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095" windowHeight="11340" activeTab="1"/>
  </bookViews>
  <sheets>
    <sheet name="诊疗项目收费" sheetId="1" r:id="rId1"/>
    <sheet name="可另收费的一次性医用耗材" sheetId="3" r:id="rId2"/>
  </sheets>
  <externalReferences>
    <externalReference r:id="rId3"/>
    <externalReference r:id="rId4"/>
    <externalReference r:id="rId5"/>
  </externalReferences>
  <definedNames>
    <definedName name="_xlnm._FilterDatabase" localSheetId="0" hidden="1">诊疗项目收费!$I$1:$I$5950</definedName>
  </definedNames>
  <calcPr calcId="144525"/>
</workbook>
</file>

<file path=xl/sharedStrings.xml><?xml version="1.0" encoding="utf-8"?>
<sst xmlns="http://schemas.openxmlformats.org/spreadsheetml/2006/main" count="9927">
  <si>
    <t>滨州市医疗服务价格表（综合医疗服务类）</t>
  </si>
  <si>
    <t>本类说明：</t>
  </si>
  <si>
    <t>1．本类包括一般医疗服务、一般检查治疗、社区卫生及预防保健项目和其它医疗服务项目，共计四类94项。本类编码为100000000。</t>
  </si>
  <si>
    <t>2．多科室共同使用的医疗服务项目列入本类之中，如护理、抢救、注射、换药等。</t>
  </si>
  <si>
    <t>3．有下列情况之一者不得另收诊察费：</t>
  </si>
  <si>
    <t>滨医保发[2021]7号</t>
  </si>
  <si>
    <t>（1）由医生指定在院内当日换号诊断；（2）取化验及各种检查结果；（3）体格检查。</t>
  </si>
  <si>
    <t>4．便民门诊不得收取诊查费。</t>
  </si>
  <si>
    <t>5．门诊注射、换药、针灸、理疗、推拿、血透、放射治疗按疗程各收取一次诊察费。</t>
  </si>
  <si>
    <t>6．已收急诊监护费的不再收取门急诊留观诊查费 。</t>
  </si>
  <si>
    <t>7．一、二、三级护理、特级护理、重症监护、特殊疾病护理、新生儿护理等项目之间不得重复收费。</t>
  </si>
  <si>
    <t>8．已收取特级护理和重症监护费的，不再收取气管切开护理费、气管插管护理费和一般专项护理费。</t>
  </si>
  <si>
    <t>9．建立家庭病床者，只收家庭病床巡诊费，不另收取出诊费。</t>
  </si>
  <si>
    <t>10．夜间（18点--次日6点）出诊加倍收取出诊费。</t>
  </si>
  <si>
    <t>11．救护车上提供的诊疗服务可加收20%。</t>
  </si>
  <si>
    <t>12．病房内非规定配备的医疗用品（如：一次性枕头、脸盆等），病人如自愿购买，应在院内单设非医疗用品销售窗口购买，不得由病房代办，费用一律不得计入住院医疗费用，不得使用医院专用发票。</t>
  </si>
  <si>
    <t>13.在诊疗项目服务中，不足一个计价单位的按一个计价单位计算。一个服务项目在同一时间经多次操作方能完成，也应按一次计价。</t>
  </si>
  <si>
    <t>编码</t>
  </si>
  <si>
    <t>项目名称</t>
  </si>
  <si>
    <t>项目内涵</t>
  </si>
  <si>
    <t>除外内容</t>
  </si>
  <si>
    <t>计价单位</t>
  </si>
  <si>
    <t>价格
(元)</t>
  </si>
  <si>
    <t>说明</t>
  </si>
  <si>
    <t>(一)一般医疗服务</t>
  </si>
  <si>
    <t>1.便民门诊</t>
  </si>
  <si>
    <t>便民门诊</t>
  </si>
  <si>
    <t>单纯购药及慢性病病人定期检查等不需提供新的治疗方案的</t>
  </si>
  <si>
    <t>次</t>
  </si>
  <si>
    <t>初诊建病历(电子病历或纸质病历)1元，医卡通工本费1元</t>
  </si>
  <si>
    <t>滨医保发[2019]11号 
滨医保发[2021]7号</t>
  </si>
  <si>
    <t>初诊建病历、病历手册1元，医卡通工本费1元</t>
  </si>
  <si>
    <t>2.诊察费</t>
  </si>
  <si>
    <t>含挂号费。包括营养状况评估、儿童营养评估、营养咨询</t>
  </si>
  <si>
    <t>门诊注射、换药、针灸、理疗、推拿、血透、放射治疗疗程中不再收取诊察费，远程诊察加收90元，妇科检查加收5元（含材料）</t>
  </si>
  <si>
    <t>滨医保发[2019]11号</t>
  </si>
  <si>
    <t>普通门诊诊察费</t>
  </si>
  <si>
    <t>指医护人员提供(技术劳务)的诊疗服务</t>
  </si>
  <si>
    <t>专家门诊诊察费</t>
  </si>
  <si>
    <t>指高级职称医务人员提供(技术劳务)的诊疗服务</t>
  </si>
  <si>
    <t>滨医保发[2019]11号 
滨医保发[2019]30号</t>
  </si>
  <si>
    <t>110200002a</t>
  </si>
  <si>
    <t>副主任医师</t>
  </si>
  <si>
    <t>110200002b</t>
  </si>
  <si>
    <t>主任医师</t>
  </si>
  <si>
    <t>110200002c</t>
  </si>
  <si>
    <t>知名专家</t>
  </si>
  <si>
    <t>专家要求：具有20年以上工作经验，同时具备以下条件之一者：（1）被国务院授予“有突出贡献的中青年专家”；（2）享受“国务院政府特殊津贴”的专家；（3）山东省重点学科带头人（包括曾经担任过）；（4）经国家审定的老中医专家学术经验继承指导老师</t>
  </si>
  <si>
    <t>医疗机构自主定价</t>
  </si>
  <si>
    <t>2016年山东省第二批放开 
滨医保发[2019]11号</t>
  </si>
  <si>
    <t>急诊诊察费</t>
  </si>
  <si>
    <t>指医护人员提供的24小时急救、急症的诊疗服务</t>
  </si>
  <si>
    <t>门急诊留观诊察费</t>
  </si>
  <si>
    <t>日</t>
  </si>
  <si>
    <t>滨医保发[2019]11号
滨医保发[2021]7号</t>
  </si>
  <si>
    <t>含诊察、护理等</t>
  </si>
  <si>
    <t>住院诊察费</t>
  </si>
  <si>
    <t>指医务人员技术劳务性服务</t>
  </si>
  <si>
    <t>结核病人加收3元</t>
  </si>
  <si>
    <t>职业病首诊诊察费</t>
  </si>
  <si>
    <t>指职业病医师提供的职业病第一次诊疗服务。通过对职业信息、职业史、病史的采集，进行一般物理检查，书写病历，开具实验室及特殊检查单，为职业病诊断提供门诊初步诊疗意见和资料，并向患者做好解释工作。</t>
  </si>
  <si>
    <t>不再收取专家门诊诊察费</t>
  </si>
  <si>
    <t>滨医保发[2019]26号新增</t>
  </si>
  <si>
    <t>3.急诊监护费</t>
  </si>
  <si>
    <t>急诊监护费</t>
  </si>
  <si>
    <t>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t>
  </si>
  <si>
    <t>监护仪器</t>
  </si>
  <si>
    <t>符合监护病房条件和管理标准，超过半日不足24小时按一日计算，不足半日按半日计算</t>
  </si>
  <si>
    <t>滨医保发[2019]30号</t>
  </si>
  <si>
    <t>4.院前急救费</t>
  </si>
  <si>
    <t>院前急救费</t>
  </si>
  <si>
    <t>包括内脏衰竭、外伤、烧伤、中毒、溺水、电击等现场急救；不含出诊费、诊查费、监护费</t>
  </si>
  <si>
    <t>化验、特殊检查、治疗、药物、血液</t>
  </si>
  <si>
    <t>5.体检费</t>
  </si>
  <si>
    <t>体检费</t>
  </si>
  <si>
    <t>含内、外(含皮肤)、妇(含宫颈刮片)、五官等科的常规检查；写总检报告</t>
  </si>
  <si>
    <t>影像、化验及特殊检查</t>
  </si>
  <si>
    <t>不另收挂号费及诊查费</t>
  </si>
  <si>
    <t>2018年59号</t>
  </si>
  <si>
    <t>人体生物刺激反馈检测</t>
  </si>
  <si>
    <t>利用设备向人体发送诱发电位刺激并实时采集人体肌电反馈信号，全面评估人体各系统疾病风险，提示人体潜在的健康问题，并提示相关致病因素，出具评估建议报告</t>
  </si>
  <si>
    <t>滨医保发[2022]2号新增</t>
  </si>
  <si>
    <t>6.救护车费</t>
  </si>
  <si>
    <t>救护车费</t>
  </si>
  <si>
    <t>含来回里程；不含院前急救</t>
  </si>
  <si>
    <t>监护费用</t>
  </si>
  <si>
    <t>公里</t>
  </si>
  <si>
    <t>10公里起步，超过10公里每公里加收2元.监护费用加收6元/小时.</t>
  </si>
  <si>
    <t>7.取暖费</t>
  </si>
  <si>
    <t>病房取暖费</t>
  </si>
  <si>
    <t>见滨价发[2012]91号</t>
  </si>
  <si>
    <t>8.空调降温费</t>
  </si>
  <si>
    <t>病房空调降温费</t>
  </si>
  <si>
    <t>9.床位费</t>
  </si>
  <si>
    <t>含取暖费、空调费、垃圾处理费、消毒、隔离等费用</t>
  </si>
  <si>
    <t>病房床位价格中包括取暖、降温费用，不能提供相应服务的床位减收3元/床日；价格标准由医疗机构提出申请报市医疗保障局审核批准</t>
  </si>
  <si>
    <t>滨医保发[2021]36号</t>
  </si>
  <si>
    <t>没有取暖和空调降温设施的病房，床位减收3元/床日</t>
  </si>
  <si>
    <t>病房床位费</t>
  </si>
  <si>
    <t>含病床、床头柜、座椅(或木凳)、床垫、棉褥、棉被(或毯)、枕头、床单、病人服装、废品袋(或篓)等</t>
  </si>
  <si>
    <t>床日</t>
  </si>
  <si>
    <t>传染病床、烧伤病床、精神病床加收3元/床日；母婴同室普通病床加收10元/床日</t>
  </si>
  <si>
    <t>滨医保发[2019]11号 
滨医保发[2019]30号 
滨医保发[2021]7号 
滨医保发[2021]36号</t>
  </si>
  <si>
    <t>含病床、床头柜、座椅(或木凳)、床垫、棉褥、棉被(或毯)、枕头、床单、病人服装、热水瓶、洗脸盆、废品袋(或篓)、大小便器等</t>
  </si>
  <si>
    <t>单人间加收20元/床日，套间由医疗机构自主定价</t>
  </si>
  <si>
    <t>110900001a</t>
  </si>
  <si>
    <t>四人以上间</t>
  </si>
  <si>
    <t>110900001a1</t>
  </si>
  <si>
    <t>日间病房</t>
  </si>
  <si>
    <t>按规定标准半价收取</t>
  </si>
  <si>
    <t>滨医保发[2019]28号</t>
  </si>
  <si>
    <t>110900001b</t>
  </si>
  <si>
    <t>三人间</t>
  </si>
  <si>
    <t>110900001b1</t>
  </si>
  <si>
    <t>一等</t>
  </si>
  <si>
    <t>卫生间、高级多功能病床、供氧设备、中央空调、每天供应热水不少于6小时</t>
  </si>
  <si>
    <t>110900001b2</t>
  </si>
  <si>
    <t>二等</t>
  </si>
  <si>
    <t>卫生间、供氧设备、中央空调、每天供应热水不少于4小时</t>
  </si>
  <si>
    <t>110900001b3</t>
  </si>
  <si>
    <t>三等</t>
  </si>
  <si>
    <t>卫生间、取暖设备</t>
  </si>
  <si>
    <t>110900001c</t>
  </si>
  <si>
    <t>二人间</t>
  </si>
  <si>
    <t>110900001c1</t>
  </si>
  <si>
    <t>110900001c2</t>
  </si>
  <si>
    <t>110900001c3</t>
  </si>
  <si>
    <t>110900001d</t>
  </si>
  <si>
    <t>单间</t>
  </si>
  <si>
    <t>单间及套间病房床位数量不得超过医院床位的10%</t>
  </si>
  <si>
    <t>2016年山东省第二批放开 
滨医保发[2021]36号</t>
  </si>
  <si>
    <t>110900001e</t>
  </si>
  <si>
    <t>套间</t>
  </si>
  <si>
    <t>层流洁净病房床位费</t>
  </si>
  <si>
    <t>指达到规定洁净级别、有层流装置,风淋通道的层流洁净间；采用全封闭管理，有严格消毒隔离措施及对外通话系统</t>
  </si>
  <si>
    <t>监护病房床位费</t>
  </si>
  <si>
    <t>指专用重症监护病房(如ICU、CCU、RCU、NICU、EICU等)。设有中心监护台，心电监护仪及其它监护抢救设施，相对封闭管理的单人或多人监护病房，每天更换、消毒床单位，仪器设备的保养。含床位费、心电监测、血氧饱和度监测，含医用垃圾、污水处理费</t>
  </si>
  <si>
    <t>保留普通床位的，普通床位另计价</t>
  </si>
  <si>
    <t>特殊防护病房床位费</t>
  </si>
  <si>
    <t>指核素内照射治疗病房等</t>
  </si>
  <si>
    <t>急诊观察床位费</t>
  </si>
  <si>
    <t>符合病房条件和管理标准的急诊观察床，按病房有关标准计价床位费以日计算，不足半日按半日计价</t>
  </si>
  <si>
    <t>10.会诊费</t>
  </si>
  <si>
    <t>包括营养会诊</t>
  </si>
  <si>
    <t>院际会诊</t>
  </si>
  <si>
    <t>交通费用</t>
  </si>
  <si>
    <t>111000001a</t>
  </si>
  <si>
    <t>同城</t>
  </si>
  <si>
    <t>111000001b</t>
  </si>
  <si>
    <t>外埠</t>
  </si>
  <si>
    <t>院内会诊</t>
  </si>
  <si>
    <t>因病情需要在医院内进行的科室间的医疗、护理会诊</t>
  </si>
  <si>
    <t>包括护理会诊（PICC、造口）</t>
  </si>
  <si>
    <t>远程会诊</t>
  </si>
  <si>
    <t>包括远程培训</t>
  </si>
  <si>
    <t>小时</t>
  </si>
  <si>
    <t>沃森肿瘤会诊</t>
  </si>
  <si>
    <t>核对并输入患者病情信息，利用软件对患者病情属性进行计算分析，输出临床指南确定的候选治疗方案以及支持方案的医学证据，辅助临床医生做出治疗决策。</t>
  </si>
  <si>
    <t>例</t>
  </si>
  <si>
    <t>滨价发[2018]116号新增</t>
  </si>
  <si>
    <t>多学科会诊</t>
  </si>
  <si>
    <t>针对多专业就诊或同专业反复就诊难以明确诊断的疑难病患者，以及诊断较为明确但病情复杂，需要多个专科协同诊疗的患者。会诊专家对患者既往病史进行复习、查体、病情讨论等，并出具诊断和治疗意见。不含各种辅助检验、检查费用等。</t>
  </si>
  <si>
    <t>(二)一般检查治疗</t>
  </si>
  <si>
    <t>1.护理费</t>
  </si>
  <si>
    <t>含压疮护理、放疗后皮肤护理；包括波动式气垫床预防褥疮</t>
  </si>
  <si>
    <t>药物、特殊消耗材料及特殊仪器</t>
  </si>
  <si>
    <t>使用防褥疮气垫收10元/日</t>
  </si>
  <si>
    <t>重症监护</t>
  </si>
  <si>
    <t>含24小时室内有专业护士监护，监护医生、护士严密观察病情，监护生命体征；随时记录病情，作好重症监护记录及各种管道与一般性生活护理</t>
  </si>
  <si>
    <t>特级护理</t>
  </si>
  <si>
    <t>含24小时设专人护理，严密观察病情，测量生命体征，记特护记录，进行护理评估，制定护理计划，作好各种管道与一般性生活护理</t>
  </si>
  <si>
    <t>Ⅰ级护理</t>
  </si>
  <si>
    <t>含需要护士每15-30分钟巡视观察一次，观察病情变化，根据病情测量生命体征，进行护理评估及一般性生活护理，作好卫生宣教及出院指导</t>
  </si>
  <si>
    <t>结核病人加收3元。六岁（含）以下儿童加收不超过20%</t>
  </si>
  <si>
    <t>滨医保发[2019]11号 
滨医保发[2019]30号 
滨医保发[2021]7号</t>
  </si>
  <si>
    <t>Ⅱ级护理</t>
  </si>
  <si>
    <t>含需要护士定时巡视一次，观察病情变化及病人治疗、检查、用药后反应，测量体温、脉搏、呼吸，协助病人生活护理，作好卫生宣教及出院指导</t>
  </si>
  <si>
    <t>Ⅲ级护理</t>
  </si>
  <si>
    <t>含需要护士每日巡视2-3次，观察、了解病人一般情况，测量体温、脉搏、呼吸，作好卫生宣教及出院指导</t>
  </si>
  <si>
    <t>120100005a</t>
  </si>
  <si>
    <t>日间病房护理</t>
  </si>
  <si>
    <t>按Ⅲ级护理半价</t>
  </si>
  <si>
    <t>特殊疾病护理</t>
  </si>
  <si>
    <t>指《中华人民共和国传染病防治法》规定的乙类传染病。含严格消毒隔离及一级护理内容</t>
  </si>
  <si>
    <t>指气性坏疽、破伤风、艾滋病、结核病等特殊传染病的护理，含严格消毒隔离及一级护理内容</t>
  </si>
  <si>
    <t>新生儿护理</t>
  </si>
  <si>
    <t>含新生儿洗浴、脐部残端处理、口腔、皮肤及会阴护理</t>
  </si>
  <si>
    <t>新生儿特殊护理</t>
  </si>
  <si>
    <t>包括新生儿干预、抚触、肛管排气、呼吸道清理、药浴、油浴等</t>
  </si>
  <si>
    <t>精神病护理</t>
  </si>
  <si>
    <t>狂躁加8元</t>
  </si>
  <si>
    <t>气管切开护理</t>
  </si>
  <si>
    <t>含药物滴入、定时消毒、更换套管及纱布，包括气管插管护理</t>
  </si>
  <si>
    <t>吸痰护理</t>
  </si>
  <si>
    <t>含叩背、吸痰，不含雾化吸入</t>
  </si>
  <si>
    <t>一次性吸痰管</t>
  </si>
  <si>
    <t>六岁（含）以下儿童加收不超过20%</t>
  </si>
  <si>
    <t>超过6次按6次计价</t>
  </si>
  <si>
    <t>造瘘护理</t>
  </si>
  <si>
    <t>滨医保发[2019]11号 
滨医保发[2021]36号</t>
  </si>
  <si>
    <t>动静脉置管护理</t>
  </si>
  <si>
    <t>一般专项护理</t>
  </si>
  <si>
    <t>包括口腔护理、会阴冲洗、床上洗发、擦浴、备皮等（全国2012版包括项目多）</t>
  </si>
  <si>
    <t>备皮每次5元</t>
  </si>
  <si>
    <t>包括口腔护理、会阴冲洗、床上洗发、擦浴、备皮等</t>
  </si>
  <si>
    <t>机械辅助排痰</t>
  </si>
  <si>
    <t>指无力自主排痰的机械振动辅助治疗</t>
  </si>
  <si>
    <t>静脉血栓栓塞风险评估</t>
  </si>
  <si>
    <t>滨价发[2017]46号新增 
滨医保发[2021]36号制定价格并纳入医保</t>
  </si>
  <si>
    <t>新生儿游泳</t>
  </si>
  <si>
    <t xml:space="preserve">操作前准备，评估新生儿全身状况，核对新生儿及母亲信息后，转游泳室，按规范进行操作。 </t>
  </si>
  <si>
    <t>2.抢救费</t>
  </si>
  <si>
    <t>药物及特殊消耗材料；特殊仪器</t>
  </si>
  <si>
    <t>会诊费另计</t>
  </si>
  <si>
    <t>大抢救</t>
  </si>
  <si>
    <t>指1.成立专门抢救班子；2．主管医生不离开现场;3.严密观察病情变化；4. 抢救涉及两科以上及时组织院内外会诊;5.专人护理，配合抢救</t>
  </si>
  <si>
    <t>中抢救</t>
  </si>
  <si>
    <t>指1.成立专门抢救小组；2．医生不离开现场，3.严密观察病情变化；4. 抢救涉及两科以上及时组织院内会诊;5.专人护理，配合抢救</t>
  </si>
  <si>
    <t>小抢救</t>
  </si>
  <si>
    <t>指1．专门医生现场抢救病人。2.严密观察记录病情变化；3. 抢救涉及两科以上及时请院内会诊;4.有专门护士配合</t>
  </si>
  <si>
    <t>3.氧气吸入</t>
  </si>
  <si>
    <t>氧气吸入</t>
  </si>
  <si>
    <t>包括低流量给氧、中心给氧、氧气创面治疗</t>
  </si>
  <si>
    <t>一次性鼻导管、鼻塞、面罩等</t>
  </si>
  <si>
    <t>加压给氧加收1元/小时，持续低流量吸氧60元/日。创面氧合仪治疗每次45元</t>
  </si>
  <si>
    <t>麻醉用氧</t>
  </si>
  <si>
    <t>一氧化氮吸入</t>
  </si>
  <si>
    <t>肺动脉高压患者的降肺压治疗。准备高压一氧化氮气体，减压后调节呼吸参数，设定吸入流量，进行治疗。</t>
  </si>
  <si>
    <t>一次性鼻导管、面罩</t>
  </si>
  <si>
    <t>高流量湿化氧疗</t>
  </si>
  <si>
    <t>评估患者病情，核对医嘱及患者信息，安装管路及湿化罐，连接氧源，调节吸入气体流速、温度及氧浓度，严密监测患者病情及缺氧缓解程度，做好各项护理及记录。</t>
  </si>
  <si>
    <t>呼吸管路、面罩</t>
  </si>
  <si>
    <t>4.注射</t>
  </si>
  <si>
    <t>含用药指导与观察、药物的配置</t>
  </si>
  <si>
    <t>一次性输液器、过滤器、采血器、注射器等特殊性消耗材料；药物、血液和血制品；胰岛素笔用针头</t>
  </si>
  <si>
    <t>肌肉注射</t>
  </si>
  <si>
    <t>包括皮下、皮内注射</t>
  </si>
  <si>
    <t>快速过敏皮试每次8元，PPD试验27元/次。六岁（含）以下儿童加收不超过20%</t>
  </si>
  <si>
    <t>静脉注射</t>
  </si>
  <si>
    <t>包括静脉采血</t>
  </si>
  <si>
    <t>小儿股（颈）静脉采血加收4元。六岁（含）以下儿童加收不超过20%</t>
  </si>
  <si>
    <t>心内注射</t>
  </si>
  <si>
    <t>动脉加压注射</t>
  </si>
  <si>
    <t>包括动脉采血</t>
  </si>
  <si>
    <t>股、桡动脉采血加收10 元。六岁（含）以下儿童加收不超过20%</t>
  </si>
  <si>
    <t>皮下输液</t>
  </si>
  <si>
    <t>组</t>
  </si>
  <si>
    <t>静脉输液</t>
  </si>
  <si>
    <t>包括输血、注药</t>
  </si>
  <si>
    <t>2瓶（含2瓶）以上每瓶加收1元;使用微量泵或输液泵每泵每小时加收2元。留置静脉针穿刺加收5.5元/次，留置针封堵3元/次。六岁（含）以下儿童加收不超过20%</t>
  </si>
  <si>
    <t>滨医保发[2019]30号 
滨医保发[2021]7号</t>
  </si>
  <si>
    <t>包括输血、注药、留置静脉针</t>
  </si>
  <si>
    <t>2瓶（含2瓶）以上每瓶加收1元;使用微量泵或输液泵每小时加收 2元;留置静脉针穿刺收10元。六岁（含）以下儿童加收不超过20%</t>
  </si>
  <si>
    <t>小儿头皮静脉输液</t>
  </si>
  <si>
    <t>2瓶（含2瓶）以上每瓶加收1元;使用微量泵或输液泵每泵每小时加收2元。六岁（含）以下儿童加收不超过20%</t>
  </si>
  <si>
    <t>2瓶（含2瓶）以上每瓶加收1元;使用微量泵或输液泵每小时加收 2元。六岁（含）以下儿童加收不超过20%</t>
  </si>
  <si>
    <t>静脉高营养治疗</t>
  </si>
  <si>
    <t>含静脉营养配置。高营养混合液指碳水化合物、氨基酸、脂肪乳、电解质、维生素、微量元素和水等全营养混合液</t>
  </si>
  <si>
    <t>静脉切开置管术</t>
  </si>
  <si>
    <t>静脉穿刺置管术</t>
  </si>
  <si>
    <t>PIU导管</t>
  </si>
  <si>
    <t>中心静脉穿刺置管加测压</t>
  </si>
  <si>
    <t>单独测压每次8元，腹内压监测每次20元,经颈（股）静脉长期置管术500元(指透析管和营养管置入)。六岁（含）以下儿童加收不超过20%</t>
  </si>
  <si>
    <t>动脉穿刺置管术</t>
  </si>
  <si>
    <t>测压加收20元。六岁（含）以下儿童加收不超过20%</t>
  </si>
  <si>
    <t>抗肿瘤化学药物配置</t>
  </si>
  <si>
    <t>包括免疫抑制制剂配置</t>
  </si>
  <si>
    <t>骨髓腔输液</t>
  </si>
  <si>
    <t>一次性使用穿刺针套件，固定敷贴，止血贴</t>
  </si>
  <si>
    <t>静脉用药集中调配</t>
  </si>
  <si>
    <t>指在静脉用药调配中心进行的对肠外营养药品、危害药品、抗菌药物和其它静脉输液药品的配置。遵医嘱，核对治疗方案，准备药物，穿无菌防护服，戴无菌手套及无菌防护眼镜，打开层流柜，严格按无菌操作原则将药物加入相应的无菌液体中，再次核对患者信息。必要时将药物放入特殊装置，处理用物。</t>
  </si>
  <si>
    <t>袋</t>
  </si>
  <si>
    <t>自动采血机智能静脉采血</t>
  </si>
  <si>
    <t>设备自动读取患者就诊卡，全流程自动化完成病人的静脉采血工作，采血完毕后对穿刺部位自动贴上针后贴。</t>
  </si>
  <si>
    <t>人次</t>
  </si>
  <si>
    <t>滨医保发[2021]4号新增</t>
  </si>
  <si>
    <t>心电引导中心静脉导管定位</t>
  </si>
  <si>
    <t>应用腔内心电图定位技术，将导管送到最佳位置</t>
  </si>
  <si>
    <t>清创（缝合）</t>
  </si>
  <si>
    <t>依据伤口损伤程度、长度、深度、修补难易程度分大、中、小</t>
  </si>
  <si>
    <t>大清创（缝合）</t>
  </si>
  <si>
    <t>7针以上或伤口长度大于10厘米</t>
  </si>
  <si>
    <t>7针以上</t>
  </si>
  <si>
    <t>中清创（缝合）</t>
  </si>
  <si>
    <t>4-6针或伤口长度5-10厘米(含10厘米）</t>
  </si>
  <si>
    <t>4-6针</t>
  </si>
  <si>
    <t>小清创（缝合）</t>
  </si>
  <si>
    <t>1-3针或伤口长度1-5厘米(含5厘米)</t>
  </si>
  <si>
    <t>1-3针</t>
  </si>
  <si>
    <t>6.换药</t>
  </si>
  <si>
    <t>包括门诊拆线；包括外擦药物治疗</t>
  </si>
  <si>
    <t>特殊药物、引流管、特殊外伤、长效抗菌材料</t>
  </si>
  <si>
    <t>依据实际换药面积大小和使用敷料的多少分特大、大、中、小</t>
  </si>
  <si>
    <t>滨价发[2017]46号</t>
  </si>
  <si>
    <t>特大换药</t>
  </si>
  <si>
    <t>敷料面积40平方厘米以上；腔内换药</t>
  </si>
  <si>
    <t>敷料面积40平方厘米以上</t>
  </si>
  <si>
    <t>大换药</t>
  </si>
  <si>
    <t>敷料面积30-40（含）平方厘米</t>
  </si>
  <si>
    <t>中换药</t>
  </si>
  <si>
    <t>功能性敷料</t>
  </si>
  <si>
    <t>敷料面积10-30（含）平方厘米</t>
  </si>
  <si>
    <t>小换药</t>
  </si>
  <si>
    <t>敷料面积10（含）平方厘米以下</t>
  </si>
  <si>
    <t>7.雾化吸入</t>
  </si>
  <si>
    <t>雾化吸入</t>
  </si>
  <si>
    <t>包括超声、高压泵、氧化雾化、氢氧混合雾化、蒸气雾化吸入及机械通气经呼吸机管道雾化给药</t>
  </si>
  <si>
    <t>药物，鼻氧管、雾化管、雾化器</t>
  </si>
  <si>
    <t>氧化雾化加收5元，氢氧化雾化加收5元</t>
  </si>
  <si>
    <t>包括超声、高压泵、氧化雾化、蒸气雾化吸入及机械通气经呼吸机管道雾化给药</t>
  </si>
  <si>
    <t>8.鼻饲管置管</t>
  </si>
  <si>
    <t>鼻饲管置管</t>
  </si>
  <si>
    <t>含胃肠营养滴入</t>
  </si>
  <si>
    <t>药物和一次性胃管</t>
  </si>
  <si>
    <t>注食、注药收1元，十二指肠灌注收8元</t>
  </si>
  <si>
    <t>肠内高营养治疗</t>
  </si>
  <si>
    <t>指经鼻置入胃管，小肠营养管，小肠造瘘，胃造瘘药物灌注或要素饮食灌注。</t>
  </si>
  <si>
    <t>营养泵</t>
  </si>
  <si>
    <t>指经腹部造瘘置管的胃肠营养治疗，含肠营养配置。特指不能进食的病人</t>
  </si>
  <si>
    <t>9.胃肠减压</t>
  </si>
  <si>
    <t>胃肠减压</t>
  </si>
  <si>
    <t>含留置胃管抽胃液及间断减压；包括负压引流、引流管引流</t>
  </si>
  <si>
    <t>日/根</t>
  </si>
  <si>
    <t>胸腔闭式引流每日每根收18元。每种引流管每日收取不超过5根</t>
  </si>
  <si>
    <t>胸腔闭式引流收18元</t>
  </si>
  <si>
    <t>10.洗胃</t>
  </si>
  <si>
    <t>洗胃</t>
  </si>
  <si>
    <t>含插胃管及冲洗</t>
  </si>
  <si>
    <t>使用洗胃机加收20元</t>
  </si>
  <si>
    <t>11.物理降温</t>
  </si>
  <si>
    <t>一般物理降温</t>
  </si>
  <si>
    <t>包括酒精擦浴及冰袋等方法</t>
  </si>
  <si>
    <t>特殊物理降温</t>
  </si>
  <si>
    <t>指使用专用降温设备等方法</t>
  </si>
  <si>
    <t>12.坐浴</t>
  </si>
  <si>
    <t>坐浴</t>
  </si>
  <si>
    <t>药物</t>
  </si>
  <si>
    <t>13.冷热湿敷</t>
  </si>
  <si>
    <t>冷热湿敷</t>
  </si>
  <si>
    <t>滨医保发[2019]30号 
滨医保发[2021]36号</t>
  </si>
  <si>
    <t>14.引流管冲洗</t>
  </si>
  <si>
    <t>引流管冲洗</t>
  </si>
  <si>
    <t>换药、特殊药物</t>
  </si>
  <si>
    <t>更换引流装置收9元</t>
  </si>
  <si>
    <t>15.灌肠</t>
  </si>
  <si>
    <t>六岁（含）以下儿童加收不超过20%。</t>
  </si>
  <si>
    <t>灌肠</t>
  </si>
  <si>
    <t>包括一般灌肠、保留灌肠、三通氧气灌肠</t>
  </si>
  <si>
    <t>药物、氧气</t>
  </si>
  <si>
    <t>清洁灌肠</t>
  </si>
  <si>
    <t>包括经肛门清洁灌肠及经口全消化道清洁洗肠</t>
  </si>
  <si>
    <t>16.导尿</t>
  </si>
  <si>
    <t>长效抗菌材料</t>
  </si>
  <si>
    <t>滨价发[2017]46号 
滨医保发[2021]7号</t>
  </si>
  <si>
    <t>导尿</t>
  </si>
  <si>
    <t>包括一次性导尿和留置导尿</t>
  </si>
  <si>
    <t>特殊一次性消耗物品(包括导尿包、尿管及尿袋)</t>
  </si>
  <si>
    <t>次或日</t>
  </si>
  <si>
    <t>一次性导尿按次计价，留置导尿每日收2元</t>
  </si>
  <si>
    <t>膀胱冲洗</t>
  </si>
  <si>
    <t>特殊一次性耗材</t>
  </si>
  <si>
    <t>持续膀胱冲洗</t>
  </si>
  <si>
    <t>包括加压持续冲洗</t>
  </si>
  <si>
    <t>特殊一次性耗材、生理盐水</t>
  </si>
  <si>
    <t>17.肛管排气</t>
  </si>
  <si>
    <t>肛管排气</t>
  </si>
  <si>
    <t>(三)社区卫生服务及预防保健</t>
  </si>
  <si>
    <t>药物、化验、检查</t>
  </si>
  <si>
    <t>指各级医疗机构开展的项目</t>
  </si>
  <si>
    <t>1.婴幼儿健康体检</t>
  </si>
  <si>
    <t>婴幼儿健康体检</t>
  </si>
  <si>
    <t>2.儿童龋齿预防保健</t>
  </si>
  <si>
    <t>儿童龋齿预防保健</t>
  </si>
  <si>
    <t>含4岁至学龄前儿童按齿科常规检查</t>
  </si>
  <si>
    <t>3.家庭巡诊</t>
  </si>
  <si>
    <t>家庭巡诊</t>
  </si>
  <si>
    <t>含了解服务对象健康状况、指导疾病治疗和康复、进行健康咨询</t>
  </si>
  <si>
    <t>4.围产保健访视</t>
  </si>
  <si>
    <t>围产保健访视</t>
  </si>
  <si>
    <t>含出生至满月访视，对围产期保健进行指导，如母乳喂养、产后保健等</t>
  </si>
  <si>
    <t>5.传染病访视</t>
  </si>
  <si>
    <t>传染病访视</t>
  </si>
  <si>
    <t>含指导家庭预防和疾病治疗、康复</t>
  </si>
  <si>
    <t>6.家庭病床</t>
  </si>
  <si>
    <t>家庭病床建床费</t>
  </si>
  <si>
    <t>含建立病历和病人全面检查</t>
  </si>
  <si>
    <t>家庭病床巡诊费</t>
  </si>
  <si>
    <t>含定期查房和病情记录</t>
  </si>
  <si>
    <t>7.出诊费</t>
  </si>
  <si>
    <t>出诊</t>
  </si>
  <si>
    <t>包括急救出诊</t>
  </si>
  <si>
    <t>130700001a</t>
  </si>
  <si>
    <t>副高职称以上</t>
  </si>
  <si>
    <t>130700001b</t>
  </si>
  <si>
    <t>中级职称及以下</t>
  </si>
  <si>
    <t>8.建立健康档案</t>
  </si>
  <si>
    <t>建立健康档案</t>
  </si>
  <si>
    <t>9.疾病健康教育</t>
  </si>
  <si>
    <t>健康咨询</t>
  </si>
  <si>
    <t>指个体健康咨询</t>
  </si>
  <si>
    <t>疾病健康教育</t>
  </si>
  <si>
    <t>指群体健康教育</t>
  </si>
  <si>
    <t>营养状况评价与咨询</t>
  </si>
  <si>
    <t>包括膳食评价、母乳分析</t>
  </si>
  <si>
    <t>滨价发[2017]46号新增</t>
  </si>
  <si>
    <t>老年医疗和护理需求评估</t>
  </si>
  <si>
    <t>全面评估老年人睡眠障碍、精神情绪状态、饮食营养状况、慢性疼痛、压疮、运动功能、跌倒风险、尿失禁、吞咽及感官功能等生活能力状况，及早发现老年人潜在的、及目前出现的老年问题和功能缺陷，出具评估建议报告。</t>
  </si>
  <si>
    <t>远程人体生理体征监测分析</t>
  </si>
  <si>
    <t>利用信息平台，通过智能终端监测分析软件持续收集和记录采用医疗器械、可穿戴（非接触）设备检测和监测到的日间体重、血压、脉搏、血糖、血氧饱和度等生理数据，夜间心脏、呼吸、体动和睡眠等体征数据，以及运动、饮食、烟酒和情绪等生活方式数据，持续提供健康监测分析报告。</t>
  </si>
  <si>
    <t>脑血管功能检测及中风危险度评估</t>
  </si>
  <si>
    <t>指用于检测脑血流量、血流速度、外周阻力、脑血管弹性等功能性指标及脑血管功能积分</t>
  </si>
  <si>
    <t>(四)其他医疗服务</t>
  </si>
  <si>
    <t>1.尸体料理</t>
  </si>
  <si>
    <t>尸体料理</t>
  </si>
  <si>
    <t>指尸体常规清洁处理及包裹，不含专业性尸体整容</t>
  </si>
  <si>
    <t>特殊传染尸体加收50元</t>
  </si>
  <si>
    <t>专业性尸体整容</t>
  </si>
  <si>
    <t>指伤残尸体整容</t>
  </si>
  <si>
    <t>尸体存放</t>
  </si>
  <si>
    <t>冰柜加收20元</t>
  </si>
  <si>
    <t>离体残肢处理</t>
  </si>
  <si>
    <t>包括死婴处理</t>
  </si>
  <si>
    <t>死婴加收20元</t>
  </si>
  <si>
    <t>营养风险筛查</t>
  </si>
  <si>
    <t>利用营养风险筛查量表对患者进行筛查，评估患者营养状况。</t>
  </si>
  <si>
    <t>特殊医学用途配方食品配制</t>
  </si>
  <si>
    <t>将各类特殊医学用途配方食品，按无菌技术规范准备、称重、消毒、核对等进行配制。</t>
  </si>
  <si>
    <t>特殊医学用途配方食品</t>
  </si>
  <si>
    <t>肠内营养配置</t>
  </si>
  <si>
    <t>配制人员遵医嘱将各种食材和肠内营养制剂，按无菌技术规范准备、称重、研磨、灌装、消毒、核对进行配制。</t>
  </si>
  <si>
    <t>肠内营养制剂</t>
  </si>
  <si>
    <t>滨州市医疗服务价格表（医技诊疗类）</t>
  </si>
  <si>
    <t>1．医技诊疗类包括医学影像、超声检查、核医学、放射治疗、检验、血型与配血、病理检查，7个二级分类，总分类码为2，　二级分类码为21—27。本类项目数共计1415项。</t>
  </si>
  <si>
    <t>2．使用放射免疫学方法的各种检验项目不统一列在核医学类下，请在检验类查找。</t>
  </si>
  <si>
    <t>3.“核医学内照射治疗类”（分类码2306）项目均为开放性核素治疗。封闭性核素治疗项目列入“放射治疗”类的“后装治疗”类中（分类码2404）。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</si>
  <si>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</si>
  <si>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</si>
  <si>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6.组织器官移植所需的各项检验（HLA检查等）列入“血型与配血”类中，项目编码为260000023 —260000026。</t>
  </si>
  <si>
    <t>7.检验类项目均以检查目的立项。因许多检验项目可用成本差异悬殊的多种技术方法实现，故将成本差异悬殊的技术方法分档列在检验类项目的说明栏目中，按所列不同方法分别定价。</t>
  </si>
  <si>
    <t>8.因教学、科研、操作失误以及仪器性能差错等原因，需要重新检验的项目，不得再向患者收费。</t>
  </si>
  <si>
    <t>9.开展心脏超声项目者，不得另收普通二维心动图。</t>
  </si>
  <si>
    <t>(一)医学影像</t>
  </si>
  <si>
    <t>1.X线检查</t>
  </si>
  <si>
    <t>X线透视检查</t>
  </si>
  <si>
    <t>普通X光机使用影像增强器或电视屏可加收4元；追加摄片另计价</t>
  </si>
  <si>
    <t>普通透视</t>
  </si>
  <si>
    <t>包括胸、腹、盆腔、四肢等</t>
  </si>
  <si>
    <t>每个部位</t>
  </si>
  <si>
    <t>数字化加收10元</t>
  </si>
  <si>
    <t>食管钡餐透视</t>
  </si>
  <si>
    <t>含胃异物、心脏透视检查</t>
  </si>
  <si>
    <t>数字化加收50元</t>
  </si>
  <si>
    <t>床旁透视与术中透视</t>
  </si>
  <si>
    <t>10分钟</t>
  </si>
  <si>
    <t>C型臂术中透视</t>
  </si>
  <si>
    <t>包括透视下定位</t>
  </si>
  <si>
    <t>半小时</t>
  </si>
  <si>
    <t>G型臂术中透视每半小时收120元。按手术使用时间计费</t>
  </si>
  <si>
    <t>X线摄影</t>
  </si>
  <si>
    <t>含曝光、冲洗、诊断和胶片等</t>
  </si>
  <si>
    <t>1，一张胶片多次曝光加收8元；2，加滤线器计费加收5元；3，体层摄影按层加收5元；4，床旁摄片加收40元</t>
  </si>
  <si>
    <t>5×7吋</t>
  </si>
  <si>
    <t>片数</t>
  </si>
  <si>
    <t>感蓝片</t>
  </si>
  <si>
    <t>感绿片</t>
  </si>
  <si>
    <t>8×10吋</t>
  </si>
  <si>
    <t>10×12吋</t>
  </si>
  <si>
    <t>包括7×17吋</t>
  </si>
  <si>
    <t>11×14吋</t>
  </si>
  <si>
    <t>12×15吋</t>
  </si>
  <si>
    <t>14×14吋</t>
  </si>
  <si>
    <t>14×17吋</t>
  </si>
  <si>
    <t>牙片</t>
  </si>
  <si>
    <t>数字化加收12元</t>
  </si>
  <si>
    <t>咬合片</t>
  </si>
  <si>
    <t>曲面体层摄影(颌全景摄影)</t>
  </si>
  <si>
    <t>数字化X线机加收20元</t>
  </si>
  <si>
    <t>头颅定位测量摄影</t>
  </si>
  <si>
    <t>眼球异物定位摄影</t>
  </si>
  <si>
    <t>不含眼科放置定位器操作；照片质量达到要求为止</t>
  </si>
  <si>
    <t>乳腺钼靶摄片 8×10吋</t>
  </si>
  <si>
    <t>数字化加收35元</t>
  </si>
  <si>
    <t>乳腺钼靶摄片 18×24吋</t>
  </si>
  <si>
    <t>数字化摄影(DR)</t>
  </si>
  <si>
    <t>含数据采集、存贮、图象显示</t>
  </si>
  <si>
    <t>胶片</t>
  </si>
  <si>
    <t>曝光次数</t>
  </si>
  <si>
    <t>等大影像或放大影像，每张加收25元，骨龄测定加收55元。</t>
  </si>
  <si>
    <t>数字化摄影(CR)</t>
  </si>
  <si>
    <t>非血管介入临床操作数字减影(DSA)引导</t>
  </si>
  <si>
    <t>包括血管介入临床操作数字减影(DSA)引导</t>
  </si>
  <si>
    <t>滨医保发[2021]7号 
滨医保发[2021]36号</t>
  </si>
  <si>
    <t>数字化乳腺断层摄影</t>
  </si>
  <si>
    <t>核对登记患者信息，摆放体位，乳腺压迫后，扫描乳腺、多次曝光，获得低剂量图像，计算机重建得出断层图像，出具诊断报告。</t>
  </si>
  <si>
    <t>每体位</t>
  </si>
  <si>
    <t>X线造影</t>
  </si>
  <si>
    <t>含临床操作及造影剂过敏试验</t>
  </si>
  <si>
    <t>造影剂、胶片、一次性插管</t>
  </si>
  <si>
    <t>1.使用数字化X线机加收50元;2.使用大平板多功能数字化X线机加收130元</t>
  </si>
  <si>
    <t>气脑造影</t>
  </si>
  <si>
    <t>脑室碘水造影</t>
  </si>
  <si>
    <t>脊髓(椎管)造影</t>
  </si>
  <si>
    <t>椎间盘造影</t>
  </si>
  <si>
    <t>210103004a</t>
  </si>
  <si>
    <t>全脊柱造影</t>
  </si>
  <si>
    <t>正位或侧位</t>
  </si>
  <si>
    <t>泪道造影</t>
  </si>
  <si>
    <t>单侧</t>
  </si>
  <si>
    <t>副鼻窦造影</t>
  </si>
  <si>
    <t>颞下颌关节造影</t>
  </si>
  <si>
    <t>支气管造影</t>
  </si>
  <si>
    <t>乳腺导管造影</t>
  </si>
  <si>
    <t>唾液腺造影</t>
  </si>
  <si>
    <t>下咽造影</t>
  </si>
  <si>
    <t>食管造影</t>
  </si>
  <si>
    <t>上消化道造影</t>
  </si>
  <si>
    <t>含食管、胃、十二指肠造影</t>
  </si>
  <si>
    <t>胃肠排空试验</t>
  </si>
  <si>
    <t>指钡餐透视法</t>
  </si>
  <si>
    <t>胃肠动力标记物胶囊</t>
  </si>
  <si>
    <t>小肠插管造影</t>
  </si>
  <si>
    <t>口服法小肠造影</t>
  </si>
  <si>
    <t>含各组小肠及回盲部造影</t>
  </si>
  <si>
    <t>钡灌肠大肠造影</t>
  </si>
  <si>
    <t>含气钡双重造影</t>
  </si>
  <si>
    <t>腹膜后充气造影</t>
  </si>
  <si>
    <t>待定</t>
  </si>
  <si>
    <t>口服法胆道造影</t>
  </si>
  <si>
    <t>静脉胆道造影</t>
  </si>
  <si>
    <t>经内镜逆行胰胆管造影(ERCP)</t>
  </si>
  <si>
    <t>经皮经肝胆道造影(PTC)</t>
  </si>
  <si>
    <t>T管造影</t>
  </si>
  <si>
    <t>静脉泌尿系造影</t>
  </si>
  <si>
    <t>专用数字泌尿机加收130元</t>
  </si>
  <si>
    <t>逆行泌尿系造影</t>
  </si>
  <si>
    <t>肾盂穿刺造影</t>
  </si>
  <si>
    <t>膀胱造影</t>
  </si>
  <si>
    <t>阴茎海绵体造影</t>
  </si>
  <si>
    <t>输精管造影</t>
  </si>
  <si>
    <t>子宫造影</t>
  </si>
  <si>
    <t>子宫输卵管碘油造影</t>
  </si>
  <si>
    <t>四肢淋巴管造影</t>
  </si>
  <si>
    <t>单肢</t>
  </si>
  <si>
    <t>窦道及瘘管造影</t>
  </si>
  <si>
    <t>四肢关节造影</t>
  </si>
  <si>
    <t>每个关节</t>
  </si>
  <si>
    <t>四肢血管造影</t>
  </si>
  <si>
    <t>210103035a</t>
  </si>
  <si>
    <t>四肢血管造影(静脉)</t>
  </si>
  <si>
    <t>同时检查双肢加收350元</t>
  </si>
  <si>
    <t>210103035b</t>
  </si>
  <si>
    <t>四肢血管造影(动脉)</t>
  </si>
  <si>
    <t>同时检查双肢加收500元</t>
  </si>
  <si>
    <t>2.磁共振扫描（MRI）</t>
  </si>
  <si>
    <t>含胶片及冲洗、数据存储介质</t>
  </si>
  <si>
    <t>造影剂、麻醉及其药物、造影导管留置针</t>
  </si>
  <si>
    <t>1．计价部位分为颅脑、眼眶、垂体、中耳、颈部、胸部、心脏、上腹部、颈椎、胸椎、腰椎、双髋关节、膝关节、颞颌关节、其他；2．增强扫描加收50%,动态增强成像加收100%；3．用高压注射器单筒加收80元,双筒加收130元;4.刻录光盘每张30元;5.平扫后重新加扫，每增加一个特殊方位或特殊序列加收100元，超过2个按2个计价。胶片费另收；6、心电或呼吸门控设备每次45元；7.患者需补打胶片，可另收胶片费</t>
  </si>
  <si>
    <t>滨医保发[2019]11号 
滨医保发[2019]30号
滨医保发[2022]2号</t>
  </si>
  <si>
    <t>含胶片及冲洗、数据存储介质。</t>
  </si>
  <si>
    <t>1．计价部位分为颅脑、眼眶、垂体、中耳、颈部、胸部、心脏、上腹部、颈椎、胸椎、腰椎、双髋关节、膝关节、颞颌关节、其他；2．增强扫描加收50%，动态增强成像加收100%；3．用高压注射器单筒加收80元,双筒加收130元;4.刻录光盘每张30元;5.平扫后重新加扫,每增加一个特殊方位或特殊序列加收100元，超过2个按2个计价。胶片费另收；6、心电或呼吸门控设备每次45元</t>
  </si>
  <si>
    <t>磁共振平扫</t>
  </si>
  <si>
    <t>每部位</t>
  </si>
  <si>
    <t>210200001a</t>
  </si>
  <si>
    <t>1.0T以下磁共振平扫</t>
  </si>
  <si>
    <t>210200001b</t>
  </si>
  <si>
    <t>1.5T及以上磁共振平扫</t>
  </si>
  <si>
    <t>脑功能成象</t>
  </si>
  <si>
    <t>平扫费另收</t>
  </si>
  <si>
    <t>磁共振心脏功能检查</t>
  </si>
  <si>
    <t>强化磁共振血管成像</t>
  </si>
  <si>
    <t>磁共振水成象(MRCP，MRM，MRU)</t>
  </si>
  <si>
    <t>磁共振波谱分析(MRS)</t>
  </si>
  <si>
    <t>包括氢谱或磷谱</t>
  </si>
  <si>
    <t>磁共振波谱成象（MRSI)</t>
  </si>
  <si>
    <t>临床操作的磁共振引导</t>
  </si>
  <si>
    <t>每半小时</t>
  </si>
  <si>
    <t>磁共振定位每10分钟收取30%</t>
  </si>
  <si>
    <t>3.X线计算机体层(CT)扫描</t>
  </si>
  <si>
    <t>1．计价部位分为颅脑、眼眶、视神经管、颞骨、鞍区、副鼻窦、鼻骨、 颈部、胸部、心脏、上腹部、下腹部、盆腔、椎体(每三个椎体)、双髋关节、膝关节、肢体、其他；2．用高压注射器单筒加收80元，双筒加收120元；3.增强扫描加收50%，4.刻录光盘每张30元；5、心电或呼吸门控设备每次45元；6.患者需补打胶片，可另收胶片费</t>
  </si>
  <si>
    <t>1．计价部位分为颅脑、眼眶、视神经管、颞骨、鞍区、副鼻窦、鼻骨、 颈部、胸部、心脏、上腹部、下腹部、盆腔、椎体(每三个椎体)、双髋关节、膝关节、肢体、其他；2．用高压注射器单筒加收80元，双筒加收120元；3.增强扫描加收50%；4.刻录光盘每张30元；5、心电或呼吸门控设备每次45元</t>
  </si>
  <si>
    <t>X线计算机体层(CT)平扫</t>
  </si>
  <si>
    <t>C型臂CT检查每部位250元；宝石CT、螺旋CT256、320层平扫400元；双层探测器光谱CT500元</t>
  </si>
  <si>
    <t>C型臂CT检查每部位300元；宝石CT、螺旋CT256、320层平扫500元</t>
  </si>
  <si>
    <t>210300001a</t>
  </si>
  <si>
    <t>普通CT扫描</t>
  </si>
  <si>
    <t>210300001b</t>
  </si>
  <si>
    <t>单、双层螺旋CT扫描</t>
  </si>
  <si>
    <t>210300001c</t>
  </si>
  <si>
    <t>4—10层螺旋CT扫描</t>
  </si>
  <si>
    <t>210300001d</t>
  </si>
  <si>
    <t>16—40层螺旋CT扫描</t>
  </si>
  <si>
    <t>210300001e</t>
  </si>
  <si>
    <t>64层以上螺旋CT扫描</t>
  </si>
  <si>
    <t>滨医保发[2019]11号 
滨医保发[2019]30号 
滨医保发[2021]36号</t>
  </si>
  <si>
    <t>210300001f</t>
  </si>
  <si>
    <t>双源螺旋CT扫描</t>
  </si>
  <si>
    <t>脑池X线计算机体层(CT)含气造影</t>
  </si>
  <si>
    <t>含临床操作</t>
  </si>
  <si>
    <t>X线计算机体层(CT)成象</t>
  </si>
  <si>
    <t>指用于血管、胆囊、CTVE、骨三维成象等</t>
  </si>
  <si>
    <t>含基本扫描费</t>
  </si>
  <si>
    <t>临床操作的CT引导</t>
  </si>
  <si>
    <t>CT定位每10分钟收取30%</t>
  </si>
  <si>
    <t>冠状动脉成象</t>
  </si>
  <si>
    <t>包括心脏结构成像</t>
  </si>
  <si>
    <t>灌注成象</t>
  </si>
  <si>
    <t>胸阻抗断层成像</t>
  </si>
  <si>
    <t>核对患者信息，使用成像仪，无创显示患者肺部通气彩色影像，实时监测。评估肺复张、自主呼吸、吸痰效果、胸部理疗。</t>
  </si>
  <si>
    <t>电极片</t>
  </si>
  <si>
    <t>4．院外影像学会诊</t>
  </si>
  <si>
    <t>包括X线片、MRI片、CT片、超声等会诊</t>
  </si>
  <si>
    <t>远程会诊加收100元</t>
  </si>
  <si>
    <t>专家要求：具有20年以上工作经验，同时具备以下条件之一者：（1）被国务院授予‘有突出贡献的中青年专家’；（2）享受‘国务院政府特殊津贴’的专家；（3）山东省重点学科带头人（包括曾经担任过）；（4）博师生导师。</t>
  </si>
  <si>
    <t>应设立相对独立知名专家会诊室，知名专家名单报省物价局、卫生厅备案后执行</t>
  </si>
  <si>
    <t>5．其他</t>
  </si>
  <si>
    <t>红外热象检查</t>
  </si>
  <si>
    <t>包括远红外热断层检查</t>
  </si>
  <si>
    <t>部位</t>
  </si>
  <si>
    <t>红外线乳腺检查</t>
  </si>
  <si>
    <t>计算机断层扫描激光乳腺成像</t>
  </si>
  <si>
    <t>双侧加收</t>
  </si>
  <si>
    <t>三维医学影像手术计划</t>
  </si>
  <si>
    <t>乳腺血氧功能影像检查</t>
  </si>
  <si>
    <t>医用3D打印成形术</t>
  </si>
  <si>
    <t>以数字模型数据为基础，运用可粘合材料，通过逐层打印的方式制造物体模型，通过术前建立患者损伤部位的模型，体外进行手术预演、模拟，制定更精确的手术方案及手术流程。</t>
  </si>
  <si>
    <t>3D打印材料</t>
  </si>
  <si>
    <t>(二)超声检查</t>
  </si>
  <si>
    <t>1．A超</t>
  </si>
  <si>
    <t>图象记录</t>
  </si>
  <si>
    <t>A型超声检查</t>
  </si>
  <si>
    <t>临床操作的A超引导</t>
  </si>
  <si>
    <t>眼部A超</t>
  </si>
  <si>
    <t>2．B超</t>
  </si>
  <si>
    <t>图象记录、造影剂</t>
  </si>
  <si>
    <t>各部位一般B超检查</t>
  </si>
  <si>
    <t>单脏器B超检查</t>
  </si>
  <si>
    <t>每个脏器</t>
  </si>
  <si>
    <t>B超常规检查</t>
  </si>
  <si>
    <t>包括胸部（含肺、胸腔、纵隔）、腹部（含肝、胆、胰、脾、双肾）、胃肠道、泌尿系（含双肾、输尿管、膀胱、前列腺）、妇科（含子宫、附件、膀胱及周围组织）、产科（含胎儿及宫腔)</t>
  </si>
  <si>
    <t>胸腹水B超检查及穿刺定位</t>
  </si>
  <si>
    <t>不含活检</t>
  </si>
  <si>
    <t>胃肠充盈造影B超检查</t>
  </si>
  <si>
    <t>含胃、小肠及其附属结构</t>
  </si>
  <si>
    <t xml:space="preserve"> </t>
  </si>
  <si>
    <t>大肠灌肠造影B超检查</t>
  </si>
  <si>
    <t>含大肠及其附属结构</t>
  </si>
  <si>
    <t>输卵管超声造影</t>
  </si>
  <si>
    <t>含临床操作，含宫腔、双输卵管</t>
  </si>
  <si>
    <t>一次性导管</t>
  </si>
  <si>
    <t>浅表组织器官B超检查</t>
  </si>
  <si>
    <t>计价部位分为：1．双眼及附属器；2．双涎腺及颈部淋巴结；3．甲状腺及颈部淋巴结；4．乳腺及其引流区淋巴结；5．四肢软组织；6．阴囊、双侧睾丸、附睾；7．小儿颅腔；8. 膝关节；9.体表肿物</t>
  </si>
  <si>
    <t>床旁B超检查</t>
  </si>
  <si>
    <t>包括术中B超检查</t>
  </si>
  <si>
    <t>此项目为辅助操作项目加收</t>
  </si>
  <si>
    <t>220201008a</t>
  </si>
  <si>
    <t>220201008b</t>
  </si>
  <si>
    <t>术中B超检查</t>
  </si>
  <si>
    <t>临床操作的B超引导</t>
  </si>
  <si>
    <t>腔内B超检查</t>
  </si>
  <si>
    <t>经阴道B超检查</t>
  </si>
  <si>
    <t>含子宫及双附件</t>
  </si>
  <si>
    <t>经直肠B超检查</t>
  </si>
  <si>
    <t>含前列腺、精囊、尿道、直肠</t>
  </si>
  <si>
    <t>临床操作的腔内B超引导</t>
  </si>
  <si>
    <t>B超脏器功能评估</t>
  </si>
  <si>
    <t>胃充盈及排空功能检查</t>
  </si>
  <si>
    <t>指造影法</t>
  </si>
  <si>
    <t>小肠充盈及排空功能检查</t>
  </si>
  <si>
    <t>胆囊和胆道收缩功能检查</t>
  </si>
  <si>
    <t>胎儿生物物理相评分</t>
  </si>
  <si>
    <t>含呼吸运动、肌张力、胎动、羊水量、无刺激试验</t>
  </si>
  <si>
    <t>膀胱残余尿量测定</t>
  </si>
  <si>
    <t>3．彩色多普勒超声检查</t>
  </si>
  <si>
    <t>普通彩色多普勒超声检查</t>
  </si>
  <si>
    <t>彩色多普勒超声常规检查</t>
  </si>
  <si>
    <t>计价部位为：1、胸部（含肺、胸腔、纵隔）；2、腹部（含肝、胆、胰、脾、双肾）；3、胃肠道；4、泌尿系（含双肾、输尿管、膀胱、前列腺）；5、妇科（含子宫、附件、膀胱及周围组织）；6、产科（含胎儿及宫腔）；7、男性生殖系统（含睾丸、附睾、输精管、精索、前列腺）8.肠系膜</t>
  </si>
  <si>
    <t>腹膜后检查收50元。单脏器复查每脏器30元；膀胱残余尿量测定55元。宫颈管测量70元。产科超声每增加一个胎儿加收50元。</t>
  </si>
  <si>
    <t>计价部位为：1、胸部（含肺、胸腔、纵隔）；2、腹部（含肝、胆、胰、脾、双肾）；3、胃肠道；4、泌尿系（含双肾、输尿管、膀胱、前列腺）；5、妇科（含子宫、附件、膀胱及周围组织）；6、产科（含胎儿及宫腔）；7、男性生殖系统（含睾丸、附睾、输精管、精索、前列腺）</t>
  </si>
  <si>
    <t>腹膜后检查收50元；单脏器复查每脏器30元；膀胱残余尿量测定55元。</t>
  </si>
  <si>
    <t>浅表器官彩色多普勒超声检查</t>
  </si>
  <si>
    <t>计价部位分为：1．双眼及附属器；2．双涎腺及颈部淋巴结；3．甲状腺及颈部淋巴结；4．乳腺及其引流区淋巴结；5．上肢或下肢软组织；6．阴囊、双侧睾丸、附睾；7．颅腔；8.体表包块； 9.关节； 10.其他。包括周围神经彩色多普勒超声。</t>
  </si>
  <si>
    <t>计价部位分为：1．双眼及附属器；2．双涎腺及颈部淋巴结；3．甲状腺及颈部淋巴结；4．乳腺及其引流区淋巴结；5．上肢或下肢软组织；6．阴囊、双侧睾丸、附睾；7．颅腔；8.体表包块； 9.关节； 10.其他</t>
  </si>
  <si>
    <t>彩色多普勒超声特殊检查</t>
  </si>
  <si>
    <t>颅内段血管彩色多普勒超声</t>
  </si>
  <si>
    <t>包括胎儿脑动脉</t>
  </si>
  <si>
    <t>球后全部血管彩色多普勒超声</t>
  </si>
  <si>
    <t>颈部血管彩色多普勒超声</t>
  </si>
  <si>
    <t>包括颈动脉、颈静脉及椎动脉</t>
  </si>
  <si>
    <t>每增加两根加收40元</t>
  </si>
  <si>
    <t>门静脉系彩色多普勒超声</t>
  </si>
  <si>
    <t>腹部大血管彩色多普勒超声</t>
  </si>
  <si>
    <t>主要为腹主动脉</t>
  </si>
  <si>
    <t>四肢血管彩色多普勒超声</t>
  </si>
  <si>
    <t>包括髂动脉、上肢动脉、下肢动脉、足动脉、上肢浅静脉、上肢深静脉、髂静脉、下肢深静脉、下肢浅静脉</t>
  </si>
  <si>
    <t>每增加两根加收70元</t>
  </si>
  <si>
    <t>双肾及肾血管彩色多普勒超声</t>
  </si>
  <si>
    <t>左肾静脉“胡桃夹”综合征检查</t>
  </si>
  <si>
    <t>药物血管功能试验</t>
  </si>
  <si>
    <t>指用于阳痿测定等</t>
  </si>
  <si>
    <t>脏器声学造影</t>
  </si>
  <si>
    <t>包括肿瘤声学造影</t>
  </si>
  <si>
    <t>造影剂</t>
  </si>
  <si>
    <t>腔内彩色多普勒超声检查</t>
  </si>
  <si>
    <t>包括经阴道、经直肠</t>
  </si>
  <si>
    <t>与常规检查同时进行减半收取</t>
  </si>
  <si>
    <t>临床操作的彩色多普勒超声引导</t>
  </si>
  <si>
    <t>超声定位每10分钟收30%</t>
  </si>
  <si>
    <t>盆底超声检查</t>
  </si>
  <si>
    <t>查看申请单要求，了解患者相应病史后，铺垫，经会阴或经阴道检查，探头套消毒套后放置于会阴处 （或阴道内），采用二维及三维(四维)分别探查前、中、后盆腔脏器在平静呼吸状态下及Valsalva动作下的变化，并对盆底肌肉连续性及收缩力进行评估，做出诊断，出图文报告。</t>
  </si>
  <si>
    <t>甲状腺结节人工智能辅助诊断</t>
  </si>
  <si>
    <t>查看申请单，了解患者相关病史，对甲状腺结节超声影像的关键特征进行人工智能技术增强处理、分析，辅助诊断并生成报告。</t>
  </si>
  <si>
    <t>4．多普勒检查</t>
  </si>
  <si>
    <t>指单纯伪彩频谱多普勒检查，不具备二维图象和真彩色多普勒功能</t>
  </si>
  <si>
    <t>颅内多普勒血流图(TCD)</t>
  </si>
  <si>
    <t>包括经颅多普勒栓子监测</t>
  </si>
  <si>
    <t>经颅多普勒栓子监测150元</t>
  </si>
  <si>
    <t>四肢多普勒血流图</t>
  </si>
  <si>
    <t>多普勒小儿血压检测</t>
  </si>
  <si>
    <t>5．三维超声检查</t>
  </si>
  <si>
    <t>脏器灰阶立体成象</t>
  </si>
  <si>
    <t>能量图血流立体成象</t>
  </si>
  <si>
    <t>6．心脏超声检查</t>
  </si>
  <si>
    <t>普通心脏M型超声检查</t>
  </si>
  <si>
    <t>指黑白超声仪检查，含常规基本波群</t>
  </si>
  <si>
    <t>普通二维超声心动图</t>
  </si>
  <si>
    <t>指黑白超声仪检查，含心房、心室、心瓣膜、大动脉等超声检查</t>
  </si>
  <si>
    <t>床旁超声心动图</t>
  </si>
  <si>
    <t>心脏彩色多普勒超声</t>
  </si>
  <si>
    <t>含各心腔及大血管血流显象</t>
  </si>
  <si>
    <t>胎儿心脏彩色多普勒超声每胎加收80元</t>
  </si>
  <si>
    <t>常规经食管超声心动图</t>
  </si>
  <si>
    <t>含心房、心室、心瓣膜、大动脉等结构及血流显象</t>
  </si>
  <si>
    <t>术中经食管超声心动图</t>
  </si>
  <si>
    <t>含术前检查或术后疗效观察</t>
  </si>
  <si>
    <t>介入治疗的超声心动图监视</t>
  </si>
  <si>
    <t>右心声学造影</t>
  </si>
  <si>
    <t>指普通二维心脏超声检查，含心腔充盈状态、分流方向、分流量与返流量等检查</t>
  </si>
  <si>
    <t>负荷超声心动图(含静息、负荷、恢复三次彩超）</t>
  </si>
  <si>
    <t>指普通心脏超声检查，包括药物注射或运动试验；不含心电与血压监测</t>
  </si>
  <si>
    <t>左心功能测定</t>
  </si>
  <si>
    <t>指普通心脏超声检查或彩色多普勒超声检查，含心室舒张容量(EDV)、射血分数(EF)、短轴缩短率(FS)、每搏输出量(SV)、每分输出量(CO)、心脏指数(CI)等</t>
  </si>
  <si>
    <t>增加指标加收8元</t>
  </si>
  <si>
    <t>冠状动脉介入超声</t>
  </si>
  <si>
    <t>超声心肌应变成像</t>
  </si>
  <si>
    <t>指检测心肌应变参数</t>
  </si>
  <si>
    <t>7．其他心脏超声诊疗技术</t>
  </si>
  <si>
    <t>计算机三维重建技术(3DE)</t>
  </si>
  <si>
    <t>单幅图片</t>
  </si>
  <si>
    <t>声学定量(AQ)</t>
  </si>
  <si>
    <t>彩色室壁动力(CK)</t>
  </si>
  <si>
    <t>组织多普勒显象(TDI)</t>
  </si>
  <si>
    <t>心内膜自动边缘检测</t>
  </si>
  <si>
    <t>室壁运动分析</t>
  </si>
  <si>
    <t>心肌灌注超声检测</t>
  </si>
  <si>
    <t>含心肌显象</t>
  </si>
  <si>
    <t>8．图象记录附加收费项目</t>
  </si>
  <si>
    <t>黑白热敏打印照片</t>
  </si>
  <si>
    <t>片</t>
  </si>
  <si>
    <t>彩色打印照片</t>
  </si>
  <si>
    <t>黑白一次成象(波拉)照片</t>
  </si>
  <si>
    <t>彩色一次成象(波拉)照片</t>
  </si>
  <si>
    <t>超声多幅照相</t>
  </si>
  <si>
    <t>彩色胶片照相</t>
  </si>
  <si>
    <t>超声检查实时录象</t>
  </si>
  <si>
    <t>含录象带</t>
  </si>
  <si>
    <t>超声计算机图文报告</t>
  </si>
  <si>
    <t>含计算机图文处理、储存及彩色图文报告</t>
  </si>
  <si>
    <t>胶片打印加收5元</t>
  </si>
  <si>
    <t>(三)核医学</t>
  </si>
  <si>
    <t>含核素药物制备和注射、临床穿刺插管和介入性操作；不含必要时使用的心电监护和抢救</t>
  </si>
  <si>
    <t>药物、X光片、彩色胶片、数据存贮介质</t>
  </si>
  <si>
    <t>放射免疫分析见检验科项目</t>
  </si>
  <si>
    <t>1．核素扫描</t>
  </si>
  <si>
    <t>含彩色打印</t>
  </si>
  <si>
    <t>脏器动态扫描</t>
  </si>
  <si>
    <t>指一个体位三次显象</t>
  </si>
  <si>
    <t>三次显象</t>
  </si>
  <si>
    <t>超过三次显象后每增加一次加收25元</t>
  </si>
  <si>
    <t>脏器静态扫描</t>
  </si>
  <si>
    <t>每个体位</t>
  </si>
  <si>
    <t>超过一个体位加收50元</t>
  </si>
  <si>
    <t>2．伽玛照相</t>
  </si>
  <si>
    <t>指为平面脏器动态、静态显象及全身显象，含各种图象记录过程</t>
  </si>
  <si>
    <t>使用SPECT设备的伽玛照相按同一标准计价; 图像融合加收20元</t>
  </si>
  <si>
    <t>脑血管显象</t>
  </si>
  <si>
    <t>脑显象</t>
  </si>
  <si>
    <t>四个体位</t>
  </si>
  <si>
    <t>每增加一个体位加收40元</t>
  </si>
  <si>
    <t>脑池显象</t>
  </si>
  <si>
    <t>脑室引流显象</t>
  </si>
  <si>
    <t>泪管显象</t>
  </si>
  <si>
    <t>甲状腺静态显象</t>
  </si>
  <si>
    <t>每增加一个体位加收35元</t>
  </si>
  <si>
    <t>甲状腺血流显象</t>
  </si>
  <si>
    <t>甲状腺有效半衰期测定</t>
  </si>
  <si>
    <t>甲状腺激素抑制显象</t>
  </si>
  <si>
    <t>促甲状腺激素兴奋显象</t>
  </si>
  <si>
    <t>二个时相</t>
  </si>
  <si>
    <t>甲状旁腺显象</t>
  </si>
  <si>
    <t>静息心肌灌注显象</t>
  </si>
  <si>
    <t>三个体位</t>
  </si>
  <si>
    <t>负荷心肌灌注显象</t>
  </si>
  <si>
    <t>含运动试验或药物注射；不含心电监护</t>
  </si>
  <si>
    <t>静息门控心肌灌注显象</t>
  </si>
  <si>
    <t>负荷门控心肌灌注显象</t>
  </si>
  <si>
    <t>首次通过法心血管显象</t>
  </si>
  <si>
    <t>含心室功能测定</t>
  </si>
  <si>
    <t>平衡法门控心室显象</t>
  </si>
  <si>
    <t>平衡法负荷门控心室显象</t>
  </si>
  <si>
    <t>急性心肌梗塞灶显象</t>
  </si>
  <si>
    <t>动脉显象</t>
  </si>
  <si>
    <t>门脉血流测定显象</t>
  </si>
  <si>
    <t>门体分流显象</t>
  </si>
  <si>
    <t>下肢深静脉显象</t>
  </si>
  <si>
    <t>局部淋巴显象</t>
  </si>
  <si>
    <t>一个体位</t>
  </si>
  <si>
    <t>肺灌注显象</t>
  </si>
  <si>
    <t>六个体位</t>
  </si>
  <si>
    <t>肺通气显象</t>
  </si>
  <si>
    <t>含气溶胶雾化吸入装置及气体</t>
  </si>
  <si>
    <t>唾液腺静态显象</t>
  </si>
  <si>
    <t>唾液腺动态显象</t>
  </si>
  <si>
    <t>食管通过显象</t>
  </si>
  <si>
    <t>胃食管返流显象</t>
  </si>
  <si>
    <t>十二指肠胃返流显象</t>
  </si>
  <si>
    <t>胃排空试验</t>
  </si>
  <si>
    <t>固体胃排空加收40元</t>
  </si>
  <si>
    <t>异位胃粘膜显象</t>
  </si>
  <si>
    <t>消化道出血显象</t>
  </si>
  <si>
    <t>1小时后延迟显象加收40元</t>
  </si>
  <si>
    <t>肝胶体显象</t>
  </si>
  <si>
    <t>肝血流显象</t>
  </si>
  <si>
    <t>肝血池显象</t>
  </si>
  <si>
    <t>增减时相时，相应增减40元</t>
  </si>
  <si>
    <t>肝胆动态显象</t>
  </si>
  <si>
    <t>脾显象</t>
  </si>
  <si>
    <t>胰腺显象</t>
  </si>
  <si>
    <t>小肠功能显象</t>
  </si>
  <si>
    <t>肠道蛋白丢失显象</t>
  </si>
  <si>
    <t>肾上腺皮质显象</t>
  </si>
  <si>
    <t>含局部后位显象</t>
  </si>
  <si>
    <t>72小时</t>
  </si>
  <si>
    <t>1．每增加一个体位加收40元;2．延迟显象加收40元</t>
  </si>
  <si>
    <t>地塞米松抑制试验肾上腺皮质显象</t>
  </si>
  <si>
    <t>肾动态显象</t>
  </si>
  <si>
    <t>含肾血流显象</t>
  </si>
  <si>
    <t>肾动态显象＋肾小球滤过率(GFR)测定</t>
  </si>
  <si>
    <t>肾动态显象＋肾有效血浆流量(ERPF)测定</t>
  </si>
  <si>
    <t>介入肾动态显象</t>
  </si>
  <si>
    <t>肾静态显象</t>
  </si>
  <si>
    <t>二个体位</t>
  </si>
  <si>
    <t>膀胱输尿管返流显象</t>
  </si>
  <si>
    <t>包括直接法或间接法</t>
  </si>
  <si>
    <t>阴道尿道瘘显象</t>
  </si>
  <si>
    <t>阴囊显象</t>
  </si>
  <si>
    <t>局部骨显象</t>
  </si>
  <si>
    <t xml:space="preserve">骨三相显象 </t>
  </si>
  <si>
    <t>含血流、血质、静态显象</t>
  </si>
  <si>
    <t>骨密度测定</t>
  </si>
  <si>
    <t>骨质疏松治疗每次40元</t>
  </si>
  <si>
    <t>红细胞破坏部位测定</t>
  </si>
  <si>
    <t>炎症局部显象</t>
  </si>
  <si>
    <t>二个体位一个时相</t>
  </si>
  <si>
    <t>1.每增加一个体位时加收40元 2.延迟显象加收40元</t>
  </si>
  <si>
    <t>亲肿瘤局部显象</t>
  </si>
  <si>
    <t>每增加一个体位时加收40元</t>
  </si>
  <si>
    <t>放射免疫显象</t>
  </si>
  <si>
    <t>放射受体显象</t>
  </si>
  <si>
    <t>3．单光子发射计算机断层显象(SPECT)</t>
  </si>
  <si>
    <t>指断层显象、全身显象和符合探测显象，含各种图象记录过程</t>
  </si>
  <si>
    <t>1.采用多探头加收40元；2.符合探测显象加收35元; 3.透射显像衰减校正加收25元</t>
  </si>
  <si>
    <t>脏器断层显像</t>
  </si>
  <si>
    <t>包括脏器、脏器血流、脏器血池、静息灌注等显象</t>
  </si>
  <si>
    <t>1.增加时相加收18元；2.增加门控加收40元</t>
  </si>
  <si>
    <t>全身显像</t>
  </si>
  <si>
    <t>增加局部显像加收40元</t>
  </si>
  <si>
    <t>18氟－脱氧葡萄糖断层显象</t>
  </si>
  <si>
    <t>包括脑、心肌代谢、肿瘤等显象</t>
  </si>
  <si>
    <t>肾上腺髓质断层显象</t>
  </si>
  <si>
    <t>负荷心肌灌注断层显象</t>
  </si>
  <si>
    <t>含运动试验或药物注射,不含心电监护</t>
  </si>
  <si>
    <t>增加门控加收40元</t>
  </si>
  <si>
    <t>4．正电子发射计算机断层显象(PET)</t>
  </si>
  <si>
    <t>指使用PET和加速器的断层显象；含各种图象记录过程</t>
  </si>
  <si>
    <t>脑血流断层显象</t>
  </si>
  <si>
    <t>脑代谢断层显象</t>
  </si>
  <si>
    <t>静息心肌灌注断层显象</t>
  </si>
  <si>
    <t>心肌代谢断层显象</t>
  </si>
  <si>
    <t>心脏神经受体断层显象</t>
  </si>
  <si>
    <t>肿瘤全身断层显象</t>
  </si>
  <si>
    <t>增加局部显象加收900元</t>
  </si>
  <si>
    <t>肿瘤局部断层显象</t>
  </si>
  <si>
    <t>神经受体显象</t>
  </si>
  <si>
    <t>正电子发射计算机断层—X线计算机体层综合显像(PET/CT)</t>
  </si>
  <si>
    <t>核素药物，造影剂</t>
  </si>
  <si>
    <t>全身显像加收2400元,延迟显像加收2000元</t>
  </si>
  <si>
    <t>核素功能检查</t>
  </si>
  <si>
    <t>脑血流测定</t>
  </si>
  <si>
    <t>指脑血流仪法</t>
  </si>
  <si>
    <t>甲状腺摄131碘试验</t>
  </si>
  <si>
    <t>二次</t>
  </si>
  <si>
    <t>增加测定次数加收8元</t>
  </si>
  <si>
    <t>甲状腺激素抑制试验</t>
  </si>
  <si>
    <t>过氯酸钾释放试验</t>
  </si>
  <si>
    <t>心功能测定</t>
  </si>
  <si>
    <t>指心功能仪法</t>
  </si>
  <si>
    <t>血容量测定</t>
  </si>
  <si>
    <t>指井型伽玛计数器法，含红细胞容量及血浆容量测定</t>
  </si>
  <si>
    <t>红细胞寿命测定</t>
  </si>
  <si>
    <t>指井型伽玛计数器法</t>
  </si>
  <si>
    <t>230500007a</t>
  </si>
  <si>
    <t>CO呼气试验</t>
  </si>
  <si>
    <t>肾图</t>
  </si>
  <si>
    <t>指微机肾图</t>
  </si>
  <si>
    <t>介入肾图</t>
  </si>
  <si>
    <t>指微机肾图， 含介入操作</t>
  </si>
  <si>
    <t>肾图＋肾小球滤过率测定</t>
  </si>
  <si>
    <t>肾图＋肾有效血浆流量测定</t>
  </si>
  <si>
    <t>24小时尿131碘排泄试验</t>
  </si>
  <si>
    <t>消化道动力测定</t>
  </si>
  <si>
    <t>14碳呼气试验</t>
  </si>
  <si>
    <t>包括各类呼气试验</t>
  </si>
  <si>
    <t>6. 核素内照射治疗</t>
  </si>
  <si>
    <t>指开放性核素内照射治疗，含临床和介入性操作、放射性核素制备与活度的标定、放射性废物（包括病人排泄物）处理及稀释储存、防护装置的使用，不含特殊防护病房住院费</t>
  </si>
  <si>
    <t>131碘-甲亢治疗</t>
  </si>
  <si>
    <t>含药物</t>
  </si>
  <si>
    <t>毫居里</t>
  </si>
  <si>
    <t>131碘-功能自主性甲状腺瘤治疗</t>
  </si>
  <si>
    <t>131碘-甲状腺癌转移灶治疗</t>
  </si>
  <si>
    <t>131碘-肿瘤抗体放免治疗</t>
  </si>
  <si>
    <t>32磷-胶体腔内治疗</t>
  </si>
  <si>
    <t>32磷-血液病治疗</t>
  </si>
  <si>
    <t>32磷-微球介入治疗</t>
  </si>
  <si>
    <t>90钇-微球介入治疗</t>
  </si>
  <si>
    <t>89锶-骨转移瘤治疗</t>
  </si>
  <si>
    <t>153钐-EDTMP骨转移瘤治疗</t>
  </si>
  <si>
    <t>188铼-HEDP骨转移瘤治疗</t>
  </si>
  <si>
    <t>131碘-MIBG恶性肿瘤治疗</t>
  </si>
  <si>
    <t>核素组织间介入治疗</t>
  </si>
  <si>
    <t>核素血管内介入治疗</t>
  </si>
  <si>
    <t>99锝（云克）治疗</t>
  </si>
  <si>
    <t>90锶贴敷治疗</t>
  </si>
  <si>
    <t>组织间粒子植入术</t>
  </si>
  <si>
    <t>包括放射性粒子植入术、化疗药物粒子植入术</t>
  </si>
  <si>
    <t>放射性粒子、药物粒子</t>
  </si>
  <si>
    <t>(四)放射治疗</t>
  </si>
  <si>
    <t>除特定说明的项目外，均按治疗计划、模拟定位、治疗、模具等项分别计价</t>
  </si>
  <si>
    <t>1．放射治疗计划及剂量计算</t>
  </si>
  <si>
    <t>人工制定治疗计划(简单)</t>
  </si>
  <si>
    <t>含剂量计算</t>
  </si>
  <si>
    <t>疗程</t>
  </si>
  <si>
    <t>每修改一次加收18元</t>
  </si>
  <si>
    <t>人工制定治疗计划(复杂)</t>
  </si>
  <si>
    <t>含治疗计划与剂量计算</t>
  </si>
  <si>
    <t>每修改一次加收25元</t>
  </si>
  <si>
    <t>计算机治疗计划系统(TPS)</t>
  </si>
  <si>
    <t>指二维TPS</t>
  </si>
  <si>
    <t>每修改一次加收40元</t>
  </si>
  <si>
    <t>特定计算机治疗计划系统</t>
  </si>
  <si>
    <t>包括加速器适型、伽玛刀、X刀之TPS</t>
  </si>
  <si>
    <t>每修改一次加收180元</t>
  </si>
  <si>
    <t>240100004a</t>
  </si>
  <si>
    <t>包括逆向调强TPS及优化</t>
  </si>
  <si>
    <t>每修改一次加收450元</t>
  </si>
  <si>
    <t>放射治疗的适时监控</t>
  </si>
  <si>
    <t>2．模拟定位</t>
  </si>
  <si>
    <t>含拍片</t>
  </si>
  <si>
    <t>疗程中修改定位、定位验证加收180元</t>
  </si>
  <si>
    <t>简易定位</t>
  </si>
  <si>
    <t>指使用非专用定位机之定位，包括X线机、B超或CT等</t>
  </si>
  <si>
    <t>专用X线机模拟定位</t>
  </si>
  <si>
    <t>修改定位每次加收40元</t>
  </si>
  <si>
    <t>专用X线机复杂模拟定位</t>
  </si>
  <si>
    <t>指非共面4野以上之定位；包括CT机等模拟定位</t>
  </si>
  <si>
    <t>修改定位每次加收180元</t>
  </si>
  <si>
    <t>3．外照射治疗</t>
  </si>
  <si>
    <t>深部X线照射</t>
  </si>
  <si>
    <t>每照射野</t>
  </si>
  <si>
    <t>60钴外照射(固定照射)</t>
  </si>
  <si>
    <t>60钴外照射(特殊照射)</t>
  </si>
  <si>
    <t>包括旋转、弧形、楔形滤板等方法</t>
  </si>
  <si>
    <t>直线加速器放疗(固定照射)</t>
  </si>
  <si>
    <t>直线加速器放疗(特殊照射)</t>
  </si>
  <si>
    <t>包括旋转、门控、弧形、楔形滤板等方法</t>
  </si>
  <si>
    <t>直线加速器适型治疗</t>
  </si>
  <si>
    <t>指非共面4野以上之放疗</t>
  </si>
  <si>
    <t>X刀治疗</t>
  </si>
  <si>
    <t>每疗程</t>
  </si>
  <si>
    <t>每增加一个靶点加收900元</t>
  </si>
  <si>
    <t>伽玛刀治疗</t>
  </si>
  <si>
    <t>指颅内良性、恶性肿瘤和血管疾病的治疗</t>
  </si>
  <si>
    <t>1.每增加一个靶点加收900元；2.未获得卫生部配置规划许可的不得收费</t>
  </si>
  <si>
    <t>不规则野大面积照射</t>
  </si>
  <si>
    <t>半身照射</t>
  </si>
  <si>
    <t>全身60钴照射</t>
  </si>
  <si>
    <t>全身X线照射</t>
  </si>
  <si>
    <t>指用于骨髓移植</t>
  </si>
  <si>
    <t>全身电子线照射</t>
  </si>
  <si>
    <t>指用于皮肤恶性淋巴瘤治疗</t>
  </si>
  <si>
    <t>术中放疗</t>
  </si>
  <si>
    <t>适型调强放射治疗(IMRT)</t>
  </si>
  <si>
    <t>每增加一个靶点加收750元</t>
  </si>
  <si>
    <t>快中子外照射</t>
  </si>
  <si>
    <t>断层放射治疗</t>
  </si>
  <si>
    <t>电磁定位引导放射治疗</t>
  </si>
  <si>
    <t>通过植入微型软组织传感及放置表面传感器, 以非电离信号持续跟踪,系统实时发送肿瘤位置数据。</t>
  </si>
  <si>
    <t>容积旋转调强放疗（IGRT）</t>
  </si>
  <si>
    <t>核对患者信息，利用设备实时数字影像采集，建立肿瘤随呼吸的运动模型。根据检测系统，检测患者体表信息，控制患者因体位改变导致的误差。</t>
  </si>
  <si>
    <t>射波刀立体定向放射治疗</t>
  </si>
  <si>
    <t>在影像引导下，对肿瘤进行立体定位，追踪、检测并自动纠正肿瘤位移，使用射线束进行非等中心、非共面照射，实现对靶区包绕。</t>
  </si>
  <si>
    <t>4．后装治疗</t>
  </si>
  <si>
    <t>不含手术、麻醉</t>
  </si>
  <si>
    <t>核素治疗药物</t>
  </si>
  <si>
    <t>浅表部位后装治疗</t>
  </si>
  <si>
    <t>腔内后装放疗</t>
  </si>
  <si>
    <t>组织间插置放疗</t>
  </si>
  <si>
    <t>手术置管放疗</t>
  </si>
  <si>
    <t>皮肤贴敷后装放疗</t>
  </si>
  <si>
    <t>血管内后装放疗</t>
  </si>
  <si>
    <t>快中子后装治疗（中子刀）</t>
  </si>
  <si>
    <t>5．模具设计及制作</t>
  </si>
  <si>
    <t>包括斗蓬野、倒Y野</t>
  </si>
  <si>
    <t>合金模具设计及制作</t>
  </si>
  <si>
    <t>包括电子束制模、适型制模</t>
  </si>
  <si>
    <t>填充模具设计及制作</t>
  </si>
  <si>
    <t>补偿物设计及制作</t>
  </si>
  <si>
    <t>面模设计及制作</t>
  </si>
  <si>
    <t>体模加收100%</t>
  </si>
  <si>
    <t>体架</t>
  </si>
  <si>
    <t>包括头架</t>
  </si>
  <si>
    <t>6．其他辅助操作</t>
  </si>
  <si>
    <t>低氧放疗耐力测定</t>
  </si>
  <si>
    <t>7．其他</t>
  </si>
  <si>
    <t>深部热疗</t>
  </si>
  <si>
    <t>包括超声或电磁波等热疗</t>
  </si>
  <si>
    <t>高强度超声聚焦刀治疗</t>
  </si>
  <si>
    <t>包括各种实体性恶性肿瘤治疗</t>
  </si>
  <si>
    <t>240700002a</t>
  </si>
  <si>
    <t>海扶刀</t>
  </si>
  <si>
    <t>体表肿瘤电化学治疗</t>
  </si>
  <si>
    <t>肿瘤全身热疗</t>
  </si>
  <si>
    <t>高强度聚焦超声热消融肿瘤治疗</t>
  </si>
  <si>
    <t>指使用高强度超声聚焦设备对实体性肿瘤的一次毁损性消融治疗。定标器检测换能器输出能量，制备超声耦合介质，在麻醉或镇静镇痛下，安放封水装置，皮肤脱气，固定病人，成像系统定位病灶，应用计算机剂量设计系统（TPS）确定治疗剂量分布和给予方式。照射中，当B超显示靶区灰度增加到一定值或MRI温度图显示≥60度，停止照射。根据超声灰度增加区域或增强MRI的无灌注区，评估消融体积。最终将靶组织完全性热消融，达到对肿瘤整块一次性凝固性坏死。含术中超声监控，不含临床操作的磁共振成像引导（MRI监控）。</t>
  </si>
  <si>
    <t>麻醉、药物</t>
  </si>
  <si>
    <t>240700004a</t>
  </si>
  <si>
    <t>肿瘤直径小于3cm的</t>
  </si>
  <si>
    <t>240700004b</t>
  </si>
  <si>
    <t>肿瘤直径3-5cm的</t>
  </si>
  <si>
    <t>240700004c</t>
  </si>
  <si>
    <t>肿瘤直径大于5cm的</t>
  </si>
  <si>
    <t>氩氦刀肿瘤冷冻治疗术</t>
  </si>
  <si>
    <t>氩气、氦气</t>
  </si>
  <si>
    <t>滨医保发[2021]7号 
滨医保发[2021]36号制定价格并纳入医保</t>
  </si>
  <si>
    <t>肿瘤冷冻治疗术</t>
  </si>
  <si>
    <t>氩气、氦气、一次性冷冻消融针</t>
  </si>
  <si>
    <t xml:space="preserve">滨医保发[2021]7号 
</t>
  </si>
  <si>
    <t>冷循环射频肿瘤治疗</t>
  </si>
  <si>
    <t>肿瘤光动力治疗</t>
  </si>
  <si>
    <t>光敏剂，医用激光光纤</t>
  </si>
  <si>
    <t>(五)检验</t>
  </si>
  <si>
    <t>1．临床检验</t>
  </si>
  <si>
    <t>血液一般检查</t>
  </si>
  <si>
    <t>血红蛋白测定(Hb)</t>
  </si>
  <si>
    <t>项</t>
  </si>
  <si>
    <t>250101001a</t>
  </si>
  <si>
    <t>干化学法</t>
  </si>
  <si>
    <t>红细胞计数(RBC)</t>
  </si>
  <si>
    <t>手工法13元</t>
  </si>
  <si>
    <t>红细胞比积测定(HCT)</t>
  </si>
  <si>
    <t>红细胞参数平均值测定</t>
  </si>
  <si>
    <t>含平均红细胞体积(MCV)、平均红细胞血红蛋白量(MCH)、平均红细胞血红蛋白浓度(MCHC)</t>
  </si>
  <si>
    <t>网织红细胞计数(Ret)</t>
  </si>
  <si>
    <t>250101005a</t>
  </si>
  <si>
    <t xml:space="preserve">镜检法 </t>
  </si>
  <si>
    <t>250101005b</t>
  </si>
  <si>
    <t>仪器法</t>
  </si>
  <si>
    <t>嗜碱性点彩红细胞计数</t>
  </si>
  <si>
    <t>异常红细胞形态检查</t>
  </si>
  <si>
    <t>红细胞沉降率测定(ESR)</t>
  </si>
  <si>
    <t>250101008a</t>
  </si>
  <si>
    <t xml:space="preserve">手工法 </t>
  </si>
  <si>
    <t>250101008b</t>
  </si>
  <si>
    <t>白细胞计数(WBC)</t>
  </si>
  <si>
    <t>白细胞分类计数(DC)</t>
  </si>
  <si>
    <t>嗜酸性粒细胞直接计数</t>
  </si>
  <si>
    <t>包括嗜碱性粒细胞直接计数、淋巴细胞直接计数、单核细胞直接计数</t>
  </si>
  <si>
    <t>250101011a</t>
  </si>
  <si>
    <t>手工法</t>
  </si>
  <si>
    <t>250101011b</t>
  </si>
  <si>
    <t>250101011c</t>
  </si>
  <si>
    <t>淋巴细胞亚群相对计数</t>
  </si>
  <si>
    <t>异常白细胞形态检查</t>
  </si>
  <si>
    <t>浓缩血恶性组织细胞检查</t>
  </si>
  <si>
    <t>血小板计数</t>
  </si>
  <si>
    <t>血细胞分析</t>
  </si>
  <si>
    <t>①包括全血细胞计数②全血细胞计数+分类③全血细胞计数+五分类</t>
  </si>
  <si>
    <t>250101015a</t>
  </si>
  <si>
    <t>两分类</t>
  </si>
  <si>
    <t>250101015b</t>
  </si>
  <si>
    <t>三分类</t>
  </si>
  <si>
    <t>250101015c</t>
  </si>
  <si>
    <t>五分类</t>
  </si>
  <si>
    <t>出血时间测定(BT)</t>
  </si>
  <si>
    <t>出血时间测定</t>
  </si>
  <si>
    <t>指测定器法</t>
  </si>
  <si>
    <t>凝血时间测定(CT)</t>
  </si>
  <si>
    <t>红斑狼疮细胞检查(LEC)</t>
  </si>
  <si>
    <t>血浆渗量试验</t>
  </si>
  <si>
    <t>有核红细胞计数</t>
  </si>
  <si>
    <t>异常血小板形态检查</t>
  </si>
  <si>
    <t>尿液一般检查</t>
  </si>
  <si>
    <t>尿常规检查</t>
  </si>
  <si>
    <t>250102001a</t>
  </si>
  <si>
    <t>指手工操作；含外观、酸碱度、蛋白定性、镜检</t>
  </si>
  <si>
    <t>250102001b</t>
  </si>
  <si>
    <t>250102001c</t>
  </si>
  <si>
    <t>尿常规检查加沉渣</t>
  </si>
  <si>
    <t>尿酸碱度测定</t>
  </si>
  <si>
    <t>尿比重测定</t>
  </si>
  <si>
    <t>渗透压检查</t>
  </si>
  <si>
    <t>包括尿或血清渗透压检查</t>
  </si>
  <si>
    <t>尿蛋白定性</t>
  </si>
  <si>
    <t>尿蛋白定量</t>
  </si>
  <si>
    <t>250102006a</t>
  </si>
  <si>
    <t>手工比色法</t>
  </si>
  <si>
    <t>250102006b</t>
  </si>
  <si>
    <t>各种化学方法</t>
  </si>
  <si>
    <t>250102006c</t>
  </si>
  <si>
    <t>免疫比浊法</t>
  </si>
  <si>
    <t>尿本-周氏蛋白定性检查</t>
  </si>
  <si>
    <t>250102007a</t>
  </si>
  <si>
    <t>热沉淀法</t>
  </si>
  <si>
    <t>250102007b</t>
  </si>
  <si>
    <t>免疫电泳法（全自动电泳）</t>
  </si>
  <si>
    <t>250102007c</t>
  </si>
  <si>
    <t>免疫比浊</t>
  </si>
  <si>
    <t>尿肌红蛋白定性检查</t>
  </si>
  <si>
    <t>尿血红蛋白定性检查</t>
  </si>
  <si>
    <t>尿糖定性试验</t>
  </si>
  <si>
    <t>250102010a</t>
  </si>
  <si>
    <t xml:space="preserve">化学法       </t>
  </si>
  <si>
    <t>250102010b</t>
  </si>
  <si>
    <t>试纸条</t>
  </si>
  <si>
    <t>尿糖定量测定</t>
  </si>
  <si>
    <t>250102011a</t>
  </si>
  <si>
    <t xml:space="preserve">化学法   </t>
  </si>
  <si>
    <t>250102011b</t>
  </si>
  <si>
    <t>酶法</t>
  </si>
  <si>
    <t>尿酮体定性试验</t>
  </si>
  <si>
    <t>尿三胆检查</t>
  </si>
  <si>
    <t>包括尿二胆检查</t>
  </si>
  <si>
    <t>尿含铁血黄素定性试验</t>
  </si>
  <si>
    <t>尿三氯化铁试验</t>
  </si>
  <si>
    <t>尿乳糜定性检查</t>
  </si>
  <si>
    <t>尿卟啉定性试验</t>
  </si>
  <si>
    <t>尿黑色素测定</t>
  </si>
  <si>
    <t>尿浓缩稀释试验</t>
  </si>
  <si>
    <t>尿酚红排泄试验(PSP)</t>
  </si>
  <si>
    <t>尿妊娠试验</t>
  </si>
  <si>
    <t>250102021a</t>
  </si>
  <si>
    <t>乳胶凝集法</t>
  </si>
  <si>
    <t>250102021b</t>
  </si>
  <si>
    <t>酶免法或金标法</t>
  </si>
  <si>
    <t>卵泡刺激素(LH)排卵预测</t>
  </si>
  <si>
    <t>尿沉渣镜检</t>
  </si>
  <si>
    <t>尿沉渣定量</t>
  </si>
  <si>
    <t>250102024a</t>
  </si>
  <si>
    <t>250102024b</t>
  </si>
  <si>
    <t>尿液爱迪氏计数(Addis)</t>
  </si>
  <si>
    <t>尿三杯试验</t>
  </si>
  <si>
    <t>一小时尿沉渣计数</t>
  </si>
  <si>
    <t>250102027a</t>
  </si>
  <si>
    <t>250102027b</t>
  </si>
  <si>
    <t>一小时尿细胞排泄率</t>
  </si>
  <si>
    <t>尿沉渣白细胞分类</t>
  </si>
  <si>
    <t>尿十二小时E/C值测定</t>
  </si>
  <si>
    <t>尿中病毒感染细胞检查</t>
  </si>
  <si>
    <t>尿中包涵体检查</t>
  </si>
  <si>
    <t>尿酸化功能测定</t>
  </si>
  <si>
    <t>尿红细胞位相</t>
  </si>
  <si>
    <t>250102034a</t>
  </si>
  <si>
    <t>250102034b</t>
  </si>
  <si>
    <t>图象分析仪法</t>
  </si>
  <si>
    <t>尿液分析</t>
  </si>
  <si>
    <t>指仪器法，8－11项</t>
  </si>
  <si>
    <t>10项加收2元，11项加收4元</t>
  </si>
  <si>
    <t>24小时尿胱氨酸测定</t>
  </si>
  <si>
    <t>尿卟啉定量测定</t>
  </si>
  <si>
    <t>包括血卟啉定性试验</t>
  </si>
  <si>
    <t>尿胰蛋白酶原－2检测</t>
  </si>
  <si>
    <t>前列腺小体外泄蛋白（PSEP）测定</t>
  </si>
  <si>
    <t>粪便检查</t>
  </si>
  <si>
    <t>粪便常规</t>
  </si>
  <si>
    <t>指手工操作；含外观、镜检</t>
  </si>
  <si>
    <t>粪便沉渣分析加收13元</t>
  </si>
  <si>
    <t>隐血试验</t>
  </si>
  <si>
    <t>包括粪便、呕吐物、痰液、分泌物、脑脊液、胸腹水等体液</t>
  </si>
  <si>
    <t>250103002a</t>
  </si>
  <si>
    <t>化学法</t>
  </si>
  <si>
    <t>250103002b</t>
  </si>
  <si>
    <t>免疫法</t>
  </si>
  <si>
    <t>粪胆素检查</t>
  </si>
  <si>
    <t>粪便乳糖不耐受测定</t>
  </si>
  <si>
    <t>粪苏丹III染色检查</t>
  </si>
  <si>
    <t>粪便脂肪定量</t>
  </si>
  <si>
    <t>包括粪便钙卫蛋白定量</t>
  </si>
  <si>
    <t>幽门螺旋杆菌粪便抗原多肽检查</t>
  </si>
  <si>
    <t>粪便隐血定量检测</t>
  </si>
  <si>
    <t>体液与分泌物检查</t>
  </si>
  <si>
    <t>胸腹水常规检查</t>
  </si>
  <si>
    <t>含外观、比重、粘蛋白定性、细胞计数、细胞分类</t>
  </si>
  <si>
    <t>胸腹水特殊检查</t>
  </si>
  <si>
    <t>250104002a</t>
  </si>
  <si>
    <t>细胞学</t>
  </si>
  <si>
    <t>250104002b</t>
  </si>
  <si>
    <t>染色体</t>
  </si>
  <si>
    <t>250104002c</t>
  </si>
  <si>
    <t>AgNOR检查</t>
  </si>
  <si>
    <t>脑脊液常规检查(CSF)</t>
  </si>
  <si>
    <t>含外观、蛋白定性、细胞总数和分类</t>
  </si>
  <si>
    <t>精液常规检查</t>
  </si>
  <si>
    <t>含外观、量、液化程度、精子存活率、活动力、计数和形态</t>
  </si>
  <si>
    <t>250104004a</t>
  </si>
  <si>
    <t>250104004b</t>
  </si>
  <si>
    <t>精液酸性磷酸酶测定</t>
  </si>
  <si>
    <t>精液果糖测定</t>
  </si>
  <si>
    <t>定量90元</t>
  </si>
  <si>
    <t>精液α－葡萄糖苷酶测定</t>
  </si>
  <si>
    <t>精子运动轨迹分析</t>
  </si>
  <si>
    <t>精子顶体完整率检查</t>
  </si>
  <si>
    <t>包括精子碎片检查</t>
  </si>
  <si>
    <t>250104009a</t>
  </si>
  <si>
    <t>精子碎片检查</t>
  </si>
  <si>
    <t>2018年59号增补</t>
  </si>
  <si>
    <t>精子受精能力测定</t>
  </si>
  <si>
    <t>精子结合抗体测定</t>
  </si>
  <si>
    <t>精子畸形率测定</t>
  </si>
  <si>
    <t>前列腺液常规检查</t>
  </si>
  <si>
    <t>含外观和镜检</t>
  </si>
  <si>
    <t>阴道分泌物检查</t>
  </si>
  <si>
    <t>含清洁度、滴虫、霉菌检查;包括乙酰氨基葡萄糖苷酶、脯氨酸基肽酶</t>
  </si>
  <si>
    <t>加测“阴道分泌物唾液苷酶”、“白细胞酯酶”、“过氧化氢浓度”每项加收8元</t>
  </si>
  <si>
    <t>羊水结晶检查</t>
  </si>
  <si>
    <t>胃液常规检查</t>
  </si>
  <si>
    <t>含酸碱度、基础胃酸分泌量、最大胃酸分泌量测定</t>
  </si>
  <si>
    <t>十二指肠引流液及胆汁检查</t>
  </si>
  <si>
    <t>含一般性状和镜检</t>
  </si>
  <si>
    <t>痰液常规检查</t>
  </si>
  <si>
    <t>含一般性状检查、镜检和嗜酸性粒细胞检查</t>
  </si>
  <si>
    <t>各种穿刺液常规检查</t>
  </si>
  <si>
    <t>含一般性状检查和镜检</t>
  </si>
  <si>
    <t>250104019a</t>
  </si>
  <si>
    <t>一般检查</t>
  </si>
  <si>
    <t>250104019b</t>
  </si>
  <si>
    <t>脱落细胞形态学检查</t>
  </si>
  <si>
    <t>精子低渗肿胀试验</t>
  </si>
  <si>
    <t>精子凝集试验</t>
  </si>
  <si>
    <t>精液卵磷指测定</t>
  </si>
  <si>
    <t>精液渗透压测定</t>
  </si>
  <si>
    <t>精子速度激光测定</t>
  </si>
  <si>
    <t>精子爬高试验</t>
  </si>
  <si>
    <t>精子顶体酶活性定量测定</t>
  </si>
  <si>
    <t>精浆弹性硬蛋白酶定量测定</t>
  </si>
  <si>
    <t>精浆(全精)乳脱氢酶X同工酶定量检测</t>
  </si>
  <si>
    <t>精浆中性α-葡萄糖苷酶活性测定</t>
  </si>
  <si>
    <t>精液白细胞过氧化物酶染色检查</t>
  </si>
  <si>
    <t>包括精子形态快速染色</t>
  </si>
  <si>
    <t>精浆锌测定</t>
  </si>
  <si>
    <t>精浆柠檬酸测定</t>
  </si>
  <si>
    <t>精子膜表面抗体免疫珠试验</t>
  </si>
  <si>
    <t>包括IgG、IgA、IgM</t>
  </si>
  <si>
    <t>精子膜凝集素受体定量检测</t>
  </si>
  <si>
    <t>抗精子抗体混合凝集试验</t>
  </si>
  <si>
    <t>2．临床血液学检查</t>
  </si>
  <si>
    <t>特殊采血管</t>
  </si>
  <si>
    <t>骨髓检查及常用染色技术</t>
  </si>
  <si>
    <t>骨髓涂片细胞学检验</t>
  </si>
  <si>
    <t>含骨髓增生程度判断、有核细胞分类计数、细胞形态学检验、特殊细胞、寄生虫检查</t>
  </si>
  <si>
    <t>图文报告35元</t>
  </si>
  <si>
    <t>骨髓有核细胞计数</t>
  </si>
  <si>
    <t>骨髓巨核细胞计数</t>
  </si>
  <si>
    <t>造血干细胞计数</t>
  </si>
  <si>
    <t>250201004a</t>
  </si>
  <si>
    <t>荧光显微镜法</t>
  </si>
  <si>
    <t>250201004b</t>
  </si>
  <si>
    <t>流式细胞仪法</t>
  </si>
  <si>
    <t>骨髓造血祖细胞培养</t>
  </si>
  <si>
    <t>包括粒－单系、红细胞系</t>
  </si>
  <si>
    <t>白血病免疫分型</t>
  </si>
  <si>
    <t>250201006a</t>
  </si>
  <si>
    <t>250201006b</t>
  </si>
  <si>
    <t>酶免法</t>
  </si>
  <si>
    <t>250201006c</t>
  </si>
  <si>
    <t>骨髓特殊染色及酶组织化学染色检查</t>
  </si>
  <si>
    <t>每种特殊染色计为一项</t>
  </si>
  <si>
    <t>白血病抗原检测</t>
  </si>
  <si>
    <t>白血病残留病灶检测</t>
  </si>
  <si>
    <t>粒细胞集落刺激因子测定</t>
  </si>
  <si>
    <t>溶血检查</t>
  </si>
  <si>
    <t>红细胞包涵体检查</t>
  </si>
  <si>
    <t>血浆游离血红蛋白测定</t>
  </si>
  <si>
    <t>血清结合珠蛋白测定(HP)</t>
  </si>
  <si>
    <t>250202003a</t>
  </si>
  <si>
    <t>250202003b</t>
  </si>
  <si>
    <t>光度法或免疫法</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</si>
  <si>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</si>
  <si>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</si>
  <si>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</si>
  <si>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</si>
  <si>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</si>
  <si>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</si>
  <si>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</si>
  <si>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</si>
  <si>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</si>
  <si>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</si>
  <si>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</si>
  <si>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</si>
  <si>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</si>
  <si>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</si>
  <si>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</si>
  <si>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</si>
  <si>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</si>
  <si>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</si>
  <si>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</si>
  <si>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</si>
  <si>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</si>
  <si>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</si>
  <si>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</si>
  <si>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250202026a</t>
  </si>
  <si>
    <t>250202026b</t>
  </si>
  <si>
    <t>全自动</t>
  </si>
  <si>
    <t>血红蛋白A2测定(HbA2)</t>
  </si>
  <si>
    <t>抗碱血红蛋白测定(HbF)</t>
  </si>
  <si>
    <t>胎儿血红蛋白(HbF)酸洗脱试验</t>
  </si>
  <si>
    <t>血红蛋白H包涵体检测</t>
  </si>
  <si>
    <t>不稳定血红蛋白测定</t>
  </si>
  <si>
    <t>包括热不稳定试验、异丙醇试验、变性珠蛋白小体检测</t>
  </si>
  <si>
    <t>每项检测计费一次</t>
  </si>
  <si>
    <t>血红蛋白C试验</t>
  </si>
  <si>
    <t>血红蛋白S溶解度试验</t>
  </si>
  <si>
    <t>直接抗人球蛋白试验(Coombs')</t>
  </si>
  <si>
    <t>包括IgG、IgA、IgM、C3等不同球蛋白、补体成分</t>
  </si>
  <si>
    <t>间接抗人球蛋白试验</t>
  </si>
  <si>
    <t>红细胞电泳测定</t>
  </si>
  <si>
    <t>红细胞膜蛋白电泳测定</t>
  </si>
  <si>
    <t>肽链裂解试验</t>
  </si>
  <si>
    <t>新生儿溶血症筛查</t>
  </si>
  <si>
    <t>红细胞九分图分析</t>
  </si>
  <si>
    <t>红细胞游离原卟啉测定</t>
  </si>
  <si>
    <t>磷酸葡萄糖异构酶(GPI)测定</t>
  </si>
  <si>
    <t>磷酸葡萄糖变位酶(PGM)测定</t>
  </si>
  <si>
    <t>凝血检查</t>
  </si>
  <si>
    <t>血小板相关免疫球蛋白(PAIg)测定</t>
  </si>
  <si>
    <t>包括PAIgG、IgA、IgM等</t>
  </si>
  <si>
    <t>250203001a</t>
  </si>
  <si>
    <t>250203001b</t>
  </si>
  <si>
    <t>血小板相关补体C3测定(PAC3)</t>
  </si>
  <si>
    <t>250203002a</t>
  </si>
  <si>
    <t>250203002b</t>
  </si>
  <si>
    <t>抗血小板膜糖蛋白自身抗体测定</t>
  </si>
  <si>
    <t>包括Ⅱb/Ⅲa、Ⅰb/IX</t>
  </si>
  <si>
    <t>250203003a</t>
  </si>
  <si>
    <t>250203003b</t>
  </si>
  <si>
    <t>血小板纤维蛋白原受体检测(FIBR)</t>
  </si>
  <si>
    <t>血小板膜α颗粒膜蛋白140测定(GMP－140)</t>
  </si>
  <si>
    <t>毛细血管脆性试验</t>
  </si>
  <si>
    <t>阿斯匹林耐量试验(ATT)</t>
  </si>
  <si>
    <t>血管性假性血友病因子(VWF)抗原测定</t>
  </si>
  <si>
    <t>滨价发[2017]46号 
滨医保发[2021]36号制定价格并纳入医保</t>
  </si>
  <si>
    <t>血浆内皮素测定(ET)</t>
  </si>
  <si>
    <t>250203009a</t>
  </si>
  <si>
    <t>250203009b</t>
  </si>
  <si>
    <t>血小板粘附功能测定(PAdT)</t>
  </si>
  <si>
    <t>血小板聚集功能测定(PAgT)</t>
  </si>
  <si>
    <t>流式细胞仪法加收35元</t>
  </si>
  <si>
    <t>瑞斯托霉素诱导血小板聚集测定</t>
  </si>
  <si>
    <t>包括胶原、花生四烯酸、二磷酸腺苷</t>
  </si>
  <si>
    <t>血小板第3因子有效性测定(PF3)</t>
  </si>
  <si>
    <t>放免法或酶免法</t>
  </si>
  <si>
    <t>血小板第4因子测定(PF4)</t>
  </si>
  <si>
    <t>血小板寿命测定</t>
  </si>
  <si>
    <t>血小板钙流测定</t>
  </si>
  <si>
    <t>血浆β—血小板球蛋白测定</t>
  </si>
  <si>
    <t>血块收缩试验</t>
  </si>
  <si>
    <t>血浆血栓烷B2测定(TXB2)</t>
  </si>
  <si>
    <t>血浆凝血酶原时间测定(PT)</t>
  </si>
  <si>
    <t>250203020a</t>
  </si>
  <si>
    <t>试剂条法</t>
  </si>
  <si>
    <t>复钙时间测定及其纠正试验</t>
  </si>
  <si>
    <t>凝血酶原时间纠正试验</t>
  </si>
  <si>
    <t>凝血酶原消耗及纠正试验</t>
  </si>
  <si>
    <t>白陶土部分凝血活酶时间测定(KPTT)</t>
  </si>
  <si>
    <t>活化部分凝血活酶时间测定(APTT)</t>
  </si>
  <si>
    <t>活化凝血时间测定(ACT)</t>
  </si>
  <si>
    <t>简易凝血活酶生成试验</t>
  </si>
  <si>
    <t>血浆蝰蛇毒时间测定</t>
  </si>
  <si>
    <t>血浆蝰蛇毒磷脂时间测定</t>
  </si>
  <si>
    <t>血浆纤维蛋白原测定</t>
  </si>
  <si>
    <t>血浆凝血因子活性测定</t>
  </si>
  <si>
    <t>包括因子Ⅱ、Ⅴ、Ⅶ、Ⅷ、Ⅸ、Ⅹ、Ⅺ、Ⅻ、ⅩⅢ</t>
  </si>
  <si>
    <t>每种因子检测计费一次，仪器法</t>
  </si>
  <si>
    <t>血浆因子Ⅷ抑制物定性测定</t>
  </si>
  <si>
    <t>250203032a</t>
  </si>
  <si>
    <t>250203032b</t>
  </si>
  <si>
    <t>血浆因子Ⅷ抑制物定量测定</t>
  </si>
  <si>
    <t>250203033a</t>
  </si>
  <si>
    <t>250203033b</t>
  </si>
  <si>
    <t>血浆因子XIII缺乏筛选试验</t>
  </si>
  <si>
    <t>凝血酶时间测定(TT)</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</si>
  <si>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</si>
  <si>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</si>
  <si>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</si>
  <si>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</si>
  <si>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</si>
  <si>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</si>
  <si>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</si>
  <si>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</si>
  <si>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血浆纤溶酶原抗原测定(PLGAg)</t>
  </si>
  <si>
    <t>血浆α2纤溶酶抑制物活性测定(α2—PIA)</t>
  </si>
  <si>
    <t>血浆α2纤溶酶抑制物抗原测定(α2—PIAg)</t>
  </si>
  <si>
    <t>血浆抗凝血酶Ⅲ活性测定(AT—ⅢA)</t>
  </si>
  <si>
    <t>250203047a</t>
  </si>
  <si>
    <t>250203047b</t>
  </si>
  <si>
    <t>血浆抗凝血酶Ⅲ抗原测定(AT—ⅢAg)</t>
  </si>
  <si>
    <t>250203048a</t>
  </si>
  <si>
    <t>250203048b</t>
  </si>
  <si>
    <t>凝血酶抗凝血酶Ⅲ复合物测定(TAT)</t>
  </si>
  <si>
    <t>血浆肝素含量测定</t>
  </si>
  <si>
    <t>血浆蛋白C活性测定(PC)</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</si>
  <si>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</si>
  <si>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</si>
  <si>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</si>
  <si>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</si>
  <si>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</si>
  <si>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</si>
  <si>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</si>
  <si>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</si>
  <si>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</si>
  <si>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血浆凝血酶调节蛋白活性检测(TMA)</t>
  </si>
  <si>
    <t>血浆凝血酶原片段1+2检测(F 1+2)</t>
  </si>
  <si>
    <t>血浆纤维蛋白肽Bβ1-42和BP15-42检测(FPBβ1-42，BP15-42)</t>
  </si>
  <si>
    <t>血浆纤溶酶-抗纤溶酶复合物测定(PAP)</t>
  </si>
  <si>
    <t>纤维蛋白(原)降解产物测定(FDP)</t>
  </si>
  <si>
    <t>标本每稀释一个浓度另计费一次</t>
  </si>
  <si>
    <t>250203065a</t>
  </si>
  <si>
    <t>250203065b</t>
  </si>
  <si>
    <t>250203065c</t>
  </si>
  <si>
    <t>血浆D-二聚体测定         (D-Dimer)</t>
  </si>
  <si>
    <t>250203066a</t>
  </si>
  <si>
    <t>250203066b</t>
  </si>
  <si>
    <t>各种免疫学方法</t>
  </si>
  <si>
    <r>
      <t xml:space="preserve">滨医保发[2019]30号 
</t>
    </r>
    <r>
      <rPr>
        <b/>
        <sz val="11"/>
        <rFont val="宋体"/>
        <charset val="134"/>
      </rPr>
      <t>滨医保发[2021]36号</t>
    </r>
  </si>
  <si>
    <t>α2-巨球蛋白测定</t>
  </si>
  <si>
    <t>250203067a</t>
  </si>
  <si>
    <t>250203067b</t>
  </si>
  <si>
    <t>单扩法</t>
  </si>
  <si>
    <t>人类白细胞抗原B27测定(HLA-B27)</t>
  </si>
  <si>
    <t>250203068a</t>
  </si>
  <si>
    <t>细胞毒法</t>
  </si>
  <si>
    <t>250203068b</t>
  </si>
  <si>
    <t>250203068c</t>
  </si>
  <si>
    <t>基因检测法</t>
  </si>
  <si>
    <t>250203068d</t>
  </si>
  <si>
    <t>体外血栓形成试验</t>
  </si>
  <si>
    <t>红细胞流变特性检测</t>
  </si>
  <si>
    <t>含红细胞取向、变形、脆性、松驰等</t>
  </si>
  <si>
    <t>全血粘度测定</t>
  </si>
  <si>
    <t>包括高切、中切、低切</t>
  </si>
  <si>
    <t>每种计费一次</t>
  </si>
  <si>
    <t>血浆粘度测定</t>
  </si>
  <si>
    <t>血小板ATP释放试验</t>
  </si>
  <si>
    <t>纤维蛋白肽A检测</t>
  </si>
  <si>
    <t>肝素辅因子II 活性测定</t>
  </si>
  <si>
    <t>①手工法②仪器法</t>
  </si>
  <si>
    <t>低分子肝素测定(LMWH)</t>
  </si>
  <si>
    <t>血浆激肽释放酶原测定</t>
  </si>
  <si>
    <t>简易凝血活酶纠正试验</t>
  </si>
  <si>
    <t>纤维蛋白溶解试验</t>
  </si>
  <si>
    <t>血栓弹力图试验(TEG)</t>
  </si>
  <si>
    <t>最高按16项收取</t>
  </si>
  <si>
    <t>血浆组织纤溶酶原活化物抑制物复合物检测(t-PAI.C)</t>
  </si>
  <si>
    <t>可溶性纤维蛋白单体FM检测</t>
  </si>
  <si>
    <t>血小板P2Y12受体功能检测</t>
  </si>
  <si>
    <t>异常凝血酶原（PIVKA-Ⅱ）测定</t>
  </si>
  <si>
    <t>连续动态计数多参数血小板功能检测</t>
  </si>
  <si>
    <t>肝素诱导血小板减少症定量检测</t>
  </si>
  <si>
    <t>凝血酶激活的纤溶抑制物(TAFI)检测</t>
  </si>
  <si>
    <t>样本类型：血液。样本采集、签收、处理，加免疫试剂，温育，检测，质控，审核结果，录入实验室信息系统或人工登记，发送报告；按规定处理废弃物；接受临床相关咨询。</t>
  </si>
  <si>
    <t>肝素结合蛋白测定</t>
  </si>
  <si>
    <t>样本类型：血液。样本采集、签收、处理，加免疫试剂，检测，质控，审核结果，录入实验室信息系统或人工登记，发送报告；按规定处理废弃物；接受临床相关咨询。</t>
  </si>
  <si>
    <t>抗Xa因子活性测定</t>
  </si>
  <si>
    <t>样本类型：血液。样本采集、签收、处理，检测样本，审核结果，录入实验室信息系统或人工登记，发送报告；按规定处理废弃物；接受临床相关咨询。</t>
  </si>
  <si>
    <t>3．临床化学检查</t>
  </si>
  <si>
    <t>蛋白质测定</t>
  </si>
  <si>
    <t>血清总蛋白测定</t>
  </si>
  <si>
    <t>250301001a</t>
  </si>
  <si>
    <t>250301001b</t>
  </si>
  <si>
    <t>血清白蛋白测定</t>
  </si>
  <si>
    <t>250301002a</t>
  </si>
  <si>
    <t>250301002b</t>
  </si>
  <si>
    <t>250301002c</t>
  </si>
  <si>
    <t>血清粘蛋白测定</t>
  </si>
  <si>
    <t>血清蛋白电泳</t>
  </si>
  <si>
    <t>250301004a</t>
  </si>
  <si>
    <t>250301004b</t>
  </si>
  <si>
    <t>全自动仪器</t>
  </si>
  <si>
    <t>免疫固定电泳</t>
  </si>
  <si>
    <t>包括血清或尿标本</t>
  </si>
  <si>
    <t>血清前白蛋白测定</t>
  </si>
  <si>
    <t>250301006a</t>
  </si>
  <si>
    <t>免疫散射比浊法加收25元</t>
  </si>
  <si>
    <t>250301006b</t>
  </si>
  <si>
    <t>化学发光法</t>
  </si>
  <si>
    <t>血清转铁蛋白测定</t>
  </si>
  <si>
    <t>250301007a</t>
  </si>
  <si>
    <t>免疫散射比浊法加收30元</t>
  </si>
  <si>
    <t>250301007b</t>
  </si>
  <si>
    <t>血清铁蛋白测定</t>
  </si>
  <si>
    <t>250301008a</t>
  </si>
  <si>
    <t>250301008b</t>
  </si>
  <si>
    <t>可溶性转铁蛋白受体测定</t>
  </si>
  <si>
    <t>250301009a</t>
  </si>
  <si>
    <t>脑脊液总蛋白测定</t>
  </si>
  <si>
    <t>250301010a</t>
  </si>
  <si>
    <t>250301010b</t>
  </si>
  <si>
    <t>免疫散射比浊法加收18元</t>
  </si>
  <si>
    <t>250301010c</t>
  </si>
  <si>
    <t>250301010d</t>
  </si>
  <si>
    <t>脑脊液寡克隆电泳分析</t>
  </si>
  <si>
    <t>包括血寡克隆电泳分析</t>
  </si>
  <si>
    <t>脑脊液白蛋白测定</t>
  </si>
  <si>
    <t>250301012a</t>
  </si>
  <si>
    <t>250301012b</t>
  </si>
  <si>
    <t>免疫电泳法</t>
  </si>
  <si>
    <t>250301012c</t>
  </si>
  <si>
    <t>脑脊液IgG测定</t>
  </si>
  <si>
    <t>250301013a</t>
  </si>
  <si>
    <t>250301013b</t>
  </si>
  <si>
    <t>250301013c</t>
  </si>
  <si>
    <t>β2微球蛋白测定</t>
  </si>
  <si>
    <t>包括血清和尿标本</t>
  </si>
  <si>
    <t>250301014a</t>
  </si>
  <si>
    <t>免疫散射比浊法加收35元</t>
  </si>
  <si>
    <t>滨医保发[2019]30号
滨医保发[2022]2号</t>
  </si>
  <si>
    <t>250301014b</t>
  </si>
  <si>
    <t>α1抗胰蛋白酶测定</t>
  </si>
  <si>
    <t>250301015a</t>
  </si>
  <si>
    <t>250301015b</t>
  </si>
  <si>
    <t>α巨球蛋白测定</t>
  </si>
  <si>
    <t>超敏C反应蛋白测定</t>
  </si>
  <si>
    <t>免疫散射比浊法加收10元</t>
  </si>
  <si>
    <t>视黄醇结合蛋白测定</t>
  </si>
  <si>
    <t>免疫散射比浊法加收20元</t>
  </si>
  <si>
    <t>血清淀粉样蛋白测定(SAA)</t>
  </si>
  <si>
    <t>人磷酸化tau-181蛋白检测</t>
  </si>
  <si>
    <t>人β淀粉样蛋白1-42（Aβ1-42)检测</t>
  </si>
  <si>
    <t>妊娠期补体因子D子痫前期测定</t>
  </si>
  <si>
    <t>寡克隆鞘内合成分析</t>
  </si>
  <si>
    <t>脑脊液寡克隆区带分析</t>
  </si>
  <si>
    <t>样本类型：脑脊液。样本采集、签收、处理，检测样本，审核结果，录入实验室信息系统或人工登记，发送报告；按规定处理废弃物；接受临床相关咨询。</t>
  </si>
  <si>
    <t>结合珠蛋白测定</t>
  </si>
  <si>
    <t>包括干式法。样本类型：尿液。</t>
  </si>
  <si>
    <t>糖及其代谢物测定</t>
  </si>
  <si>
    <t>葡萄糖测定</t>
  </si>
  <si>
    <t>包括血清、脑脊液、尿标本</t>
  </si>
  <si>
    <t>250302001a</t>
  </si>
  <si>
    <t>250302001b</t>
  </si>
  <si>
    <t>各种酶法</t>
  </si>
  <si>
    <t>250302001c</t>
  </si>
  <si>
    <t>酶电极法</t>
  </si>
  <si>
    <t>250302001d</t>
  </si>
  <si>
    <t>便携式血糖仪</t>
  </si>
  <si>
    <t>250302001e</t>
  </si>
  <si>
    <t>血清果糖胺测定</t>
  </si>
  <si>
    <t>指糖化血清蛋白测定</t>
  </si>
  <si>
    <t>250302002a</t>
  </si>
  <si>
    <t>250302002b</t>
  </si>
  <si>
    <t>糖化血红蛋白测定</t>
  </si>
  <si>
    <t>250302003a</t>
  </si>
  <si>
    <t>色谱法</t>
  </si>
  <si>
    <t>250302003b</t>
  </si>
  <si>
    <t>250302003c</t>
  </si>
  <si>
    <t>半乳糖测定</t>
  </si>
  <si>
    <t>包括全血、尿标本</t>
  </si>
  <si>
    <t>血清果糖测定</t>
  </si>
  <si>
    <t>木糖测定</t>
  </si>
  <si>
    <t>血清唾液酸测定</t>
  </si>
  <si>
    <t>250302007a</t>
  </si>
  <si>
    <t>250302007b</t>
  </si>
  <si>
    <t>250302007c</t>
  </si>
  <si>
    <t>血浆乳酸测定</t>
  </si>
  <si>
    <t>包括体液、分泌物</t>
  </si>
  <si>
    <t>芯片法45元</t>
  </si>
  <si>
    <t>全血丙酮酸测定</t>
  </si>
  <si>
    <t>血清表皮生长因子受体-2 (HER-2/neu）测定</t>
  </si>
  <si>
    <t>抗锌转运蛋白8抗体（ZnT8）测定</t>
  </si>
  <si>
    <t>样本类型：血清。采全血，标本分离血清，加入相应的监测试剂，温育、检测、打印报告，处理废弃物并接受临床相关咨询。</t>
  </si>
  <si>
    <t>血脂及脂蛋白测定</t>
  </si>
  <si>
    <t>血清总胆固醇测定</t>
  </si>
  <si>
    <t>250303001a</t>
  </si>
  <si>
    <t>化学法或酶法</t>
  </si>
  <si>
    <t>250303001b</t>
  </si>
  <si>
    <t>血清甘油三酯测定</t>
  </si>
  <si>
    <t>250303002a</t>
  </si>
  <si>
    <t>250303002b</t>
  </si>
  <si>
    <t>血清磷脂测定</t>
  </si>
  <si>
    <t>血清高密度脂蛋白胆固醇测定</t>
  </si>
  <si>
    <t>250303004a</t>
  </si>
  <si>
    <t>250303004b</t>
  </si>
  <si>
    <t>其他方法</t>
  </si>
  <si>
    <t>血清低密度脂蛋白胆固醇测定</t>
  </si>
  <si>
    <t>血清脂蛋白电泳分析</t>
  </si>
  <si>
    <t>包括酯质、胆固醇染色</t>
  </si>
  <si>
    <t>250303006a</t>
  </si>
  <si>
    <t>普通凝胶电泳法</t>
  </si>
  <si>
    <t>250303006b</t>
  </si>
  <si>
    <t>自动凝胶电泳法</t>
  </si>
  <si>
    <t>血清载脂蛋白AⅠ测定</t>
  </si>
  <si>
    <t>血清载脂蛋白AⅡ测定</t>
  </si>
  <si>
    <t>血清载脂蛋白B测定</t>
  </si>
  <si>
    <t>血清载脂蛋白CⅡ测定</t>
  </si>
  <si>
    <t>血清载脂蛋白CⅢ测定</t>
  </si>
  <si>
    <t>血清载脂蛋白E测定</t>
  </si>
  <si>
    <t>血清载脂蛋白α测定</t>
  </si>
  <si>
    <t>血清β-羟基丁酸测定</t>
  </si>
  <si>
    <t>血游离脂肪酸测定</t>
  </si>
  <si>
    <t>酶法45元</t>
  </si>
  <si>
    <t>甘油测定</t>
  </si>
  <si>
    <t>载脂蛋白E基因分型</t>
  </si>
  <si>
    <t>医疗机构自行定价</t>
  </si>
  <si>
    <t>试行期两年</t>
  </si>
  <si>
    <t>小密低密度脂蛋白(sdlDL)测定</t>
  </si>
  <si>
    <t>血酮体测定</t>
  </si>
  <si>
    <t>包括血酮体快速测定</t>
  </si>
  <si>
    <t>血酮体定量45元</t>
  </si>
  <si>
    <t>人血浆脂蛋白磷脂酶A2定量测定（LP－PLA2）</t>
  </si>
  <si>
    <t>氧化低密度脂蛋白定量检测</t>
  </si>
  <si>
    <t>VAP血脂亚组分检测</t>
  </si>
  <si>
    <t>样本类型：血清。</t>
  </si>
  <si>
    <t>脂联素检测</t>
  </si>
  <si>
    <t>无机元素测定</t>
  </si>
  <si>
    <t>包括血、尿、脑脊液等标本</t>
  </si>
  <si>
    <t>钾测定</t>
  </si>
  <si>
    <t>250304001a</t>
  </si>
  <si>
    <t>250304001b</t>
  </si>
  <si>
    <t>火焰分光光度法</t>
  </si>
  <si>
    <t>250304001c</t>
  </si>
  <si>
    <t>酶促动力学法</t>
  </si>
  <si>
    <t>250304001d</t>
  </si>
  <si>
    <t>离子选择电极法</t>
  </si>
  <si>
    <t>钠测定</t>
  </si>
  <si>
    <t>250304002a</t>
  </si>
  <si>
    <t>250304002b</t>
  </si>
  <si>
    <t>250304002c</t>
  </si>
  <si>
    <t>250304002d</t>
  </si>
  <si>
    <t>氯测定</t>
  </si>
  <si>
    <t>250304003a</t>
  </si>
  <si>
    <t>250304003b</t>
  </si>
  <si>
    <t>钙测定</t>
  </si>
  <si>
    <t>250304004a</t>
  </si>
  <si>
    <t>250304004b</t>
  </si>
  <si>
    <t>比色法</t>
  </si>
  <si>
    <t>250304004c</t>
  </si>
  <si>
    <t>无机磷测定</t>
  </si>
  <si>
    <t>250304005a</t>
  </si>
  <si>
    <t>250304005b</t>
  </si>
  <si>
    <t>镁测定</t>
  </si>
  <si>
    <t>250304006a</t>
  </si>
  <si>
    <t>250304006b</t>
  </si>
  <si>
    <t>250304006c</t>
  </si>
  <si>
    <t>铁测定</t>
  </si>
  <si>
    <t>250304007a</t>
  </si>
  <si>
    <t>250304007b</t>
  </si>
  <si>
    <t>250304007c</t>
  </si>
  <si>
    <t>光谱法</t>
  </si>
  <si>
    <t>血清总铁结合力测定</t>
  </si>
  <si>
    <t>全血铅测定</t>
  </si>
  <si>
    <t>250304009a</t>
  </si>
  <si>
    <t>250304009b</t>
  </si>
  <si>
    <t>血清碳酸氢盐(HCO3)测定</t>
  </si>
  <si>
    <t>含血清总二氧化碳(TCO2)测定</t>
  </si>
  <si>
    <t>250304010a</t>
  </si>
  <si>
    <t>电极法\酶法</t>
  </si>
  <si>
    <t>250304010b</t>
  </si>
  <si>
    <t>血一氧化碳分析</t>
  </si>
  <si>
    <t>250304011a</t>
  </si>
  <si>
    <t>250304011b</t>
  </si>
  <si>
    <t>血一氧化氮分析</t>
  </si>
  <si>
    <t>微量元素测定</t>
  </si>
  <si>
    <t>包括铜、硒、锌、锶、镉、汞、铝、锰、钼、锂、砷、碘、铁、铅等</t>
  </si>
  <si>
    <t>250304013a</t>
  </si>
  <si>
    <t>250304013b</t>
  </si>
  <si>
    <t>250304013c</t>
  </si>
  <si>
    <t>原子吸收法</t>
  </si>
  <si>
    <t>血清游离钙测定</t>
  </si>
  <si>
    <t>肝病的实验诊断</t>
  </si>
  <si>
    <t>血清总胆红素测定</t>
  </si>
  <si>
    <t>250305001a</t>
  </si>
  <si>
    <t>化学法或酶促法</t>
  </si>
  <si>
    <t>250305001b</t>
  </si>
  <si>
    <t>血清直接胆红素测定</t>
  </si>
  <si>
    <t>250305002a</t>
  </si>
  <si>
    <t>250305002b</t>
  </si>
  <si>
    <t>血清间接胆红素测定</t>
  </si>
  <si>
    <t>250305003a</t>
  </si>
  <si>
    <t>250305003b</t>
  </si>
  <si>
    <t>血清δ-胆红素测定</t>
  </si>
  <si>
    <t>血清总胆汁酸测定</t>
  </si>
  <si>
    <t>250305005a</t>
  </si>
  <si>
    <t>250305005b</t>
  </si>
  <si>
    <t>血浆氨测定</t>
  </si>
  <si>
    <t>250305006a</t>
  </si>
  <si>
    <t>250305006b</t>
  </si>
  <si>
    <t>血清丙氨酸氨基转移酶测定</t>
  </si>
  <si>
    <t>250305007a</t>
  </si>
  <si>
    <t>250305007b</t>
  </si>
  <si>
    <t>血清天门冬氨酸氨基转移酶测定</t>
  </si>
  <si>
    <t>250305008a</t>
  </si>
  <si>
    <t>血清天门冬氨酸氨基转移酶线粒体同功酶测定15元</t>
  </si>
  <si>
    <t>250305008b</t>
  </si>
  <si>
    <t>血清γ-谷氨酰基转移酶测定</t>
  </si>
  <si>
    <t>250305009a</t>
  </si>
  <si>
    <t>250305009b</t>
  </si>
  <si>
    <t>血清γ-谷氨酰基转移酶同工酶电泳</t>
  </si>
  <si>
    <t>包括血清γ-谷氨酰转肽酶同工酶Ⅱ检测</t>
  </si>
  <si>
    <t>血清γ-谷氨酰转肽酶同工酶Ⅱ检测200元</t>
  </si>
  <si>
    <t>250305010a</t>
  </si>
  <si>
    <t>250305010b</t>
  </si>
  <si>
    <t>血清碱性磷酸酶测定</t>
  </si>
  <si>
    <t>250305011a</t>
  </si>
  <si>
    <t>250305011b</t>
  </si>
  <si>
    <t>血清碱性磷酸酶同工酶电泳分析</t>
  </si>
  <si>
    <t>250305012a</t>
  </si>
  <si>
    <t>250305012b</t>
  </si>
  <si>
    <t>血清骨型碱性磷酸酶质量测定</t>
  </si>
  <si>
    <t>血清胆碱脂酶测定</t>
  </si>
  <si>
    <t>250305014a</t>
  </si>
  <si>
    <t>250305014b</t>
  </si>
  <si>
    <t>速率法</t>
  </si>
  <si>
    <t>血清单胺氧化酶测定</t>
  </si>
  <si>
    <t>血清5′核苷酸酶测定</t>
  </si>
  <si>
    <t>血清α-L-岩藻糖苷酶测定</t>
  </si>
  <si>
    <t>250305017a</t>
  </si>
  <si>
    <t>250305017b</t>
  </si>
  <si>
    <t>全自动仪器法</t>
  </si>
  <si>
    <t>血清Ⅳ型胶原测定</t>
  </si>
  <si>
    <t>250305018a</t>
  </si>
  <si>
    <t>250305018b</t>
  </si>
  <si>
    <t>血清Ⅲ型胶原测定</t>
  </si>
  <si>
    <t>250305019a</t>
  </si>
  <si>
    <t>250305019b</t>
  </si>
  <si>
    <t>血清层粘连蛋白测定</t>
  </si>
  <si>
    <t>250305020a</t>
  </si>
  <si>
    <t>250305020b</t>
  </si>
  <si>
    <t>血清纤维连接蛋白测定</t>
  </si>
  <si>
    <t>250305021a</t>
  </si>
  <si>
    <t>250305021b</t>
  </si>
  <si>
    <t>血清透明质酸酶测定</t>
  </si>
  <si>
    <t>250305022a</t>
  </si>
  <si>
    <t>250305022b</t>
  </si>
  <si>
    <t>腺苷脱氨酶测定</t>
  </si>
  <si>
    <t>包括血清、脑脊液和胸水标本</t>
  </si>
  <si>
    <t>血清亮氨酰氨基肽酶测定</t>
  </si>
  <si>
    <t>胆酸测定</t>
  </si>
  <si>
    <t>人Ⅲ型前胶原肽(PⅢP)测定</t>
  </si>
  <si>
    <t>谷胱苷肽还原酶(PⅢP)测定</t>
  </si>
  <si>
    <t>血清谷氨酸脱氢酶测定</t>
  </si>
  <si>
    <t>甘胆酸(CG)检测</t>
  </si>
  <si>
    <t>糖缺失性转铁蛋白(CDT)检测</t>
  </si>
  <si>
    <t>散射比浊加收200元</t>
  </si>
  <si>
    <t>壳多糖酶3样蛋白1检测</t>
  </si>
  <si>
    <t>样本类型：血液。样本采集，签收，处理；加免疫试剂；样本温育，检测，质控；审核结果，系统录入或人工登记；发送报告；废物处理；接受临床咨询；试剂管理；工作间整理，消毒。</t>
  </si>
  <si>
    <t>心肌疾病的实验诊断</t>
  </si>
  <si>
    <t>血清肌酸激酶测定</t>
  </si>
  <si>
    <t>250306001a</t>
  </si>
  <si>
    <t>20分钟内出具检测报告加收100%</t>
  </si>
  <si>
    <t>250306001b</t>
  </si>
  <si>
    <t>血清肌酸激酶－MB同工酶活性测定</t>
  </si>
  <si>
    <t>250306002a</t>
  </si>
  <si>
    <t>250306002b</t>
  </si>
  <si>
    <t>金标法</t>
  </si>
  <si>
    <t>血清肌酸激酶－MB同工酶质量测定</t>
  </si>
  <si>
    <t>血清肌酸激酶同工酶电泳分析</t>
  </si>
  <si>
    <t>250306004a</t>
  </si>
  <si>
    <t>250306004b</t>
  </si>
  <si>
    <t>包括缺血修饰白蛋白</t>
  </si>
  <si>
    <t>缺血修饰白蛋白收45元</t>
  </si>
  <si>
    <t>乳酸脱氢酶测定</t>
  </si>
  <si>
    <t>包括血清、脑脊液及胸腹水标本</t>
  </si>
  <si>
    <t>250306005a</t>
  </si>
  <si>
    <t>250306005b</t>
  </si>
  <si>
    <t>血清乳酸脱氢酶同工酶</t>
  </si>
  <si>
    <t>250306006a</t>
  </si>
  <si>
    <t>250306006b</t>
  </si>
  <si>
    <t>250306006c</t>
  </si>
  <si>
    <t>血清α羟基丁酸脱氢酶测定</t>
  </si>
  <si>
    <t>血清肌钙蛋白T测定</t>
  </si>
  <si>
    <t>250306008a</t>
  </si>
  <si>
    <t>250306008b</t>
  </si>
  <si>
    <t>250306008c</t>
  </si>
  <si>
    <t>血清肌钙蛋白Ⅰ测定</t>
  </si>
  <si>
    <t>250306009a</t>
  </si>
  <si>
    <t>250306009b</t>
  </si>
  <si>
    <t>血清肌红蛋白测定</t>
  </si>
  <si>
    <t>250306010a</t>
  </si>
  <si>
    <t>250306010b</t>
  </si>
  <si>
    <t>250306010c</t>
  </si>
  <si>
    <t>血同型半胱氨酸测定</t>
  </si>
  <si>
    <t>250306011a</t>
  </si>
  <si>
    <t>250306011b</t>
  </si>
  <si>
    <t>色谱法，散射比浊法</t>
  </si>
  <si>
    <t>250306011c</t>
  </si>
  <si>
    <t>荧光法</t>
  </si>
  <si>
    <t>B型钠尿肽(BNP)测定</t>
  </si>
  <si>
    <t>250306012a</t>
  </si>
  <si>
    <t>B型钠尿肽前体(PRO-BNP)测定</t>
  </si>
  <si>
    <t>胸苷激酶（TK）检测</t>
  </si>
  <si>
    <t>心型脂肪酸结合蛋白检测</t>
  </si>
  <si>
    <t>肾脏疾病的实验诊断</t>
  </si>
  <si>
    <t>尿素测定</t>
  </si>
  <si>
    <t>250307001a</t>
  </si>
  <si>
    <t>250307001b</t>
  </si>
  <si>
    <t>250307001c</t>
  </si>
  <si>
    <t>肌酐测定</t>
  </si>
  <si>
    <t>250307002a</t>
  </si>
  <si>
    <t>250307002b</t>
  </si>
  <si>
    <t>250307002c</t>
  </si>
  <si>
    <t>内生肌酐清除率试验</t>
  </si>
  <si>
    <t>250307003a</t>
  </si>
  <si>
    <t>250307003b</t>
  </si>
  <si>
    <t>指甲肌酐测定</t>
  </si>
  <si>
    <t>血清尿酸测定</t>
  </si>
  <si>
    <t>尿微量白蛋白测定</t>
  </si>
  <si>
    <t>报告尿TF/gCr比值时应另加收尿肌酐测定费用</t>
  </si>
  <si>
    <t>250307006a</t>
  </si>
  <si>
    <t>250307006b</t>
  </si>
  <si>
    <t>转铁蛋白测定</t>
  </si>
  <si>
    <t>包括各种标本</t>
  </si>
  <si>
    <t>滨医保发[2021]7号
滨医保发[2022]2号</t>
  </si>
  <si>
    <t>250307007a</t>
  </si>
  <si>
    <t>250307007b</t>
  </si>
  <si>
    <t>尿α1微量球蛋白测定</t>
  </si>
  <si>
    <t>报告g-尿Cr比值时应加尿肌酐测定费用</t>
  </si>
  <si>
    <t>250307008a</t>
  </si>
  <si>
    <t>250307008b</t>
  </si>
  <si>
    <t>250307009a</t>
  </si>
  <si>
    <t>250307009b</t>
  </si>
  <si>
    <t>滨医保发[2022]2号</t>
  </si>
  <si>
    <t>尿蛋白电泳分析</t>
  </si>
  <si>
    <t>250307010a</t>
  </si>
  <si>
    <t>250307010b</t>
  </si>
  <si>
    <t>全自动法</t>
  </si>
  <si>
    <t>尿N-酰-β-D-氨基葡萄糖苷酶测定</t>
  </si>
  <si>
    <t>尿β-D-半乳糖苷酶测定</t>
  </si>
  <si>
    <t>尿γ-谷氨酰转移酶测定</t>
  </si>
  <si>
    <t>尿丙氨酰氨基肽酶</t>
  </si>
  <si>
    <t>尿亮氨酰氨基肽酶</t>
  </si>
  <si>
    <t>尿碱性磷酸酶测定</t>
  </si>
  <si>
    <t>尿浓缩试验</t>
  </si>
  <si>
    <t>酸负荷试验</t>
  </si>
  <si>
    <t>碱负荷试验</t>
  </si>
  <si>
    <t>尿碳酸氢盐(HCO3)测定</t>
  </si>
  <si>
    <t>尿氨测定</t>
  </si>
  <si>
    <t>尿可滴定酸测定</t>
  </si>
  <si>
    <t>尿结石成份分析</t>
  </si>
  <si>
    <t>250307023a</t>
  </si>
  <si>
    <t>250307023b</t>
  </si>
  <si>
    <t>红外光谱法</t>
  </si>
  <si>
    <t>尿尿酸测定</t>
  </si>
  <si>
    <t>尿草酸测定</t>
  </si>
  <si>
    <t>尿透明质酸酶测定</t>
  </si>
  <si>
    <t>超氧化物歧化酶(SOD)测定</t>
  </si>
  <si>
    <t>血清胱抑素(Cystatin C)测定</t>
  </si>
  <si>
    <t>250307028a</t>
  </si>
  <si>
    <t>透射比浊法</t>
  </si>
  <si>
    <t>仪器法45元</t>
  </si>
  <si>
    <t>250307028b</t>
  </si>
  <si>
    <t>散射比浊法</t>
  </si>
  <si>
    <t>α1-微球蛋白测定</t>
  </si>
  <si>
    <t>包括血清及尿标本</t>
  </si>
  <si>
    <t>T-H糖蛋白测定</t>
  </si>
  <si>
    <t>可溶性生长刺激表达基因2蛋白测定</t>
  </si>
  <si>
    <t>抗磷脂酶A2受体（PLA2R）抗体检测</t>
  </si>
  <si>
    <t>补体因子H检测</t>
  </si>
  <si>
    <t>样本类型：尿液。样本采集、签收、处理，质控，分析，判断并审核结果，录入实验室信息系统或人工登记，发送报告；按规定处理废弃物；接受临床相关咨询</t>
  </si>
  <si>
    <t>其它血清酶类测定</t>
  </si>
  <si>
    <t>血清酸性磷酸酶测定</t>
  </si>
  <si>
    <t>250308001a</t>
  </si>
  <si>
    <t>250308001b</t>
  </si>
  <si>
    <t>250308001c</t>
  </si>
  <si>
    <t>250308001d</t>
  </si>
  <si>
    <t>血清酒石酸抑制酸性磷酸酶测定</t>
  </si>
  <si>
    <t>血清前列腺酸性磷酸酶质量测定</t>
  </si>
  <si>
    <t>淀粉酶测定</t>
  </si>
  <si>
    <t>包括血清、尿或腹水</t>
  </si>
  <si>
    <t>250308004a</t>
  </si>
  <si>
    <t>血清淀粉酶同工酶电泳</t>
  </si>
  <si>
    <t>250308005a</t>
  </si>
  <si>
    <t>250308005b</t>
  </si>
  <si>
    <t>自动法</t>
  </si>
  <si>
    <t>血清脂肪酶测定</t>
  </si>
  <si>
    <t>250308006a</t>
  </si>
  <si>
    <t>250308006b</t>
  </si>
  <si>
    <t>比浊法</t>
  </si>
  <si>
    <t>血清血管紧张转化酶测定</t>
  </si>
  <si>
    <t>血清骨钙素测定</t>
  </si>
  <si>
    <t>250308008a</t>
  </si>
  <si>
    <t>250308008b</t>
  </si>
  <si>
    <t>酶免疫法</t>
  </si>
  <si>
    <t>250308008c</t>
  </si>
  <si>
    <t>放免法</t>
  </si>
  <si>
    <t>醛缩酶测定</t>
  </si>
  <si>
    <t>髓过氧化物酶测定</t>
  </si>
  <si>
    <t>硫氧还蛋白还原酶（TR）活性检测</t>
  </si>
  <si>
    <t>维生素、氨基酸与血药浓度测定</t>
  </si>
  <si>
    <t>25羟维生素D测定</t>
  </si>
  <si>
    <t>免疫学法</t>
  </si>
  <si>
    <t>1,25双羟维生素D测定</t>
  </si>
  <si>
    <t>叶酸测定</t>
  </si>
  <si>
    <t>250309003a</t>
  </si>
  <si>
    <t>血清维生素测定</t>
  </si>
  <si>
    <t>包括维生素D以外的各类维生素</t>
  </si>
  <si>
    <t>每种维生素</t>
  </si>
  <si>
    <t>250309004a</t>
  </si>
  <si>
    <t>血清药物浓度测定</t>
  </si>
  <si>
    <t>每种药物</t>
  </si>
  <si>
    <t>250309005a</t>
  </si>
  <si>
    <t>一般药物（免疫学法）</t>
  </si>
  <si>
    <t>色谱法90元</t>
  </si>
  <si>
    <t>250309005b</t>
  </si>
  <si>
    <t>环胞素A（免疫学法）</t>
  </si>
  <si>
    <t>色谱法230元</t>
  </si>
  <si>
    <t>250309005c</t>
  </si>
  <si>
    <t>FK506</t>
  </si>
  <si>
    <t>各类滥用药物筛查</t>
  </si>
  <si>
    <t>250309006a</t>
  </si>
  <si>
    <t>250309006b</t>
  </si>
  <si>
    <t>血清各类氨基酸测定</t>
  </si>
  <si>
    <t>每种氨基酸</t>
  </si>
  <si>
    <t>血清乙醇测定</t>
  </si>
  <si>
    <t>色谱法，散射比浊法40元</t>
  </si>
  <si>
    <t>排泄物的毒物测定</t>
  </si>
  <si>
    <t>含呕吐物</t>
  </si>
  <si>
    <t>不同检测方法分别计价</t>
  </si>
  <si>
    <t>中枢神经特异蛋白(S100β)测定</t>
  </si>
  <si>
    <t>尿羟脯氨酸测定</t>
  </si>
  <si>
    <t>对羟基苯丙氨酸(酪氨酸)尿液检测</t>
  </si>
  <si>
    <t>人半胱氨酸蛋白酶抑制剂S（CST4）检测</t>
  </si>
  <si>
    <t>亚甲基四氢叶酸还原酶基因检测</t>
  </si>
  <si>
    <t>红细胞叶酸（FA）定量检测</t>
  </si>
  <si>
    <t>磁微粒化学发光法</t>
  </si>
  <si>
    <t>抗血小板药物活性检测</t>
  </si>
  <si>
    <t>样本类型：血液。样本采集，检测抗血小板药物的活性，判断抗血小板药物的效果。审核结果，录入实验室信息系统或人工登记，发送报告；按规定处理废弃物；接受临床相关咨询。</t>
  </si>
  <si>
    <t>激素测定</t>
  </si>
  <si>
    <t>血清促甲状腺激素测定</t>
  </si>
  <si>
    <t>250310001a</t>
  </si>
  <si>
    <t>250310001b</t>
  </si>
  <si>
    <t>血清泌乳素测定</t>
  </si>
  <si>
    <t>250310002a</t>
  </si>
  <si>
    <t>250310002b</t>
  </si>
  <si>
    <t>血清生长激素测定</t>
  </si>
  <si>
    <t>包括胰岛素样生长因子—1（IGF—1）、胰岛素样生长因子结合蛋白-3</t>
  </si>
  <si>
    <t>胰岛素样生长因子-1（IGF-1）收70元，胰岛素样生长因子结合蛋白-3收70元</t>
  </si>
  <si>
    <t>250310003a</t>
  </si>
  <si>
    <t>250310003b</t>
  </si>
  <si>
    <t>血清促卵泡刺激素测定</t>
  </si>
  <si>
    <t>250310004a</t>
  </si>
  <si>
    <t>250310004b</t>
  </si>
  <si>
    <t>血清促黄体生成素测定</t>
  </si>
  <si>
    <t>250310005a</t>
  </si>
  <si>
    <t>250310005b</t>
  </si>
  <si>
    <t>血清促肾上腺皮质激素测定</t>
  </si>
  <si>
    <t>250310006a</t>
  </si>
  <si>
    <t>250310006b</t>
  </si>
  <si>
    <t>抗利尿激素测定</t>
  </si>
  <si>
    <t>250310007a</t>
  </si>
  <si>
    <t>250310007b</t>
  </si>
  <si>
    <t>降钙素测定</t>
  </si>
  <si>
    <t>250310008a</t>
  </si>
  <si>
    <t>250310008b</t>
  </si>
  <si>
    <t>甲状旁腺激素测定</t>
  </si>
  <si>
    <t>250310009a</t>
  </si>
  <si>
    <t>250310009b</t>
  </si>
  <si>
    <t>血清甲状腺素(T4)测定</t>
  </si>
  <si>
    <t>250310010a</t>
  </si>
  <si>
    <t>250310010b</t>
  </si>
  <si>
    <t>血清三碘甲状原氨酸(T3)测定</t>
  </si>
  <si>
    <t>250310011a</t>
  </si>
  <si>
    <t>250310011b</t>
  </si>
  <si>
    <t>血清反T3测定</t>
  </si>
  <si>
    <t>250310012a</t>
  </si>
  <si>
    <t>250310012b</t>
  </si>
  <si>
    <t>血清游离甲状腺素(FT4)测定</t>
  </si>
  <si>
    <t>250310013a</t>
  </si>
  <si>
    <t>250310013b</t>
  </si>
  <si>
    <t>血清游离三碘甲状原氨酸(FT3)测定</t>
  </si>
  <si>
    <t>250310014a</t>
  </si>
  <si>
    <t>250310014b</t>
  </si>
  <si>
    <t>血清T3摄取实验</t>
  </si>
  <si>
    <t>250310015a</t>
  </si>
  <si>
    <t>250310015b</t>
  </si>
  <si>
    <t>血清甲状腺结合球蛋白测定</t>
  </si>
  <si>
    <t>250310016a</t>
  </si>
  <si>
    <t>250310016b</t>
  </si>
  <si>
    <t>促甲状腺素受体抗体测定</t>
  </si>
  <si>
    <t>250310017a</t>
  </si>
  <si>
    <t>250310017b</t>
  </si>
  <si>
    <t>血浆皮质醇测定</t>
  </si>
  <si>
    <t>250310018a</t>
  </si>
  <si>
    <t>250310018b</t>
  </si>
  <si>
    <t>24小时尿游离皮质醇测定</t>
  </si>
  <si>
    <t>250310019a</t>
  </si>
  <si>
    <t>250310019b</t>
  </si>
  <si>
    <t>尿17-羟皮质类固醇测定</t>
  </si>
  <si>
    <t>尿17-酮类固醇测定</t>
  </si>
  <si>
    <t>血清脱氢表雄酮及硫酸酯测定</t>
  </si>
  <si>
    <t>250310022a</t>
  </si>
  <si>
    <t>250310022b</t>
  </si>
  <si>
    <t>醛固酮测定</t>
  </si>
  <si>
    <t>250310023a</t>
  </si>
  <si>
    <t>250310023b</t>
  </si>
  <si>
    <t>儿茶酚胺及其代谢物测定</t>
  </si>
  <si>
    <t>包括血液和尿标本</t>
  </si>
  <si>
    <t>250310024a</t>
  </si>
  <si>
    <t>250310024b</t>
  </si>
  <si>
    <t>尿香草苦杏仁酸(VMA)测定</t>
  </si>
  <si>
    <t>包括血香草苦杏仁酸检测</t>
  </si>
  <si>
    <t>250310025a</t>
  </si>
  <si>
    <t>250310025b</t>
  </si>
  <si>
    <t>血浆肾素活性测定</t>
  </si>
  <si>
    <t>250310026a</t>
  </si>
  <si>
    <t>250310026b</t>
  </si>
  <si>
    <t>血管紧张素Ⅰ测定</t>
  </si>
  <si>
    <t>250310027a</t>
  </si>
  <si>
    <t>250310027b</t>
  </si>
  <si>
    <t>血管紧张素Ⅱ测定</t>
  </si>
  <si>
    <t>250310028a</t>
  </si>
  <si>
    <t>250310028b</t>
  </si>
  <si>
    <t>促红细胞生成素测定</t>
  </si>
  <si>
    <t>发光法50元</t>
  </si>
  <si>
    <t>睾酮测定</t>
  </si>
  <si>
    <t>250310030a</t>
  </si>
  <si>
    <t>250310030b</t>
  </si>
  <si>
    <t>血清双氢睾酮测定</t>
  </si>
  <si>
    <t>250310031a</t>
  </si>
  <si>
    <t>250310031b</t>
  </si>
  <si>
    <t>雄烯二酮测定</t>
  </si>
  <si>
    <t>250310032a</t>
  </si>
  <si>
    <t>250310032b</t>
  </si>
  <si>
    <t>17α羟孕酮测定</t>
  </si>
  <si>
    <t>250310033a</t>
  </si>
  <si>
    <t>250310033b</t>
  </si>
  <si>
    <t>雌酮测定</t>
  </si>
  <si>
    <t>250310034a</t>
  </si>
  <si>
    <t>250310034b</t>
  </si>
  <si>
    <t>雌三醇测定</t>
  </si>
  <si>
    <t>250310035a</t>
  </si>
  <si>
    <t>250310035b</t>
  </si>
  <si>
    <t>雌二醇测定</t>
  </si>
  <si>
    <t>250310036a</t>
  </si>
  <si>
    <t>250310036b</t>
  </si>
  <si>
    <t>孕酮测定</t>
  </si>
  <si>
    <t>250310037a</t>
  </si>
  <si>
    <t>250310037b</t>
  </si>
  <si>
    <t>血清人绒毛膜促性腺激素测定</t>
  </si>
  <si>
    <t>包括尿人绒毛膜促性腺激素测定</t>
  </si>
  <si>
    <t>250310038a</t>
  </si>
  <si>
    <t>250310038b</t>
  </si>
  <si>
    <t>血清胰岛素测定</t>
  </si>
  <si>
    <t>250310039a</t>
  </si>
  <si>
    <t>250310039b</t>
  </si>
  <si>
    <t>血清胰高血糖测定</t>
  </si>
  <si>
    <t>250310040a</t>
  </si>
  <si>
    <t>250310040b</t>
  </si>
  <si>
    <t>血清C肽测定</t>
  </si>
  <si>
    <t>250310041a</t>
  </si>
  <si>
    <t>250310041b</t>
  </si>
  <si>
    <t>C肽兴奋试验</t>
  </si>
  <si>
    <t>250310042a</t>
  </si>
  <si>
    <t>250310042b</t>
  </si>
  <si>
    <t>血清抗谷氨酸脱羧酶抗体测定</t>
  </si>
  <si>
    <t>胃泌素测定</t>
  </si>
  <si>
    <t>250310044a</t>
  </si>
  <si>
    <t>250310044b</t>
  </si>
  <si>
    <t>血浆前列腺素(PG)测定</t>
  </si>
  <si>
    <t>血浆6-酮前列腺素F1α测定</t>
  </si>
  <si>
    <t>肾上腺素测定</t>
  </si>
  <si>
    <t>去甲肾上腺素测定</t>
  </si>
  <si>
    <t>胆囊收缩素测定</t>
  </si>
  <si>
    <t>心纳素测定</t>
  </si>
  <si>
    <t>250310050a</t>
  </si>
  <si>
    <t>250310050b</t>
  </si>
  <si>
    <t>环磷酸腺苷(cAMP)测定</t>
  </si>
  <si>
    <t>环磷酸鸟苷(cGMP)测定</t>
  </si>
  <si>
    <t>甲状腺球蛋白(TG)测定</t>
  </si>
  <si>
    <t>降钙素原检测</t>
  </si>
  <si>
    <t>特异β人绒毛膜促性腺激素(β-HCG)测定</t>
  </si>
  <si>
    <t>甾体激素受体测定</t>
  </si>
  <si>
    <t>包括皮质激素、雌激素、孕激素、雄激素等</t>
  </si>
  <si>
    <t>血清胃泌素释放肽前体(ProGRP)测定</t>
  </si>
  <si>
    <t>生长抑素测定</t>
  </si>
  <si>
    <t>促胰液素测定</t>
  </si>
  <si>
    <t>组织胺测定</t>
  </si>
  <si>
    <t>5羟色胺测定</t>
  </si>
  <si>
    <t>抑制素B测定</t>
  </si>
  <si>
    <t>抗缪勒氏管激素测定</t>
  </si>
  <si>
    <t>可溶性fms样酪氨酸激酶-1Elecsys sFlt-1测定</t>
  </si>
  <si>
    <t>骨质疏松的实验诊断</t>
  </si>
  <si>
    <t>尿CTx测定</t>
  </si>
  <si>
    <t>尿NTx测定</t>
  </si>
  <si>
    <t>报告g-尿Cr比值时，应加尿肌酐测定费用</t>
  </si>
  <si>
    <t>尿吡啶酚测定</t>
  </si>
  <si>
    <t>尿脱氧吡啶酚测定</t>
  </si>
  <si>
    <t>Ⅰ型胶原羧基端前肽(PICP)测定</t>
  </si>
  <si>
    <t>包括氨基端前肽PINP</t>
  </si>
  <si>
    <t>氨基端前肽PINP收120元/项</t>
  </si>
  <si>
    <t>骨钙素N端中分子片段测定(N-MID)</t>
  </si>
  <si>
    <t>β-胶原降解产物测定(β-CTX)</t>
  </si>
  <si>
    <t>4．临床免疫学检查</t>
  </si>
  <si>
    <t>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</si>
  <si>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</si>
  <si>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</si>
  <si>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</si>
  <si>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</si>
  <si>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</si>
  <si>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</si>
  <si>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</si>
  <si>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</si>
  <si>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</si>
  <si>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</si>
  <si>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</si>
  <si>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</si>
  <si>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</si>
  <si>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每类干扰素测定计价一次</t>
  </si>
  <si>
    <t>各种白介素测定</t>
  </si>
  <si>
    <t>每种测定计费一次</t>
  </si>
  <si>
    <t>250401014a</t>
  </si>
  <si>
    <t>250401014b</t>
  </si>
  <si>
    <t>溶菌酶测定</t>
  </si>
  <si>
    <t>抗淋巴细胞抗体试验</t>
  </si>
  <si>
    <t>肥大细胞脱颗粒试验</t>
  </si>
  <si>
    <t>B因子测定</t>
  </si>
  <si>
    <t>总补体测定(CH50)</t>
  </si>
  <si>
    <t>单项补体测定</t>
  </si>
  <si>
    <t>包括C1q、C1r、C1s、C2－C9，包括血、尿标本</t>
  </si>
  <si>
    <t>每项测定计费一次</t>
  </si>
  <si>
    <t>250401020a</t>
  </si>
  <si>
    <t>补体1抑制因子测定</t>
  </si>
  <si>
    <t>C3裂解产物测定(C3SP)</t>
  </si>
  <si>
    <t>免疫球蛋白定量测定</t>
  </si>
  <si>
    <t>包括IgA、IgG、IgM、IgD、IgE</t>
  </si>
  <si>
    <t>250401023a</t>
  </si>
  <si>
    <t>IgD、IgE加收18元</t>
  </si>
  <si>
    <t>250401023b</t>
  </si>
  <si>
    <t>免疫散射比浊法</t>
  </si>
  <si>
    <t>脑积液一项加收35元</t>
  </si>
  <si>
    <t>250401023c</t>
  </si>
  <si>
    <t>免疫球蛋白定量测定＋IgD、IgE</t>
  </si>
  <si>
    <t>冷球蛋白测定</t>
  </si>
  <si>
    <t>C—反应蛋白测定(CRP)</t>
  </si>
  <si>
    <t>250401025a</t>
  </si>
  <si>
    <t>250401025b</t>
  </si>
  <si>
    <t>纤维结合蛋白测定(Fn)</t>
  </si>
  <si>
    <t>包括胎儿纤维连接蛋白测定(FFn)</t>
  </si>
  <si>
    <t>轻链KAPPA、LAMBDA定量(K-LC，λ-LC)</t>
  </si>
  <si>
    <t>250401027a</t>
  </si>
  <si>
    <t>免疫散射比浊法加收15元</t>
  </si>
  <si>
    <t>铜蓝蛋白测定</t>
  </si>
  <si>
    <t>250401028a</t>
  </si>
  <si>
    <t>250401028b</t>
  </si>
  <si>
    <t>淋巴细胞免疫分析</t>
  </si>
  <si>
    <t>①功能实验②亚群</t>
  </si>
  <si>
    <t>活化淋巴细胞测定</t>
  </si>
  <si>
    <t>血细胞簇分化抗原(CD)系列检测</t>
  </si>
  <si>
    <t>绝对计数加收18元</t>
  </si>
  <si>
    <t>250401031a</t>
  </si>
  <si>
    <t>250401031b</t>
  </si>
  <si>
    <t>可溶性细胞间黏附分子-1(sICAM-1)测定</t>
  </si>
  <si>
    <t>指分泌物检测</t>
  </si>
  <si>
    <t>免疫球蛋白亚类定量测定</t>
  </si>
  <si>
    <t>含IgG1、IgG2 IgG3、IgG4、IgA1、IgA2</t>
  </si>
  <si>
    <t>份</t>
  </si>
  <si>
    <t>散射比浊法加收40元</t>
  </si>
  <si>
    <t>24小时IgG鞘内合成率测定</t>
  </si>
  <si>
    <t>碱性髓鞘蛋白测定</t>
  </si>
  <si>
    <t>血管内皮生长因子检测</t>
  </si>
  <si>
    <t>胎盘生长因子PlGF检测</t>
  </si>
  <si>
    <t>结核菌感染T细胞检测（免疫斑点法）</t>
  </si>
  <si>
    <t>化学发光法收400元</t>
  </si>
  <si>
    <t>阵发性睡眠性血红蛋白尿症（PNH）检测</t>
  </si>
  <si>
    <t>样本类型：外周血、骨髓液。样本采集、签收。抗体孵育，检测，分析数据，发送报告。</t>
  </si>
  <si>
    <t>每项抗体</t>
  </si>
  <si>
    <t>寡糖链检测</t>
  </si>
  <si>
    <t>包括荧光毛细管电泳法。样本类型:血液。</t>
  </si>
  <si>
    <t>每种寡糖链测定计费一次</t>
  </si>
  <si>
    <t>自身免疫病的实验诊断</t>
  </si>
  <si>
    <t>系统性红斑狼疮因子试验(LEF)</t>
  </si>
  <si>
    <t>250402001a</t>
  </si>
  <si>
    <t>250402001b</t>
  </si>
  <si>
    <t>免疫方法</t>
  </si>
  <si>
    <t>抗核抗体测定(ANA)</t>
  </si>
  <si>
    <t>250402002a</t>
  </si>
  <si>
    <t>定性</t>
  </si>
  <si>
    <t>250402002b</t>
  </si>
  <si>
    <t>定量</t>
  </si>
  <si>
    <t>抗核提取物抗体测定(抗ENA抗体)</t>
  </si>
  <si>
    <t>包括抗SSA、抗SSB、抗JO－1、抗Sm、抗nRNP、抗ScL-70、抗着丝点抗体测定</t>
  </si>
  <si>
    <t>250402003a</t>
  </si>
  <si>
    <t>250402003b</t>
  </si>
  <si>
    <t>免疫印迹法</t>
  </si>
  <si>
    <t>抗单链DNA测定</t>
  </si>
  <si>
    <t>250402004a</t>
  </si>
  <si>
    <t>抗单链DNA测定（定量）</t>
  </si>
  <si>
    <t>抗中性粒细胞胞浆抗体测定(ANCA)</t>
  </si>
  <si>
    <t>包括cANCA、pANCA、PR3-ANCA、MPO-ANCA</t>
  </si>
  <si>
    <t>免疫学法，每项测定计价一次</t>
  </si>
  <si>
    <t>抗双链DNA测定(抗dsDNA)</t>
  </si>
  <si>
    <t>250402006a</t>
  </si>
  <si>
    <t>250402006b</t>
  </si>
  <si>
    <t>抗线粒体抗体测定(AMA)</t>
  </si>
  <si>
    <t>250402007a</t>
  </si>
  <si>
    <t>250402007b</t>
  </si>
  <si>
    <t>抗核骨架蛋白抗体测定(amin)</t>
  </si>
  <si>
    <t>250402008a</t>
  </si>
  <si>
    <t>250402008b</t>
  </si>
  <si>
    <t>抗核糖体抗体测定</t>
  </si>
  <si>
    <t>250402009a</t>
  </si>
  <si>
    <t>250402009b</t>
  </si>
  <si>
    <t>抗核糖核蛋白抗体测定</t>
  </si>
  <si>
    <t>250402010a</t>
  </si>
  <si>
    <t>250402010b</t>
  </si>
  <si>
    <t>抗染色体抗体测定</t>
  </si>
  <si>
    <t>250402011a</t>
  </si>
  <si>
    <t>250402011b</t>
  </si>
  <si>
    <t>抗血液细胞抗体测定</t>
  </si>
  <si>
    <t>包括红细胞抗体、淋巴细胞抗体、巨噬细胞抗体、血小板抗体测定</t>
  </si>
  <si>
    <t>每（a亚类抗体）项测定计费一次</t>
  </si>
  <si>
    <t>抗肝细胞特异性脂蛋白抗体测定</t>
  </si>
  <si>
    <t>抗组织细胞抗体测定</t>
  </si>
  <si>
    <t>包括肝细胞、胃壁细胞、胰岛细胞、肾上腺细胞、骨骼肌、平滑肌等抗体测定</t>
  </si>
  <si>
    <t>抗心肌抗体测定(AHA)</t>
  </si>
  <si>
    <t>250402015a</t>
  </si>
  <si>
    <t>凝集法</t>
  </si>
  <si>
    <t>250402015b</t>
  </si>
  <si>
    <t>抗心磷脂抗体测定(ACA)</t>
  </si>
  <si>
    <t>包括IgA、IgM、IgG</t>
  </si>
  <si>
    <t>抗甲状腺球蛋白抗体测定(TGAb)</t>
  </si>
  <si>
    <t>包括过氧化物酶抗体（ATPO）</t>
  </si>
  <si>
    <t>250402017a</t>
  </si>
  <si>
    <t>250402017b</t>
  </si>
  <si>
    <t>250402017c</t>
  </si>
  <si>
    <t>抗甲状腺微粒体抗体测定(TMAb)</t>
  </si>
  <si>
    <t>250402018a</t>
  </si>
  <si>
    <t>250402018b</t>
  </si>
  <si>
    <t>抗肾小球基底膜抗体测定</t>
  </si>
  <si>
    <t>250402019a</t>
  </si>
  <si>
    <t>250402019b</t>
  </si>
  <si>
    <t>抗脑组织抗体测定</t>
  </si>
  <si>
    <t>抗腮腺管抗体测定</t>
  </si>
  <si>
    <t>抗卵巢抗体测定</t>
  </si>
  <si>
    <t>抗子宫内膜抗体测定(EMAb)</t>
  </si>
  <si>
    <t>抗精子抗体测定</t>
  </si>
  <si>
    <t>抗硬皮病抗体测定</t>
  </si>
  <si>
    <t>抗胰岛素抗体测定</t>
  </si>
  <si>
    <t>谷氨酸磷酸酶抗体收35元</t>
  </si>
  <si>
    <t>250402026a</t>
  </si>
  <si>
    <t>250402026b</t>
  </si>
  <si>
    <t>抗胰岛素受体抗体测定</t>
  </si>
  <si>
    <t>抗胰岛素细胞抗体(ICA)</t>
  </si>
  <si>
    <t>抗乙酰胆碱受体抗体测定</t>
  </si>
  <si>
    <t>乙酰胆碱酯体抗收270元</t>
  </si>
  <si>
    <t>抗磷壁酸抗体测定</t>
  </si>
  <si>
    <t>抗鞘磷脂抗体测定</t>
  </si>
  <si>
    <t>包括IgA、IgG、IgM</t>
  </si>
  <si>
    <t>抗白蛋白抗体测定</t>
  </si>
  <si>
    <t>抗补体抗体测定</t>
  </si>
  <si>
    <t>抗载脂蛋白抗体测定</t>
  </si>
  <si>
    <t>包括A1、B抗体测定</t>
  </si>
  <si>
    <t>抗内因子抗体测定</t>
  </si>
  <si>
    <t>类风湿因子(RF)测定</t>
  </si>
  <si>
    <t>250402035a</t>
  </si>
  <si>
    <t>250402035b</t>
  </si>
  <si>
    <t>抗增殖细胞核抗原抗体(抗PCNA)测定</t>
  </si>
  <si>
    <t>分泌型免疫球蛋白A测定</t>
  </si>
  <si>
    <t>抗角蛋白抗体(AKA)测定</t>
  </si>
  <si>
    <t>包括角蛋白18片段（K18）测定、角蛋白19片段（K19）测定</t>
  </si>
  <si>
    <t>抗可溶性肝抗原/肝-胰抗原抗体(SLA/LP)测定</t>
  </si>
  <si>
    <t>抗肝肾微粒体抗体(LKM)测定</t>
  </si>
  <si>
    <t>抗环瓜氨酸肽抗体(抗CCP抗体)测定</t>
  </si>
  <si>
    <t>抗β2-糖蛋白1抗体测定</t>
  </si>
  <si>
    <t>IgA IgG IgM</t>
  </si>
  <si>
    <t>抗透明带抗体(AZP)测定</t>
  </si>
  <si>
    <t>抗核小体抗体测定(AnuA)</t>
  </si>
  <si>
    <t>抗核周因子抗体(APF)测定</t>
  </si>
  <si>
    <t>抗肝细胞溶质抗原Ⅰ型抗体测定(LC-1)</t>
  </si>
  <si>
    <t>抗RA33抗体测定</t>
  </si>
  <si>
    <t>抗DNA酶B抗体测定</t>
  </si>
  <si>
    <t>抗组蛋白抗体(AHA)测定</t>
  </si>
  <si>
    <t>抗Sa抗体测定</t>
  </si>
  <si>
    <t>抗聚角蛋白微丝蛋白抗体(AFA)测定</t>
  </si>
  <si>
    <t>抗杀菌通透性增高蛋白(BPI)抗体测定</t>
  </si>
  <si>
    <t>抗α胞衬蛋白抗体测定</t>
  </si>
  <si>
    <t>IgA IgG</t>
  </si>
  <si>
    <t>抗人绒毛膜促性腺激素抗体(AHCGAb)测定</t>
  </si>
  <si>
    <t>抗神经节苷脂IgG，IgM抗体测定</t>
  </si>
  <si>
    <t>抗髓鞘少突胶质细胞糖蛋白抗体测定</t>
  </si>
  <si>
    <t>水通道蛋白4抗体检测</t>
  </si>
  <si>
    <t>阿尔茨海默相关神经丝蛋白（AD7C－NTP）测定</t>
  </si>
  <si>
    <t>中性粒细胞明胶酶相关脂质运载蛋白（HGAL）测定</t>
  </si>
  <si>
    <t>肺癌七种自身抗体检测</t>
  </si>
  <si>
    <t>ALK蛋白伴随诊断</t>
  </si>
  <si>
    <t>肌无力抗体系列检测</t>
  </si>
  <si>
    <t>自身免疫性脑炎抗体系列</t>
  </si>
  <si>
    <t>中性粒细胞载脂蛋白（HNL）检测</t>
  </si>
  <si>
    <t>样本类型：血液。样本采集、签收、处理，定标和质控，检测样本，审核结果，录入实验室信息系统或人工登记，发送报告；按规定处理废弃物；接受临床相关咨询。</t>
  </si>
  <si>
    <t>程序性死亡受体-配体1(PD-L1)检测</t>
  </si>
  <si>
    <t>可检测PD-L1表达水平。样本类型：组织。样本采集、签收、处理，进行基因分析，判断并审核结果，录入实验室信息系统，发送报告；按规定处理废弃物；接受临床相关咨询。</t>
  </si>
  <si>
    <t>抗磷脂酰丝氨酸/凝血酶原(aPS/PT)抗体检测</t>
  </si>
  <si>
    <t xml:space="preserve">包括酶联免疫法。包括IgM、IgG型。样本类型：血液。    </t>
  </si>
  <si>
    <t>抗去酰胺基麦胶蛋白多肽（DGP）IgA/G抗体检测</t>
  </si>
  <si>
    <t>包括化学发光免疫分析法。样本类型：血液。</t>
  </si>
  <si>
    <t>抗人组织转谷氨酰胺酶（h-tTG）IgA/G抗体检测</t>
  </si>
  <si>
    <t>感染免疫学检测</t>
  </si>
  <si>
    <t>甲型肝炎抗体测定(Anti-HAV)</t>
  </si>
  <si>
    <t>包括IgG、IgM</t>
  </si>
  <si>
    <t>每项测定计费一次，化学发光法收45元</t>
  </si>
  <si>
    <t>甲型肝炎抗原测定(HAVAg)</t>
  </si>
  <si>
    <t>250403002a</t>
  </si>
  <si>
    <t>250403002b</t>
  </si>
  <si>
    <t>荧光探针法</t>
  </si>
  <si>
    <t>乙型肝炎DNA测定</t>
  </si>
  <si>
    <t>250403003a</t>
  </si>
  <si>
    <t>高敏乙型肝炎病毒脱氧核糖核酸定量检测收500元，高敏乙型肝炎核糖核酸定量检测收500元</t>
  </si>
  <si>
    <t>250403003b</t>
  </si>
  <si>
    <t>基因分型</t>
  </si>
  <si>
    <t>乙型肝炎表面抗原测定(HBsAg)</t>
  </si>
  <si>
    <t>250403004a</t>
  </si>
  <si>
    <t>手工定性</t>
  </si>
  <si>
    <t>250403004b</t>
  </si>
  <si>
    <t>仪器定性</t>
  </si>
  <si>
    <t>250403004c</t>
  </si>
  <si>
    <t>定量（化学发光法）</t>
  </si>
  <si>
    <t>乙型肝炎表面抗体测定(Anti-HBs)</t>
  </si>
  <si>
    <t>250403005a</t>
  </si>
  <si>
    <t>250403005b</t>
  </si>
  <si>
    <t>250403005c</t>
  </si>
  <si>
    <t>乙型肝炎e抗原测定(HBeAg)</t>
  </si>
  <si>
    <t>250403006a</t>
  </si>
  <si>
    <t>250403006b</t>
  </si>
  <si>
    <t>250403006c</t>
  </si>
  <si>
    <t>乙型肝炎e抗体测定(Anti-HBe)</t>
  </si>
  <si>
    <t>250403007a</t>
  </si>
  <si>
    <t>250403007b</t>
  </si>
  <si>
    <t>250403007c</t>
  </si>
  <si>
    <t>乙型肝炎核心抗原测定(HBcAg)</t>
  </si>
  <si>
    <t>乙型肝炎核心抗体测定(Anti-HBc)</t>
  </si>
  <si>
    <t>250403009a</t>
  </si>
  <si>
    <t>250403009b</t>
  </si>
  <si>
    <t>250403009c</t>
  </si>
  <si>
    <t>乙型肝炎核心IgM抗体测定(Anti-HBcIgM)</t>
  </si>
  <si>
    <t>250403010a</t>
  </si>
  <si>
    <t>250403010b</t>
  </si>
  <si>
    <t>250403010c</t>
  </si>
  <si>
    <t>乙型肝炎病毒外膜蛋白前S1抗原测定</t>
  </si>
  <si>
    <t>包括前S1抗体测定</t>
  </si>
  <si>
    <t>乙型肝炎病毒外膜蛋白前S2抗原测定</t>
  </si>
  <si>
    <t>包括前S2抗体测定</t>
  </si>
  <si>
    <t>丙型肝炎RNA测定</t>
  </si>
  <si>
    <t>250403013a</t>
  </si>
  <si>
    <t>250403013b</t>
  </si>
  <si>
    <t>250403013c</t>
  </si>
  <si>
    <t>超高敏定量</t>
  </si>
  <si>
    <t>丙型肝炎抗体测定(Anti-HCV)</t>
  </si>
  <si>
    <t>250403014a</t>
  </si>
  <si>
    <t>酶免</t>
  </si>
  <si>
    <t>250403014b</t>
  </si>
  <si>
    <t>发光法</t>
  </si>
  <si>
    <t>250403014c</t>
  </si>
  <si>
    <t>丙型肝炎核心抗原测定</t>
  </si>
  <si>
    <t>丁型肝炎抗体测定(Anti-HDV)</t>
  </si>
  <si>
    <t>丁型肝炎抗原测定(HDVAg)</t>
  </si>
  <si>
    <t>戊型肝炎抗体测定(Anti-HEV)</t>
  </si>
  <si>
    <t>250403017a</t>
  </si>
  <si>
    <t>250403017b</t>
  </si>
  <si>
    <t>庚型肝炎IgG抗体测定(Anti-HGVIgG)</t>
  </si>
  <si>
    <t>250403018a</t>
  </si>
  <si>
    <t>250403018b</t>
  </si>
  <si>
    <t>人免疫缺陷病毒抗体测定(Anti-HIV)</t>
  </si>
  <si>
    <t>250403019a</t>
  </si>
  <si>
    <t>250403019b</t>
  </si>
  <si>
    <t>印迹法</t>
  </si>
  <si>
    <t>250403019c</t>
  </si>
  <si>
    <t>弓形体抗体测定</t>
  </si>
  <si>
    <t>250403020a</t>
  </si>
  <si>
    <t>250403020b</t>
  </si>
  <si>
    <t>风疹病毒抗体测定</t>
  </si>
  <si>
    <t>250403021a</t>
  </si>
  <si>
    <t>250403021b</t>
  </si>
  <si>
    <t>巨细胞病毒抗体测定</t>
  </si>
  <si>
    <t>250403022a</t>
  </si>
  <si>
    <t>250403022b</t>
  </si>
  <si>
    <t>包括化学发光法</t>
  </si>
  <si>
    <t>单纯疱疹病毒抗体测定</t>
  </si>
  <si>
    <t>包括Ⅰ型、Ⅱ型</t>
  </si>
  <si>
    <t>250403023a</t>
  </si>
  <si>
    <t>250403023b</t>
  </si>
  <si>
    <t>EB病毒抗体测定</t>
  </si>
  <si>
    <t>包括IgG、IgM、IgA、EBV-CA、EBV-EA、EBNA(EBVIgG、IgM、EBV-EAIgG、EBNA-G）</t>
  </si>
  <si>
    <t>250403025a</t>
  </si>
  <si>
    <t>250403025b</t>
  </si>
  <si>
    <t>呼吸道合胞病毒抗体测定</t>
  </si>
  <si>
    <t>呼吸道合胞病毒抗原测定</t>
  </si>
  <si>
    <t>副流感病毒抗体测定</t>
  </si>
  <si>
    <t>甲型H1N1流感病毒核酸检测540元</t>
  </si>
  <si>
    <t>天疱疮抗体测定</t>
  </si>
  <si>
    <t>水痘—带状疱疹病毒抗体测定</t>
  </si>
  <si>
    <t>腺病毒抗体测定</t>
  </si>
  <si>
    <t>250403031a</t>
  </si>
  <si>
    <t>250403031b</t>
  </si>
  <si>
    <t>人轮状病毒抗原测定</t>
  </si>
  <si>
    <t>流行性出血热病毒抗体测定</t>
  </si>
  <si>
    <t>狂犬病毒抗体测定</t>
  </si>
  <si>
    <t>250403034a</t>
  </si>
  <si>
    <t>250403034b</t>
  </si>
  <si>
    <t>病毒血清学试验</t>
  </si>
  <si>
    <t>包括脊髓灰质炎病毒、柯萨奇病毒、流行性乙型脑炎病毒、流行性腮腺炎病毒、麻疹病毒</t>
  </si>
  <si>
    <t>每项测定计价一次</t>
  </si>
  <si>
    <t>嗜异性凝集试验</t>
  </si>
  <si>
    <t>冷凝集试验</t>
  </si>
  <si>
    <t>肥达氏反应</t>
  </si>
  <si>
    <t>外斐氏反应</t>
  </si>
  <si>
    <t>斑疹伤寒抗体测定</t>
  </si>
  <si>
    <t>布氏杆菌凝集试验</t>
  </si>
  <si>
    <t>细菌抗体测定</t>
  </si>
  <si>
    <t>包括结核杆菌、破伤风杆菌、百日咳杆菌、军团菌、幽门螺杆菌、霍乱菌</t>
  </si>
  <si>
    <t>250403042a</t>
  </si>
  <si>
    <t>现症感染检测加收40元</t>
  </si>
  <si>
    <t>250403042b</t>
  </si>
  <si>
    <t>250403042c</t>
  </si>
  <si>
    <t>结核杆菌抗体</t>
  </si>
  <si>
    <t>抗链球菌溶血素O测定(ASO)</t>
  </si>
  <si>
    <t>250403043a</t>
  </si>
  <si>
    <t>250403043b</t>
  </si>
  <si>
    <t>免疫散射比浊法加收12元</t>
  </si>
  <si>
    <t>鼠疫血清学试验</t>
  </si>
  <si>
    <t>芽生菌血清学试验</t>
  </si>
  <si>
    <t>耶尔森氏菌血清学试验</t>
  </si>
  <si>
    <t>组织胞浆菌血清学试验</t>
  </si>
  <si>
    <t>野兔热血清学试验</t>
  </si>
  <si>
    <t>肺炎支原体血清学试验</t>
  </si>
  <si>
    <t>250403050a</t>
  </si>
  <si>
    <t>250403050b</t>
  </si>
  <si>
    <t>沙眼衣原体肺炎血清学试验</t>
  </si>
  <si>
    <t>立克次体血清学试验</t>
  </si>
  <si>
    <t>梅毒螺旋体特异抗体测定</t>
  </si>
  <si>
    <t>250403053a</t>
  </si>
  <si>
    <t>250403053b</t>
  </si>
  <si>
    <t>250403053c</t>
  </si>
  <si>
    <t>250403053d</t>
  </si>
  <si>
    <t>快速血浆反应素试验(RPR)</t>
  </si>
  <si>
    <t>不加热血清反应素试验</t>
  </si>
  <si>
    <t>钩端螺旋体病血清学试验</t>
  </si>
  <si>
    <t>莱姆氏螺旋体抗体测定</t>
  </si>
  <si>
    <t>念珠菌病血清学试验</t>
  </si>
  <si>
    <t>曲霉菌血清学试验</t>
  </si>
  <si>
    <t>新型隐球菌荚膜抗原测定</t>
  </si>
  <si>
    <t>孢子丝菌血清学试验</t>
  </si>
  <si>
    <t>球孢子菌血清学试验</t>
  </si>
  <si>
    <t>猪囊尾蚴抗原和抗体测定</t>
  </si>
  <si>
    <t>肺吸虫抗原和抗体测定</t>
  </si>
  <si>
    <t>各类病原体DNA测定</t>
  </si>
  <si>
    <t>包括结核分枝杆菌核酸恒温扩增检测</t>
  </si>
  <si>
    <t>每类病原体测定计费一次；结核杆菌DNA定量、肺炎支原体DNA定量125元；结核分枝杆菌核酸恒温扩增检测270元</t>
  </si>
  <si>
    <t>滨价发[2017]46号 
滨医保发[2021]36号</t>
  </si>
  <si>
    <t>人乳头瘤病毒(HPV)核酸检测</t>
  </si>
  <si>
    <t>埃可病毒抗体检测</t>
  </si>
  <si>
    <t>尿液人类免疫缺陷病毒Ⅰ型(HIV-Ⅰ)抗体测定</t>
  </si>
  <si>
    <t>包括病毒RNA定量测定</t>
  </si>
  <si>
    <t>严重急性呼吸综合征冠状病毒抗体测定</t>
  </si>
  <si>
    <t>抗体检测试剂</t>
  </si>
  <si>
    <t>滨医保发[2020]34号</t>
  </si>
  <si>
    <t>单纯疱疹病毒抗原测定</t>
  </si>
  <si>
    <t>丙型肝炎病毒(HCV)基因分型</t>
  </si>
  <si>
    <t>乙型肝炎病毒(HBV)基因分型</t>
  </si>
  <si>
    <t>庚型肝炎病毒核糖核酸定性(HGV-RNA)</t>
  </si>
  <si>
    <t>TT病毒抗体检测</t>
  </si>
  <si>
    <t>鹦鹉热衣原体检测</t>
  </si>
  <si>
    <t>肺炎衣原体抗体检测</t>
  </si>
  <si>
    <t>白三烯B4水平测定</t>
  </si>
  <si>
    <t>包括白三烯E4</t>
  </si>
  <si>
    <t>幽门螺杆菌快速检测</t>
  </si>
  <si>
    <t>13碳尿素呼气试验</t>
  </si>
  <si>
    <t>幽门螺杆菌粪便抗原检查</t>
  </si>
  <si>
    <t>粪便空肠弯曲菌抗原测定</t>
  </si>
  <si>
    <t>乙型肝炎病毒大蛋白抗原测定</t>
  </si>
  <si>
    <t>结核分枝杆菌菌种鉴定基因芯片检测</t>
  </si>
  <si>
    <t>耐药结核分枝杆菌检测</t>
  </si>
  <si>
    <t>EB病毒Rta蛋白抗体IgG检测</t>
  </si>
  <si>
    <t>细小病毒B19IgG测定</t>
  </si>
  <si>
    <t>甲烷和氢呼气试验</t>
  </si>
  <si>
    <t>细小病毒B19 IgM测定</t>
  </si>
  <si>
    <t>人乳头瘤病毒mRNA检测</t>
  </si>
  <si>
    <t>样本类型：脱落细胞。样本采集、签收、处理，检测样本，审核结果，录入实验室信息系统或人工登记，发送报告；按规定处理废弃物；接受临床相关咨询。</t>
  </si>
  <si>
    <t>新型冠状病毒核酸检测</t>
  </si>
  <si>
    <t>样本类型：各种标本。样 本采集、签收、处理（根据标本类型不同进行相应的前处理），提取模板RNA,与阴、阳性对照及质控品同时扩增，分析扩增产物，判断并审核结果，录入实验室信息系统或人工登记，发送报告；按规定处理废弃物；接受临床相关咨询。</t>
  </si>
  <si>
    <t>滨医保发[2021]26号
滨医保发[2022]5号      滨医保发[2022]11号</t>
  </si>
  <si>
    <t>结核分枝杆菌复合群核酸快速检测</t>
  </si>
  <si>
    <t>样本类型：体液。样本采集，5分钟快速核酸提取，闭管上机，40分钟双靶标基因快速扩增。审核结果。</t>
  </si>
  <si>
    <t>基质金属蛋白酶-3（MMP-3）</t>
  </si>
  <si>
    <t>样本类型：血浆或血清。</t>
  </si>
  <si>
    <t>肠道病毒71型IgM抗体检测</t>
  </si>
  <si>
    <t>包括胶体金法。样本类型：血液、血清 。</t>
  </si>
  <si>
    <t>柯萨奇病毒IgM抗体检测</t>
  </si>
  <si>
    <t xml:space="preserve">包括胶体金法。样本类型：血液、血清 </t>
  </si>
  <si>
    <t>乙型流感病毒抗原检测</t>
  </si>
  <si>
    <t>包括乙型流感病毒抗体检测，包括胶体金法。样本类型：鼻拭子样本、咽拭子样本、血液样本 。</t>
  </si>
  <si>
    <t>滨医保发[2021]4号新增
滨医保发[2022]2号</t>
  </si>
  <si>
    <t>腺病毒抗原检测</t>
  </si>
  <si>
    <t>包括胶体金法。样本类型：鼻拭子样本、咽拭子样本 。</t>
  </si>
  <si>
    <t>人类免疫缺陷病毒（HIV-1）病毒载量核酸快速检测</t>
  </si>
  <si>
    <t>甲型/乙型流感及呼吸道合胞病毒核酸联合快速检测</t>
  </si>
  <si>
    <t>样本类型：拭子样本。检测时间30分钟以内。</t>
  </si>
  <si>
    <t>诺如病毒抗原检测</t>
  </si>
  <si>
    <t>包括胶体金法。包括诺如病毒抗原GI型、GII型。样本类型：粪便。</t>
  </si>
  <si>
    <t>胃蛋白酶检测</t>
  </si>
  <si>
    <t>包括胶体金法。样本类型：体液。样本采集、签收、处理，加免疫试剂，以胃蛋白酶III为靶点进行检测，以无创和非侵入性的方式鉴定是否存在胃食管反流和咽喉反流性疾病。</t>
  </si>
  <si>
    <t>新型冠状病毒抗原检测</t>
  </si>
  <si>
    <t>符合《山东省新冠病毒抗原检测实施方案（试行）》规定的新冠病毒抗原检测基本要求及流程</t>
  </si>
  <si>
    <t>新型冠状病毒抗原检测试剂（含采样器具）</t>
  </si>
  <si>
    <t xml:space="preserve">滨医保发[2022]6号补充  滨医保发[2022]17号                  </t>
  </si>
  <si>
    <t>肿瘤相关抗原测定</t>
  </si>
  <si>
    <t>癌胚抗原测定(CEA)</t>
  </si>
  <si>
    <t>250404001a</t>
  </si>
  <si>
    <t>250404001b</t>
  </si>
  <si>
    <t>甲胎蛋白测定(AFP)</t>
  </si>
  <si>
    <t>250404002a</t>
  </si>
  <si>
    <t>250404002b</t>
  </si>
  <si>
    <t>副蛋白免疫学检查</t>
  </si>
  <si>
    <t>碱性胎儿蛋白测定(BFP)</t>
  </si>
  <si>
    <t>总前列腺特异性抗原测定(TPSA)</t>
  </si>
  <si>
    <t>250404005a</t>
  </si>
  <si>
    <t>250404005b</t>
  </si>
  <si>
    <t>游离前列腺特异性抗原测定(FPSA)</t>
  </si>
  <si>
    <t>250404006a</t>
  </si>
  <si>
    <t>250404006b</t>
  </si>
  <si>
    <t>复合前列腺特异性抗原(CPSA)测定</t>
  </si>
  <si>
    <t>250404007a</t>
  </si>
  <si>
    <t>250404007b</t>
  </si>
  <si>
    <t>前列腺酸性磷酸酶测定(PAP)</t>
  </si>
  <si>
    <t>250404008a</t>
  </si>
  <si>
    <t>250404008b</t>
  </si>
  <si>
    <t>神经元特异性烯醇化酶测定(NSE)</t>
  </si>
  <si>
    <t>250404009a</t>
  </si>
  <si>
    <t>250404009b</t>
  </si>
  <si>
    <t>细胞角蛋白19片段测定(CYFRA21-1)</t>
  </si>
  <si>
    <t>250404010a</t>
  </si>
  <si>
    <t>250404010b</t>
  </si>
  <si>
    <t>糖类抗原测定</t>
  </si>
  <si>
    <t>包括HE4、CA-27、CA-29、CA-50、CA-125、CA15－3、CA130、CA19－9、CA24－2、CA72－4等等</t>
  </si>
  <si>
    <t>每种抗原</t>
  </si>
  <si>
    <t>每项测定计价一次，HE4收75元</t>
  </si>
  <si>
    <t>包括HE4、CA-27、CA-29、CA-50、CA-125、CA15－3、CA130、CA19－9、CA24－2、CA72－4等等,</t>
  </si>
  <si>
    <t>250404011a</t>
  </si>
  <si>
    <t>250404011b</t>
  </si>
  <si>
    <t>鳞状细胞癌相关抗原测定(SCC)</t>
  </si>
  <si>
    <t>250404012a</t>
  </si>
  <si>
    <t>250404012b</t>
  </si>
  <si>
    <t>肿瘤坏死因子测定(TNF)</t>
  </si>
  <si>
    <t>250404013a</t>
  </si>
  <si>
    <t>250404013b</t>
  </si>
  <si>
    <t>包括MG－Ags、TA-4,包括抗神经系抗Ri、抗Yo、抗Hu;包括胃蛋白酶原I(PGI)、II(PGII)；高尔基体蛋白73（GP73）。肿瘤异常蛋白检测(TAP)检测</t>
  </si>
  <si>
    <t>抗神经系抗Ri、抗Yo、抗Hu每项130元；胃蛋白酶原Ⅰ（PGⅠ）、Ⅱ（PGⅡ）140元；高尔基体蛋白73（GP73）收70元；肿瘤异常蛋白检测（TAP）检测收270元</t>
  </si>
  <si>
    <t>250404014a</t>
  </si>
  <si>
    <t>血清肿瘤相关物质检测（TAM）</t>
  </si>
  <si>
    <t>含CA15-3、CA19-9、CA125、CA242、CA72、PSA、CEA、AFP等综合测定</t>
  </si>
  <si>
    <t>铁蛋白测定</t>
  </si>
  <si>
    <t>包括各类标本</t>
  </si>
  <si>
    <t>星形胶质蛋白(AP)测定</t>
  </si>
  <si>
    <t>恶性肿瘤特异生长因子(TSGF)测定</t>
  </si>
  <si>
    <t>触珠蛋白测定</t>
  </si>
  <si>
    <t>250404018a</t>
  </si>
  <si>
    <t>酸性糖蛋白测定</t>
  </si>
  <si>
    <t>250404019a</t>
  </si>
  <si>
    <t>细菌抗原分析</t>
  </si>
  <si>
    <t>肺炎链球菌抗原测定</t>
  </si>
  <si>
    <t>Ⅰ型胶原吡啶交联终肽测定(ICTP)</t>
  </si>
  <si>
    <t>组织多肽特异抗原(TPS)测定</t>
  </si>
  <si>
    <t>端粒酶活性检测</t>
  </si>
  <si>
    <t>等克分子前列腺特异抗原测定</t>
  </si>
  <si>
    <t>尿核基质蛋白(NMP22)测定</t>
  </si>
  <si>
    <t>甲胎蛋白异质体测定</t>
  </si>
  <si>
    <t>离心管法</t>
  </si>
  <si>
    <t>循环肿瘤细胞检测</t>
  </si>
  <si>
    <t>肿瘤组织阳离子（纳离子）检测</t>
  </si>
  <si>
    <t>血浆热休克蛋白90α定量检测</t>
  </si>
  <si>
    <t>前列腺特异性抗原同源异构体（p2PSA）检测</t>
  </si>
  <si>
    <t>样本类型：血清。全血样本采集使用含有分离胶促凝剂的试管，标本签收后2小时内分离血清进行测定。将分离的血清标本放入发光免疫分析仪器中进行测定，仪器自动加入相应检测试剂，温育，计算结果。同时测定质控，质控合格后，结果传输到实验室信息系统中，审核结果无误后，打印报告单。测定结束后，按规定保存原始样本、处理废弃物并接受临床相关咨询。</t>
  </si>
  <si>
    <t>微小核糖核酸检测</t>
  </si>
  <si>
    <t>样本类型：血液、粪便。提取microRNA，与阴、阳性对照及质控品同时扩增，分析扩增产物，判断并审核结果，录入实验室信息系统或人工登记，发送报告。</t>
  </si>
  <si>
    <t>唾液酸化糖链抗原（KL-6）</t>
  </si>
  <si>
    <t xml:space="preserve">样本类型：血浆或血清。样本采集、签收、处理，定标和质控，检测样本，审核结果，录入实验室信息系统或人工登记，发送报告；按规定处理废弃物；接受临床相关咨询。 </t>
  </si>
  <si>
    <t>变应原测定</t>
  </si>
  <si>
    <t>总IgE测定</t>
  </si>
  <si>
    <t>包括血清过敏源检测</t>
  </si>
  <si>
    <t>血清过敏源检测收90元</t>
  </si>
  <si>
    <t>吸入物变应原筛查</t>
  </si>
  <si>
    <t>食入物变应原筛查</t>
  </si>
  <si>
    <t>特殊变应原(多价变应原)筛查</t>
  </si>
  <si>
    <t>包括混合虫螨、混合霉菌、多价动物毛等</t>
  </si>
  <si>
    <t>专项变应原(单价变应原)筛查</t>
  </si>
  <si>
    <t>包括牛奶、蛋清等</t>
  </si>
  <si>
    <t>嗜酸细胞阳离子蛋白(ECP)测定</t>
  </si>
  <si>
    <t>循环免疫复合物(CIC)测定</t>
  </si>
  <si>
    <t>250405007a</t>
  </si>
  <si>
    <t>免疫散射比浊法加收40元</t>
  </si>
  <si>
    <t>脱敏免疫球蛋白IgG测定</t>
  </si>
  <si>
    <t>脱敏免疫球蛋白IgG4测定</t>
  </si>
  <si>
    <t>血清过敏原混合型特异IGE测定</t>
  </si>
  <si>
    <t>人纤维蛋白原降解产物DR一70检测</t>
  </si>
  <si>
    <t>样本类型：血液。样本采集、签收、处理，定标和质控，检测样本，审核结果，录入实验室信息系统或人工登记，发送报告；按规定处理废弃物；接受临床相关咨询</t>
  </si>
  <si>
    <t>5．临床微生物学检查</t>
  </si>
  <si>
    <t>病原微生物镜检、培养与鉴定</t>
  </si>
  <si>
    <t>一般细菌涂片检查</t>
  </si>
  <si>
    <t>图文报告加收30元</t>
  </si>
  <si>
    <t>抗酸杆菌涂片检查</t>
  </si>
  <si>
    <t>250501002a</t>
  </si>
  <si>
    <t>浓缩集菌抗酸菌检测</t>
  </si>
  <si>
    <t>特殊细菌涂片检查</t>
  </si>
  <si>
    <t>包括淋球菌、新型隐球菌、梅毒螺旋体、白喉棒状杆菌、肺胞子虫等</t>
  </si>
  <si>
    <t>每种细菌</t>
  </si>
  <si>
    <t>图文报告加收35元</t>
  </si>
  <si>
    <t>麻风菌镜检</t>
  </si>
  <si>
    <t>每个取材部位</t>
  </si>
  <si>
    <t>梅毒螺旋体镜检</t>
  </si>
  <si>
    <t>艰难梭菌检查</t>
  </si>
  <si>
    <t>指艰难梭菌谷氨酸脱氢酶抗原检测</t>
  </si>
  <si>
    <t>耐甲氧西林葡萄球菌检测          (MRSA、MRS)</t>
  </si>
  <si>
    <t>250501008a</t>
  </si>
  <si>
    <t>250501008b</t>
  </si>
  <si>
    <t>一般细菌培养及鉴定</t>
  </si>
  <si>
    <t>250501009a</t>
  </si>
  <si>
    <t>250501009b</t>
  </si>
  <si>
    <t>使用细菌自动接种分离培养系统加收25</t>
  </si>
  <si>
    <t>尿培养加菌落计数</t>
  </si>
  <si>
    <t>250501010a</t>
  </si>
  <si>
    <t>250501010b</t>
  </si>
  <si>
    <t>血培养及鉴定</t>
  </si>
  <si>
    <t>250501011a</t>
  </si>
  <si>
    <t>250501011b</t>
  </si>
  <si>
    <t>厌氧菌培养及鉴定</t>
  </si>
  <si>
    <t>250501012a</t>
  </si>
  <si>
    <t>250501012b</t>
  </si>
  <si>
    <t>结核菌培养</t>
  </si>
  <si>
    <t>250501013a</t>
  </si>
  <si>
    <t>250501013b</t>
  </si>
  <si>
    <t>淋球菌培养</t>
  </si>
  <si>
    <t>250501014a</t>
  </si>
  <si>
    <t>250501014b</t>
  </si>
  <si>
    <t>白喉棒状杆菌培养及鉴定</t>
  </si>
  <si>
    <t>250501015a</t>
  </si>
  <si>
    <t>250501015b</t>
  </si>
  <si>
    <t>百日咳杆菌培养</t>
  </si>
  <si>
    <t>250501016a</t>
  </si>
  <si>
    <t>250501016b</t>
  </si>
  <si>
    <t>嗜血杆菌培养</t>
  </si>
  <si>
    <t>250501017a</t>
  </si>
  <si>
    <t>250501017b</t>
  </si>
  <si>
    <t>霍乱弧菌培养</t>
  </si>
  <si>
    <t>250501018a</t>
  </si>
  <si>
    <t>250501018b</t>
  </si>
  <si>
    <t>副溶血弧菌培养</t>
  </si>
  <si>
    <t>250501019a</t>
  </si>
  <si>
    <t>250501019b</t>
  </si>
  <si>
    <t>L型菌培养</t>
  </si>
  <si>
    <t>250501020a</t>
  </si>
  <si>
    <t>250501020b</t>
  </si>
  <si>
    <t>空肠弯曲菌培养</t>
  </si>
  <si>
    <t>250501021a</t>
  </si>
  <si>
    <t>250501021b</t>
  </si>
  <si>
    <t>幽门螺杆菌培养及鉴定</t>
  </si>
  <si>
    <t>250501022a</t>
  </si>
  <si>
    <t>250501022b</t>
  </si>
  <si>
    <t>抗原检测加收35元</t>
  </si>
  <si>
    <t>军团菌培养</t>
  </si>
  <si>
    <t>250501023a</t>
  </si>
  <si>
    <t>250501023b</t>
  </si>
  <si>
    <t>O—157大肠埃希菌培养及鉴定</t>
  </si>
  <si>
    <t>250501024a</t>
  </si>
  <si>
    <t>250501024b</t>
  </si>
  <si>
    <t>沙门菌、志贺菌培养及鉴定</t>
  </si>
  <si>
    <t>250501025a</t>
  </si>
  <si>
    <t>250501025b</t>
  </si>
  <si>
    <t>真菌涂片检查</t>
  </si>
  <si>
    <t>真菌培养及鉴定</t>
  </si>
  <si>
    <t>250501027a</t>
  </si>
  <si>
    <t>250501027b</t>
  </si>
  <si>
    <t>念珠菌镜检</t>
  </si>
  <si>
    <t>念珠菌培养</t>
  </si>
  <si>
    <t>250501029a</t>
  </si>
  <si>
    <t>250501029b</t>
  </si>
  <si>
    <t>念珠菌系统鉴定</t>
  </si>
  <si>
    <t>250501030a</t>
  </si>
  <si>
    <t>250501030b</t>
  </si>
  <si>
    <t>衣原体检查</t>
  </si>
  <si>
    <t>250501031a</t>
  </si>
  <si>
    <t>培养法</t>
  </si>
  <si>
    <t>250501031b</t>
  </si>
  <si>
    <t>衣原体培养</t>
  </si>
  <si>
    <t>支原体检查</t>
  </si>
  <si>
    <t>每种支原体检查收费一次</t>
  </si>
  <si>
    <t>支原体培养及药敏</t>
  </si>
  <si>
    <t>轮状病毒检测</t>
  </si>
  <si>
    <t>其它病毒的血清学诊断</t>
  </si>
  <si>
    <t>每种病毒</t>
  </si>
  <si>
    <t>病毒培养与鉴定</t>
  </si>
  <si>
    <t>滴虫培养</t>
  </si>
  <si>
    <t>细菌性阴道病唾液酸酶测定</t>
  </si>
  <si>
    <t>全自动定量收55元</t>
  </si>
  <si>
    <t>真菌D-葡聚糖检测</t>
  </si>
  <si>
    <t>包括真菌D-肽聚糖检测</t>
  </si>
  <si>
    <t>乙型肝炎病毒基因YMDD变异测定</t>
  </si>
  <si>
    <t>包括YIDD变异测定</t>
  </si>
  <si>
    <t>艰难梭菌毒素检测</t>
  </si>
  <si>
    <t>含A毒素,B毒素及A+B毒素。样本类型：粪便。样本采集，样本签收，标本预处理（适用时），上机检测，仪器自动判读结果。审核结果，录入实验室信息系统或人工登记，发送报告；实验室消毒，按规定处理废弃物；接受临床相关咨询。</t>
  </si>
  <si>
    <t>艰难梭菌毒素基因检测</t>
  </si>
  <si>
    <t>含毒素B（tcdB）、二元毒素（cdt）和缺失nt 117 的tcdC（tcd C）的基因序列。   样本类型：粪便。样本采集，样本签收，标本预处理（适用时），上机检测，仪器自动判读结果。审核结果，录入实验室信息系统或人工登记，发送报告；实验室消毒，按规定处理废弃物；接受临床相关咨询。</t>
  </si>
  <si>
    <t>真菌荧光染色镜检</t>
  </si>
  <si>
    <t>样本类型：各种标本。采样制片，染色，镜检，审核结果，录入实验室信息系统或人工登记，发送报告；按规定处理废弃物；接受临床相关咨询。</t>
  </si>
  <si>
    <t>真菌血清学实验</t>
  </si>
  <si>
    <t>标本类型：血液、体液、肺泡灌洗液等。标本采集，核对，接收，登记。样本处理，试验操作，结果审核，报告发送。实验室消毒，按规定处理废物，接受临床相关咨询。包含真菌抗原、抗体检测，以对真菌感染进行辅助诊断及鉴别诊断。</t>
  </si>
  <si>
    <t>细菌质谱鉴定</t>
  </si>
  <si>
    <t>碳青霉烯类抗生素耐药性检测</t>
  </si>
  <si>
    <t>样本类型：各种标本。样本采集、签收、处理，质控，分析，判断并审核结果，录入实验室信息系统或人工登记，发送报告；按规定处理废弃物；接受临床相关咨询</t>
  </si>
  <si>
    <t>药物敏感试验</t>
  </si>
  <si>
    <t>常规药敏定性试验</t>
  </si>
  <si>
    <t>250502001a</t>
  </si>
  <si>
    <t>250502001b</t>
  </si>
  <si>
    <t>常规药敏定量试验(MIC)</t>
  </si>
  <si>
    <t>真菌药敏试验</t>
  </si>
  <si>
    <t>包括白色念珠菌、热带念珠菌、克柔念珠菌、光滑念珠菌、霉菌</t>
  </si>
  <si>
    <t>250502003a</t>
  </si>
  <si>
    <t>250502003b</t>
  </si>
  <si>
    <t>结核菌药敏试验</t>
  </si>
  <si>
    <t>250502004a</t>
  </si>
  <si>
    <t>250502004b</t>
  </si>
  <si>
    <t>厌氧菌药敏试验</t>
  </si>
  <si>
    <t>血清杀菌水平测定</t>
  </si>
  <si>
    <t>联合药物敏感试验</t>
  </si>
  <si>
    <t>250502007a</t>
  </si>
  <si>
    <t>250502007b</t>
  </si>
  <si>
    <t>抗生素最小抑／杀菌浓度测定</t>
  </si>
  <si>
    <t>体液抗生素浓度测定</t>
  </si>
  <si>
    <t>包括氨基糖甙类药物等</t>
  </si>
  <si>
    <t>肿瘤细胞化疗药物敏感试验</t>
  </si>
  <si>
    <t>结核分枝杆菌耐药基因检测</t>
  </si>
  <si>
    <t>含利福平耐药检测</t>
  </si>
  <si>
    <t>尿11-脱氢血栓烷B2（11dhTxB2）检测</t>
  </si>
  <si>
    <t>其它检验试验</t>
  </si>
  <si>
    <t>肠毒素检测</t>
  </si>
  <si>
    <t>细菌毒素测定</t>
  </si>
  <si>
    <t>病原体乳胶凝集试验快速检测</t>
  </si>
  <si>
    <t>细菌分型</t>
  </si>
  <si>
    <t>包括各种细菌</t>
  </si>
  <si>
    <t>内毒素鲎定性试验</t>
  </si>
  <si>
    <t>内毒素鲎定量测定</t>
  </si>
  <si>
    <t>O—129试验</t>
  </si>
  <si>
    <t>β—内酰胺酶试验</t>
  </si>
  <si>
    <t>超广谱β－内酰胺酶试验</t>
  </si>
  <si>
    <t>耐万古霉素基因试验</t>
  </si>
  <si>
    <t>包括基因A、B、C</t>
  </si>
  <si>
    <t>每种基因</t>
  </si>
  <si>
    <t>DNA探针技术查meeA基因</t>
  </si>
  <si>
    <t>梅毒荧光抗体FTA—ABS测定</t>
  </si>
  <si>
    <t>肺癌靶向治疗相关基因（13个）测序</t>
  </si>
  <si>
    <t>血液、组织</t>
  </si>
  <si>
    <t>乳腺癌21基因表达检测</t>
  </si>
  <si>
    <t>毒品检测</t>
  </si>
  <si>
    <t>样本类型：尿液。样本采集、签收、处理，定标和质控，检测样本，审核结果，录入实验室信息系统或人工登记，发送报告；按规定处理废弃物；接受相关临床咨询。</t>
  </si>
  <si>
    <t>多靶点粪便隐血DNA联合检测</t>
  </si>
  <si>
    <t>样本类型：粪便。样本签收、预处理、核酸提取，联合检测KRAS突变和BMP3、NDRG4基因甲基化及人血红蛋白，各指标检测值通过软件分析，综合评分，人工审核结果、发送报告；按规定处理废弃物；接受临床相关咨询</t>
  </si>
  <si>
    <t>6．临床寄生虫学检查</t>
  </si>
  <si>
    <t>寄生虫镜检</t>
  </si>
  <si>
    <t>粪寄生虫镜检</t>
  </si>
  <si>
    <t>包括寄生虫、原虫、虫卵镜检</t>
  </si>
  <si>
    <t>粪寄生虫卵集卵镜检</t>
  </si>
  <si>
    <t>粪寄生虫卵计数</t>
  </si>
  <si>
    <t>寄生虫卵孵化试验</t>
  </si>
  <si>
    <t>血液虐原虫检查</t>
  </si>
  <si>
    <t>血液微丝蚴检查</t>
  </si>
  <si>
    <t>血液回归热螺旋体检查</t>
  </si>
  <si>
    <t>血液黑热病利一集氏体检查</t>
  </si>
  <si>
    <t>血液弓形虫检查</t>
  </si>
  <si>
    <t>寄生虫免疫学检查</t>
  </si>
  <si>
    <t>各种寄生虫免疫学检查</t>
  </si>
  <si>
    <t>每种寄生虫检查计费一次，①凝集法：血凝法、乳胶法②一般免疫学法：放免法、酶免法、免疫电泳法、免疫荧光法等③双扩法④免疫印迹法</t>
  </si>
  <si>
    <t>遗传疾病的分子生物学诊断</t>
  </si>
  <si>
    <t>外周血细胞染色体检查</t>
  </si>
  <si>
    <t>250700001a</t>
  </si>
  <si>
    <t>成像自动分析法</t>
  </si>
  <si>
    <t>脆性X染色体检查</t>
  </si>
  <si>
    <t>血高分辨染色体检查</t>
  </si>
  <si>
    <t>血姐妹染色体互换实验</t>
  </si>
  <si>
    <t>脐血染色体检查</t>
  </si>
  <si>
    <t>进行性肌营养不良基因分析</t>
  </si>
  <si>
    <t>肝豆状核变性基因分析</t>
  </si>
  <si>
    <t>血友病甲基因分析</t>
  </si>
  <si>
    <t>脆X综合症基因诊断</t>
  </si>
  <si>
    <t>唐氏综合症筛查</t>
  </si>
  <si>
    <t>性别基因(SRY)检测</t>
  </si>
  <si>
    <t>脱氧核糖核酸(DNA)倍体分析</t>
  </si>
  <si>
    <t>含DNA周期分析、DNA异倍体测定、细胞凋亡测定</t>
  </si>
  <si>
    <t>流式细胞仪</t>
  </si>
  <si>
    <t>染色体分析</t>
  </si>
  <si>
    <t>培养细胞的染色体分析</t>
  </si>
  <si>
    <t>包括各种标本；含细胞培养和染色体分析</t>
  </si>
  <si>
    <t>羊水绒毛细胞染色体制备加收90元</t>
  </si>
  <si>
    <t>苯丙氨酸测定(PKU)</t>
  </si>
  <si>
    <t>血苯丙酮酸定量</t>
  </si>
  <si>
    <t>白血病融合基因分型</t>
  </si>
  <si>
    <t>包括“BCR-ABL、AML1-ETO/MTG8、PML-BARa、TEL-AML1、MLL-ENL、PBX-E2A”</t>
  </si>
  <si>
    <t>定量加收130元</t>
  </si>
  <si>
    <t>EGFR T790M突变检测</t>
  </si>
  <si>
    <t>250700018a</t>
  </si>
  <si>
    <t>表皮生长因子受体基因突变检测（EGFR）</t>
  </si>
  <si>
    <t>标本为组织、体液</t>
  </si>
  <si>
    <t>KRAS基因突变检测</t>
  </si>
  <si>
    <t>胎儿染色体非整倍体无创基因检测</t>
  </si>
  <si>
    <t>对孕12周以上的孕妇采集5-10ml外周血，分离血浆提取胎儿游离DNA后进行文库构建，检测DNA浓度后进行高通量测序，将测序结果进行生物信息分析后从中得到胎儿的遗传信息，评估胎儿21三体综合征标准型、18三体综合征、13三体综合征风险。</t>
  </si>
  <si>
    <t>Y染色体基因微缺失检测</t>
  </si>
  <si>
    <t>标本类型：全血。样本采集、签收、处理，提取基因组DNA，与阴阳性对照同时扩增，分析扩增产物或杂交或测序等，进行基因分析，判断并审核结果，录入实验室信息系统或人工登记，发送报告；按规定处理废弃物，接受临床相关咨询。</t>
  </si>
  <si>
    <t>BRCA1/2基因突变检测</t>
  </si>
  <si>
    <t>标本类型：全血、组织、口腔脱落细胞等。样本采集、签收、处理、提取基因组DNA，测序文库构建与富集，上机测序，进行数据分析，判断并审核结果，录入实验室信息系统或人工登记，发送报告；按规定处理废弃物，接受临床相关咨询。</t>
  </si>
  <si>
    <t>串联质谱筛查</t>
  </si>
  <si>
    <t>样本类型：新生儿足跟血干血斑。样本采集，录入信息系统，样本物流跟踪，签收，处理，检测，质控，判定并审核结果，发送报告；按规定处理废弃物；接受临床相关咨询。</t>
  </si>
  <si>
    <t>肺癌18基因检测</t>
  </si>
  <si>
    <t>样本类型：组织或血液。样本采集、签收、处理，进行基因分析，判断并审核结果，录入实验室信息系统，发送报告；按规定处理废弃物；接受临床相关咨询。</t>
  </si>
  <si>
    <t>人肠癌SDC2基因甲基化检测</t>
  </si>
  <si>
    <t>样本类型：粪便。样本采集、签收、处理，进行基因分析，判断并审核结果，录入实验室信息系统，发送报告；按规定处理废弃物；接受临床相关咨询。</t>
  </si>
  <si>
    <t>胃肠12基因检测</t>
  </si>
  <si>
    <t>脑胶质瘤基因检测</t>
  </si>
  <si>
    <t>人IDH-1基因突变检测</t>
  </si>
  <si>
    <t>样本类型：组织样本。DNA提取，PCR扩增检测，审核结果。</t>
  </si>
  <si>
    <t>人TERT基因启动子突变检测</t>
  </si>
  <si>
    <t>(六)血型与配血</t>
  </si>
  <si>
    <t>ABO红细胞定型</t>
  </si>
  <si>
    <t>指血清定型(反定)</t>
  </si>
  <si>
    <t>ABO血型鉴定</t>
  </si>
  <si>
    <t>指正定法与反定法联合使用</t>
  </si>
  <si>
    <t>微柱法加收30元</t>
  </si>
  <si>
    <t>ABO亚型鉴定</t>
  </si>
  <si>
    <t>每个亚型</t>
  </si>
  <si>
    <t>微柱法加收25元</t>
  </si>
  <si>
    <t>Rh血型鉴定</t>
  </si>
  <si>
    <t>指仅鉴定RhD(o)，不查其他抗原</t>
  </si>
  <si>
    <t>Rh血型其他抗原鉴定</t>
  </si>
  <si>
    <t>含Rh血型的C、c、E、e抗原鉴定</t>
  </si>
  <si>
    <t>每个抗原</t>
  </si>
  <si>
    <t>特殊血型抗原鉴定</t>
  </si>
  <si>
    <t>包括以下特殊血型抗原鉴定： P血型、Ii血型、Lewis血型、MNSs血型、Lutheran血型、Kell血型、Duffy血型、Kidd血型、Diego血型、 Auberger血型、Sid血型、Colton血型、Yt血型、Dombrock血型、Vel血型、Scianna血型、Xg血型、Gerbich血型、Wright血型、 Stoltzfus血型等</t>
  </si>
  <si>
    <t>血型单特异性抗体鉴定</t>
  </si>
  <si>
    <t>以常规鉴定的8种谱红细胞为基数，如需增加其他谱红细胞时加收20%</t>
  </si>
  <si>
    <t>260000007a</t>
  </si>
  <si>
    <t>血型单特异性抗体鉴定8种以上</t>
  </si>
  <si>
    <t>血型抗体特异性鉴定(吸收试验)</t>
  </si>
  <si>
    <t>血型抗体特异性鉴定(放散试验)</t>
  </si>
  <si>
    <t>血型抗体效价测定</t>
  </si>
  <si>
    <t>每抗体</t>
  </si>
  <si>
    <t>260000010a</t>
  </si>
  <si>
    <t>微柱法血型抗体效价测定</t>
  </si>
  <si>
    <t>盐水介质交叉配血</t>
  </si>
  <si>
    <t>特殊介质交叉配血</t>
  </si>
  <si>
    <t>指用于发现不全抗体</t>
  </si>
  <si>
    <t>每个方法</t>
  </si>
  <si>
    <t>微柱法加收35元</t>
  </si>
  <si>
    <t>260000012a</t>
  </si>
  <si>
    <t>微柱法特殊介质交叉配血</t>
  </si>
  <si>
    <t>每增加一孔加收25元</t>
  </si>
  <si>
    <t>疑难交叉配血</t>
  </si>
  <si>
    <t>包括以下情况的交叉配血：ABO血型亚型不合、少见特殊血型、有血型特异性抗体者、冷球蛋白血症、自身免疫性溶血性贫血等</t>
  </si>
  <si>
    <t>按实际情况加收相应特殊血型鉴定费用,微柱法加收25元</t>
  </si>
  <si>
    <t>260000013a</t>
  </si>
  <si>
    <t>微柱法疑难交叉配血</t>
  </si>
  <si>
    <t>唾液ABH血型物质测定</t>
  </si>
  <si>
    <t>Rh阴性确诊试验</t>
  </si>
  <si>
    <t>微柱法</t>
  </si>
  <si>
    <t>白细胞特异性和组织相关融性（HLA）抗体检测</t>
  </si>
  <si>
    <t>血小板特异性和组织相关融性（HLA）抗体检测</t>
  </si>
  <si>
    <t>封闭抗体（APLA）检测收280元</t>
  </si>
  <si>
    <t>红细胞系统血型抗体致新生儿溶血病检测</t>
  </si>
  <si>
    <t>微柱法加收70元</t>
  </si>
  <si>
    <t>血小板交叉配合试验</t>
  </si>
  <si>
    <t>淋巴细胞毒试验</t>
  </si>
  <si>
    <t>包括一般试验和快速试验</t>
  </si>
  <si>
    <t>群体反应抗体检测</t>
  </si>
  <si>
    <t>加做主要组织相容性复合体I类链相关蛋白A（MICA）抗体加收90，群体反应抗体分型I类、II类加收350元。</t>
  </si>
  <si>
    <t>人组织相容性抗原I类(HLA－I)分型</t>
  </si>
  <si>
    <t>包括可溶性HLA-I</t>
  </si>
  <si>
    <t>260000022a</t>
  </si>
  <si>
    <t>血清学配型</t>
  </si>
  <si>
    <t>260000022b</t>
  </si>
  <si>
    <t>基因配型</t>
  </si>
  <si>
    <t>人组织相容性抗原II类(HLA－II)分型</t>
  </si>
  <si>
    <t>260000023a</t>
  </si>
  <si>
    <t>260000023b</t>
  </si>
  <si>
    <t>血型基因检测</t>
  </si>
  <si>
    <t>样本类型：各种标本。样本采集、签收、处理，针对血清学方法难以准确鉴定的血型，进行基因测定。</t>
  </si>
  <si>
    <t>淋巴瘤基因重排检测</t>
  </si>
  <si>
    <t>样本类型：血液、组织、DNA。样本采集、签收、处理，检测样本，审核结果，录入实验室信息系统或人工登记，发送报告；按规定处理废弃物；接受临床相关咨询。</t>
  </si>
  <si>
    <t>(七)病理检查</t>
  </si>
  <si>
    <t>图文病理报告加收60元</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</si>
  <si>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</si>
  <si>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</si>
  <si>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</si>
  <si>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1．局部解剖诊断按全身解剖计费；2．传染病和特异性感染病尸体加收450元；开颅加收450元</t>
  </si>
  <si>
    <t>12000(市内)13000（市外）</t>
  </si>
  <si>
    <t>儿童及胎儿尸检病理诊断</t>
  </si>
  <si>
    <t>指7岁以下儿童及胎儿尸解，其余同尸检病理诊断</t>
  </si>
  <si>
    <t>开颅加收450元</t>
  </si>
  <si>
    <t>8500（市内）9000（市外）</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</si>
  <si>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</si>
  <si>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</si>
  <si>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</si>
  <si>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</si>
  <si>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</si>
  <si>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以两张涂(压)片为基价，超过两张加收10元。细胞蜡块诊断200元/例</t>
  </si>
  <si>
    <t>图文病理报告加收60元；以两张涂(压)片为基价，超过两张加收10元。细胞蜡块诊断200元/例</t>
  </si>
  <si>
    <t>图细胞蜡块诊断180元/例</t>
  </si>
  <si>
    <t>体液细胞学检查与诊断</t>
  </si>
  <si>
    <t>包括胸水、腹水、心包液、脑脊液、精液、各种囊肿穿刺液、唾液、龈沟液的细胞学检查与诊断</t>
  </si>
  <si>
    <t>拉网细胞学检查与诊断</t>
  </si>
  <si>
    <t>指食管、胃等拉网细胞学检查与诊断</t>
  </si>
  <si>
    <t>细针穿刺细胞学检查与诊断</t>
  </si>
  <si>
    <t>指各种实质性脏器的细针穿刺标本的涂片(压片)检查及诊断</t>
  </si>
  <si>
    <t>脱落细胞学检查与诊断</t>
  </si>
  <si>
    <t>包括子宫内膜、宫颈、阴道、痰、乳腺溢液、窥镜刷片及其他脱落细胞学的各种涂片检查及诊断加口腔粘液涂片</t>
  </si>
  <si>
    <t>细胞学计数</t>
  </si>
  <si>
    <t>包括支气管灌洗液、脑脊液等细胞的计数；不含骨髓涂片计数</t>
  </si>
  <si>
    <t>细胞DNA倍体定量分析</t>
  </si>
  <si>
    <t xml:space="preserve">使用图像分析系统扫描各种脱落细胞玻片标本，定量分析每个细胞DNA倍体及DNA指数，人工复核，签发报告；按规定处理废弃物；接受临床相关咨询 </t>
  </si>
  <si>
    <t>3．组织病理学检查与诊断</t>
  </si>
  <si>
    <t>不含采集标本的临床操作、组织病理学标本的非常规诊断技术，如：电镜检查、组织化学与免疫组化染色、图象分析技术、 流式细胞术、计算机细胞筛选技术、 分子病理学检查等</t>
  </si>
  <si>
    <t>穿刺组织活检检查与诊断</t>
  </si>
  <si>
    <t>包括肺、乳腺、体表肿块等穿刺组织活检及诊断</t>
  </si>
  <si>
    <t>内镜组织活检检查与诊断</t>
  </si>
  <si>
    <t>包括各种内镜采集的小组织标本的病理学检查与诊断</t>
  </si>
  <si>
    <t>每增加一个部位加收40元</t>
  </si>
  <si>
    <t>局部切除组织活检检查与诊断</t>
  </si>
  <si>
    <t>包括切除组织、咬取组织、切除肿块部分组织的活检</t>
  </si>
  <si>
    <t>骨髓组织活检检查与诊断</t>
  </si>
  <si>
    <t>指骨髓组织标本常规染色检查</t>
  </si>
  <si>
    <t>手术标本检查与诊断</t>
  </si>
  <si>
    <t>270300005a</t>
  </si>
  <si>
    <t>单切</t>
  </si>
  <si>
    <t>270300005b</t>
  </si>
  <si>
    <t>根治</t>
  </si>
  <si>
    <t>270300005c</t>
  </si>
  <si>
    <t>内镜切除标本诊断</t>
  </si>
  <si>
    <t>截肢标本病理检查与诊断</t>
  </si>
  <si>
    <t>包括上下肢截肢标本等</t>
  </si>
  <si>
    <t>每肢、每指（趾）</t>
  </si>
  <si>
    <t>以两个蜡块为基价，超过1个加收18元；不脱钙直接切片标本加收18元</t>
  </si>
  <si>
    <t>270300006a</t>
  </si>
  <si>
    <t>不脱钙直接切片</t>
  </si>
  <si>
    <t>牙齿及骨骼磨片诊断(不脱钙)</t>
  </si>
  <si>
    <t>牙齿及骨骼磨片诊断(脱钙)</t>
  </si>
  <si>
    <t>颌骨样本及牙体牙周样本诊断</t>
  </si>
  <si>
    <t>全器官大切片检查与诊断</t>
  </si>
  <si>
    <t>石蜡组织核酸提取</t>
  </si>
  <si>
    <t>石蜡包埋组织，切片，脱蜡，脱水处理，去除残留的有机试剂。高温处理解除组织固定时引起的核酸铰链，对核酸进行提取和纯化，检测核酸浓度。废液、废物处理。</t>
  </si>
  <si>
    <t>BRAF基因突变检测</t>
  </si>
  <si>
    <t>石蜡包埋组织、手术切除标本或甲状腺穿刺样本等，根据不同的标本类型进行脱蜡、固定、脱水等相应处理，使用组织切片机切片，提取组织中的脱氧核糖核酸，检测纯度，合格后对其进行BRAF基因突变检测，以及结果判读。含上述技术过程中产生的废液、废物的处理。</t>
  </si>
  <si>
    <t>EML4-ALK融合基因检测</t>
  </si>
  <si>
    <t>石蜡包埋组织、手术切除标本或肺穿刺样本等，根据不同的标本类型进行脱蜡、固定、脱水等相应处理，使用组织切片机切片，使用DNA酶去除混杂DNA。提取核糖核酸，检测核酸质量，合格后对其进行EMI4-ALK融合基因检测，以及结果判读。含上述技术过程中产生的废液、废物的处理。</t>
  </si>
  <si>
    <t>ROS1融合基因突变检测</t>
  </si>
  <si>
    <t>石蜡包埋组织、手术切除标本或肺穿刺样本等，根据不同的标本类型进行脱蜡、固定、脱水等相应处理，使用组织切片机切片，使用DNA酶去除混杂DNA。提取核糖核酸，检测核酸质量，合格后对其进行ROS1基因突变检测以及结果判读。含上述技术过程中产生的废液、废物的处理。</t>
  </si>
  <si>
    <t>4．冰冻切片与快速石蜡切片检查与诊断</t>
  </si>
  <si>
    <t>不含非常规的特殊染色技术</t>
  </si>
  <si>
    <t>特异性感染标本加收100元</t>
  </si>
  <si>
    <t>冰冻切片检查与诊断</t>
  </si>
  <si>
    <t>每增加一个部位加收90元</t>
  </si>
  <si>
    <t>270400001a</t>
  </si>
  <si>
    <t>特异性感染标本</t>
  </si>
  <si>
    <t>每个</t>
  </si>
  <si>
    <t>快速石蜡切片检查与诊断</t>
  </si>
  <si>
    <t>包括快速细胞病理诊断</t>
  </si>
  <si>
    <t>每增加一个部位加收70元。超声空化技术加收200元，每增加一个部位加收120元</t>
  </si>
  <si>
    <t>5．特殊染色诊断技术</t>
  </si>
  <si>
    <t>特殊染色及酶组织化学染色诊断</t>
  </si>
  <si>
    <t>每标本，每种染色</t>
  </si>
  <si>
    <t>免疫组织化学染色诊断</t>
  </si>
  <si>
    <t>液盖膜涡流混匀法加收35元</t>
  </si>
  <si>
    <t>免疫荧光染色诊断</t>
  </si>
  <si>
    <t>快速免疫组织化学染色与诊断</t>
  </si>
  <si>
    <t>技师对术中采集标本进行低温切片，直接免疫组织化学染色、显色、封片，每项检测全部过程15-30分钟内完成。石蜡包埋组织切片，脱蜡，系列乙醇水化，修复，血清封闭后，直接免疫组织化学染色、显色、封片，全程60分钟内完成免疫组化染色。在制备细胞涂片后，直接免疫组织化学染色、显色、封片，全程15分钟内完成免疫组化染色。</t>
  </si>
  <si>
    <t>检测时间30分钟（含）以内</t>
  </si>
  <si>
    <t>程序性死亡受体-配体1(PD-L1)伴随诊断检测</t>
  </si>
  <si>
    <t>包括免疫组织化学法。标本进行组织石蜡包埋，于切片机切片，脱蜡，蛋白酶抗原修复，显色，判读结果。检测结果用于确诊样本的PD-L1蛋白表达，指导免疫治疗用药。</t>
  </si>
  <si>
    <t>6．电镜病理诊断</t>
  </si>
  <si>
    <t>均含标本制备</t>
  </si>
  <si>
    <t>普通透射电镜检查与诊断</t>
  </si>
  <si>
    <t>每标本</t>
  </si>
  <si>
    <t>免疫电镜检查与诊断</t>
  </si>
  <si>
    <t>扫描电镜检查与诊断</t>
  </si>
  <si>
    <t>自动细胞离心涂片抗酸染色镜检</t>
  </si>
  <si>
    <t>7、分子病理学诊断技术</t>
  </si>
  <si>
    <t>原位杂交技术</t>
  </si>
  <si>
    <t>荧光原位杂交(FISH)每项970元，三项以上（含三项）每次2100元</t>
  </si>
  <si>
    <t>印迹杂交技术</t>
  </si>
  <si>
    <t>包括Southern Northern Western等杂交技术</t>
  </si>
  <si>
    <t>脱氧核糖核酸（DNA）测序</t>
  </si>
  <si>
    <t>基因芯片技术</t>
  </si>
  <si>
    <t>包括染色体微阵列（CMA）芯片技术</t>
  </si>
  <si>
    <t>聋病基因芯片检测收880元</t>
  </si>
  <si>
    <t>双色银染原位杂交检测</t>
  </si>
  <si>
    <t>单独滴染HE染色</t>
  </si>
  <si>
    <t>包括浸染HE染色</t>
  </si>
  <si>
    <t>滨价发[2017]46号新增 
滨医保发[2021]7号</t>
  </si>
  <si>
    <t>全自动病理组织特殊染色</t>
  </si>
  <si>
    <t>指每标本/每种染色</t>
  </si>
  <si>
    <t>Septin9基因甲基化检测</t>
  </si>
  <si>
    <t>组织/细胞核酸（DNA/RNA）高通量测序</t>
  </si>
  <si>
    <t>甲醛固定组织、石蜡包埋组织、新鲜或冷冻组织、血液，离心收集细胞；组织粉萃机匀浆化，组织裂解，经反复离心及相应化学试剂去除蛋白，回收DNA/RNA，检测核酸质量，进行文库构建。质控合格后，使用高通量测序仪对各基因状态进行测序，测序数据利用数据分析系统进行生物信息分析，出具报告。含上述技术过程中产生的废液、废物的处理。</t>
  </si>
  <si>
    <t>2个基因</t>
  </si>
  <si>
    <t>组织/细胞荧光定量（DNA/RNA）多聚酶链式反应检测</t>
  </si>
  <si>
    <t>甲醛固定组织、石蜡包埋组织、新鲜或冷冻组织、血液，离心收集细胞；组织粉萃机匀浆化，或切片机切片，或离心收集细胞洗涤，对上述处理样本进行组织裂解，经反复离心及相应化学试剂去除蛋白，回收DNA/RNA，进行荧光素逆转录-PCR反应，分析结果，诊断。</t>
  </si>
  <si>
    <t>2对引物</t>
  </si>
  <si>
    <t>8．其他病理技术项目</t>
  </si>
  <si>
    <t>病理体视学检查与图象分析</t>
  </si>
  <si>
    <t>包括流式细胞仪、显微分光光度技术等</t>
  </si>
  <si>
    <t>宫颈细胞学计算机辅导诊断</t>
  </si>
  <si>
    <t>膜式病变细胞采集技术</t>
  </si>
  <si>
    <t>指细胞病理学检查中使用的特殊膜式细胞采集方法</t>
  </si>
  <si>
    <t>液基薄层细胞制片术</t>
  </si>
  <si>
    <t>包括液基细胞学薄片技术（Thin Prep)和液基细胞超薄片技术(Auto Cyte)</t>
  </si>
  <si>
    <t>超过二片每片加收45元</t>
  </si>
  <si>
    <t>病理大体标本摄影</t>
  </si>
  <si>
    <t>积累科研资料的摄影不得计费</t>
  </si>
  <si>
    <t>显微摄影术</t>
  </si>
  <si>
    <t>每视野</t>
  </si>
  <si>
    <t>疑难病理会诊</t>
  </si>
  <si>
    <t>由高级职称病理医师主持的专家组会诊</t>
  </si>
  <si>
    <t>普通病理会诊</t>
  </si>
  <si>
    <t>不符合疑难病理会诊条件的其他会诊</t>
  </si>
  <si>
    <t>激光捕获显微镜切割及DNA提取</t>
  </si>
  <si>
    <t>染色质倍性和肿瘤间质比数字化定量分析</t>
  </si>
  <si>
    <t>处理组织标本，制备染色涂片和切片，扫描成像，进行细胞分类、染色质倍性分析和肿瘤间质比分析，报告肿瘤预后风险，人工审核结果，录入系统，发送报告；按规定处理废弃物；接受临床相关咨询</t>
  </si>
  <si>
    <t>职业病毒化学检验</t>
  </si>
  <si>
    <t>包括汞、铅、氟、镉、铬、砷、锰。样本类型：血液、尿液。样本采集、签收、处理，定标和质控，检测样本，审核结果，录入实验室信息系统或人工登记，发送报告；按规定处理废弃物；接受临床相关咨询。</t>
  </si>
  <si>
    <t>电极法、原子吸收光度法或原子荧光法</t>
  </si>
  <si>
    <t>淋巴细胞微核率检测</t>
  </si>
  <si>
    <t>样本类型：外周血。样本采集、签收、处理，经培养、收获、制片、染片等步骤，镜下分析，计数包含：微核率、微核细胞率、淋巴细胞转化率，审核结果，录入实验室信息系统或人工登记，发送报告；按规定处理废弃物；接受临床相关咨询。</t>
  </si>
  <si>
    <t>仪器法加收</t>
  </si>
  <si>
    <t>外周血淋巴细胞染色体畸变检测</t>
  </si>
  <si>
    <t>样本类型：外周血。样本采集、签收、处理，经培养、收获、制片、染片等步骤，镜下分析，计数包含：畸变细胞率（染色体型畸变）、双着丝粒染色体率、环状染色体率、不带断片的环状染色体率、无着丝粒片段率、相互易位率、倒位率、染色单体型畸变率(%)，审核结果，录入实验室信息系统或人工登记，发送报告；按规定处理废弃物；接受临床相关咨询。</t>
  </si>
  <si>
    <t>滨州市医疗服务价格表(临床诊疗类)</t>
  </si>
  <si>
    <t>本类说明:</t>
  </si>
  <si>
    <t>1．本类包括临床各系统诊疗、经血管介入诊疗、手术治疗、物理治疗与康复，共计四类，2997项。本类编码为300000000。</t>
  </si>
  <si>
    <t>2．在第二至第四级分类中已经注明的共性除外内容，在第五级诊疗项目中不再一一列出。</t>
  </si>
  <si>
    <t>3．在诊疗项目服务中，不足一个计价单位的按一个计价单位计算。一个服务项目在同一时间经多次操作方能完成，也应按一次计价。</t>
  </si>
  <si>
    <t>4．所有诊疗项目中的活检均不含病理诊断的服务内容。</t>
  </si>
  <si>
    <t>5．经血管介入诊疗项目单独分类立项，其它介入诊疗项目按国际疾病分类（ICD-9-CM)方式分列在各相关系统项目中。</t>
  </si>
  <si>
    <t>6．一次性穿刺针、火检针、火检钳、栓（填）塞材料、修补材料均为除外内容。</t>
  </si>
  <si>
    <t>(一)临床各系统诊疗</t>
  </si>
  <si>
    <t>床边检查加收90元</t>
  </si>
  <si>
    <t>说明：</t>
  </si>
  <si>
    <t>1.本类包括神经系统、内分泌系统、眼、耳鼻咽喉、口腔颌面、呼吸系统、心脏及血管系统、血液及淋巴系统、消化系统、泌尿系统、男、女性生殖系统、肌肉骨骼系统、体被系统、精神心理卫生15个第三级分类，共977项。2.在临床各系统诊疗项目中的“XX术”是指以诊疗为主要目的非手术操作方式的服务项目。3.诊疗中所需的特殊医用消耗材料(如特殊穿刺针、消融电极、特殊导丝、导管、支架、球囊、特殊缝线、特殊缝针、钛夹、扩张器等）药品、化学粒子均为除外内容。凡在项目内涵中已含的不再单独收费。4.在同一项目是使用激光、射频、微波、冷冻、超声聚焦、臭氧、离子、红外、电切、汽化、电灼、电凝、电化学等方法分别计价。5.诊疗中采用各种内镜治疗的可在原价基础上加收，具体加收金额见“3317”。6、本章有创活检和探查项目中六岁（含）以下的儿童加收不超过20%。</t>
  </si>
  <si>
    <t>1．神经系统</t>
  </si>
  <si>
    <t>脑电图</t>
  </si>
  <si>
    <t>含深呼吸诱发，至少8导</t>
  </si>
  <si>
    <t>次或小时</t>
  </si>
  <si>
    <t>脑电发生源定位加收18元，术中监测每小时18元</t>
  </si>
  <si>
    <t>310100001a</t>
  </si>
  <si>
    <t>8导及以下</t>
  </si>
  <si>
    <t>310100001b</t>
  </si>
  <si>
    <t>8-16导(含)</t>
  </si>
  <si>
    <t>310100001c</t>
  </si>
  <si>
    <t>16导以上</t>
  </si>
  <si>
    <t>特殊脑电图</t>
  </si>
  <si>
    <t>包括特殊电极(鼻咽或蝶骨或皮层等)、特殊诱发、闪光刺激</t>
  </si>
  <si>
    <t>脑地形图</t>
  </si>
  <si>
    <t>含二维脑地形图(至少16导)</t>
  </si>
  <si>
    <t>同时做脑电图加收20元</t>
  </si>
  <si>
    <t>动态脑电图</t>
  </si>
  <si>
    <t xml:space="preserve">包括24小时脑电视频监测或脑电Holter           </t>
  </si>
  <si>
    <t>脑电图录象监测</t>
  </si>
  <si>
    <t>含摄像观测患者行为及脑电图监测</t>
  </si>
  <si>
    <t>脑磁图</t>
  </si>
  <si>
    <t>神经传导速度测定</t>
  </si>
  <si>
    <t>含感觉神经与运动神经传导速度、包括重复神经电刺激</t>
  </si>
  <si>
    <t>每条神经</t>
  </si>
  <si>
    <t>神经电图</t>
  </si>
  <si>
    <t>含检查F波、H反射、瞬目反射及重复神经电刺激</t>
  </si>
  <si>
    <t>体感诱发电位</t>
  </si>
  <si>
    <t>包括上肢体感诱发电位检查应含头皮、颈部Erb氏点记录、下肢体感诱发电位检查应含头皮、腰部记录</t>
  </si>
  <si>
    <t>次或小时 、单肢</t>
  </si>
  <si>
    <t>诱发电位地形图分析加收20元，术中监测每小时20元</t>
  </si>
  <si>
    <t>运动诱发电位</t>
  </si>
  <si>
    <t>含大脑皮层和周围神经剌激</t>
  </si>
  <si>
    <t>术中监测每小时18元</t>
  </si>
  <si>
    <t>事件相关电位</t>
  </si>
  <si>
    <t>包括视觉、体感刺激P300与听觉P300</t>
  </si>
  <si>
    <t>增加N400检查时加收18元</t>
  </si>
  <si>
    <t>脑干听觉诱发电位</t>
  </si>
  <si>
    <t>包括视诱发电位和体诱发电位</t>
  </si>
  <si>
    <t>高刺激率听觉脑干反应加收70元</t>
  </si>
  <si>
    <t>术中颅神经监测</t>
  </si>
  <si>
    <t>颅内压监测</t>
  </si>
  <si>
    <t>感觉阈值测量</t>
  </si>
  <si>
    <t>包括感觉障碍电生理诊断</t>
  </si>
  <si>
    <t>腰椎穿刺术</t>
  </si>
  <si>
    <t>含测压、注药</t>
  </si>
  <si>
    <t>脑脊液动力学检查加收20元</t>
  </si>
  <si>
    <t>侧脑室穿刺术</t>
  </si>
  <si>
    <t>包括引流、注药、经储液囊穿刺脑脊液引流术</t>
  </si>
  <si>
    <t>包括引流、注药</t>
  </si>
  <si>
    <t>枕大池穿刺术</t>
  </si>
  <si>
    <t>硬脑膜下穿刺术</t>
  </si>
  <si>
    <t>周围神经活检术</t>
  </si>
  <si>
    <t>包括肌肉活检</t>
  </si>
  <si>
    <t>每个切口</t>
  </si>
  <si>
    <t>同一切口取肌肉和神经标本时以一项计价</t>
  </si>
  <si>
    <t>植物神经功能检查</t>
  </si>
  <si>
    <t>多功能神经肌肉功能监测</t>
  </si>
  <si>
    <t>包括表面肌电测定</t>
  </si>
  <si>
    <t>肌电图</t>
  </si>
  <si>
    <t>包括眼肌电图</t>
  </si>
  <si>
    <t>一次性同心针电极</t>
  </si>
  <si>
    <t>每条肌肉</t>
  </si>
  <si>
    <t>单纤维肌电图</t>
  </si>
  <si>
    <t>肌电图监测</t>
  </si>
  <si>
    <t>多轨迹断层肌电图</t>
  </si>
  <si>
    <t>神经阻滞治疗</t>
  </si>
  <si>
    <t>经皮穿刺三叉神经半月节注射治疗术</t>
  </si>
  <si>
    <t>含CT定位、神经感觉定位、注射药物、测定疗效范围、局部加压；不含术中影像学检查</t>
  </si>
  <si>
    <t>经皮穿刺三叉神经半月节射频温控热凝术</t>
  </si>
  <si>
    <t>含CT定位、神经感觉定位、射频温控治疗、测定疗效范围、局部加压；包括感觉根射频温控热凝，不含术中影像学检查、全麻</t>
  </si>
  <si>
    <t>经皮穿刺三叉神经干注射术</t>
  </si>
  <si>
    <t>慢性小脑电刺激术</t>
  </si>
  <si>
    <t>包括植入性神经电刺激器程控治疗、神经电刺激器植入术</t>
  </si>
  <si>
    <t>肉毒素注射治疗</t>
  </si>
  <si>
    <t>含神经、肌肉各部位治疗</t>
  </si>
  <si>
    <t>周围神经毁损术</t>
  </si>
  <si>
    <t>含神经穿刺及注射</t>
  </si>
  <si>
    <t>不同方法分别计价，三叉神经干酌情加收</t>
  </si>
  <si>
    <t>310100033a</t>
  </si>
  <si>
    <t>神经分支毁损术</t>
  </si>
  <si>
    <t>每增加一支加收40元</t>
  </si>
  <si>
    <t>310100033b</t>
  </si>
  <si>
    <t>半月神经毁损术</t>
  </si>
  <si>
    <t>交感神经节毁损术</t>
  </si>
  <si>
    <t>指颈、胸、腰交感神经节穿刺及注射，含神经穿刺及注射。包括侧隐窝消炎镇痛治疗</t>
  </si>
  <si>
    <t>不同方法、不同部位分别计价，胸交感神经加收180元。侧隐窝消炎镇痛治疗270元</t>
  </si>
  <si>
    <t>滨价发[2017]46号 
滨医保发[2019]30号</t>
  </si>
  <si>
    <t>选择性神经定位诊疗术</t>
  </si>
  <si>
    <t>颈交感神经节调控术</t>
  </si>
  <si>
    <t>脑卒中风险评估检查</t>
  </si>
  <si>
    <t>通过对卒中相关的生物化学免疫指标进行一次性快速多参数检测，根据检测结果与病史资料等信息相结合，基于病人基础信息检查+中风指标检查+脑中风专用数据库给出脑卒中风险五级分层及处理建议，实现脑中风的快速风险评估检查。</t>
  </si>
  <si>
    <t>无创脑水肿监测</t>
  </si>
  <si>
    <t>通过监护得出的扰动系数等参数，监测，诊断颅脑占位病变病情的预后、转归与危象，及时预警，评价治疗效果。图文报告。</t>
  </si>
  <si>
    <t>一次性电极</t>
  </si>
  <si>
    <t>前庭诱发肌源性电位</t>
  </si>
  <si>
    <t>隔声电磁屏蔽室，清洁局部皮肤，一次性电极耦合。测试时将电极置于胸锁乳突肌或眼轮匝肌，采取坐位或仰卧位，歪头或抬头姿势，记录高强度声刺激下肌肉收缩的紧张程度或眼下斜肌张力，记录P12,N23波形或N1,P1。观察波形、潜伏期、振幅及不对称比。分为气导和骨导两种方式刺激。包括眼部肌源性电位，颈部肌源性电位。</t>
  </si>
  <si>
    <t>侧脑室分流管压力调整</t>
  </si>
  <si>
    <t>门诊问诊，病历采集，应用调压工具进行目标压力设定判断及调整。</t>
  </si>
  <si>
    <t>睡眠-觉醒节律调节治疗</t>
  </si>
  <si>
    <t xml:space="preserve">用75%酒精对耳后乳突位进行脱脂处理。开启仪器，治疗时间为30分钟/次。观察并做好治疗记录，做好健康教育及心理护理。 </t>
  </si>
  <si>
    <t>2．内分泌系统</t>
  </si>
  <si>
    <t>检验费</t>
  </si>
  <si>
    <t>垂体兴奋试验：</t>
  </si>
  <si>
    <t>含需取静脉血5次及结果分析</t>
  </si>
  <si>
    <t>生长激素释放激素兴奋试验(GRH)</t>
  </si>
  <si>
    <t>每试验项目</t>
  </si>
  <si>
    <t>促甲状腺释放激素兴奋试验(TRH)</t>
  </si>
  <si>
    <t>促肾上腺释放激素兴奋试验(CRF)</t>
  </si>
  <si>
    <t>促性腺释放激素兴奋试验(GnRH)</t>
  </si>
  <si>
    <t>含卵泡刺激素(FSH)和黄体生成素(LH)</t>
  </si>
  <si>
    <t>胰岛素低血糖兴奋试验</t>
  </si>
  <si>
    <t>含开放静脉、床旁血糖监测、低血糖紧急处理</t>
  </si>
  <si>
    <t>精氨酸试验</t>
  </si>
  <si>
    <t>各种药物兴奋泌乳素(PRL)动态试验</t>
  </si>
  <si>
    <t>垂体抑制试验</t>
  </si>
  <si>
    <t>葡萄糖抑制（GH）试验</t>
  </si>
  <si>
    <t xml:space="preserve">含取静脉血5次及结果分析 </t>
  </si>
  <si>
    <t>兴奋泌乳素(PRL)抑制试验</t>
  </si>
  <si>
    <t xml:space="preserve">含取血2—4次及结果分析 </t>
  </si>
  <si>
    <t>垂体后叶功能试验</t>
  </si>
  <si>
    <t>禁水试验</t>
  </si>
  <si>
    <t>含血、尿渗透压，尿比重测定至少各3个标本；每小时测尿量、血压、脉搏、尿比重，需时6—8小时，必要时延至12—16小时</t>
  </si>
  <si>
    <t>禁水加压素试验</t>
  </si>
  <si>
    <t>含血、尿渗透压，尿比重测定至少各5—6个标本；皮下注射去氨加压素(DDAVP)1—4μg，注射DDAVP后每15分钟测尿量，每小时测血压、脉搏、尿比重共8—10小时</t>
  </si>
  <si>
    <t>高渗盐水试验</t>
  </si>
  <si>
    <t>含血、尿渗透压，尿比重测定至少各5—6个标本；皮下注射去氨加压素(DDAVP)1—4μg，注射DDAVP后每15分钟记尿量，每小时测血压、脉搏、尿比重共8—10小时；包括口服、静脉点滴高渗盐水试验</t>
  </si>
  <si>
    <t>水负荷试验</t>
  </si>
  <si>
    <t>含血尿渗透压测定各5次，抗利尿激素(ADH)测定3次</t>
  </si>
  <si>
    <t>去氨加压素(DDAVP)治疗试验</t>
  </si>
  <si>
    <t xml:space="preserve">含需时两天，每日两次测体重、血钠、血和尿渗透压，记出入量 </t>
  </si>
  <si>
    <t>甲状旁腺功能试验</t>
  </si>
  <si>
    <t>钙耐量试验</t>
  </si>
  <si>
    <t>含静脉点滴钙剂测血钙、磷，共5次，尿钙、磷两次</t>
  </si>
  <si>
    <t>快速钙滴注抑制试验</t>
  </si>
  <si>
    <t>含低钙磷饮食，静脉注射钙剂，尿钙磷、肌酐测定8次</t>
  </si>
  <si>
    <t>肾小管磷重吸收试验</t>
  </si>
  <si>
    <t>含固定钙磷饮食，双蒸水饮用，连续两日饮水后1、2小时测尿量，查血尿肌酐和钙磷及结果分析</t>
  </si>
  <si>
    <t>磷清除试验</t>
  </si>
  <si>
    <t>含固定钙磷饮食，双蒸水饮用，连续两日饮水后1、3小时测尿量，查血尿肌酐和钙磷及结果分析</t>
  </si>
  <si>
    <t>低钙试验</t>
  </si>
  <si>
    <t>含低钙饮食、尿钙测定3次</t>
  </si>
  <si>
    <t>低磷试验</t>
  </si>
  <si>
    <t xml:space="preserve">含低磷饮食，血钙、磷及尿磷测定3次 </t>
  </si>
  <si>
    <t>胰岛功能试验</t>
  </si>
  <si>
    <t>葡萄糖耐量试验</t>
  </si>
  <si>
    <t>含5次血糖测定；包括口服和静脉</t>
  </si>
  <si>
    <t>馒头餐糖耐量试验</t>
  </si>
  <si>
    <t>含4次血糖测定</t>
  </si>
  <si>
    <t>可的松糖耐量试验</t>
  </si>
  <si>
    <t>含5次血糖测定</t>
  </si>
  <si>
    <t>胰岛素释放试验</t>
  </si>
  <si>
    <t>含5次血糖和/或胰岛素测定，与口服葡萄糖耐量试验或馒头餐试验同时进行；包括C肽释放试验</t>
  </si>
  <si>
    <t>胰高血糖素试验</t>
  </si>
  <si>
    <t>含7次血糖、胰岛素测定</t>
  </si>
  <si>
    <t>甲苯磺丁脲(D860)试验</t>
  </si>
  <si>
    <t>含血糖、胰岛素测定6次、床旁监护</t>
  </si>
  <si>
    <t>饥饿试验</t>
  </si>
  <si>
    <t>含24小时或2.3天监测血糖、胰岛素、床旁监护</t>
  </si>
  <si>
    <t>电脑血糖监测</t>
  </si>
  <si>
    <t>含床旁血糖监测</t>
  </si>
  <si>
    <t>每天</t>
  </si>
  <si>
    <t>含探头</t>
  </si>
  <si>
    <t>连续动态血糖监测</t>
  </si>
  <si>
    <t>指持续监测72个小时，每24小时测定不少于288个血糖值。</t>
  </si>
  <si>
    <t>探头（传感器）</t>
  </si>
  <si>
    <t>天</t>
  </si>
  <si>
    <t>动态血糖监测装置安装术收35元/次</t>
  </si>
  <si>
    <t>D-木糖耐量测定</t>
  </si>
  <si>
    <t>肾上腺皮质功能试验</t>
  </si>
  <si>
    <t>昼夜皮质醇节律测定</t>
  </si>
  <si>
    <t>含24小时内3次皮质醇或/和ACTH测定</t>
  </si>
  <si>
    <t>促肾上腺皮质激素(ACTH)兴奋试验</t>
  </si>
  <si>
    <t>含快速法，一日三次皮质醇测定1天；包括传统法或肌注法，每日2次皮质醇测定，连续3天</t>
  </si>
  <si>
    <t>过夜地塞米松抑制试验</t>
  </si>
  <si>
    <t>含血皮质醇测定2次</t>
  </si>
  <si>
    <t>地塞米松抑制试验</t>
  </si>
  <si>
    <t>含24小时尿17－羟皮质类固醇(17-OHCS)，17－酮(17-KS)及皮质醇测定各5次；包括小、大剂量</t>
  </si>
  <si>
    <t>皮质素水试验</t>
  </si>
  <si>
    <t>含血皮质醇和ACTH测定各5次，测尿量8次，结果分析；包括水利尿试验</t>
  </si>
  <si>
    <t>醛固酮肾素测定卧立位试验</t>
  </si>
  <si>
    <t>含血醛固酮肾素测定2次</t>
  </si>
  <si>
    <t>低钠试验</t>
  </si>
  <si>
    <t>含血尿钾、钠、氯测定3次；包括高钠试验</t>
  </si>
  <si>
    <t>钾负荷试验</t>
  </si>
  <si>
    <t>含血尿钾、钠测定4次</t>
  </si>
  <si>
    <t>安体舒通试验</t>
  </si>
  <si>
    <t>含测血尿钾、钠6—8次</t>
  </si>
  <si>
    <t>赛庚啶试验</t>
  </si>
  <si>
    <t>含测血醛固酮5次</t>
  </si>
  <si>
    <t>氨苯喋啶试验</t>
  </si>
  <si>
    <t>开搏通试验</t>
  </si>
  <si>
    <t>含测血醛固酮测定7次</t>
  </si>
  <si>
    <t>肾上腺髓质功能试验</t>
  </si>
  <si>
    <t>苄胺唑啉阻滞试验</t>
  </si>
  <si>
    <t>含床旁血压、脉搏监测，血压监测每5分钟一次，至少30分钟</t>
  </si>
  <si>
    <t>可乐宁试验</t>
  </si>
  <si>
    <t>含查血肾上腺素、血儿茶酚胺，血压监测每小时一次，连续6小时；包括哌唑嗪试验</t>
  </si>
  <si>
    <t>胰高血糖素激发试验</t>
  </si>
  <si>
    <t>含血压监测每半分钟一次，连续5分钟后，每分钟一次，连续10分钟</t>
  </si>
  <si>
    <t>冷加压试验</t>
  </si>
  <si>
    <t>含血压监测20分钟内测7次</t>
  </si>
  <si>
    <t>组织胺激发试验</t>
  </si>
  <si>
    <t>含血压监测每半分钟一次，连续15分钟</t>
  </si>
  <si>
    <t>酪胺激发试验</t>
  </si>
  <si>
    <t>其它</t>
  </si>
  <si>
    <t>胰岛素泵持续皮下注射胰岛素</t>
  </si>
  <si>
    <t>耗材</t>
  </si>
  <si>
    <t>人绒毛膜促性腺激素兴奋试验</t>
  </si>
  <si>
    <t>含3次性腺激素测定</t>
  </si>
  <si>
    <t>糖尿病足评估</t>
  </si>
  <si>
    <t>手触诊股动脉、腘动脉、足背动脉、足后动脉四组动脉，评估动脉搏动情况；检查足底触觉，使用空针头检查足部针刺觉，使用金属棒检查足部皮肤温度觉，使用128-Hz音叉检查足部震动觉，出具诊查意见。</t>
  </si>
  <si>
    <t>糖尿病足关节功能评估</t>
  </si>
  <si>
    <t>检查足形状及关节形态；评估测量关节在冠状面矢状面和横截面上活动角度，评估关节功能。</t>
  </si>
  <si>
    <t>糖尿病视网膜病变诊断</t>
  </si>
  <si>
    <t>计算机分析眼底照片并回传报告。自动标注微血管瘤、出血点以及渗出，自动统计数量和面积，辅助医生完成诊断报告。</t>
  </si>
  <si>
    <t>单眼</t>
  </si>
  <si>
    <t>3．眼部</t>
  </si>
  <si>
    <t>普通视力检查</t>
  </si>
  <si>
    <t>含远视力、近视力、光机能（包括光感及光定位）、伪盲检查</t>
  </si>
  <si>
    <t>特殊视力检查</t>
  </si>
  <si>
    <t>包括儿童图形视力表，点视力表，条栅视力卡，视动性眼震仪</t>
  </si>
  <si>
    <t>每增加一项加收2元</t>
  </si>
  <si>
    <t>选择性观看检查</t>
  </si>
  <si>
    <t>视网膜视力检查</t>
  </si>
  <si>
    <t>视野检查</t>
  </si>
  <si>
    <t>包括普通视野计，电脑视野计、动态(Goldmann)视野计</t>
  </si>
  <si>
    <t>310300005a</t>
  </si>
  <si>
    <t>普通</t>
  </si>
  <si>
    <t>310300005b</t>
  </si>
  <si>
    <t>电脑、动态</t>
  </si>
  <si>
    <t>阿姆斯勒(Amsler)表检查</t>
  </si>
  <si>
    <t>验光</t>
  </si>
  <si>
    <t>包括检影，散瞳，云雾试验，试镜</t>
  </si>
  <si>
    <t>每增加一项加收4元</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</si>
  <si>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</si>
  <si>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</si>
  <si>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</si>
  <si>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</si>
  <si>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</si>
  <si>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</si>
  <si>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</si>
  <si>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</si>
  <si>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</si>
  <si>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三棱镜检查</t>
  </si>
  <si>
    <t>线状镜检查</t>
  </si>
  <si>
    <t>黑氏(Hess)屏检查</t>
  </si>
  <si>
    <t>调节/集合测定</t>
  </si>
  <si>
    <t>牵拉试验</t>
  </si>
  <si>
    <t>含有无复视及耐受程度，被动牵拉，主动收缩</t>
  </si>
  <si>
    <t>双眼视觉检查</t>
  </si>
  <si>
    <t>含双眼同时知觉、双眼同时视、双眼融合功能、立体视功能</t>
  </si>
  <si>
    <t>色觉检查</t>
  </si>
  <si>
    <t>包括普通图谱法，FM-100Hue测试盒法，色觉仪法</t>
  </si>
  <si>
    <t>对比敏感度检查</t>
  </si>
  <si>
    <t>暗适应测定</t>
  </si>
  <si>
    <t>含图形及报告</t>
  </si>
  <si>
    <t>明适应测定</t>
  </si>
  <si>
    <t>正切尺检查</t>
  </si>
  <si>
    <t>注视性质检查</t>
  </si>
  <si>
    <t>眼象差检查</t>
  </si>
  <si>
    <t>眼压检查</t>
  </si>
  <si>
    <t>包括Schiotz眼压计法，非接触眼压计法，电眼压计法，压平眼压计法</t>
  </si>
  <si>
    <t>一次性探针</t>
  </si>
  <si>
    <t>眼压日曲线检查</t>
  </si>
  <si>
    <t>眼压描记</t>
  </si>
  <si>
    <t>眼球突出度测量</t>
  </si>
  <si>
    <t>包括米尺测量法、眼球突出计测量法</t>
  </si>
  <si>
    <t>青光眼视网膜神经纤维层计算机图象分析</t>
  </si>
  <si>
    <t>含计算机图相分析；不含OCT、HRT及SLO</t>
  </si>
  <si>
    <t>增加定量分析时加收18元</t>
  </si>
  <si>
    <t>低视力助视器试验</t>
  </si>
  <si>
    <t>上睑下垂检查</t>
  </si>
  <si>
    <t>泪膜破裂时间测定</t>
  </si>
  <si>
    <t>泪液分泌功能测定</t>
  </si>
  <si>
    <t>使用干眼分析仪测定加收8元</t>
  </si>
  <si>
    <t>泪道冲洗</t>
  </si>
  <si>
    <t>青光眼诱导试验</t>
  </si>
  <si>
    <t>包括饮水，暗室，妥拉苏林等</t>
  </si>
  <si>
    <t>角膜荧光素染色检查</t>
  </si>
  <si>
    <t>角膜曲率测量</t>
  </si>
  <si>
    <t>次（单眼）</t>
  </si>
  <si>
    <t>每个眼</t>
  </si>
  <si>
    <t>角膜地形图检查</t>
  </si>
  <si>
    <t>角膜内皮镜检查</t>
  </si>
  <si>
    <t>录象记录加收18元</t>
  </si>
  <si>
    <t>角膜厚度检查</t>
  </si>
  <si>
    <t>包括裂隙灯法，超声法</t>
  </si>
  <si>
    <t>角膜知觉检查</t>
  </si>
  <si>
    <t>巩膜透照检查</t>
  </si>
  <si>
    <t>含散瞳</t>
  </si>
  <si>
    <t>人工晶体度数测量</t>
  </si>
  <si>
    <t>前房深度测量</t>
  </si>
  <si>
    <t>包括裂隙灯法(测量周边前房及轴部前房)，前房深度测量仪法、眼轴测量</t>
  </si>
  <si>
    <t>房水荧光测定</t>
  </si>
  <si>
    <t>裂隙灯检查</t>
  </si>
  <si>
    <t>裂隙灯下眼底检查</t>
  </si>
  <si>
    <t>包括前置镜、三面镜、视网膜镜</t>
  </si>
  <si>
    <t>裂隙灯下房角镜检查</t>
  </si>
  <si>
    <t>眼位照相</t>
  </si>
  <si>
    <t>眼前段照相</t>
  </si>
  <si>
    <t>眼底照相</t>
  </si>
  <si>
    <t>彩色胶片另收</t>
  </si>
  <si>
    <t>眼底血管造影</t>
  </si>
  <si>
    <t>包括眼底荧光血管造影(FFA)、靛青绿血管造影(ICGA)</t>
  </si>
  <si>
    <t>裂隙灯下眼底视神经立体照相</t>
  </si>
  <si>
    <t>眼底检查</t>
  </si>
  <si>
    <t>包括直接、间接眼底镜法，不含散瞳</t>
  </si>
  <si>
    <t>扫描激光眼底检查(SLO)</t>
  </si>
  <si>
    <t>视网膜裂孔定位检查</t>
  </si>
  <si>
    <t>包括直接检眼镜观察+测算、双目间接检眼镜观察+巩膜加压法</t>
  </si>
  <si>
    <t>海德堡视网膜厚度检查（HRT）</t>
  </si>
  <si>
    <t>眼血流图</t>
  </si>
  <si>
    <t>视网膜动脉压测定</t>
  </si>
  <si>
    <t>临界融合频率检查</t>
  </si>
  <si>
    <t>超声生物显微镜检查(UBM)</t>
  </si>
  <si>
    <t>滨医保发[2019]30号 
滨医保发[2021]7号 
滨医保发[2021]36号</t>
  </si>
  <si>
    <t>光学相干断层成相(OCT)</t>
  </si>
  <si>
    <t>含测眼球后极组织厚度及断面相</t>
  </si>
  <si>
    <t>视网膜电流图(ERG)</t>
  </si>
  <si>
    <t>包括图形视网膜电图(P-ERG)多焦视网膜电图(m-ERG)</t>
  </si>
  <si>
    <t>视觉网膜地形图</t>
  </si>
  <si>
    <t>眼电图(EOG)</t>
  </si>
  <si>
    <t>含运动或感觉</t>
  </si>
  <si>
    <t>视觉诱发电位(VEP)</t>
  </si>
  <si>
    <t>含单导、图形</t>
  </si>
  <si>
    <t>眼外肌功能检查</t>
  </si>
  <si>
    <t>含眼球运动、歪头试验、集合与散开</t>
  </si>
  <si>
    <t>眼肌力检查</t>
  </si>
  <si>
    <t>结膜印痕细胞检查</t>
  </si>
  <si>
    <t>马氏(Maddox)杆试验</t>
  </si>
  <si>
    <t>球内异物定位</t>
  </si>
  <si>
    <t>含眼科操作部分</t>
  </si>
  <si>
    <t>磁石试验</t>
  </si>
  <si>
    <t>眼活体组织检查</t>
  </si>
  <si>
    <t>角膜刮片检查</t>
  </si>
  <si>
    <t>不含微生物检查</t>
  </si>
  <si>
    <t>结膜囊取材检查</t>
  </si>
  <si>
    <t>准分子激光屈光性角膜矫正术(PRK)</t>
  </si>
  <si>
    <t>包括准分子激光治疗性角膜切削术(PTK)、个体化准分子激光屈光性角膜切削术、个体化上皮角膜切割准分子激光矫正手术</t>
  </si>
  <si>
    <t>单眼。波前像差引导加收1800元</t>
  </si>
  <si>
    <t>2016年山东省第二批放开</t>
  </si>
  <si>
    <t>激光原位角膜磨镶术（LASIK）</t>
  </si>
  <si>
    <t>包括飞秒激光角膜切削术、个体化准分子激光原位角膜磨镶术、个体化准分子激光上皮瓣下角膜磨镶术</t>
  </si>
  <si>
    <t>单眼，准分子激光上皮下角膜切削术(LASEK)2500元。波前像差引导单眼加收1800元，SBK单加收2160元</t>
  </si>
  <si>
    <t>视网膜激光光凝术</t>
  </si>
  <si>
    <t>单眼，多波长激光加收90元</t>
  </si>
  <si>
    <t>激光治疗眼前节病</t>
  </si>
  <si>
    <t>包括治疗青光眼、晶状体囊膜切开、虹膜囊肿切除</t>
  </si>
  <si>
    <t>铒激光眼科手术</t>
  </si>
  <si>
    <t>包括治疗白内障、晶体囊膜切开、晶体摘除</t>
  </si>
  <si>
    <t>钬激光巩膜切除手术</t>
  </si>
  <si>
    <t>低功率氦一氖激光治疗</t>
  </si>
  <si>
    <t>包括温热激光</t>
  </si>
  <si>
    <t>电解倒睫</t>
  </si>
  <si>
    <t>包括拔倒睫</t>
  </si>
  <si>
    <t>光动力疗法（PDT）</t>
  </si>
  <si>
    <t>含光敏剂配置，微泵注入药物，激光治疗</t>
  </si>
  <si>
    <t>光敏剂</t>
  </si>
  <si>
    <t>每光斑</t>
  </si>
  <si>
    <t>睑板腺按摩</t>
  </si>
  <si>
    <t>冲洗结膜囊</t>
  </si>
  <si>
    <t>包括结膜异物取出</t>
  </si>
  <si>
    <t>睑结膜伪膜去除冲洗</t>
  </si>
  <si>
    <t>晶体囊截开术</t>
  </si>
  <si>
    <t>激光加收180元</t>
  </si>
  <si>
    <t>取结膜结石</t>
  </si>
  <si>
    <t>沙眼磨擦压挤术</t>
  </si>
  <si>
    <t>包括滤过泡针刺剥离（含穿刺针）</t>
  </si>
  <si>
    <t>滤过泡钍刺剥离45元</t>
  </si>
  <si>
    <t>眼部脓肿切开引流术</t>
  </si>
  <si>
    <t>球结膜下注射</t>
  </si>
  <si>
    <t>球后注射</t>
  </si>
  <si>
    <t>包括球周半球后，球旁，颞浅动脉旁注射</t>
  </si>
  <si>
    <t>眶上神经封闭</t>
  </si>
  <si>
    <t>肉毒杆菌素眼外肌注射</t>
  </si>
  <si>
    <t>包括治疗眼睑痉挛、麻痹性斜视、上睑后退</t>
  </si>
  <si>
    <t>协调器治疗</t>
  </si>
  <si>
    <t>后象治疗</t>
  </si>
  <si>
    <t>前房穿刺术</t>
  </si>
  <si>
    <t>包括前房冲洗术</t>
  </si>
  <si>
    <t>前房注气术</t>
  </si>
  <si>
    <t>包括脉络膜上腔放液术</t>
  </si>
  <si>
    <t>角膜异物剔除术</t>
  </si>
  <si>
    <t>角膜溃疡灼烙术</t>
  </si>
  <si>
    <t>眼部冷冻治疗</t>
  </si>
  <si>
    <t>包括治疗炎性肉芽肿、血管瘤、青光眼、角膜溃疡</t>
  </si>
  <si>
    <t>泪小点扩张</t>
  </si>
  <si>
    <t>泪道探通术</t>
  </si>
  <si>
    <t>双眼单视功能训练</t>
  </si>
  <si>
    <t>含双眼同时视、辐辏外展、融合</t>
  </si>
  <si>
    <t>弱视训练</t>
  </si>
  <si>
    <t>婴幼儿视网膜病变检查</t>
  </si>
  <si>
    <t>固定环</t>
  </si>
  <si>
    <t>眼部广域成相</t>
  </si>
  <si>
    <t>新生儿间接眼底镜视网膜光凝术</t>
  </si>
  <si>
    <t>强脉冲光干眼治疗</t>
  </si>
  <si>
    <t>清洁面部，调整体位和治疗参数，戴防护眼镜，进行强脉冲光照射。治疗后清理患者面部。</t>
  </si>
  <si>
    <t>干眼熏蒸治疗</t>
  </si>
  <si>
    <t>调整仪器参数，带雾化熏蒸眼罩，进行熏蒸治疗。</t>
  </si>
  <si>
    <t>睑板腺热脉动治疗</t>
  </si>
  <si>
    <t>患者平卧，表面麻醉，清洁睑缘，调整固定。启动热脉动治疗仪，观测患者对治疗的反应。治疗结束，结膜囊内用滴眼液。</t>
  </si>
  <si>
    <t>泪道内窥镜检查</t>
  </si>
  <si>
    <t>向受检者说明检查注意事项。消毒，铺巾，扩张成形上下泪点，冲洗泪道。电视内镜辅助下泪道内镜自上下泪小管插入泪道，观察泪道形态，粘膜情况，扩张泪总管，探查泪囊、鼻泪管粘膜的形态。</t>
  </si>
  <si>
    <t>4．耳鼻咽喉</t>
  </si>
  <si>
    <t>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</si>
  <si>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</si>
  <si>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</si>
  <si>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</si>
  <si>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</si>
  <si>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</si>
  <si>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</si>
  <si>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</si>
  <si>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</si>
  <si>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</si>
  <si>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</si>
  <si>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</si>
  <si>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t>
  </si>
  <si>
    <t>声导抗测听</t>
  </si>
  <si>
    <t>包括鼓室图、镫骨肌反射试验</t>
  </si>
  <si>
    <t>多频率加收8元</t>
  </si>
  <si>
    <t>镫骨活动度检测(盖来试验)</t>
  </si>
  <si>
    <t>镫骨肌反射衰减试验</t>
  </si>
  <si>
    <t>含镫骨肌反射阈值</t>
  </si>
  <si>
    <t>咽鼓管压力测定</t>
  </si>
  <si>
    <t>不含声导抗测听</t>
  </si>
  <si>
    <t>耳蜗电图</t>
  </si>
  <si>
    <t>耳声发射检查</t>
  </si>
  <si>
    <t>包括自发性、诱发性和畸变产物耳声发射</t>
  </si>
  <si>
    <t>稳态听觉诱发反应</t>
  </si>
  <si>
    <t>中潜伏期诱发电位</t>
  </si>
  <si>
    <t>皮层慢反应</t>
  </si>
  <si>
    <t>迟期成分检查</t>
  </si>
  <si>
    <t>鼓岬电刺激反应</t>
  </si>
  <si>
    <t>眼震电图</t>
  </si>
  <si>
    <t>包括温度试验和自发眼震</t>
  </si>
  <si>
    <t>平衡试验</t>
  </si>
  <si>
    <t>包括平板或平衡台试验、视动试验、旋转试验、甘油试验、前庭功能检查</t>
  </si>
  <si>
    <t>前庭功能检查180元</t>
  </si>
  <si>
    <t>包括平板或平衡台试验，包括视动试验、旋转试验、甘油试验。包括前庭功能检查</t>
  </si>
  <si>
    <t>中耳共振频率测定</t>
  </si>
  <si>
    <t>听探子检查</t>
  </si>
  <si>
    <t>听力筛选试验</t>
  </si>
  <si>
    <t>耳鸣检查</t>
  </si>
  <si>
    <t>含匹配、频率和响度，包括他觉耳鸣检查</t>
  </si>
  <si>
    <t>定向条件反射测定</t>
  </si>
  <si>
    <t>含游戏测定和行为观察</t>
  </si>
  <si>
    <t>助听器选配试验</t>
  </si>
  <si>
    <t>含程控编程</t>
  </si>
  <si>
    <t>电子耳蜗编程</t>
  </si>
  <si>
    <t>真耳分析</t>
  </si>
  <si>
    <t>鼓膜贴补试验</t>
  </si>
  <si>
    <t>味觉试验</t>
  </si>
  <si>
    <t>包括电刺激法或直接法</t>
  </si>
  <si>
    <t>溢泪试验</t>
  </si>
  <si>
    <t>耳纤维内镜检查</t>
  </si>
  <si>
    <t>含图象记录及输出系统；包括完壁式乳突术后、视频耳内镜检查</t>
  </si>
  <si>
    <t>视频耳内镜检查加收100元</t>
  </si>
  <si>
    <t>硬性耳内镜检查</t>
  </si>
  <si>
    <t>视频镜加收70元</t>
  </si>
  <si>
    <t>电耳镜检查</t>
  </si>
  <si>
    <t>耳显微镜检查</t>
  </si>
  <si>
    <t>西格氏耳镜检查</t>
  </si>
  <si>
    <t>包括瘘管试验、鼓膜按摩</t>
  </si>
  <si>
    <t>鼓膜按摩加收8元</t>
  </si>
  <si>
    <t>上鼓室冲洗术</t>
  </si>
  <si>
    <t>鼓膜穿刺术</t>
  </si>
  <si>
    <t>含抽液、注药</t>
  </si>
  <si>
    <t>耵聍冲洗</t>
  </si>
  <si>
    <t>包括耳道冲洗、取耵聍栓</t>
  </si>
  <si>
    <t>耳正负压治疗</t>
  </si>
  <si>
    <t>波氏法咽鼓管吹张</t>
  </si>
  <si>
    <t>导管法咽鼓管吹张</t>
  </si>
  <si>
    <t>耳药物烧灼</t>
  </si>
  <si>
    <t>鼓膜贴补</t>
  </si>
  <si>
    <t>包括烧灼法、针拨法</t>
  </si>
  <si>
    <t>耳神经阻滞</t>
  </si>
  <si>
    <t>耳廓假性囊肿穿刺压迫治疗</t>
  </si>
  <si>
    <t>含穿刺、抽吸和压迫、压迫材料；不含抽液检验；包括耳部软骨间积液置管</t>
  </si>
  <si>
    <t>耳部软骨间积液置管收90元</t>
  </si>
  <si>
    <t>耳部特殊治疗</t>
  </si>
  <si>
    <t>包括耳聋中药导入治疗</t>
  </si>
  <si>
    <t>射频、激光、微波、冷冻、等离子等法可分别计价</t>
  </si>
  <si>
    <t>310401049a</t>
  </si>
  <si>
    <t>射频</t>
  </si>
  <si>
    <t>310401049b</t>
  </si>
  <si>
    <t>激光</t>
  </si>
  <si>
    <t>310401049c</t>
  </si>
  <si>
    <t>微波</t>
  </si>
  <si>
    <t>310401049d</t>
  </si>
  <si>
    <t>冷冻</t>
  </si>
  <si>
    <t>耳石复位</t>
  </si>
  <si>
    <t>每天限收1次</t>
  </si>
  <si>
    <t>视频头脉冲试验</t>
  </si>
  <si>
    <t>输入患者信息，讲解试验要求。挑选合适鼻托，佩戴检查眼镜，调整至瞳孔清晰可见，运行机器进行校准。患者紧盯视靶，操作人员快速甩动患者头部向特定方向10-20次（不同速度）以评估特定半规管通路的功能，共评估6个半规管。移除检查眼镜，制作及打印报告。</t>
  </si>
  <si>
    <t>耳鸣声治疗</t>
  </si>
  <si>
    <t>声音掩蔽治疗，抑制对耳鸣的反应，降低耳鸣感知</t>
  </si>
  <si>
    <t>鼻部诊疗</t>
  </si>
  <si>
    <t>鼻内镜检查</t>
  </si>
  <si>
    <t>视频镜加收100元</t>
  </si>
  <si>
    <t>前鼻镜检查</t>
  </si>
  <si>
    <t>长鼻镜检查</t>
  </si>
  <si>
    <t>鼻内镜手术后检查处理</t>
  </si>
  <si>
    <t>含残余病变清理</t>
  </si>
  <si>
    <t>视频镜加收90元</t>
  </si>
  <si>
    <t>鼻粘膜激发试验</t>
  </si>
  <si>
    <t>鼻分泌物细胞检测</t>
  </si>
  <si>
    <t>含嗜酸细胞、肥大细胞</t>
  </si>
  <si>
    <t>嗅觉功能检测</t>
  </si>
  <si>
    <t>鼻阻力测定</t>
  </si>
  <si>
    <t>鼻阻力仪收160元</t>
  </si>
  <si>
    <t>声反射鼻腔测量</t>
  </si>
  <si>
    <t>包括鼻呼吸量测定</t>
  </si>
  <si>
    <t>糖精试验</t>
  </si>
  <si>
    <t>亦称纤毛功能测定</t>
  </si>
  <si>
    <t>蝶窦穿刺活检术</t>
  </si>
  <si>
    <t>鼻腔冲洗</t>
  </si>
  <si>
    <t>鼻腔取活检术</t>
  </si>
  <si>
    <t>上颌窦穿刺术</t>
  </si>
  <si>
    <t>双颌加收18元</t>
  </si>
  <si>
    <t>鼻窦冲洗</t>
  </si>
  <si>
    <t>鼻咽部活检术</t>
  </si>
  <si>
    <t>下鼻甲封闭术</t>
  </si>
  <si>
    <t>包括鼻丘封闭及硬化剂注射</t>
  </si>
  <si>
    <t>鼻腔粘连分离术</t>
  </si>
  <si>
    <t>鼻负压置换治疗</t>
  </si>
  <si>
    <t>脱敏治疗</t>
  </si>
  <si>
    <t>快速脱敏治疗</t>
  </si>
  <si>
    <t>前鼻孔填塞</t>
  </si>
  <si>
    <t>后鼻孔填塞</t>
  </si>
  <si>
    <t>鼻异物取出</t>
  </si>
  <si>
    <t>鼻部特殊治疗</t>
  </si>
  <si>
    <t>射频、激光、微波、等离子、聚焦超声、药物烧灼、电灼等法可分别计价</t>
  </si>
  <si>
    <t>310402025a</t>
  </si>
  <si>
    <t>射频、激光分别加收40元；半导体激光加收650元；微波加收70元；等离子加收900元；药物烧灼加收8元；电灼加收110元；聚集超声收1260元</t>
  </si>
  <si>
    <t>咽喉部诊疗</t>
  </si>
  <si>
    <t>喉声图</t>
  </si>
  <si>
    <t>含声门图</t>
  </si>
  <si>
    <t>喉频谱仪检查</t>
  </si>
  <si>
    <t>喉电图测试</t>
  </si>
  <si>
    <t>计算机嗓音疾病评估</t>
  </si>
  <si>
    <t>计算机言语疾病矫治</t>
  </si>
  <si>
    <t>纤维鼻咽镜检查</t>
  </si>
  <si>
    <t>间接鼻咽镜检查</t>
  </si>
  <si>
    <t>硬性鼻咽镜检查</t>
  </si>
  <si>
    <t>纤维喉镜检查</t>
  </si>
  <si>
    <t>电子镜加收130元，床边检查加收90元</t>
  </si>
  <si>
    <t>喉动态镜检查</t>
  </si>
  <si>
    <t>电子镜加收130元</t>
  </si>
  <si>
    <t>直达喉镜检查</t>
  </si>
  <si>
    <t>包括前联合镜检查</t>
  </si>
  <si>
    <t>间接喉镜检查</t>
  </si>
  <si>
    <t>支撑喉镜检查</t>
  </si>
  <si>
    <t>咽封闭</t>
  </si>
  <si>
    <t>喉上神经封闭术</t>
  </si>
  <si>
    <t>咽部特殊治疗</t>
  </si>
  <si>
    <t>射频、激光、微波、等离子等法可分别计价</t>
  </si>
  <si>
    <t>310403016a</t>
  </si>
  <si>
    <t>包括口咽异物取出</t>
  </si>
  <si>
    <t>射频、激光分别加收40元；半导体激光加收650元；微波加收70元；等离子加收1200元；下咽异物取出收70元</t>
  </si>
  <si>
    <t>5．口腔颌面</t>
  </si>
  <si>
    <t>口腔特殊一次性卫生材料及器械、口腔特殊用药、传染病人特殊消耗物品</t>
  </si>
  <si>
    <t>1．疑难病症治疗加收；2．与医疗美容相关的治疗加收</t>
  </si>
  <si>
    <t>口腔综合检查</t>
  </si>
  <si>
    <t>全口牙病系统检查与治疗设计</t>
  </si>
  <si>
    <t>包括各专业检查表，不含错牙合畸形诊断设计、种植治疗设计</t>
  </si>
  <si>
    <t>牙周专业检查加收4元；复杂的加收25元</t>
  </si>
  <si>
    <t>包括各专业检查表，不含错牙合    畸形诊断设计、种植治疗设计</t>
  </si>
  <si>
    <t>咬合检查</t>
  </si>
  <si>
    <t>不含咀嚼肌肌电图检查</t>
  </si>
  <si>
    <t>牙合力测量检查</t>
  </si>
  <si>
    <t>咀嚼功能检查</t>
  </si>
  <si>
    <t>下颌运动检查</t>
  </si>
  <si>
    <t>包括髁状突运动轨迹描记</t>
  </si>
  <si>
    <t>唾液流量测定</t>
  </si>
  <si>
    <t>包括全唾液流量及单个腺体流量测定</t>
  </si>
  <si>
    <t>口腔模型制备</t>
  </si>
  <si>
    <t>310501007a</t>
  </si>
  <si>
    <t>口腔工作模型制备</t>
  </si>
  <si>
    <t>含托盘消毒，Ⅱ藻酸盐印模材取模，超硬石膏灌模</t>
  </si>
  <si>
    <t>特殊材料</t>
  </si>
  <si>
    <t>单颌</t>
  </si>
  <si>
    <t>寒天印模每颌加收18元，硅橡胶印模每颌加收35元，聚醚橡胶每颌加收80，高清晰藻酸盐印模材每颌加收8元。</t>
  </si>
  <si>
    <t>310501007b</t>
  </si>
  <si>
    <t>闭口式印模制作模型</t>
  </si>
  <si>
    <t>采用闭口式印模，超硬石膏灌模</t>
  </si>
  <si>
    <t>310501007c</t>
  </si>
  <si>
    <t>口腔非工作模型制备</t>
  </si>
  <si>
    <t>含托盘消毒，普通藻酸盐印模材取模，普通石膏灌模</t>
  </si>
  <si>
    <t>硬石膏加收8元</t>
  </si>
  <si>
    <t>记存模型制备</t>
  </si>
  <si>
    <t>含印模制取、模型灌制、修正及取蜡型</t>
  </si>
  <si>
    <t>特殊印模材料、特殊模型材料</t>
  </si>
  <si>
    <t>面部模型制备</t>
  </si>
  <si>
    <t>含印模制取、石膏模型灌制及修正</t>
  </si>
  <si>
    <t>常规面牙合像检查</t>
  </si>
  <si>
    <t>包括正侧位面像、微笑像、正侧位像及上下颌面像</t>
  </si>
  <si>
    <t>每片</t>
  </si>
  <si>
    <t>包括正侧位面像、微笑像、正侧位像及上下颌面像</t>
  </si>
  <si>
    <t>口腔内镜检查</t>
  </si>
  <si>
    <t>每牙</t>
  </si>
  <si>
    <t>牙体牙髓检查</t>
  </si>
  <si>
    <t>牙髓活力检查</t>
  </si>
  <si>
    <t>包括冷测、热测、牙髓活力电测</t>
  </si>
  <si>
    <t>根管长度测量</t>
  </si>
  <si>
    <t>含使用根管长度测量仪或插诊断丝确定工作长度</t>
  </si>
  <si>
    <t>每根管</t>
  </si>
  <si>
    <t>口腔X线一次成像(RVG)</t>
  </si>
  <si>
    <t>牙周检查</t>
  </si>
  <si>
    <t>白细胞趋化功能检查</t>
  </si>
  <si>
    <t>含：龈沟液白细胞采集或血白细胞采集；实验室白细胞趋化功能测定</t>
  </si>
  <si>
    <t>龈沟液量测定</t>
  </si>
  <si>
    <t>含龈沟液的采集和定量</t>
  </si>
  <si>
    <t>牙</t>
  </si>
  <si>
    <t>咬合动度测定</t>
  </si>
  <si>
    <t>龈上菌斑检查</t>
  </si>
  <si>
    <t>含牙菌斑显示及菌斑指数确定</t>
  </si>
  <si>
    <t>菌斑微生物检测</t>
  </si>
  <si>
    <t>含菌斑采集及微生物检测；包括：刚果红负染法；暗视野显微镜法；Periocheck法</t>
  </si>
  <si>
    <t>Periocheck试剂盒</t>
  </si>
  <si>
    <t>口腔颌面功能检查</t>
  </si>
  <si>
    <t>面神经功能主观检测</t>
  </si>
  <si>
    <t>指美国耳、鼻、喉及头颈外科通用主观检测方法</t>
  </si>
  <si>
    <t>面神经功能电脑检测</t>
  </si>
  <si>
    <t>指用数码相机及专门的软件包（QFES）而进行的客观检测方法</t>
  </si>
  <si>
    <t>面神经肌电图检查</t>
  </si>
  <si>
    <t>1.包括额、眼、上唇及下唇四个功能区；2.每功能区均含双侧</t>
  </si>
  <si>
    <t>每区</t>
  </si>
  <si>
    <t>腭咽闭合功能检查</t>
  </si>
  <si>
    <t>包括鼻咽纤维镜进行鼻音计检查、语音仪检查、计算机语音检查；不含反馈治疗</t>
  </si>
  <si>
    <t>正颌外科手术前设计</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</si>
  <si>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</si>
  <si>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</si>
  <si>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</si>
  <si>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云纹仪检查</t>
  </si>
  <si>
    <t>包括正位、侧位及斜位等各种位置的云纹照相及测量</t>
  </si>
  <si>
    <t>化妆品、照相底片及冲印</t>
  </si>
  <si>
    <t>模型外科设计</t>
  </si>
  <si>
    <t>含面弓转移、上架、模型测量及模拟手术拼对等</t>
  </si>
  <si>
    <t>石膏模型制备</t>
  </si>
  <si>
    <t>带环制备</t>
  </si>
  <si>
    <t>含代型制作、带环的焊接、锤制、圆管焊接等技术</t>
  </si>
  <si>
    <t>石膏模型制备、分牙及牙体预备、粘接带环等</t>
  </si>
  <si>
    <t>唇弓制备</t>
  </si>
  <si>
    <t>含唇弓弯制、焊接等技术，以及钢丝、焊媒等材料</t>
  </si>
  <si>
    <t>方弓丝、予成牵引弓、唇弓及其他特殊材料</t>
  </si>
  <si>
    <t>每根</t>
  </si>
  <si>
    <t>特殊要求唇弓费用加收35元</t>
  </si>
  <si>
    <t>牙合导板制备</t>
  </si>
  <si>
    <t>含牙合导板制作、打磨、抛光，以及自凝牙托粉、单体、分离剂等</t>
  </si>
  <si>
    <t>特殊要求牙合导板费用加收40元</t>
  </si>
  <si>
    <t>口腔关节病检查</t>
  </si>
  <si>
    <t>颞颌关节系统检查设计</t>
  </si>
  <si>
    <t>含专业检查表，包括颞颌关节系统检查；不含关节镜等特殊检查</t>
  </si>
  <si>
    <t>每人次</t>
  </si>
  <si>
    <t>唾液量、流速、缓冲能力检查另收18元</t>
  </si>
  <si>
    <t>颞颌关节镜检查</t>
  </si>
  <si>
    <t>关节腔压力测定</t>
  </si>
  <si>
    <t>正畸检查</t>
  </si>
  <si>
    <t>错牙合畸形初检</t>
  </si>
  <si>
    <t>含咨询、检查、登记、正畸专业病历</t>
  </si>
  <si>
    <t>错牙合畸形治疗设计</t>
  </si>
  <si>
    <t>包括1．牙牙合模型测量：含手工模型测量牙弓长度、拥挤度或三维牙模型计算机测量；2．模型诊断性排牙：含上下颌模型排牙；3．X线头影测量：含手工或计算机X线测量分析</t>
  </si>
  <si>
    <t>模型制备</t>
  </si>
  <si>
    <t>使用计算机进行三维牙模型测量和X线头影测量加收90元</t>
  </si>
  <si>
    <t>包括1．牙牙合模型测量：含手工模型测量牙弓长度、拥挤度或三维牙模型计算机测量；2．模型诊断性排牙：含上下颌模型排牙；3．X线头影测量：含手工或计算机X线测量分析</t>
  </si>
  <si>
    <t>使用计算机进行三维牙模型测量和X线头影测量加收90元</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</si>
  <si>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</si>
  <si>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</si>
  <si>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</si>
  <si>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</si>
  <si>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</si>
  <si>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</si>
  <si>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</si>
  <si>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</si>
  <si>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</si>
  <si>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</si>
  <si>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含常规检查及调整；包括推杆式矫治</t>
  </si>
  <si>
    <t>使用舌侧矫正器加收3元，推杆式矫治加收40元</t>
  </si>
  <si>
    <t>错牙合畸形正中he位检查</t>
  </si>
  <si>
    <t>含蜡堤制作塑料基托</t>
  </si>
  <si>
    <t>口腔修复检查</t>
  </si>
  <si>
    <t>光牙合仪检查</t>
  </si>
  <si>
    <t>包括：1、光牙合仪牙合力测定2、牙列咬合接触检查3、咬合仪检查</t>
  </si>
  <si>
    <t>每次</t>
  </si>
  <si>
    <t>使用T-scan咬合力计加收18元</t>
  </si>
  <si>
    <t>测色仪检查</t>
  </si>
  <si>
    <t>指固定修复中牙的比色</t>
  </si>
  <si>
    <t>义齿压痛定位仪检查</t>
  </si>
  <si>
    <t>触痛仪检查</t>
  </si>
  <si>
    <t>指颞下颌关节病人肌肉关节区压痛痛域大小的测量</t>
  </si>
  <si>
    <t>口腔种植检查</t>
  </si>
  <si>
    <t>种植治疗设计</t>
  </si>
  <si>
    <t>含专家会诊、X线影像分析、模型分析</t>
  </si>
  <si>
    <t>CT颌骨重建模拟种植设计加收40元</t>
  </si>
  <si>
    <t>口腔一般治疗</t>
  </si>
  <si>
    <t>调牙合</t>
  </si>
  <si>
    <t>氟防龋治疗</t>
  </si>
  <si>
    <t>包括局部涂氟、氟液含漱、氟打磨</t>
  </si>
  <si>
    <t>牙脱敏治疗</t>
  </si>
  <si>
    <t>包括氟化钠，酚制剂等药物</t>
  </si>
  <si>
    <t>高分子脱敏剂；其他特殊材料</t>
  </si>
  <si>
    <t>使用激光脱敏仪加收40元</t>
  </si>
  <si>
    <t>口腔局部冲洗上药</t>
  </si>
  <si>
    <t>含冲洗、含漱；包括牙周袋内上药、粘膜病变部位上药</t>
  </si>
  <si>
    <t>不良修复体拆除</t>
  </si>
  <si>
    <t>包括不良修复体及不良充填体</t>
  </si>
  <si>
    <t>铸造加收40元，钢丝、树脂等加收40元</t>
  </si>
  <si>
    <t>牙开窗助萌术</t>
  </si>
  <si>
    <t>包括各类阻生恒牙</t>
  </si>
  <si>
    <t>口腔局部止血</t>
  </si>
  <si>
    <t>包括拔牙后出血、各种口腔内局部出血的清理创面、填塞或缝合</t>
  </si>
  <si>
    <t>特殊填塞或止血材料</t>
  </si>
  <si>
    <t>激光口内治疗</t>
  </si>
  <si>
    <t>包括1.根管处置；2.牙周处置；3.各种斑、痣、小肿物、溃疡治疗</t>
  </si>
  <si>
    <t>口内脓肿切开引流术</t>
  </si>
  <si>
    <t>牙外伤结扎固定术</t>
  </si>
  <si>
    <t>含局麻、复位、结扎固定及调牙合；包括牙根折、挫伤、脱位；不含根管治疗</t>
  </si>
  <si>
    <t>特殊结扎固定材料</t>
  </si>
  <si>
    <t>含局麻、复位、结扎固定及调   牙合；包括牙根折、挫伤、脱位；不含根管治疗</t>
  </si>
  <si>
    <t>拆除固定装置</t>
  </si>
  <si>
    <t>包括去除由各种原因使用的口腔固定材料</t>
  </si>
  <si>
    <t>口腔活检术</t>
  </si>
  <si>
    <t>含口腔软组织活检</t>
  </si>
  <si>
    <t>无回吸口腔治疗术</t>
  </si>
  <si>
    <t>切开相关病变组织，使用一次性零回吸手机在患者之间做物理隔离，彻底阻断细菌和病毒的通路，配合微创技术手法完成切割、打磨、钻孔、扩孔、劈冠等操作。</t>
  </si>
  <si>
    <t>牙体牙髓治疗</t>
  </si>
  <si>
    <t>简单充填术</t>
  </si>
  <si>
    <t>含备洞、垫底、洞型设计、国产充填材料；包括I、V类洞的充填</t>
  </si>
  <si>
    <t>每洞</t>
  </si>
  <si>
    <t>复杂充填术</t>
  </si>
  <si>
    <t>含龋齿的特殊(如检知液、光纤透照仪等)、备洞、垫底、洞形设计和充填；包括Ⅱ、Ⅲ、Ⅳ类洞及大面积缺损的充填、化学微创袪龋术</t>
  </si>
  <si>
    <t>化学微创袪龋术加收130元，分层复杂充填术加收90元</t>
  </si>
  <si>
    <t>牙体桩钉固位修复术</t>
  </si>
  <si>
    <t>含备洞、垫底、洞形设计、打桩(钉)、充填；包括大面积缺损的充填</t>
  </si>
  <si>
    <t>各种特殊材料、桩、钉</t>
  </si>
  <si>
    <t>牙体缺损粘接修复术</t>
  </si>
  <si>
    <t>含牙体预备、酸蚀、粘接、充填</t>
  </si>
  <si>
    <t>充填体抛光术</t>
  </si>
  <si>
    <t>包括各类充填体的修整、抛光</t>
  </si>
  <si>
    <t>前牙美容修复术</t>
  </si>
  <si>
    <t>含牙体予备、酸蚀、粘接、修复；包括切角、切缘、关闭间隙、畸形牙改形、牙体缺陷和着色牙贴面等</t>
  </si>
  <si>
    <t>各种特殊材料</t>
  </si>
  <si>
    <t>树脂嵌体修复术</t>
  </si>
  <si>
    <t>含牙体预备和嵌体修复</t>
  </si>
  <si>
    <t>高嵌体修复加收25元</t>
  </si>
  <si>
    <t>橡皮障隔湿法</t>
  </si>
  <si>
    <t>含一次性橡皮布</t>
  </si>
  <si>
    <t>牙脱色术</t>
  </si>
  <si>
    <t>包括氟斑牙、四环素牙、变色牙</t>
  </si>
  <si>
    <t>使用特殊仪器加收8元</t>
  </si>
  <si>
    <t>牙齿漂白术</t>
  </si>
  <si>
    <t>包括内漂白和外漂白</t>
  </si>
  <si>
    <t>美白材料</t>
  </si>
  <si>
    <t>2016年山东省第二批放开 
滨医保发[2021]7号</t>
  </si>
  <si>
    <t>盖髓术</t>
  </si>
  <si>
    <t>含备洞、间接盖髓或直接盖髓、垫底、安抚；包括龋齿的特殊检查</t>
  </si>
  <si>
    <t>特殊盖髓剂</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</si>
  <si>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</si>
  <si>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</si>
  <si>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</si>
  <si>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</si>
  <si>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</si>
  <si>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</si>
  <si>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</si>
  <si>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</si>
  <si>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</si>
  <si>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</si>
  <si>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使用特殊仪器加收50元</t>
  </si>
  <si>
    <t>根管充填术</t>
  </si>
  <si>
    <t>特殊充填材料(如各种银尖、钛尖等)</t>
  </si>
  <si>
    <t>使用特殊仪器加收，螺旋充填器加收4元、热牙胶装置加收40元</t>
  </si>
  <si>
    <t>显微根管治疗术</t>
  </si>
  <si>
    <t>包括显微镜下复杂根管治疗、 根尖屏障制备等</t>
  </si>
  <si>
    <t>使用特殊仪器加收25元</t>
  </si>
  <si>
    <t>髓腔消毒术</t>
  </si>
  <si>
    <t>包括：1．髓腔或根管消毒；2．瘘管治疗</t>
  </si>
  <si>
    <t>使用特殊仪器(微波仪等)加收8元</t>
  </si>
  <si>
    <t>牙髓塑化治疗术</t>
  </si>
  <si>
    <t>含根管预备及塑化</t>
  </si>
  <si>
    <t>根管再治疗术</t>
  </si>
  <si>
    <t>包括：1．取根管内充物；2．疑难根管口的定位；3．不通根管的扩通；4.取根管内折断器械</t>
  </si>
  <si>
    <t>特殊仪器及器械</t>
  </si>
  <si>
    <t>使用显微镜、超声仪等特殊仪器加收25元</t>
  </si>
  <si>
    <t>髓腔穿孔修补术</t>
  </si>
  <si>
    <t>包括髓腔或根管穿孔</t>
  </si>
  <si>
    <t>根管壁穿孔外科修补术</t>
  </si>
  <si>
    <t>含翻瓣、穿孔修补</t>
  </si>
  <si>
    <t>根管充填及 特殊材料</t>
  </si>
  <si>
    <t>牙槽骨烧伤清创术</t>
  </si>
  <si>
    <t>指牙髓治疗药物所致的烧伤；含去除坏死组织和死骨、上药.</t>
  </si>
  <si>
    <t>根管内固定术</t>
  </si>
  <si>
    <t>含根管预备</t>
  </si>
  <si>
    <t>特殊固定材料</t>
  </si>
  <si>
    <t>劈裂牙治疗</t>
  </si>
  <si>
    <t>包括1.取劈裂牙残片;2.劈裂牙结扎</t>
  </si>
  <si>
    <t>根管治疗</t>
  </si>
  <si>
    <t>后牙纵折固定术</t>
  </si>
  <si>
    <t>含麻醉固定、调牙合</t>
  </si>
  <si>
    <t>根管治疗及特殊固定材料</t>
  </si>
  <si>
    <t>儿童牙科治疗</t>
  </si>
  <si>
    <t>根尖诱导成形术</t>
  </si>
  <si>
    <t>指年青恒牙牙根继续形成；含拔髓(保留牙乳头)、清洁干燥根管、导入诱导糊剂、充填</t>
  </si>
  <si>
    <t>特殊充填材料</t>
  </si>
  <si>
    <t>窝沟封闭</t>
  </si>
  <si>
    <t>指预防恒前磨牙及磨牙窝沟龋；含清洁窝沟、酸蚀、涂封闭剂、固化、调磨</t>
  </si>
  <si>
    <t>特殊窝沟封闭剂</t>
  </si>
  <si>
    <t>乳牙预成冠修复</t>
  </si>
  <si>
    <t>含牙体预备、试冠、粘结；包括合金冠修复乳磨牙大面积牙体缺损或做保持器的固位体</t>
  </si>
  <si>
    <t>儿童前牙树脂冠修复</t>
  </si>
  <si>
    <t>含牙体预备、试冠、粘结；包括树脂冠修复前牙大面积牙体缺损(外伤及龋患)</t>
  </si>
  <si>
    <t>制戴固定式缺隙保持器</t>
  </si>
  <si>
    <t>指用于乳牙早失，使继承恒牙正常萌出替换；含试冠、牙体预备、试带环、制作、粘结、复查</t>
  </si>
  <si>
    <t>特殊材料、印模、模型制备、下颌舌弓、导萌式保持器、丝圈式保持器</t>
  </si>
  <si>
    <t>制戴活动式缺隙保持器</t>
  </si>
  <si>
    <t>指恒牙正常萌出替换</t>
  </si>
  <si>
    <t>印模、模型制备</t>
  </si>
  <si>
    <t>制戴活动矫正器</t>
  </si>
  <si>
    <t>包括乳牙列或混合牙列部分错牙合畸形的矫治</t>
  </si>
  <si>
    <t>印模、模型材料、特殊矫正装置</t>
  </si>
  <si>
    <t>前牙根折根牵引</t>
  </si>
  <si>
    <t>指根折位于龈下经龈切及冠延长术后不能进行修复治疗而必须进行牙根牵引；含外伤牙根管治疗；制作牵引装置</t>
  </si>
  <si>
    <t>矫正牵引装置材料、复诊更换牵引装置、印模、模型制备</t>
  </si>
  <si>
    <t>钙化桥打通术</t>
  </si>
  <si>
    <t>指年轻恒牙经活髓切断牙根已形成，需进一步根管治疗修复，但存在鈣化桥；含去旧充填体；打通钙化桥；根管治疗修复；</t>
  </si>
  <si>
    <t>特殊根管充填材料如银尖、钛尖</t>
  </si>
  <si>
    <t>全牙列牙合垫固定术</t>
  </si>
  <si>
    <t>指用于恒牙外伤的治疗；含外伤牙的复位、固定、制作全牙列垫、试戴、复查</t>
  </si>
  <si>
    <t>特殊材料、印模、模型制备</t>
  </si>
  <si>
    <t>指用于恒牙外伤的治疗；含外伤牙的复位、固定、制作全牙列垫、试戴、复查</t>
  </si>
  <si>
    <t>活髓切断术</t>
  </si>
  <si>
    <t>牙周治疗</t>
  </si>
  <si>
    <t>洁治</t>
  </si>
  <si>
    <t>包括超声洁治或手工洁治，不含洁治后抛光</t>
  </si>
  <si>
    <t>龈下刮治</t>
  </si>
  <si>
    <t>包括龈下超声刮治或手工刮治</t>
  </si>
  <si>
    <t>后牙龈下刮治加收18元</t>
  </si>
  <si>
    <t>牙周固定</t>
  </si>
  <si>
    <t>含结扎材料；包括结扎与联合固定</t>
  </si>
  <si>
    <t>特殊材料如树脂、高强纤维</t>
  </si>
  <si>
    <t>去除牙周固定</t>
  </si>
  <si>
    <t>包括去除各种牙周固定材料</t>
  </si>
  <si>
    <t>牙面光洁术</t>
  </si>
  <si>
    <t>包括洁治后抛光；喷砂</t>
  </si>
  <si>
    <t>超过12颗牙按12颗收</t>
  </si>
  <si>
    <t>牙龈保护剂塞治</t>
  </si>
  <si>
    <t>含牙龈表面及牙间隙</t>
  </si>
  <si>
    <t>特殊保护剂</t>
  </si>
  <si>
    <t>急性坏死性龈炎局部清创</t>
  </si>
  <si>
    <t>包括局部清创、药物冲洗及上药</t>
  </si>
  <si>
    <t>根面平整术</t>
  </si>
  <si>
    <t>包括手工根面平整</t>
  </si>
  <si>
    <t>超声根面平整加收2元，Vector超生加收40元</t>
  </si>
  <si>
    <t>粘膜治疗</t>
  </si>
  <si>
    <t>口腔粘膜病系统治疗设计</t>
  </si>
  <si>
    <t>口腔粘膜雾化治疗</t>
  </si>
  <si>
    <t>口腔粘膜病特殊治疗</t>
  </si>
  <si>
    <t>红外线、微波、冷冻、频谱等法分别计价</t>
  </si>
  <si>
    <t>口腔颌面外科治疗</t>
  </si>
  <si>
    <t>颞下颌关节复位</t>
  </si>
  <si>
    <t>指限制下颌运动的手法复位</t>
  </si>
  <si>
    <t>冠周炎局部治疗</t>
  </si>
  <si>
    <t>含药液冲洗盲袋及上药</t>
  </si>
  <si>
    <t>干槽症换药</t>
  </si>
  <si>
    <t>含清理拔牙创、药物冲洗、骨创填塞</t>
  </si>
  <si>
    <t>涎腺导管扩大术</t>
  </si>
  <si>
    <t>腮腺导管内药物灌注治疗</t>
  </si>
  <si>
    <t>面神经功能训练</t>
  </si>
  <si>
    <t>含面神经周围支支配区共十项面部表情运动功能的示教及训练</t>
  </si>
  <si>
    <t>腭裂术后语音训练治疗</t>
  </si>
  <si>
    <t>包括常规语音治疗、鼻咽纤维镜反馈治疗、鼻音计反馈治疗、听说反馈治疗、腭电图仪反馈治疗；不含制作腭托</t>
  </si>
  <si>
    <t>口腔颌面部各类冷冻治疗</t>
  </si>
  <si>
    <t>包括口腔及颌面部各类小肿物的冷冻治疗</t>
  </si>
  <si>
    <t>口腔关节病治疗</t>
  </si>
  <si>
    <t>颞颌关节腔内封闭治疗</t>
  </si>
  <si>
    <t>包括封闭治疗或药物注射</t>
  </si>
  <si>
    <t>关节腔灌洗治疗</t>
  </si>
  <si>
    <t>调磨牙合垫</t>
  </si>
  <si>
    <t>关节镜手术治疗</t>
  </si>
  <si>
    <t>包括颞下颌关节活检术或颞下颌关节盘复位术或骨关节病刨削术</t>
  </si>
  <si>
    <t>关节下腔治疗加收180元</t>
  </si>
  <si>
    <t>310516004a</t>
  </si>
  <si>
    <t>关节下腔关节镜手术治疗</t>
  </si>
  <si>
    <t>固定修复</t>
  </si>
  <si>
    <t>除外内容无另收加工费的，不再收加工费</t>
  </si>
  <si>
    <t>冠修复</t>
  </si>
  <si>
    <t>310517001a</t>
  </si>
  <si>
    <t>冠修复基本费</t>
  </si>
  <si>
    <t>含牙体预备，药线排龈，测色</t>
  </si>
  <si>
    <t>牙合记录加收18元</t>
  </si>
  <si>
    <t>310517001b</t>
  </si>
  <si>
    <t>镍铬铸造冠制作费</t>
  </si>
  <si>
    <t>含铸造冠预备体修整，制作蜡型，铸造，就位抛光</t>
  </si>
  <si>
    <t>钛合加收60元，金钴铬加收90元，纯钛加收500元，金钯加收520元和金价</t>
  </si>
  <si>
    <t>310517001c</t>
  </si>
  <si>
    <t>氧化铝全瓷制作费</t>
  </si>
  <si>
    <t>含全瓷冠预备体修整，堆瓷，铸造，外瓷冠制作</t>
  </si>
  <si>
    <t>氧化锆加收1400元</t>
  </si>
  <si>
    <t>310517001d</t>
  </si>
  <si>
    <t>镍铬烤瓷冠制作工艺</t>
  </si>
  <si>
    <t>含烤瓷冠预备体修整，制作蜡型，铸造，烤瓷，上釉</t>
  </si>
  <si>
    <t>钴铬350元、钛合金加收270元，纯钛加收600元，金铂加收700元和金价，金沉积前牙加收1000元，后牙1300元，镍铬镀金加收350元，牙龈瓷加收35元，肩台瓷加收50元</t>
  </si>
  <si>
    <t>310517001e</t>
  </si>
  <si>
    <t>临时修复体</t>
  </si>
  <si>
    <t>含修复体直接成形，试戴，抛光</t>
  </si>
  <si>
    <t>进口手调加收18元，间接成形加收18元，简易桩冠加收100元</t>
  </si>
  <si>
    <t>嵌体修复</t>
  </si>
  <si>
    <t>310517002a</t>
  </si>
  <si>
    <t>嵌体修复基本费</t>
  </si>
  <si>
    <t>含牙体预备，药线排龈，蜡牙合记录</t>
  </si>
  <si>
    <t>310517002b</t>
  </si>
  <si>
    <t>钴铬嵌体制作费</t>
  </si>
  <si>
    <t>含制作蜡型，铸造，调磨，就位抛光</t>
  </si>
  <si>
    <t>复面加收90元，金钯、金铂加收金价，瓷嵌体加收700元</t>
  </si>
  <si>
    <t>桩核根冒修复</t>
  </si>
  <si>
    <t>310517003a</t>
  </si>
  <si>
    <t>桩核根冒修复基本费</t>
  </si>
  <si>
    <t>含牙体预备，直接法形成蜡型，试戴</t>
  </si>
  <si>
    <t>间接蜡型</t>
  </si>
  <si>
    <t>单核双根加收50元</t>
  </si>
  <si>
    <t>310517003b</t>
  </si>
  <si>
    <t>钴铬桩核制作费</t>
  </si>
  <si>
    <t>含蜡型铸造，修整，就位，调磨</t>
  </si>
  <si>
    <t>钛合金加收100元，纯钛加收120元，金钯加收200元和金价，纤维桩加收250元，纤维桩树脂核加收90元，铸瓷桩加收500元，氧化锆桩加收1000元</t>
  </si>
  <si>
    <t>钛合金加收100元，纯钛加收120元，金钯加收200元和金价，纤维桩加收250元，纤维桩树脂核加收90元，铸瓷桩加收500元</t>
  </si>
  <si>
    <t>贴面修复</t>
  </si>
  <si>
    <t>含牙体预备，药线排龈，试戴</t>
  </si>
  <si>
    <t>聚合瓷贴面加收400元，全瓷贴面加收800元</t>
  </si>
  <si>
    <t>桩冠修复</t>
  </si>
  <si>
    <t>含牙体预备，牙合记录，制桩蜡型，技工室制作桩，试桩，制冠蜡型，技工室制作完成桩冠，试戴桩冠；包括简单桩冠，铸造桩冠</t>
  </si>
  <si>
    <t>瓷贴面加收340元</t>
  </si>
  <si>
    <t>固定桥修复基本费</t>
  </si>
  <si>
    <t>含牙体预备，药线排龈，蜡牙合记录，测色；包括铸造固定桥、钴铬烤瓷桥、纯钛烤瓷桥、钛合金烤瓷桥</t>
  </si>
  <si>
    <t>固定修复计算机辅助设计</t>
  </si>
  <si>
    <t>包括计算机辅助设计制作全冠、嵌体、固定桥、种植体、微螺钉枝搞导板</t>
  </si>
  <si>
    <t>加工费</t>
  </si>
  <si>
    <t>咬合重建</t>
  </si>
  <si>
    <t>含全牙列固定修复咬合重建，改变原牙合关系，升高垂直距离咬合分析，X线头影测量，研究模型设计与修整，牙体预备，转移面弓与上颌架；包括复杂冠桥修复</t>
  </si>
  <si>
    <t>特殊设计费加收180元</t>
  </si>
  <si>
    <t>145，设计费加收225元</t>
  </si>
  <si>
    <t>粘结</t>
  </si>
  <si>
    <t>含各种修复体的消毒，玻璃离子粘固</t>
  </si>
  <si>
    <t>特殊粘接剂</t>
  </si>
  <si>
    <t>树脂粘结加收70元</t>
  </si>
  <si>
    <t>数字化印模</t>
  </si>
  <si>
    <t>牙体预备完成后使用口内数字化光学扫描仪对基牙，其他牙齿及上下牙咬合情况进行光学印模记录，软件重建数字模型后通过互联网发送至义齿加工所，3D打印树脂模型</t>
  </si>
  <si>
    <t>全口</t>
  </si>
  <si>
    <t>可摘义齿修复</t>
  </si>
  <si>
    <t>活动桥</t>
  </si>
  <si>
    <t>包括普通弯制卡环、整体铸造卡环及支托活动桥</t>
  </si>
  <si>
    <t>塑料可摘局部义齿</t>
  </si>
  <si>
    <t>含牙体预备，义齿设计，咬合检查，模型制作，卡环弯制，义齿试戴</t>
  </si>
  <si>
    <t>10牙以上按10牙收</t>
  </si>
  <si>
    <t>铸造可摘局部义齿</t>
  </si>
  <si>
    <t>310518003a</t>
  </si>
  <si>
    <t>钴铬铸造可摘局部义齿</t>
  </si>
  <si>
    <t>含牙体预备，义齿设计，咬合检查，模型制作，义齿制作、试戴，包括覆盖义齿</t>
  </si>
  <si>
    <t>6牙以上按6牙收，2牙及以下按2牙收，过中线4牙以下按4牙收</t>
  </si>
  <si>
    <t>310518003b</t>
  </si>
  <si>
    <t>钛合金铸造可摘局部义齿</t>
  </si>
  <si>
    <t>每件</t>
  </si>
  <si>
    <t>中支架加收700元，大支架加收950元</t>
  </si>
  <si>
    <t>310518003c</t>
  </si>
  <si>
    <t>纯钛铸造可摘局部义齿</t>
  </si>
  <si>
    <t>中支架加收1300元，大支架加收1800元</t>
  </si>
  <si>
    <t>310518003d</t>
  </si>
  <si>
    <t>vitalin铸造可摘局部义齿</t>
  </si>
  <si>
    <t>中支架加收900元，大支架加收1100元</t>
  </si>
  <si>
    <t>隐形义齿</t>
  </si>
  <si>
    <t>含模型制作，义齿设计，试戴，抛光，</t>
  </si>
  <si>
    <t>附着体成品件，加工费</t>
  </si>
  <si>
    <t>每加一牙加收70元</t>
  </si>
  <si>
    <t>即刻义齿</t>
  </si>
  <si>
    <t>含拔牙前印模，制作模型，模型修整，义齿制作，试戴</t>
  </si>
  <si>
    <t>附着体义齿</t>
  </si>
  <si>
    <t>含个别托盘制作，修整模型，模型观测，固位体平行度测量，平行研磨，试排牙，调改义齿</t>
  </si>
  <si>
    <t>每套</t>
  </si>
  <si>
    <t>附着体成品件及加工费按各地实际费用收取</t>
  </si>
  <si>
    <t>总义齿</t>
  </si>
  <si>
    <t>310518007a</t>
  </si>
  <si>
    <t>总义齿基本费</t>
  </si>
  <si>
    <t>含义齿设计，做个别托盘，牙合关系记录，面弓转移，试戴，咬合检查，模型制作</t>
  </si>
  <si>
    <t>铸造金属基托，金属加强网</t>
  </si>
  <si>
    <t>拜耳牙，凯丰牙，高丝磨牙加收20元/牙，凯晶四色加收30元/牙，凯标，登式柏，IPN加收50元/牙</t>
  </si>
  <si>
    <t>310518007b</t>
  </si>
  <si>
    <t>热凝塑料基托制作费</t>
  </si>
  <si>
    <t>蜡型制作，排牙，成形，调磨</t>
  </si>
  <si>
    <t>自凝注塑加收350元，热凝注塑加收800元</t>
  </si>
  <si>
    <t>310518007c</t>
  </si>
  <si>
    <t>钴铬整铸支架或铸网费</t>
  </si>
  <si>
    <t>蜡型制作，铸造，成形，调磨</t>
  </si>
  <si>
    <t>钛合金加收90元，纯钛加收1800元（含支架探伤测定）</t>
  </si>
  <si>
    <t>修复体整理</t>
  </si>
  <si>
    <t>拆冠桥</t>
  </si>
  <si>
    <t>包括锤造冠</t>
  </si>
  <si>
    <t>铸造冠拆除加收1倍</t>
  </si>
  <si>
    <t>拆桩</t>
  </si>
  <si>
    <t>包括预成桩、各种材料的桩核</t>
  </si>
  <si>
    <t>复杂加收18元</t>
  </si>
  <si>
    <t>加焊</t>
  </si>
  <si>
    <t>包括锡焊、金焊、银焊</t>
  </si>
  <si>
    <t>焊接材料</t>
  </si>
  <si>
    <t>每2mm缺隙</t>
  </si>
  <si>
    <t>＞2mm加收、激光焊接加收18元</t>
  </si>
  <si>
    <t>加装饰面</t>
  </si>
  <si>
    <t>包括桩冠、桥体</t>
  </si>
  <si>
    <t>烤瓷冠崩瓷修理</t>
  </si>
  <si>
    <t>包括粘结、树脂修补</t>
  </si>
  <si>
    <t>调改义齿</t>
  </si>
  <si>
    <t>含检查、调牙合、调改外形、缓冲基托、调整卡环</t>
  </si>
  <si>
    <t>取局部牙合关系记录</t>
  </si>
  <si>
    <t>指义齿组织面压痛衬印检查；含取印模、检查用衬印材料等</t>
  </si>
  <si>
    <t>特殊衬印材料</t>
  </si>
  <si>
    <t>取正中牙合关系记录</t>
  </si>
  <si>
    <t>加人工牙</t>
  </si>
  <si>
    <t>各种人工牙材料</t>
  </si>
  <si>
    <t>义齿接长基托</t>
  </si>
  <si>
    <t>包括边缘、游离端、义齿鞍基</t>
  </si>
  <si>
    <t>各种基托材料</t>
  </si>
  <si>
    <t>义齿裂纹及折裂修理</t>
  </si>
  <si>
    <t>含加固钢丝</t>
  </si>
  <si>
    <t>各种材料</t>
  </si>
  <si>
    <t>义齿组织面重衬</t>
  </si>
  <si>
    <t>包括硬衬、软衬</t>
  </si>
  <si>
    <t>每平方厘米</t>
  </si>
  <si>
    <t>加卡环</t>
  </si>
  <si>
    <t>含单臂、双臂、三臂卡环；包括加钢丝或铸造卡环；</t>
  </si>
  <si>
    <t>各种卡环材料(钢丝弯制卡环，铸造钴铬合金、贵金属合金卡环)</t>
  </si>
  <si>
    <t>每卡环</t>
  </si>
  <si>
    <t>增加铸造基托</t>
  </si>
  <si>
    <t>各种基托材料(钢、金合金)</t>
  </si>
  <si>
    <t>5＋5</t>
  </si>
  <si>
    <t>加牙合支托</t>
  </si>
  <si>
    <t>各种牙合支托材料(钢丝支托、扁钢丝支托、铸造钴铬合金支托、铸造金合金支托)</t>
  </si>
  <si>
    <t>加铸牙合面</t>
  </si>
  <si>
    <t>增加加固装置</t>
  </si>
  <si>
    <t>包括加固钢丝、网</t>
  </si>
  <si>
    <t>各种加固装置材料(金属丝，扁钢丝，尼龙网、预成不锈钢网、铸造不锈钢网、金网)</t>
  </si>
  <si>
    <t>加连接杆</t>
  </si>
  <si>
    <t>各种材料(预成杆、铸造不锈钢杆、铸造金杆)</t>
  </si>
  <si>
    <t>塑料牙合面加高咬合</t>
  </si>
  <si>
    <t>材料费(自凝塑料、热凝塑料)</t>
  </si>
  <si>
    <t>弹性假牙龈</t>
  </si>
  <si>
    <t>镀金加工</t>
  </si>
  <si>
    <t>铸造加工</t>
  </si>
  <si>
    <t>指患者自带材料加工；包括所有铸造修复体</t>
  </si>
  <si>
    <t>配金加工</t>
  </si>
  <si>
    <t>仅限患者自备材料</t>
  </si>
  <si>
    <t>黄金材料加工</t>
  </si>
  <si>
    <t>加磁性固位体</t>
  </si>
  <si>
    <t>附着体增换</t>
  </si>
  <si>
    <t>包括附着体增加或更换</t>
  </si>
  <si>
    <t>附着体材料</t>
  </si>
  <si>
    <t>每附着体</t>
  </si>
  <si>
    <t>颞下颌关节病修复治疗</t>
  </si>
  <si>
    <t>牙合垫</t>
  </si>
  <si>
    <t>含牙体预备，调牙合，制印模、模型，蜡合记录，技工室制作；不含疗效分析专用设备检查</t>
  </si>
  <si>
    <t>铸造支架、垫材料、咬合板材料(塑料，树脂，铸造不锈钢，铸造金合金，铸造不锈钢或铸造金合金网+塑料，铸造不锈钢或铸造金合金网+树脂)</t>
  </si>
  <si>
    <t>肌松弛治疗</t>
  </si>
  <si>
    <t>颌面缺损修复</t>
  </si>
  <si>
    <t>腭护板导板矫治</t>
  </si>
  <si>
    <t>含牙体预备；模型设计及手术预备； 技工制作；临床戴入</t>
  </si>
  <si>
    <t>腭护板、导板材料、模型设备</t>
  </si>
  <si>
    <t>间接法制作加收，加放射治疗装置加收70元</t>
  </si>
  <si>
    <t>义颌修复</t>
  </si>
  <si>
    <t>含：1.阻塞口鼻孔，制印模、模型；2． 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</si>
  <si>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</si>
  <si>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</si>
  <si>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1．上或下颌骨一侧全切加收双倍；2．分段或分区双重印模加收双倍</t>
  </si>
  <si>
    <t>软腭抬高器治疗</t>
  </si>
  <si>
    <t>含：1． 试戴上颌腭托、加制软腭部印模、灌制模型；2． 模型预备、制作抬高软腭部分；3． 临床戴入及调整抬高高度；包括制作上颌腭托；舌不良运动矫治器、咽阻塞器</t>
  </si>
  <si>
    <t>各种材料(铁钛合金丝、软塑胶、光敏树脂)模型制备</t>
  </si>
  <si>
    <t>咽阻塞器加收18元</t>
  </si>
  <si>
    <t>骨折后义齿夹板固位及牙合板治疗</t>
  </si>
  <si>
    <t>包括上或下颌骨骨折</t>
  </si>
  <si>
    <t>义齿夹板材料</t>
  </si>
  <si>
    <t>正畸治疗</t>
  </si>
  <si>
    <t>特殊粘接材料</t>
  </si>
  <si>
    <t>乳牙期安氏I类错牙合正畸治疗</t>
  </si>
  <si>
    <t>包括：1．含乳牙早失、乳前牙反牙合的矫治；2.使用间隙保持器、活动矫治器</t>
  </si>
  <si>
    <t>功能矫治器</t>
  </si>
  <si>
    <t>前牙或后牙开牙合、严重深覆牙合加收180元</t>
  </si>
  <si>
    <t>2020年31号</t>
  </si>
  <si>
    <t>替牙期安氏I类错牙合活动矫治器正畸治疗</t>
  </si>
  <si>
    <t>包括替牙障碍、不良口腔习惯的矫治</t>
  </si>
  <si>
    <t>活动矫治器增加的其他部件</t>
  </si>
  <si>
    <t>阻生齿开窗矫治加收90元</t>
  </si>
  <si>
    <t>替牙期安氏I类错牙合固定矫治器正畸治疗</t>
  </si>
  <si>
    <t>包括使用简单固定矫治器和常规固定矫治器治疗</t>
  </si>
  <si>
    <t>简单固定矫治器增加的其他弓丝或附件</t>
  </si>
  <si>
    <t>恒牙期安氏I类错牙合固定矫治器正畸治疗</t>
  </si>
  <si>
    <t>包括拥挤不拔牙病例、牙列间隙病例和简单拥挤双尖牙拔牙病例；不含间隙调整后修复</t>
  </si>
  <si>
    <t>口外弓、上下颌扩弓装置及其他附加装置、隐形固定器特殊材料</t>
  </si>
  <si>
    <t>1．伴开牙合、深覆牙合等疑难病例加收180元；2．阻生齿开窗矫治病例加收90元；3.拔牙病例每次加收40元；4.直丝弓技术加收500元</t>
  </si>
  <si>
    <t>滨医保发[2019]30号 
2020年31号</t>
  </si>
  <si>
    <t>乳牙期安氏II类错牙合正畸治疗</t>
  </si>
  <si>
    <t>包括：1.乳牙早失、上頦前突、乳前牙反牙合的矫治；2.使用间隙保持器、活动矫治器治疗</t>
  </si>
  <si>
    <t>替牙期安氏II类错牙合口腔不良习惯正畸治疗</t>
  </si>
  <si>
    <t>包括简单固定矫治器或活动矫治器</t>
  </si>
  <si>
    <t>口外弓或其他远中移动装置、活动矫治器的增加其他部件、腭杆</t>
  </si>
  <si>
    <t>替牙期牙性安氏II类错牙合活动矫治器正畸治疗</t>
  </si>
  <si>
    <t>包括含替牙障碍、上颌前突；</t>
  </si>
  <si>
    <t>使用口外弓、使用Frankel 等功能矫治器、咬合诱导</t>
  </si>
  <si>
    <t>前牙反牙合、前牙或后牙开牙合、严重深覆牙合加收180元</t>
  </si>
  <si>
    <t>替牙期牙性安氏II类错牙合固定矫治器正畸治疗</t>
  </si>
  <si>
    <t>包括简单固定矫正器和常规固定矫正器</t>
  </si>
  <si>
    <t>口外弓、上下颌扩弓装置及其他附加装置</t>
  </si>
  <si>
    <t>替牙期骨性安氏II类错牙合正畸治疗</t>
  </si>
  <si>
    <t>包括1：严重上颌前突；2：活动矫治器治疗或简单固定矫治器</t>
  </si>
  <si>
    <t>使用口外弓上下颌扩弓装置及其他附加装置、使用常规固定矫治器、使用Frankel、Activator Twin-Block等功能矫治器及Herbst矫治器</t>
  </si>
  <si>
    <t>恒牙早期安氏II类错牙合功能矫治器治疗</t>
  </si>
  <si>
    <t>包括：1．严重牙性II类错牙合和骨性II类错牙合；2．使用Frankel功能矫治器II型或Activator功能矫治器；其他功能矫治器</t>
  </si>
  <si>
    <t>Activator增加扩弓装置、口外弓、腭杆</t>
  </si>
  <si>
    <t>恒牙期牙性安氏II类错牙合固定矫治器治疗</t>
  </si>
  <si>
    <t>1．含上下颌所需带环、弓丝、托槽；2．包括牙性安氏II类错拥挤不拔牙病例和简单拥挤拔牙病例</t>
  </si>
  <si>
    <t>口外弓、上下颌扩弓装置及其他辅助性矫治装置、腭杆</t>
  </si>
  <si>
    <t>1．伴前牙严重开牙合、深覆牙合加收180元；2．阻生齿开窗矫治、磨牙拔除矫治加收130元</t>
  </si>
  <si>
    <t>恒牙期骨性安氏II类错牙合固定矫治器拔牙治疗</t>
  </si>
  <si>
    <t>包括骨性安氏II类牙合拔牙病例</t>
  </si>
  <si>
    <t>1．伴前牙严重开牙合、深覆牙合等复杂疑难病例加收180元；2．阻生齿开窗矫治、磨牙拔除矫治加收130元</t>
  </si>
  <si>
    <t>乳牙期安氏III类错牙合正畸治疗</t>
  </si>
  <si>
    <t>包括：1．乳前牙牙合；2．使用活动矫治器或下颌连冠式斜面导板治疗</t>
  </si>
  <si>
    <t>功能矫治器、颏兜</t>
  </si>
  <si>
    <t>全牙弓乳牙反牙合加收180元</t>
  </si>
  <si>
    <t>替牙期安氏III类错牙合正畸治疗</t>
  </si>
  <si>
    <t>1．包括前牙反牙合；2．使用活动矫治器</t>
  </si>
  <si>
    <t>上颌扩弓装置、功能矫治、颏兜</t>
  </si>
  <si>
    <t>全牙弓反牙合加收180元</t>
  </si>
  <si>
    <t>替牙期安氏III类错牙合功能矫治器治疗</t>
  </si>
  <si>
    <t>包括：1．严重牙性III类错牙合和骨性III类错牙合；2．使用rankel功能矫治器III型；其他功能矫治器</t>
  </si>
  <si>
    <t>颏兜</t>
  </si>
  <si>
    <t>伴开牙合、深覆牙合等疑难病加收180元</t>
  </si>
  <si>
    <t>恒牙期安氏III类错牙合固定矫治器治疗</t>
  </si>
  <si>
    <t>包括：牙性安氏III类错牙合拥挤不拔牙病例和简单拥挤拔牙病例</t>
  </si>
  <si>
    <t>上颌扩弓装置及其他附加装置</t>
  </si>
  <si>
    <t>1．全牙弓反牙合加收180元；2．伴开牙合、深覆牙合等复杂疑难病加收130元；3．磨牙拔除矫治加收180元</t>
  </si>
  <si>
    <t>恒牙期骨性安氏III类错牙合固定矫治器拔牙治疗</t>
  </si>
  <si>
    <t>包括骨性安氏III类错牙合拔牙病例</t>
  </si>
  <si>
    <t>前方牵引器、头帽颏兜、上颌扩弓装置及其他附加装置、特殊材料</t>
  </si>
  <si>
    <t>牙周病伴错牙合畸形活动矫治器正畸治疗</t>
  </si>
  <si>
    <t>包括局部牙周炎的正畸治疗</t>
  </si>
  <si>
    <t>重度牙周炎的正畸治疗加收180元</t>
  </si>
  <si>
    <t>牙周病伴错牙合畸形固定矫治器正畸治疗</t>
  </si>
  <si>
    <t>1．伴开牙合、深覆牙合等疑难病加收180元；2．拔牙矫治加收180元</t>
  </si>
  <si>
    <t>牙合创伤正畸治疗</t>
  </si>
  <si>
    <t>包括：1．由咬合因素引起的牙合创伤；2．用活动矫治器或固定矫治器治疗</t>
  </si>
  <si>
    <t>单侧唇腭裂序列正畸治疗</t>
  </si>
  <si>
    <t>包括：单侧牙槽突裂、无骨骼畸形和面部畸形、腭托使用的正畸治疗；不含替牙期植骨前后的正畸治疗</t>
  </si>
  <si>
    <t>乳牙期用于解除后牙反牙合、前牙反牙合的活动矫治器或固定矫治器、恒牙期用于解除后牙反牙合、前牙反牙合的活动矫治器或固定矫治器、颈牵引、低位头帽牵引等附加装置</t>
  </si>
  <si>
    <t>双侧完全性唇腭裂加收180元</t>
  </si>
  <si>
    <t>早期颜面不对称正畸治疗</t>
  </si>
  <si>
    <t>包括：1．替牙期由错牙合引起或颜面不对称伴错牙合的病例；2．使用活动矫治器和固定矫治器</t>
  </si>
  <si>
    <t>恒牙期颜面不对称正畸治疗</t>
  </si>
  <si>
    <t>包括：1．恒牙期由错牙合引起或颜面不对称伴错的早期正畸治疗；2．用活动矫治器或固定矫治器</t>
  </si>
  <si>
    <t>活动矫治器增加部件或其他附加装置</t>
  </si>
  <si>
    <t>颅面畸形正畸治疗</t>
  </si>
  <si>
    <t>包括：1．Crouzon综合征、Apert综合征、Treac牙合r-Collins综合征；2．用活动矫治器或固定矫治器治疗</t>
  </si>
  <si>
    <t>活动矫治器增加其他部件、固定矫治器增加其他附加装置另加</t>
  </si>
  <si>
    <t>颞下颌关节病正畸治疗</t>
  </si>
  <si>
    <t>包括：1．颞下颌关节的弹响、疼痛、关节盘移位等的正畸治疗；2．用活动矫治器或固定矫治器治疗</t>
  </si>
  <si>
    <t>正颌外科术前术后正畸治疗</t>
  </si>
  <si>
    <t>包括：1．安氏II类、III类严重骨性错牙合、严重骨性开牙合、严重腭裂、面部偏斜及其他颅面畸形的正颌外科术前、术后正畸治疗；2．使用固定矫治器治疗</t>
  </si>
  <si>
    <t>睡眠呼吸暂停综合征(OSAS)正畸治疗</t>
  </si>
  <si>
    <t>包括各种表现的睡眠呼吸暂停及相应错牙合的正畸治疗</t>
  </si>
  <si>
    <t>常规OSAS矫治器以外的附件</t>
  </si>
  <si>
    <t>正畸保持器治疗</t>
  </si>
  <si>
    <t>含取模型、制作用材料</t>
  </si>
  <si>
    <t>特殊材料及固定保持器、正位器、透明保持器</t>
  </si>
  <si>
    <t>每副</t>
  </si>
  <si>
    <t>口腔种植</t>
  </si>
  <si>
    <t>种植模型制备</t>
  </si>
  <si>
    <t>含取印模、灌模型、做蜡型、排牙、上牙合架</t>
  </si>
  <si>
    <t>唇侧Index材料</t>
  </si>
  <si>
    <t>外科引导牙合板</t>
  </si>
  <si>
    <t>含技工室制作、临床试戴</t>
  </si>
  <si>
    <t>唇侧Index材料、光固化基板、热压塑料板、自凝塑料、金属套管</t>
  </si>
  <si>
    <t>种植过渡义齿</t>
  </si>
  <si>
    <t>义齿修复材料、进口软衬材料</t>
  </si>
  <si>
    <t>种植体-真牙栓道式附着体</t>
  </si>
  <si>
    <t>含牙体预备、个别托盘制作、再取印模、灌模型、牙合记录、面弓转移上架、技工室制作、切开、激光焊接、烤瓷配色和上色、临床试戴</t>
  </si>
  <si>
    <t>义齿修复材料、进口软衬材料、栓道材料、加工费</t>
  </si>
  <si>
    <t>种植覆盖义齿</t>
  </si>
  <si>
    <t>包括：1.全口杆卡式；2.磁附着式；3.套筒冠</t>
  </si>
  <si>
    <t>特殊材料、加工费</t>
  </si>
  <si>
    <t>全口固定种植义齿</t>
  </si>
  <si>
    <t>颜面赝复体种植修复</t>
  </si>
  <si>
    <t>含个别托盘制作、技工制作、激光焊接、配色、临床试戴；包括眼或耳或鼻缺损修复或颌面缺损修复</t>
  </si>
  <si>
    <t>个别托盘材料、基台、贵金属包埋材料、进口成型塑料、金属材料、激光焊接材料、硅胶材料、加工费</t>
  </si>
  <si>
    <t>每种植体</t>
  </si>
  <si>
    <t>自体牙骨粉制备</t>
  </si>
  <si>
    <t>将拔除后的自体牙齿制备成颗粒状、粉状等形态，作为骨代用品单独或与其他骨代用品混合用于引导骨再生、拔牙窝位点保存、上颌窦底提升与牙槽嵴增高增宽等骨增量治疗。</t>
  </si>
  <si>
    <t>即刻修复技术</t>
  </si>
  <si>
    <t>种植体植入完成后，达到足够初期稳定性和植入扭矩，临时修复基台或者复合基台就位，含覆盖帽的安卸，安装种植取模部件，口内连接印模杆，制取口腔印模。在临时过渡修复义齿制作完成后，在种植体植入一周内完成上部修复义齿的戴入。不含CAD/CAM支架设计与制作。</t>
  </si>
  <si>
    <t>特殊材料,义齿加工费用</t>
  </si>
  <si>
    <t>6．呼吸系统</t>
  </si>
  <si>
    <t>肺功能检查</t>
  </si>
  <si>
    <t>指使用肺功能仪检查</t>
  </si>
  <si>
    <t>肺通气功能检查</t>
  </si>
  <si>
    <t>含潮气量、肺活量、每分通气量、补吸、呼气量、深吸气量、用力肺活量、一秒钟用力呼吸容积</t>
  </si>
  <si>
    <t>有最大通气量加收25元</t>
  </si>
  <si>
    <t>肺弥散功能检查</t>
  </si>
  <si>
    <t>包括一口气法，重复呼吸法</t>
  </si>
  <si>
    <t>运动心肺功能检查</t>
  </si>
  <si>
    <t>不含心电监测</t>
  </si>
  <si>
    <t>因病情变化未能完成本试验者，亦应按本标准计价</t>
  </si>
  <si>
    <t>气道阻力测定</t>
  </si>
  <si>
    <t>包括阻断法；不含残气容积测定</t>
  </si>
  <si>
    <t>残气容积测定</t>
  </si>
  <si>
    <t>包括体描法，氦气平衡法，氮气稀释法，重复呼吸法</t>
  </si>
  <si>
    <t>强迫振荡肺功能检查</t>
  </si>
  <si>
    <t>第一秒平静吸气口腔闭合压测定</t>
  </si>
  <si>
    <t>流速容量曲线(V—V曲线)</t>
  </si>
  <si>
    <t>含最大吸气和呼气流量曲线，含10次V-V曲线</t>
  </si>
  <si>
    <t>二氧化碳反应曲线</t>
  </si>
  <si>
    <t>支气管激发试验</t>
  </si>
  <si>
    <t>运动激发试验</t>
  </si>
  <si>
    <t>含通气功能测定7次；不含心电监测</t>
  </si>
  <si>
    <t>支气管舒张试验</t>
  </si>
  <si>
    <t>含通气功能测定2次</t>
  </si>
  <si>
    <t>一氧化氮呼气测定</t>
  </si>
  <si>
    <t>含6次测量值</t>
  </si>
  <si>
    <t>310601014a</t>
  </si>
  <si>
    <t>生物共振过敏源检测</t>
  </si>
  <si>
    <t>310601014b</t>
  </si>
  <si>
    <t>生物共振过敏源治疗</t>
  </si>
  <si>
    <t>其他呼吸功能检查</t>
  </si>
  <si>
    <t>床边简易肺功能测定</t>
  </si>
  <si>
    <t>即肺通气功能测定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</si>
  <si>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</si>
  <si>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</si>
  <si>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</si>
  <si>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</si>
  <si>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</si>
  <si>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</si>
  <si>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</si>
  <si>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</si>
  <si>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</si>
  <si>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辅助呼吸</t>
  </si>
  <si>
    <t>呼吸机辅助呼吸</t>
  </si>
  <si>
    <t>含高频喷射通气呼吸机；不含CO2监测、肺功能监测</t>
  </si>
  <si>
    <t>无创辅助通气</t>
  </si>
  <si>
    <t>包括持续气道正压(CPAP)、双水平气道正压(BIPAP)</t>
  </si>
  <si>
    <t>体外膈肌起搏治疗</t>
  </si>
  <si>
    <t>俯卧位辅助通气治疗</t>
  </si>
  <si>
    <t>用于低氧血症病人。摆放患者体位，固定各种导管，对易受压部位进行皮肤保护，监测心电、机械通气等的各项指标，确保患者的安全。</t>
  </si>
  <si>
    <t>术中双频叠加通气</t>
  </si>
  <si>
    <t>核对患者信息，对手术患者提供手术器械通道，同时给予高频叠加常频的喷射通气，并进行呼末二氧化碳浓度、氧浓度和气道压力监测。</t>
  </si>
  <si>
    <t>呼吸系统其他诊疗</t>
  </si>
  <si>
    <t>睡眠呼吸监测</t>
  </si>
  <si>
    <t>含心电、脑电、肌电、眼动、呼吸监测和血氧饱和度测定</t>
  </si>
  <si>
    <t>睡眠呼吸监测过筛试验</t>
  </si>
  <si>
    <t>含口鼻呼吸、胸腹呼吸、血氧饱和度测定</t>
  </si>
  <si>
    <t>人工气胸术</t>
  </si>
  <si>
    <t>包括人工液胸术</t>
  </si>
  <si>
    <t>人工气腹术</t>
  </si>
  <si>
    <t>包括人工液腹术</t>
  </si>
  <si>
    <t>胸腔穿刺术</t>
  </si>
  <si>
    <t>包括抽气、抽液、注药</t>
  </si>
  <si>
    <t>经皮穿刺肺活检术</t>
  </si>
  <si>
    <t>包括胸膜、纵膈活检，不含CT、X线、B超引导</t>
  </si>
  <si>
    <t>每处</t>
  </si>
  <si>
    <t>包括胸膜活检，不含CT、X线、B超引导</t>
  </si>
  <si>
    <t>肺结节人工智能辅助诊断</t>
  </si>
  <si>
    <t>核对患者信息，对肺结节影像的关键特征进行人工智能技术增强处理、分析，辅助诊断并生成报告。</t>
  </si>
  <si>
    <t>岩盐气溶胶治疗</t>
  </si>
  <si>
    <t>借助于盐矿洞穴的微观气候环境即恒湿、恒温、恒压、低噪音、空气清新，以及空气中饱含负离子和岩盐气溶胶等对患者进行非药物性治疗，在医师或护士指导下，对患者进行缩唇呼吸、腹式呼吸等示教及训练，培训患者药物吸入的正确使用方法，并对每一位患者的训练情况进行登记记录。</t>
  </si>
  <si>
    <t>按每时段、每人次计价</t>
  </si>
  <si>
    <t>胸腔引流动态监测</t>
  </si>
  <si>
    <t>用于胸腔负压引流监测，提供数字化的即时数据和图像历史数据。</t>
  </si>
  <si>
    <t>呼吸系统窥镜诊疗</t>
  </si>
  <si>
    <t>使用电子纤维内镜加收90元；放大内镜、色素内镜加收200元,共聚焦纤维内镜加收800元。普通染色收60元</t>
  </si>
  <si>
    <t>使用电子纤维内镜加收90元</t>
  </si>
  <si>
    <t>硬性气管镜检查</t>
  </si>
  <si>
    <t>纤维支气管镜检查</t>
  </si>
  <si>
    <t>包括针吸活检、支气管刷片</t>
  </si>
  <si>
    <t>电子支气管镜加收230元，超声支气管镜检查收540元。床边检查加收90元</t>
  </si>
  <si>
    <t>滨价发[2017]46号 
滨医保发[2019]30号 
滨医保发[2021]36号</t>
  </si>
  <si>
    <t>电子支气管镜加收230元，超声支气管镜检查收540元</t>
  </si>
  <si>
    <t>经纤支镜治疗</t>
  </si>
  <si>
    <t>含经纤支镜痰吸引；包括取异物、滴药、止血、化疗</t>
  </si>
  <si>
    <t>取异物加收450元</t>
  </si>
  <si>
    <t>经纤支镜粘膜活检术</t>
  </si>
  <si>
    <t>经纤支镜透支气管壁肺活检术</t>
  </si>
  <si>
    <t>经纤支镜肺泡灌洗诊疗术</t>
  </si>
  <si>
    <t>含生理盐水</t>
  </si>
  <si>
    <t>每个肺段</t>
  </si>
  <si>
    <t>经纤支镜防污染采样刷检查</t>
  </si>
  <si>
    <t>包括经气管切开防污染采样刷检查；不含微生物学检查</t>
  </si>
  <si>
    <t>经纤支镜特殊治疗</t>
  </si>
  <si>
    <t>经内镜气管扩张术</t>
  </si>
  <si>
    <t>经纤支镜支架置入术</t>
  </si>
  <si>
    <t>包括透视下支架置入术、活瓣置入术，含气管扩张。包括取出术</t>
  </si>
  <si>
    <t>支架、活瓣</t>
  </si>
  <si>
    <t>经纤支镜引导支气管腔内放疗</t>
  </si>
  <si>
    <t>放疗费另收</t>
  </si>
  <si>
    <t>经内镜气管内肿瘤切除术</t>
  </si>
  <si>
    <t>胸腔镜检查</t>
  </si>
  <si>
    <t>含活检；不含经胸腔镜的特殊治疗</t>
  </si>
  <si>
    <t>纵隔镜检查</t>
  </si>
  <si>
    <t>含纵隔淋巴结活检</t>
  </si>
  <si>
    <t>电磁导航支气管镜检查术</t>
  </si>
  <si>
    <t>气管内镜定位导管</t>
  </si>
  <si>
    <t>经内镜支气管热成形术</t>
  </si>
  <si>
    <t>导丝、导管</t>
  </si>
  <si>
    <t>支气管镜下增强现实导航术</t>
  </si>
  <si>
    <t>利用三维虚拟重建图像对真实场景进行增强；将重建的支气管信息叠加在真实的支气管镜图像上，并与重建的图像同屏显示，进行实时导航，三维重建。含电子支气管镜检查。</t>
  </si>
  <si>
    <t>支气管镜下经肺实质病灶抵达术</t>
  </si>
  <si>
    <t>路径规划，系统导航至穿刺点穿刺、扩张、定位及路径引导，抵达肺部任一点病灶的中央，送入诊疗器械，进行诊断和治疗。含电子支气管镜检查。</t>
  </si>
  <si>
    <t>球囊、鞘管</t>
  </si>
  <si>
    <t>肺微小结节标记物植入定位术</t>
  </si>
  <si>
    <t>不含影像学引导</t>
  </si>
  <si>
    <t>定位针、弹簧圈</t>
  </si>
  <si>
    <t>每增加一个病灶加收</t>
  </si>
  <si>
    <t>胸部肿瘤治疗</t>
  </si>
  <si>
    <t>经内镜胸部肿瘤特殊治疗</t>
  </si>
  <si>
    <t>包括食管、气管、支气管、肺良性肿瘤或狭窄的治疗</t>
  </si>
  <si>
    <t>局部注药加40元</t>
  </si>
  <si>
    <t>恶性肿瘤腔内灌注治疗</t>
  </si>
  <si>
    <t>包括结核病灌注治疗</t>
  </si>
  <si>
    <t>载药囊泡肿瘤治疗术</t>
  </si>
  <si>
    <t>用物理方法使肿瘤细胞凋亡，以肿瘤细胞凋亡过程中释放的囊泡为载体，对临床常用化疗药物进行包裹化处理。遵医嘱根据患者癌症类型采用自然腔隙穿刺灌注、自然管道灌注、瘤体注射或血管输注方式，将一定单位的载药囊泡输送到患者体内，靶向治疗恶性肿瘤。治疗后观察，并记录患者生命体征情况及病情变化。</t>
  </si>
  <si>
    <t>包括各部位肿瘤治疗</t>
  </si>
  <si>
    <t>热休克蛋白肽免疫治疗恶性肿瘤</t>
  </si>
  <si>
    <t>通过无菌获取患者新鲜肿瘤组织或蛋白未变性的无菌肿瘤组织，经免疫组化筛查，确认该肿瘤组织含有热休克蛋白肽60/70/96/110等一种或几种，通过匀浆、过滤、透析、纯化、除菌等处理，获得热休克蛋白肽（个性化肿瘤原复合物），将微生物、热源、蛋白定性、蛋白定量等质量控制合格的热休克蛋白肽注射到患者皮下或皮内达到治疗恶性肿瘤的目的。</t>
  </si>
  <si>
    <t>包括其他部位热休克蛋白肽免疫治疗恶性肿瘤</t>
  </si>
  <si>
    <t>高压氧治疗</t>
  </si>
  <si>
    <t>含氧气</t>
  </si>
  <si>
    <t>高压氧舱治疗</t>
  </si>
  <si>
    <t>含治疗压力为2个大气压以上(超高压除外)、舱内吸氧用面罩、头罩和安全防护措施、舱内医护人员监护和指导；不含舱内心电、呼吸监护和药物雾化吸入等</t>
  </si>
  <si>
    <t>卧位病人加收90元；舱内医护人员监护和指导加收25元</t>
  </si>
  <si>
    <t>单人舱治疗</t>
  </si>
  <si>
    <t>包括纯氧舱</t>
  </si>
  <si>
    <t>婴儿氧舱治疗</t>
  </si>
  <si>
    <t>急救单独开舱治疗</t>
  </si>
  <si>
    <t>大舱加收100%</t>
  </si>
  <si>
    <t>舱内抢救</t>
  </si>
  <si>
    <t>舱外高流量吸氧</t>
  </si>
  <si>
    <t>常压面罩吸氧</t>
  </si>
  <si>
    <t>7．心脏及血管系统</t>
  </si>
  <si>
    <t>心电生理和心功能检查</t>
  </si>
  <si>
    <t>常规心电图检查</t>
  </si>
  <si>
    <t>含单通道、常规导联</t>
  </si>
  <si>
    <t>床旁心电图加收8元</t>
  </si>
  <si>
    <t>310701001a</t>
  </si>
  <si>
    <t>单通道</t>
  </si>
  <si>
    <t>310701001b</t>
  </si>
  <si>
    <t>三通道</t>
  </si>
  <si>
    <t>310701001c</t>
  </si>
  <si>
    <t>十二通道</t>
  </si>
  <si>
    <t>310701001d</t>
  </si>
  <si>
    <t>十五导联</t>
  </si>
  <si>
    <t>310701001e</t>
  </si>
  <si>
    <t>十八导联</t>
  </si>
  <si>
    <t>310701001f</t>
  </si>
  <si>
    <t>自动分析</t>
  </si>
  <si>
    <t>食管内心电图</t>
  </si>
  <si>
    <t>动态心电图</t>
  </si>
  <si>
    <t>含磁带、电池费用</t>
  </si>
  <si>
    <t>镍式加收80元,十二导联及以上加收120元</t>
  </si>
  <si>
    <t>频谱心电图</t>
  </si>
  <si>
    <t>含电极费用</t>
  </si>
  <si>
    <t>标测心电图</t>
  </si>
  <si>
    <t>体表窦房结心电图</t>
  </si>
  <si>
    <t>心电事件记录</t>
  </si>
  <si>
    <t>遥测心电监护</t>
  </si>
  <si>
    <t>含电池、电极费用</t>
  </si>
  <si>
    <t>心电监测电话传输</t>
  </si>
  <si>
    <t>日或月</t>
  </si>
  <si>
    <t>心电图踏车负荷试验</t>
  </si>
  <si>
    <t>含电极费用、包括二阶梯、平板运动试验</t>
  </si>
  <si>
    <t>平板运动试验加收70元</t>
  </si>
  <si>
    <t>心电图药物负荷试验</t>
  </si>
  <si>
    <t>心电向量图</t>
  </si>
  <si>
    <t>心音图</t>
  </si>
  <si>
    <t>心阻抗图</t>
  </si>
  <si>
    <t>心室晚电位</t>
  </si>
  <si>
    <t>心房晚电位</t>
  </si>
  <si>
    <t>倾斜试验</t>
  </si>
  <si>
    <t>心率变异性分析</t>
  </si>
  <si>
    <t>短程</t>
  </si>
  <si>
    <t>24小时加收80元</t>
  </si>
  <si>
    <t>无创阻抗法心搏出量测定</t>
  </si>
  <si>
    <t>无创心功能监测</t>
  </si>
  <si>
    <t>包括心血流图、心尖搏动图</t>
  </si>
  <si>
    <t>每监测项目</t>
  </si>
  <si>
    <t>无创血液在体流动性检测收25元，心力衰竭趋势性指标收12元，冠心病趋势性指标收12元，心-迷走神经指数收12元</t>
  </si>
  <si>
    <t>动态血压监测</t>
  </si>
  <si>
    <t>含电池费用；包括运动血压监测</t>
  </si>
  <si>
    <t>心电监测</t>
  </si>
  <si>
    <t>含无创血压监测</t>
  </si>
  <si>
    <t>心输出量测定</t>
  </si>
  <si>
    <t>漂浮导管、温度传感器、漂浮导管置入套件</t>
  </si>
  <si>
    <t>肺动脉压和右心房压力监测</t>
  </si>
  <si>
    <t>漂浮导管、漂浮导管置入套件</t>
  </si>
  <si>
    <t>动脉内压力监测</t>
  </si>
  <si>
    <t>套管针、测压套件</t>
  </si>
  <si>
    <t>周围静脉压测定</t>
  </si>
  <si>
    <t>指脉氧监测</t>
  </si>
  <si>
    <t>血氧饱和度监测</t>
  </si>
  <si>
    <t>脉搏波速度测定</t>
  </si>
  <si>
    <t>鹰眼检测全身扫描</t>
  </si>
  <si>
    <t>血管流量监测</t>
  </si>
  <si>
    <t>连续无创末梢血流灌注指数监测</t>
  </si>
  <si>
    <t>连续无创容积变异指数监测</t>
  </si>
  <si>
    <t>连续无创碳氧血红蛋白监测</t>
  </si>
  <si>
    <t>连续无创总血红蛋白监测</t>
  </si>
  <si>
    <t>超声心动图冠状动脉血流储备检测</t>
  </si>
  <si>
    <t>在普通或经食管心脏超声检查基础上，分别于静息状态及静脉给药后观察冠状动脉血流充盈状态，利用彩色多普勒探测最大和平均血流速度与压差，计算基础和给药后高峰比值，并对其病情进行评估，作出诊断报告，图文报告。</t>
  </si>
  <si>
    <t>经胸超声心动图声学心腔造影</t>
  </si>
  <si>
    <t>在经胸超声检查基础上，经静脉推注对比剂观测右心腔及左心腔充盈状态、检测速度、压差及射血分数、病变部位灌注情况、心内膜边界显示情况、心肌灌注程度、分流方向、分流量与返流量等，并对其病情进行评估，作出诊断报告，图文报告。</t>
  </si>
  <si>
    <t>无创冠脉血流储备分数测定</t>
  </si>
  <si>
    <t>使用64排以及64排以上CT设备采集的冠脉CTA DICOM数据及影像进行人工智能计算，对血管进行分割与重建，从而测定冠脉血流储备分数，可准确评估稳定型冠心病（SCAD）患者的功能性心肌缺血症状</t>
  </si>
  <si>
    <t>舌下微循环成像</t>
  </si>
  <si>
    <t>采集3-5个不同位置的微循环图像后结束采集。选择合适的微循环图像进行分析与评价，评估组织器官的微循环与组织灌注情况。</t>
  </si>
  <si>
    <t>移动生命体征监测</t>
  </si>
  <si>
    <t>利用设备对患者进行无创血压、脉搏、体温等主要生命体征参数的测量，将测量参数通过无线传输到数据管理终端供医务人员进行诊断，适用于需要进行移动生命体征检测的患者。</t>
  </si>
  <si>
    <t>专用敷贴（卡）</t>
  </si>
  <si>
    <t>单导联长程心电监测</t>
  </si>
  <si>
    <t>指长时间连续采集、存储以及无线传输心电数据，监测患者心电活动</t>
  </si>
  <si>
    <t>传感器</t>
  </si>
  <si>
    <t>心脏电生理诊疗</t>
  </si>
  <si>
    <t>含介入操作、影像学监视、心电监测</t>
  </si>
  <si>
    <t>有创性血流动力学监测(床旁)</t>
  </si>
  <si>
    <t>含心脏房室腔内压力监测、心排血量测定</t>
  </si>
  <si>
    <t>漂浮导管</t>
  </si>
  <si>
    <t>310702001a</t>
  </si>
  <si>
    <t>心脏房室腔内压力监测</t>
  </si>
  <si>
    <t>310702001b</t>
  </si>
  <si>
    <t>心排血量测定</t>
  </si>
  <si>
    <t>持续有创性血压监测</t>
  </si>
  <si>
    <t>含心电、压力连续示波</t>
  </si>
  <si>
    <t>动脉穿刺套针</t>
  </si>
  <si>
    <t>有创性心内电生理检查</t>
  </si>
  <si>
    <t>心导管</t>
  </si>
  <si>
    <t>射频消融术</t>
  </si>
  <si>
    <t>包括肿瘤消融术</t>
  </si>
  <si>
    <t>射频、微波导管、一次性双极消融器</t>
  </si>
  <si>
    <t>次、侧</t>
  </si>
  <si>
    <t>肝脏肿瘤2350元，其他脏器、肢体肿瘤1350元。双侧乳腺、甲状腺肿瘤同时消融，在单侧收费基础上加收80%。</t>
  </si>
  <si>
    <t>滨价发[2017]46号 
滨医保发[2019]30号 
滨医保发[2021]7号 
滨医保发[2021]36号</t>
  </si>
  <si>
    <t>肝脏肿瘤2340元，其他脏器1350元</t>
  </si>
  <si>
    <t>临时起搏器安置术</t>
  </si>
  <si>
    <t>心导管、电极</t>
  </si>
  <si>
    <t>临时起搏器应用</t>
  </si>
  <si>
    <t>永久起搏器安置术</t>
  </si>
  <si>
    <t>起搏器、心导管、电极</t>
  </si>
  <si>
    <t>每增加一腔加收220元</t>
  </si>
  <si>
    <t>310702007a</t>
  </si>
  <si>
    <t>永久起搏器安置术腔室增加</t>
  </si>
  <si>
    <t>每腔</t>
  </si>
  <si>
    <t>永久起搏器更换术</t>
  </si>
  <si>
    <t>包括取出术</t>
  </si>
  <si>
    <t>埋藏式心脏复律除颤器安置术</t>
  </si>
  <si>
    <t>除颤器、心导管、电极</t>
  </si>
  <si>
    <t>起搏器功能分析和随访</t>
  </si>
  <si>
    <t>起搏器程控功能检查</t>
  </si>
  <si>
    <t>含起搏器功能分析与编程</t>
  </si>
  <si>
    <t>起搏器胸壁刺激法检查</t>
  </si>
  <si>
    <t>体外经胸型心脏临时起搏术</t>
  </si>
  <si>
    <t>经食管心脏起搏术</t>
  </si>
  <si>
    <t>经食管心脏调搏术</t>
  </si>
  <si>
    <t>指超速抑制心动过速治疗</t>
  </si>
  <si>
    <t>心脏电复律术</t>
  </si>
  <si>
    <t>心脏电除颤术</t>
  </si>
  <si>
    <t>体外自动心脏变律除颤术</t>
  </si>
  <si>
    <t>包括半自动</t>
  </si>
  <si>
    <t>一次性复律除颤电极</t>
  </si>
  <si>
    <t>体外反搏治疗</t>
  </si>
  <si>
    <t>右心导管检查术</t>
  </si>
  <si>
    <t>导管、导丝</t>
  </si>
  <si>
    <t>左心导管检查术</t>
  </si>
  <si>
    <t>包括左室造影术</t>
  </si>
  <si>
    <t>心包穿刺术</t>
  </si>
  <si>
    <t>包括引流</t>
  </si>
  <si>
    <t>引流导管</t>
  </si>
  <si>
    <t>快速心律失常冷冻消融术</t>
  </si>
  <si>
    <t>冷冻球囊导管</t>
  </si>
  <si>
    <t>心肌缺血体外冲击波治疗术</t>
  </si>
  <si>
    <t>暴露患者胸部，贴附电极片在患者左侧胸壁心前区。调节耦合水囊的高度，使探头顶端略微突出于水囊表面，贴靠探头表面至胸壁定位缺血节段。常规能量调至3级。治疗期间密切监测生命体征。</t>
  </si>
  <si>
    <t>8．血液及淋巴系统</t>
  </si>
  <si>
    <t>骨髓穿刺术</t>
  </si>
  <si>
    <t>骨髓活检术</t>
  </si>
  <si>
    <t>混合淋巴细胞培养</t>
  </si>
  <si>
    <t>指液闪技术体外细胞培养</t>
  </si>
  <si>
    <t>每个人</t>
  </si>
  <si>
    <t>采自体血及保存</t>
  </si>
  <si>
    <t>含麻醉下手术采集和低温保存</t>
  </si>
  <si>
    <t>310800004a</t>
  </si>
  <si>
    <t>采自体血</t>
  </si>
  <si>
    <t>310800004b</t>
  </si>
  <si>
    <t>自体血低温保存</t>
  </si>
  <si>
    <t>血细胞分离单采</t>
  </si>
  <si>
    <t>以3000毫升循环量为基价，每增加循环量1000ml加收250元</t>
  </si>
  <si>
    <t>白细胞除滤</t>
  </si>
  <si>
    <t>包括全血或悬浮红细胞、血小板过滤</t>
  </si>
  <si>
    <t>滤除白细胞输血器</t>
  </si>
  <si>
    <t>200ml/单位</t>
  </si>
  <si>
    <t>自体血回收</t>
  </si>
  <si>
    <t>包括术中自体血回输</t>
  </si>
  <si>
    <t>管路套件</t>
  </si>
  <si>
    <t>血浆置换术</t>
  </si>
  <si>
    <t>机采</t>
  </si>
  <si>
    <t>人工置换200ml/单位</t>
  </si>
  <si>
    <t>血液照射</t>
  </si>
  <si>
    <t>包括加速器或60钴照射源，照射2000rad±，包括自体、异体</t>
  </si>
  <si>
    <t>血液稀释疗法</t>
  </si>
  <si>
    <t>血液光量子自体血回输治疗</t>
  </si>
  <si>
    <t>含输氧、采血、紫外线照射及回输；包括光量子自体血加输(紫外光照射)及免疫三氧血回输治疗</t>
  </si>
  <si>
    <t>光量子自体血加输(紫外光照射)及免疫三氧血回输治疗加收180元</t>
  </si>
  <si>
    <t>骨髓采集术</t>
  </si>
  <si>
    <t>含保存</t>
  </si>
  <si>
    <t>骨髓血回输</t>
  </si>
  <si>
    <t>含骨髓复苏</t>
  </si>
  <si>
    <t>外周血干细胞回输</t>
  </si>
  <si>
    <t>骨髓或外周血干细胞体外净化</t>
  </si>
  <si>
    <t>指严格无菌下体外细胞培养法</t>
  </si>
  <si>
    <t>骨髓或外周血干细胞冷冻保存</t>
  </si>
  <si>
    <t>包括程控降温仪或超低温、液氮保存</t>
  </si>
  <si>
    <t>血细胞分化簇抗原（CD）34阳性造血干细胞分选</t>
  </si>
  <si>
    <t>血细胞分化簇抗原（CD）34阳性造血干细胞移植</t>
  </si>
  <si>
    <t>配型不合异基因骨髓移植T细胞去除术</t>
  </si>
  <si>
    <t>包括体外细胞培养法、白细胞分离沉降</t>
  </si>
  <si>
    <t>骨髓移植术</t>
  </si>
  <si>
    <t>含严格无菌消毒隔离措施，包括异体基因、自体基因</t>
  </si>
  <si>
    <t>供体</t>
  </si>
  <si>
    <t>外周血干细胞移植术</t>
  </si>
  <si>
    <t>自体骨髓或外周血干细胞支持治疗</t>
  </si>
  <si>
    <t>指大剂量化疗后，含严格无菌消毒隔离措施</t>
  </si>
  <si>
    <t>脐血移植术</t>
  </si>
  <si>
    <t>脐血</t>
  </si>
  <si>
    <t>细胞因子活化杀伤(CIK)细胞输注治疗</t>
  </si>
  <si>
    <t>含药物加无血清培养基、体外细胞培养；包括树突状细胞治疗(DC)、基因修饰的细胞治疗</t>
  </si>
  <si>
    <t>LAK细胞治疗待定</t>
  </si>
  <si>
    <t>淋巴造影术</t>
  </si>
  <si>
    <t>导管</t>
  </si>
  <si>
    <t>骨髓细胞彩色图象分析</t>
  </si>
  <si>
    <t>脾穿刺术</t>
  </si>
  <si>
    <t>自体骨髓干细胞分离制备</t>
  </si>
  <si>
    <t>310800028a</t>
  </si>
  <si>
    <t>脐带血干细胞分离制备</t>
  </si>
  <si>
    <t>血管内降温治疗</t>
  </si>
  <si>
    <t>消毒铺巾，患者取平卧位，穿刺侧下肢外展，局部麻醉，麻醉后进行带水囊中心静脉置管ALSIUS导管置入，缝合固定，无菌敷贴覆盖。打开血管内体温管理系统，进行参数设置，导尿后将体温探头与患者连接，启动设备，开始治疗。治疗过程中密切监测患者体温及生命体征变化，每八小时进行中心静脉置管冲管，防止管腔内血栓形成。</t>
  </si>
  <si>
    <t>启动导管套件</t>
  </si>
  <si>
    <t>淋巴回流促进治疗</t>
  </si>
  <si>
    <t>手法对浅表淋巴管按压刺激，改变淋巴管周围的压力，刺激副交感神经系统，改善自主神经系统功能，促进淋巴循环以及静脉的回流，控制和减轻肢体水肿。</t>
  </si>
  <si>
    <t>包括淋巴水肿治疗</t>
  </si>
  <si>
    <t>45，淋巴水肿治疗360元/次</t>
  </si>
  <si>
    <t>9．消化系统</t>
  </si>
  <si>
    <t>食管诊疗</t>
  </si>
  <si>
    <t>凡采用电子镜加收90元</t>
  </si>
  <si>
    <t>食管测压</t>
  </si>
  <si>
    <t>含上、下食管括约肌压力测定、食管蠕动测定、食管及括约肌长度测定、药物激发试验、打印报告；不含动态压力监测；包括电极法</t>
  </si>
  <si>
    <t>以全部食管测压计价，部分测压减收40元</t>
  </si>
  <si>
    <t>食管拉网术</t>
  </si>
  <si>
    <t>硬性食管镜检查</t>
  </si>
  <si>
    <t>纤维食管镜检查</t>
  </si>
  <si>
    <t>含活检</t>
  </si>
  <si>
    <t>经食管镜取异物</t>
  </si>
  <si>
    <t>不含止血等治疗</t>
  </si>
  <si>
    <t>食管腔内支架置入术</t>
  </si>
  <si>
    <t>包括内镜下或透视下置入或取出支架</t>
  </si>
  <si>
    <t>支架</t>
  </si>
  <si>
    <t>经胃镜食管静脉曲张治疗</t>
  </si>
  <si>
    <t>含胃镜检查；包括胃底静脉；包括硬化，套扎，组织粘合</t>
  </si>
  <si>
    <t>食管狭窄扩张术</t>
  </si>
  <si>
    <t>包括经内镜扩张、器械扩张、透视下气囊或水囊扩张及逆行扩张、贲门、幽门、十二指肠狭窄扩张术</t>
  </si>
  <si>
    <t>气囊或水囊扩张导管</t>
  </si>
  <si>
    <t>三腔管安置术</t>
  </si>
  <si>
    <t>包括四腔管</t>
  </si>
  <si>
    <t>经内镜食管瘘填堵术</t>
  </si>
  <si>
    <t>胃肠道诊疗</t>
  </si>
  <si>
    <t>胃肠电图</t>
  </si>
  <si>
    <t>动态胃电图加收130元、导纳式胃动力检测待定</t>
  </si>
  <si>
    <t>24小时动态胃酸监测</t>
  </si>
  <si>
    <t>含酸监测和碱监测</t>
  </si>
  <si>
    <t>胃幽门十二指肠压力测定</t>
  </si>
  <si>
    <t>24小时胃肠压力测定</t>
  </si>
  <si>
    <t>纤维胃十二指肠镜检查</t>
  </si>
  <si>
    <t>含活检、刷检</t>
  </si>
  <si>
    <t>放大内镜、色素内镜加收200元,共聚焦纤维内镜加收800元。普通染色收60元；</t>
  </si>
  <si>
    <t>经胃镜特殊治疗</t>
  </si>
  <si>
    <t>包括取异物、粘膜切除、粘膜血流量测定、止血、息肉肿物切除等病变及内镜下胃食道返流治疗、药疗、化疗、硬化剂治疗</t>
  </si>
  <si>
    <t>圈套器、钛夹</t>
  </si>
  <si>
    <t>次、每个肿物或出血点</t>
  </si>
  <si>
    <t>微波、激光、电凝、电切、消融、等离子等法可分别计价；每增加一个出血点、肿物加收90元。胃粘膜剥离术收3400元,食管黏膜剥离术3420元</t>
  </si>
  <si>
    <t>滨价发[2017]46号 
滨医保发[2019]11号 
滨医保发[2019]30号</t>
  </si>
  <si>
    <t>微波、激光、电凝、电切、消融、等离子等法可分别计价；每增加一个出血点、肿物加收90元。胃粘膜剥离术收3400元</t>
  </si>
  <si>
    <t>食管黏膜剥离术3420元</t>
  </si>
  <si>
    <t>经胃镜胃内支架置入术</t>
  </si>
  <si>
    <t>包括食管、贲门、幽门、十二指肠支架置入或取出支架</t>
  </si>
  <si>
    <t>经胃镜碎石术</t>
  </si>
  <si>
    <t>包括机械碎石法、激光碎石法、爆破碎石法，包括胆道镜</t>
  </si>
  <si>
    <t>超声胃镜检查术</t>
  </si>
  <si>
    <t>含活检，包括超声肠镜检查术</t>
  </si>
  <si>
    <t>腹腔神经节阻滞术加收270元</t>
  </si>
  <si>
    <t>食管24小时PH-阻抗检测</t>
  </si>
  <si>
    <t>将阻抗pH监测导管经鼻置于经测压确定的位点, 24小时连续监测pH值变化、反流高度以及次数,鉴别反流物性质,分析检测数据,图文报告。</t>
  </si>
  <si>
    <t>肠道动力连续监测</t>
  </si>
  <si>
    <t>指对肠道动力的连续监测，通过贴片，在连续监测肠鸣音的基础上，实时观察或通过历史记录回放显示患者肠道动力变化。</t>
  </si>
  <si>
    <t>采集贴片</t>
  </si>
  <si>
    <t>经口内镜下食管括约肌切开术</t>
  </si>
  <si>
    <t>麻醉，将胃镜插入食管，粘膜下注射，电刀在食管近端切开食管黏膜后，分离黏膜下层建立黏膜下隧道，剥离并切开内环形肌，最后封闭黏膜隧道口。</t>
  </si>
  <si>
    <t>钛夹</t>
  </si>
  <si>
    <t>十二指肠、小肠、结肠</t>
  </si>
  <si>
    <t>经胃镜胃肠置管术</t>
  </si>
  <si>
    <t>奥迪氏括约肌压力测定</t>
  </si>
  <si>
    <t>含经十二指肠镜置管及括约肌压力胆总管压力测定</t>
  </si>
  <si>
    <t>经十二指肠镜胆道结石取出术</t>
  </si>
  <si>
    <t>包括取异物、取蛔虫</t>
  </si>
  <si>
    <t>小肠镜检查</t>
  </si>
  <si>
    <t>双气囊小肠镜加收3700元</t>
  </si>
  <si>
    <t>纤维结肠镜检查</t>
  </si>
  <si>
    <t>乙状结肠镜检查</t>
  </si>
  <si>
    <t>经内镜肠道球囊扩张术</t>
  </si>
  <si>
    <t>包括透视下球囊扩张</t>
  </si>
  <si>
    <t>球囊</t>
  </si>
  <si>
    <t>经内镜肠道支架置入术</t>
  </si>
  <si>
    <t>包括透视下支架置入术。包括取出术</t>
  </si>
  <si>
    <t>经内镜结肠治疗</t>
  </si>
  <si>
    <t>包括液疗、药疗、取异物</t>
  </si>
  <si>
    <t>经肠镜特殊治疗</t>
  </si>
  <si>
    <t>次、每个肿物、出血点</t>
  </si>
  <si>
    <t>微波、激光、电凝、电切、等法可分别计价。每增加一个出血点、肿物加收90元，肠黏膜剥离术3420元</t>
  </si>
  <si>
    <t>微波、激光、电凝、电切、等法可分别计价。每增加一个出血点、肿物加收90元</t>
  </si>
  <si>
    <t>肠黏膜剥离术3420元</t>
  </si>
  <si>
    <t>先天性巨结肠清洁洗肠术</t>
  </si>
  <si>
    <t>含乙状结肠镜置管，分次灌洗30-120分钟</t>
  </si>
  <si>
    <t>肠套叠手法复位</t>
  </si>
  <si>
    <t>包括嵌顿疝手法复位</t>
  </si>
  <si>
    <t>肠套叠充气造影及整复</t>
  </si>
  <si>
    <t>含临床操作及注气设备使用</t>
  </si>
  <si>
    <t>胶囊内镜检查</t>
  </si>
  <si>
    <t>含检查留测、图像分析、图文报告</t>
  </si>
  <si>
    <t>内镜下阑尾插管引流术</t>
  </si>
  <si>
    <t>清洁肠道，将电子结肠镜经肛门插入，到达阑尾开口，经内镜行阑尾腔插管；抽吸阑尾腔内的脓液，阑尾腔减压；内镜下逆行性阑尾造影；放置阑尾支架引流或行阑尾腔冲洗。</t>
  </si>
  <si>
    <t>直肠肛门诊疗</t>
  </si>
  <si>
    <t>直肠镜检查</t>
  </si>
  <si>
    <t>含活检：包括直肠取活检术</t>
  </si>
  <si>
    <t>电子镜加收90元</t>
  </si>
  <si>
    <t>肛门直肠测压</t>
  </si>
  <si>
    <t>含直肠5-10cm置气囊、肛门内括约肌置气囊、直肠气囊充气加压、扫描计录曲线、内括约肌松驰反射、肛门内括约肌长度、最大缩窄压、最大耐宽量、最小感应阈测定</t>
  </si>
  <si>
    <t>肛门镜检查</t>
  </si>
  <si>
    <t>含活检、穿刺</t>
  </si>
  <si>
    <t>肛门指检</t>
  </si>
  <si>
    <t>肛直肠肌电测量</t>
  </si>
  <si>
    <t>直肠肛门特殊治疗</t>
  </si>
  <si>
    <t xml:space="preserve">  </t>
  </si>
  <si>
    <t>微波、激光治疗加收35元</t>
  </si>
  <si>
    <t>肛门皮下组织美兰注射神经阻滞术</t>
  </si>
  <si>
    <t>便秘及腹泻的生物反馈治疗</t>
  </si>
  <si>
    <t>消化系统其他诊疗</t>
  </si>
  <si>
    <t>腹腔穿刺术</t>
  </si>
  <si>
    <t>包括抽液、注药</t>
  </si>
  <si>
    <t>放腹水治疗加收40元</t>
  </si>
  <si>
    <t>腹水直接回输治疗</t>
  </si>
  <si>
    <t>超滤回输加收40元</t>
  </si>
  <si>
    <t>肝穿刺术</t>
  </si>
  <si>
    <t>经皮肝穿刺门静脉插管术</t>
  </si>
  <si>
    <t>包括化疗、栓塞</t>
  </si>
  <si>
    <t>经皮穿刺肝肿物特殊治疗</t>
  </si>
  <si>
    <t>微波、激光、药物注射、90钇等分别计价</t>
  </si>
  <si>
    <t>胆道镜检查</t>
  </si>
  <si>
    <t>超选择造影加收90元</t>
  </si>
  <si>
    <t>腹腔镜检查</t>
  </si>
  <si>
    <t>膈下脓肿穿刺引流术</t>
  </si>
  <si>
    <t>包括腹腔脓肿、胆汁穿刺引流；不含超声定位引导</t>
  </si>
  <si>
    <t>肝囊肿硬化剂注射治疗</t>
  </si>
  <si>
    <t>不含超声定位引导</t>
  </si>
  <si>
    <t>经皮肝穿胆道引流术(PTCD)</t>
  </si>
  <si>
    <t>不含超声定位引导或X线引导</t>
  </si>
  <si>
    <t>经内镜胆管内引流术＋支架置入术</t>
  </si>
  <si>
    <t>不含X线监视；包括胆总管扩张术</t>
  </si>
  <si>
    <t>经内镜鼻胆管引流术（ENBD）</t>
  </si>
  <si>
    <t>经胆道镜瘘管取石术</t>
  </si>
  <si>
    <t>包括肝内、外胆道结石取出</t>
  </si>
  <si>
    <t>经胆道镜胆道结石取出术</t>
  </si>
  <si>
    <t>含插管引流</t>
  </si>
  <si>
    <t>经皮胆囊超声碎石取石术</t>
  </si>
  <si>
    <t>含胆囊穿刺后超声碎石，取出结石；不含超声引导</t>
  </si>
  <si>
    <t>经皮经肝胆道镜取石术</t>
  </si>
  <si>
    <t>经皮经肝胆道镜胆管狭窄内瘘术</t>
  </si>
  <si>
    <t>经内镜十二指肠狭窄支架置入术</t>
  </si>
  <si>
    <t>经内镜胰管内引流术</t>
  </si>
  <si>
    <t>包括胰腺囊肿内引流</t>
  </si>
  <si>
    <t>经内镜胰胆管扩张术+支架置入术</t>
  </si>
  <si>
    <t>双管加收700元；取出术450元</t>
  </si>
  <si>
    <t>取出术450元</t>
  </si>
  <si>
    <t>胆道球囊扩张术</t>
  </si>
  <si>
    <t>胆道支架置入术</t>
  </si>
  <si>
    <t>人工肝治疗</t>
  </si>
  <si>
    <t>经内镜胆管内超声检查术</t>
  </si>
  <si>
    <t>消化道造瘘管换管术</t>
  </si>
  <si>
    <t>包括胃、胆道、空肠造瘘</t>
  </si>
  <si>
    <t>造瘘加收180元</t>
  </si>
  <si>
    <t>肝脏瞬时弹性测定</t>
  </si>
  <si>
    <t>胆道子镜检查</t>
  </si>
  <si>
    <t>超声内镜下造影术</t>
  </si>
  <si>
    <t>开放静脉通路，经口或经肛门进镜，超声探查、评估、模式调整，注射造影剂，得出初步诊断，对造影的影像用特定软件进行定量分析，得到时间强度曲线（TIC）辅助诊断。根据造影结果调整造影参数和造影剂用量，充分造影一次。作出诊断报告，图文报告。</t>
  </si>
  <si>
    <t>超声内镜引导下穿刺活检术</t>
  </si>
  <si>
    <t>经口或经肛门进镜，超声探查、评估，穿刺，取材，作出诊断报告，图文报告。标本送检。</t>
  </si>
  <si>
    <t>超声穿刺针</t>
  </si>
  <si>
    <t>粪菌移植</t>
  </si>
  <si>
    <t>供体筛选，粪便采集、粪菌分离纯化、粪菌保存和复苏，应用于消化道。</t>
  </si>
  <si>
    <t>鼻胃管或鼻空肠管或胃造瘘管</t>
  </si>
  <si>
    <t>十二指肠镜下胆胰管特殊治疗</t>
  </si>
  <si>
    <t>将十二指肠镜到达十二指肠乳头，选择性插入胆总管或胰管，注射光敏药物，打开激光照射引发光化学反应破坏肿瘤或插入射频消融导管至恶性梗阻部位，在预设的能量和持续时间下进行工作，肿瘤组织脱水、凝固坏死。含图文报告，不含监护、病理检查。</t>
  </si>
  <si>
    <t>光动力治疗术和射频消融术</t>
  </si>
  <si>
    <t>肝功能储备检测</t>
  </si>
  <si>
    <t xml:space="preserve">实时反映患者肝功能状况，动态观察肝功能变化。    </t>
  </si>
  <si>
    <t>经口胆胰管诊疗术</t>
  </si>
  <si>
    <t>咽部麻醉、润滑，电子十二指肠镜经口插至十二指肠乳头部位，将胰胆成像导管自十二指肠镜活检通道插入，经乳头开口插入胆胰管内，直视胆胰管情况，取样活检、碎石、取石。图文报告。不含X线检查、病理学检查</t>
  </si>
  <si>
    <t>10．泌尿系统</t>
  </si>
  <si>
    <t>腹膜透析置管术</t>
  </si>
  <si>
    <t>包括拔管术</t>
  </si>
  <si>
    <t>腹透机自动腹膜透析</t>
  </si>
  <si>
    <t>腹膜透析换液</t>
  </si>
  <si>
    <t>含腹透液加温、加药、腹透换液操作及培训</t>
  </si>
  <si>
    <t>腹膜透析换管</t>
  </si>
  <si>
    <t>腹膜平衡试验</t>
  </si>
  <si>
    <t>含定时、分段取腹腔液；不含化验检查</t>
  </si>
  <si>
    <t>血液透析</t>
  </si>
  <si>
    <t>包括碳酸液透析或醋酸液透析</t>
  </si>
  <si>
    <t>滤器,管道</t>
  </si>
  <si>
    <t>收取床位费、护理费时，治疗时长不足一日的，按50%计收，床位费标准按门、急诊简易病床有关规定执行；单次治疗未经检查评估的，不得收取诊察费</t>
  </si>
  <si>
    <t>血液滤过</t>
  </si>
  <si>
    <t>含透析液、置换液</t>
  </si>
  <si>
    <t>血液透析滤过</t>
  </si>
  <si>
    <t>含透析液、置换液。包括心衰超滤治疗</t>
  </si>
  <si>
    <t>滤器、管道、浓缩器</t>
  </si>
  <si>
    <t>连续性血浆滤过吸附</t>
  </si>
  <si>
    <t>滤器</t>
  </si>
  <si>
    <t>血液灌流</t>
  </si>
  <si>
    <t>含透析、透析液</t>
  </si>
  <si>
    <t>血液灌流器</t>
  </si>
  <si>
    <t>连续性血液净化</t>
  </si>
  <si>
    <t>包括人工法、机器法</t>
  </si>
  <si>
    <t>机器法每小时加收35元</t>
  </si>
  <si>
    <t>血透监测</t>
  </si>
  <si>
    <t>包括血温、血压、血容量、在线尿素监测</t>
  </si>
  <si>
    <t>结肠透析</t>
  </si>
  <si>
    <t>肾盂测压</t>
  </si>
  <si>
    <t>肾穿刺术</t>
  </si>
  <si>
    <t>含活检；包括造瘘、囊肿硬化治疗等；不含影像学引导</t>
  </si>
  <si>
    <t>肾封闭术</t>
  </si>
  <si>
    <t>肾周脓肿引流术</t>
  </si>
  <si>
    <t>包括积液引流术</t>
  </si>
  <si>
    <t>经皮肾盂镜检查</t>
  </si>
  <si>
    <t>含活检、</t>
  </si>
  <si>
    <t>经皮肾盂镜取石术</t>
  </si>
  <si>
    <t>包括肾上腺肿瘤切除、取异物</t>
  </si>
  <si>
    <t>经尿道输尿管镜检查</t>
  </si>
  <si>
    <t>含活检；包括取异物</t>
  </si>
  <si>
    <t>311000020a</t>
  </si>
  <si>
    <t>软输尿管镜</t>
  </si>
  <si>
    <t>311000020b</t>
  </si>
  <si>
    <t>硬输尿管镜</t>
  </si>
  <si>
    <t>经膀胱镜输尿管插管术</t>
  </si>
  <si>
    <t>经皮输尿管内管置入术</t>
  </si>
  <si>
    <t>经输尿管镜肿瘤切除术</t>
  </si>
  <si>
    <t>液电、激光等分别计价</t>
  </si>
  <si>
    <t>经膀胱镜输尿管扩张术</t>
  </si>
  <si>
    <t>经输尿管镜输尿管扩张术</t>
  </si>
  <si>
    <t>经输尿管镜碎石取石术</t>
  </si>
  <si>
    <t>液电、超声、激光、弹道等分别计价</t>
  </si>
  <si>
    <t>经膀胱镜输尿管支架置入术</t>
  </si>
  <si>
    <t>经输尿管镜支架置入术</t>
  </si>
  <si>
    <t>输尿管支架管冲洗</t>
  </si>
  <si>
    <t>膀胱注射</t>
  </si>
  <si>
    <t>包括膀胱注射测压</t>
  </si>
  <si>
    <t>膀胱灌注</t>
  </si>
  <si>
    <t>膀胱区封闭</t>
  </si>
  <si>
    <t>膀胱穿刺造瘘术</t>
  </si>
  <si>
    <t>单纯换造瘘管收60元</t>
  </si>
  <si>
    <t>膀胱镜尿道镜检查</t>
  </si>
  <si>
    <t>含活检，包括取异物</t>
  </si>
  <si>
    <t>经膀胱镜尿道镜特殊治疗</t>
  </si>
  <si>
    <t>尿道狭窄扩张术</t>
  </si>
  <si>
    <t>丝状探条</t>
  </si>
  <si>
    <t>经尿道治疗尿失禁</t>
  </si>
  <si>
    <t>含硬化剂局部注射</t>
  </si>
  <si>
    <t>尿流率检测</t>
  </si>
  <si>
    <t>尿流动力学检测</t>
  </si>
  <si>
    <t>不含摄片</t>
  </si>
  <si>
    <t>体外冲击波碎石</t>
  </si>
  <si>
    <t>含影像学监测,不含摄片</t>
  </si>
  <si>
    <t>311000040a</t>
  </si>
  <si>
    <t>首次</t>
  </si>
  <si>
    <t>311000040b</t>
  </si>
  <si>
    <t>第二次</t>
  </si>
  <si>
    <t>311000040c</t>
  </si>
  <si>
    <t>第三次</t>
  </si>
  <si>
    <t>体外物理振动排石治疗</t>
  </si>
  <si>
    <t>B超定位，准备，调整患者体位，根据结石走向，顺走向轻推主振子，完成主动排石过程。</t>
  </si>
  <si>
    <t>肾脏低温机械灌注</t>
  </si>
  <si>
    <t>调整冰盒温度，连接输注循环管路套装与肾脏灌注运转箱，盒内注入肾脏灌洗液，启动运转箱使器官保存液充满输注管路并循环，人工调整肾脏灌注运转箱并排空管路内气体。检查并修剪供肾，留出合适瓣膜与套管头连接，按要求连接灌注管路后启动肾脏灌洗程序。动态观察肾动脉助力及流速，必要时加入药物，改善供肾循环，随时观察各项参数及冰盒温度变化，按需调整。</t>
  </si>
  <si>
    <t>输注循环管路套装</t>
  </si>
  <si>
    <t>持续腹内压监测</t>
  </si>
  <si>
    <t>连接压力传感器，设置机器参数，持续进行腹内压监测，记录监测结果并绘制相关曲线，及时发现腹腔间隔室综合征</t>
  </si>
  <si>
    <t>压力传感器</t>
  </si>
  <si>
    <t>限急重症患者使用</t>
  </si>
  <si>
    <t>11．男性生殖系统</t>
  </si>
  <si>
    <t>小儿包茎气囊导管扩张术</t>
  </si>
  <si>
    <t>气囊导管</t>
  </si>
  <si>
    <t>嵌顿包茎手法复位术</t>
  </si>
  <si>
    <t>夜间阴茎胀大试验</t>
  </si>
  <si>
    <t>含硬度计法</t>
  </si>
  <si>
    <t>阴茎超声血流图检查</t>
  </si>
  <si>
    <t>阴茎勃起神经检查</t>
  </si>
  <si>
    <t>含肌电图检查</t>
  </si>
  <si>
    <t>睾丸阴茎海绵体活检术</t>
  </si>
  <si>
    <t>包括穿刺、切开、取精</t>
  </si>
  <si>
    <t>精子分离加收270元</t>
  </si>
  <si>
    <t>附睾抽吸精子分离术</t>
  </si>
  <si>
    <t>促射精电动按摩</t>
  </si>
  <si>
    <t>不含精液检测</t>
  </si>
  <si>
    <t>阴茎海绵体内药物注射</t>
  </si>
  <si>
    <t>阴茎赘生物电灼术</t>
  </si>
  <si>
    <t>包括冷冻、微波、激光</t>
  </si>
  <si>
    <t>包括冷冻术</t>
  </si>
  <si>
    <t>阴茎动脉测压术</t>
  </si>
  <si>
    <t>阴茎海绵体灌流治疗术</t>
  </si>
  <si>
    <t>B超引导下前列腺活检术</t>
  </si>
  <si>
    <t>前列腺针吸细胞学活检术</t>
  </si>
  <si>
    <t>前列腺按摩</t>
  </si>
  <si>
    <t>前列腺注射</t>
  </si>
  <si>
    <t>前列腺特殊治疗</t>
  </si>
  <si>
    <t>射频、激光加收35元。前列腺治疗仪160元，脉冲导融光能治疗机540元；体外电场热疗机310元；微波治疗仪360元；场效消融900元</t>
  </si>
  <si>
    <t>鞘膜积液穿刺抽液术</t>
  </si>
  <si>
    <t>硬化剂</t>
  </si>
  <si>
    <t>精液优化处理</t>
  </si>
  <si>
    <t>含取精和优劣精子分离</t>
  </si>
  <si>
    <t>精囊镜检查术</t>
  </si>
  <si>
    <t>勃起功能障碍（ED）体外线性冲击波治疗</t>
  </si>
  <si>
    <t>铺巾，引导患者呈截石位，充分暴露治疗部位，涂耦合剂并调整设备，给予适合频率和强度的治疗。</t>
  </si>
  <si>
    <t>12．女性生殖系统及孕产(含新生儿诊疗)</t>
  </si>
  <si>
    <t>女性生殖系统及孕产诊疗</t>
  </si>
  <si>
    <t>荧光检查</t>
  </si>
  <si>
    <t>包括会阴、阴道、宫颈部位病变检查</t>
  </si>
  <si>
    <t>311201001a</t>
  </si>
  <si>
    <t>宫颈癌筛查光电探测法（初善仪TS）</t>
  </si>
  <si>
    <t>含一次性探头</t>
  </si>
  <si>
    <t>外阴活检术</t>
  </si>
  <si>
    <t>外阴病光照射治疗</t>
  </si>
  <si>
    <t>包括光谱治疗，远红外线治疗</t>
  </si>
  <si>
    <t>30分钟</t>
  </si>
  <si>
    <t>阴道镜检查</t>
  </si>
  <si>
    <t>电子镜加收60元、光电一体加收180元</t>
  </si>
  <si>
    <t>阴道填塞</t>
  </si>
  <si>
    <t>阴道灌洗上药</t>
  </si>
  <si>
    <t>后穹窿穿刺术</t>
  </si>
  <si>
    <t>包括后穹窿注射</t>
  </si>
  <si>
    <t>宫颈活检术</t>
  </si>
  <si>
    <t>包括阴道壁活检及阴道囊肿穿刺术</t>
  </si>
  <si>
    <t>宫颈注射</t>
  </si>
  <si>
    <t>包括宫颈封闭、阴道侧穹窿封闭、上药</t>
  </si>
  <si>
    <t>宫颈扩张术</t>
  </si>
  <si>
    <t>含宫颈插管</t>
  </si>
  <si>
    <t>宫颈内口探查术</t>
  </si>
  <si>
    <t>子宫托治疗</t>
  </si>
  <si>
    <t>含配戴、指导</t>
  </si>
  <si>
    <t>子宫内膜活检术</t>
  </si>
  <si>
    <t>子宫直肠凹封闭术</t>
  </si>
  <si>
    <t>子宫输卵管通液术</t>
  </si>
  <si>
    <t>包括通气、注药</t>
  </si>
  <si>
    <t>自动通液仪加收45元</t>
  </si>
  <si>
    <t>子宫内翻复位术</t>
  </si>
  <si>
    <t>指手法复位</t>
  </si>
  <si>
    <t>宫腔吸片</t>
  </si>
  <si>
    <t>宫腔粘连分离术</t>
  </si>
  <si>
    <t>宫腔填塞</t>
  </si>
  <si>
    <t>妇科特殊治疗</t>
  </si>
  <si>
    <t>包括外阴、阴道、宫颈等疾患</t>
  </si>
  <si>
    <t>每个部位、次</t>
  </si>
  <si>
    <t>激光、微波、电熨、冷冻、电灼分别加收40元。射频加收130元，射频（自凝刀）治疗子宫肌瘤收1800元，射频（自凝刀）热凝固治疗子宫异常出血收1300元，自凝刀治疗宫颈糜烂（囊肿）、尖锐湿疣、子宫息肉收360元；聚集超声治疗外阴白斑1300元，治疗宫颈450元</t>
  </si>
  <si>
    <t>激光、微波、电熨、冷冻等分别计价；微波加收40元。射频加收130元，射频（自凝刀）治疗子宫肌瘤收1800元，射涉（自凝刀）热凝固治疗子宫异常出血收1300元，自凝刀治疗宫颈糜烂（囊肿）、尖锐湿疣、子宫息肉收360元；聚集超声治疗外阴白斑1300元，治疗宫颈450元</t>
  </si>
  <si>
    <t>腹腔穿刺插管盆腔滴注术</t>
  </si>
  <si>
    <t>妇科晚期恶性肿瘤减瘤术</t>
  </si>
  <si>
    <t>产前检查</t>
  </si>
  <si>
    <t>含测量体重、宫高、腹围、血压、骨盆内外口测量等；不含化验检查和超声检查</t>
  </si>
  <si>
    <t>电子骨盆内测量</t>
  </si>
  <si>
    <t>胎儿心电图</t>
  </si>
  <si>
    <t>胎心监测</t>
  </si>
  <si>
    <t>包括胎儿宫内窘迫复苏</t>
  </si>
  <si>
    <t>多普勒听诊每次4元;持续胎心监护每小时8元；胎儿数码远程监护（院内）加收8元。每增加一胎加收15元</t>
  </si>
  <si>
    <t>胎儿镜检查</t>
  </si>
  <si>
    <t>胎儿脐血流监测</t>
  </si>
  <si>
    <t>含脐动脉速度波形监测、搏动指数、阻力指数</t>
  </si>
  <si>
    <t>羊膜镜检查</t>
  </si>
  <si>
    <t>羊膜腔穿刺术</t>
  </si>
  <si>
    <t>包括羊膜腔注药中期引产术；不含B超监测、羊水检查</t>
  </si>
  <si>
    <t>羊膜腔注药中期引产术加收350元</t>
  </si>
  <si>
    <t>经皮脐静脉穿刺术</t>
  </si>
  <si>
    <t>不含超声引导</t>
  </si>
  <si>
    <t>羊水泡沫振荡试验</t>
  </si>
  <si>
    <t>羊水中胎肺成熟度LB记数检测</t>
  </si>
  <si>
    <t>羊水置换</t>
  </si>
  <si>
    <t>性交试验</t>
  </si>
  <si>
    <t>含取精液、显微镜下检查</t>
  </si>
  <si>
    <t>脉冲自动注射促排卵检查</t>
  </si>
  <si>
    <t>B超下采卵术</t>
  </si>
  <si>
    <t>B超下卵巢囊肿穿刺术</t>
  </si>
  <si>
    <t>材料</t>
  </si>
  <si>
    <t>每增加一个囊肿加收90元，酒精固定加收250元</t>
  </si>
  <si>
    <t>胎盘成熟度检测</t>
  </si>
  <si>
    <t>胚胎培养</t>
  </si>
  <si>
    <t>胚胎移植术</t>
  </si>
  <si>
    <t>冻融胚胎加收50%</t>
  </si>
  <si>
    <t>单精子卵泡注射</t>
  </si>
  <si>
    <t>单精子显微镜下卵细胞内授精术</t>
  </si>
  <si>
    <t>输卵管内胚子移植术</t>
  </si>
  <si>
    <t>宫腔内人工授精术</t>
  </si>
  <si>
    <t>精子来源</t>
  </si>
  <si>
    <t>311201045a</t>
  </si>
  <si>
    <t>上游法</t>
  </si>
  <si>
    <t>311201045b</t>
  </si>
  <si>
    <t>梯度分离法</t>
  </si>
  <si>
    <t>阴道内人工授精术</t>
  </si>
  <si>
    <t>每增加一次精液处理加收250元</t>
  </si>
  <si>
    <t>输卵管绝育术</t>
  </si>
  <si>
    <t>包括药物粘堵法</t>
  </si>
  <si>
    <t>宫内节育器放置术</t>
  </si>
  <si>
    <t>双子宫上环加收50元；取环加收50元</t>
  </si>
  <si>
    <t>避孕药皮下埋植术</t>
  </si>
  <si>
    <t>包括皮下避孕药取出术</t>
  </si>
  <si>
    <t>刮宫术</t>
  </si>
  <si>
    <t>含常规刮宫；包括分段诊断性刮宫；不含产后刮宫、葡萄胎刮宫</t>
  </si>
  <si>
    <t>产后刮宫术</t>
  </si>
  <si>
    <t>葡萄胎刮宫术</t>
  </si>
  <si>
    <t>人工流产术</t>
  </si>
  <si>
    <t>含水量宫颈扩张</t>
  </si>
  <si>
    <t>一次性旋流环</t>
  </si>
  <si>
    <t>畸形子宫、疤痕子宫、哺乳期子宫、钳刮术、旋动式加收180元</t>
  </si>
  <si>
    <t>311201053a</t>
  </si>
  <si>
    <t>微创微痛人流术</t>
  </si>
  <si>
    <t>311201053b</t>
  </si>
  <si>
    <t>无痛免麻醉诊刮术</t>
  </si>
  <si>
    <t>子宫内水囊引产术</t>
  </si>
  <si>
    <t>催产素滴注引产术</t>
  </si>
  <si>
    <t>含观察宫缩、产程</t>
  </si>
  <si>
    <t>胎心检测</t>
  </si>
  <si>
    <t>药物性引产处置术</t>
  </si>
  <si>
    <t>含早孕及中孕；不含中孕接生</t>
  </si>
  <si>
    <t>乳房按摩</t>
  </si>
  <si>
    <t>包括微波按摩、吸乳</t>
  </si>
  <si>
    <t>经皮盆腔脓肿穿刺引流术</t>
  </si>
  <si>
    <t>包括盆腔液性包块穿刺，肿物穿刺，不含影像引导</t>
  </si>
  <si>
    <t>引流管</t>
  </si>
  <si>
    <t>包括盆腔液性包块穿刺；不含影像引导</t>
  </si>
  <si>
    <t>未成熟卵体外成熟培养</t>
  </si>
  <si>
    <t>体外受精早期胚胎辅助孵化</t>
  </si>
  <si>
    <t>含透明带切割、打孔、削薄，胚胎显微操作</t>
  </si>
  <si>
    <t>囊胚培养</t>
  </si>
  <si>
    <t>胚胎冷冻</t>
  </si>
  <si>
    <t>含保存；包括精子冷冻</t>
  </si>
  <si>
    <t>月</t>
  </si>
  <si>
    <t>不足月按月收费</t>
  </si>
  <si>
    <t>冷冻胚胎复苏</t>
  </si>
  <si>
    <t>包括精液冷冻复苏</t>
  </si>
  <si>
    <t>乳管镜检查</t>
  </si>
  <si>
    <t>含活检；包括疏通、扩张、冲洗</t>
  </si>
  <si>
    <t>311201064a</t>
  </si>
  <si>
    <t>311201064b</t>
  </si>
  <si>
    <t>双侧</t>
  </si>
  <si>
    <t>早孕期经腹绒毛取材术</t>
  </si>
  <si>
    <t>超声臭氧治疗</t>
  </si>
  <si>
    <t>一次性冲洗管</t>
  </si>
  <si>
    <t>丈夫淋巴细胞免疫治疗</t>
  </si>
  <si>
    <t>胎儿镜选择性胎盘交通血管激光电凝术</t>
  </si>
  <si>
    <t>一次性穿刺鞘、光纤</t>
  </si>
  <si>
    <t>专业全程陪伴分娩</t>
  </si>
  <si>
    <t>产妇进入活跃期后由一名专业助产士在单间内全程陪伴生产。</t>
  </si>
  <si>
    <t>宫腔观察吸引术</t>
  </si>
  <si>
    <t>妇科检查，窥阴器暴露子宫颈，消毒擦拭阴道，消毒宫颈，探测宫腔深度，扩宮器依次扩张宮颈后，观察宫颈、宫颈管及宫腔内膜情况，刮取或吸除组织。术后探宫腔，观察出血，并检查吸出物的完整性或送检，详细记录手术病历。不含病理学检查。</t>
  </si>
  <si>
    <t>一次性（内窥）摄像吸引管</t>
  </si>
  <si>
    <t>宫腔置管灌洗术</t>
  </si>
  <si>
    <t>膀胱截石位，常规外阴消毒，铺无菌巾，消毒阴道及宫颈，用无菌导尿管经过宫颈放入宫腔约10-15cm，将药物通过尿管注入宫腔，留置约10分钟后回抽药物，如此反复多次。</t>
  </si>
  <si>
    <t>盆底手法按摩</t>
  </si>
  <si>
    <t>以手法按摩阴道及会阴部肌肉群，增加盆底肌肉的肌力、弹性和协调性，增加肌肉筋膜的弹力，促进盆底功能康复。</t>
  </si>
  <si>
    <t>胎儿胸（腹）腔穿刺术</t>
  </si>
  <si>
    <t>在超声引导下穿刺经皮肤—羊膜腔—刺入胎儿胸腔/腹腔内。固定针体，连接注射器，抽吸胸腔积液或腹水送检。不含超声引导和超声监测。</t>
  </si>
  <si>
    <t>盆底功能康复治疗</t>
  </si>
  <si>
    <t>使用电刺激、射频、激光等方式分别计价</t>
  </si>
  <si>
    <t>新生儿特殊诊疗</t>
  </si>
  <si>
    <t>新生儿暖箱</t>
  </si>
  <si>
    <t>包括辐射保暖</t>
  </si>
  <si>
    <t>滨医保发[2021]36号
滨医保发[2022]2号</t>
  </si>
  <si>
    <t>新生儿测颅压</t>
  </si>
  <si>
    <t>新生儿复苏</t>
  </si>
  <si>
    <t>新生儿气管插管术</t>
  </si>
  <si>
    <t>新生儿人工呼吸(正压通气)</t>
  </si>
  <si>
    <t>新生儿洗胃</t>
  </si>
  <si>
    <t>新生儿监护</t>
  </si>
  <si>
    <t>包括单独心电监护；心电，呼吸、血压监护；心电、呼吸、血压、氧饱和度监护</t>
  </si>
  <si>
    <t>新生儿脐静脉穿刺和注射</t>
  </si>
  <si>
    <t>新生儿兰光治疗</t>
  </si>
  <si>
    <t>含兰光灯、眼罩</t>
  </si>
  <si>
    <t>冷光源兰光加收1元</t>
  </si>
  <si>
    <t>新生儿换血术</t>
  </si>
  <si>
    <t>含脐静脉插管术</t>
  </si>
  <si>
    <t>血液</t>
  </si>
  <si>
    <t>新生儿经皮胆红素测定</t>
  </si>
  <si>
    <t>新生儿辐射抢救治疗</t>
  </si>
  <si>
    <t>不含监护</t>
  </si>
  <si>
    <t>新生儿囟门穿刺术</t>
  </si>
  <si>
    <t>包括前后囟门</t>
  </si>
  <si>
    <t>新生儿量表检查</t>
  </si>
  <si>
    <t>新生儿行为测定</t>
  </si>
  <si>
    <t>包括神经反应测评</t>
  </si>
  <si>
    <t>13．肌肉骨骼系统</t>
  </si>
  <si>
    <t>关节镜检查</t>
  </si>
  <si>
    <t>关节穿刺术</t>
  </si>
  <si>
    <t>含加压包扎：包括关节腔减压术</t>
  </si>
  <si>
    <t>关节腔灌注治疗</t>
  </si>
  <si>
    <t>持续关节腔冲洗</t>
  </si>
  <si>
    <t>骨膜封闭术</t>
  </si>
  <si>
    <t>软组织内封闭术</t>
  </si>
  <si>
    <t>包括各种肌肉软组织、筋膜、肌腱</t>
  </si>
  <si>
    <t>神经根封闭术</t>
  </si>
  <si>
    <t>周围神经封闭术</t>
  </si>
  <si>
    <t>神经丛封闭术</t>
  </si>
  <si>
    <t>包括臂丛、腰骶丛</t>
  </si>
  <si>
    <t>鞘内注射</t>
  </si>
  <si>
    <t>包括鞘内封闭</t>
  </si>
  <si>
    <t>骶管滴注</t>
  </si>
  <si>
    <t>骨穿刺术</t>
  </si>
  <si>
    <t>含活检、加压包扎及弹性绷带</t>
  </si>
  <si>
    <t>穿刺针</t>
  </si>
  <si>
    <t>脊柱无创减压治疗</t>
  </si>
  <si>
    <t>原位组织再生治疗</t>
  </si>
  <si>
    <t>采集静脉血，高速离心、分离、纯化，制备成品，低温保存，应用于创面或损伤区域，制备成凝胶状，穿刺部位定位消毒，注射，包扎。处理废弃物。</t>
  </si>
  <si>
    <t>关节软骨损伤的组织工程软骨治疗</t>
  </si>
  <si>
    <t>获取软骨组织，组织工程软骨的体外构建，收集软骨细胞，构建成自体细胞来源的组织工程软骨。行二次手术，将制备的组织工程软骨植入，修复关节软骨缺损。</t>
  </si>
  <si>
    <t>14．体被系统</t>
  </si>
  <si>
    <t>变应原皮内试验</t>
  </si>
  <si>
    <t>包括吸入组、食物组、水果组、细菌组</t>
  </si>
  <si>
    <t>性病检查</t>
  </si>
  <si>
    <t>311400002a</t>
  </si>
  <si>
    <t>男</t>
  </si>
  <si>
    <t>311400002b</t>
  </si>
  <si>
    <t>女</t>
  </si>
  <si>
    <t>皮肤活检术</t>
  </si>
  <si>
    <t>皮肤直接免疫荧光检查</t>
  </si>
  <si>
    <t>每种抗体</t>
  </si>
  <si>
    <t>皮肤生理指标系统分析</t>
  </si>
  <si>
    <t>含色素、皮脂、水份、PH测定及局部色彩图象</t>
  </si>
  <si>
    <t>皮损取材检查</t>
  </si>
  <si>
    <t>包括阴虱、疥虫、利杜体</t>
  </si>
  <si>
    <t>毛雍症检查</t>
  </si>
  <si>
    <t>含镜检</t>
  </si>
  <si>
    <t>天疱疮细胞检查</t>
  </si>
  <si>
    <t>伍德氏灯检查</t>
  </si>
  <si>
    <t>斑贴试验</t>
  </si>
  <si>
    <t>每个斑贴</t>
  </si>
  <si>
    <t>光敏试验</t>
  </si>
  <si>
    <t>醋酸白试验</t>
  </si>
  <si>
    <t>碘试验收费8元</t>
  </si>
  <si>
    <t>电解脱毛治疗</t>
  </si>
  <si>
    <t>每根毛囊</t>
  </si>
  <si>
    <t>皮肤赘生物电烧治疗</t>
  </si>
  <si>
    <t>包括皮赘去除术</t>
  </si>
  <si>
    <t>每个皮损</t>
  </si>
  <si>
    <t>黑光治疗(PUVA治疗)</t>
  </si>
  <si>
    <t>包括UVB</t>
  </si>
  <si>
    <t>红光治疗</t>
  </si>
  <si>
    <t>白癜风皮肤移植术</t>
  </si>
  <si>
    <t>含取材、移植</t>
  </si>
  <si>
    <t>1cm2</t>
  </si>
  <si>
    <t>面部磨削术</t>
  </si>
  <si>
    <t>刮疣治疗</t>
  </si>
  <si>
    <t>丘疹挤粟治疗</t>
  </si>
  <si>
    <t>甲癣封包治疗</t>
  </si>
  <si>
    <t>每个指(趾)甲</t>
  </si>
  <si>
    <t>拔甲治疗</t>
  </si>
  <si>
    <t>酒渣鼻切割术</t>
  </si>
  <si>
    <t>药物面膜综合治疗</t>
  </si>
  <si>
    <t>疱病清疮术</t>
  </si>
  <si>
    <t>疱液抽取术</t>
  </si>
  <si>
    <t>皮肤溃疡清创术</t>
  </si>
  <si>
    <t>5cm2/每创面</t>
  </si>
  <si>
    <t>皮损内注射</t>
  </si>
  <si>
    <t>粉刺去除术</t>
  </si>
  <si>
    <t>鸡眼刮除术</t>
  </si>
  <si>
    <t>包括切除</t>
  </si>
  <si>
    <t>血管瘤硬化剂注射治疗</t>
  </si>
  <si>
    <t>包括下肢血管曲张注射</t>
  </si>
  <si>
    <t>脉冲激光治疗</t>
  </si>
  <si>
    <t>包括鲜红斑痣等血管性皮肤病和太田痣等色素性皮肤病</t>
  </si>
  <si>
    <t>cm2</t>
  </si>
  <si>
    <t>二氧化碳(CO2)激光治疗</t>
  </si>
  <si>
    <t>包括体表良性增生物，如寻常疣、化脓性肉芽肿、脂溢性角化等</t>
  </si>
  <si>
    <t>激光脱毛术</t>
  </si>
  <si>
    <t>每个光斑</t>
  </si>
  <si>
    <t>激光除皱术</t>
  </si>
  <si>
    <t>氦氖(He-Ne)激光照射治疗</t>
  </si>
  <si>
    <t>包括过敏性疾患，疖肿及血管内照射等</t>
  </si>
  <si>
    <t>氩激光治疗</t>
  </si>
  <si>
    <t>包括小肿物</t>
  </si>
  <si>
    <t>激光治疗腋臭</t>
  </si>
  <si>
    <t>液氮冷冻治疗</t>
  </si>
  <si>
    <t>包括疣、老年斑，笑气冷冻治疗</t>
  </si>
  <si>
    <t>包括疣、老年斑</t>
  </si>
  <si>
    <t>烧伤抢救(大)</t>
  </si>
  <si>
    <t>烧伤面积＞80%</t>
  </si>
  <si>
    <t>烧伤抢救(中)</t>
  </si>
  <si>
    <t>烧伤面积＞60%</t>
  </si>
  <si>
    <t>烧伤抢救(小)</t>
  </si>
  <si>
    <t>烧伤面积＞50%</t>
  </si>
  <si>
    <t>烧伤复合伤抢救</t>
  </si>
  <si>
    <t>包括严重电烧伤，吸入性损伤，爆震伤以及烧伤复合伤合并中毒</t>
  </si>
  <si>
    <t>烧伤冲洗清创术(大)</t>
  </si>
  <si>
    <t>烧伤冲洗清创术(中)</t>
  </si>
  <si>
    <t>烧伤面积＞30%</t>
  </si>
  <si>
    <t>烧伤冲洗清创术(小)</t>
  </si>
  <si>
    <t>烧伤面积＞10%</t>
  </si>
  <si>
    <t>护架烤灯</t>
  </si>
  <si>
    <t>烧伤大型远红外线治疗机治疗</t>
  </si>
  <si>
    <t>烧伤浸浴扩创术(大)</t>
  </si>
  <si>
    <t>烧伤面积＞70%</t>
  </si>
  <si>
    <t>烧伤浸浴扩创术(中)</t>
  </si>
  <si>
    <t>烧伤浸浴扩创术(小)</t>
  </si>
  <si>
    <t>悬浮床治疗</t>
  </si>
  <si>
    <t>翻身床治疗</t>
  </si>
  <si>
    <t>烧伤功能训练床治疗</t>
  </si>
  <si>
    <t>烧伤后功能训练</t>
  </si>
  <si>
    <t>烧伤换药</t>
  </si>
  <si>
    <t>1%体表面积</t>
  </si>
  <si>
    <t>皮下组织穿刺术</t>
  </si>
  <si>
    <t>含活检：包括浅表脓肿、血肿穿刺</t>
  </si>
  <si>
    <t>一次性耗材</t>
  </si>
  <si>
    <t>窄谱紫外线治疗</t>
  </si>
  <si>
    <t>含UVA、UVB</t>
  </si>
  <si>
    <t>全身照射加收25元</t>
  </si>
  <si>
    <t>人体成分分析</t>
  </si>
  <si>
    <t>富血小板血浆治疗术</t>
  </si>
  <si>
    <t>富血小板血浆(prp)制备用套装</t>
  </si>
  <si>
    <t>雷诺征实验</t>
  </si>
  <si>
    <t>反射式共聚焦显微镜皮肤检查</t>
  </si>
  <si>
    <t>采用合适体位，选取皮损，滴涂矿物油或纯净水，固定贴片，应用探头触及皮肤，扫描不同部位和不同深度的病变，结束时清洁局部皮肤。人工分析结果、发报告。</t>
  </si>
  <si>
    <t>每皮损</t>
  </si>
  <si>
    <t>冷水复温试验</t>
  </si>
  <si>
    <t>通过对被测试者手部冷试前基础皮温测试、冷试后即刻皮温测试，对冷水复温时间或复温率做出诊断。</t>
  </si>
  <si>
    <t>职业病专用</t>
  </si>
  <si>
    <t>瘢痕内注射治疗</t>
  </si>
  <si>
    <t>核对医嘱及患者信息，观察瘢痕状况，选择注射部位，配置药物，消毒，进行注射。</t>
  </si>
  <si>
    <t>药物、注射器</t>
  </si>
  <si>
    <t>平方厘米</t>
  </si>
  <si>
    <t>皮下组织搔刮术</t>
  </si>
  <si>
    <t>消毒，铺巾，清理伤口局部异常肉芽或坏死组织，消毒，清洁，填塞敷料，包扎。</t>
  </si>
  <si>
    <t>激光散斑血流成像检测</t>
  </si>
  <si>
    <t>将仪器探头放置于患者待检测部位上方，操作电脑检测软件，开始检测并记录。</t>
  </si>
  <si>
    <t xml:space="preserve">                                                                                                                                                                                                                                                                                    </t>
  </si>
  <si>
    <t>水光注射</t>
  </si>
  <si>
    <t>包括有针注射、无针注射</t>
  </si>
  <si>
    <t>15．精神心理卫生</t>
  </si>
  <si>
    <t>精神科量表测查</t>
  </si>
  <si>
    <t>精神科A类量表测查</t>
  </si>
  <si>
    <t>包括智力筛查测验、老年瞻望（CAM）、儿童行为问卷、护士精神病评定量表（N-BPRS）、酒精依赖筛查问卷、考试焦虑问卷</t>
  </si>
  <si>
    <t>测查时间30分钟以内；使用计算机自测的量表加收18元</t>
  </si>
  <si>
    <t>考试焦虑问卷</t>
  </si>
  <si>
    <t>酒精依赖筛查问卷</t>
  </si>
  <si>
    <t>儿童行为问卷</t>
  </si>
  <si>
    <t>老年瞻望（CAM）</t>
  </si>
  <si>
    <t>宗(Zung)氏焦虑自评量表</t>
  </si>
  <si>
    <t>宗(Zung)氏抑郁自评量表</t>
  </si>
  <si>
    <t>汉密尔顿焦虑量表</t>
  </si>
  <si>
    <t>汉密尔顿抑郁量表</t>
  </si>
  <si>
    <t>艾森贝格（Asberg）抗抑郁剂副反应量表</t>
  </si>
  <si>
    <t>躁狂状态评定量表</t>
  </si>
  <si>
    <t>简明精神病评定量表(BPRS)</t>
  </si>
  <si>
    <t>五分量表</t>
  </si>
  <si>
    <t>临床总体印象量表(CGI)</t>
  </si>
  <si>
    <t>药物副作用量表</t>
  </si>
  <si>
    <t>不自主运动评定量表</t>
  </si>
  <si>
    <t>迟发运动障碍评定量表</t>
  </si>
  <si>
    <t>锥体外系副作用量表</t>
  </si>
  <si>
    <t>气质量表</t>
  </si>
  <si>
    <t>艾森贝格行为量表</t>
  </si>
  <si>
    <t>常识注意测验</t>
  </si>
  <si>
    <t>简明心理状况测验(MMSE)</t>
  </si>
  <si>
    <t>瞬时记忆测验</t>
  </si>
  <si>
    <t>长谷川痴呆测验</t>
  </si>
  <si>
    <t>认知方式测定</t>
  </si>
  <si>
    <t>小学生推理能力测定</t>
  </si>
  <si>
    <t>儿童内外控量表</t>
  </si>
  <si>
    <t>儿童孤独行为检查量表</t>
  </si>
  <si>
    <t>康奈氏(Conners)儿童行为量表</t>
  </si>
  <si>
    <t>阿成贝切(Achenbach)儿童行为量表</t>
  </si>
  <si>
    <t>注意广度测定</t>
  </si>
  <si>
    <t>注意分配测定</t>
  </si>
  <si>
    <t>短时记忆广度测定</t>
  </si>
  <si>
    <t>瞬时记忆广度测定</t>
  </si>
  <si>
    <t>检查空间位置记忆广度测定</t>
  </si>
  <si>
    <t>再认能力测定感统量表</t>
  </si>
  <si>
    <t>日常生活能力评定量表</t>
  </si>
  <si>
    <t>智力成就责任问卷</t>
  </si>
  <si>
    <t>丹佛小儿智能发育筛查表</t>
  </si>
  <si>
    <t>比奈智力测定(10岁以下)</t>
  </si>
  <si>
    <t>绘人智力测定</t>
  </si>
  <si>
    <t>思维型、艺术型测定</t>
  </si>
  <si>
    <t>催眠感受性测定</t>
  </si>
  <si>
    <t>神经精神症状问卷（NPI）</t>
  </si>
  <si>
    <t>用于评估痴呆患者的精神行为症状。由检查师对患者照料者以一对一的方式实施测验，评价12项痴呆常见的精神行为症状，对患者的评分和照料者的评分分开计算。根据评分结果分析，并出具报告。</t>
  </si>
  <si>
    <t>视觉类比量表（VAS）</t>
  </si>
  <si>
    <t>用于心理渴求或疼痛程度的评定。由精神科医师以一对一的方式指导患者完成测验，项目按照0-9分共十级评分法。通过患者的自评，分析其得分并出具报告。</t>
  </si>
  <si>
    <t>精神科B类量表测查</t>
  </si>
  <si>
    <t>包括康奈尔健康问卷、威斯康星卡片分类测验、注意力测验、贝克抑郁问卷(BECK)、耶鲁布朗强迫量表</t>
  </si>
  <si>
    <t>测查时间30—60分钟；使用计算机自测的量表加收20元</t>
  </si>
  <si>
    <t>耶鲁布朗强迫量表</t>
  </si>
  <si>
    <t>贝克抑郁问卷</t>
  </si>
  <si>
    <t>注意力测验</t>
  </si>
  <si>
    <t>阳性和阴性精神症状评定(PANSS)量表</t>
  </si>
  <si>
    <t>慢性精神病标准化评定量表</t>
  </si>
  <si>
    <t>紧张性生活事件评定量表</t>
  </si>
  <si>
    <t>老年认知功能量表(SECC)</t>
  </si>
  <si>
    <t>强迫症状问卷</t>
  </si>
  <si>
    <t>精神护理观察量表</t>
  </si>
  <si>
    <t>社会功能缺陷筛选量表</t>
  </si>
  <si>
    <t>标准化现状检查</t>
  </si>
  <si>
    <t>布雷德(Bleied)痴呆评定量表</t>
  </si>
  <si>
    <t>艾森克人格测定(少年版)</t>
  </si>
  <si>
    <t>简明智能测查(SM能力测查 )</t>
  </si>
  <si>
    <t>图片词汇测验</t>
  </si>
  <si>
    <t>瑞文智力测定</t>
  </si>
  <si>
    <t>格式塔测验</t>
  </si>
  <si>
    <t>本顿视觉保持测定</t>
  </si>
  <si>
    <t>各种个别能力测验</t>
  </si>
  <si>
    <t>临床痴呆评定量表（CDR）</t>
  </si>
  <si>
    <t>用于全面评估患者的认知受损程度，快速评定患者病情的严重程度。由医师以一对一的方式对患者实施测验，评定的领域包括6个项目组成，根据检查和评定结果分析记录，并出具评定报告。</t>
  </si>
  <si>
    <t>波士顿命名测验</t>
  </si>
  <si>
    <t>用于评估患者的语言功能受损程度。由检查师以一对一的方式对患者实施测验，共完成30幅线条图形自发命名、线索命名和选择命名的实施、记分和结果分析，并出示测验报告。</t>
  </si>
  <si>
    <t>成瘾严重程度指数量表（ASI）</t>
  </si>
  <si>
    <t>用于成瘾行为严重程度的评定。由精神科医师以一对一形式进行访谈，完成7个分量表的测试，每项条目按照0-9分十级评分，完成后分析其得分并出具报告。</t>
  </si>
  <si>
    <t>精神科C类量表测查</t>
  </si>
  <si>
    <t>包括MARK恐怖强迫量表、个性测验（CPI)、个性测验(NEO)、韦氏记忆测验（儿童）、儿童感觉统合能力发展量表、心理防御问卷（PDQ）、职业倾向问卷、爱德华个人偏好问卷、青年性格问卷</t>
  </si>
  <si>
    <t>测查时间60分钟以上；使用计算机自测的量表加收18元</t>
  </si>
  <si>
    <t>爱德华个人偏好问卷</t>
  </si>
  <si>
    <t>职业倾向问卷</t>
  </si>
  <si>
    <t>心理防御问卷</t>
  </si>
  <si>
    <t>儿童感觉统合能力发展量表</t>
  </si>
  <si>
    <t>MARK恐怖强迫量表</t>
  </si>
  <si>
    <t>阳性症状评定量表(SAPS)</t>
  </si>
  <si>
    <t>阴性症状评定量表(SANS)</t>
  </si>
  <si>
    <t>复合性国际诊断问卷(CIDI)</t>
  </si>
  <si>
    <t>现状精神病症状检查(PSE)</t>
  </si>
  <si>
    <t>症状自评量表</t>
  </si>
  <si>
    <t>成人孤独症诊断量表(ADI)</t>
  </si>
  <si>
    <t>成人韦氏记忆测验</t>
  </si>
  <si>
    <t>临床记忆测验</t>
  </si>
  <si>
    <t>韦氏智力测验</t>
  </si>
  <si>
    <t>神经心理测验</t>
  </si>
  <si>
    <t>科赫(Kohs)立方体组合测验</t>
  </si>
  <si>
    <t>明尼苏达多相个性测验</t>
  </si>
  <si>
    <t>艾森克个性测验</t>
  </si>
  <si>
    <t>卡特尔16项人格测验</t>
  </si>
  <si>
    <t>十六种人格问卷</t>
  </si>
  <si>
    <t>专家系统行为观察诊断量表</t>
  </si>
  <si>
    <t>808神经类型测验</t>
  </si>
  <si>
    <t>比奈智力测定(10岁以上)</t>
  </si>
  <si>
    <t>韦氏智力测定(学前、学龄)</t>
  </si>
  <si>
    <t>儿童发育量表(PEP)</t>
  </si>
  <si>
    <t>311501003a</t>
  </si>
  <si>
    <t>精神科C类量表电脑测查</t>
  </si>
  <si>
    <t>精神科特殊检查</t>
  </si>
  <si>
    <t>套瓦(TOVA)注意力竞量测试</t>
  </si>
  <si>
    <t>眼动检查</t>
  </si>
  <si>
    <t>尿MHPG测定</t>
  </si>
  <si>
    <t>首诊精神病检查</t>
  </si>
  <si>
    <t>临床鉴定</t>
  </si>
  <si>
    <t>精神病司法鉴定</t>
  </si>
  <si>
    <t>脑功能检查</t>
  </si>
  <si>
    <t>早期阿尔茨海默氏症辅助诊断</t>
  </si>
  <si>
    <t>核对并输入患者病情信息，利用神经心理学量表、脑电图、核磁T1、T2、DTI、fMRI 四个序列数据，与数据库进行计算量化分析、比对及诊断模型的校正，辅助临床医生做出诊断治疗决策。</t>
  </si>
  <si>
    <t>精神科治疗</t>
  </si>
  <si>
    <t>抗精神病药物治疗监测</t>
  </si>
  <si>
    <t>常温冬眠治疗监测</t>
  </si>
  <si>
    <t>精神科监护</t>
  </si>
  <si>
    <t>每床日</t>
  </si>
  <si>
    <t>电休克治疗</t>
  </si>
  <si>
    <t>多参数监护无抽搐电休克治疗</t>
  </si>
  <si>
    <t>暴露疗法和半暴露疗法</t>
  </si>
  <si>
    <t>胰岛素低血糖和休克治疗</t>
  </si>
  <si>
    <t>行为观察和治疗</t>
  </si>
  <si>
    <t>冲动行为干预治疗</t>
  </si>
  <si>
    <t>脑电生物反馈治疗</t>
  </si>
  <si>
    <t>脑反射治疗</t>
  </si>
  <si>
    <t>经颅磁刺激收90元</t>
  </si>
  <si>
    <t>脑电治疗(A620)</t>
  </si>
  <si>
    <t>智能电针治疗</t>
  </si>
  <si>
    <t>经络氧疗法</t>
  </si>
  <si>
    <t>感觉统合治疗</t>
  </si>
  <si>
    <t>工娱治疗</t>
  </si>
  <si>
    <t>特殊工娱治疗</t>
  </si>
  <si>
    <t>音乐治疗</t>
  </si>
  <si>
    <t>暗示治疗</t>
  </si>
  <si>
    <t>松驰治疗</t>
  </si>
  <si>
    <t>漂浮治疗</t>
  </si>
  <si>
    <t>听力整合及语言训练</t>
  </si>
  <si>
    <t>心理咨询</t>
  </si>
  <si>
    <t>心理治疗</t>
  </si>
  <si>
    <t>一般心理治疗</t>
  </si>
  <si>
    <t>311503024a</t>
  </si>
  <si>
    <t>特殊心理治疗</t>
  </si>
  <si>
    <t>311503024a1</t>
  </si>
  <si>
    <t>沙盘治疗</t>
  </si>
  <si>
    <t>311503024a2</t>
  </si>
  <si>
    <t>个体心理治疗</t>
  </si>
  <si>
    <t>311503024a3</t>
  </si>
  <si>
    <t>团体心理治疗</t>
  </si>
  <si>
    <t>311503024a4</t>
  </si>
  <si>
    <t>家庭治疗</t>
  </si>
  <si>
    <t>311503024a5</t>
  </si>
  <si>
    <t>心理剧治疗</t>
  </si>
  <si>
    <t>311503024a6</t>
  </si>
  <si>
    <t>舞蹈心理治疗</t>
  </si>
  <si>
    <t>311503024a7</t>
  </si>
  <si>
    <t>绘画艺术治疗</t>
  </si>
  <si>
    <t>311503024a8</t>
  </si>
  <si>
    <t>情绪宣泄治疗</t>
  </si>
  <si>
    <t>311503024a9</t>
  </si>
  <si>
    <t>认知行为治疗</t>
  </si>
  <si>
    <t>311503024a10</t>
  </si>
  <si>
    <t>精神分析疗法</t>
  </si>
  <si>
    <t>麻醉分析</t>
  </si>
  <si>
    <t>催眠治疗</t>
  </si>
  <si>
    <t>森田疗法</t>
  </si>
  <si>
    <t>行为矫正治疗</t>
  </si>
  <si>
    <t>厌恶治疗</t>
  </si>
  <si>
    <t>脱瘾治疗</t>
  </si>
  <si>
    <t>自愿或强迫治疗</t>
  </si>
  <si>
    <t>311503030a</t>
  </si>
  <si>
    <t>戒酒</t>
  </si>
  <si>
    <t>311503030b</t>
  </si>
  <si>
    <t>戒毒</t>
  </si>
  <si>
    <t>椎管内臭氧注射术</t>
  </si>
  <si>
    <t>用于颈椎病、椎间盘突出症、腰椎管狭窄症、带状疱疹后神经痛、癌性痛等的疾病治疗。监测生命体征，影像学引导确定穿刺点，消毒铺巾，注入对比剂，影像确认位置准确无误，局麻试验无误后，注入医用臭氧。不含监测、造影、影像学引导、术中监护、液体药物注射。</t>
  </si>
  <si>
    <t>每柱节</t>
  </si>
  <si>
    <t>银质针软组织松解术</t>
  </si>
  <si>
    <t>用于软组织损伤性炎症、肌肉痉挛等引起的疼痛的治疗。监测生命体征，根据病情选取体位、针刺部位与范围，消毒铺巾，局部麻醉后进针至骨膜附着处，使用温热巡检仪或艾灸加热20分钟后起针。</t>
  </si>
  <si>
    <t>臭氧大自血治疗</t>
  </si>
  <si>
    <t>用于治疗和预防带状疱疹后神经痛、神经性头痛、椎管狭窄、血管性疼痛、糖尿病足、糖尿病眼底病变以及慢性疲劳、亚健康、顽固性、失眠、痛风及高血压病等；监测生命体征，通过使用专用臭氧发生器，采集自体血液，加注臭氧充分融合后，静脉回输导入人体。</t>
  </si>
  <si>
    <t>一次性真空瓶</t>
  </si>
  <si>
    <t>经皮穿刺胸椎、颈椎背根神经节射频术</t>
  </si>
  <si>
    <t>用于胸椎、颈椎退行性病变、带状疱疹后神经痛、癌性痛等的治疗。监测生命体征，影像学引导确定穿刺点，消毒铺巾，影像学引导下穿刺，穿刺到病变胸椎背根神经节，经影像及神经诱发确认无误。实施脉冲射频调节治疗。</t>
  </si>
  <si>
    <t>每节</t>
  </si>
  <si>
    <t>寰枢关节矫治术</t>
  </si>
  <si>
    <t>寰枢关节半脱位或关节紊乱，是指颈椎的第一节（寰椎）、第二节（枢椎）之间的关节失去正常的对合关系。关节矫治术是采用手法的方式使寰枢关节位置和功能恢复正常，从而缓解症状。在影像学监测下，术者一只手紧扣患者颈椎第二棘突，向狭窄对侧用力扣动第二棘突，同时另一只手托住患者下颌并反向转动，两只手协调用力，使得不对称的寰枢关节恢复到正常。</t>
  </si>
  <si>
    <t>椎管内针刀松解术</t>
  </si>
  <si>
    <t>适用于椎管内神经根粘连的患者。监测生命体征，俯卧位，定位，麻醉后消毒铺巾，影像学引导下，针刀进入椎管内，行椎间孔内口或椎间孔外口针刀松解。</t>
  </si>
  <si>
    <t>椎间孔内口与外口进针入路不同，同时进行时按两次收费</t>
  </si>
  <si>
    <t>显微镜下枕大神经减压术</t>
  </si>
  <si>
    <t>用于顽固性枕大神经痛、偏头痛的治疗。监测生命体征下，消毒，采用耳后枕大神经减压手术入路，在显微镜下松解枕大神经出斜方肌腱膜处，松解枕大神经主干，切除与之病理性接触的枕动脉分支，清除炎性肿大的淋巴结，在神经与血管之间以人工硬膜隔离，解除枕动脉对枕大神经的刺激。不含术中电生理监测、神经导航。</t>
  </si>
  <si>
    <t>显微镜下耳颞神经减压术</t>
  </si>
  <si>
    <t>用于顽固性偏头痛、特别是耳颞神经痛的治疗。监测生命体征，消毒，采用耳前耳颞神经切断手术入路，在显微镜下分离获得耳颞神经浅筋膜分支后部分切断，并分离松解与耳颞神经病理性接触的颞浅动脉，在神经与血管之间以人工硬膜隔离，解除颞浅动脉对耳颞神经的刺激。不含术中电生理监测、神经导航。</t>
  </si>
  <si>
    <t>关节腔注射</t>
  </si>
  <si>
    <t>髋关节腔、膝关节腔、肩关节腔、肘关节腔等滑膜关节的注射术。穿刺入关节腔内，注射阻滞镇痛药物。</t>
  </si>
  <si>
    <t>每关节</t>
  </si>
  <si>
    <t>经皮穿刺三叉神经球囊压迫术</t>
  </si>
  <si>
    <t>影像学引导下穿刺针穿刺半月神经节，通过穿刺针置入球囊，造影剂充盈球囊并压迫3-5分钟，拔出球囊及穿刺针。不含麻醉监护、影像学引导。</t>
  </si>
  <si>
    <t>穿刺针、球囊</t>
  </si>
  <si>
    <t>每个神经节</t>
  </si>
  <si>
    <t>经皮穿刺颅神经阻滞术</t>
  </si>
  <si>
    <t>影像学引导下穿刺相应颅神经，注射阻滞镇痛药物。</t>
  </si>
  <si>
    <t>每根神经</t>
  </si>
  <si>
    <t>经皮穿刺颅神经化学毁损术</t>
  </si>
  <si>
    <t>包括射频毁损。于颅神经区域疼痛治疗。影像学引导下穿刺相应颅神经，注射化学毁损药物。</t>
  </si>
  <si>
    <t>穿刺针，射频用电极（片）</t>
  </si>
  <si>
    <t>神经丛毁损术</t>
  </si>
  <si>
    <t>包括注射毁损、化学毁损、射频毁损。影像学引导下穿刺相应神经丛，注射化学毁损药物。</t>
  </si>
  <si>
    <t>每神经丛</t>
  </si>
  <si>
    <t>脊髓电刺激植入术</t>
  </si>
  <si>
    <t>包括长时程、短时程，包括取出术</t>
  </si>
  <si>
    <t>电刺激植入系统、测试电缆</t>
  </si>
  <si>
    <t>周围神经射频术</t>
  </si>
  <si>
    <t>X线、CT或超声引导下对周围神经采用射频方式进行调节或毁损，从而达到镇痛的目的。不含影像学引导</t>
  </si>
  <si>
    <t>颅神经射频术</t>
  </si>
  <si>
    <t>X线、CT或超声引导下对颅神经采用射频方式进行调节或毁损，从而达到镇痛的目的。不含影像学引导</t>
  </si>
  <si>
    <t>(二)经血管介入诊疗</t>
  </si>
  <si>
    <t>1． 本类包括静脉、动脉、门脉、心脏、冠脉、脑血管介入6项第三级分类，共计59项。</t>
  </si>
  <si>
    <t>2． 以诊断为目的的第一次介入检查完成之后立即进行介入治疗时，分别计算检查与治疗的费用。</t>
  </si>
  <si>
    <t>3． 曾进行过介入检查已明确诊断，仅是作为介入治疗前进行的常规介入检查(第二次)及治疗后的复查(立即进行)时，则检查费按一定比例减收，技术费减收50%。</t>
  </si>
  <si>
    <t>4． 介入治疗原则上以经一根血管的介入治疗为起点，每增加一根血管的治疗加收20%</t>
  </si>
  <si>
    <t>5． "造影剂"全部除外，导丝、导管、球囊、球囊导管、支架、滤网溶、栓导线、栓塞剂、起博器、导管鞘、关闭器、压力泵、高压连接管、血管缝合器、压力套装、止血带、介入药盒、三通等特殊材料均为除外内容。</t>
  </si>
  <si>
    <t>6.6岁（含）以下儿童加收不超过20%”。</t>
  </si>
  <si>
    <t>1．静脉介入诊疗</t>
  </si>
  <si>
    <t>经皮选择性静脉造影术</t>
  </si>
  <si>
    <t>包括腔静脉</t>
  </si>
  <si>
    <t>肢体静脉加收100元</t>
  </si>
  <si>
    <t>肢体静脉100元</t>
  </si>
  <si>
    <t>经皮静脉内激光成形术</t>
  </si>
  <si>
    <t>经皮静脉内滤网置入术</t>
  </si>
  <si>
    <t>包括经皮静脉内滤网取出术</t>
  </si>
  <si>
    <t>滤网</t>
  </si>
  <si>
    <t>经皮静脉球囊扩张术</t>
  </si>
  <si>
    <t>球囊、导管</t>
  </si>
  <si>
    <t>经皮静脉内支架置入术</t>
  </si>
  <si>
    <t>经皮静脉内球囊扩张+支架置入术</t>
  </si>
  <si>
    <t>支架、球囊管</t>
  </si>
  <si>
    <t>经皮静脉内旋切术</t>
  </si>
  <si>
    <t>经皮静脉内溶栓术</t>
  </si>
  <si>
    <t>包括栓塞术、取拴术；经皮静脉血管瘤栓塞术；吸栓术</t>
  </si>
  <si>
    <t>导管、溶栓导线</t>
  </si>
  <si>
    <t>包括栓塞术；经皮静脉血管瘤栓塞术；吸栓术</t>
  </si>
  <si>
    <t>经皮静脉血管瘤栓塞术</t>
  </si>
  <si>
    <t>经皮静脉内超声血栓消融术</t>
  </si>
  <si>
    <t>经皮选择性静脉置管术</t>
  </si>
  <si>
    <t>静脉导管</t>
  </si>
  <si>
    <t>拔管术收费减收90元</t>
  </si>
  <si>
    <t>经颈静脉长期透析管植入术</t>
  </si>
  <si>
    <t>长期透析管</t>
  </si>
  <si>
    <t>经皮静脉内血管异物取出术</t>
  </si>
  <si>
    <t>包括经皮动脉内血管异物取出术</t>
  </si>
  <si>
    <t>急性缺血性脑卒中静脉溶栓治疗</t>
  </si>
  <si>
    <t>《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过程中的医护人员诊察、护理和监护费用，不含检查、检验、仪器监护等费用。仅限设有卒中中心的医疗机构开展。</t>
  </si>
  <si>
    <t>2．动脉介入诊疗</t>
  </si>
  <si>
    <t>经股动脉置管腹主动脉带簿网支架置入术</t>
  </si>
  <si>
    <t>包括腹主动脉瘤、假性动脉瘤，胸、腹主动脉瘤腔内隔绝术</t>
  </si>
  <si>
    <t>经皮选择性动脉造影术</t>
  </si>
  <si>
    <t>不含脑血管及冠状动脉</t>
  </si>
  <si>
    <t>经皮超选择性动脉造影术</t>
  </si>
  <si>
    <t>心脏造影2000元</t>
  </si>
  <si>
    <t>心脏造影1400元</t>
  </si>
  <si>
    <t>经皮选择性动脉置管术</t>
  </si>
  <si>
    <t>包括各种药物治疗、栓塞、热灌注、动脉留置鞘管拔出术</t>
  </si>
  <si>
    <t>栓塞剂、泵</t>
  </si>
  <si>
    <t>经皮动脉斑块旋切术</t>
  </si>
  <si>
    <t>经皮动脉闭塞激光再通术</t>
  </si>
  <si>
    <t>经皮动脉栓塞术</t>
  </si>
  <si>
    <t>包括动脉瘤、肿瘤等，包括溶栓术、吸栓术、取栓术</t>
  </si>
  <si>
    <t>栓塞剂</t>
  </si>
  <si>
    <t>滨价发[2017]46号 
滨医保发[2019]11号 
滨医保发[2019]30号
滨医保发[2021]36号</t>
  </si>
  <si>
    <t>包括动脉瘤、肿瘤等</t>
  </si>
  <si>
    <t>包括溶栓术、吸栓术、取栓术</t>
  </si>
  <si>
    <t>经皮动脉内超声血栓消融术</t>
  </si>
  <si>
    <t>滨医保发[2019]11号
滨医保发[2019]30号</t>
  </si>
  <si>
    <t>经皮动脉内球囊扩张术</t>
  </si>
  <si>
    <t>导管、球囊</t>
  </si>
  <si>
    <t>经皮动脉支架置入术</t>
  </si>
  <si>
    <t>包括肢体动脉、颈动脉、肾动脉</t>
  </si>
  <si>
    <t>经皮动脉激光成形+球囊扩张术</t>
  </si>
  <si>
    <t>球囊管</t>
  </si>
  <si>
    <t>经皮肢体动脉旋切＋球囊扩张术</t>
  </si>
  <si>
    <t>包括旋磨</t>
  </si>
  <si>
    <t>经皮血管瘤腔内药物灌注术</t>
  </si>
  <si>
    <t>3.门脉系统介入诊疗</t>
  </si>
  <si>
    <t>经皮肝穿刺肝静脉扩张术</t>
  </si>
  <si>
    <t>经皮门脉造影1300元</t>
  </si>
  <si>
    <t>经皮门脉造影1300</t>
  </si>
  <si>
    <t>肝动脉插管灌注术</t>
  </si>
  <si>
    <t>导管及体内放置的投药泵(Port)</t>
  </si>
  <si>
    <t>经颈内静脉肝内门腔静脉分流术(TIPS)</t>
  </si>
  <si>
    <t>不含X线监控及摄片</t>
  </si>
  <si>
    <t>导管、导丝、支架</t>
  </si>
  <si>
    <t>4.心脏介入诊疗</t>
  </si>
  <si>
    <t>经皮瓣膜球囊成形术</t>
  </si>
  <si>
    <t>包括二尖瓣，三尖瓣，主动脉瓣，肺动脉瓣球囊成形术，房间隔穿刺术、经皮二尖瓣钳夹术</t>
  </si>
  <si>
    <t>导管球囊</t>
  </si>
  <si>
    <t>每个瓣膜</t>
  </si>
  <si>
    <t>包括二尖瓣，三尖瓣，主动脉瓣，肺动脉瓣球囊成形术，房间隔穿刺术</t>
  </si>
  <si>
    <t>经皮心内膜心肌活检术</t>
  </si>
  <si>
    <t>不含病理诊断及其它特殊检查</t>
  </si>
  <si>
    <t>先心病介入治疗</t>
  </si>
  <si>
    <t>包括动脉导管未闭、房室间隔缺损等</t>
  </si>
  <si>
    <t>导管、关闭器</t>
  </si>
  <si>
    <t>滨医保发[2019]30号 
滨医保发[2021]37号</t>
  </si>
  <si>
    <t>320400003a</t>
  </si>
  <si>
    <t>室间隔缺损介入治疗</t>
  </si>
  <si>
    <t>5.冠脉介入诊疗</t>
  </si>
  <si>
    <t>冠状动脉造影术</t>
  </si>
  <si>
    <t>同时做左心室造影加收350元</t>
  </si>
  <si>
    <t>同时做左心室造影加收250元</t>
  </si>
  <si>
    <t>经皮冠状动脉腔内成形术(PTCA)</t>
  </si>
  <si>
    <t>含PTCA前的靶血管造影</t>
  </si>
  <si>
    <t>指引导管、指引导丝、球囊导管、支架</t>
  </si>
  <si>
    <t>1．以扩张一支冠脉血管为基价，扩张多支血管每支加收350元；2．若冠状动脉造影术后立即进行PTCA术，应视作二次手术分别计价</t>
  </si>
  <si>
    <t>1．以扩张一支冠脉血管为基价，扩张多支血管每支加收250；2．若冠状动脉造影术后立即进行PTCA术，应视作二次手术分别计价</t>
  </si>
  <si>
    <t>经皮冠状动脉内支架置入术(STENT)</t>
  </si>
  <si>
    <t>含为放置冠脉内支架而进行的球囊预扩张和支架打开后的支架内球囊高压扩张及术前的靶血管造影</t>
  </si>
  <si>
    <t>1．以扩张一支冠脉血管为基价，扩张多支血管每支加收350元；2．若冠状动脉造影术后立即进行STENT术，应视作二次手术分别计价</t>
  </si>
  <si>
    <t>1．以扩张一支冠脉血管为基价，扩张多支血管每支加收250；2．若冠状动脉造影术后立即进行STENT术，应视作二次手术分别计价</t>
  </si>
  <si>
    <t>经皮冠状动脉腔内激光成形术(ELCA)</t>
  </si>
  <si>
    <t>含激光消融后球囊扩张和/或支架置入及术前的靶血管造影</t>
  </si>
  <si>
    <t>1．以一支冠脉血管为基价，多支血管每支加收250元；2．若冠状动脉造影术后立即进行激光成形术，应视作二次手术分别计价</t>
  </si>
  <si>
    <t>高速冠状动脉内膜旋磨术</t>
  </si>
  <si>
    <t>含旋磨后球囊扩张和/或支架置入及术前的靶血管造影</t>
  </si>
  <si>
    <t>旋磨术专用导丝和旋磨导管、支架</t>
  </si>
  <si>
    <t>1．以旋磨一支冠脉血管为基价，旋磨多支血管每支加收350元；2．若冠状动脉造影术后立即进行旋磨术，应视作二次手术分别计价</t>
  </si>
  <si>
    <t>1．以旋磨一支冠脉血管为基价，旋磨多支血管每支加收250元；2．若冠状动脉造影术后立即进行旋磨术，应视作二次手术分别计价</t>
  </si>
  <si>
    <t>定向冠脉内膜旋切术</t>
  </si>
  <si>
    <t>含术前的靶血管造影</t>
  </si>
  <si>
    <t>旋切导管</t>
  </si>
  <si>
    <t>1．以旋切一支冠脉血管为基价，旋切多支血管每支加收250元；2．若冠状动脉造影术后立即进行旋切术，应视作二次手术分别计价</t>
  </si>
  <si>
    <t>冠脉血管内超声检查术(IVUS)</t>
  </si>
  <si>
    <t>含术前的靶血管造影，包括脑血管内超声检查术(IVUS)</t>
  </si>
  <si>
    <t>血管内超声导管</t>
  </si>
  <si>
    <t>冠状血管内多普勒血流测量术</t>
  </si>
  <si>
    <t>多普勒导丝</t>
  </si>
  <si>
    <t>经皮主动脉气囊反搏动术(IABP)</t>
  </si>
  <si>
    <t>含主动脉气囊植入、反搏动治疗、气囊取出；不含心电、压力连续示波监护</t>
  </si>
  <si>
    <t>主动脉内反搏动球囊导管</t>
  </si>
  <si>
    <t>冠脉血管内窥镜检查术</t>
  </si>
  <si>
    <t>血管内窥镜导管</t>
  </si>
  <si>
    <t>经皮冠状动脉内溶栓术</t>
  </si>
  <si>
    <t>含冠脉造影</t>
  </si>
  <si>
    <t>经皮激光心肌血管重建术(PMR)</t>
  </si>
  <si>
    <t>激光导管</t>
  </si>
  <si>
    <t>冠状动脉内超声溶栓术</t>
  </si>
  <si>
    <t>超声溶栓导管</t>
  </si>
  <si>
    <t>冠脉内局部放射治疗术</t>
  </si>
  <si>
    <t>含冠脉造影、同位素放射源及放疗装置的使用</t>
  </si>
  <si>
    <t>冠脉内局部药物释放治疗术</t>
  </si>
  <si>
    <t>局部药物释放导管</t>
  </si>
  <si>
    <t>肥厚型心肌病化学消融术</t>
  </si>
  <si>
    <t>冠脉定量血流分数（QFR）检查术</t>
  </si>
  <si>
    <t>在备有除颤仪及除颤电极的条件下，消毒，铺巾，局部麻醉，穿刺动脉放置鞘管，冠状动脉造影后经鞘管在监护仪监护及数字减影血管造影(DSA)引导下，沿引导钢丝将指引导管送至冠状动脉开口，根据冠状动脉造影结果决定需要检查的靶血管和靶病变。动脉注射硝酸甘油，再次行2个体位差≥25°的靶血管造影，通过DSA系统或影像归档和通信（PACS）系统将该2个体位的靶血管造影DICOM影像推送至定量血流分数测量系统，并对靶血管进行三维重建与血流动力学计算，分别获得靶血管、靶病变的定量血流分数，测量并计算病变长度、近端和远端参考管腔直径、病变的最佳造影投照体位等，该检查过程无需测量主动脉压。</t>
  </si>
  <si>
    <t>导管、导丝、穿刺针</t>
  </si>
  <si>
    <t>6.脑和脊髓血管介入诊疗</t>
  </si>
  <si>
    <t>经股动脉插管全脑动脉造影术</t>
  </si>
  <si>
    <t>含颈动脉、椎动脉，包括经颈动脉插管</t>
  </si>
  <si>
    <t>单纯脑动静脉瘘栓塞术</t>
  </si>
  <si>
    <t>经皮穿刺脑血管腔内球囊成形术</t>
  </si>
  <si>
    <t>指引导管、指引导丝、球囊导管</t>
  </si>
  <si>
    <t>经皮穿刺脑血管腔内支架置入术</t>
  </si>
  <si>
    <t>经皮穿刺脑血管腔内溶栓术</t>
  </si>
  <si>
    <t>包括抽吸术</t>
  </si>
  <si>
    <t>指引导管、指引导丝</t>
  </si>
  <si>
    <t>经皮穿刺脑血管腔内化疗术</t>
  </si>
  <si>
    <t>颈内动脉海绵窦瘘栓塞术</t>
  </si>
  <si>
    <t>栓塞材料</t>
  </si>
  <si>
    <t>颅内动脉瘤栓塞术</t>
  </si>
  <si>
    <t>脑及颅内血管畸形栓塞术</t>
  </si>
  <si>
    <t>脊髓动脉造影术</t>
  </si>
  <si>
    <t>脊髓血管畸形栓塞术</t>
  </si>
  <si>
    <t>脑血管腔内血栓取出术</t>
  </si>
  <si>
    <t>全麻，穿刺股动脉，在导丝的指引下将造影导管置于主动脉弓进行造影，发现颅内外大血管闭塞部位，在微导丝指引下将中间导管置于大脑闭塞血管，通过微导管将取栓器置于血栓处，应用取栓器、抽吸等方式行血管再通治疗，造影复查，穿刺点压迫包扎，人工报告。</t>
  </si>
  <si>
    <t>颅内取栓器，血流重建装置和传送系统，颅内支撑导管</t>
  </si>
  <si>
    <t>(三)手术治疗</t>
  </si>
  <si>
    <t>说明:</t>
  </si>
  <si>
    <t>1.本类包括麻醉、神经系统、内分泌系统、眼、耳、鼻口咽、呼吸系统、心血管系统、造血及淋巴系统、消化系统、泌尿系统、男、女生殖系统、产科、肌肉骨骼系统、体被系统等16个第三级分类的手术项目，共计1892项。</t>
  </si>
  <si>
    <t>2.在“除外内容”外，手术中所需的常规器械和低值医用消耗器品，(如一次性无菌巾、消毒药品、一般缝线、普通纱布、棉球、注射器、输液器等)输血、输液注射等一般治疗费用，在定价时已列入手术成本因素中考虑，均不另行计价。</t>
  </si>
  <si>
    <t>3.手术中所需的特殊医用消耗材料(如特殊穿刺针、特殊导丝、导管、支架、球囊、特殊缝线、特殊缝针、钛夹、钛钉、钢（钛）板、扩张器、吻合器、缝合器、固定器等)、特殊药品、组织器官移值供体、人工植入体等均为除外内容，凡在项目内涵中已含的不再单独收费。</t>
  </si>
  <si>
    <t>4.使用各种内镜、腔镜、手术显微镜在原价基础上加收。</t>
  </si>
  <si>
    <t>5.在同一项目中使用激光、微波、射频、冷冻、各种特殊刀(如激光刀、高频电刀、氩氦刀、射频刀、氩汽刀、微波刀、超声刀、等离子刀等)等方法可分别计价。</t>
  </si>
  <si>
    <t>6.1).经同一切口进行的两种不同疾病的手术，主要手术按全价计费,其他手术按相应手术费的50%计收。</t>
  </si>
  <si>
    <t>2).经两个切口的两种不同疾病手术，按手术标准分别计价；</t>
  </si>
  <si>
    <t>3).同一手术项目中两个以上切口的手术，主要手术按全价计费,次要手术按其相应手术费的80%计费；</t>
  </si>
  <si>
    <t>4).凡属探查性质的手术,术中改作其他手术时,只收取其他手术费,不再收取探查手术费。</t>
  </si>
  <si>
    <t>5).因病情恶化等客观因素无法继续进行时，只按探查手术项目收费，不得另收其他手术费。</t>
  </si>
  <si>
    <t>6).术后二期缝合按大（全刀口裂开，编码为330000001a）900元、中（1／2刀口裂开，编码为330000001b）550元、小（低于1／2刀口裂开，编码为330000001c）330元收费；清创缝合术按大（10cm以上，编码为330000002a）900元，中（5-10cm，330000002b）550元，小（小于5cm，330000002c）330元收费。</t>
  </si>
  <si>
    <t>7.如病情需要再次手术，按手术标准分别计价；</t>
  </si>
  <si>
    <t>8.手术项目在门诊手术室进行的按相应项目价格酌减(耳鼻咽手术除外)。</t>
  </si>
  <si>
    <t>9.同时进行两种及两种以上麻醉时，主要麻醉按全价收费，辅助麻醉按其价格的50%收费。</t>
  </si>
  <si>
    <t>10.传染病患者手术加收400元特殊消毒费（编码为330000003）。特异性感染疾病（破伤风、绿脓杆菌、气性坏疽）患者手术加收800元特殊消毒费（编码为330000004）。</t>
  </si>
  <si>
    <t>11.中医传统手术项目如肛肠、中医骨伤，需在中医相应的诊疗项目中查找，不在此重复列项。</t>
  </si>
  <si>
    <t>12.双侧器官同时实行的手术，在相应单侧手术收费基础上加收80%。</t>
  </si>
  <si>
    <t>13.按照自愿原则，为避免造成二次医疗伤害，使用安全可靠的特殊方式院内转运危重症患者，可以收特殊患者安全转运（编码为330000007）,暂由医疗机构自主定价，不限手术项目使用。</t>
  </si>
  <si>
    <t>胸腔镜手术加收</t>
  </si>
  <si>
    <t>腹腔镜手术加收</t>
  </si>
  <si>
    <t>1．麻醉</t>
  </si>
  <si>
    <t>局部浸润麻醉</t>
  </si>
  <si>
    <t>含表面麻醉</t>
  </si>
  <si>
    <t>神经阻滞麻醉</t>
  </si>
  <si>
    <t>包括颈丛、臂丛、星状神经等各种神经阻滞及侧隐窝阻滞术、侧隐窝臭氧注射等</t>
  </si>
  <si>
    <t>2小时</t>
  </si>
  <si>
    <t>侧隐窝臭氧注射800元；每增加1小时加收40元；普通臭氧注射每次25元</t>
  </si>
  <si>
    <t>椎管内麻醉</t>
  </si>
  <si>
    <t>包括腰麻、硬膜外阻滞及腰麻硬膜外联合阻滞</t>
  </si>
  <si>
    <t>腰麻硬膜外联合套件、硬膜外套件</t>
  </si>
  <si>
    <t>腰麻硬膜外联合阻滞加收40元、每增加1小时加收40元;双穿刺点加收90元;危急病人加收90元</t>
  </si>
  <si>
    <t>基础麻醉</t>
  </si>
  <si>
    <t>含强化麻醉</t>
  </si>
  <si>
    <t>每增加1小时加收40元</t>
  </si>
  <si>
    <t>全身麻醉</t>
  </si>
  <si>
    <t>含气管插管；包括吸入、静脉或吸静复合以及靶控输入</t>
  </si>
  <si>
    <t>气管导管</t>
  </si>
  <si>
    <t>每增加1小时加收50元;危急病人加收200元</t>
  </si>
  <si>
    <t>330100005a</t>
  </si>
  <si>
    <t>无插管全麻</t>
  </si>
  <si>
    <t>单纯氯胺酮麻醉</t>
  </si>
  <si>
    <t>血液加温治疗</t>
  </si>
  <si>
    <t>包括手术中加温和体外加温、输液加温</t>
  </si>
  <si>
    <t>一次性加温毯</t>
  </si>
  <si>
    <t>支气管内麻醉</t>
  </si>
  <si>
    <t>包括各种施行单肺通气的麻醉方法，及肺灌洗等治疗</t>
  </si>
  <si>
    <t>双腔管</t>
  </si>
  <si>
    <t>每增加1小时加收40元;危急病人加收180元</t>
  </si>
  <si>
    <t>术后镇痛</t>
  </si>
  <si>
    <t>包括静脉硬膜外及腰麻硬膜外联合给药；包括分娩</t>
  </si>
  <si>
    <t>腰麻硬膜外联合套件、镇痛装置</t>
  </si>
  <si>
    <t>腰麻硬膜外联合阻滞加收18元；分娩镇痛加收130元；笑气镇痛收360元</t>
  </si>
  <si>
    <t>侧脑室连续镇痛</t>
  </si>
  <si>
    <t>镇痛装置</t>
  </si>
  <si>
    <t>硬膜外连续镇痛</t>
  </si>
  <si>
    <t>椎管内置管术</t>
  </si>
  <si>
    <t>包括神经根脱髓鞘等治疗</t>
  </si>
  <si>
    <t>硬膜外套件</t>
  </si>
  <si>
    <t>心肺复苏术</t>
  </si>
  <si>
    <t>不含开胸复苏和特殊气管插管术</t>
  </si>
  <si>
    <t>气管插管术</t>
  </si>
  <si>
    <t>指经口插管</t>
  </si>
  <si>
    <t>特殊方法气管插管术</t>
  </si>
  <si>
    <t>包括经鼻腔、经口盲探、逆行法；包括纤维喉镜、气管镜置管</t>
  </si>
  <si>
    <t>麻醉中监测</t>
  </si>
  <si>
    <t>含心电图、脉搏氧饱和度、心率变异分析、ST段分析、无创血压、有创血压、中心静脉压、呼气末二氧化碳、氧浓度、呼吸频率、潮气量、分钟通气量、气道压、肺顺应性、呼气末麻醉药浓度、体温、肌松、脑电双谱指数、肺动脉压监测</t>
  </si>
  <si>
    <t>控制性降压</t>
  </si>
  <si>
    <t>体外循环</t>
  </si>
  <si>
    <t>每增加1小时加收180元</t>
  </si>
  <si>
    <t>330100017a</t>
  </si>
  <si>
    <t>体外循环2小时以上</t>
  </si>
  <si>
    <t>每小时</t>
  </si>
  <si>
    <t>镇痛泵体内置入术</t>
  </si>
  <si>
    <t>含置入和取出：包括化疗泵的置入和取出</t>
  </si>
  <si>
    <t>泵</t>
  </si>
  <si>
    <t>植入式给药装置（输液港）置入术</t>
  </si>
  <si>
    <t>包括鞘内程控药物灌注泵植入术、鞘内程控药物灌注泵重灌注术，输液港、泵取出术</t>
  </si>
  <si>
    <t>植入式给药装置(泵、输液港)、植入式给药装置专用针(留置针)、药物灌注系统</t>
  </si>
  <si>
    <t>取出收600元</t>
  </si>
  <si>
    <t>滨价发[2017]46号新增 
滨医保发[2021]7号 
滨医保发[2021]36号制定价格并纳入医保</t>
  </si>
  <si>
    <t>口腔局部传感控制麻醉</t>
  </si>
  <si>
    <t>口腔黏膜消毒后，使用计算机控制局部麻醉系统，根据治疗需求选择进针位点、穿刺进针、形成麻醉通道，应用动态压力传感技术（DPS）、匀速恒压注药，行局部浸润、局部范围阻滞或单侧神经阻滞。不含特殊神经定位方法。</t>
  </si>
  <si>
    <t>带针手柄</t>
  </si>
  <si>
    <t>脉冲波分娩镇痛</t>
  </si>
  <si>
    <t>选取穴位，在合适的位置粘贴镇痛贴。连接仪器，利用胎心监护图形（CTG）信息，调整镇痛强度，达到减痛效果至分娩完成。不含胎心监护</t>
  </si>
  <si>
    <t>神经系统手术</t>
  </si>
  <si>
    <t>颅骨和脑手术</t>
  </si>
  <si>
    <t>头皮肿物切除术</t>
  </si>
  <si>
    <t>不含植皮</t>
  </si>
  <si>
    <t>直径大于4cm加收250元；门诊手术室按50%收费</t>
  </si>
  <si>
    <t>颅骨骨瘤切除术</t>
  </si>
  <si>
    <t>假体</t>
  </si>
  <si>
    <t>骨瓣开颅加收700元</t>
  </si>
  <si>
    <t>帽状腱膜下血肿切开引流术</t>
  </si>
  <si>
    <t>包括脓肿切开引流</t>
  </si>
  <si>
    <t>颅内硬膜外血肿引流术</t>
  </si>
  <si>
    <t>包括脓肿引流</t>
  </si>
  <si>
    <t>脑脓肿穿刺引流术</t>
  </si>
  <si>
    <t>不含开颅脓肿切除术</t>
  </si>
  <si>
    <t>开放性颅脑损伤清除术</t>
  </si>
  <si>
    <t>包括火器伤</t>
  </si>
  <si>
    <t>硬膜修补材料</t>
  </si>
  <si>
    <t>静脉窦破裂手术加收450元</t>
  </si>
  <si>
    <t>颅骨凹陷骨折复位术</t>
  </si>
  <si>
    <t>含碎骨片清除</t>
  </si>
  <si>
    <t>去颅骨骨瓣减压术</t>
  </si>
  <si>
    <t>颅骨修补术</t>
  </si>
  <si>
    <t>包括假体植入</t>
  </si>
  <si>
    <t>修补材料</t>
  </si>
  <si>
    <t>颅骨钻孔探查术</t>
  </si>
  <si>
    <t>两孔以上加收180元</t>
  </si>
  <si>
    <t>经颅眶肿瘤切除术</t>
  </si>
  <si>
    <t>经颅内镜活检术</t>
  </si>
  <si>
    <t>慢性硬膜下血肿钻孔术</t>
  </si>
  <si>
    <t>包括高血压脑出血碎吸术</t>
  </si>
  <si>
    <t>碎吸加50％</t>
  </si>
  <si>
    <t>颅内多发血肿清除术</t>
  </si>
  <si>
    <t>含同一部位硬膜外、硬膜下、脑内血肿清除术</t>
  </si>
  <si>
    <t>颅内血肿清除术</t>
  </si>
  <si>
    <t>包括单纯硬膜外、硬膜下、脑内血肿清除术</t>
  </si>
  <si>
    <t>开颅颅内减压术</t>
  </si>
  <si>
    <t>包括大脑颞极、额极、枕极切除、颞肌下减压</t>
  </si>
  <si>
    <t>经颅视神经管减压术</t>
  </si>
  <si>
    <t>颅内压监护传感器置入术</t>
  </si>
  <si>
    <t>包括颅内硬膜下、硬膜外、脑内、脑室内</t>
  </si>
  <si>
    <t>监护材料</t>
  </si>
  <si>
    <t>侧脑室分流术</t>
  </si>
  <si>
    <t>含分流管调整；包括侧脑室-心房分流术、侧脑室-膀胱分流术、侧脑室-腹腔分流术</t>
  </si>
  <si>
    <t>分流管</t>
  </si>
  <si>
    <t>脑室钻孔伴脑室引流术</t>
  </si>
  <si>
    <t>颅内蛛网膜囊肿分流术</t>
  </si>
  <si>
    <t>包括囊肿切除</t>
  </si>
  <si>
    <t>囊肿切除加收450元</t>
  </si>
  <si>
    <t>幕上浅部病变切除术</t>
  </si>
  <si>
    <t>包括大脑半球胶质瘤、转移癌、胶质增生、大脑半球凸面脑膜瘤、脑脓肿；不含矢状窦旁脑膜瘤、大脑镰旁脑膜瘤</t>
  </si>
  <si>
    <t>大静脉窦旁脑膜瘤切除+血管窦重建术</t>
  </si>
  <si>
    <t>包括矢状窦、横窦、窦汇区脑膜瘤</t>
  </si>
  <si>
    <t>人工血管</t>
  </si>
  <si>
    <t>幕上深部病变切除术</t>
  </si>
  <si>
    <t>包括脑室内肿瘤、海绵状血管瘤、胼胝体肿瘤、三室前(突入到第三脑室）颅咽管瘤、后部肿瘤、脑脓肿，不含矢状窦旁脑膜瘤</t>
  </si>
  <si>
    <t>第四脑室肿瘤切除术</t>
  </si>
  <si>
    <t>包括小脑下蚓部、四室室管膜瘤、四室导水管囊虫；不含桥脑、延髓突入四室胶质瘤</t>
  </si>
  <si>
    <t>经颅内镜脑室肿瘤切除术</t>
  </si>
  <si>
    <t>桥小脑角肿瘤切除术</t>
  </si>
  <si>
    <t>包括听神经瘤、三叉神经鞘瘤、胆脂瘤、蛛网膜囊肿；不含面神经吻合术、术中神经电监测</t>
  </si>
  <si>
    <t>脑皮质切除术</t>
  </si>
  <si>
    <t>不含术中脑电监测</t>
  </si>
  <si>
    <t>大脑半球切除术</t>
  </si>
  <si>
    <t>选择性杏仁核海马切除术</t>
  </si>
  <si>
    <t>胼胝体切开术</t>
  </si>
  <si>
    <t>不含癫痫病灶切除术、术中脑电监测</t>
  </si>
  <si>
    <t>多处软脑膜下横纤维切断术</t>
  </si>
  <si>
    <t>癫痫病灶切除术</t>
  </si>
  <si>
    <t>包括病灶切除、软脑膜下烧灼术、脑叶切除；不含术中脑电监测</t>
  </si>
  <si>
    <t>术中发现病灶按肿瘤切除手术计价</t>
  </si>
  <si>
    <t>癫痫刀手术</t>
  </si>
  <si>
    <t>含手术计划系统，24小时脑电图动态监测、皮层电极</t>
  </si>
  <si>
    <t>治疗难治性癫痫</t>
  </si>
  <si>
    <t>脑深部电极置入术</t>
  </si>
  <si>
    <t>包括迷走神经电刺激器植入术</t>
  </si>
  <si>
    <t>脑深部电极置入系统、迷走神经电刺激器、测试电缆</t>
  </si>
  <si>
    <t>滨价发[2017]46号
滨医保发[2022]2号</t>
  </si>
  <si>
    <t>脑深部电极置入系统、迷走神经电刺激器</t>
  </si>
  <si>
    <t>小脑半球病变切除术</t>
  </si>
  <si>
    <t>包括小脑半球胶质瘤（囊性）、血管网织细胞瘤、转移癌、脑脓肿、自发性出血</t>
  </si>
  <si>
    <t>脑干肿瘤切除术</t>
  </si>
  <si>
    <t>包括中脑、桥脑、延髓、丘脑肿瘤、自发脑干血肿、脑干血管畸形、小脑实性血网</t>
  </si>
  <si>
    <t>鞍区占位病变切除术</t>
  </si>
  <si>
    <t>包括垂体瘤、鞍区颅咽管瘤、视神经胶质瘤；不含侵袭性垂体瘤、突入到第三脑室颅咽管瘤、鞍结节脑膜瘤、下丘脑胶质瘤</t>
  </si>
  <si>
    <t>垂体瘤切除术</t>
  </si>
  <si>
    <t>含取脂肪填塞；包括经口腔、鼻腔</t>
  </si>
  <si>
    <t>生物胶</t>
  </si>
  <si>
    <t>经口腔入路颅底斜坡肿瘤切除术</t>
  </si>
  <si>
    <t>包括上颌入路颅海绵窦侵入肿瘤切除术</t>
  </si>
  <si>
    <t>颅底肿瘤切除术</t>
  </si>
  <si>
    <t>包括前、中颅窝内外沟通性肿瘤、前、中、后颅窝底肿瘤(鞍结节脑膜瘤、侵袭性垂体瘤、脊索瘤、神经鞘瘤)、颈静脉孔区肿瘤、上颌外旋颅底手术；不含胆脂瘤、囊肿</t>
  </si>
  <si>
    <t>颅底再造按颅骨修补处理</t>
  </si>
  <si>
    <t>经颅内镜第三脑室底造瘘术</t>
  </si>
  <si>
    <t>经脑室镜胶样囊肿切除术</t>
  </si>
  <si>
    <t>脑囊虫摘除术</t>
  </si>
  <si>
    <t>经颅内镜经鼻蝶垂体肿瘤切除术</t>
  </si>
  <si>
    <t>经颅内镜脑内囊肿造口术</t>
  </si>
  <si>
    <t>经颅内镜脑内异物摘除术</t>
  </si>
  <si>
    <t>需在立体定位下加收900元</t>
  </si>
  <si>
    <t>经颅内镜脑室脉络丛烧灼术</t>
  </si>
  <si>
    <t>终板造瘘术</t>
  </si>
  <si>
    <t>海绵窦瘘直接手术</t>
  </si>
  <si>
    <t>脑脊液漏修补术</t>
  </si>
  <si>
    <t>包括额窦修补、前颅窝、中颅窝底修补</t>
  </si>
  <si>
    <t>生物胶、人工硬膜、钛钢板</t>
  </si>
  <si>
    <t>脑脊膜膨出修补术</t>
  </si>
  <si>
    <t>指单纯脑脊膜膨出</t>
  </si>
  <si>
    <t>重建硬膜及骨性材料</t>
  </si>
  <si>
    <t>环枕畸形减压术</t>
  </si>
  <si>
    <t>含骨性结构减压、小脑扁桃体切除、硬膜减张缝合术</t>
  </si>
  <si>
    <t>经口齿状突切除术</t>
  </si>
  <si>
    <t>颅缝骨化症整形术</t>
  </si>
  <si>
    <t>骨纤维异常增殖切除整形术</t>
  </si>
  <si>
    <t>颅缝再造术</t>
  </si>
  <si>
    <t>大网膜颅内移植术</t>
  </si>
  <si>
    <t>含大网膜切取</t>
  </si>
  <si>
    <t>立体定向颅内肿物清除术</t>
  </si>
  <si>
    <t>包括血肿、脓肿、肿瘤；包括取活检、取异物</t>
  </si>
  <si>
    <t>引流</t>
  </si>
  <si>
    <t>含定向仪</t>
  </si>
  <si>
    <t>立体定向脑深部核团毁损术</t>
  </si>
  <si>
    <t>包括治疗帕金森氏病、舞蹈病、扭转痉挛、癫痫等；包括射频、细胞刀治疗</t>
  </si>
  <si>
    <t>靶点</t>
  </si>
  <si>
    <t>每增加一个“靶点”加收500元，细胞刀加收900元，含定向仪</t>
  </si>
  <si>
    <t>立体定向头架安装术</t>
  </si>
  <si>
    <t>消毒，麻醉，组装设计头架，标记钢钉位置，固定钢钉，安装头架，测量头架数据</t>
  </si>
  <si>
    <t>立体定向伽玛刀外科治疗术</t>
  </si>
  <si>
    <t>调试立体定向框，安装立体定向框及适配器，磁共振/CT等摆位及定位，伽马刀治疗计划设计，伽玛刀治疗计划质量控制及执行，拆除头架、钢钉，加压包扎。</t>
  </si>
  <si>
    <t>颅神经手术</t>
  </si>
  <si>
    <t>三叉神经感觉后根切断术</t>
  </si>
  <si>
    <t>三叉神经周围支切断术</t>
  </si>
  <si>
    <t>每神经支</t>
  </si>
  <si>
    <t>酒精封闭、甘油封闭、冷冻、射频等分别计价</t>
  </si>
  <si>
    <t>三叉神经撕脱术</t>
  </si>
  <si>
    <t>三叉神经干鞘膜内注射术</t>
  </si>
  <si>
    <t>颞部开颅三叉神经节切断术</t>
  </si>
  <si>
    <t xml:space="preserve">迷路后三叉神经切断术 </t>
  </si>
  <si>
    <t>颅神经微血管减压术</t>
  </si>
  <si>
    <t>包括三叉神经、面神经、听神经、舌咽神经、迷走神经</t>
  </si>
  <si>
    <t>面神经简单修复术</t>
  </si>
  <si>
    <t>包括肌筋膜悬吊术及神经断端直接吻合，及局部同一创面的神经移植</t>
  </si>
  <si>
    <t>面神经吻合术</t>
  </si>
  <si>
    <t>包括面副神经、面舌下神经吻合、听神经瘤手术中颅内直接吻合</t>
  </si>
  <si>
    <t>面神经跨面移植术</t>
  </si>
  <si>
    <t>移植材料</t>
  </si>
  <si>
    <t>面神经松解减压术</t>
  </si>
  <si>
    <t>含腮腺浅叶切除；包括面神经周围支支配的外周部分</t>
  </si>
  <si>
    <t>经耳面神经梳理术</t>
  </si>
  <si>
    <t>面神经周围神经移植术</t>
  </si>
  <si>
    <t xml:space="preserve">经迷路前庭神经切断术 </t>
  </si>
  <si>
    <t xml:space="preserve">迷路后前庭神经切断术 </t>
  </si>
  <si>
    <t>经内镜前庭神经切断术</t>
  </si>
  <si>
    <t>经乙状窦后进路神经切断术</t>
  </si>
  <si>
    <t>包括三叉神经、舌咽神经</t>
  </si>
  <si>
    <t>经颅脑脊液耳漏修补术</t>
  </si>
  <si>
    <t>脑血管手术</t>
  </si>
  <si>
    <t>颅内巨大动脉瘤夹闭切除术</t>
  </si>
  <si>
    <t>包括基底动脉瘤、大脑后动脉瘤；不含血管重建术</t>
  </si>
  <si>
    <t>动脉瘤夹</t>
  </si>
  <si>
    <t>次，一个</t>
  </si>
  <si>
    <t>动脉瘤直径大于2.5cm。多夹除一个动脉瘤加收450元</t>
  </si>
  <si>
    <t>颅内动脉瘤夹闭术</t>
  </si>
  <si>
    <t>不含基底动脉瘤、大脑后动脉瘤、多发动脉瘤</t>
  </si>
  <si>
    <t>动脉瘤直径小于2.5cm，多夹除一个动脉瘤加收750元</t>
  </si>
  <si>
    <t>动脉瘤直径小于2.5cm，多夹除一个动脉瘤加收450元</t>
  </si>
  <si>
    <t>颅内动脉瘤包裹术</t>
  </si>
  <si>
    <t>包括肌肉包裹、生物胶包裹、单纯栓塞</t>
  </si>
  <si>
    <t>颅内巨大动静脉畸形栓塞后切除术</t>
  </si>
  <si>
    <t>含直径大于4 cm动静脉畸形，包括脑干和脑室周围的小于4 cm深部血管畸形</t>
  </si>
  <si>
    <t>栓塞剂、微型血管或血管阻断夹</t>
  </si>
  <si>
    <t>颅内动静脉畸形切除术</t>
  </si>
  <si>
    <t>含血肿清除、小于4cm动静脉畸形切除</t>
  </si>
  <si>
    <t>脑动脉瘤动静脉畸形切除术</t>
  </si>
  <si>
    <t>含动静脉畸形直径小于4cm，含动脉瘤与动静脉畸形在同一部位</t>
  </si>
  <si>
    <t>动脉瘤与动静脉畸形不在同一部位加收900元</t>
  </si>
  <si>
    <t>颈内动脉内膜剥脱术</t>
  </si>
  <si>
    <t>不含术中血流监测</t>
  </si>
  <si>
    <t>行动脉成形术加收1300元</t>
  </si>
  <si>
    <t>行动脉成形术加收900元</t>
  </si>
  <si>
    <t>椎动脉内膜剥脱术</t>
  </si>
  <si>
    <t>椎动脉减压术</t>
  </si>
  <si>
    <t>颈动脉外膜剥脱术</t>
  </si>
  <si>
    <t>包括颈总动脉、颈内动脉、颈外动脉外膜剥脱术、迷走神经剥离术</t>
  </si>
  <si>
    <t>颈总动脉大脑中动脉吻合术</t>
  </si>
  <si>
    <t>包括颞浅动脉-大脑中动脉吻合术</t>
  </si>
  <si>
    <t>如取大隐静脉加收500元</t>
  </si>
  <si>
    <t>颅外内动脉搭桥术</t>
  </si>
  <si>
    <t>颞肌颞浅动脉贴敷术</t>
  </si>
  <si>
    <t>血管吻合术加收450元</t>
  </si>
  <si>
    <t>颈动脉结扎术</t>
  </si>
  <si>
    <t>包括颈内动脉、颈外动脉、颈总动脉结扎</t>
  </si>
  <si>
    <t>结扎夹</t>
  </si>
  <si>
    <t>颅内血管重建术</t>
  </si>
  <si>
    <t>颅内动脉瘤血流导向治疗术</t>
  </si>
  <si>
    <t>麻醉，穿刺置管，造影摄片，超选择置管，置入器械，复查造影，拔管，穿刺点压迫包扎。</t>
  </si>
  <si>
    <t>血流导向栓塞器械，血管鞘，导引导管，颅内支撑导管，微导管，微导丝</t>
  </si>
  <si>
    <t>脊髓、脊髓膜、脊髓血管手术</t>
  </si>
  <si>
    <t>脊髓和神经根粘连松解术</t>
  </si>
  <si>
    <t>脊髓空洞症内引流术</t>
  </si>
  <si>
    <t>脊髓丘脑束切断术</t>
  </si>
  <si>
    <t>脊髓栓系综合症手术</t>
  </si>
  <si>
    <t>脊髓前连合切断术</t>
  </si>
  <si>
    <t>包括选择性脊神经后根断切断术，不含电生理监测</t>
  </si>
  <si>
    <t>椎管内脓肿切开引流术</t>
  </si>
  <si>
    <t>包括硬膜下脓肿</t>
  </si>
  <si>
    <t>脊髓内病变切除术</t>
  </si>
  <si>
    <t>包括髓内肿瘤、髓内血肿清除</t>
  </si>
  <si>
    <t>肿瘤长度超过5cm以上的肿瘤加收450元。髓内药物导入术参照执行</t>
  </si>
  <si>
    <t>脊髓硬膜外病变切除术</t>
  </si>
  <si>
    <t>包括硬脊膜外肿瘤、血肿、结核瘤、转移瘤、黄韧带增厚、椎间盘突出；不含硬脊膜下、脊髓内肿瘤</t>
  </si>
  <si>
    <t>髓外硬脊膜下病变切除术</t>
  </si>
  <si>
    <t>包括硬脊膜下肿瘤、血肿；不含脊髓内肿瘤</t>
  </si>
  <si>
    <t>肿瘤长度超过5cm以上的肿瘤加收900元</t>
  </si>
  <si>
    <t>脊髓外露修补术</t>
  </si>
  <si>
    <t>脊髓动静脉畸形切除术</t>
  </si>
  <si>
    <t>动脉瘤夹及显微银夹</t>
  </si>
  <si>
    <t>脊髓蛛网膜下腔腹腔分流术</t>
  </si>
  <si>
    <t>包括脑室腹腔分流</t>
  </si>
  <si>
    <t>脊髓蛛网膜下腔输尿管分流术</t>
  </si>
  <si>
    <t>选择性脊神经后根切断术（SPR）</t>
  </si>
  <si>
    <t>不含术中监测</t>
  </si>
  <si>
    <t>胸腰交感神经节切断术</t>
  </si>
  <si>
    <t>含切除多个神经节</t>
  </si>
  <si>
    <t>经胸腔镜交感神经链切除术</t>
  </si>
  <si>
    <t>腰骶部潜毛窦切除术</t>
  </si>
  <si>
    <t>经皮穿刺骶神经囊肿治疗术</t>
  </si>
  <si>
    <t>马尾神经 吻合术</t>
  </si>
  <si>
    <t>脑脊液置换术</t>
  </si>
  <si>
    <t>包括置管、持续引流</t>
  </si>
  <si>
    <t>欧玛亚（Omaya）管置入术</t>
  </si>
  <si>
    <t>3.内分泌系统手术</t>
  </si>
  <si>
    <t>垂体细胞移植术</t>
  </si>
  <si>
    <t>含细胞制备</t>
  </si>
  <si>
    <t>甲状旁腺腺瘤切除术</t>
  </si>
  <si>
    <t>甲状旁腺大部切除术</t>
  </si>
  <si>
    <t>甲状旁腺移植术</t>
  </si>
  <si>
    <t>自体</t>
  </si>
  <si>
    <t>甲状旁腺细胞移植术</t>
  </si>
  <si>
    <t>甲状旁腺癌根治术</t>
  </si>
  <si>
    <t>甲状腺穿刺活检术</t>
  </si>
  <si>
    <t>包括注射、抽液；不含B超引导</t>
  </si>
  <si>
    <t>甲状腺部分切除术</t>
  </si>
  <si>
    <t>包括甲状腺瘤及囊肿切除</t>
  </si>
  <si>
    <t>甲状腺次全切除术</t>
  </si>
  <si>
    <t>甲状腺全切术</t>
  </si>
  <si>
    <t>甲状腺癌根治术</t>
  </si>
  <si>
    <t>甲状腺癌扩大根治术</t>
  </si>
  <si>
    <t>含甲状腺癌切除、同侧淋巴结清扫，所累及颈其他结构切除</t>
  </si>
  <si>
    <t>甲状腺癌根治术联合胸骨劈开上纵隔清扫术</t>
  </si>
  <si>
    <t>甲状腺细胞移植术</t>
  </si>
  <si>
    <t>甲状舌管瘘切除术</t>
  </si>
  <si>
    <t>包括囊肿</t>
  </si>
  <si>
    <t>胎儿甲状腺移植术</t>
  </si>
  <si>
    <t>喉返神经探查术</t>
  </si>
  <si>
    <t>包括神经吻合、神经移植</t>
  </si>
  <si>
    <t>胸腺切除术</t>
  </si>
  <si>
    <t>包括胸腺肿瘤切除、胸腺扩大切除；包括经胸骨正中切口径路、经颈部横切口手术</t>
  </si>
  <si>
    <t>胸腺移植术</t>
  </si>
  <si>
    <t>包括原位或异位移植</t>
  </si>
  <si>
    <t>胸腺细胞移植术</t>
  </si>
  <si>
    <t>肾上腺切除术</t>
  </si>
  <si>
    <t>含腺瘤切除，包括全切或部分切除</t>
  </si>
  <si>
    <t>经腹腔镜加收</t>
  </si>
  <si>
    <t>肾上腺嗜铬细胞瘤切除术</t>
  </si>
  <si>
    <t>恶性嗜铬细胞瘤根治术</t>
  </si>
  <si>
    <t>包括异位嗜铬细胞瘤根治术</t>
  </si>
  <si>
    <t>微囊化牛肾上腺嗜铬细胞(BCC)移植术</t>
  </si>
  <si>
    <t>肾上腺移植术</t>
  </si>
  <si>
    <t>术中甲状旁腺快速识别</t>
  </si>
  <si>
    <t>包括自体荧光法和试剂法。颈部切口，逐层切开，显露甲状旁腺（1-4个）对疑似甲状旁腺组织快速检测识别并进行功能保护，包含组织穿刺取样,现场检测确认。</t>
  </si>
  <si>
    <t>4.眼部手术</t>
  </si>
  <si>
    <t>特殊缝线</t>
  </si>
  <si>
    <t>眼睑手术</t>
  </si>
  <si>
    <t>眼睑肿物切除术</t>
  </si>
  <si>
    <t>需植皮时加收180元</t>
  </si>
  <si>
    <t>眼睑结膜裂伤缝合术</t>
  </si>
  <si>
    <t>内眦韧带断裂修复术</t>
  </si>
  <si>
    <t>上睑下垂矫正术</t>
  </si>
  <si>
    <t>包括提上睑肌缩短术，悬吊术</t>
  </si>
  <si>
    <t>特殊悬吊材料</t>
  </si>
  <si>
    <t>需肌瓣移植时加收180元</t>
  </si>
  <si>
    <t>睑下垂矫正联合眦整形术</t>
  </si>
  <si>
    <t>睑退缩矫正术</t>
  </si>
  <si>
    <t>包括上睑、下睑；包括额肌悬吊、提上睑肌缩短、睑板再造、异体巩膜移植或植皮、眼睑缺损整形术、眼睑松弛矫正术、下睑缩肌修补术</t>
  </si>
  <si>
    <t>需睫毛再造和肌瓣移植时加收260元</t>
  </si>
  <si>
    <t>滨医保发[2021]7号 
滨医保发[2021]36号
滨医保发[2022]2号</t>
  </si>
  <si>
    <t>睑内翻矫正术</t>
  </si>
  <si>
    <t>缝线法</t>
  </si>
  <si>
    <t>睑外翻矫正术</t>
  </si>
  <si>
    <t>单眼，需植皮时加收200元</t>
  </si>
  <si>
    <t>睑裂缝合术</t>
  </si>
  <si>
    <t>游离植皮睑成形术</t>
  </si>
  <si>
    <t>内眦赘皮矫治术</t>
  </si>
  <si>
    <t>重睑成形术</t>
  </si>
  <si>
    <t>包括切开法、非缝线法；不含内外眦成形</t>
  </si>
  <si>
    <t>激光重睑整形术</t>
  </si>
  <si>
    <t>双行睫矫正术</t>
  </si>
  <si>
    <t>眼袋整形术</t>
  </si>
  <si>
    <t>泪腺悬吊加收350元</t>
  </si>
  <si>
    <t>内外眦成形术</t>
  </si>
  <si>
    <t>睑凹陷畸形矫正术</t>
  </si>
  <si>
    <t>不含吸脂术</t>
  </si>
  <si>
    <t>特殊植入材料</t>
  </si>
  <si>
    <t>睑缘粘连术</t>
  </si>
  <si>
    <t>含粘连分离</t>
  </si>
  <si>
    <t>睑黄瘤切除术</t>
  </si>
  <si>
    <t>术前设计，消毒，铺巾，局部麻醉，睑黄瘤切除，眼睑整形，缝合。</t>
  </si>
  <si>
    <t>个</t>
  </si>
  <si>
    <t>泪器手术</t>
  </si>
  <si>
    <t>泪阜部肿瘤单纯切除术</t>
  </si>
  <si>
    <t>泪小点外翻矫正术</t>
  </si>
  <si>
    <t>烧灼法</t>
  </si>
  <si>
    <t>切开术收360元</t>
  </si>
  <si>
    <t>泪小管吻合术</t>
  </si>
  <si>
    <t>泪囊摘除术</t>
  </si>
  <si>
    <t>包括泪囊瘘管摘除术、泪囊肿物切除术</t>
  </si>
  <si>
    <t>睑部泪腺摘除术</t>
  </si>
  <si>
    <t>包括泪腺部分切除、泪腺肿瘤摘除</t>
  </si>
  <si>
    <t>泪囊结膜囊吻合术</t>
  </si>
  <si>
    <t>鼻腔泪囊吻合术</t>
  </si>
  <si>
    <t>鼻泪道再通术</t>
  </si>
  <si>
    <t>包括穿线或义管植入</t>
  </si>
  <si>
    <t>硅胶管或金属管</t>
  </si>
  <si>
    <t>泪道成形术</t>
  </si>
  <si>
    <t>含泪小点切开术,包括泪小管开大术</t>
  </si>
  <si>
    <t>激光加收90元</t>
  </si>
  <si>
    <t>泪小管填塞术</t>
  </si>
  <si>
    <t>包括封闭术</t>
  </si>
  <si>
    <t>填塞材料</t>
  </si>
  <si>
    <t>结膜手术</t>
  </si>
  <si>
    <t>睑球粘连分离术</t>
  </si>
  <si>
    <t>羊膜</t>
  </si>
  <si>
    <t>包括自体粘膜移植术及结膜移植术加收450元</t>
  </si>
  <si>
    <t>结膜肿物切除术</t>
  </si>
  <si>
    <t>包括结膜色素痣</t>
  </si>
  <si>
    <t>组织移植加收250元</t>
  </si>
  <si>
    <t>结膜淋巴管积液清除术</t>
  </si>
  <si>
    <t>结膜囊成形术</t>
  </si>
  <si>
    <t>义眼模、羊膜</t>
  </si>
  <si>
    <t>球结膜瓣复盖术</t>
  </si>
  <si>
    <t>麦粒肿切除术</t>
  </si>
  <si>
    <t>包括切开术</t>
  </si>
  <si>
    <t>霰粒肿切除收100元</t>
  </si>
  <si>
    <t>下穹窿成形术</t>
  </si>
  <si>
    <t xml:space="preserve">球结膜放射状切开冲洗 </t>
  </si>
  <si>
    <t>包括酸碱烧伤减压冲洗</t>
  </si>
  <si>
    <t>眼突减压</t>
  </si>
  <si>
    <t>射频结膜松弛矫正术</t>
  </si>
  <si>
    <t>消毒，铺巾，开睑器开睑，消毒结膜囊，镜下评估结膜松弛程度，电极插入结膜下筋膜层，根据结膜松弛部位程度行射频消融治疗。治疗完成再次评估松弛程度，涂药膏包扎。</t>
  </si>
  <si>
    <t>角膜手术</t>
  </si>
  <si>
    <t>表层角膜镜片镶嵌术</t>
  </si>
  <si>
    <t>供体角膜片</t>
  </si>
  <si>
    <t>近视性放射状角膜切开术</t>
  </si>
  <si>
    <t>角膜缝环固定术</t>
  </si>
  <si>
    <t>角膜拆线</t>
  </si>
  <si>
    <t>指显微镜下</t>
  </si>
  <si>
    <t>裂隙灯下拆线45元</t>
  </si>
  <si>
    <t>角膜基质环植入术</t>
  </si>
  <si>
    <t>角膜深层异物取出术</t>
  </si>
  <si>
    <t>翼状胬肉切除术</t>
  </si>
  <si>
    <t>包括单纯切除，转位术、单纯角膜肿物切除</t>
  </si>
  <si>
    <t>干细胞移植加收190元</t>
  </si>
  <si>
    <t>翼状胬肉切除+角膜移植术</t>
  </si>
  <si>
    <t>包括角膜肿物切除+角膜移植术</t>
  </si>
  <si>
    <t>角膜白斑染色术</t>
  </si>
  <si>
    <t>330404010a</t>
  </si>
  <si>
    <t>角膜移植术</t>
  </si>
  <si>
    <t>板层</t>
  </si>
  <si>
    <t>干细胞移植加收300元，仅切除病灶按照50%收取</t>
  </si>
  <si>
    <t>330404010b</t>
  </si>
  <si>
    <t>穿透</t>
  </si>
  <si>
    <t>干细胞移植加收250元</t>
  </si>
  <si>
    <t>羊膜移植术</t>
  </si>
  <si>
    <t>角膜移植联合视网膜复位术</t>
  </si>
  <si>
    <t>瞳孔再造术</t>
  </si>
  <si>
    <t>特殊缝线、粘弹剂</t>
  </si>
  <si>
    <t>角膜交联术</t>
  </si>
  <si>
    <t>离子导入器</t>
  </si>
  <si>
    <r>
      <t>舒莱姆氏管（Schlemm</t>
    </r>
    <r>
      <rPr>
        <vertAlign val="superscript"/>
        <sz val="10"/>
        <rFont val="宋体"/>
        <charset val="134"/>
      </rPr>
      <t>，</t>
    </r>
    <r>
      <rPr>
        <sz val="10"/>
        <rFont val="宋体"/>
        <charset val="134"/>
      </rPr>
      <t>s管）成形术</t>
    </r>
  </si>
  <si>
    <t>麻醉，消毒铺巾，开睑，置手术贴膜，在手术显微镜下做透明角膜切口及透明角膜辅助切口，透明角膜切口注入粘弹剂，房角镜辅助下行Schlemm's管切开，微导管插入Schlemm's断端，顺Schlemm's管走形360°，牵拉切开Schlemm’s管内侧壁，缝合透明角膜切口，点眼，包扎术眼。</t>
  </si>
  <si>
    <t>角膜移植材料处置费</t>
  </si>
  <si>
    <t>消毒，眼内注入粘弹剂以达到保护角膜目的，使用手术刀和角巩膜剪手术取下角膜，置入保存液中保存；缝合捐献者角膜切口并佩戴美容眼片；抽取静脉血5ml行血清学及病原学检查。角膜材料送回眼库进行内皮细胞检测。</t>
  </si>
  <si>
    <t>角膜层间冲洗术</t>
  </si>
  <si>
    <t>消毒铺巾，开睑，置手术贴膜，应用钝性针头穿刺入角膜层间，眼内冲洗液冲洗层间积血或者异物等。</t>
  </si>
  <si>
    <t>角膜基质注射术</t>
  </si>
  <si>
    <t>眼球球周阻滞麻醉，开睑，置手术贴膜，穿刺入角膜基质，将相应药物注射入基质中。</t>
  </si>
  <si>
    <t>角膜热成形术</t>
  </si>
  <si>
    <t>消毒，铺巾，开睑，置手术贴膜，应用烧灼器或者双极电凝等器械，对角膜病灶进行烧灼或者热成型。</t>
  </si>
  <si>
    <t>虹膜、睫状体、巩膜和前房手术</t>
  </si>
  <si>
    <t>虹膜全切除术</t>
  </si>
  <si>
    <t>虹膜周边切除术</t>
  </si>
  <si>
    <t>虹膜根部离断修复术</t>
  </si>
  <si>
    <t>虹膜贯穿术</t>
  </si>
  <si>
    <t>虹膜囊肿切除术</t>
  </si>
  <si>
    <t>虹膜后加收180元</t>
  </si>
  <si>
    <t>人工虹膜隔植入术</t>
  </si>
  <si>
    <t>人工虹膜隔、粘弹剂</t>
  </si>
  <si>
    <t>睫状体剥离术</t>
  </si>
  <si>
    <t>睫状体断离复位术</t>
  </si>
  <si>
    <t>不含视网膜周边部脱离复位术</t>
  </si>
  <si>
    <t>每象限</t>
  </si>
  <si>
    <t>睫状体及脉络膜上腔放液术</t>
  </si>
  <si>
    <t>睫状体特殊治疗</t>
  </si>
  <si>
    <t>前房角切开术</t>
  </si>
  <si>
    <t>包括前房积血清除、房角粘连分离术</t>
  </si>
  <si>
    <t>前房成形术</t>
  </si>
  <si>
    <t>青光眼滤过术</t>
  </si>
  <si>
    <t>包括小梁切除、虹膜嵌顿、巩膜灼滤</t>
  </si>
  <si>
    <t>非穿透性小梁切除＋透明质酸钠凝胶充填术</t>
  </si>
  <si>
    <t>胶原膜</t>
  </si>
  <si>
    <t>小梁切开术</t>
  </si>
  <si>
    <t>小梁切开联合小梁切除术</t>
  </si>
  <si>
    <t>青光眼硅管植入术</t>
  </si>
  <si>
    <t>硅管、青光眼阀巩膜片、粘弹剂</t>
  </si>
  <si>
    <t>青光眼滤帘修复术</t>
  </si>
  <si>
    <t>青光眼滤过泡分离术</t>
  </si>
  <si>
    <t>青光眼滤过泡修补术</t>
  </si>
  <si>
    <t>巩膜缩短术</t>
  </si>
  <si>
    <t>高强度超声聚焦刀青光眼治疗</t>
  </si>
  <si>
    <t>使用高强度聚焦超声精确定位于眼部房水产生部位选择性热消融部分靶组织，减少房水产生，降低眼内压，治疗青光眼。</t>
  </si>
  <si>
    <t>一次性使用治疗头</t>
  </si>
  <si>
    <t>非穿透性激光深层巩膜切除术</t>
  </si>
  <si>
    <t>使用手术显微、二氧化碳激光进行手术。</t>
  </si>
  <si>
    <t>晶状体手术</t>
  </si>
  <si>
    <t>白内障截囊吸取术</t>
  </si>
  <si>
    <t>粘弹剂</t>
  </si>
  <si>
    <t>白内障囊膜切除术</t>
  </si>
  <si>
    <t>白内障囊内摘除术</t>
  </si>
  <si>
    <t>白内障囊外摘除术</t>
  </si>
  <si>
    <t>白内障超声乳化摘除术</t>
  </si>
  <si>
    <t>白内障囊外摘除+人工晶体植入术</t>
  </si>
  <si>
    <t>人工晶体、粘弹剂</t>
  </si>
  <si>
    <t>人工晶体复位术</t>
  </si>
  <si>
    <t>人工晶体置换术</t>
  </si>
  <si>
    <t>人工晶体</t>
  </si>
  <si>
    <t>二期人工晶体植入术</t>
  </si>
  <si>
    <t>有晶体眼后房型人工晶体植入术;有晶体眼前房型人工晶体植入术</t>
  </si>
  <si>
    <t>有晶体眼前房型人工晶体植入术加收180元;有晶体眼后房型人工晶体植入术加收600元</t>
  </si>
  <si>
    <t>白内障超声乳化摘除术+人工晶体植入术</t>
  </si>
  <si>
    <t>专指飞秒激光辅助操作项目</t>
  </si>
  <si>
    <t>人工晶体、粘弹剂、乳化专用刀</t>
  </si>
  <si>
    <t>人工晶体睫状沟固定术</t>
  </si>
  <si>
    <t>人工晶体取出术</t>
  </si>
  <si>
    <t>白内障青光眼联合手术</t>
  </si>
  <si>
    <t>白内障摘除联合青光眼硅管植入术</t>
  </si>
  <si>
    <t>白内障囊外摘除联合青光眼人工晶体植入术</t>
  </si>
  <si>
    <t>穿透性角膜移植联合白内障囊外摘除及人工晶体植入术(三联术)</t>
  </si>
  <si>
    <t>供体角膜、人工角膜、人工晶体、粘弹剂</t>
  </si>
  <si>
    <t>白内障摘除联合玻璃体切割术</t>
  </si>
  <si>
    <t>包括前路摘晶体，后路摘晶体</t>
  </si>
  <si>
    <t>球内异物取出术联合晶体玻璃体切除及人工晶体植入术(四联术)</t>
  </si>
  <si>
    <t>非正常晶体手术</t>
  </si>
  <si>
    <t>包括晶体半脱位、晶体切除、瞳孔广泛粘连强直或闭锁、抗青光眼术后</t>
  </si>
  <si>
    <t>晶体张力环置入术</t>
  </si>
  <si>
    <t>张力环</t>
  </si>
  <si>
    <t>人工晶体悬吊术</t>
  </si>
  <si>
    <t>白内障围手术期规划</t>
  </si>
  <si>
    <t>术前角膜缘血管及虹膜图像采集，术中切口定位及大小引导，撕囊辅助，居中性引导，散光轴向引导。 术前自动对诊断设备生成的参考图像和通过显微镜观察到患者眼部的显微图像进行一致性检查。</t>
  </si>
  <si>
    <t>视网膜、脉络膜、后房手术</t>
  </si>
  <si>
    <t>玻璃体穿刺抽液术</t>
  </si>
  <si>
    <t>含玻璃体注气、注液；包括注药</t>
  </si>
  <si>
    <t>玻璃体切除术</t>
  </si>
  <si>
    <t>玻璃体切割头、膨胀气体、硅油、重水</t>
  </si>
  <si>
    <t>激光、膨胀气体、硅油、重水每增加一项加收90元。前段玻璃体切割收270元，玻璃体微创手术加收450元;眼内激光术（300点以下）收450元,眼内激光术（300点到500点）收700元,眼内激光术（500点以上）收1000元</t>
  </si>
  <si>
    <t>玻璃体内猪囊尾蚴取出术</t>
  </si>
  <si>
    <t>玻璃体切割头</t>
  </si>
  <si>
    <t>激光、膨胀气体、硅油、重水每增加一项加收90元</t>
  </si>
  <si>
    <t>视网膜脱离修复术</t>
  </si>
  <si>
    <t>包括外加压、环扎术、内加压；放液术</t>
  </si>
  <si>
    <t>硅胶植入物</t>
  </si>
  <si>
    <t>巩膜外环扎收450元,巩膜外垫压收450元,放液术收180元</t>
  </si>
  <si>
    <t>复杂视网膜脱离修复术</t>
  </si>
  <si>
    <t>包括巨大裂孔、黄斑裂孔、膜增殖、视网膜下膜取出术、硅油充填、球内注气、前膜剥膜</t>
  </si>
  <si>
    <t>玻璃体切割头、硅胶、膨胀气体、重水、硅油</t>
  </si>
  <si>
    <t>激光、冷凝、电凝等法可分别计价,眼内激光术（300点以下）450元,眼内激光术（300点到500点）700元,眼内激光术（500点以上）1000元</t>
  </si>
  <si>
    <t>黄斑裂孔注气术</t>
  </si>
  <si>
    <t>膨胀气体</t>
  </si>
  <si>
    <t>黄斑裂孔封闭术</t>
  </si>
  <si>
    <t>黄斑前膜术</t>
  </si>
  <si>
    <t>黄斑下膜取出术</t>
  </si>
  <si>
    <t>黄斑转位术</t>
  </si>
  <si>
    <t>色素膜肿物切除术</t>
  </si>
  <si>
    <t>330407011a</t>
  </si>
  <si>
    <t>睫状体</t>
  </si>
  <si>
    <t>330407011b</t>
  </si>
  <si>
    <t>脉络膜</t>
  </si>
  <si>
    <t>巩膜后兜带术</t>
  </si>
  <si>
    <t>含阔筋膜取材、黄斑裂孔兜带</t>
  </si>
  <si>
    <t>内眼病冷凝术</t>
  </si>
  <si>
    <t>包括全视网膜冷凝术</t>
  </si>
  <si>
    <t>硅油取出术</t>
  </si>
  <si>
    <t>折叠式人工玻璃体球囊眼内植入术</t>
  </si>
  <si>
    <t>麻醉，消毒铺巾，开睑，应用倒像系统、眼内照明系统、光学透镜辅助手术，在手术显微镜下行巩膜穿刺，眼内灌注建立，应用玻璃体切除机行玻璃体切除，剥除增殖膜，重水充填，应用眼内激光系统封闭裂孔，行视网膜复位，剪开球结膜，电凝止血，角膜缘后4mm制备长约5mm的巩膜切口，植入器植入折叠式人工玻璃体球囊，球囊内注入硅油，结扎固定球囊引流阀于巩膜壁，粘弹剂注入前房成形，缝合切口，消毒纱布包眼。</t>
  </si>
  <si>
    <t>折叠式人工玻璃体球囊</t>
  </si>
  <si>
    <t>婴幼儿视网膜肿瘤手术诊断</t>
  </si>
  <si>
    <t>全身麻醉，于间接眼底镜下检查眼底视网膜，寻找及确定肿瘤位置、特征、数量、累及范围及并发症，对眼底病变进行拍照，图像记录、储存及打印。根据手术检查结果结合肉眼下临床诊断，制定相应的临床治疗方案。</t>
  </si>
  <si>
    <t>玻璃体激光消融术</t>
  </si>
  <si>
    <t>查视力、眼压，裂隙灯检查，排除青光眼等散瞳禁忌后散瞳，前置镜下查眼底，明确混浊物性质及位置，排除激光禁忌。麻醉，扣戴中玻璃体镜，头带固定，瞄准混浊物，调节能量大小，逐步行激光玻璃体消融，完全消融后各方位检查眼底无异常，取下接触镜，完成治疗。</t>
  </si>
  <si>
    <t>黄斑裂孔填塞术</t>
  </si>
  <si>
    <t>球后阻滞麻醉成功后，玻切切除玻璃体；染色，剥除内界膜制备合适大小的填塞片，或者取晶状体囊膜、羊膜制备合适大小填塞片；黄斑镜下将内界膜或囊膜、羊膜填塞与黄斑裂孔处神经上皮下；液气交换，气体充填或硅油充填
包括内界膜填塞、转位，囊膜填塞术，羊膜填塞术</t>
  </si>
  <si>
    <t>眼外肌手术</t>
  </si>
  <si>
    <t>共同性斜视矫正术</t>
  </si>
  <si>
    <t>含水平眼外肌后徙、边缘切开、断腱、前徙、缩短、折叠；包括六条眼外肌</t>
  </si>
  <si>
    <t>次和一条肌肉</t>
  </si>
  <si>
    <t>超过一条肌肉及二次手术或伴有另一种斜视同时手术加收250元，多次手术再加收250元/条肌肉</t>
  </si>
  <si>
    <t>非共同性斜视矫正术</t>
  </si>
  <si>
    <t>含结膜及结膜下组织分离、松解、肌肉分离及共同性斜视矫正术；包括6条眼外肌</t>
  </si>
  <si>
    <t>超过一条肌肉及二次手术、结膜、肌肉及眼眶修复，二种斜视同时存在，非常规眼外肌手术计价250元，多次手术再加收每条肌肉250元</t>
  </si>
  <si>
    <t>非常规眼外肌手术</t>
  </si>
  <si>
    <t>包括肌肉联扎术、移位术、延长术、调整缝线术、眶壁固定术</t>
  </si>
  <si>
    <t>每增加一条肌肉加收250元</t>
  </si>
  <si>
    <t>眼震矫正术</t>
  </si>
  <si>
    <t>眼眶和眼球手术</t>
  </si>
  <si>
    <t>球内磁性异物取出术</t>
  </si>
  <si>
    <t>球内非磁性异物取出术</t>
  </si>
  <si>
    <t>球壁异物取出术</t>
  </si>
  <si>
    <t>定位另收</t>
  </si>
  <si>
    <t>眶内异物取出术</t>
  </si>
  <si>
    <t>眼球裂伤缝合术</t>
  </si>
  <si>
    <t>包括角膜、巩膜裂伤缝合及巩膜探查手术</t>
  </si>
  <si>
    <t>甲状腺突眼矫正术</t>
  </si>
  <si>
    <t>眼内容摘除术</t>
  </si>
  <si>
    <t>羟基磷灰石眼台</t>
  </si>
  <si>
    <t>眼球摘除术</t>
  </si>
  <si>
    <t>眼球摘除+植入术</t>
  </si>
  <si>
    <t>含取真皮脂肪垫</t>
  </si>
  <si>
    <t>义眼安装</t>
  </si>
  <si>
    <t>义眼台打孔术</t>
  </si>
  <si>
    <t>包括眼台修补</t>
  </si>
  <si>
    <t>活动性义眼眼座植入术</t>
  </si>
  <si>
    <t>眶内血肿穿刺术</t>
  </si>
  <si>
    <t>眶内肿物摘除术</t>
  </si>
  <si>
    <t>包括前路摘除及侧劈开眶术、眶尖部肿物摘除术</t>
  </si>
  <si>
    <t>侧劈开眶加收350元</t>
  </si>
  <si>
    <t>眶内容摘除术</t>
  </si>
  <si>
    <t>上颌骨切除合并眶内容摘除术</t>
  </si>
  <si>
    <t>眼窝填充术</t>
  </si>
  <si>
    <t>眼窝再造术</t>
  </si>
  <si>
    <t>球后假体材料</t>
  </si>
  <si>
    <t>眼眶壁骨折整复术</t>
  </si>
  <si>
    <t>包括外侧开眶钛钉、钛板固定术</t>
  </si>
  <si>
    <t>硅胶板、羟基磷灰石板</t>
  </si>
  <si>
    <t>眶骨缺损修复术</t>
  </si>
  <si>
    <t>羟基磷灰石板</t>
  </si>
  <si>
    <t>眶膈修补术</t>
  </si>
  <si>
    <t>眼眶减压术</t>
  </si>
  <si>
    <t>眼前段重建术</t>
  </si>
  <si>
    <t>视神经减压术</t>
  </si>
  <si>
    <t>眶距增宽症整形术</t>
  </si>
  <si>
    <t>隆眉弓术</t>
  </si>
  <si>
    <t>眉畸形矫正术</t>
  </si>
  <si>
    <t>包括“八”字眉、眉移位等</t>
  </si>
  <si>
    <t>眉缺损修复术</t>
  </si>
  <si>
    <t>包括部分缺损、全部缺损</t>
  </si>
  <si>
    <t>需岛状头皮瓣切取移转术时加收350元</t>
  </si>
  <si>
    <t>5．耳部手术</t>
  </si>
  <si>
    <t>外耳手术</t>
  </si>
  <si>
    <t>耳廓软骨膜炎清创术</t>
  </si>
  <si>
    <t>包括耳廓脓肿切排清创术</t>
  </si>
  <si>
    <t>耳道异物取出术</t>
  </si>
  <si>
    <t>耳廓恶性肿瘤切除术</t>
  </si>
  <si>
    <t>扩大切除加收250元；植皮术或皮瓣转移另收180元</t>
  </si>
  <si>
    <t>耳颞部血管瘤切除术</t>
  </si>
  <si>
    <t>耳息肉摘除术</t>
  </si>
  <si>
    <t>耳前瘘管切除术</t>
  </si>
  <si>
    <t>耳腮裂瘘管切除术</t>
  </si>
  <si>
    <t>含面神经分离</t>
  </si>
  <si>
    <t>耳后瘘孔修补术</t>
  </si>
  <si>
    <t>耳前瘘管感染切开引流术</t>
  </si>
  <si>
    <t>外耳道良性肿物切除术</t>
  </si>
  <si>
    <t>包括外耳道骨瘤，胆脂瘤</t>
  </si>
  <si>
    <t>外耳道肿物活检术</t>
  </si>
  <si>
    <t>外耳道疖脓肿切开引流术</t>
  </si>
  <si>
    <t>外耳道恶性肿瘤切除术</t>
  </si>
  <si>
    <t>完全断耳再植术</t>
  </si>
  <si>
    <t>部分断耳再植术</t>
  </si>
  <si>
    <t>一期耳廓成形术</t>
  </si>
  <si>
    <t xml:space="preserve">含取材、植皮 </t>
  </si>
  <si>
    <t>分期耳廓成形术</t>
  </si>
  <si>
    <t>含取材、植皮</t>
  </si>
  <si>
    <t>耳廓再造术</t>
  </si>
  <si>
    <t>含部分再造；不含皮肤扩张术</t>
  </si>
  <si>
    <t>耳廓畸形矫正术</t>
  </si>
  <si>
    <t>包括招风耳、隐匿耳、巨耳、扁平耳、耳垂畸形矫正术等</t>
  </si>
  <si>
    <t>耳廓软骨取骨术</t>
  </si>
  <si>
    <t xml:space="preserve">含耳廓软骨制备 </t>
  </si>
  <si>
    <t>外耳道成形术</t>
  </si>
  <si>
    <t>包括狭窄、闭锁</t>
  </si>
  <si>
    <t>中耳手术</t>
  </si>
  <si>
    <t>鼓膜置管术</t>
  </si>
  <si>
    <t>鼓膜切开术</t>
  </si>
  <si>
    <t>耳显微镜下鼓膜修补术</t>
  </si>
  <si>
    <t>包括内植法、夹层法、外贴法，鼓膜张肌切断术</t>
  </si>
  <si>
    <t>经耳内镜鼓膜修补术</t>
  </si>
  <si>
    <t>含取筋膜</t>
  </si>
  <si>
    <t>镫骨手术</t>
  </si>
  <si>
    <t>包括镫骨撼动术、底板切除术、镫骨肌切断术</t>
  </si>
  <si>
    <t>二次镫骨底板切除术</t>
  </si>
  <si>
    <t>二氧化碳激光镫骨底板开窗术</t>
  </si>
  <si>
    <t>听骨链松解术</t>
  </si>
  <si>
    <t>鼓室成形术</t>
  </si>
  <si>
    <t>含听骨链重建、鼓膜修补、病变探查手术；包括1—5型</t>
  </si>
  <si>
    <t>人工听骨听力重建术</t>
  </si>
  <si>
    <t>经耳内镜鼓室探查术</t>
  </si>
  <si>
    <t>含鼓膜切开、病变探查切除</t>
  </si>
  <si>
    <t>咽鼓管扩张术</t>
  </si>
  <si>
    <t>咽鼓管再造术</t>
  </si>
  <si>
    <t>含移植和取材</t>
  </si>
  <si>
    <t>单纯乳突凿开术</t>
  </si>
  <si>
    <t>含鼓室探查术、病变清除；不含鼓室成形</t>
  </si>
  <si>
    <t>完壁式乳突根治术</t>
  </si>
  <si>
    <t>开放式乳突根治术</t>
  </si>
  <si>
    <t>含鼓室探查术；不含鼓室成形和听骨链重建</t>
  </si>
  <si>
    <t>乳突改良根治术</t>
  </si>
  <si>
    <t>上鼓室鼓窦凿开术</t>
  </si>
  <si>
    <t>含鼓室探查术</t>
  </si>
  <si>
    <t>经耳脑脊液耳漏修补术</t>
  </si>
  <si>
    <t>含中耳开放、鼓室探查、乳突凿开及充填</t>
  </si>
  <si>
    <t>电子耳蜗植入术</t>
  </si>
  <si>
    <t>乙状窦憩室封闭术</t>
  </si>
  <si>
    <t>局部麻醉，消毒，铺无菌巾。耳后切口，止血，分离显露颞骨，磨除部分乳突骨皮质，暴露憩室，保留血管壁完整，憩室封闭，堵塞，缝合切口。</t>
  </si>
  <si>
    <t>脑膜中动脉闭合术</t>
  </si>
  <si>
    <t>全身麻醉。耳前切口，止血。切开颞肌，显露颞骨鳞部，磨除周围骨质，分离颅底脑膜，显露中颅窝底，识别并堵塞封闭棘孔，切断脑膜动脉。骨片回填，分层缝合切口，放置引流条。</t>
  </si>
  <si>
    <t>骨传导助听器植入术</t>
  </si>
  <si>
    <t>全麻，消毒铺巾，暴露耳后乳突区骨皮质，选取最佳的植入区，磨出植入床，固定植入体，缝合皮肤。</t>
  </si>
  <si>
    <t>耳鼻喉动力系统、植入体</t>
  </si>
  <si>
    <t>振动声桥植入术</t>
  </si>
  <si>
    <t>全麻，消毒铺巾，暴露耳后乳突区骨皮质，在耳廓后上方颅骨区磨出植入床，放置植入物，暴露鼓室听骨链，将传感器连接并固定于听骨链上，复原鼓膜及外耳道皮瓣，缝合皮肤。</t>
  </si>
  <si>
    <t>助听植入体取出术</t>
  </si>
  <si>
    <t>全麻，消毒铺巾，暴露耳后乳突区骨皮质，仔细分离新生组织，暴露植入物，必要时需要电钻磨除新生骨，移除植入物，复原骨衣瓣。</t>
  </si>
  <si>
    <t>耳鼻喉动力系统</t>
  </si>
  <si>
    <t>咽鼓管脂肪注射术</t>
  </si>
  <si>
    <t>将自体脂肪注射于咽鼓管咽口周围</t>
  </si>
  <si>
    <t>内耳及其他耳部手术</t>
  </si>
  <si>
    <t>内耳窗修补术</t>
  </si>
  <si>
    <t>包括圆窗、前庭窗</t>
  </si>
  <si>
    <t>内耳开窗术</t>
  </si>
  <si>
    <t>包括经前庭窗迷路破坏术、半规管嵌顿术、外淋巴灌流术</t>
  </si>
  <si>
    <t>内耳淋巴囊减压术</t>
  </si>
  <si>
    <t>岩浅大神经切断术</t>
  </si>
  <si>
    <t>翼管神经切断术</t>
  </si>
  <si>
    <t>鼓丛切除术</t>
  </si>
  <si>
    <t>鼓索神经切断术</t>
  </si>
  <si>
    <t>经迷路听神经瘤切除术</t>
  </si>
  <si>
    <t>包括迷路后听神经瘤切除术</t>
  </si>
  <si>
    <t>颌内动脉插管灌注术</t>
  </si>
  <si>
    <t>包括颞浅动脉</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</si>
  <si>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</si>
  <si>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</si>
  <si>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</si>
  <si>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</si>
  <si>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</si>
  <si>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</si>
  <si>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</si>
  <si>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</si>
  <si>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</si>
  <si>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</si>
  <si>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</si>
  <si>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经乳突脑脓肿引流术</t>
  </si>
  <si>
    <t>包括颞叶、小脑、乙状窦周围脓肿、穿刺或切开引流</t>
  </si>
  <si>
    <t>经乳突硬膜外脓肿引流术</t>
  </si>
  <si>
    <t>含乳突根治手术；包括穿刺或切开引流</t>
  </si>
  <si>
    <t>6．鼻、口、咽部手术</t>
  </si>
  <si>
    <t>鼻部手术</t>
  </si>
  <si>
    <t>鼻外伤清创缝合术</t>
  </si>
  <si>
    <t>复杂病变加收250元</t>
  </si>
  <si>
    <t>鼻骨骨折整复术</t>
  </si>
  <si>
    <t>鼻部分缺损修复术</t>
  </si>
  <si>
    <t>不含另外部位取材</t>
  </si>
  <si>
    <t>植入材料</t>
  </si>
  <si>
    <t>鼻继发畸形修复术</t>
  </si>
  <si>
    <t>含鼻畸形矫正术；不含骨及软骨取骨术</t>
  </si>
  <si>
    <t>前鼻孔成形术</t>
  </si>
  <si>
    <t>鼻部神经封闭术</t>
  </si>
  <si>
    <t>包括蝶腭神经、筛前神经</t>
  </si>
  <si>
    <t>鼻腔异物取出术</t>
  </si>
  <si>
    <t>下鼻甲部分切除术</t>
  </si>
  <si>
    <t>包括消融</t>
  </si>
  <si>
    <t>中鼻甲部分切除术</t>
  </si>
  <si>
    <t>鼻翼肿瘤切除成形术</t>
  </si>
  <si>
    <t>鼻前庭囊肿切除术</t>
  </si>
  <si>
    <t>鼻息肉摘除术</t>
  </si>
  <si>
    <t>单侧鼻内镜下加收600元</t>
  </si>
  <si>
    <t>鼻中隔粘膜划痕术</t>
  </si>
  <si>
    <t>鼻中隔矫正术</t>
  </si>
  <si>
    <t>包括鼻中隔降肌附着过低矫正术</t>
  </si>
  <si>
    <t>鼻中隔软骨取骨术</t>
  </si>
  <si>
    <t xml:space="preserve">含鼻中隔软骨制备；不含鼻中隔弯曲矫正术 </t>
  </si>
  <si>
    <t>鼻中隔穿孔修补术</t>
  </si>
  <si>
    <t>含取材</t>
  </si>
  <si>
    <t>鼻中隔血肿切开引流术</t>
  </si>
  <si>
    <t>包括脓肿切开引流术</t>
  </si>
  <si>
    <t>筛动脉结扎术</t>
  </si>
  <si>
    <t>筛前神经切断术</t>
  </si>
  <si>
    <t>经鼻鼻侧鼻腔鼻窦肿瘤切除术</t>
  </si>
  <si>
    <t>经鼻鼻腔鼻窦肿瘤切除术</t>
  </si>
  <si>
    <t>隆鼻术</t>
  </si>
  <si>
    <t>假体材料</t>
  </si>
  <si>
    <t>隆鼻术后继发畸形矫正术</t>
  </si>
  <si>
    <t>重度鞍鼻畸形矫正术</t>
  </si>
  <si>
    <t>鼻畸形矫正术</t>
  </si>
  <si>
    <t>鼻再造术</t>
  </si>
  <si>
    <t>鼻孔闭锁修复术</t>
  </si>
  <si>
    <t>包括狭窄修复</t>
  </si>
  <si>
    <t>后鼻孔成形术</t>
  </si>
  <si>
    <t>鼻侧壁移位伴骨质充填术</t>
  </si>
  <si>
    <t>经内镜鼻部支架植入术</t>
  </si>
  <si>
    <t>切除患者病变组织后，将支架推注到靶部位（窦口鼻道复合体或各窦腔），待支架完全展开，完全贴合支撑至靶部位，完成植入过程。</t>
  </si>
  <si>
    <t>鼻窦药物支架</t>
  </si>
  <si>
    <t>侧</t>
  </si>
  <si>
    <t>经口鼻寰枢椎肿瘤穿刺活检术</t>
  </si>
  <si>
    <t>麻醉成功，C臂辅助下进针，抽取红色组织，送常规病理检查。</t>
  </si>
  <si>
    <t>一次性使用活检针</t>
  </si>
  <si>
    <t>副鼻窦手术</t>
  </si>
  <si>
    <t>上颌窦鼻内开窗术</t>
  </si>
  <si>
    <t>指鼻下鼻道开窗</t>
  </si>
  <si>
    <t>上颌窦根治术(柯-路氏手术)</t>
  </si>
  <si>
    <t>不含筛窦开放</t>
  </si>
  <si>
    <t>经上颌窦颌内动脉结扎术</t>
  </si>
  <si>
    <t>鼻窦异物取出术</t>
  </si>
  <si>
    <t>萎缩性鼻炎鼻腔缩窄术</t>
  </si>
  <si>
    <t>鼻额管扩张术</t>
  </si>
  <si>
    <t>鼻外额窦开放手术</t>
  </si>
  <si>
    <t>鼻内额窦开放手术</t>
  </si>
  <si>
    <t>鼻外筛窦开放手术</t>
  </si>
  <si>
    <t>鼻内筛窦开放手术</t>
  </si>
  <si>
    <t>鼻外蝶窦开放手术</t>
  </si>
  <si>
    <t>鼻内蝶窦开放手术</t>
  </si>
  <si>
    <t>经鼻内镜鼻窦手术</t>
  </si>
  <si>
    <t>包括额窦、筛窦、蝶窦</t>
  </si>
  <si>
    <t>单侧，蝶窦加收450元</t>
  </si>
  <si>
    <t>全筛窦切除术</t>
  </si>
  <si>
    <t>经鼻内镜鼻窦球囊扩张术</t>
  </si>
  <si>
    <t>鼻部其他手术</t>
  </si>
  <si>
    <t>鼻外脑膜脑膨出颅底修补术</t>
  </si>
  <si>
    <t>鼻内脑膜脑膨出颅底修补术</t>
  </si>
  <si>
    <t>经前颅窝鼻窦肿物切除术</t>
  </si>
  <si>
    <t>含硬脑膜取材、颅底重建；不含其他部分取材</t>
  </si>
  <si>
    <t>经鼻视神经减压术</t>
  </si>
  <si>
    <t>鼻外视神经减压术</t>
  </si>
  <si>
    <t>经鼻内镜眶减压术</t>
  </si>
  <si>
    <t>经鼻内镜脑膜修补术</t>
  </si>
  <si>
    <t>支撑喉镜下梨状窝瘘内瘘口封闭术</t>
  </si>
  <si>
    <t>全麻，消毒铺巾，支撑喉镜暴露梨状窝内瘘口，在显微镜直视下，烧灼内瘘口后，切开内瘘口粘膜，缝合创缘，封闭内瘘口。</t>
  </si>
  <si>
    <t>口腔颌面一般手术</t>
  </si>
  <si>
    <t>特殊药物</t>
  </si>
  <si>
    <t>乳牙拔除术</t>
  </si>
  <si>
    <t>前牙拔除术</t>
  </si>
  <si>
    <t>包括该区段多生牙</t>
  </si>
  <si>
    <t>前磨牙拔除术</t>
  </si>
  <si>
    <t>磨牙拔除术</t>
  </si>
  <si>
    <t>复杂牙拔除术</t>
  </si>
  <si>
    <t>包括正常位牙齿因解剖变异、死髓或牙体治疗后其脆性增加、局部慢性炎症刺激使牙槽骨发生致密性改变、牙-骨间骨性结合、与上颌窦关系密切、增龄性变化等所致的拔除困难</t>
  </si>
  <si>
    <t>阻生牙拔除术</t>
  </si>
  <si>
    <t>包括低位阻生、完全骨阻生的牙及多生牙</t>
  </si>
  <si>
    <t>使用涡轮机加收40元</t>
  </si>
  <si>
    <t>拔牙创面搔刮术</t>
  </si>
  <si>
    <t>包括干槽症、拔牙后出血、拔牙创面愈合不良</t>
  </si>
  <si>
    <t>牙再植术</t>
  </si>
  <si>
    <t>包括嵌入、移位、脱落等；不含根管治疗</t>
  </si>
  <si>
    <t>结扎固定材料</t>
  </si>
  <si>
    <t>牙移植术</t>
  </si>
  <si>
    <t>含准备受植区拔除供体牙、植入、缝合、固定；包括自体牙移植和异体牙移植；不含异体材料的保存、塑形及消毒、拔除异位供体牙</t>
  </si>
  <si>
    <t>牙槽骨修整术</t>
  </si>
  <si>
    <t>牙槽嵴增高术</t>
  </si>
  <si>
    <t>不含取骨术、取皮术</t>
  </si>
  <si>
    <t>人工材料模型、模板</t>
  </si>
  <si>
    <t>颌骨隆突修整术</t>
  </si>
  <si>
    <t>包括腭隆突、下颌隆突、上颌结节肥大等</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</si>
  <si>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</si>
  <si>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</si>
  <si>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</si>
  <si>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</si>
  <si>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</si>
  <si>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</si>
  <si>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</si>
  <si>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</si>
  <si>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</si>
  <si>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 ；不含取皮术</t>
  </si>
  <si>
    <t>修复前软组织成型术</t>
  </si>
  <si>
    <t>含植皮及唇、颊、腭牙槽嵴顶部增生的软组织切除及成型；不含骨修整、取皮术</t>
  </si>
  <si>
    <t>腭护板、保护剂</t>
  </si>
  <si>
    <t>阻生智齿龈瓣整形术</t>
  </si>
  <si>
    <t>含切除龈瓣及整形</t>
  </si>
  <si>
    <t>牙槽突骨折结扎固定术</t>
  </si>
  <si>
    <t>含复位、固定、调合；包括结扎固定或牵引复位固定</t>
  </si>
  <si>
    <t>颌骨病灶刮除术</t>
  </si>
  <si>
    <t>冷冻、电灼等法可分别计价</t>
  </si>
  <si>
    <t>皮肤瘘管切除术</t>
  </si>
  <si>
    <t>根端囊肿摘除术</t>
  </si>
  <si>
    <t>不含根充</t>
  </si>
  <si>
    <t>充填材料</t>
  </si>
  <si>
    <t>牙齿萌出囊肿袋形术</t>
  </si>
  <si>
    <t>颌骨囊肿摘除术</t>
  </si>
  <si>
    <t>不含拔牙、上颌窦根治术</t>
  </si>
  <si>
    <t>牙外科正畸术</t>
  </si>
  <si>
    <t>板、固定材料、腭护板</t>
  </si>
  <si>
    <t>根尖切除术</t>
  </si>
  <si>
    <t>含根尖搔刮、根尖切除、倒根充、根尖倒预备，不含显微根管手术</t>
  </si>
  <si>
    <t>根尖搔刮术</t>
  </si>
  <si>
    <t>睡眠呼吸暂停综合症射频温控消融治疗术</t>
  </si>
  <si>
    <t>包括鼻甲、软腭、舌根肥大；鼻鼾症；阻塞性睡眠呼吸暂停综合症</t>
  </si>
  <si>
    <t>牙龈翻瓣术</t>
  </si>
  <si>
    <t>含牙龈切开、翻瓣、刮治及根面平整、瓣的复位缝合</t>
  </si>
  <si>
    <t>牙周塞治</t>
  </si>
  <si>
    <t>根向、冠向复位切口或远中楔形切除加收40元</t>
  </si>
  <si>
    <t>牙龈再生术</t>
  </si>
  <si>
    <t>每组</t>
  </si>
  <si>
    <t>牙龈切除术</t>
  </si>
  <si>
    <t>包括牙龈切除及牙龈成形</t>
  </si>
  <si>
    <t>显微根管外科手术</t>
  </si>
  <si>
    <t>包括显微镜下的进行根管内外修复及根尖手术</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</si>
  <si>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</si>
  <si>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</si>
  <si>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</si>
  <si>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</si>
  <si>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</si>
  <si>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</si>
  <si>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</si>
  <si>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</si>
  <si>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</si>
  <si>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</si>
  <si>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</si>
  <si>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</si>
  <si>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</si>
  <si>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</si>
  <si>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</si>
  <si>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</si>
  <si>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</si>
  <si>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 + 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</si>
  <si>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</si>
  <si>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</si>
  <si>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</si>
  <si>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</si>
  <si>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</si>
  <si>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牙周纤维环状切断术</t>
  </si>
  <si>
    <t>指正畸后牙齿的牙周纤维环状切断，不含术区牙周塞治</t>
  </si>
  <si>
    <t>特殊刀片</t>
  </si>
  <si>
    <t>牙周松解术</t>
  </si>
  <si>
    <t>切断环形纤维；松解嵌入牙：手持拔牙钳用纱布固位，轻力近远中向扭转嵌入牙至II度松动；咬棉止血</t>
  </si>
  <si>
    <t>吸唾管</t>
  </si>
  <si>
    <t>根膜制备</t>
  </si>
  <si>
    <t>选择外伤后或者经过治疗后无炎性反应的牙根，以高速车针近远中向分开牙根，保留与唇侧牙槽骨板相连接的一定厚度牙根，磨除牙根腭侧剩余部分及全部根尖。</t>
  </si>
  <si>
    <t>植骨材料</t>
  </si>
  <si>
    <t>口腔肿瘤手术</t>
  </si>
  <si>
    <t>特殊吻合线</t>
  </si>
  <si>
    <t>口腔颌面部小肿物切除术</t>
  </si>
  <si>
    <t>包括口腔、颌面部良性小肿物</t>
  </si>
  <si>
    <t>口腔颌面部神经纤维瘤切除成形术</t>
  </si>
  <si>
    <t>含瘤体切除及邻位瓣修复</t>
  </si>
  <si>
    <t>颌下腺移植术</t>
  </si>
  <si>
    <t>含带血管及导管的颌下腺解剖，受区颞肌切取及颞浅动静脉解剖及导管口易位</t>
  </si>
  <si>
    <t>涎腺瘘切除修复术</t>
  </si>
  <si>
    <t>包括涎腺瘘切除及瘘修补；腮腺导管改道、成形、再造术</t>
  </si>
  <si>
    <t>下颌骨部分切除术</t>
  </si>
  <si>
    <t>包括下颌骨方块及区段切除；不含颌骨缺损修复</t>
  </si>
  <si>
    <t>下颌骨半侧切除术</t>
  </si>
  <si>
    <t>不含颌骨缺损修复</t>
  </si>
  <si>
    <t>斜面导板、特殊材料</t>
  </si>
  <si>
    <t>下颌骨扩大切除术</t>
  </si>
  <si>
    <t>包括大部分下颌骨或全下颌骨及邻近软组织切除；不含颌骨缺损修复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</si>
  <si>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</si>
  <si>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</si>
  <si>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</si>
  <si>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</si>
  <si>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</si>
  <si>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</si>
  <si>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</si>
  <si>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            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</si>
  <si>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</si>
  <si>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</si>
  <si>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</si>
  <si>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</si>
  <si>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</si>
  <si>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包括上、下颌骨骨髓炎、良性肿瘤、瘤样病变及各类囊肿的切除术(含刮治术)；不含松质骨或骨替代物的植入</t>
  </si>
  <si>
    <t>舌骨上淋巴清扫术</t>
  </si>
  <si>
    <t>舌恶性肿物切除术</t>
  </si>
  <si>
    <t>包括肿物切除及舌整复(舌部分、半舌、全舌切除术)；不含舌再造术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</si>
  <si>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</si>
  <si>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</si>
  <si>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</si>
  <si>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</si>
  <si>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</si>
  <si>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</si>
  <si>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包括肿物切除及邻位瓣修复；不含口底部大面积缺损游离皮瓣及带蒂皮瓣修复</t>
  </si>
  <si>
    <t>口腔颌面部巨大血管瘤淋巴管瘤切除术</t>
  </si>
  <si>
    <t>包括颈面部血管瘤、淋巴瘤手术</t>
  </si>
  <si>
    <t>口腔颌面颈部异物取出术</t>
  </si>
  <si>
    <t>包括枪弹、碎屑、玻璃等异物取出</t>
  </si>
  <si>
    <t>口咽部恶性肿物局部扩大切除术</t>
  </si>
  <si>
    <t>包括肿物切除及邻位瓣修复；不含口咽部大面积缺损游离皮瓣及带蒂皮瓣修复</t>
  </si>
  <si>
    <t>腭部肿物局部扩大切除术</t>
  </si>
  <si>
    <t>不含邻位瓣修复</t>
  </si>
  <si>
    <t>髁状突肿物切除术</t>
  </si>
  <si>
    <t>含肿物切除及髁突修整；不含人造关节植入</t>
  </si>
  <si>
    <t>颞部肿物切除术</t>
  </si>
  <si>
    <t>颌骨骨纤维异常增殖症切除成形术</t>
  </si>
  <si>
    <t>指适用于颧骨、颧弓手术；包括异常骨组织切除及骨及邻近软组织成形术</t>
  </si>
  <si>
    <t>腮腺浅叶肿物切除术</t>
  </si>
  <si>
    <t>包括腮腺区肿物切除，腮腺浅叶切除及面神经解剖术；不含面神经修复术</t>
  </si>
  <si>
    <t>腮腺全切除术</t>
  </si>
  <si>
    <t>包括腮腺深叶肿物切除，腮腺切除及面神经解剖术；不含面神经修复术</t>
  </si>
  <si>
    <t>升支截断复位固定加收250元</t>
  </si>
  <si>
    <t>包括腮腺深叶肿物切除，腮腺切除及面神经解剖术：不含面神经修复术</t>
  </si>
  <si>
    <t>腮腺恶性肿物扩大切除术</t>
  </si>
  <si>
    <t>颌面部血管瘤瘤腔内注射术</t>
  </si>
  <si>
    <t>包括硬化剂、治疗药物等</t>
  </si>
  <si>
    <t>鳃裂囊肿切除术</t>
  </si>
  <si>
    <t>包括鳃裂瘘切除术</t>
  </si>
  <si>
    <t>涎腺导管结石取石术</t>
  </si>
  <si>
    <t>包括颌下腺、腮腺等</t>
  </si>
  <si>
    <t>330605033a</t>
  </si>
  <si>
    <t>颌面颈部深部肿物探查术</t>
  </si>
  <si>
    <t>含活检：不含肿物切除术</t>
  </si>
  <si>
    <t>330605033b</t>
  </si>
  <si>
    <t>颌面颈部深部肿物切除术</t>
  </si>
  <si>
    <t>舌下腺切除术</t>
  </si>
  <si>
    <t>舌下腺囊肿袋形术</t>
  </si>
  <si>
    <t>颌下腺切除术</t>
  </si>
  <si>
    <t>口腔成形手术</t>
  </si>
  <si>
    <t>含多功能腭裂开口器</t>
  </si>
  <si>
    <t>特殊缝线、来复锯</t>
  </si>
  <si>
    <t>系带成形术</t>
  </si>
  <si>
    <t>包括唇或颊或舌系带成形术</t>
  </si>
  <si>
    <t>巨舌畸形矫正术</t>
  </si>
  <si>
    <t>舌再造术</t>
  </si>
  <si>
    <t>腭弓成形术</t>
  </si>
  <si>
    <t>包括舌腭弓或咽腭弓成形术</t>
  </si>
  <si>
    <t>腭帆缩短术</t>
  </si>
  <si>
    <t>腭咽成形术</t>
  </si>
  <si>
    <t>悬雍垂缩短术</t>
  </si>
  <si>
    <t>悬雍垂腭咽成形术(UPPP)</t>
  </si>
  <si>
    <t>唇畸形矫正术</t>
  </si>
  <si>
    <t>包括厚唇、重唇、薄唇、唇瘢痕、唇弓不齐等；不含唇外翻矫正术</t>
  </si>
  <si>
    <t>唇缺损修复术</t>
  </si>
  <si>
    <t>包括部分或全唇缺损；不含岛状组织瓣切取移转术</t>
  </si>
  <si>
    <t>单侧不完全唇裂修复术</t>
  </si>
  <si>
    <t>包括唇裂修复、初期鼻畸形矫治、唇功能性修复、唇正中裂修复</t>
  </si>
  <si>
    <t>双侧加收250元</t>
  </si>
  <si>
    <t>单侧完全唇裂修复术</t>
  </si>
  <si>
    <t>包括唇裂修复、初期鼻畸形矫治、唇功能性修复、唇正中裂修复;不含犁骨瓣修复术</t>
  </si>
  <si>
    <t>犁骨瓣修复术</t>
  </si>
  <si>
    <t xml:space="preserve">含犁骨瓣成形及硬腭前部裂隙关闭 </t>
  </si>
  <si>
    <t>Ⅰ°腭裂兰氏修复术</t>
  </si>
  <si>
    <t xml:space="preserve">包括悬雍垂裂、软腭裂、隐裂修复术 </t>
  </si>
  <si>
    <t>II° 腭裂兰氏修复术</t>
  </si>
  <si>
    <t xml:space="preserve"> 包括硬、软腭裂修复术 </t>
  </si>
  <si>
    <t>III°腭裂兰氏修复术</t>
  </si>
  <si>
    <t>包括单侧完全性腭裂修复术、硬腭鼻腔面犁骨瓣修复术</t>
  </si>
  <si>
    <t>每加一侧加收250元</t>
  </si>
  <si>
    <t>反向双“Z“腭裂修复术</t>
  </si>
  <si>
    <t xml:space="preserve">包括腭裂兰氏修复、软腭延长术 </t>
  </si>
  <si>
    <t>单瓣二瓣后退腭裂修复术</t>
  </si>
  <si>
    <t xml:space="preserve">包括腭裂兰氏修复、硬腭前部瘘修复术、软腭延长术 </t>
  </si>
  <si>
    <t>腭咽环扎腭裂修复术</t>
  </si>
  <si>
    <t>包括腭裂兰氏修复、腭咽腔缩窄术；不含组织瓣切取移转术</t>
  </si>
  <si>
    <t>组织瓣转移腭裂修复术</t>
  </si>
  <si>
    <t>包括腭粘膜瓣后推，颊肌粘膜瓣转移术</t>
  </si>
  <si>
    <t>腭咽肌瓣成形术</t>
  </si>
  <si>
    <t>含腭咽肌瓣制备及腭咽成形；不含腭部裂隙关闭</t>
  </si>
  <si>
    <t>咽后嵴成形术</t>
  </si>
  <si>
    <t>咽后壁组织瓣成形术</t>
  </si>
  <si>
    <t>含咽后壁瓣制备及咽后瓣成形；不含腭部裂隙关闭</t>
  </si>
  <si>
    <t>牙槽突裂植骨成形术</t>
  </si>
  <si>
    <t>包括牙槽突成形术，口、鼻腔前庭瘘修补术；不含取骨术</t>
  </si>
  <si>
    <t>齿龈成形术</t>
  </si>
  <si>
    <t>包括游离粘膜移植、游离植皮术；不含游离取皮术或取游离粘膜术</t>
  </si>
  <si>
    <t>各种人工材料膜</t>
  </si>
  <si>
    <t>口鼻腔前庭瘘修补术</t>
  </si>
  <si>
    <t>面横裂修复术</t>
  </si>
  <si>
    <t xml:space="preserve">含局部或邻位组织瓣制备及面部裂隙关闭，包括面斜裂修复术    </t>
  </si>
  <si>
    <t>口腔颌面部软组织缺损局部组织瓣修复术</t>
  </si>
  <si>
    <t>含局部组织瓣制备及修复；包括唇缺损修复、舌再造修复、颊缺损修复、腭缺损修复、口底缺损修复</t>
  </si>
  <si>
    <t>口腔颌面部软组织缺损游离瓣移植修复术</t>
  </si>
  <si>
    <t>含带血管游离皮瓣制备及修复；包括舌再造修复、颊缺损修复、腭缺损修复、口底缺损修复</t>
  </si>
  <si>
    <t>口腔颌面部联合缺损带血管游离肌皮骨瓣修复修复术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</si>
  <si>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</si>
  <si>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</si>
  <si>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</si>
  <si>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</si>
  <si>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</si>
  <si>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</si>
  <si>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</si>
  <si>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</si>
  <si>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</si>
  <si>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</si>
  <si>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</si>
  <si>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</si>
  <si>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带蒂皮瓣二期断蒂术</t>
  </si>
  <si>
    <t>含皮瓣断蒂及创面关闭成形</t>
  </si>
  <si>
    <t>皮瓣肌皮瓣延迟术</t>
  </si>
  <si>
    <t>腭瘘修补术</t>
  </si>
  <si>
    <t>含邻位粘膜瓣制备及腭瘘修复</t>
  </si>
  <si>
    <t>人工材料</t>
  </si>
  <si>
    <t>经颈部茎突过长切除术</t>
  </si>
  <si>
    <t>经口茎突过长切除术</t>
  </si>
  <si>
    <t>含扁桃体切除</t>
  </si>
  <si>
    <t>颌间挛缩松解术</t>
  </si>
  <si>
    <t>含口内外软组织与骨组织粘连松解、咀嚼肌切断术、植皮术等；不含皮瓣制备</t>
  </si>
  <si>
    <t>口腔正颌手术</t>
  </si>
  <si>
    <t>含来复锯；微型骨动力系统；光导纤维</t>
  </si>
  <si>
    <t>上颌雷弗特I型截骨术（LeFort）　</t>
  </si>
  <si>
    <t>包括上颌雷弗特（LeFort）I型分块截骨术、骨内坚固内固定术、植骨术；不含骨切取</t>
  </si>
  <si>
    <t>上颌雷弗特（LeFort）分块截骨术加收500元</t>
  </si>
  <si>
    <t>上颌雷弗特II型截骨术（LeFort）</t>
  </si>
  <si>
    <t>包括骨截开、骨内坚固内固定术、植骨术；不含骨切取</t>
  </si>
  <si>
    <t>上颌雷弗特III型截骨术（LeFort）</t>
  </si>
  <si>
    <t>上颌牙骨段截骨术</t>
  </si>
  <si>
    <t>包括上颌前部或后部截骨术、骨内坚固内固定术、植骨术；不含骨切取</t>
  </si>
  <si>
    <t>下颌升支截骨术</t>
  </si>
  <si>
    <t>包括下颌升支矢状劈开截骨术、口内或口外入路下颌升支垂直截骨术、下颌升支倒L形截骨术、C形截骨术、骨内坚固内固定术；不含骨切取</t>
  </si>
  <si>
    <t>下颌体部截骨术</t>
  </si>
  <si>
    <t>包括下颌体部修整术、去皮质术骨内坚固内固定术、植骨术；不含骨切取</t>
  </si>
  <si>
    <t>下颌根尖下截骨术</t>
  </si>
  <si>
    <t>包括下颌后部根尖下截骨术、骨内坚固内固定术、植骨术；不含骨切取</t>
  </si>
  <si>
    <t>下颌下缘去骨成形术</t>
  </si>
  <si>
    <t>下颌骨去骨皮质术</t>
  </si>
  <si>
    <t>下颌角嚼肌肥大畸形矫正术</t>
  </si>
  <si>
    <t>包括：1．下颌角的三角形去骨术或改良下颌升支矢状劈开去骨术；2．嚼肌部分切除术</t>
  </si>
  <si>
    <t>水平截骨颏成形术</t>
  </si>
  <si>
    <t>包括各种不同改良的颏部截骨术、骨内坚固内固定术、植骨术；不含骨切取</t>
  </si>
  <si>
    <t>颏部截骨前徙舌骨悬吊术</t>
  </si>
  <si>
    <t>包括颏部各种类型的截骨前徙、舌骨下肌群切断、舌骨阔筋膜悬吊术、骨内坚固内固定术、植骨术；不含骨切取、取阔筋膜术</t>
  </si>
  <si>
    <t>颌骨延长骨生成术</t>
  </si>
  <si>
    <t>包括上下颌骨各部分截骨、骨延长器置入术</t>
  </si>
  <si>
    <t>骨延长器及其他特殊材料</t>
  </si>
  <si>
    <t>骨延长器置入后的加力加收900元</t>
  </si>
  <si>
    <t>颧骨颧弓成型术</t>
  </si>
  <si>
    <t>包括矫正颧骨颧弓过宽或过窄畸形的截骨、骨内坚固内固定术、植骨术；不含骨切取</t>
  </si>
  <si>
    <t>颞下颌关节盘手术</t>
  </si>
  <si>
    <t>包括颞下颌关节盘摘除术、颞下颌关节盘复位固定术、颞肌瓣或其他生物性材料植入修复术等；不含颞肌瓣制备</t>
  </si>
  <si>
    <t>特殊缝线、生物性材料</t>
  </si>
  <si>
    <t>髁状突高位切除术</t>
  </si>
  <si>
    <t>包括髁状突高位切除术或髁状突关节面磨光术</t>
  </si>
  <si>
    <t>颞下颌关节成形术</t>
  </si>
  <si>
    <t>包括骨球截除术、喙突截除术、植骨床制备术、骨及代用品植入术；不含骨切取及颌间结扎术</t>
  </si>
  <si>
    <t>骨代用品及特殊材料</t>
  </si>
  <si>
    <t>口腔创伤手术</t>
  </si>
  <si>
    <t>含微型骨动力系统；来复锯；光导纤维</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</si>
  <si>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</si>
  <si>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</si>
  <si>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</si>
  <si>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</si>
  <si>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</si>
  <si>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</si>
  <si>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颌骨骨折单颌牙弓夹板固定术</t>
  </si>
  <si>
    <t>含复位</t>
  </si>
  <si>
    <t>牙弓夹板</t>
  </si>
  <si>
    <t>颌骨骨折颌间固定术</t>
  </si>
  <si>
    <t>颌骨骨折外固定术</t>
  </si>
  <si>
    <t>包括：1.复位，颌骨骨折悬吊固定术；2.颧骨、颧弓骨折</t>
  </si>
  <si>
    <t>髁状突陈旧性骨折整复术</t>
  </si>
  <si>
    <t>含颌间固定；包括髁状突摘除或复位、内固定、升支截骨和关节成形</t>
  </si>
  <si>
    <t>特殊器械</t>
  </si>
  <si>
    <t>髁状突骨折切开复位内固定术</t>
  </si>
  <si>
    <t>含颌间固定</t>
  </si>
  <si>
    <t>下颌骨骨折切开复位内固定术</t>
  </si>
  <si>
    <t>包括颌间固定、坚固内固定术</t>
  </si>
  <si>
    <t>上颌骨骨折切开复位内固定术</t>
  </si>
  <si>
    <t>颧骨骨折切开复位内固定术</t>
  </si>
  <si>
    <t>含眶底探查和修复；包括颧弓骨折</t>
  </si>
  <si>
    <t>颧弓骨折复位术</t>
  </si>
  <si>
    <t>指间接开放复位</t>
  </si>
  <si>
    <t>颧骨上颌骨复合骨折切开复位内固定术</t>
  </si>
  <si>
    <t>包括颌间固定；眶底探查和修复；颧弓骨折</t>
  </si>
  <si>
    <t>双侧颧骨或颧弓骨折加收700元</t>
  </si>
  <si>
    <t>眶鼻额区骨折整复术</t>
  </si>
  <si>
    <t>含内呲韧带和泪器处理</t>
  </si>
  <si>
    <t>颧骨陈旧性骨折截骨整复术</t>
  </si>
  <si>
    <t>含眶底探查和修复</t>
  </si>
  <si>
    <t>颧骨陈旧性骨折植骨矫治术</t>
  </si>
  <si>
    <t>含自体植骨；不含取骨术</t>
  </si>
  <si>
    <t>单颌牙弓夹板拆除术</t>
  </si>
  <si>
    <t>颌间固定拆除术</t>
  </si>
  <si>
    <t>骨内固定植入物取出术</t>
  </si>
  <si>
    <t>下颌骨缺损植骨修复术</t>
  </si>
  <si>
    <t>包括颌间固定和邻位皮瓣修复；自体骨、异体骨、异种骨移植；不含小血管吻合术及骨瓣切取</t>
  </si>
  <si>
    <t>供骨材料</t>
  </si>
  <si>
    <t>下颌骨缺损网托碎骨移植术</t>
  </si>
  <si>
    <t>包括颌间固定和邻位皮瓣修复</t>
  </si>
  <si>
    <t>金属网材料、供骨材料</t>
  </si>
  <si>
    <t>下颌骨缺损带蒂骨移植术</t>
  </si>
  <si>
    <t>包括颌间固定和邻位皮瓣修复；不含取骨及制备术</t>
  </si>
  <si>
    <t>下颌骨缺损带血管蒂游离复合瓣移植术</t>
  </si>
  <si>
    <t>包括颌间固定和邻位皮瓣修复；不含组织瓣制备术</t>
  </si>
  <si>
    <t>下颌骨缺损钛板重建术</t>
  </si>
  <si>
    <t>重建代用品</t>
  </si>
  <si>
    <t>下颌骨陈旧性骨折整复术</t>
  </si>
  <si>
    <t>含再骨折复位、局部截骨复位；包括颌间固定、骨间固定和邻位瓣修复；不含植骨及软组织缺损修复术</t>
  </si>
  <si>
    <t>上颌骨缺损植骨修复术</t>
  </si>
  <si>
    <t>包括颌间固定和邻位皮瓣修复，自体骨、异体骨、异种骨移植</t>
  </si>
  <si>
    <t>上颌骨陈旧性骨折整复术</t>
  </si>
  <si>
    <t>含再骨折复位（Lefort 分型截骨或分块截骨复位）；包括手术复位、颌间固定骨间固定和邻位瓣修复</t>
  </si>
  <si>
    <t>上颌骨缺损网托碎骨移植术</t>
  </si>
  <si>
    <t>上颌骨缺损带蒂骨移植术</t>
  </si>
  <si>
    <t>包括颌间固定和邻位皮瓣修复；不含带蒂骨制取</t>
  </si>
  <si>
    <t>口腔种植手术</t>
  </si>
  <si>
    <t>人工骨及骨代用品</t>
  </si>
  <si>
    <t>牙种植体植入术</t>
  </si>
  <si>
    <t>种植体</t>
  </si>
  <si>
    <t>每加一个牙500元</t>
  </si>
  <si>
    <t>上颌窦底提升术</t>
  </si>
  <si>
    <t>含取骨、植骨</t>
  </si>
  <si>
    <t>下齿槽神经移位术</t>
  </si>
  <si>
    <t>骨劈开术</t>
  </si>
  <si>
    <t>含牙槽骨劈开</t>
  </si>
  <si>
    <t>游离骨移植颌骨重建术</t>
  </si>
  <si>
    <t>含取骨、植骨、骨坚固内固定</t>
  </si>
  <si>
    <t>固定用钛板及钛螺钉</t>
  </si>
  <si>
    <t>带血管游离骨移植颌骨重建术</t>
  </si>
  <si>
    <t>含取骨、植骨、血管吻合、骨坚固内固定</t>
  </si>
  <si>
    <t>缺牙区游离骨移植术</t>
  </si>
  <si>
    <t>含取骨术、植骨术；包括外置法、内置法、夹层法</t>
  </si>
  <si>
    <t>引导骨组织再生术</t>
  </si>
  <si>
    <t>生物膜、固定钉</t>
  </si>
  <si>
    <t>颜面器官缺损种植体植入术</t>
  </si>
  <si>
    <t>包括外耳或鼻或眼缺损或颌面缺损的种植体植入</t>
  </si>
  <si>
    <t>特殊种植体</t>
  </si>
  <si>
    <t>种植体二期手术</t>
  </si>
  <si>
    <t>含牙乳头形成及附着龈增宽；不含软组织移植术</t>
  </si>
  <si>
    <t>基台</t>
  </si>
  <si>
    <t>种植体取出术</t>
  </si>
  <si>
    <t>指失败种植体、折断种植体及位置、方向不好无法修复的种植体的取出</t>
  </si>
  <si>
    <t>骨挤压术</t>
  </si>
  <si>
    <t>指用于上颌骨骨质疏松</t>
  </si>
  <si>
    <t>种植体周软组织成形术</t>
  </si>
  <si>
    <t>扁桃体和腺样体手术</t>
  </si>
  <si>
    <t>扁桃体切除术</t>
  </si>
  <si>
    <t>包括残体切除、挤切</t>
  </si>
  <si>
    <t>腺样体刮除术</t>
  </si>
  <si>
    <t>舌扁桃体切除术</t>
  </si>
  <si>
    <t>扁桃体周围脓肿切开引流术</t>
  </si>
  <si>
    <t>咽部手术</t>
  </si>
  <si>
    <t>咽后壁脓肿切开引流术</t>
  </si>
  <si>
    <t>经颈侧进路鼻咽肿瘤切除术</t>
  </si>
  <si>
    <t>经硬腭进路鼻咽肿瘤切除术</t>
  </si>
  <si>
    <t>经硬腭进路鼻咽狭窄闭锁切开成形术</t>
  </si>
  <si>
    <t>不含其他部位取材</t>
  </si>
  <si>
    <t>颈侧切开下咽肿瘤切除术</t>
  </si>
  <si>
    <t>包括下咽癌切除+游离空肠下咽修复术</t>
  </si>
  <si>
    <t>颈外进路咽旁间隙肿物摘除术</t>
  </si>
  <si>
    <t>颈侧径路咽食管肿瘤切除术</t>
  </si>
  <si>
    <t>咽瘘皮瓣修复术</t>
  </si>
  <si>
    <t>侧颅底切除术</t>
  </si>
  <si>
    <t>7．呼吸系统手术</t>
  </si>
  <si>
    <t>喉及气管手术</t>
  </si>
  <si>
    <t>纤维喉镜加收130元，电子镜加收130元</t>
  </si>
  <si>
    <t>经直达喉镜喉肿物摘除术</t>
  </si>
  <si>
    <t>包括活检术，咽喉异物取出术，药物注射术</t>
  </si>
  <si>
    <t>包括活检及咽喉异物取出</t>
  </si>
  <si>
    <t>颈侧切开喉部肿瘤切除术</t>
  </si>
  <si>
    <t>环甲膜穿刺术</t>
  </si>
  <si>
    <t>含环甲膜置管和注药</t>
  </si>
  <si>
    <t>环甲膜切开术</t>
  </si>
  <si>
    <t>气管切开术</t>
  </si>
  <si>
    <t>经皮气管切开装置</t>
  </si>
  <si>
    <t>喉全切除术</t>
  </si>
  <si>
    <t>喉全切除术后发音管安装术</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</si>
  <si>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</si>
  <si>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</si>
  <si>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</si>
  <si>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</si>
  <si>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</si>
  <si>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</si>
  <si>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</si>
  <si>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</si>
  <si>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</si>
  <si>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</si>
  <si>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</si>
  <si>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</si>
  <si>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包括带蒂残喉气管瓣修复下咽术</t>
  </si>
  <si>
    <t>喉瘢痕狭窄扩张术</t>
  </si>
  <si>
    <t>喉狭窄经口扩张及喉模置入术</t>
  </si>
  <si>
    <t>喉狭窄成形及“T”型管置入术</t>
  </si>
  <si>
    <t>喉部神经肌蒂移植术</t>
  </si>
  <si>
    <t>喉良性肿瘤切除术</t>
  </si>
  <si>
    <t>包括咽肿瘤</t>
  </si>
  <si>
    <t>喉裂开声带切除术</t>
  </si>
  <si>
    <t>喉裂开肿瘤切除术</t>
  </si>
  <si>
    <t>经支撑喉镜激光声带肿物切除术</t>
  </si>
  <si>
    <t>包括喉瘢痕切除术</t>
  </si>
  <si>
    <t>经颈侧杓状软骨切除声带外移术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</si>
  <si>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</si>
  <si>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</si>
  <si>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</si>
  <si>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</si>
  <si>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</si>
  <si>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</si>
  <si>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</si>
  <si>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</si>
  <si>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</si>
  <si>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</si>
  <si>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</si>
  <si>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</si>
  <si>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</si>
  <si>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</si>
  <si>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</si>
  <si>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</si>
  <si>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含直接修补或其他组织材料修补；不含气管切开</t>
  </si>
  <si>
    <t>特殊修补材料或缝线</t>
  </si>
  <si>
    <t>气管内肿瘤切除术</t>
  </si>
  <si>
    <t>包括开胸气管部分切除成形，气管环状袖状切除再吻合术</t>
  </si>
  <si>
    <t>气管成形术</t>
  </si>
  <si>
    <t>包括气管隆凸成形术</t>
  </si>
  <si>
    <t>颈段气管食管瘘修补术</t>
  </si>
  <si>
    <t>颈部囊状水瘤切除术</t>
  </si>
  <si>
    <t>颈部气管造口再造术</t>
  </si>
  <si>
    <r>
      <t>CO</t>
    </r>
    <r>
      <rPr>
        <vertAlign val="subscript"/>
        <sz val="10"/>
        <rFont val="宋体"/>
        <charset val="134"/>
      </rPr>
      <t>2</t>
    </r>
    <r>
      <rPr>
        <sz val="10"/>
        <rFont val="宋体"/>
        <charset val="134"/>
      </rPr>
      <t>激光喉狭窄整复术</t>
    </r>
  </si>
  <si>
    <r>
      <t>CO</t>
    </r>
    <r>
      <rPr>
        <vertAlign val="subscript"/>
        <sz val="10"/>
        <rFont val="宋体"/>
        <charset val="134"/>
      </rPr>
      <t>2</t>
    </r>
    <r>
      <rPr>
        <sz val="10"/>
        <rFont val="宋体"/>
        <charset val="134"/>
      </rPr>
      <t>激光喉肿瘤切除术</t>
    </r>
  </si>
  <si>
    <t>颈深间隙感染切开引流术</t>
  </si>
  <si>
    <t>麻醉，颈部皮肤切口，打开胸锁乳突肌深面。根据术前影像，需要时打开颈动脉鞘，或进入颈动脉鞘深面或甲状腺深面、纵隔上间隙，行脓肿引流并充分冲洗术腔，放置引流管。</t>
  </si>
  <si>
    <t>肺和支气管手术</t>
  </si>
  <si>
    <t>双侧手术加收50%</t>
  </si>
  <si>
    <t>肺内异物摘除术</t>
  </si>
  <si>
    <t>肺癌根治术</t>
  </si>
  <si>
    <t>含淋巴结清扫</t>
  </si>
  <si>
    <t>肺段切除术</t>
  </si>
  <si>
    <t>肺减容手术</t>
  </si>
  <si>
    <t>包括一侧或两侧肺手术(经侧胸切口或正中胸骨切口)</t>
  </si>
  <si>
    <t>肺楔形切除术</t>
  </si>
  <si>
    <t>肺叶切除术</t>
  </si>
  <si>
    <t>包括同侧肺两叶切除术</t>
  </si>
  <si>
    <t>袖状肺叶切除术</t>
  </si>
  <si>
    <t>含肺动脉袖状切除成形术</t>
  </si>
  <si>
    <t>全肺切除术</t>
  </si>
  <si>
    <t>如经心包内全肺切除及部分心房切除加收280元</t>
  </si>
  <si>
    <t>330702008a</t>
  </si>
  <si>
    <t>经心包内全肺切除及部分心房切除术</t>
  </si>
  <si>
    <t>肺大泡切除修补术</t>
  </si>
  <si>
    <t>包括结扎、固化</t>
  </si>
  <si>
    <t>胸膜肺全切除术</t>
  </si>
  <si>
    <t>肺修补术</t>
  </si>
  <si>
    <t>肺移植术</t>
  </si>
  <si>
    <t>不含供肺切取及保存和运输</t>
  </si>
  <si>
    <t>自体肺移植术</t>
  </si>
  <si>
    <t>供肺切除术</t>
  </si>
  <si>
    <t>含修整术</t>
  </si>
  <si>
    <t>肺包虫病内囊摘除术</t>
  </si>
  <si>
    <t>含一侧肺内单个或多个内囊摘除</t>
  </si>
  <si>
    <t>胸壁、胸膜、纵隔、横隔手术</t>
  </si>
  <si>
    <t>开胸冷冻治疗</t>
  </si>
  <si>
    <t>含各种不能切除之胸部肿瘤</t>
  </si>
  <si>
    <t>开胸肿瘤特殊治疗</t>
  </si>
  <si>
    <t>激光、微波、射频消融等法</t>
  </si>
  <si>
    <t>射频消融加收900元</t>
  </si>
  <si>
    <t>开胸探查术</t>
  </si>
  <si>
    <t>开胸止血术</t>
  </si>
  <si>
    <t>肋骨骨髓病灶清除术</t>
  </si>
  <si>
    <t>含肋骨切除及部分胸改术</t>
  </si>
  <si>
    <t>肋骨切除术</t>
  </si>
  <si>
    <t>不含开胸手术</t>
  </si>
  <si>
    <t>肋软骨取骨术</t>
  </si>
  <si>
    <t xml:space="preserve">含肋软骨制备  </t>
  </si>
  <si>
    <t>胸壁结核病灶清除术</t>
  </si>
  <si>
    <t>含病灶窦道、死骨、肋骨切除、肌肉瓣充填</t>
  </si>
  <si>
    <t>胸廓成形术</t>
  </si>
  <si>
    <t>不含分期手术</t>
  </si>
  <si>
    <t>胸骨牵引术</t>
  </si>
  <si>
    <t>包括胸骨骨折及多根肋骨双骨折引起的链枷胸的治疗</t>
  </si>
  <si>
    <t>胸壁外伤扩创术</t>
  </si>
  <si>
    <t>包括胸壁穿透伤、异物、肋骨骨折固定术</t>
  </si>
  <si>
    <t>胸壁肿瘤切除术</t>
  </si>
  <si>
    <t>包括胸壁软组织、肋骨、胸骨的肿瘤切除</t>
  </si>
  <si>
    <t>胸壁缺损修复术</t>
  </si>
  <si>
    <t>含胸大肌缺损</t>
  </si>
  <si>
    <t>缺损修补材料</t>
  </si>
  <si>
    <t>胸廓畸形矫正术</t>
  </si>
  <si>
    <t>不含鸡胸、漏斗胸</t>
  </si>
  <si>
    <t>小儿鸡胸矫正术</t>
  </si>
  <si>
    <t>包括胸骨抬举固定或胸骨翻转缝合松解粘连带，小儿漏斗胸矫正术</t>
  </si>
  <si>
    <t>固定合金钉</t>
  </si>
  <si>
    <t>胸内异物清除术</t>
  </si>
  <si>
    <t>胸腔闭式引流术</t>
  </si>
  <si>
    <t>包括肋间引流或经肋床引流或开放引流及胸腔、腹腔穿刺置管术</t>
  </si>
  <si>
    <t>腹腔穿刺置管术每次180元</t>
  </si>
  <si>
    <t>脓胸大网膜填充术</t>
  </si>
  <si>
    <t>胸膜剥脱术</t>
  </si>
  <si>
    <t>包括部分胸膜剥脱及全胸膜剥脱术</t>
  </si>
  <si>
    <t>脓胸引流清除术</t>
  </si>
  <si>
    <t>包括早期脓胸及晚期脓胸的引流清除、脓性纤维膜剥脱胸腔冲洗引流</t>
  </si>
  <si>
    <t>胸膜活检术</t>
  </si>
  <si>
    <t>胸膜粘连烙断术</t>
  </si>
  <si>
    <t>胸膜固定术</t>
  </si>
  <si>
    <t>包括不同的固定方法</t>
  </si>
  <si>
    <t>固定材料</t>
  </si>
  <si>
    <t>经纤支镜支气管胸膜瘘堵塞术</t>
  </si>
  <si>
    <t>纵隔感染清创引流术</t>
  </si>
  <si>
    <t>包括各类手术入路(经胸、经脊柱旁、经颈部)</t>
  </si>
  <si>
    <t>纵隔肿物切除术</t>
  </si>
  <si>
    <t>包括经胸后外切口及正中胸骨劈开切口、胸骨后甲状腺和胸腺切除、血管成形及心包切除</t>
  </si>
  <si>
    <t>纵隔气肿切开减压术</t>
  </si>
  <si>
    <t>膈肌修补术</t>
  </si>
  <si>
    <t>包括急性、慢性膈疝修补术</t>
  </si>
  <si>
    <t>特殊修补材料</t>
  </si>
  <si>
    <t>膈肌折叠术</t>
  </si>
  <si>
    <t>包括膈肌膨出修补术</t>
  </si>
  <si>
    <t>膈肌肿瘤切除术</t>
  </si>
  <si>
    <t>膈肌缺损修补材料</t>
  </si>
  <si>
    <t>膈神经麻痹术</t>
  </si>
  <si>
    <t>先天性膈疝修补术</t>
  </si>
  <si>
    <t>包括膈膨升折叠修补术</t>
  </si>
  <si>
    <t>嵌顿或巨大疝加收450元</t>
  </si>
  <si>
    <t>先天性食管裂孔疝修补术</t>
  </si>
  <si>
    <t>含食管旁疝修补术；不含反流性食管狭窄扩张</t>
  </si>
  <si>
    <t>合并肠回转不良及其他须矫治畸形者加收450元</t>
  </si>
  <si>
    <t>食管裂孔疝修补术</t>
  </si>
  <si>
    <t>包括经腹、经胸各类修补术及抗返流手术</t>
  </si>
  <si>
    <t>8．心脏及血管系统手术</t>
  </si>
  <si>
    <t>心瓣膜和心间隔手术</t>
  </si>
  <si>
    <t>隔离人工瓣膜、同种异体瓣膜和各种修补材料等</t>
  </si>
  <si>
    <t>二尖瓣闭式扩张术</t>
  </si>
  <si>
    <t>包括左右径路</t>
  </si>
  <si>
    <t>二尖瓣直视成形术</t>
  </si>
  <si>
    <t>包括各种类型的二尖瓣狭窄或／和关闭不全的瓣膜的处理，如交界切开、睫索替代、瓣叶切除、瓣环成形等</t>
  </si>
  <si>
    <t>牛心包片、人工瓣膜</t>
  </si>
  <si>
    <t>二尖瓣替换术</t>
  </si>
  <si>
    <t>包括保留部分或全部二尖瓣装置</t>
  </si>
  <si>
    <t>人工瓣膜</t>
  </si>
  <si>
    <t>三尖瓣直视成形术</t>
  </si>
  <si>
    <t>包括交界切开、瓣环环缩术</t>
  </si>
  <si>
    <t>三尖瓣置换术</t>
  </si>
  <si>
    <t>三尖瓣下移畸形矫治术(Ebstein畸形矫治术)</t>
  </si>
  <si>
    <t>含房缺修补、房化右室折叠或切除、三尖瓣成形术</t>
  </si>
  <si>
    <t>主动脉瓣上狭窄矫治术</t>
  </si>
  <si>
    <t>含狭窄切除、补片扩大成形</t>
  </si>
  <si>
    <t>主动脉瓣直视成形术</t>
  </si>
  <si>
    <t>牛心包片</t>
  </si>
  <si>
    <t>主动脉瓣置换术</t>
  </si>
  <si>
    <t>包括主动脉瓣膜植入术</t>
  </si>
  <si>
    <t>人工瓣膜、异体动脉瓣</t>
  </si>
  <si>
    <t>自体肺动脉瓣替换主动脉瓣术(ROSS手术)</t>
  </si>
  <si>
    <t>包括各种肺动脉重建的方法</t>
  </si>
  <si>
    <t>异体动脉瓣、牛心包片</t>
  </si>
  <si>
    <t>肺动脉瓣置换术</t>
  </si>
  <si>
    <t>肺动脉瓣狭窄矫治术</t>
  </si>
  <si>
    <t>含肺动脉扩大补片、肺动脉瓣交界切开(或瓣成形)、右室流出道重建术</t>
  </si>
  <si>
    <t>小切口瓣膜置换术</t>
  </si>
  <si>
    <t>双瓣置换术</t>
  </si>
  <si>
    <t>多瓣置换加收900元</t>
  </si>
  <si>
    <t>瓣周漏修补术</t>
  </si>
  <si>
    <t>房间隔造口术(Blabock-Hanlon手术)</t>
  </si>
  <si>
    <t>房间隔缺损修补术</t>
  </si>
  <si>
    <t>包括单心房间隔再造术，Ⅰ、Ⅱ孔房缺</t>
  </si>
  <si>
    <t>室间隔缺损直视修补术</t>
  </si>
  <si>
    <t>含缝合法</t>
  </si>
  <si>
    <t>部分型心内膜垫缺损矫治术</t>
  </si>
  <si>
    <t>包括Ⅰ孔房缺修补术、二尖瓣、三尖瓣成形术</t>
  </si>
  <si>
    <t>完全型心内膜垫缺损矫治术</t>
  </si>
  <si>
    <t>卵圆孔修补术</t>
  </si>
  <si>
    <t>法鲁氏三联症根治术</t>
  </si>
  <si>
    <t>含右室流出道扩大、疏通、房缺修补术</t>
  </si>
  <si>
    <t>法鲁氏四联症根治术(大)</t>
  </si>
  <si>
    <t>含应用外通道</t>
  </si>
  <si>
    <t>法鲁氏四联症根治术(中)</t>
  </si>
  <si>
    <t>含应用跨肺动脉瓣环补片</t>
  </si>
  <si>
    <t>法鲁氏四联症根治术(小)</t>
  </si>
  <si>
    <t>含简单补片重建右室－肺动脉连续</t>
  </si>
  <si>
    <t>复合性先天性心脏畸形矫治术</t>
  </si>
  <si>
    <t>包括完全型心内膜垫缺损合并右室双出口或法鲁氏四联症的根治术等</t>
  </si>
  <si>
    <t>三房心矫治术</t>
  </si>
  <si>
    <t>包括房间隔缺损修补术及二尖瓣上隔膜切除术</t>
  </si>
  <si>
    <t>单心室分隔术</t>
  </si>
  <si>
    <t>经皮主动脉瓣置换术</t>
  </si>
  <si>
    <t>全麻，穿刺双侧股动脉，经左侧股动脉送入猪尾巴造影导管至右冠窦底部造影。经右侧股动脉送入导管，通过主动脉瓣口进入左心室，同时侧左室压和主动脉压力，计算压差。通过导管送入超硬导丝，循导丝送入扩张球囊，对主动脉瓣口进行预扩张。撤出球囊，再循导丝送入预装了瓣膜的输送系统，至主动脉瓣环处，定位准确后逐步释放出瓣膜，升主动脉造影，观察瓣周漏情况，并重复测左室压力和主动脉压力计算压差，必要时进行后扩张。撤出导管导丝，检查入路血管无异常，闭合穿刺部位，压迫止血。</t>
  </si>
  <si>
    <t>心脏血管手术</t>
  </si>
  <si>
    <t>各种人工、同种异体血管、血管瓣膜和修补材料、特殊缝线等</t>
  </si>
  <si>
    <t>冠状动静脉瘘修补术</t>
  </si>
  <si>
    <t>包括冠状动脉到各个心脏部位瘘的闭合手术</t>
  </si>
  <si>
    <t>冠状动脉起源异常矫治术</t>
  </si>
  <si>
    <t>冠状动脉搭桥术</t>
  </si>
  <si>
    <t>含搭桥血管材料的获取术；包括大隐静脉、桡动脉、左右乳内动脉、胃网膜右动脉、腹壁下动脉等</t>
  </si>
  <si>
    <t>银夹</t>
  </si>
  <si>
    <t>每支吻合血管</t>
  </si>
  <si>
    <t>每增加一支吻合血管加收750元</t>
  </si>
  <si>
    <t>含搭桥血管材料的获取术：包括大隐静脉、桡动脉、左右乳内动脉、胃网膜右动脉、腹壁下动脉等</t>
  </si>
  <si>
    <t>每增加一支吻合血管加收450元</t>
  </si>
  <si>
    <t>冠脉搭桥+换瓣术</t>
  </si>
  <si>
    <t>包括瓣成形术</t>
  </si>
  <si>
    <t>每增加一支吻合血管加收700元</t>
  </si>
  <si>
    <t>冠脉搭桥+人工血管置换术</t>
  </si>
  <si>
    <t>非体外循环冠状动脉搭桥术</t>
  </si>
  <si>
    <t>一次性特殊牵开器、银夹</t>
  </si>
  <si>
    <t>小切口冠状动脉搭桥术</t>
  </si>
  <si>
    <t>包括各部位的小切口（左前外、右前外、剑尺）</t>
  </si>
  <si>
    <t>经胸腔镜取乳内动脉加收，每增加一支吻合血管加收700元</t>
  </si>
  <si>
    <t>经胸腔镜取乳内动脉加收，每增加一支吻合血管加收450元</t>
  </si>
  <si>
    <t>冠状动脉内膜切除术</t>
  </si>
  <si>
    <t>肺动静脉瘘结扎术</t>
  </si>
  <si>
    <t>冠状静脉窦无顶综合征矫治术</t>
  </si>
  <si>
    <t>上腔静脉肺动脉吻合术(双向Glenn)</t>
  </si>
  <si>
    <t>每侧</t>
  </si>
  <si>
    <t>肺动脉环缩术</t>
  </si>
  <si>
    <t>肺动脉栓塞摘除术</t>
  </si>
  <si>
    <t>动脉导管闭合术</t>
  </si>
  <si>
    <t>含导管结扎、切断、缝合</t>
  </si>
  <si>
    <t>主肺动脉窗修补术</t>
  </si>
  <si>
    <t>先天性心脏病体肺动脉分流术</t>
  </si>
  <si>
    <t>包括经典改良各种术式</t>
  </si>
  <si>
    <t>全腔肺动脉吻合术</t>
  </si>
  <si>
    <t>包括双向Glenn手术、下腔静脉到肺动脉内隧道或外通道手术</t>
  </si>
  <si>
    <t>牛心包片、人工血管、同种异体血管</t>
  </si>
  <si>
    <t>右室双出口矫治术</t>
  </si>
  <si>
    <t>包括内隧道或内通道或左室流出道成形及右室流出道成形术</t>
  </si>
  <si>
    <t>人工血管、同种异体血管</t>
  </si>
  <si>
    <t>肺动脉闭锁矫治术</t>
  </si>
  <si>
    <t>包括室缺修补、右室肺动脉连接重建、肺动脉重建或成形、异常体肺血管切断</t>
  </si>
  <si>
    <t>部分型肺静脉畸形引流矫治术</t>
  </si>
  <si>
    <t>完全型肺静脉畸形引流矫治术</t>
  </si>
  <si>
    <t>包括心上型、心下型及心内型、混合型</t>
  </si>
  <si>
    <t>体静脉引流入肺静脉侧心房矫治术</t>
  </si>
  <si>
    <t>主动脉缩窄矫治术</t>
  </si>
  <si>
    <t>包括主动脉补片成形、左锁骨下动脉反转修复缩窄、人工血管移植或旁路移植或直接吻合术</t>
  </si>
  <si>
    <t>左室流出道狭窄疏通术</t>
  </si>
  <si>
    <t>包括主动脉瓣下肌性、膜性狭窄的切除、肥厚性梗阻性心肌病的肌肉切除疏通</t>
  </si>
  <si>
    <t>主动脉根部替换术</t>
  </si>
  <si>
    <t>包括Bentall手术(主动脉瓣替换、升主动脉替换和左右冠脉移植术)等</t>
  </si>
  <si>
    <t>人工瓣膜、人工血管</t>
  </si>
  <si>
    <t>保留瓣膜的主动脉根部替换术</t>
  </si>
  <si>
    <t>包括Darid Yacuob手术</t>
  </si>
  <si>
    <t>细小主动脉根部加宽补片成形术</t>
  </si>
  <si>
    <t>包括各种类型的加宽方式</t>
  </si>
  <si>
    <t>人工血管、牛心包片</t>
  </si>
  <si>
    <t>主动脉窦瘤破裂修补术</t>
  </si>
  <si>
    <t>包括窦破到心脏各腔室的处理</t>
  </si>
  <si>
    <t>升主动脉替换术</t>
  </si>
  <si>
    <t>升主动脉替换加主动脉瓣替换术(Wheat′s手术)</t>
  </si>
  <si>
    <t>包括升主动脉替换加主动脉瓣替换</t>
  </si>
  <si>
    <t>人工血管、人工瓣膜</t>
  </si>
  <si>
    <t>主动脉弓中断矫治术</t>
  </si>
  <si>
    <t>包括主动脉弓重建(如人工血管移植或直接吻合)、动脉导管闭合和室缺修补术</t>
  </si>
  <si>
    <t>先天性心脏病主动脉弓部血管环切断术</t>
  </si>
  <si>
    <t>主动脉弓置换术</t>
  </si>
  <si>
    <t>包括全弓、次全弓替换，除主动脉瓣以外的胸主动脉</t>
  </si>
  <si>
    <t>“象鼻子”技术</t>
  </si>
  <si>
    <t>包括弓降部或胸腹主动脉处的象鼻子技术</t>
  </si>
  <si>
    <t>主动脉弓降部瘤切除人工血管置换术</t>
  </si>
  <si>
    <t>包括左锁骨下动脉、左颈总动脉重建</t>
  </si>
  <si>
    <t>动脉调转术(Switch术)</t>
  </si>
  <si>
    <t>包括完全型大动脉转位、右室双出口</t>
  </si>
  <si>
    <t>心房调转术</t>
  </si>
  <si>
    <t>包括各种改良的术式</t>
  </si>
  <si>
    <t>双调转手术(Double Switch手术)</t>
  </si>
  <si>
    <t>包括心房和心室或大动脉水平的各种组合的双调转手术</t>
  </si>
  <si>
    <t>牛心包片、同种异体血管</t>
  </si>
  <si>
    <t>内外通道矫治手术(Rastalli手术)</t>
  </si>
  <si>
    <t>包括大动脉转位或右室双出口等疾患的各种改良方式</t>
  </si>
  <si>
    <t>房坦型手术(Fontan Type手术)</t>
  </si>
  <si>
    <t>指用于单心室矫治；包括经典房坦手术、各种改良的房坦手术及半Fontan手术等(也含各种开窗术)；</t>
  </si>
  <si>
    <t>人工血管、牛心包片、同种异体血管</t>
  </si>
  <si>
    <t>矫正型大动脉转位伴发畸形矫治术</t>
  </si>
  <si>
    <t>包括室缺损修补术、肺动脉狭窄疏通术、左侧房室瓣成形术等</t>
  </si>
  <si>
    <t>永存动脉干修复术</t>
  </si>
  <si>
    <t>复合性人工血管置换术</t>
  </si>
  <si>
    <t>包括两种以上的重要术式，如主动脉根部置换术加主动脉弓部置换术加升主动脉置换术等</t>
  </si>
  <si>
    <t>科诺（Konno）手术</t>
  </si>
  <si>
    <t>包括左室流出道扩大、主动脉根部扩大、右室流出道扩大及主动脉瓣替换术</t>
  </si>
  <si>
    <t>外通道手术</t>
  </si>
  <si>
    <t>包括左室心尖--主动脉右房--右室；不含前以表述的特定术式中包含的外通道.如Rastalli手术等</t>
  </si>
  <si>
    <t>左心耳封堵术</t>
  </si>
  <si>
    <t>导丝、导引系统、封堵器</t>
  </si>
  <si>
    <t>心脏和心包的其他手术</t>
  </si>
  <si>
    <t>经胸腔镜心包活检术</t>
  </si>
  <si>
    <t>心包剥脱术</t>
  </si>
  <si>
    <t>包括各种原因所致心包炎的剥脱与松解</t>
  </si>
  <si>
    <t>经胸腔镜心包部分切除术</t>
  </si>
  <si>
    <t>心包肿瘤切除术</t>
  </si>
  <si>
    <t>心包开窗引流术</t>
  </si>
  <si>
    <t>心外开胸探查术</t>
  </si>
  <si>
    <t>包括再次开胸止血、解除心包填塞、清创引流、肿瘤取活检等</t>
  </si>
  <si>
    <t>心脏外伤修补术</t>
  </si>
  <si>
    <t>包括清创、引流</t>
  </si>
  <si>
    <t>心内异物取出术</t>
  </si>
  <si>
    <t>包括心脏各部位及肺动脉内的异物</t>
  </si>
  <si>
    <t>心脏良性肿瘤摘除术</t>
  </si>
  <si>
    <t>包括心脏各部位的良性肿瘤及囊肿</t>
  </si>
  <si>
    <t>多发肿瘤加收700元</t>
  </si>
  <si>
    <t>多发肿瘤加收450元</t>
  </si>
  <si>
    <t>心脏恶性肿瘤摘除术</t>
  </si>
  <si>
    <t>室壁瘤切除术</t>
  </si>
  <si>
    <t>包括室壁瘤切除缝合术、左心室成形术</t>
  </si>
  <si>
    <t>贴片材料</t>
  </si>
  <si>
    <t>左房血栓清除术</t>
  </si>
  <si>
    <t>单独，附加手术加450元</t>
  </si>
  <si>
    <t>左房折叠术</t>
  </si>
  <si>
    <t>左室减容术(Batista手术)</t>
  </si>
  <si>
    <t>心脏异常传导束切断术</t>
  </si>
  <si>
    <t>不含心表电生理标测</t>
  </si>
  <si>
    <t>迷宫手术(房颤矫治术)</t>
  </si>
  <si>
    <t>包括各种改良方式(冷冻、电凝等)、心内直视射频消融术；不含心表电生理标测</t>
  </si>
  <si>
    <t>消融电极笔</t>
  </si>
  <si>
    <t>冷冻、电凝等法可分别计价</t>
  </si>
  <si>
    <t>心脏表面临时起搏器安置术</t>
  </si>
  <si>
    <t>起搏导线</t>
  </si>
  <si>
    <t>激光心肌打孔术</t>
  </si>
  <si>
    <t>一次性打孔材料</t>
  </si>
  <si>
    <t>每孔次</t>
  </si>
  <si>
    <t>骨骼肌心脏包裹成形术</t>
  </si>
  <si>
    <t>心脏移植术</t>
  </si>
  <si>
    <t>心肺移植术</t>
  </si>
  <si>
    <t>左右心室辅助泵安装术</t>
  </si>
  <si>
    <t>含临时性插管</t>
  </si>
  <si>
    <t>人工辅助泵</t>
  </si>
  <si>
    <t>主动脉内球囊反搏置管术</t>
  </si>
  <si>
    <t>指切开法；含主动脉内球囊及导管撤离术</t>
  </si>
  <si>
    <t>球囊反搏导管人造血管</t>
  </si>
  <si>
    <t>含长时间转流插管</t>
  </si>
  <si>
    <t>体外人工膜肺(ECOM)</t>
  </si>
  <si>
    <t>一次性材料</t>
  </si>
  <si>
    <t>左右心室辅助循环</t>
  </si>
  <si>
    <t>体外循环心脏不停跳心内直视手术</t>
  </si>
  <si>
    <t>包括室间隔缺损修补，法鲁氏三联症根治，联合心瓣膜替换，主动脉窦瘤破裂修补</t>
  </si>
  <si>
    <t>经冠状动脉窦逆行灌注管</t>
  </si>
  <si>
    <t>连续动静脉转流术</t>
  </si>
  <si>
    <t>含动脉－静脉和静脉－静脉转流的操作</t>
  </si>
  <si>
    <t>心脏术后感染伤口清创引流术</t>
  </si>
  <si>
    <t>包括各种深部组织感染；不含体表伤口感染</t>
  </si>
  <si>
    <t>肋间动脉重建术</t>
  </si>
  <si>
    <t>每个吻合口</t>
  </si>
  <si>
    <t>开胸心脏挤压术</t>
  </si>
  <si>
    <t>其他血管手术</t>
  </si>
  <si>
    <t>各种人工血管、转流管、人工补片等</t>
  </si>
  <si>
    <t>无名动脉瘤切除术</t>
  </si>
  <si>
    <t>包括锁骨下，颈总动脉起始部动脉瘤</t>
  </si>
  <si>
    <t>颈静脉瘤成形术</t>
  </si>
  <si>
    <t>包括部分切除、缩窄缝合、各种材料包裹、结扎切除</t>
  </si>
  <si>
    <t>用于包裹的各种材料</t>
  </si>
  <si>
    <t>颈静脉移植术</t>
  </si>
  <si>
    <t>含取用大隐静脉</t>
  </si>
  <si>
    <t>颈动脉海绵窦栓塞＋结扎术</t>
  </si>
  <si>
    <t>颈动脉瘤切除＋血管移植术</t>
  </si>
  <si>
    <t>包括颈动脉假性动脉瘤、外伤性动—静脉瘘、颈动脉过度迂曲的切除，自体大隐静脉或其它血管的取用</t>
  </si>
  <si>
    <t>颈动脉体瘤切除＋血管移植术</t>
  </si>
  <si>
    <t>颈动脉腋动脉血管移植术</t>
  </si>
  <si>
    <t>包括腋动脉、锁骨下动脉 —颈动脉血管移植术</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</si>
  <si>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</si>
  <si>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</si>
  <si>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带瓣全程主动脉人工血管置换术</t>
  </si>
  <si>
    <t>含大隐静脉取用；包括主动脉瓣—双髂动脉间各分支动脉的移植(如冠状动脉、腹腔动脉等)；不含体外循环</t>
  </si>
  <si>
    <t>全程主动脉人工血管置换术</t>
  </si>
  <si>
    <t>含大隐静脉取用；包括除主动脉瓣以外的全程胸、腹主动脉；不含体外循环</t>
  </si>
  <si>
    <t>胸腹主动脉瘤切除人工血管转流术</t>
  </si>
  <si>
    <t>含大隐静脉取用；包括脊髓动脉、腹腔动脉、肠系膜上、下动脉、双肾动脉架桥；不含体外循环</t>
  </si>
  <si>
    <t>腹主动脉 腹腔动脉血管架桥术</t>
  </si>
  <si>
    <t>包括肠系膜上、下动脉、双肾动脉架桥；不含体外循环</t>
  </si>
  <si>
    <t>每根血管</t>
  </si>
  <si>
    <t>每增加一根血管加收250元</t>
  </si>
  <si>
    <t>肠系膜上动脉取栓＋移植术</t>
  </si>
  <si>
    <t>含大隐静脉取用</t>
  </si>
  <si>
    <t>取栓管</t>
  </si>
  <si>
    <t>胸腹主动脉损伤修复术</t>
  </si>
  <si>
    <t>包括腔静脉损伤</t>
  </si>
  <si>
    <t>腹主动脉腔静脉瘘成形术</t>
  </si>
  <si>
    <t>腹主动脉双股动脉Y型人工血管转流术</t>
  </si>
  <si>
    <t>包括双髂动脉、股深动脉成形；不含腰交感神经节切除</t>
  </si>
  <si>
    <t>继续向远端架桥的，每增加一根血管加收250元</t>
  </si>
  <si>
    <t>腹主动脉股动脉人工血管转流术</t>
  </si>
  <si>
    <t xml:space="preserve">包括经腹或经腹膜外      </t>
  </si>
  <si>
    <t>腹主动脉消化道瘘修复术</t>
  </si>
  <si>
    <t>包括部分肠管切除、吻合、或肠道造瘘术、引流术、动脉瘘口修补及腹腔内移植的各类人工血管与肠管形成的瘘；不含人工血管置换</t>
  </si>
  <si>
    <t>布加氏综合症根治术</t>
  </si>
  <si>
    <t>包括部分肝切除、肝静脉疏通术，在体外循环下进行；不含体外循环</t>
  </si>
  <si>
    <t>布加氏综合症病变段切除术</t>
  </si>
  <si>
    <t>包括需用体外循环下的膈膜切除、成形或吻合术；不含体外循环</t>
  </si>
  <si>
    <t>布加氏综合症膈膜切除术</t>
  </si>
  <si>
    <t>非体外循环下手术</t>
  </si>
  <si>
    <t>布加综合症经右房破膜术</t>
  </si>
  <si>
    <t>布加综合症经股静脉右房联合破膜术</t>
  </si>
  <si>
    <t>球囊扩张管</t>
  </si>
  <si>
    <t>布加综合症肠房人工血管转流术</t>
  </si>
  <si>
    <t>包括肠－房或脾－房</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</si>
  <si>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</si>
  <si>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</si>
  <si>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</si>
  <si>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</si>
  <si>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</si>
  <si>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</si>
  <si>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无名静脉上腔静脉人工血管转流术</t>
  </si>
  <si>
    <t>脾肺固定术(脾肺分流术)</t>
  </si>
  <si>
    <t>脾肾动脉吻合术</t>
  </si>
  <si>
    <t>肠腔静脉“H”型架桥转流术</t>
  </si>
  <si>
    <t>包括脾—肾架桥转流术、及肠—腔直接吻合术</t>
  </si>
  <si>
    <t>腔静脉切开滤网置放术</t>
  </si>
  <si>
    <t>手术切开置放</t>
  </si>
  <si>
    <t>滤网及输送器</t>
  </si>
  <si>
    <t>腔静脉取栓＋血管成形术</t>
  </si>
  <si>
    <t>下腔静脉肠系膜上静脉分流术</t>
  </si>
  <si>
    <t>双髂总静脉下腔静脉“Y”型人工血管转流术</t>
  </si>
  <si>
    <t>包括双股—下腔架桥转流</t>
  </si>
  <si>
    <t>股股动脉人工血管转流术</t>
  </si>
  <si>
    <t>股胫前动脉转流术</t>
  </si>
  <si>
    <t>股腘动脉人工自体血管移植术</t>
  </si>
  <si>
    <t>包括股—股转流、原位大隐静脉转流</t>
  </si>
  <si>
    <t>瓣膜刀或其它能破坏瓣膜的代用品</t>
  </si>
  <si>
    <t>肢体动脉内膜剥脱成形术</t>
  </si>
  <si>
    <t>肢体动静脉切开取栓术</t>
  </si>
  <si>
    <t>包括四肢各部位取栓</t>
  </si>
  <si>
    <t>需双侧取栓，或多部位取栓，每增加一切口加收250元</t>
  </si>
  <si>
    <t>上肢血管探查术</t>
  </si>
  <si>
    <t>包括肱动脉、桡动脉、尺动脉血管探查术、下肢血管探查术</t>
  </si>
  <si>
    <t>血管移植术</t>
  </si>
  <si>
    <t>异体血管、人造血管</t>
  </si>
  <si>
    <t>肢体动脉瘤切除＋血管移植术</t>
  </si>
  <si>
    <t>包括假性动脉瘤、自体血管取用</t>
  </si>
  <si>
    <t>肢体动脉血管旁路移植术</t>
  </si>
  <si>
    <t>包括四肢各支动脉</t>
  </si>
  <si>
    <t>腋双股动脉人工血管转流术</t>
  </si>
  <si>
    <t>需继续向远端动脉架桥，每增一支加收250元</t>
  </si>
  <si>
    <t>腋股动脉人工血管转流术</t>
  </si>
  <si>
    <t>肢体动静脉修复术</t>
  </si>
  <si>
    <t>包括外伤、血管破裂、断裂吻合、及补片成形</t>
  </si>
  <si>
    <t>血管危象探查修复术</t>
  </si>
  <si>
    <t>指血管修复术后发生痉挛、栓塞后的探查修复术</t>
  </si>
  <si>
    <t>每一切口</t>
  </si>
  <si>
    <t>先天性动静脉瘘栓塞＋切除术</t>
  </si>
  <si>
    <t>包括部分切除、缝扎</t>
  </si>
  <si>
    <t>栓塞剂、导管</t>
  </si>
  <si>
    <t>肢体静脉动脉化</t>
  </si>
  <si>
    <t>动静脉人工内瘘成形术</t>
  </si>
  <si>
    <t>包括原部位的动、静脉吻合，动静脉内外瘘栓塞再通术</t>
  </si>
  <si>
    <t>动静脉人工内瘘人工血管转流术</t>
  </si>
  <si>
    <t>包括加用其它部位血管做架桥或人工血管架桥</t>
  </si>
  <si>
    <t>人工动静脉瘘切除重造术</t>
  </si>
  <si>
    <t>外伤性动静脉瘘修补术＋血管移植术</t>
  </si>
  <si>
    <t>包括四头结扎、补片、结扎其中一根血管，或加血管移植</t>
  </si>
  <si>
    <t>股静脉带戒术</t>
  </si>
  <si>
    <t>包括瓣膜修补术</t>
  </si>
  <si>
    <t>经血管镜股静脉瓣修复术</t>
  </si>
  <si>
    <t>下肢深静脉带瓣膜段置换术</t>
  </si>
  <si>
    <t>大隐静脉耻骨上转流术</t>
  </si>
  <si>
    <t>大隐静脉高位结扎＋剥脱术</t>
  </si>
  <si>
    <t>包括大、小隐静脉曲张</t>
  </si>
  <si>
    <t>激光、冷冻、旋切、热消融加收450元</t>
  </si>
  <si>
    <t>激光、冷冻、旋切加收450元</t>
  </si>
  <si>
    <t>小动脉吻合术</t>
  </si>
  <si>
    <t>包括指、趾动脉吻合、小静脉吻合</t>
  </si>
  <si>
    <t>小动脉血管移植术</t>
  </si>
  <si>
    <t>包括交通支结扎术，指、趾血管移植</t>
  </si>
  <si>
    <t>大网膜游离移植术</t>
  </si>
  <si>
    <t>闭塞血管激光再通术</t>
  </si>
  <si>
    <t>指直视下手术</t>
  </si>
  <si>
    <t>海绵状血管瘤激光治疗术</t>
  </si>
  <si>
    <t>指皮肤切开直视下进行激光治疗，交通支结扎或栓塞</t>
  </si>
  <si>
    <t>锁骨下动脉搭桥术</t>
  </si>
  <si>
    <t>330804068a</t>
  </si>
  <si>
    <t>开胸</t>
  </si>
  <si>
    <t>330804068b</t>
  </si>
  <si>
    <t>腋下</t>
  </si>
  <si>
    <t>330804068c</t>
  </si>
  <si>
    <t>锁骨下动-颈脉</t>
  </si>
  <si>
    <t>骼内动脉结扎术</t>
  </si>
  <si>
    <t>大隐静脉闭合术</t>
  </si>
  <si>
    <t>夹层动脉瘤腔内隔绝术</t>
  </si>
  <si>
    <t>9．造血及淋巴系统手术</t>
  </si>
  <si>
    <t>淋巴结穿刺术</t>
  </si>
  <si>
    <t>体表淋巴结摘除术</t>
  </si>
  <si>
    <t>颈淋巴结清扫术</t>
  </si>
  <si>
    <t>腋窝淋巴结清扫术</t>
  </si>
  <si>
    <t>腹股沟淋巴结清扫术</t>
  </si>
  <si>
    <t>含区域淋巴结切除</t>
  </si>
  <si>
    <t>经腹腔镜盆腔淋巴结清扫术</t>
  </si>
  <si>
    <t>开放式手术每次1000元</t>
  </si>
  <si>
    <t>经腹腔镜盆腔淋巴结活检术</t>
  </si>
  <si>
    <t>包括淋巴结切除术</t>
  </si>
  <si>
    <t>髂腹股沟淋巴结清扫术</t>
  </si>
  <si>
    <t>胸导管结扎术</t>
  </si>
  <si>
    <t>包括乳糜胸外科治疗</t>
  </si>
  <si>
    <t>经胸腔镜内乳淋巴链清除朮</t>
  </si>
  <si>
    <t>颈静脉胸导管吻合术</t>
  </si>
  <si>
    <t>含人工血管搭桥</t>
  </si>
  <si>
    <t>腹股沟淋巴管-腰干淋巴管吻合术</t>
  </si>
  <si>
    <t>肢体淋巴管-静脉吻合术</t>
  </si>
  <si>
    <t>淋巴管大隐静脉吻合术</t>
  </si>
  <si>
    <t>淋巴管瘤蔓状血管瘤切除术</t>
  </si>
  <si>
    <t>包括颈部及躯干部，瘤体侵及深筋膜以下深层组织</t>
  </si>
  <si>
    <t>脾部分切除术</t>
  </si>
  <si>
    <t>脾修补术</t>
  </si>
  <si>
    <t>脾切除术</t>
  </si>
  <si>
    <t>包括副脾切除、胰尾切除术</t>
  </si>
  <si>
    <t>脾切除自体脾移植术</t>
  </si>
  <si>
    <t>异体脾脏移植术</t>
  </si>
  <si>
    <t>前哨淋巴结探查术</t>
  </si>
  <si>
    <t>包括淋巴结标记术</t>
  </si>
  <si>
    <t>淋巴管瘤硬化剂注射术</t>
  </si>
  <si>
    <t>用于治疗淋巴管瘤。配置药液，B超定位。消毒，铺巾，于淋巴管瘤处以空针穿刺，吸出囊液。将配置好的药液按比例注入囊腔内。</t>
  </si>
  <si>
    <t>10．消化系统手术</t>
  </si>
  <si>
    <t>食管手术</t>
  </si>
  <si>
    <t>颈侧切开食道异物取出术</t>
  </si>
  <si>
    <t>吻合器</t>
  </si>
  <si>
    <t>食管破裂修补术</t>
  </si>
  <si>
    <t>包括直接缝合修补或利用其他组织修补</t>
  </si>
  <si>
    <t>食管瘘清创术</t>
  </si>
  <si>
    <t>包括填堵术</t>
  </si>
  <si>
    <t>食管良性肿物切除术</t>
  </si>
  <si>
    <t>含肿瘤局部切除；不含肿瘤食管切除胃食管吻合术</t>
  </si>
  <si>
    <t>先天性食管囊肿切除术</t>
  </si>
  <si>
    <t>食管憩室切除术</t>
  </si>
  <si>
    <t>包括内翻术</t>
  </si>
  <si>
    <t>食管狭窄切除吻合术</t>
  </si>
  <si>
    <t>包括食管蹼切除术</t>
  </si>
  <si>
    <t>下咽颈段食管狭窄切除及颈段食管再造术</t>
  </si>
  <si>
    <t>食管闭锁造瘘术</t>
  </si>
  <si>
    <t>包括食管颈段造瘘、胃造瘘术</t>
  </si>
  <si>
    <t>特殊胃造瘘套管</t>
  </si>
  <si>
    <t>先天性食管闭锁经胸膜外吻合术</t>
  </si>
  <si>
    <t>含食管气管瘘修补；不含胃造瘘术</t>
  </si>
  <si>
    <t>食管癌根治术</t>
  </si>
  <si>
    <t>包括胸内胃食管吻合(主动脉弓下，弓上胸顶部吻合)及颈部吻合术</t>
  </si>
  <si>
    <t>三切口联合加收1300元</t>
  </si>
  <si>
    <t>颈段食管癌切除+结肠代食管术</t>
  </si>
  <si>
    <t>包括经颈、胸、腹径路手术</t>
  </si>
  <si>
    <t>颈段食管癌切除+颈部皮瓣食管再造术</t>
  </si>
  <si>
    <t>食管癌根治+结肠代食管术</t>
  </si>
  <si>
    <t>颈段食管切除术</t>
  </si>
  <si>
    <t>食管胃吻合口狭窄切开成形术</t>
  </si>
  <si>
    <t>包括狭窄局部切开缝合或再吻合术</t>
  </si>
  <si>
    <t>食管横断吻合术</t>
  </si>
  <si>
    <t>食管再造术</t>
  </si>
  <si>
    <t>包括胃、肠代食管等</t>
  </si>
  <si>
    <t>食管胃短路捷径手术</t>
  </si>
  <si>
    <t>游离空肠代食管术       胃结肠代食管术</t>
  </si>
  <si>
    <t>含微血管吻合术；包括游离空肠移植代下咽术</t>
  </si>
  <si>
    <t>贲门痉挛(失弛缓症)肌层切开术</t>
  </si>
  <si>
    <t>含经腹径路手术</t>
  </si>
  <si>
    <t>贲门癌切除术</t>
  </si>
  <si>
    <t>含胃食管弓下吻合术</t>
  </si>
  <si>
    <t>贲门癌扩大根治术</t>
  </si>
  <si>
    <t>含全胃、脾、胰尾切除、食管－空肠吻合术</t>
  </si>
  <si>
    <t>胃手术</t>
  </si>
  <si>
    <t>胃肠切开取异物</t>
  </si>
  <si>
    <t>包括局部肿瘤切除</t>
  </si>
  <si>
    <t>局部肿瘤切除加收250元</t>
  </si>
  <si>
    <t>胃出血切开缝扎止血术</t>
  </si>
  <si>
    <t>近端胃大部切除术</t>
  </si>
  <si>
    <t>远端胃大部切除术</t>
  </si>
  <si>
    <t>包括胃、十二指肠吻合（BillrothI式）、胃空肠吻合（BillrothⅡ式）或胃—空肠Roux-y型吻合</t>
  </si>
  <si>
    <t>胃癌根治术</t>
  </si>
  <si>
    <t>含保留胃近端与十二指肠或空肠吻合、区域淋巴结清扫；不含联合其他脏器切除</t>
  </si>
  <si>
    <t>胃癌扩大根治术</t>
  </si>
  <si>
    <t>含胃癌根治及联合其他侵及脏器切除</t>
  </si>
  <si>
    <t>胃癌姑息切除术</t>
  </si>
  <si>
    <t>全胃切除术</t>
  </si>
  <si>
    <t>包括食道空肠吻合(Roux-y型或袢式)、食道—十二指肠吻合、区域淋巴结清扫</t>
  </si>
  <si>
    <t>区域淋巴结清扫加收180元</t>
  </si>
  <si>
    <t>胃肠造瘘术</t>
  </si>
  <si>
    <t>包括胃或小肠切开置造瘘管</t>
  </si>
  <si>
    <t>一次性造瘘管</t>
  </si>
  <si>
    <t>胃扭转复位术</t>
  </si>
  <si>
    <t>胃肠穿孔修补术</t>
  </si>
  <si>
    <t>胃冠状静脉栓塞术</t>
  </si>
  <si>
    <t>胃迷走神经切断术</t>
  </si>
  <si>
    <t>幽门成形术</t>
  </si>
  <si>
    <t>包括括约肌切开成形及幽门再造术</t>
  </si>
  <si>
    <t>胃肠短路术</t>
  </si>
  <si>
    <t>胃减容术</t>
  </si>
  <si>
    <t>胃减容材料</t>
  </si>
  <si>
    <t>肠手术(不含直肠)</t>
  </si>
  <si>
    <t>十二指肠憩室切除术</t>
  </si>
  <si>
    <t>包括内翻术、填塞术；小肠憩室切除术</t>
  </si>
  <si>
    <t>包括内翻术、填塞术</t>
  </si>
  <si>
    <t>十二指肠成形术</t>
  </si>
  <si>
    <t>包括十二指肠闭锁切除术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</si>
  <si>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</si>
  <si>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</si>
  <si>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</si>
  <si>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</si>
  <si>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</si>
  <si>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</si>
  <si>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肠切除术</t>
  </si>
  <si>
    <t>包括小肠、回盲部结肠部分切除</t>
  </si>
  <si>
    <t>回盲部结肠部分切除加收250元</t>
  </si>
  <si>
    <t>肠粘连松解术</t>
  </si>
  <si>
    <t>肠倒置术</t>
  </si>
  <si>
    <t>小肠移植术</t>
  </si>
  <si>
    <t>肠造瘘还纳术</t>
  </si>
  <si>
    <t>含肠吻合术</t>
  </si>
  <si>
    <t>肠瘘切除术</t>
  </si>
  <si>
    <t>肠排列术(固定术)</t>
  </si>
  <si>
    <t>肠储存袋成形术</t>
  </si>
  <si>
    <t>乙状结肠悬吊术</t>
  </si>
  <si>
    <t>先天性肠腔闭锁成形术</t>
  </si>
  <si>
    <t>包括小肠结肠、不含多处闭锁</t>
  </si>
  <si>
    <t>结肠造瘘(Colostomy)术</t>
  </si>
  <si>
    <t>包括结肠双口或单口造瘘</t>
  </si>
  <si>
    <t>全结肠切除吻合术</t>
  </si>
  <si>
    <t>包括回肠直肠吻合或回肠肛管吻合</t>
  </si>
  <si>
    <t>先天性巨结肠切除术</t>
  </si>
  <si>
    <t>包括巨结肠切除、直肠后结肠拖出术或直肠粘膜切除、结肠经直肠肌鞘内拖出术</t>
  </si>
  <si>
    <t>结肠癌根治术</t>
  </si>
  <si>
    <t>包括左、右半横结肠切除、淋巴清扫</t>
  </si>
  <si>
    <t>结肠癌扩大根治术</t>
  </si>
  <si>
    <t>含结肠癌根治术联合其他侵及脏器切除术</t>
  </si>
  <si>
    <t>阑尾切除术</t>
  </si>
  <si>
    <t>包括单纯性、化脓性、坏疽性</t>
  </si>
  <si>
    <t>肠吻合术</t>
  </si>
  <si>
    <t>直肠肛门手术</t>
  </si>
  <si>
    <t>直肠出血缝扎术</t>
  </si>
  <si>
    <t>不含内痔切除</t>
  </si>
  <si>
    <t>直肠良性肿物切除术</t>
  </si>
  <si>
    <t>包括粘膜、粘膜下肿物切除；包括息肉、腺瘤等</t>
  </si>
  <si>
    <t>经内镜直肠良性肿物切除术</t>
  </si>
  <si>
    <t>包括粘膜、粘膜下；包括息肉腺瘤</t>
  </si>
  <si>
    <t>激光、套扎、电凝等法分别加收90元</t>
  </si>
  <si>
    <t>直肠狭窄扩张术</t>
  </si>
  <si>
    <t>包括液疗、药疗、取异物，</t>
  </si>
  <si>
    <t>直肠异物取出加收180元</t>
  </si>
  <si>
    <t>直肠后间隙切开术</t>
  </si>
  <si>
    <t>直肠前壁切除缝合术</t>
  </si>
  <si>
    <t>直肠前突开放式修补术</t>
  </si>
  <si>
    <t>直肠肛门假性憩室切除术</t>
  </si>
  <si>
    <t>直肠肛门周围脓肿切开排脓术</t>
  </si>
  <si>
    <t>经骶尾部直肠癌切除术</t>
  </si>
  <si>
    <t>含区域淋巴结清扫</t>
  </si>
  <si>
    <t>经腹会阴直肠癌根治术(Miles手术)</t>
  </si>
  <si>
    <t>含结肠造口，区域淋巴结清扫；不含子宫、卵巢切除</t>
  </si>
  <si>
    <t>经腹直肠癌根治术(Dixon手术)</t>
  </si>
  <si>
    <t>含保留肛门，区域淋巴结清扫；不含子宫、卵巢切除</t>
  </si>
  <si>
    <t>直肠癌扩大根治术</t>
  </si>
  <si>
    <t>含盆腔联合脏器切除；包括拖出式直肠癌根治术</t>
  </si>
  <si>
    <t>全盆腔脏器切除加收700元</t>
  </si>
  <si>
    <t>直肠癌术后复发盆腔脏器切除术</t>
  </si>
  <si>
    <t>含盆腔联合脏器切除</t>
  </si>
  <si>
    <t>直肠脱垂悬吊术</t>
  </si>
  <si>
    <t>含开腹、直肠悬吊固定于直肠周围组织、封闭直肠前凹陷、加固盆底筋膜</t>
  </si>
  <si>
    <t>经肛门直肠脱垂手术</t>
  </si>
  <si>
    <t>耻骨直肠肌松解术</t>
  </si>
  <si>
    <t>直肠粘膜环切术</t>
  </si>
  <si>
    <t>含肛门缩窄术</t>
  </si>
  <si>
    <t xml:space="preserve"> 含肛门缩窄术</t>
  </si>
  <si>
    <t>肛管缺损修补术</t>
  </si>
  <si>
    <t>肛周常见疾病手术治疗</t>
  </si>
  <si>
    <t>包括痔、肛裂、息肉、疣、肥大肛乳头、痣等切除或套扎及肛周肿物切除术；不含复杂肛瘘、高位肛瘘</t>
  </si>
  <si>
    <t>激光、套扎、电凝等法可分别计价；内痔套扎术每次130元</t>
  </si>
  <si>
    <t>低位肛瘘切除术</t>
  </si>
  <si>
    <t>包括窦道</t>
  </si>
  <si>
    <t>高位肛瘘切除术</t>
  </si>
  <si>
    <t>包括复杂肛瘘</t>
  </si>
  <si>
    <t>混合痔嵌顿手法松解回纳术</t>
  </si>
  <si>
    <t>包括痔核切开回纳</t>
  </si>
  <si>
    <t>内痔环切术</t>
  </si>
  <si>
    <t>肛门内括约肌侧切术</t>
  </si>
  <si>
    <t>包括后正中切断术</t>
  </si>
  <si>
    <t>肛门成形术</t>
  </si>
  <si>
    <t>包括肛门闭锁、肛门失禁、括约肌修复等；不含肌瓣移植术</t>
  </si>
  <si>
    <t>腹会阴肛门成形术</t>
  </si>
  <si>
    <t>不含球形结肠成形、直肠膀胱瘘修补、新生儿期造瘘Ⅱ期肛门成形术</t>
  </si>
  <si>
    <t>尾路肛门成形术</t>
  </si>
  <si>
    <t>包括经直肠直肠尿道瘘修补、直肠阴道瘘修补；不含膀胱造瘘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</si>
  <si>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</si>
  <si>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</si>
  <si>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</si>
  <si>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</si>
  <si>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</si>
  <si>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</si>
  <si>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</si>
  <si>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肛管皮肤移植术</t>
  </si>
  <si>
    <t>开腹排粪石术</t>
  </si>
  <si>
    <t>包括去蛔虫</t>
  </si>
  <si>
    <t>经肛门内窥镜微创手术</t>
  </si>
  <si>
    <t>小儿直肠粘膜活检术</t>
  </si>
  <si>
    <t>截石位，消毒，铺巾，碘伏直肠内消毒，于齿状线上2cm以上，以直肠粘膜活检枪吸取小块直肠粘膜组织，送检。</t>
  </si>
  <si>
    <t>肝脏手术</t>
  </si>
  <si>
    <t>肝损伤清创修补术</t>
  </si>
  <si>
    <t>不含肝部分切除术</t>
  </si>
  <si>
    <t>伤及大血管、胆管和多破口的修补加收500元</t>
  </si>
  <si>
    <t>开腹肝活检术</t>
  </si>
  <si>
    <t>包括穿刺</t>
  </si>
  <si>
    <t>经腹腔镜肝脓肿引流术</t>
  </si>
  <si>
    <t>肝包虫内囊摘除术</t>
  </si>
  <si>
    <t>指袋形缝合术</t>
  </si>
  <si>
    <t>经腹腔镜肝囊肿切除术</t>
  </si>
  <si>
    <t>含酒精注射</t>
  </si>
  <si>
    <t>肝内病灶清除术</t>
  </si>
  <si>
    <t>包括肝囊肿开窗、肝结核瘤切除术；不含肝包虫病手术</t>
  </si>
  <si>
    <t>肝癌切除术</t>
  </si>
  <si>
    <t>指癌肿局部切除术；不含第一、第二肝门血管及下腔静脉受侵犯的肝癌切除、安置化疗泵</t>
  </si>
  <si>
    <t>开腹肝动脉化疗泵置放术</t>
  </si>
  <si>
    <t>化疗泵、导管</t>
  </si>
  <si>
    <t>开腹肝动脉结扎门静脉置管皮下埋泵术</t>
  </si>
  <si>
    <t>导管和泵</t>
  </si>
  <si>
    <t>开腹恶性肿瘤特殊治疗</t>
  </si>
  <si>
    <t>含注药</t>
  </si>
  <si>
    <t>激光加收180元、射频消融加收450元、微波、冷冻加收90元</t>
  </si>
  <si>
    <t>开腹肝动脉栓塞术</t>
  </si>
  <si>
    <t>开腹肝管栓塞术</t>
  </si>
  <si>
    <t>肝部分切除术</t>
  </si>
  <si>
    <t>含肝活检术；包括各肝段切除</t>
  </si>
  <si>
    <t>肝一、八段加收1600元</t>
  </si>
  <si>
    <t>肝左外叶切除术</t>
  </si>
  <si>
    <t>包括肿瘤、结核、结石、萎缩等切除术</t>
  </si>
  <si>
    <t>半肝切除术</t>
  </si>
  <si>
    <t>包括左半肝或右半肝切除术</t>
  </si>
  <si>
    <t>右半肝切除术加收180元</t>
  </si>
  <si>
    <t>肝三叶切除术</t>
  </si>
  <si>
    <t>包括左三叶或右三叶切除术或复杂肝癌切除</t>
  </si>
  <si>
    <t>右三叶切除术或复杂肝癌切除加收180元</t>
  </si>
  <si>
    <t>异体供肝切除术</t>
  </si>
  <si>
    <t>肝移植术</t>
  </si>
  <si>
    <t>含全肝切除术</t>
  </si>
  <si>
    <t>移植肝切除术+再移植术</t>
  </si>
  <si>
    <t>器官联合移植术</t>
  </si>
  <si>
    <t>肝门部肿瘤支架管外引流术</t>
  </si>
  <si>
    <t>包括胆道内支架引流术</t>
  </si>
  <si>
    <t>支架、导管</t>
  </si>
  <si>
    <t>肝内胆管U形管引流术</t>
  </si>
  <si>
    <t>肝内异物取出术</t>
  </si>
  <si>
    <t>肝实质切开取石术</t>
  </si>
  <si>
    <t>肝血管瘤包膜外剥脱术</t>
  </si>
  <si>
    <t>肝一、八段加收500元</t>
  </si>
  <si>
    <t>肝血管瘤缝扎术</t>
  </si>
  <si>
    <t>含硬化剂注射、栓塞</t>
  </si>
  <si>
    <t>开腹门静脉栓塞术</t>
  </si>
  <si>
    <t>经皮穿肝十二指肠乳头肌扩张顺行排石术</t>
  </si>
  <si>
    <t>静脉全麻，于DSA引导下穿刺肝内胆管，注入造影剂，引流胆汁并行胆道造影，充分扩张十二指肠乳头括约肌，用球囊将结石推入十二指肠。留置内外引流管。</t>
  </si>
  <si>
    <t>介入手术包，穿刺套装，椎动脉导管，KMP导管，导丝，导丝，球囊，压力泵，引流管</t>
  </si>
  <si>
    <t>胆道手术</t>
  </si>
  <si>
    <t>胆囊肠吻合术</t>
  </si>
  <si>
    <t>包括Roux-y肠吻合术</t>
  </si>
  <si>
    <t>胆囊切除术</t>
  </si>
  <si>
    <t>包括保留胆囊切开取石（息肉）</t>
  </si>
  <si>
    <t>胆囊造瘘术</t>
  </si>
  <si>
    <t>高位胆管癌根治术</t>
  </si>
  <si>
    <t>含肝部分切除、肝胆管—肠吻合术</t>
  </si>
  <si>
    <t>肝胆总管切开取石+空肠Roux-y吻合术</t>
  </si>
  <si>
    <t>包括空肠间置术、肝胆管、总胆管和空肠吻合术、肝胆管狭窄成型术</t>
  </si>
  <si>
    <t>盆式吻合加收700元</t>
  </si>
  <si>
    <t>肝门部胆管病变切除术</t>
  </si>
  <si>
    <t>含胆总管囊肿、胆道闭锁；不含高位胆管癌切根治</t>
  </si>
  <si>
    <t>肝动脉结扎术</t>
  </si>
  <si>
    <t>不含肝动脉或门静脉化疗泵安置术</t>
  </si>
  <si>
    <t>胆管修补成形术</t>
  </si>
  <si>
    <t>复杂加收900元</t>
  </si>
  <si>
    <t>胆总管囊肿外引流术</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</si>
  <si>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</si>
  <si>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</si>
  <si>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胆总管探查T管引流术</t>
  </si>
  <si>
    <t>不含术中B超、术中胆道镜检查和术中胆道造影</t>
  </si>
  <si>
    <t>术中取石、冲洗加收180元</t>
  </si>
  <si>
    <t>包括胆总管探查一期缝合术</t>
  </si>
  <si>
    <t>内镜下十二指肠乳头肌切开(扩张)术</t>
  </si>
  <si>
    <t>经十二指肠奥狄氏括约肌切开成形术</t>
  </si>
  <si>
    <t>经内镜奥狄氏括约肌切开取石术(ECT)</t>
  </si>
  <si>
    <t>包括取蛔虫</t>
  </si>
  <si>
    <t>经内镜奥狄氏括约肌切开胰管取石术</t>
  </si>
  <si>
    <t>开腹经胆道镜取石术</t>
  </si>
  <si>
    <t>先天胆道闭锁肝空肠Roux-y成形术(即葛西氏术)</t>
  </si>
  <si>
    <t>含胃体劈裂管肝门吻合</t>
  </si>
  <si>
    <t>钛钉、支架管</t>
  </si>
  <si>
    <t>胆管移植术</t>
  </si>
  <si>
    <t>胆囊癌根治术</t>
  </si>
  <si>
    <t>含淋巴清扫</t>
  </si>
  <si>
    <t>胰腺手术</t>
  </si>
  <si>
    <t>胰腺穿刺术</t>
  </si>
  <si>
    <t>胰腺修补术</t>
  </si>
  <si>
    <t>不含胰管空肠吻合术、胰尾切除术</t>
  </si>
  <si>
    <t>胰腺囊肿内引流术</t>
  </si>
  <si>
    <t>包括胃囊肿吻合术、空肠囊肿吻合术</t>
  </si>
  <si>
    <t>胰腺囊肿外引流术</t>
  </si>
  <si>
    <t>胰管切开取石术</t>
  </si>
  <si>
    <t>含胰管空肠吻合术</t>
  </si>
  <si>
    <t>胰十二指肠切除术（Whipple手术）</t>
  </si>
  <si>
    <t>包括各种胰管空肠吻合、胃空肠吻合术、胆管肠吻合术；包括胰体癌或壶腹周围癌根治术；不含脾切除术</t>
  </si>
  <si>
    <t>胰体尾切除术</t>
  </si>
  <si>
    <t>不含血管切除吻合术</t>
  </si>
  <si>
    <t>全胰腺切除术</t>
  </si>
  <si>
    <t>包括胰腺部分切除术，不含血管切除吻合术、脾切除术</t>
  </si>
  <si>
    <t>胰岛细胞瘤摘除术</t>
  </si>
  <si>
    <t>含各种胰腺内分泌肿瘤摘除术；不含胰体尾部分切除术</t>
  </si>
  <si>
    <t>环状胰腺十二指肠侧侧吻合术</t>
  </si>
  <si>
    <t>胰管空肠吻合术</t>
  </si>
  <si>
    <t>胰腺假性囊肿内引流术</t>
  </si>
  <si>
    <t>包括胰管切开取石内引流、囊肿切开、探查、取石、空肠R－Y吻合术、囊肿—胃吻合内引流术；不含胰管造影</t>
  </si>
  <si>
    <t>胰腺假性囊肿切除术</t>
  </si>
  <si>
    <t>异体供胰切除术</t>
  </si>
  <si>
    <t>胰腺移植术</t>
  </si>
  <si>
    <t>包括胎儿胰腺移植术</t>
  </si>
  <si>
    <t>异位异体移植胰腺切除术</t>
  </si>
  <si>
    <t>指移植胰腺失败</t>
  </si>
  <si>
    <t>胰岛细胞移植术</t>
  </si>
  <si>
    <t>胰腺周围神经切除术</t>
  </si>
  <si>
    <t>包括胰腺周围神经阻滞术</t>
  </si>
  <si>
    <t>坏死性胰腺炎清创引流术</t>
  </si>
  <si>
    <t>其他腹部手术</t>
  </si>
  <si>
    <t>腹股沟疝修补术</t>
  </si>
  <si>
    <t>包括各种方法修补</t>
  </si>
  <si>
    <t>补片</t>
  </si>
  <si>
    <t>嵌顿疝复位修补术</t>
  </si>
  <si>
    <t>不含肠切除吻合</t>
  </si>
  <si>
    <t>充填式无张力疝修补术</t>
  </si>
  <si>
    <t>补片、填充物</t>
  </si>
  <si>
    <t xml:space="preserve">单侧  </t>
  </si>
  <si>
    <t>脐疝修补术</t>
  </si>
  <si>
    <t>腹壁切口疝修补术</t>
  </si>
  <si>
    <t>包括腹白线疝或腰疝修补</t>
  </si>
  <si>
    <t>会阴疝修补术</t>
  </si>
  <si>
    <t>脐瘘切除+修补术</t>
  </si>
  <si>
    <t>含脐肠瘘切除术；不含脐尿管瘘切除术</t>
  </si>
  <si>
    <t>剖腹探查术</t>
  </si>
  <si>
    <t>含活检；包括腹腔引流术</t>
  </si>
  <si>
    <t>开腹腹腔内脓肿引流术</t>
  </si>
  <si>
    <t>包括后腹腔脓肿或实质脏器脓肿(如肝脓肿、脾脓肿、胰腺脓肿)的外引流</t>
  </si>
  <si>
    <t>腹腔包虫摘除术</t>
  </si>
  <si>
    <t>多发包虫加收180元</t>
  </si>
  <si>
    <t>腹腔窦道扩创术</t>
  </si>
  <si>
    <t>包括窦道切除</t>
  </si>
  <si>
    <t>腹腔内肿物切除术</t>
  </si>
  <si>
    <t>包括系膜、腹膜、网膜肿物切除、大网膜切除；不含脏器切除术</t>
  </si>
  <si>
    <t>包括系膜、腹膜、网膜肿物；不含脏器切除术</t>
  </si>
  <si>
    <t>腹腔恶性肿瘤特殊治疗</t>
  </si>
  <si>
    <t>激光加收180元，射频消融加收450元，微波、冷冻加收90元、冷循环超能加收2500元</t>
  </si>
  <si>
    <t>331008013a</t>
  </si>
  <si>
    <t>冷循环超能</t>
  </si>
  <si>
    <t>经直肠盆腔脓肿切开引流术</t>
  </si>
  <si>
    <t>含穿刺引流术</t>
  </si>
  <si>
    <t>腹膜后肿瘤切除术</t>
  </si>
  <si>
    <t>包括肠系膜肿瘤切除术，不含其它脏器切除术、血管切除吻合术</t>
  </si>
  <si>
    <t>不含其它脏器切除术、血管切除吻合术</t>
  </si>
  <si>
    <t>盆底痉挛部肌肉神经切除术</t>
  </si>
  <si>
    <t>腹壁肿瘤切除术</t>
  </si>
  <si>
    <t>不含成形术；不包括体表良性病变</t>
  </si>
  <si>
    <t>直径超过5cm加收90元</t>
  </si>
  <si>
    <t>腹壁整形术</t>
  </si>
  <si>
    <t>不含脂肪抽吸术</t>
  </si>
  <si>
    <t>脐整形术</t>
  </si>
  <si>
    <t>先天性脐膨出修补术</t>
  </si>
  <si>
    <t>不含已破溃内脏外露处理</t>
  </si>
  <si>
    <t>先天性腹壁裂修补术</t>
  </si>
  <si>
    <t>不含合并胸骨裂</t>
  </si>
  <si>
    <t>腹壁缺损修复术</t>
  </si>
  <si>
    <t>不含膀胱修补和植皮术</t>
  </si>
  <si>
    <t>门静脉切开取栓术</t>
  </si>
  <si>
    <t>包括支架置入；不含安置化疗泵</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</si>
  <si>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</si>
  <si>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</si>
  <si>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</si>
  <si>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</si>
  <si>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</si>
  <si>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含食管、胃底周围血管离断加脾切除术，包括经网膜静脉门静脉测压术</t>
  </si>
  <si>
    <t>食管横断吻合术加收450元</t>
  </si>
  <si>
    <t>331008026a</t>
  </si>
  <si>
    <t>门体静脉断流术＋食管横断吻合术</t>
  </si>
  <si>
    <t>经胸食管胃静脉结扎术</t>
  </si>
  <si>
    <t>腹水转流术</t>
  </si>
  <si>
    <t>经腹腔镜门脉交通支结扎术</t>
  </si>
  <si>
    <t>11．泌尿系统手术</t>
  </si>
  <si>
    <t>特殊尿管、网状支架</t>
  </si>
  <si>
    <t>肾脏手术</t>
  </si>
  <si>
    <t>肾破裂修补术</t>
  </si>
  <si>
    <t>肾固定术</t>
  </si>
  <si>
    <t>肾折叠术</t>
  </si>
  <si>
    <t>肾包膜剥脱术</t>
  </si>
  <si>
    <t>肾周围淋巴管剥脱术</t>
  </si>
  <si>
    <t>肾周围粘连分解术</t>
  </si>
  <si>
    <t>肾肿瘤剔除术</t>
  </si>
  <si>
    <t>肾切除术</t>
  </si>
  <si>
    <t>肾网袋</t>
  </si>
  <si>
    <t>肾部分切除术</t>
  </si>
  <si>
    <t>根治性肾切除术</t>
  </si>
  <si>
    <t>含肾上腺切除、淋巴清扫；不含开胸手术</t>
  </si>
  <si>
    <t>重复肾重复输尿管切除术</t>
  </si>
  <si>
    <t>融合肾分解术</t>
  </si>
  <si>
    <t>肾实质切开造瘘术</t>
  </si>
  <si>
    <t>肾囊肿切除术</t>
  </si>
  <si>
    <t>包括去顶术</t>
  </si>
  <si>
    <t>多囊肾去顶减压术</t>
  </si>
  <si>
    <t>肾切开取石术</t>
  </si>
  <si>
    <t>包括肾盂切开、肾实质切开</t>
  </si>
  <si>
    <t>肾血管重建术</t>
  </si>
  <si>
    <t>自体肾移植术</t>
  </si>
  <si>
    <t>异体肾移植术</t>
  </si>
  <si>
    <t>不含异体供肾取肾术</t>
  </si>
  <si>
    <t>异体供肾取肾术</t>
  </si>
  <si>
    <t>供体肾修复术</t>
  </si>
  <si>
    <t>移植肾探查术</t>
  </si>
  <si>
    <t>移植肾肾周血肿清除术</t>
  </si>
  <si>
    <t>离体肾取石术</t>
  </si>
  <si>
    <t>肾肿瘤腔静脉内瘤栓切取术</t>
  </si>
  <si>
    <t>需开胸的手术加收450元</t>
  </si>
  <si>
    <t>胰肾联合移植术</t>
  </si>
  <si>
    <t>取供体腹部大“十”字切口，游离并整块切取肝、肾、胰、脾、十二指肠、胆囊，同时切取双侧髂血管备用。将切取的器官置于UW液中冷藏保存。游离、修整双肾、肝、胃、胰、脾、十二指肠及其动脉、静脉，吻合重建胃十二指肠动脉。受体患者取平卧位，麻醉后消毒铺巾，取右侧经腹直肌切口入腹，游离动脉、静脉，切除阑尾组织，重建肾血管，重建输尿管，重建各脏器动脉、静脉系统，重建胰十二指肠。以移植脏器色泽红润，动脉搏动良好为宜。再次彻底止血，放置肾周、盆腔、胰头后硅胶管各一根，逐层关腹。</t>
  </si>
  <si>
    <t>肾盂和输尿管手术</t>
  </si>
  <si>
    <t>肾盂癌根治术</t>
  </si>
  <si>
    <t>含输尿管全长、部分膀胱切除；不含膀胱镜电切。包括输尿管恶性肿瘤根治术</t>
  </si>
  <si>
    <t>含输尿管全长、部分膀胱切除；不含膀胱镜电切</t>
  </si>
  <si>
    <t>肾盂成形肾盂输尿管再吻合术</t>
  </si>
  <si>
    <t>经皮肾镜或输尿管镜内切开成形术</t>
  </si>
  <si>
    <t>肾下盏输尿管吻合术</t>
  </si>
  <si>
    <t>肾盂输尿管成形术</t>
  </si>
  <si>
    <t>双侧成形加收1100元</t>
  </si>
  <si>
    <t>包括单纯肾盂或输尿管成形</t>
  </si>
  <si>
    <t>双侧成形加收700元</t>
  </si>
  <si>
    <t>指单纯肾盂或输尿管成形术</t>
  </si>
  <si>
    <t>双侧成形加收1000元</t>
  </si>
  <si>
    <t>输尿管切开取石术</t>
  </si>
  <si>
    <t>输尿管损伤修补术</t>
  </si>
  <si>
    <t>输尿管狭窄段切除再吻合术</t>
  </si>
  <si>
    <t>输尿管开口囊肿切除术</t>
  </si>
  <si>
    <t>输尿管残端切除术</t>
  </si>
  <si>
    <t>输尿管膀胱再植术</t>
  </si>
  <si>
    <t>输尿管皮肤造口术</t>
  </si>
  <si>
    <t>输尿管乙状结肠吻合术</t>
  </si>
  <si>
    <t>输尿管松解术</t>
  </si>
  <si>
    <t>输尿管整形术</t>
  </si>
  <si>
    <t>腔静脉后输尿管整形术</t>
  </si>
  <si>
    <t>肠管代输尿管术</t>
  </si>
  <si>
    <t>膀胱瓣代输尿管术</t>
  </si>
  <si>
    <t>输尿管肿瘤切除术</t>
  </si>
  <si>
    <t>麻醉后，留置尿管，取侧卧位，消毒，铺无菌巾。建立气腹，在腹腔镜观察下，打开结肠旁沟，切开侧腹膜，游离肾脏，仔细游离肾动脉、肾静脉，血管夹夹闭肾动脉3道，离断肾动脉，同法夹闭并离断肾静脉，沿输尿管向下游离至膀胱，将膀胱做袖状切除，倒刺线缝合膀胱，将肾输尿管完整切除，留置肾窝及盆腔引流管各1根。逐层关闭切口，结束手术。</t>
  </si>
  <si>
    <t>膀胱手术</t>
  </si>
  <si>
    <t>膀胱切开取石术</t>
  </si>
  <si>
    <t>膀胱憩室切除术</t>
  </si>
  <si>
    <t>膀胱部分切除术</t>
  </si>
  <si>
    <t>膀胱切开肿瘤烧灼术</t>
  </si>
  <si>
    <t>膀胱造瘘术</t>
  </si>
  <si>
    <t>包括穿刺、切开</t>
  </si>
  <si>
    <t>根治性膀胱全切除术</t>
  </si>
  <si>
    <t>含盆腔淋巴结清扫术</t>
  </si>
  <si>
    <t>膀胱尿道全切除术</t>
  </si>
  <si>
    <t>膀胱再造术</t>
  </si>
  <si>
    <t>含膀胱全切术</t>
  </si>
  <si>
    <t>回肠膀胱术</t>
  </si>
  <si>
    <t>含阑尾切除术；包括结肠</t>
  </si>
  <si>
    <t>可控性回肠膀胱术</t>
  </si>
  <si>
    <t>回肠扩大膀胱术</t>
  </si>
  <si>
    <t>包括结肠</t>
  </si>
  <si>
    <t>直肠膀胱术</t>
  </si>
  <si>
    <t>含乙状结肠造瘘</t>
  </si>
  <si>
    <t>胃代膀胱术</t>
  </si>
  <si>
    <t>肠道原位膀胱术</t>
  </si>
  <si>
    <t>膀胱瘘管切除术</t>
  </si>
  <si>
    <t>膀胱破裂修补术</t>
  </si>
  <si>
    <t>膀胱膨出修补术</t>
  </si>
  <si>
    <t>膀胱外翻成形术</t>
  </si>
  <si>
    <t>包括修补术</t>
  </si>
  <si>
    <t>膀胱阴道瘘修补术</t>
  </si>
  <si>
    <t>膀胱颈部Y—V成形术</t>
  </si>
  <si>
    <t>膀胱颈重建术</t>
  </si>
  <si>
    <t>包括紧缩术</t>
  </si>
  <si>
    <t>膀胱颈悬吊术</t>
  </si>
  <si>
    <t>神经性膀胱腹直肌移位术</t>
  </si>
  <si>
    <t>脐尿管瘘切除术</t>
  </si>
  <si>
    <t>经膀胱镜膀胱颈电切术</t>
  </si>
  <si>
    <t>经尿道膀胱肿瘤特殊治疗</t>
  </si>
  <si>
    <t>电灼、电切、激光等法</t>
  </si>
  <si>
    <t>电灼加收90元、电切加收250元、激光加收90元</t>
  </si>
  <si>
    <t>经尿道膀胱碎石取石术</t>
  </si>
  <si>
    <t>包括血块、异物取出</t>
  </si>
  <si>
    <t>气压弹道加收900元</t>
  </si>
  <si>
    <t>脐尿管肿瘤切除术</t>
  </si>
  <si>
    <t>尿道手术</t>
  </si>
  <si>
    <t>尿道修补术</t>
  </si>
  <si>
    <t>包括经会阴、耻骨劈开、尿道套入、内植皮</t>
  </si>
  <si>
    <t>尿道折叠术</t>
  </si>
  <si>
    <t>尿道会师术</t>
  </si>
  <si>
    <t>前尿道吻合术</t>
  </si>
  <si>
    <t>尿道切开取石术</t>
  </si>
  <si>
    <t>包括前后尿道及取异物术</t>
  </si>
  <si>
    <t>尿道瓣膜电切术</t>
  </si>
  <si>
    <t>激光加收250元</t>
  </si>
  <si>
    <t>尿道狭窄瘢痕切除术</t>
  </si>
  <si>
    <t>电切加收250元，激光加收250元</t>
  </si>
  <si>
    <t>尿道良性肿物切除术</t>
  </si>
  <si>
    <t>激光加收250元，电灼加收250元</t>
  </si>
  <si>
    <t>尿道憩室切除术</t>
  </si>
  <si>
    <t>尿道旁腺囊肿摘除术</t>
  </si>
  <si>
    <t>尿道癌根治术</t>
  </si>
  <si>
    <t>需膀胱全切，尿路重建加收700元</t>
  </si>
  <si>
    <t>重复尿道切除术</t>
  </si>
  <si>
    <t>尿道重建术</t>
  </si>
  <si>
    <t>含尿道全切</t>
  </si>
  <si>
    <t>尿道阴道瘘修补术</t>
  </si>
  <si>
    <t>尿道直肠瘘修补术</t>
  </si>
  <si>
    <t>会阴阴囊皮瓣尿道成形术</t>
  </si>
  <si>
    <t>尿道会阴造口术</t>
  </si>
  <si>
    <t>尿道瘘修补术</t>
  </si>
  <si>
    <t>含耻骨膀胱造瘘</t>
  </si>
  <si>
    <t>尿道瓣膜切除成形术</t>
  </si>
  <si>
    <t>尿道粘膜脱垂切除术</t>
  </si>
  <si>
    <t>尿道外口整形术</t>
  </si>
  <si>
    <t>尿道悬吊延长术</t>
  </si>
  <si>
    <t>特殊穿刺针、悬吊器、</t>
  </si>
  <si>
    <t>尿道下裂Ⅰ期成形术</t>
  </si>
  <si>
    <t>尿道下裂Ⅱ期成形术</t>
  </si>
  <si>
    <t>尿道下裂阴茎下弯矫治术</t>
  </si>
  <si>
    <t xml:space="preserve">      </t>
  </si>
  <si>
    <t>尿道下裂修复术</t>
  </si>
  <si>
    <t>包括尿瘘修补和各型尿道下裂修复；不含造瘘术和阴茎矫直术</t>
  </si>
  <si>
    <t>尿道上裂修复术</t>
  </si>
  <si>
    <t>包括各型尿道上裂；不含造瘘术和腹壁缺损修补和膀胱外翻修复与阴茎矫直</t>
  </si>
  <si>
    <t>尿道上裂膀胱外翻矫治术</t>
  </si>
  <si>
    <t>需骨盆截骨时加收900元</t>
  </si>
  <si>
    <t>12．男性生殖系统手术</t>
  </si>
  <si>
    <t>前列腺、精囊腺手术</t>
  </si>
  <si>
    <t>前列腺癌根治术</t>
  </si>
  <si>
    <t>含淋巴结清扫和取活检</t>
  </si>
  <si>
    <t>耻骨上前列腺切除术</t>
  </si>
  <si>
    <t>耻骨后前列腺切除术</t>
  </si>
  <si>
    <t>前列腺囊肿切除术</t>
  </si>
  <si>
    <t>前列腺脓肿切开术</t>
  </si>
  <si>
    <t>经尿道前列腺电切术</t>
  </si>
  <si>
    <t>汽化术收3300元，激光加收200元；前列腺激光剜除术8200元（含光纤、激光）</t>
  </si>
  <si>
    <t>滨价发[2017]46号 
滨医保发[2019]11号 
滨医保发[2019]30号 
滨医保发[2021]7号 
滨医保发[2021]36号</t>
  </si>
  <si>
    <t>汽化术收2300元</t>
  </si>
  <si>
    <t>汽化术收2300元，激光加收150元；前列腺钬激光剜除术8190元（含光纤、钬激光）</t>
  </si>
  <si>
    <t>前列腺钬激光剜除术8190元（含光纤、钬激光）</t>
  </si>
  <si>
    <t>经尿道前列腺气囊扩张术</t>
  </si>
  <si>
    <t>经尿道前列腺支架置入术</t>
  </si>
  <si>
    <t>精囊肿物切除术</t>
  </si>
  <si>
    <t>阴囊、睾丸手术</t>
  </si>
  <si>
    <t>阴囊坏死扩创术</t>
  </si>
  <si>
    <t>阴囊脓肿引流术</t>
  </si>
  <si>
    <t>包括血肿清除引流</t>
  </si>
  <si>
    <t>阴囊成形术</t>
  </si>
  <si>
    <t>阴囊肿物切除术</t>
  </si>
  <si>
    <t>高位隐睾下降固定术</t>
  </si>
  <si>
    <t>含疝修补术</t>
  </si>
  <si>
    <t>睾丸鞘膜翻转术</t>
  </si>
  <si>
    <t>交通性鞘膜积液修补术</t>
  </si>
  <si>
    <t>睾丸附件扭转探查术</t>
  </si>
  <si>
    <t xml:space="preserve">含睾丸扭转复位术                                                             </t>
  </si>
  <si>
    <t>睾丸破裂修补术</t>
  </si>
  <si>
    <t>睾丸固定术</t>
  </si>
  <si>
    <t>含疝囊高位结扎术</t>
  </si>
  <si>
    <t>疝囊高位结扎术收1000元</t>
  </si>
  <si>
    <t>疝囊高位结扎术收700元</t>
  </si>
  <si>
    <t>睾丸切除术</t>
  </si>
  <si>
    <t>睾丸肿瘤腹膜后淋巴结清扫术</t>
  </si>
  <si>
    <t>自体睾丸移植术</t>
  </si>
  <si>
    <t>经腹腔镜隐睾探查术</t>
  </si>
  <si>
    <t>含隐睾切除术；不含复位固定术</t>
  </si>
  <si>
    <t>两性畸型剖腹探查术</t>
  </si>
  <si>
    <t>附睾、输精管、精索手术</t>
  </si>
  <si>
    <t>附睾切除术</t>
  </si>
  <si>
    <t>包括附睾肿物切除术</t>
  </si>
  <si>
    <t>输精管附睾吻合术</t>
  </si>
  <si>
    <t>精索静脉转流术</t>
  </si>
  <si>
    <t>精索静脉瘤切除术</t>
  </si>
  <si>
    <t>精索静脉曲张栓塞术</t>
  </si>
  <si>
    <t>精索静脉曲张高位结扎术</t>
  </si>
  <si>
    <t>分流术加收1000元</t>
  </si>
  <si>
    <t>分流术加收700元</t>
  </si>
  <si>
    <t>输精管插管术</t>
  </si>
  <si>
    <t>输精管结扎术</t>
  </si>
  <si>
    <t>输精管粘堵术</t>
  </si>
  <si>
    <t>输精管痛性结节切除术</t>
  </si>
  <si>
    <t>输精管吻合术</t>
  </si>
  <si>
    <t>输尿管间嵴切除术</t>
  </si>
  <si>
    <t>经尿道射精管切开术</t>
  </si>
  <si>
    <t>血管多普勒显微镜精索静脉结扎术</t>
  </si>
  <si>
    <t>阴茎手术</t>
  </si>
  <si>
    <t>嵌顿包茎松解术</t>
  </si>
  <si>
    <t>包括包皮扩张分离术</t>
  </si>
  <si>
    <t>包皮环切术</t>
  </si>
  <si>
    <t>阴茎包皮过短整形术</t>
  </si>
  <si>
    <t>阴茎外伤清创术</t>
  </si>
  <si>
    <t>阴茎再植术</t>
  </si>
  <si>
    <t>阴茎囊肿切除术</t>
  </si>
  <si>
    <t>包括阴茎硬节切除术</t>
  </si>
  <si>
    <t>阴茎部分切除术</t>
  </si>
  <si>
    <t>包括阴茎癌切除术</t>
  </si>
  <si>
    <t>阴茎全切术</t>
  </si>
  <si>
    <t>阴茎阴囊全切术</t>
  </si>
  <si>
    <t>需尿路改道时加收600元</t>
  </si>
  <si>
    <t>阴茎重建成形术</t>
  </si>
  <si>
    <t>含假体置放术</t>
  </si>
  <si>
    <t>阴茎再造术</t>
  </si>
  <si>
    <t>含龟头再造和假体置放</t>
  </si>
  <si>
    <t>阴茎假体置放术</t>
  </si>
  <si>
    <t>阴茎畸型整形术</t>
  </si>
  <si>
    <t>包括阴茎弯曲矫正</t>
  </si>
  <si>
    <t>阴茎延长术</t>
  </si>
  <si>
    <t>包括阴茎加粗、隐匿型延长术</t>
  </si>
  <si>
    <t>阴茎阴囊移位整形术</t>
  </si>
  <si>
    <t>增加会阴型尿道下裂修补时加收900元</t>
  </si>
  <si>
    <t>尿道阴茎海绵体分流术</t>
  </si>
  <si>
    <t>阴茎血管重建术</t>
  </si>
  <si>
    <t>阴茎海绵体分离术</t>
  </si>
  <si>
    <t>阴茎静脉结扎术</t>
  </si>
  <si>
    <t>包括海绵体静脉、背深静脉</t>
  </si>
  <si>
    <t>13．女性生殖系统手术</t>
  </si>
  <si>
    <t>卵巢手术</t>
  </si>
  <si>
    <t>经阴道卵巢囊肿穿刺术</t>
  </si>
  <si>
    <t>双侧加50％</t>
  </si>
  <si>
    <t>卵巢囊肿剔除术</t>
  </si>
  <si>
    <t>包括烧灼术</t>
  </si>
  <si>
    <t>卵巢修补术</t>
  </si>
  <si>
    <t>卵巢楔形切除术</t>
  </si>
  <si>
    <t>包括卵巢切开探查、多囊卵巢打孔术</t>
  </si>
  <si>
    <t>卵巢切除术</t>
  </si>
  <si>
    <t>卵巢癌根治术</t>
  </si>
  <si>
    <t>含全子宫+双附件切除+网膜切除+阑尾切除+肿瘤细胞减灭术(盆、腹腔转移灶切除)</t>
  </si>
  <si>
    <t>膀胱切除加收450元,肠管部分切除加收450元，盆腔淋巴结清除术加收900元,腹腔淋巴结清除术加收900元</t>
  </si>
  <si>
    <t>卵巢癌探查术</t>
  </si>
  <si>
    <t>卵巢输卵管切除术</t>
  </si>
  <si>
    <t>卵巢移位术</t>
  </si>
  <si>
    <t>包括卵巢高位悬吊术</t>
  </si>
  <si>
    <t>卵巢移植术</t>
  </si>
  <si>
    <t>输卵管手术</t>
  </si>
  <si>
    <t>输卵管结扎术</t>
  </si>
  <si>
    <t>包括传统术式、经阴道术式</t>
  </si>
  <si>
    <t>显微外科输卵管吻合术</t>
  </si>
  <si>
    <t>输卵管修复整形术</t>
  </si>
  <si>
    <t>含输卵管吻合、再通、整形</t>
  </si>
  <si>
    <t>输卵管切除术</t>
  </si>
  <si>
    <t>包括宫外孕的各类手术、输卵管系膜囊肿切除</t>
  </si>
  <si>
    <t>输卵管移植术</t>
  </si>
  <si>
    <t>经输卵管镜插管通水术</t>
  </si>
  <si>
    <t>输卵管选择性插管术</t>
  </si>
  <si>
    <t>经腹腔镜输卵管高压洗注术</t>
  </si>
  <si>
    <t>输卵管宫角植入术</t>
  </si>
  <si>
    <t>输卵管介入治疗</t>
  </si>
  <si>
    <t>包括输卵管积水穿刺</t>
  </si>
  <si>
    <t>子宫手术</t>
  </si>
  <si>
    <t>宫颈息肉切除术</t>
  </si>
  <si>
    <t>包括子宫内膜息肉、宫颈管息肉</t>
  </si>
  <si>
    <t>宫颈肌瘤剔除术</t>
  </si>
  <si>
    <t>指经腹手术</t>
  </si>
  <si>
    <t>宫颈残端切除术</t>
  </si>
  <si>
    <t>宫颈锥形切除术</t>
  </si>
  <si>
    <t>宫颈环形电切术</t>
  </si>
  <si>
    <t>用Leep刀加收340元</t>
  </si>
  <si>
    <t>非孕期子宫内口矫正术</t>
  </si>
  <si>
    <t>孕期子宫内口缝合术</t>
  </si>
  <si>
    <t>曼氏手术</t>
  </si>
  <si>
    <t>含宫颈部分切除+主韧带缩短+阴道前后壁修补术</t>
  </si>
  <si>
    <t>子宫颈截除术</t>
  </si>
  <si>
    <t>经阴加收350元</t>
  </si>
  <si>
    <t>子宫修补术</t>
  </si>
  <si>
    <t>经腹子宫肌瘤剔除术</t>
  </si>
  <si>
    <t>剔除肌瘤5个以上加收400元。使用肌瘤粉碎装置时加收450元</t>
  </si>
  <si>
    <t>使用肌瘤粉碎装置时加收450元</t>
  </si>
  <si>
    <t>剔除肌瘤5个以上加收300元。使用肌瘤粉碎装置时加收450元</t>
  </si>
  <si>
    <t>子宫次全切除术</t>
  </si>
  <si>
    <t>阴式全子宫切除术</t>
  </si>
  <si>
    <t>腹式全子宫切除术</t>
  </si>
  <si>
    <t>全子宫+双附件切除术</t>
  </si>
  <si>
    <t>次广泛子宫切除术</t>
  </si>
  <si>
    <t>含双附件切除</t>
  </si>
  <si>
    <t>广泛性子宫切除+盆腹腔淋巴结清除术</t>
  </si>
  <si>
    <t>经腹阴道联合子宫切除术</t>
  </si>
  <si>
    <t>子宫整形术</t>
  </si>
  <si>
    <t>包括纵隔切除、残角子宫切除、畸形子宫矫治、双角子宫融合等；不含术中B超监视</t>
  </si>
  <si>
    <t>开腹取环术</t>
  </si>
  <si>
    <t>经腹腔镜取环术</t>
  </si>
  <si>
    <t>子宫动脉结扎术</t>
  </si>
  <si>
    <t>包括子宫Belyche缝扎术</t>
  </si>
  <si>
    <t>子宫悬吊术</t>
  </si>
  <si>
    <t>包括阴道吊带术、阴道残端悬吊术、前盆（后盆）悬吊术</t>
  </si>
  <si>
    <t>经腹腔镜加收,全盆悬吊加收250元</t>
  </si>
  <si>
    <t>盆腔巨大肿瘤切除术</t>
  </si>
  <si>
    <t>阔韧带内肿瘤切除术</t>
  </si>
  <si>
    <t>热球子宫内膜去除术</t>
  </si>
  <si>
    <t>包括电凝术、射频术</t>
  </si>
  <si>
    <t>根治性宫颈切除术</t>
  </si>
  <si>
    <t>含盆腔淋巴结清扫、卵巢动静脉高位结扎术</t>
  </si>
  <si>
    <t>粘膜下子宫肌瘤圈套术</t>
  </si>
  <si>
    <t>宫颈悬吊术</t>
  </si>
  <si>
    <t>含离断、固定术</t>
  </si>
  <si>
    <t>悬吊材料</t>
  </si>
  <si>
    <t>子宫内膜异位病灶切除术</t>
  </si>
  <si>
    <t>全麻，消毒铺巾，开腹，切除可见子宫内膜异位病灶结节、剔除卵巢子宫内膜异位囊肿以及分离粘连，留取盆腔引流管，关腹。包括电灼、电凝</t>
  </si>
  <si>
    <t>滨价发[2018]116号新增 
滨医保发[2021]7号</t>
  </si>
  <si>
    <t>子宫瘢痕憩室修补术</t>
  </si>
  <si>
    <t>麻醉，消毒铺巾，切开瘢痕上方组织，暴露瘢痕妊娠/瘢痕憩室薄弱处，经腹/经阴切开瘢痕处，去除妊娠组织活憩室薄弱处，修复子宫，缝合。</t>
  </si>
  <si>
    <t>宫腔镜瘢痕妊娠病灶电切术</t>
  </si>
  <si>
    <t>包括胎盘残留电切术/取出术。窥器暴露宫颈，扩张棒逐号扩张宫颈管至10号，接通宫腔镜系统，排净管内气体，检查宫颈管及宫腔情况。行瘢痕妊娠病灶电切，分次切除妊娠组织。撤镜结束手术。组织送病理检查。</t>
  </si>
  <si>
    <t>电切环</t>
  </si>
  <si>
    <t>腹腔镜下瘢痕妊娠病灶电切术+瘢痕缺陷修补术</t>
  </si>
  <si>
    <t>患者取膀胱截石位，全麻。置入套管针，接入腹腔镜系统，探查子宫、瘢痕处及双附件情况。暴露子宫瘢痕处，先行负压吸宫，后打开瘢痕处肌层，彻底清除妊娠组织，修剪瘢痕处糟脆的组织，予可吸收线连续缝合切口，并水平褥式包埋一层。检查无活动性出血，撤镜，常规缝合各穿刺孔，结束手术。</t>
  </si>
  <si>
    <t>超声刀</t>
  </si>
  <si>
    <t>阴道手术</t>
  </si>
  <si>
    <t>阴道异物取出术</t>
  </si>
  <si>
    <t>阴道裂伤缝合术</t>
  </si>
  <si>
    <t>阴道扩张术</t>
  </si>
  <si>
    <t>扩张用模具</t>
  </si>
  <si>
    <t>阴道疤痕切除术</t>
  </si>
  <si>
    <t>阴道横纵膈切开术</t>
  </si>
  <si>
    <t>阴道闭锁切开术</t>
  </si>
  <si>
    <t>阴道良性肿物切除术</t>
  </si>
  <si>
    <t>包括阴道结节或阴道囊肿切除</t>
  </si>
  <si>
    <t>阴道壁赘生物摘除收180元</t>
  </si>
  <si>
    <t>阴道成形术</t>
  </si>
  <si>
    <t>不含植皮、取乙状结肠(代阴道)等所有组织瓣切取</t>
  </si>
  <si>
    <t>阴道直肠瘘修补术</t>
  </si>
  <si>
    <t>复杂加收650元</t>
  </si>
  <si>
    <t>阴道壁血肿切开术</t>
  </si>
  <si>
    <t>阴道前后壁修补术</t>
  </si>
  <si>
    <t>包括阴道延长术</t>
  </si>
  <si>
    <t>前后壁网片修补加收450元</t>
  </si>
  <si>
    <t>阴道中隔成形术</t>
  </si>
  <si>
    <t>后穹窿损伤缝合术</t>
  </si>
  <si>
    <t>包括阴道后穹窿切开引流</t>
  </si>
  <si>
    <t>阴道缩紧术</t>
  </si>
  <si>
    <t>全阴道切除术</t>
  </si>
  <si>
    <t>外阴手术</t>
  </si>
  <si>
    <t>外阴损伤缝合术</t>
  </si>
  <si>
    <t>含小阴唇粘连分离术</t>
  </si>
  <si>
    <t>陈旧性会阴裂伤修补术</t>
  </si>
  <si>
    <t>陈旧性会阴Ⅲ度裂伤缝合术</t>
  </si>
  <si>
    <t>含肛门括约肌及直肠裂伤</t>
  </si>
  <si>
    <t>外阴脓肿切开引流术</t>
  </si>
  <si>
    <t>包括外阴血肿切开</t>
  </si>
  <si>
    <t>外阴良性肿物切除术</t>
  </si>
  <si>
    <t>包括肿瘤、囊肿、赘生物等</t>
  </si>
  <si>
    <t>阴蒂肥大整复术</t>
  </si>
  <si>
    <t>阴蒂短缩成型术</t>
  </si>
  <si>
    <t>单纯性外阴切除术</t>
  </si>
  <si>
    <t>外阴局部扩大切除术</t>
  </si>
  <si>
    <t>外阴广泛切除+淋巴结清除术</t>
  </si>
  <si>
    <t>含腹股沟淋巴、股深淋巴、盆、腹腔淋巴结清除术；不含特殊引流</t>
  </si>
  <si>
    <t>外阴整形术</t>
  </si>
  <si>
    <t>不含取皮瓣</t>
  </si>
  <si>
    <t>前庭大腺囊肿造口术</t>
  </si>
  <si>
    <t>含脓肿切开引流术</t>
  </si>
  <si>
    <t>前庭大腺囊肿切除术</t>
  </si>
  <si>
    <t>处女膜切开术</t>
  </si>
  <si>
    <t>处女膜修复术</t>
  </si>
  <si>
    <t>两性畸形整形术</t>
  </si>
  <si>
    <t>变性术</t>
  </si>
  <si>
    <t>含器官切除、器官再造</t>
  </si>
  <si>
    <t>女性生殖器官其他手术</t>
  </si>
  <si>
    <t>经腹腔镜取卵术</t>
  </si>
  <si>
    <t>经腹腔镜盆腔粘连分离术</t>
  </si>
  <si>
    <t>包括盆腔粘连松解术</t>
  </si>
  <si>
    <t>　包括盆腔粘连松解术</t>
  </si>
  <si>
    <t>宫腔镜检查</t>
  </si>
  <si>
    <t>含活检；包括幼女阴道异物诊治；不含宫旁阻滞麻醉</t>
  </si>
  <si>
    <t>经宫腔镜取环术</t>
  </si>
  <si>
    <t>包括宫腔内异物取出术；不含术中B超监视</t>
  </si>
  <si>
    <t>经宫腔镜输卵管插管术</t>
  </si>
  <si>
    <t>经宫腔镜宫腔粘连分离术</t>
  </si>
  <si>
    <t>经宫腔镜子宫纵隔切除术</t>
  </si>
  <si>
    <t>不含术中B超监视</t>
  </si>
  <si>
    <t>经宫腔镜子宫肌瘤切除术</t>
  </si>
  <si>
    <t>包括经宫腔镜子宫异常组织切除术，不含术中B超监视</t>
  </si>
  <si>
    <t>一次性组织切除装置</t>
  </si>
  <si>
    <t>子宫内膜息肉电切术收1350元</t>
  </si>
  <si>
    <t>滨价发[2017]46号 
滨医保发[2019]11号 
滨医保发[2019]30号
滨医保发[2022]2号</t>
  </si>
  <si>
    <t>子宫内膜息肉电切术收900元</t>
  </si>
  <si>
    <t>经宫腔镜子宫内膜剥离术</t>
  </si>
  <si>
    <t>14．产科手术与操作</t>
  </si>
  <si>
    <t>特殊脐带夹</t>
  </si>
  <si>
    <t>人工破膜术</t>
  </si>
  <si>
    <t>单胎顺产接生</t>
  </si>
  <si>
    <t>含产程观察、阴道或肛门检查、脐带处理</t>
  </si>
  <si>
    <t>会阴裂伤修补及侧切加450元</t>
  </si>
  <si>
    <t>会阴裂伤修补及侧切加450元（含缝线）</t>
  </si>
  <si>
    <t>双胎接生</t>
  </si>
  <si>
    <t>含产程观察、阴道或肛门检查、脐带处理、会阴裂伤修补及侧切</t>
  </si>
  <si>
    <t>多胎接生</t>
  </si>
  <si>
    <t>会阴裂伤修补及侧切加收450元</t>
  </si>
  <si>
    <t>死胎接生</t>
  </si>
  <si>
    <t>含中期引产接生；不含死胎尸体分解及尸体处理</t>
  </si>
  <si>
    <t>各种死胎分解术</t>
  </si>
  <si>
    <t>包括穿颅术、断头术、锁骨切断术、碎胎术、内脏挖出术、头皮牵引术等</t>
  </si>
  <si>
    <t>难产接生</t>
  </si>
  <si>
    <t>含产程观察、阴道或肛门检查、脐带处理;包括臀位助产、臀位牵引、胎头吸引、胎头旋转、产钳助产</t>
  </si>
  <si>
    <t>外倒转术</t>
  </si>
  <si>
    <t>含臀位及横位的外倒转</t>
  </si>
  <si>
    <t>内倒转术</t>
  </si>
  <si>
    <t>手取胎盘术</t>
  </si>
  <si>
    <t>脐带还纳术</t>
  </si>
  <si>
    <t>剖宫产术</t>
  </si>
  <si>
    <t>包括古典式、子宫下段及腹膜外剖宫取胎术</t>
  </si>
  <si>
    <t>每增加一胎加收200元</t>
  </si>
  <si>
    <t>剖宫产术中子宫全切术</t>
  </si>
  <si>
    <t>剖宫产术中子宫次全切术</t>
  </si>
  <si>
    <t>二次剖宫产术</t>
  </si>
  <si>
    <t>含腹部疤痕剔除术</t>
  </si>
  <si>
    <t>腹腔妊娠取胎术</t>
  </si>
  <si>
    <t>选择性减胎术</t>
  </si>
  <si>
    <t>多减一胎加收450元</t>
  </si>
  <si>
    <t>子宫颈裂伤修补术</t>
  </si>
  <si>
    <t>指产时宫颈裂伤</t>
  </si>
  <si>
    <t>子宫颈管环扎术(Mc-Donald)</t>
  </si>
  <si>
    <t>宫颈环扎拆线术100元</t>
  </si>
  <si>
    <t>指孕期手术</t>
  </si>
  <si>
    <t>导乐陪伴分娩</t>
  </si>
  <si>
    <t>凶险性前置胎盘剖宫产术(保子宫)</t>
  </si>
  <si>
    <t>用于凶险性前置胎盘患者终止妊娠，包括剖宫取胎及剖宫产终止妊娠。消毒铺巾，逐层切开腹壁进入腹腔，充分分离下推膀胱至宫颈外口，选择适当的切口切开子宫，迅速取出胎儿，提前植入腹主动脉球囊，充盈球囊、置入止血带于子宫下段，暂时阻断血运，手取胎盘，清理残留胎盘及蜕膜，结扎双侧子宫动脉，局部缝扎、压迫缝合，充分止血，清理宫腔积血，修剪、剪除残存植入的胎盘组织，宫颈提拉加固缝合止血，子宫成型缝合，缝合腹壁。胎儿娩出后清理呼吸道，处理脐带，进行新生儿阿普加评分，擦净新生儿，打足印和母亲手印，新生儿基本查体，标明性别、体重、身高、出生时间，核准无误后入档。</t>
  </si>
  <si>
    <t>凶险性前置胎盘剖宫产术(不保子宫)</t>
  </si>
  <si>
    <t>用于凶险性前置胎盘患者行次全子宫切除或全子宫切除术。消毒铺巾，逐层切开腹壁进入腹腔。剖宫产娩出胎儿，胎盘娩出或不娩出，或不取出胎儿，根据指征行次全子宫切除或全子宫切除术步骤，充分下推膀胱，彻底止血，分次钳、断、扎、缝扎宫旁组织，仔细止血，缝合腹壁。胎儿娩出后清理呼吸道，处理脐带，进行新生儿阿普加评分，擦净新生儿，打足印和母亲手印，新生儿基本查体，标明性别、体重、身高、出生时间，核准无误后入档。</t>
  </si>
  <si>
    <t>胎儿宫内输血</t>
  </si>
  <si>
    <t>在超声引导下穿刺经皮肤—羊膜腔—刺入胎儿肝静脉或胎盘脐带插入部脐静脉，固定穿刺针，取胎儿血送检。不包含超声引导和超声监测。</t>
  </si>
  <si>
    <t>15．肌肉骨骼系统手术</t>
  </si>
  <si>
    <t>不含C型臂和一般X光透视</t>
  </si>
  <si>
    <t>内、外固定的材料</t>
  </si>
  <si>
    <t>足部手术参照手部相对应手术价格执行；取骨另计</t>
  </si>
  <si>
    <t>脊柱骨关节手术</t>
  </si>
  <si>
    <t>经口咽部环枢椎肿瘤切除术</t>
  </si>
  <si>
    <t>不含植骨</t>
  </si>
  <si>
    <t>植骨内固定加收450元</t>
  </si>
  <si>
    <t>颈3—7椎体肿瘤切除术(前入路)</t>
  </si>
  <si>
    <t>颈1—7椎板肿瘤切除术(后入路)</t>
  </si>
  <si>
    <t>胸椎肿瘤切除术</t>
  </si>
  <si>
    <t>人工椎体</t>
  </si>
  <si>
    <t>胸椎椎板及附件肿瘤切除术</t>
  </si>
  <si>
    <t>前路腰椎肿瘤切除术</t>
  </si>
  <si>
    <t>包括后路,不含植骨</t>
  </si>
  <si>
    <t>后路腰椎椎板及附件肿瘤切除术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</si>
  <si>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</si>
  <si>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</si>
  <si>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</si>
  <si>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</si>
  <si>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</si>
  <si>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</si>
  <si>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</si>
  <si>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半骨盆切除术</t>
  </si>
  <si>
    <t>半骨盆切除人工半骨盆置换术</t>
  </si>
  <si>
    <t>不含回输血和脉冲器的使用</t>
  </si>
  <si>
    <t>人工半骨盆、骨水泥及配套设备</t>
  </si>
  <si>
    <t>髂窝脓肿切开引流术</t>
  </si>
  <si>
    <t>髂腰肌脓肿切开引流术</t>
  </si>
  <si>
    <t>颈椎间盘切除术</t>
  </si>
  <si>
    <t>颈椎间盘切除椎间植骨融合术</t>
  </si>
  <si>
    <t>颈椎体次全切除植骨融合术</t>
  </si>
  <si>
    <t>颈椎钩椎关节切除术</t>
  </si>
  <si>
    <t>颈椎侧方入路枢椎齿突切除术</t>
  </si>
  <si>
    <t>后入路环枢椎植骨融合术</t>
  </si>
  <si>
    <t>不含取骨</t>
  </si>
  <si>
    <t>后入路环枢减压植骨融合固定术</t>
  </si>
  <si>
    <t>包括环椎后弓切除减压，枢椎板切除减压植骨固定</t>
  </si>
  <si>
    <t>后入路枢环枕融合植骨固定术</t>
  </si>
  <si>
    <t>不含枕骨大孔扩大及环椎后弓减压</t>
  </si>
  <si>
    <t>增加枕骨大孔扩大及环枕后弓减压时加收500元；植骨固定加收180元</t>
  </si>
  <si>
    <t>环枢椎侧块螺钉内固定术</t>
  </si>
  <si>
    <t>颈椎骨折脱位手术复位植骨融合内固定术</t>
  </si>
  <si>
    <t>包括颈椎骨折切开复位内固定术</t>
  </si>
  <si>
    <t>胸椎融合术</t>
  </si>
  <si>
    <t>含前入路开胸，植骨，包括腰椎间盘融合术</t>
  </si>
  <si>
    <t>如需行椎体后缘减压术应加收180元</t>
  </si>
  <si>
    <t>胸椎腰椎前路内固定术</t>
  </si>
  <si>
    <t>包括胸椎腰椎后路,颈椎前后路；含脊髓神经根松解、间盘摘除、钩椎关节切除、脊髓探查、骨折切开复位</t>
  </si>
  <si>
    <t>胸椎横突椎板植骨融合术</t>
  </si>
  <si>
    <t>不含椎板切除减压</t>
  </si>
  <si>
    <t>胸腰椎骨折切开复位内固定术</t>
  </si>
  <si>
    <t>后方入路切口</t>
  </si>
  <si>
    <t>如需从前侧方入路脊髓前外侧减压手术加收550元</t>
  </si>
  <si>
    <t>如需从前侧方入路脊髓前外侧减压手术加收350元</t>
  </si>
  <si>
    <t>经胸腹联合切口胸椎间盘切除术</t>
  </si>
  <si>
    <t>腰椎间盘极外侧突出摘除术</t>
  </si>
  <si>
    <t>不含一般的腰间盘突出</t>
  </si>
  <si>
    <t>经皮椎间盘吸引术</t>
  </si>
  <si>
    <t>不含定位</t>
  </si>
  <si>
    <t>椎管扩大减压术</t>
  </si>
  <si>
    <t>含全椎板切除；包括多节段椎管狭窄减压</t>
  </si>
  <si>
    <t>每增一节经根管减压加收260元</t>
  </si>
  <si>
    <t>每增一节经根管减压加收180元</t>
  </si>
  <si>
    <t>椎管扩大成形术</t>
  </si>
  <si>
    <t>腰椎间盘突出摘除术</t>
  </si>
  <si>
    <t>含椎板开窗间盘切除；不含极外侧突出</t>
  </si>
  <si>
    <t>每增加一节加收180元</t>
  </si>
  <si>
    <t>经皮激光腰椎间盘摘除术</t>
  </si>
  <si>
    <t>后路腰椎间盘镜椎间盘髓核摘除术(MED)</t>
  </si>
  <si>
    <t>每增加一节加收260元</t>
  </si>
  <si>
    <t>腰椎滑脱植骨融合术</t>
  </si>
  <si>
    <t>含前入路植骨融合</t>
  </si>
  <si>
    <t>腰椎滑脱椎弓根螺钉固定植骨融合术</t>
  </si>
  <si>
    <t>包括脊柱滑脱复位内固定</t>
  </si>
  <si>
    <t>如需行椎板切除减压间盘摘除加收400元</t>
  </si>
  <si>
    <t>如需行椎板切除减压间盘摘除加收250元</t>
  </si>
  <si>
    <t>腰椎横突间融合术</t>
  </si>
  <si>
    <t>腰椎骶化横突切除术</t>
  </si>
  <si>
    <t>包括浮棘、钩棘切除</t>
  </si>
  <si>
    <t>骨盆骨折髂内动脉结扎术</t>
  </si>
  <si>
    <t>骨盆骨折切开复位内固定术</t>
  </si>
  <si>
    <t>多发骨折每增加一处加收180元</t>
  </si>
  <si>
    <t>强直性脊柱炎多椎截骨矫正术</t>
  </si>
  <si>
    <t>含植骨融合；包括后方入路、截骨矫形，先天性脊柱畸形、截骨矫正术，创伤性脊柱畸形、截骨矫正术，TB性脊柱畸形、截骨矫正术</t>
  </si>
  <si>
    <t>前方入路松解手术加收180元；增加内固定加收180元</t>
  </si>
  <si>
    <t>脊柱侧弯矫正术(后路)</t>
  </si>
  <si>
    <t>前方入路松解手术加收180元；植骨融合加收180元</t>
  </si>
  <si>
    <t>前路脊柱松解融合术</t>
  </si>
  <si>
    <t>包括后路</t>
  </si>
  <si>
    <t>前路脊柱旋转侧弯矫正术</t>
  </si>
  <si>
    <t>前路脊柱骨骺阻滞术后路椎板凸侧融合术</t>
  </si>
  <si>
    <t>开胸手术加收180元；植骨加收180元</t>
  </si>
  <si>
    <t>脊柱椎间融合器植入植骨融合术</t>
  </si>
  <si>
    <t>含脊髓神经根松解、椎板切除减压、脊髓探查、骨折切开复位</t>
  </si>
  <si>
    <t>脊柱半椎体切除术</t>
  </si>
  <si>
    <t>脊柱内固定物取出术</t>
  </si>
  <si>
    <t>滑板椎弓根钉复位植骨内固定术</t>
  </si>
  <si>
    <t>松解手术加收1800（应180）元；椎板切除减压加收180元</t>
  </si>
  <si>
    <t>经皮穿刺颈腰椎间盘切除术</t>
  </si>
  <si>
    <t>每节间盘</t>
  </si>
  <si>
    <t>不含造影、超声定位</t>
  </si>
  <si>
    <t>人工椎间盘植入术</t>
  </si>
  <si>
    <t>人工间盘</t>
  </si>
  <si>
    <t>椎间盘微创消融术</t>
  </si>
  <si>
    <t>包括椎间盘摘除、减压术</t>
  </si>
  <si>
    <t>每间盘</t>
  </si>
  <si>
    <t>每增加一间盘酌情加收700元；椎间盘臭氧造影治疗术收700元</t>
  </si>
  <si>
    <t>经皮椎体成形术</t>
  </si>
  <si>
    <t>包括髓核成形术</t>
  </si>
  <si>
    <t>每椎体</t>
  </si>
  <si>
    <t>每增加一椎体加收1200元</t>
  </si>
  <si>
    <t>每增加一椎体加收700元</t>
  </si>
  <si>
    <t>人工椎体置换术</t>
  </si>
  <si>
    <t>包括颈、胸、腰椎体置换</t>
  </si>
  <si>
    <t>腰椎间盘镜下纤维环缝合术</t>
  </si>
  <si>
    <t>纤维环缝合器</t>
  </si>
  <si>
    <t>骨盆三联截骨术</t>
  </si>
  <si>
    <t>开放静脉通路，监测生命体征，全身麻醉，术侧消毒铺巾，腹股沟皮纹切口，分别逐层显露坐骨支和耻骨上支，C型臂X光机定位，分别予以截断。髂嵴下方斜形切口，逐层暴露髂骨内、外板，C型臂X光机定位，联合摆锯和骨刀V形截骨。以斯氏针把持髋臼侧截骨块，C型臂X光机监测下调整骨块位置以改善股骨头覆盖，以3-4枚克氏针临时固定，确定位置良好后再将克氏针更换为螺钉固定。刀口冲洗，逐层缝合。</t>
  </si>
  <si>
    <t>腰骶盆重建内固定术</t>
  </si>
  <si>
    <t>全麻，消毒铺巾，腰骶部后正中切口充分暴露伤椎及上位相邻正常椎体的后方结构，双侧髂后上下棘。  探查骨折损伤类型，于腰椎及髂骨透视下安装导针，复位骨折块，植骨，内固定。再次透视。放置负压引流管，逐层关闭伤口。</t>
  </si>
  <si>
    <t>内固定材料</t>
  </si>
  <si>
    <t>经皮穿刺椎体活检术</t>
  </si>
  <si>
    <t>透视定位。消毒，铺巾，局麻，切开，穿刺骨表面，穿入骨结构合适深度，确定到达预定位置，建立工作通道，必要时造影检查，取活检，压迫止血，必要时缝合，包扎。</t>
  </si>
  <si>
    <t>斜外侧入路椎间融合术</t>
  </si>
  <si>
    <t>透视定位。消毒，铺巾，切开皮肤，逐层切开及钝性分离腹壁肌肉，腹膜外到达椎体前外侧，置入微创通道或专用拉钩。切除椎间盘并处理椎间隙，打入植好骨的融合器。操作完成，止血，拔出通道，缝合，无菌敷料包扎。</t>
  </si>
  <si>
    <t>椎间孔镜下椎间孔扩大成形术</t>
  </si>
  <si>
    <t>透视定位。消毒，铺巾，局麻，椎间孔方向穿刺，插入导丝，皮肤切口，沿导丝依次置入软组织扩张管，依次在导杆引导下环锯或骨钻去除骨性增生结构，置入工作通道。镜下清理椎间孔残余骨性增生、肥厚黄韧带等组织。操作完成，止血，拔出通道，缝合，包扎。</t>
  </si>
  <si>
    <t>椎间盘激光修复术</t>
  </si>
  <si>
    <t>麻醉后，消毒，铺巾，X线或CT引导下定位，插入导针、套管，放置治疗针，使用激光修复椎间盘，缝合。</t>
  </si>
  <si>
    <t>每增加一盘加收</t>
  </si>
  <si>
    <t>胸廓与周围神经手术</t>
  </si>
  <si>
    <t>胸出口综合征手术</t>
  </si>
  <si>
    <t>包括颈肋切除术、前斜角肌切断术，经腋路第1肋骨切除术</t>
  </si>
  <si>
    <t>联合手术加收500元</t>
  </si>
  <si>
    <t>臂丛神经损伤神经探查松解术</t>
  </si>
  <si>
    <t>臂丛神经损伤游离神经移植术</t>
  </si>
  <si>
    <t>不含游离神经切取</t>
  </si>
  <si>
    <t>臂丛神经损伤神经移位术</t>
  </si>
  <si>
    <t>包括膈神经移位，肋间神经移位，颈丛移位，对侧颈7移位，副神经移位</t>
  </si>
  <si>
    <t>联合手术加收700元</t>
  </si>
  <si>
    <t>神经吻合术</t>
  </si>
  <si>
    <t>含手术显微镜使用</t>
  </si>
  <si>
    <t>神经移植术</t>
  </si>
  <si>
    <t>异体神经</t>
  </si>
  <si>
    <t>带血管蒂游离神经移植术</t>
  </si>
  <si>
    <t>神经瘤切除术</t>
  </si>
  <si>
    <t>含神经吻合术；包括肢体各部位及椎旁病变</t>
  </si>
  <si>
    <t>含神经吻合术；包括肢体各部位病变</t>
  </si>
  <si>
    <t>周围神经嵌压松解术</t>
  </si>
  <si>
    <t>坐骨神经松解术</t>
  </si>
  <si>
    <t>闭孔神经切断术</t>
  </si>
  <si>
    <t>闭孔神经内收肌切断术</t>
  </si>
  <si>
    <t>下肢神经探查吻合术</t>
  </si>
  <si>
    <t>包括坐骨神经、股神经、脉神经、腓神经</t>
  </si>
  <si>
    <t>神经纤维部分切断术</t>
  </si>
  <si>
    <t>骶神经阻滞术收540元</t>
  </si>
  <si>
    <t>骶神经松解减压术</t>
  </si>
  <si>
    <t>消毒铺巾，经骶骨-臀部联合入路显露盆腔内骶丛神经，探查神经黏连部位及程度，松解黏连的神经，切开神经周围支持带减压，另戳口放负压引流管，逐层关闭伤口，必要时术中神经监护。</t>
  </si>
  <si>
    <t>腰骶干神经松解修复术</t>
  </si>
  <si>
    <t>消毒铺巾，经腰腹膜后入路显露腰椎椎体前缘，探查神经干损伤类型，必要时给予缝合、修复、松解，另戳口放负压引流管，逐层关闭伤口。</t>
  </si>
  <si>
    <t>四肢骨肿瘤和病损切除手术</t>
  </si>
  <si>
    <t>肩胛骨肿瘤肩胛骨全切除重建术</t>
  </si>
  <si>
    <t>人工关节</t>
  </si>
  <si>
    <t>锁骨肿瘤锁骨全切除术</t>
  </si>
  <si>
    <t>肱骨肿瘤切除及骨重建术</t>
  </si>
  <si>
    <t>尺桡骨肿瘤切除及骨重建术</t>
  </si>
  <si>
    <t>包括肿瘤切除及管状骨重建</t>
  </si>
  <si>
    <t>骨水泥、接骨板</t>
  </si>
  <si>
    <t>髋臼肿瘤切除及髋关节融合术</t>
  </si>
  <si>
    <t>包括成形术</t>
  </si>
  <si>
    <t>髂骨翼肿瘤切除术</t>
  </si>
  <si>
    <t>髌骨肿瘤截除术</t>
  </si>
  <si>
    <t>包括局部切除</t>
  </si>
  <si>
    <t>耻骨与坐骨肿瘤切除术</t>
  </si>
  <si>
    <t>股骨上端肿瘤切除人工股骨头置换术</t>
  </si>
  <si>
    <t>人工股骨头</t>
  </si>
  <si>
    <t>股骨干肿瘤全股骨切除人工股骨置换术</t>
  </si>
  <si>
    <t>人工股骨</t>
  </si>
  <si>
    <t>股骨干肿瘤段切除与重建术</t>
  </si>
  <si>
    <t>股骨下段肿瘤刮除骨腔灭活植骨术</t>
  </si>
  <si>
    <t>异体骨(灭活)</t>
  </si>
  <si>
    <t>股骨下段肿瘤切除术</t>
  </si>
  <si>
    <t>灭活再植或异体半关节移植术</t>
  </si>
  <si>
    <t>异体关节(灭活)</t>
  </si>
  <si>
    <t>胫骨上段肿瘤刮除+植骨术</t>
  </si>
  <si>
    <t>包括四肢其他部位</t>
  </si>
  <si>
    <t>骨肿瘤切开活检术</t>
  </si>
  <si>
    <t>包括四肢、脊柱、骨盆</t>
  </si>
  <si>
    <t>胫腓骨肿瘤切除+重建术</t>
  </si>
  <si>
    <t>跟骨肿瘤病灶刮除术</t>
  </si>
  <si>
    <t>内生软骨瘤切除术</t>
  </si>
  <si>
    <t>坐骨结节囊肿摘除术</t>
  </si>
  <si>
    <t>四肢和脊椎骨结核手术</t>
  </si>
  <si>
    <t>肘腕关节结核病灶清除术</t>
  </si>
  <si>
    <t>包括成型术、游离体摘除、关节松解、关节软骨钻孔、关节成形术</t>
  </si>
  <si>
    <t>骶髂关节结核病灶清除术</t>
  </si>
  <si>
    <t>髋关节结核病灶清除术</t>
  </si>
  <si>
    <t>含关节融合术</t>
  </si>
  <si>
    <t>膝关节结核病灶清除术</t>
  </si>
  <si>
    <t>含加压融合术</t>
  </si>
  <si>
    <t>踝关节结核病灶清除+关节融合术</t>
  </si>
  <si>
    <t>脊椎结核病灶清除术</t>
  </si>
  <si>
    <t>脊椎结核病灶清除+植骨融合术</t>
  </si>
  <si>
    <t>股骨头坏死病灶刮除植骨术</t>
  </si>
  <si>
    <t>桡骨远端切除腓骨移植成形术</t>
  </si>
  <si>
    <t>骨髓炎病灶清除术</t>
  </si>
  <si>
    <t>含肌瓣填塞术</t>
  </si>
  <si>
    <t>骨髓炎切开引流灌洗术</t>
  </si>
  <si>
    <t>四肢骨折手术</t>
  </si>
  <si>
    <t>“骨折切开复位外固定架固定术”参照骨折切开复位内固定术计价</t>
  </si>
  <si>
    <t>锁骨骨折切开复位内固定术</t>
  </si>
  <si>
    <t>肱骨近端骨折切开复位内固定术</t>
  </si>
  <si>
    <t>肱骨干骨折切开复位内固定术</t>
  </si>
  <si>
    <t>肱骨骨折切开复位内固定术</t>
  </si>
  <si>
    <t>包括髁上、髁间</t>
  </si>
  <si>
    <t>肱骨内外髁骨折切开复位内固定术</t>
  </si>
  <si>
    <t>包括肱骨小头，骨骺分离</t>
  </si>
  <si>
    <t>尺骨鹰嘴骨折切开复位内固定术</t>
  </si>
  <si>
    <t>包括骨骺分离、尺骨冠突骨折</t>
  </si>
  <si>
    <t>包括骨骺分离</t>
  </si>
  <si>
    <t>桡骨头切除术</t>
  </si>
  <si>
    <t>桡骨头骨折切开复位内固定术</t>
  </si>
  <si>
    <t>包括挠骨颈部骨折</t>
  </si>
  <si>
    <t>孟氏骨折切开复位内固定术</t>
  </si>
  <si>
    <t>桡尺骨干骨折切开复位内固定术</t>
  </si>
  <si>
    <t>科雷氏骨折切开复位内固定术</t>
  </si>
  <si>
    <t>包括史密斯骨折、巴顿骨折</t>
  </si>
  <si>
    <t>髋臼骨折切开复位内固定术</t>
  </si>
  <si>
    <t>股骨颈骨折闭合复位内固定术</t>
  </si>
  <si>
    <t>股骨颈骨折切开复位内固定术</t>
  </si>
  <si>
    <t>股骨颈骨折切开复位内固定+带血管蒂或肌蒂骨移植术</t>
  </si>
  <si>
    <t>股骨转子间骨折内固定术</t>
  </si>
  <si>
    <t>股骨干骨折切开复位内固定术</t>
  </si>
  <si>
    <t>股骨髁间骨折切开复位内固定术</t>
  </si>
  <si>
    <t>髌骨骨折切开复位内固定术</t>
  </si>
  <si>
    <t>包括髌骨脱位切开复位内固定术</t>
  </si>
  <si>
    <t>胫骨髁间骨折切开复位内固定术</t>
  </si>
  <si>
    <t>胫骨干骨折切开复位内固定术</t>
  </si>
  <si>
    <t>踝关节骨折切开复位内固定术</t>
  </si>
  <si>
    <t>三踝骨折切开复位内固定术</t>
  </si>
  <si>
    <t>肱骨干骨折不愈合切开植骨内固定术</t>
  </si>
  <si>
    <t>尺桡骨骨折不愈合切开植骨内固定术</t>
  </si>
  <si>
    <t>股骨干骨折不愈合切开植骨内固定术</t>
  </si>
  <si>
    <t>胫腓骨骨折不愈合切开植骨内固定术</t>
  </si>
  <si>
    <t>开放折骨术</t>
  </si>
  <si>
    <t>肱骨髁上骨折畸形愈合截骨矫形术</t>
  </si>
  <si>
    <t>尺骨上1/3骨折畸形愈合+桡骨小头脱位矫正术</t>
  </si>
  <si>
    <t>桡骨下端骨折畸形愈合矫正术</t>
  </si>
  <si>
    <t>股骨干骨折畸形愈合截骨内固定术</t>
  </si>
  <si>
    <t>胫腓骨骨折畸形愈合截骨矫形术</t>
  </si>
  <si>
    <t>踝部骨折畸形愈合矫形术</t>
  </si>
  <si>
    <t>跟骨骨折切开复位撬拨术</t>
  </si>
  <si>
    <t>距骨骨折伴脱位切开复位内固定术</t>
  </si>
  <si>
    <t>骨折内固定装置取出术</t>
  </si>
  <si>
    <t>包括克氏针、三叶钉、钢板等各部位内固定装置</t>
  </si>
  <si>
    <t>331505037a</t>
  </si>
  <si>
    <t>大</t>
  </si>
  <si>
    <t>331505037b</t>
  </si>
  <si>
    <t>中</t>
  </si>
  <si>
    <t>331505037c</t>
  </si>
  <si>
    <t>小</t>
  </si>
  <si>
    <t>足部骨骨折切开复位内固定术</t>
  </si>
  <si>
    <t>包括关节内骨折</t>
  </si>
  <si>
    <t>双侧多处骨折加收500元</t>
  </si>
  <si>
    <t>腓骨骨折切开复位内固定术</t>
  </si>
  <si>
    <t>四肢关节损伤与脱位手术</t>
  </si>
  <si>
    <t>肩锁关节脱位切开复位内固定术</t>
  </si>
  <si>
    <t>含韧带重建术；包括肩锁关节成形、韧带重建术</t>
  </si>
  <si>
    <t>肩关节脱位切开复位术</t>
  </si>
  <si>
    <t>陈旧脱位加收250元</t>
  </si>
  <si>
    <t>陈旧性肘关节前脱位切开复位术</t>
  </si>
  <si>
    <t>包括桡骨小头脱位</t>
  </si>
  <si>
    <t>髋关节脱位切开复位术</t>
  </si>
  <si>
    <t>先天性髋关节脱位手法复位石膏固定术</t>
  </si>
  <si>
    <t>包括发育性髋关节脱位手法复位石膏固定术</t>
  </si>
  <si>
    <t>先天性髋关节脱位切开复位石膏固定术</t>
  </si>
  <si>
    <t>包括发育性髋关节脱位切开复位石膏固定术</t>
  </si>
  <si>
    <t>先天性髋关节脱位切开复位骨盆截骨内固定术</t>
  </si>
  <si>
    <t>包括发育性髋关节脱位切开复位骨盆截骨内固定术</t>
  </si>
  <si>
    <t>先天性髋关节脱位切开复位骨盆截骨股骨上端截骨内固定术</t>
  </si>
  <si>
    <t>包括发育性髋关节脱位切开复位骨盆截骨股骨上端截骨内固定术</t>
  </si>
  <si>
    <t>髌骨半脱位外侧切开松解术</t>
  </si>
  <si>
    <t>包括髌韧带挛缩松解、前(后)交叉韧带紧缩</t>
  </si>
  <si>
    <t>髌骨脱位成形术</t>
  </si>
  <si>
    <t>急性膝关节前后十字韧带破裂修补术</t>
  </si>
  <si>
    <t>膝关节陈旧性前十字韧带重建术</t>
  </si>
  <si>
    <t>膝关节陈旧性后十字韧带重建术</t>
  </si>
  <si>
    <t>膝关节陈旧性内外侧副韧带重建术</t>
  </si>
  <si>
    <t>包括非陈旧性</t>
  </si>
  <si>
    <t>　包括非陈旧性</t>
  </si>
  <si>
    <t>膝关节单纯游离体摘除术</t>
  </si>
  <si>
    <t>关节滑膜切除术(大)</t>
  </si>
  <si>
    <t>包括膝、肩、髋</t>
  </si>
  <si>
    <t>关节滑膜切除术(中)</t>
  </si>
  <si>
    <t>包括肘、腕、踝</t>
  </si>
  <si>
    <t>关节滑膜切除术(小)</t>
  </si>
  <si>
    <t>包括掌指、指间、趾间关节</t>
  </si>
  <si>
    <t>半月板切除术</t>
  </si>
  <si>
    <t>膝关节清理术</t>
  </si>
  <si>
    <t>包括直视下滑膜切除、软骨下骨修整、游离体摘除、骨质增生清除及踝、肩、肘、髋、足等关节清理术</t>
  </si>
  <si>
    <t>踝关节稳定手术</t>
  </si>
  <si>
    <t>腘窝囊肿切除术</t>
  </si>
  <si>
    <t>肘关节稳定术</t>
  </si>
  <si>
    <t>关节骨软骨损伤修复术</t>
  </si>
  <si>
    <t>包括骨软骨移植、骨膜移植、微骨折术</t>
  </si>
  <si>
    <t>胸锁关节脱位切开复位内固定术</t>
  </si>
  <si>
    <t>全麻，消毒铺巾，显露胸锁关节，复位骨折脱位，使用内固定材料固定，修复或重建关节囊及周围韧带，冲洗缝合伤口。</t>
  </si>
  <si>
    <t>三角纤维软骨盘缝合术</t>
  </si>
  <si>
    <t>消毒，铺巾，取腕关节手术入路，探查腕关节内滑膜组织及腕骨情况，切除增生的滑膜，将断裂的三角软骨盘缝合，止血，冲洗关节腔，加压包扎。</t>
  </si>
  <si>
    <t>人工关节置换手术</t>
  </si>
  <si>
    <t>人工全肩关节置换术</t>
  </si>
  <si>
    <t>含肱骨头及肩胛骨部分</t>
  </si>
  <si>
    <t>再置换加收20％</t>
  </si>
  <si>
    <t>人工肱骨头置换术</t>
  </si>
  <si>
    <t>人工肘关节置换术</t>
  </si>
  <si>
    <t>人工腕关节置换术</t>
  </si>
  <si>
    <t>人工全髋关节置换术</t>
  </si>
  <si>
    <t>滨医保发[2019]11号 
滨医保发[2019]30号 
滨医保发[2021]7号
滨医保发[2021]36号</t>
  </si>
  <si>
    <t>人工股骨头置换术</t>
  </si>
  <si>
    <t>人工膝关节表面置换术</t>
  </si>
  <si>
    <t>滨医保发[2019]11号 
滨医保发[2021]7号 
滨医保发[2021]36号</t>
  </si>
  <si>
    <t>人工膝关节绞链式置换术</t>
  </si>
  <si>
    <t>人工踝关节置换术</t>
  </si>
  <si>
    <t>人工髌股关节置换术</t>
  </si>
  <si>
    <t>含髌骨和股骨滑车表面置换手术</t>
  </si>
  <si>
    <t>人工关节取出术</t>
  </si>
  <si>
    <t>髋关节表面置换术</t>
  </si>
  <si>
    <t>人工跖趾关节置换术</t>
  </si>
  <si>
    <t>包括人工趾间关节置换术</t>
  </si>
  <si>
    <t>人工关节翻修术</t>
  </si>
  <si>
    <t>关节间隔器植入术</t>
  </si>
  <si>
    <t>消毒，铺巾，取髋关节外侧切口，探查关节内感染情况，行髋关节脱位，取出股骨头。关节腔内彻底清创，植入髋关节间隔器，妥善固定后，逐层缝合，敷料包扎。</t>
  </si>
  <si>
    <t>骨骺固定手术</t>
  </si>
  <si>
    <t>骨骺肌及软组织肿瘤切除术</t>
  </si>
  <si>
    <t>骨骺早闭骨桥切除脂肪移植术</t>
  </si>
  <si>
    <t>骨骺固定术</t>
  </si>
  <si>
    <t>股骨头骨骺滑脱牵引复位内固定术</t>
  </si>
  <si>
    <t>带血管蒂肌蒂骨骺移植术</t>
  </si>
  <si>
    <t>四肢骨切除、刮除手术</t>
  </si>
  <si>
    <t>尺骨头桡骨茎突切除术</t>
  </si>
  <si>
    <t>髌股关节病变软骨切除软骨下钻孔术</t>
  </si>
  <si>
    <t>髌骨切除+股四头肌修补术</t>
  </si>
  <si>
    <t>移植取骨术</t>
  </si>
  <si>
    <t>髂骨取骨术</t>
  </si>
  <si>
    <t>取腓骨术</t>
  </si>
  <si>
    <t>指不带血管</t>
  </si>
  <si>
    <t>带血管加收500元</t>
  </si>
  <si>
    <t>先天性锁骨假关节切除植骨内固定术</t>
  </si>
  <si>
    <t>先天性胫骨假关节切除带血管腓骨移植术</t>
  </si>
  <si>
    <t>距骨切除术</t>
  </si>
  <si>
    <t>四肢骨截骨术</t>
  </si>
  <si>
    <t>肘关节截骨术</t>
  </si>
  <si>
    <t>腕关节截骨术</t>
  </si>
  <si>
    <t>掌骨截骨矫形术</t>
  </si>
  <si>
    <t>髋臼旋转截骨术</t>
  </si>
  <si>
    <t>股骨颈楔形截骨术</t>
  </si>
  <si>
    <t>股骨头钻孔及植骨术</t>
  </si>
  <si>
    <t>包括单纯钻孔减压术</t>
  </si>
  <si>
    <t>股骨下端截骨术</t>
  </si>
  <si>
    <t>包括股骨上端截骨</t>
  </si>
  <si>
    <t>胫骨高位截骨术</t>
  </si>
  <si>
    <t>跟骨截骨术</t>
  </si>
  <si>
    <t>成骨不全多段截骨术</t>
  </si>
  <si>
    <t>关节融合术</t>
  </si>
  <si>
    <t>肘关节融合术</t>
  </si>
  <si>
    <t>先天性胫骨缺如胫骨上端膝关节融合术</t>
  </si>
  <si>
    <t>踝关节融合手术</t>
  </si>
  <si>
    <t>包括三关节融合，胫、距关节融合</t>
  </si>
  <si>
    <t>四关节融合术加收250元</t>
  </si>
  <si>
    <t>跟骰关节融合术</t>
  </si>
  <si>
    <t>近侧趾间关节融合术</t>
  </si>
  <si>
    <t>包括近节趾骨背侧契形截骨手术</t>
  </si>
  <si>
    <t>四肢骨骨关节成形术</t>
  </si>
  <si>
    <t>肘关节叉状成形术</t>
  </si>
  <si>
    <t>网球肘松解术</t>
  </si>
  <si>
    <t>尺骨延长术</t>
  </si>
  <si>
    <t>尺骨短缩术</t>
  </si>
  <si>
    <t>桡骨延长术</t>
  </si>
  <si>
    <t>桡骨短缩术</t>
  </si>
  <si>
    <t>股骨延长术</t>
  </si>
  <si>
    <t>髋臼造盖成形术</t>
  </si>
  <si>
    <t>血管束移植充填植骨术</t>
  </si>
  <si>
    <t>股四头肌成形术</t>
  </si>
  <si>
    <t>膝内外翻定点闭式折骨术</t>
  </si>
  <si>
    <t>髌韧带成形术</t>
  </si>
  <si>
    <t>包括断裂直接缝合术、远方移位、止点移位、断裂重建术、人工髌腱成形术</t>
  </si>
  <si>
    <t>人工髌腱</t>
  </si>
  <si>
    <t>胫骨结节垫高术</t>
  </si>
  <si>
    <t>马蹄内翻足松解术</t>
  </si>
  <si>
    <t>包括前路和后路</t>
  </si>
  <si>
    <t>踇外翻矫形术</t>
  </si>
  <si>
    <t>每只脚</t>
  </si>
  <si>
    <t>第二跖骨头修整成形术</t>
  </si>
  <si>
    <t>骨移植术</t>
  </si>
  <si>
    <t>异体骨、煅烧骨、人造骨</t>
  </si>
  <si>
    <t>胫骨延长术</t>
  </si>
  <si>
    <t>包括胫骨横向骨搬移</t>
  </si>
  <si>
    <t>上肢关节松解术</t>
  </si>
  <si>
    <t>包括肩、肘、腕关节</t>
  </si>
  <si>
    <t>下肢关节松解术</t>
  </si>
  <si>
    <t>包括髋、膝、踝、足关节</t>
  </si>
  <si>
    <t>髋关节成形术</t>
  </si>
  <si>
    <t>消毒，铺巾，切口, 显露股骨头，切除圆韧带。去除臼内脂肪结缔组织及凸起的骨嵴, 再用髋关节成形凿扩创髋臼, 使臼壁光滑平整, 略大于股骨头。切除多余松弛的关节囊。将股骨头复入臼窝内, 紧缩缝合关节囊, 缝合切口，石膏固定。</t>
  </si>
  <si>
    <t>股骨头颈成形术</t>
  </si>
  <si>
    <t>摆体位，消毒，铺巾，切口，探查髋关节囊内滑膜组织情况及髋臼盂唇情况，清除损伤的盂唇，外旋屈曲髋关节，切除头颈结合部位的前外侧撞击部分，冲洗关节腔，缝合切口，加压包扎。</t>
  </si>
  <si>
    <t>截肢术</t>
  </si>
  <si>
    <t>肩关节离断术</t>
  </si>
  <si>
    <t>肩胛胸部间离断术</t>
  </si>
  <si>
    <t>残端修整术</t>
  </si>
  <si>
    <t>包括手指、掌、前臂</t>
  </si>
  <si>
    <t>上肢截肢术</t>
  </si>
  <si>
    <t>髋关节离断术</t>
  </si>
  <si>
    <t>大腿截肢术</t>
  </si>
  <si>
    <t>小腿截肢术</t>
  </si>
  <si>
    <t>足踝部截肢术</t>
  </si>
  <si>
    <t>截指术</t>
  </si>
  <si>
    <t>包括截趾</t>
  </si>
  <si>
    <t>断肢再植术</t>
  </si>
  <si>
    <t>每肢</t>
  </si>
  <si>
    <t>显微手术加收250元</t>
  </si>
  <si>
    <t>断指再植术</t>
  </si>
  <si>
    <t>包括断趾</t>
  </si>
  <si>
    <t>每指(趾)</t>
  </si>
  <si>
    <t>每增加一指(趾）加700元</t>
  </si>
  <si>
    <t>断指（趾）异位寄养术</t>
  </si>
  <si>
    <t>对无原位再植条件的断指（趾），异位寄养到自身其他部位，待情况允许后，再将指（趾）原位回植</t>
  </si>
  <si>
    <t>每指（趾）</t>
  </si>
  <si>
    <t>手部骨折手术</t>
  </si>
  <si>
    <t>手部掌指骨骨折切开复位内固定术</t>
  </si>
  <si>
    <t>每增加一个加180元</t>
  </si>
  <si>
    <t>手部关节内骨折切开复位内固定术</t>
  </si>
  <si>
    <t>本氏(Bennet)骨折切开复位内固定术</t>
  </si>
  <si>
    <t>腕骨骨折切开复位内固定术</t>
  </si>
  <si>
    <t>舟骨骨折切开复位内固定术</t>
  </si>
  <si>
    <t>舟骨骨折不愈合切开植骨术+桡骨茎突切除术</t>
  </si>
  <si>
    <t>舟骨骨折不愈合植骨术</t>
  </si>
  <si>
    <t>月骨骨折切开复位内固定术</t>
  </si>
  <si>
    <t>月骨骨折不愈合血管植入术</t>
  </si>
  <si>
    <t>人工桡骨头月骨置换术</t>
  </si>
  <si>
    <t>手部关节脱位手术</t>
  </si>
  <si>
    <t>手部关节脱位切开复位内固定术</t>
  </si>
  <si>
    <t>包括手部腕掌关节、掌指关节、指间关节脱位</t>
  </si>
  <si>
    <t>每增加一个关节加90元</t>
  </si>
  <si>
    <t>手部关节融合术</t>
  </si>
  <si>
    <t>局限性腕骨融合术</t>
  </si>
  <si>
    <t>腕关节融合术</t>
  </si>
  <si>
    <t>指间关节融合术</t>
  </si>
  <si>
    <t>每增加一个关节加180元</t>
  </si>
  <si>
    <t>手部人工关节置换术</t>
  </si>
  <si>
    <t>包括指间关节、掌指、腕掌关节</t>
  </si>
  <si>
    <t>手部骨切除术</t>
  </si>
  <si>
    <t>掌指骨软骨瘤刮除植骨术</t>
  </si>
  <si>
    <t>每增加一个部位加90元</t>
  </si>
  <si>
    <t>掌指结核病灶清除术</t>
  </si>
  <si>
    <t>包括跖、趾</t>
  </si>
  <si>
    <t>近排腕骨切除术</t>
  </si>
  <si>
    <t>舟骨近端切除术</t>
  </si>
  <si>
    <t>月骨摘除术</t>
  </si>
  <si>
    <t>月骨摘除肌腱填塞术</t>
  </si>
  <si>
    <t>不含肌腱切取</t>
  </si>
  <si>
    <t>腕关节三角软骨复合体重建术</t>
  </si>
  <si>
    <t>包括全切、部分切除</t>
  </si>
  <si>
    <t>手部成形手术</t>
  </si>
  <si>
    <t>并指分离术</t>
  </si>
  <si>
    <t>包括并趾、不含扩张器植入</t>
  </si>
  <si>
    <t>每个指(趾)、蹼</t>
  </si>
  <si>
    <t>每增加一个手指加180元</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</si>
  <si>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</si>
  <si>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</si>
  <si>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</si>
  <si>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</si>
  <si>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</si>
  <si>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</si>
  <si>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</si>
  <si>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</si>
  <si>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</si>
  <si>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</si>
  <si>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</si>
  <si>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</si>
  <si>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多指切除术</t>
  </si>
  <si>
    <t>其他指再造术</t>
  </si>
  <si>
    <t>含部分再造和指延长术；不含假体植入和延长器应用</t>
  </si>
  <si>
    <t>严重烧伤手畸形矫正术</t>
  </si>
  <si>
    <t>包括爪形手、无手、拳状手等；不含小关节成形术</t>
  </si>
  <si>
    <t>手部瘢痕挛缩整形术</t>
  </si>
  <si>
    <t>含掌侧和背侧；不含指关节成形术</t>
  </si>
  <si>
    <t>每个部位或每侧</t>
  </si>
  <si>
    <t>指关节成形术</t>
  </si>
  <si>
    <t>含侧副韧带切除、关节融合；包括趾、关节成形术</t>
  </si>
  <si>
    <t>每增加一个指加90元</t>
  </si>
  <si>
    <t>复合组织游离移植</t>
  </si>
  <si>
    <t>包括带有皮肤(皮下组织)、骨、肌、软骨等任何两种以上组织瓣的游离移植手术、带血管蒂肌瓣、肌皮瓣、骨、软骨组织移植术</t>
  </si>
  <si>
    <t>带蒂复合组织瓣成形术</t>
  </si>
  <si>
    <t>手部带真皮下血管网皮肤移植术</t>
  </si>
  <si>
    <t>100cm2</t>
  </si>
  <si>
    <t>手部关节松解术</t>
  </si>
  <si>
    <t>掌指关节成形术</t>
  </si>
  <si>
    <t>包括跖趾关节成形术</t>
  </si>
  <si>
    <t>掌指骨延长术</t>
  </si>
  <si>
    <t>包括跖趾骨延长。手指或足趾放置微型掌指骨延长外固定架，切开皮肤，于指骨中央截断，缝合切口。</t>
  </si>
  <si>
    <t>外固定支架</t>
  </si>
  <si>
    <t>每指</t>
  </si>
  <si>
    <t>手外伤其他手术</t>
  </si>
  <si>
    <t>腕关节韧带修补术</t>
  </si>
  <si>
    <t>指间或掌指关节侧副韧带修补术</t>
  </si>
  <si>
    <t>包括关节囊修补</t>
  </si>
  <si>
    <t>手部外伤皮肤缺损游离植皮术</t>
  </si>
  <si>
    <t>不含取皮</t>
  </si>
  <si>
    <t>每个手指</t>
  </si>
  <si>
    <t>多手指加收90元，手掌背、前臂者加收90元</t>
  </si>
  <si>
    <t>手外伤局部转移皮瓣术</t>
  </si>
  <si>
    <t>手外伤皮瓣术</t>
  </si>
  <si>
    <t>手外伤腹部埋藏皮瓣术</t>
  </si>
  <si>
    <t>包括手外伤清创术后患指带蒂术、断蒂术</t>
  </si>
  <si>
    <t>手外伤胸壁交叉皮瓣术</t>
  </si>
  <si>
    <t>手外伤交臂皮瓣术</t>
  </si>
  <si>
    <t>手外伤邻指皮瓣术</t>
  </si>
  <si>
    <t>手外伤鱼际皮瓣术</t>
  </si>
  <si>
    <t>手外伤推进皮瓣(V-Y)术</t>
  </si>
  <si>
    <t>双(V-Y)术加收350元</t>
  </si>
  <si>
    <t>手外伤邻指交叉皮下组织瓣术</t>
  </si>
  <si>
    <t>手外伤清创术</t>
  </si>
  <si>
    <t>多手指加收70元，手掌背、前臂者加收120元</t>
  </si>
  <si>
    <t>指固有伸肌腱移位功能重建术</t>
  </si>
  <si>
    <t>包括重建伸拇功能、重建手指外展功能等</t>
  </si>
  <si>
    <t>肩外展功能重建术</t>
  </si>
  <si>
    <t>含二头、三头肌、斜方肌；包括肩峰下减压、肩峰成形术；不含阔筋膜切取</t>
  </si>
  <si>
    <t>屈肘功能重建术</t>
  </si>
  <si>
    <t>含尺侧腕屈肌及屈指浅切取</t>
  </si>
  <si>
    <t>伸腕功能重建术</t>
  </si>
  <si>
    <t>含切取肌腱重建伸腕、伸指等</t>
  </si>
  <si>
    <t>伸指功能重建术</t>
  </si>
  <si>
    <t>屈指功能重建术</t>
  </si>
  <si>
    <t>每增加一指加180元</t>
  </si>
  <si>
    <t>拇指对掌功能重建术</t>
  </si>
  <si>
    <t>包括掌长肌移位、屈指浅移位、伸腕肌移位、外展小指肌移位等</t>
  </si>
  <si>
    <t>缩窄性腱鞘炎切开术</t>
  </si>
  <si>
    <t>腱鞘囊肿切除术</t>
  </si>
  <si>
    <t>包括拇囊炎手术治疗</t>
  </si>
  <si>
    <t>掌筋膜挛缩切除术</t>
  </si>
  <si>
    <t>侧副韧带挛缩切断术</t>
  </si>
  <si>
    <t>小肌肉挛缩切断术</t>
  </si>
  <si>
    <t>手部皮肤撕脱伤修复术</t>
  </si>
  <si>
    <t>手外伤清创反取皮植皮术</t>
  </si>
  <si>
    <t>手外伤大网膜移植植皮术</t>
  </si>
  <si>
    <t>食指背侧岛状皮瓣术</t>
  </si>
  <si>
    <t>掌骨间背动脉倒转皮瓣术</t>
  </si>
  <si>
    <t>前臂桡尺动脉倒转皮瓣术</t>
  </si>
  <si>
    <t>环指岛状皮瓣术</t>
  </si>
  <si>
    <t>肌腱粘连松解术</t>
  </si>
  <si>
    <t>每个手指/每部位</t>
  </si>
  <si>
    <t>多个手指或从前臂到手指全线松解每个加收90元，此项目适用于其他部位</t>
  </si>
  <si>
    <t>屈伸指肌腱吻合术</t>
  </si>
  <si>
    <t>每根肌腱</t>
  </si>
  <si>
    <t>每增加一根肌腱加收90元</t>
  </si>
  <si>
    <t>屈伸指肌腱游离移植术</t>
  </si>
  <si>
    <t>每增加一根肌腱加收180元</t>
  </si>
  <si>
    <t>滑车重建术</t>
  </si>
  <si>
    <t>锤状指修复术</t>
  </si>
  <si>
    <t>侧腱束劈开交叉缝合术</t>
  </si>
  <si>
    <t>“钮孔畸形”游离肌腱固定术</t>
  </si>
  <si>
    <t>手内肌麻痹功能重建术</t>
  </si>
  <si>
    <t>前臂神经探查吻合术</t>
  </si>
  <si>
    <t>包括桡神经、正中神经、尺神经</t>
  </si>
  <si>
    <t>根</t>
  </si>
  <si>
    <t>每增加一根神经加收90元</t>
  </si>
  <si>
    <t>前臂神经探查游离神经移植术</t>
  </si>
  <si>
    <t>含游离神经切取；包括桡神经、正中神经、尺神经</t>
  </si>
  <si>
    <t>手腕部神经损伤修复术</t>
  </si>
  <si>
    <t>包括桡神经浅支、指总神经、指固有神经</t>
  </si>
  <si>
    <t>虎口成形术</t>
  </si>
  <si>
    <t>包括虎口加深术、虎口开大术；不含指蹼成形术</t>
  </si>
  <si>
    <t>指蹼成形术</t>
  </si>
  <si>
    <t>包括趾蹼成形术</t>
  </si>
  <si>
    <t>每个指(趾)蹼</t>
  </si>
  <si>
    <t>每增加一个指(趾)蹼加收90元</t>
  </si>
  <si>
    <t>甲床修补术</t>
  </si>
  <si>
    <t>每增加一个加收90元</t>
  </si>
  <si>
    <t>腱鞘重建术</t>
  </si>
  <si>
    <t>臂丛麻醉或全身麻醉后，在手部及前臂肌腱缺损的近端和远端分别切开皮肤，寻找肌腱断端。在肌腱缺损的远近端之间的皮下筋膜内潜行游离形成隧道，将硅棒按肌腱缺损的数量依次穿过隧道，硅棒两端分别与肌腱缺损的远近端缝合，缝合皮肤伤口。</t>
  </si>
  <si>
    <t>每腱鞘</t>
  </si>
  <si>
    <t>肌肉、肌腱、韧带手术</t>
  </si>
  <si>
    <t>骨骼肌软组织肿瘤切除术</t>
  </si>
  <si>
    <t>331522001a</t>
  </si>
  <si>
    <t>331522001b</t>
  </si>
  <si>
    <t>331522001c</t>
  </si>
  <si>
    <t>肌性斜颈矫正术</t>
  </si>
  <si>
    <t>骨化性肌炎局部切除术</t>
  </si>
  <si>
    <t>脑瘫肌力肌张力调整术</t>
  </si>
  <si>
    <t>包括上下肢体肌腱松解、延长、切断、神经移位、肌腱移位、肌腱重建</t>
  </si>
  <si>
    <t>包括上下肢体肌腱松解、延长、切断、神经移位</t>
  </si>
  <si>
    <t>上肢筋膜间室综合征切开减压术</t>
  </si>
  <si>
    <t>肱二头肌腱断裂修补术</t>
  </si>
  <si>
    <t>包括肱三头肌腱断裂修补术</t>
  </si>
  <si>
    <t>岗上肌腱钙化沉淀物取出术</t>
  </si>
  <si>
    <t>肩袖破裂修补术</t>
  </si>
  <si>
    <t>包括前盂唇损伤修补术(BANKART)、上盂唇撕裂修复术(SLAP)、盂唇修复术</t>
  </si>
  <si>
    <t>腕管综合症切开减压术</t>
  </si>
  <si>
    <t>包括肘管</t>
  </si>
  <si>
    <t>肱二头肌长头腱脱位修复术</t>
  </si>
  <si>
    <t>包括肱三头肌长头腱脱位修补术</t>
  </si>
  <si>
    <t>格林先天性高肩胛症手术</t>
  </si>
  <si>
    <t>臀大肌挛缩切除术</t>
  </si>
  <si>
    <t>包括松解</t>
  </si>
  <si>
    <t>髂胫束松解术</t>
  </si>
  <si>
    <t>下肢筋膜间室综合征切开减压术</t>
  </si>
  <si>
    <t>腓骨肌腱脱位修复术</t>
  </si>
  <si>
    <t>跟腱断裂修补术</t>
  </si>
  <si>
    <t>胫后肌延长术</t>
  </si>
  <si>
    <t>全痳，消毒铺巾，术区皮肤消毒，切开皮肤，分离皮下组织，显露胫后肌，视情况松解挛缩肌肉并延长，冲洗伤口，依次缝合伤口。不含石膏固定。</t>
  </si>
  <si>
    <t>骨关节其他手术</t>
  </si>
  <si>
    <t>手法牵引复位术</t>
  </si>
  <si>
    <t>331523001a</t>
  </si>
  <si>
    <t>331523001b</t>
  </si>
  <si>
    <t>331523001c</t>
  </si>
  <si>
    <t>皮肤牵引术</t>
  </si>
  <si>
    <t>每天收4元</t>
  </si>
  <si>
    <t>骨骼牵引术</t>
  </si>
  <si>
    <t>每天收8元</t>
  </si>
  <si>
    <t>颅骨牵引术</t>
  </si>
  <si>
    <t>颅骨头环牵引术</t>
  </si>
  <si>
    <t>石膏固定术(特大)</t>
  </si>
  <si>
    <t>包括髋人字石膏，石膏床</t>
  </si>
  <si>
    <t>石膏</t>
  </si>
  <si>
    <t>石膏固定术(大)</t>
  </si>
  <si>
    <t>包括下肢管型石膏，胸肩石膏、石膏背心</t>
  </si>
  <si>
    <t>石膏固定术(中)</t>
  </si>
  <si>
    <t>包括石膏托，上肢管型石膏</t>
  </si>
  <si>
    <t>石膏固定术(小)</t>
  </si>
  <si>
    <t>包括前臂石膏托，管型及小腿“U”型石膏</t>
  </si>
  <si>
    <t>石膏拆除术</t>
  </si>
  <si>
    <t>包括石膏修补</t>
  </si>
  <si>
    <t>各部位多头带包扎术</t>
  </si>
  <si>
    <t>跟骨钻孔术</t>
  </si>
  <si>
    <t>16．体被系统手术</t>
  </si>
  <si>
    <t>乳房手术</t>
  </si>
  <si>
    <t>使用乳腺微创旋切刀加收400元</t>
  </si>
  <si>
    <t>乳腺肿物穿刺术</t>
  </si>
  <si>
    <t>乳腺立体定位加180元</t>
  </si>
  <si>
    <t>乳腺肿物切除术</t>
  </si>
  <si>
    <t>包括窦道、乳头状瘤、小叶、纤维腺瘤、象限切除</t>
  </si>
  <si>
    <t>象限切除加收300元</t>
  </si>
  <si>
    <t>副乳切除术</t>
  </si>
  <si>
    <t>单纯乳房切除术</t>
  </si>
  <si>
    <t>乳腺癌根治术</t>
  </si>
  <si>
    <t>包括传统与改良根治及保乳根治</t>
  </si>
  <si>
    <t>需植皮术加收450元，前哨淋巴结术加收1500元</t>
  </si>
  <si>
    <t>需植皮术加收450元，前哨淋巴结术加收900元</t>
  </si>
  <si>
    <t>乳腺癌扩大根治术</t>
  </si>
  <si>
    <t>含保留胸肌的术式</t>
  </si>
  <si>
    <t>乳房再造术</t>
  </si>
  <si>
    <t>不含乳头乳晕重建和乳腺切除</t>
  </si>
  <si>
    <t>乳腺癌根治+乳房再造术</t>
  </si>
  <si>
    <t>含Ⅰ期乳房再造；不含带血管蒂的肌皮组织移植、Ⅱ期乳房再造</t>
  </si>
  <si>
    <t>乳房再造术II期</t>
  </si>
  <si>
    <t>包括带血管蒂的肌皮组织移植或大网膜移植，含乳头乳晕重建</t>
  </si>
  <si>
    <t>乳头乳晕整形术</t>
  </si>
  <si>
    <t>包括乳头内陷畸形，乳头乳晕再造</t>
  </si>
  <si>
    <t>隆乳术</t>
  </si>
  <si>
    <t>包括各种隆乳术；不含吸脂术</t>
  </si>
  <si>
    <t>隆乳术后继发畸形矫正术</t>
  </si>
  <si>
    <t>乳腺假体取出术</t>
  </si>
  <si>
    <t>巨乳缩小整形术</t>
  </si>
  <si>
    <t>包括垂乳畸形矫正术</t>
  </si>
  <si>
    <t>乳腺肿物组织标记置入术</t>
  </si>
  <si>
    <t>标记物、定位针、导丝</t>
  </si>
  <si>
    <t>皮肤和皮下组织手术</t>
  </si>
  <si>
    <t>脓肿切开引流术</t>
  </si>
  <si>
    <t>含体表、软组织感染化脓切开引流</t>
  </si>
  <si>
    <t>体表异物取出术</t>
  </si>
  <si>
    <t>不含X线定位</t>
  </si>
  <si>
    <t>胼胝病变切除修复术</t>
  </si>
  <si>
    <t>含鸡眼切除术等</t>
  </si>
  <si>
    <t>每处病变</t>
  </si>
  <si>
    <t>需植皮术加收130元</t>
  </si>
  <si>
    <t>浅表肿物切除术</t>
  </si>
  <si>
    <t>包括全身各部位皮肤和皮下组织皮脂腺囊肿、痣、疣、脂肪瘤、纤维瘤、小血管瘤等；不含乳腺肿物和淋巴结切除</t>
  </si>
  <si>
    <t>每个肿物</t>
  </si>
  <si>
    <t>激光手术加收30%</t>
  </si>
  <si>
    <t>331602004a</t>
  </si>
  <si>
    <t>10cm以上</t>
  </si>
  <si>
    <t>331602004b</t>
  </si>
  <si>
    <t>5－－10cm</t>
  </si>
  <si>
    <t>331602004c</t>
  </si>
  <si>
    <t>2-5cm以下</t>
  </si>
  <si>
    <t>331602004d</t>
  </si>
  <si>
    <t>2cm以下</t>
  </si>
  <si>
    <t>海绵状血管瘤切除术(大)</t>
  </si>
  <si>
    <t>指面积＞10cm2达到肢体一周及超过肢体1/4长度，包括体表血管瘤、脂肪血管瘤、淋巴血管瘤、纤维血管瘤、神经纤维血管瘤；不含皮瓣或组织移植</t>
  </si>
  <si>
    <t>需植皮术加收250元，激光手术加收250元</t>
  </si>
  <si>
    <t>海绵状血管瘤切除术(中)</t>
  </si>
  <si>
    <t>指面积小于10cm2， 未达肢体一周及肢体1／4长度，包括体表血管瘤、脂肪血管瘤、淋巴血管瘤、纤维血管瘤、神经纤维血管瘤；不含皮瓣或组织移植</t>
  </si>
  <si>
    <t>需植皮术加收180元，激光手术加收180元</t>
  </si>
  <si>
    <t>海绵状血管瘤切除术(小)</t>
  </si>
  <si>
    <t>指面积在3cm2以下，包括体表血管瘤、脂肪血管瘤、淋巴血管瘤、纤维血管瘤、神经纤维血管瘤，位于躯干、四肢体表、侵犯皮肤脂肪层、浅筋膜未达深筋膜；不含皮瓣或组织移植</t>
  </si>
  <si>
    <t>需植皮术加收90元，激光手术加收90元</t>
  </si>
  <si>
    <t>脂肪抽吸术</t>
  </si>
  <si>
    <t>包括脂肪填塞，不含脂肪注射</t>
  </si>
  <si>
    <t>每毫升</t>
  </si>
  <si>
    <t>头皮撕脱清创修复术</t>
  </si>
  <si>
    <t>不含大网膜切取移植</t>
  </si>
  <si>
    <t>头皮缺损修复术</t>
  </si>
  <si>
    <t>不含扩张器植入，毛发种植术</t>
  </si>
  <si>
    <t>扩张器</t>
  </si>
  <si>
    <t>腋臭切除术</t>
  </si>
  <si>
    <t>331602011a</t>
  </si>
  <si>
    <t>切除缝合术</t>
  </si>
  <si>
    <t>331602011b</t>
  </si>
  <si>
    <t>原位植皮术</t>
  </si>
  <si>
    <t>颈部开放性损伤探查术</t>
  </si>
  <si>
    <t>皮肤恶性肿瘤切除术</t>
  </si>
  <si>
    <t>植皮加收180元</t>
  </si>
  <si>
    <t>水动力清创术</t>
  </si>
  <si>
    <t>一次性使用手柄、清创水刀系统</t>
  </si>
  <si>
    <t>体表液状人工体取出术</t>
  </si>
  <si>
    <t>术前设计，消毒，铺巾，局部麻醉，探查，皮下异物抽吸冲洗，置管引流，缝合切口。</t>
  </si>
  <si>
    <t>自体脂肪微颗粒治疗</t>
  </si>
  <si>
    <t>局部麻醉，抽吸脂肪，纯化处理脂肪，获取自体脂肪微颗粒，注射至患处，包扎脂肪抽吸处</t>
  </si>
  <si>
    <t>细胞过滤采集器</t>
  </si>
  <si>
    <t>烧伤处理和植皮术</t>
  </si>
  <si>
    <t>烧伤焦痂切开减张术</t>
  </si>
  <si>
    <t>包括颈、胸腹、上下肢、腕、手指、踝足部</t>
  </si>
  <si>
    <t>烧伤扩创术</t>
  </si>
  <si>
    <t>包括头颈、躯干、上下肢</t>
  </si>
  <si>
    <t>烧伤血管破裂出血血管修补缝合术</t>
  </si>
  <si>
    <t>深度烧伤扩创血管神经探查术</t>
  </si>
  <si>
    <t>颅骨烧伤凿骨扩创术</t>
  </si>
  <si>
    <t>深度烧伤截肢术</t>
  </si>
  <si>
    <t>包括冻伤截肢术</t>
  </si>
  <si>
    <t>每个肢体</t>
  </si>
  <si>
    <t>经烧伤创面气管切开术</t>
  </si>
  <si>
    <t>经烧伤创面静脉切开术</t>
  </si>
  <si>
    <t>切痂术</t>
  </si>
  <si>
    <t>1％体表面积</t>
  </si>
  <si>
    <t>削痂术</t>
  </si>
  <si>
    <t>取皮术</t>
  </si>
  <si>
    <t>头皮取皮术</t>
  </si>
  <si>
    <t>网状自体皮制备</t>
  </si>
  <si>
    <t>微粒自体皮制备</t>
  </si>
  <si>
    <t>自体皮细胞悬液制备</t>
  </si>
  <si>
    <t>异体皮制备</t>
  </si>
  <si>
    <t>低温冷冻皮、新鲜皮</t>
  </si>
  <si>
    <t>烧伤特殊备皮</t>
  </si>
  <si>
    <t>包括头皮、瘢痕等部位备皮</t>
  </si>
  <si>
    <t>异体组织制备</t>
  </si>
  <si>
    <t>包括血管，神经，肌腱，筋膜，骨，异体组织用前制备</t>
  </si>
  <si>
    <t>低温冷冻组织、新鲜组织</t>
  </si>
  <si>
    <t>磨痂自体皮移植术</t>
  </si>
  <si>
    <t>焦痂开窗植皮术</t>
  </si>
  <si>
    <t>异体皮打洞嵌植自体皮术</t>
  </si>
  <si>
    <t>异体皮和制备</t>
  </si>
  <si>
    <t>切(削)痂自体微粒皮移植术</t>
  </si>
  <si>
    <t>含异体皮覆盖术；包括自体皮浆移植</t>
  </si>
  <si>
    <t>切(削)痂网状自体皮移植术</t>
  </si>
  <si>
    <t>体外细胞培养皮肤细胞移植术</t>
  </si>
  <si>
    <t>含体外细胞培养</t>
  </si>
  <si>
    <t>烧伤肉芽创面扩创植皮术</t>
  </si>
  <si>
    <t>自体皮移植术</t>
  </si>
  <si>
    <t>异体皮移植术</t>
  </si>
  <si>
    <t>异体皮及制备</t>
  </si>
  <si>
    <t>带毛囊游离皮肤移植术</t>
  </si>
  <si>
    <t>包括眉毛</t>
  </si>
  <si>
    <t>带真皮血管网游离皮片切取术</t>
  </si>
  <si>
    <t>游离皮片移植术</t>
  </si>
  <si>
    <t>包括刃厚、中厚、全厚、瘢痕皮、反鼓取皮，包括会阴植皮术</t>
  </si>
  <si>
    <t>包括刃厚、中厚、全厚、瘢痕皮、反鼓取皮</t>
  </si>
  <si>
    <t>皮肤撕脱反取皮回植术</t>
  </si>
  <si>
    <t>颜面切痂植皮术</t>
  </si>
  <si>
    <t>胸部切削痂自体皮移植术</t>
  </si>
  <si>
    <t>烧伤截指术</t>
  </si>
  <si>
    <t>包括烧伤截趾术、冻伤截指(趾)术</t>
  </si>
  <si>
    <t>三个</t>
  </si>
  <si>
    <t>不足三个按三个计价</t>
  </si>
  <si>
    <t>手部扩创延期植皮术</t>
  </si>
  <si>
    <t>全手切削痂植皮术</t>
  </si>
  <si>
    <t>手背切削痂植皮术</t>
  </si>
  <si>
    <t>手烧伤扩创交臂皮瓣修复术</t>
  </si>
  <si>
    <t>手烧伤扩创胸皮瓣修复术</t>
  </si>
  <si>
    <t>包括腹皮瓣修复术</t>
  </si>
  <si>
    <t>小腿烧伤扩创交腿皮瓣修复术</t>
  </si>
  <si>
    <t>包括足烧伤扩创、交腿皮瓣修复术</t>
  </si>
  <si>
    <t>深度烧伤扩创关节成型术</t>
  </si>
  <si>
    <t>深度烧伤死骨摘除术</t>
  </si>
  <si>
    <t>肌腱移植术</t>
  </si>
  <si>
    <t>异体肌腱</t>
  </si>
  <si>
    <t>烧伤后肌腱延长术</t>
  </si>
  <si>
    <t>皮肤扩张器置入术</t>
  </si>
  <si>
    <t>含注射；包括扩张器及其他支撑物，包括取出术</t>
  </si>
  <si>
    <t>扩张器取出皮瓣移植术</t>
  </si>
  <si>
    <t>烧伤瘢痕切除缝合术</t>
  </si>
  <si>
    <t>烧伤瘢痕切除松解植皮术</t>
  </si>
  <si>
    <t>皮肤和皮下组织修补与重建</t>
  </si>
  <si>
    <t>瘢痕畸形矫正术</t>
  </si>
  <si>
    <t>不含面部</t>
  </si>
  <si>
    <t>慢性溃疡修复术</t>
  </si>
  <si>
    <t>包括褥疮、下肢慢性溃疡、足底溃疡等</t>
  </si>
  <si>
    <t>隆颞术</t>
  </si>
  <si>
    <t>植入假体</t>
  </si>
  <si>
    <t>隆额术</t>
  </si>
  <si>
    <t>小口畸形矫正术</t>
  </si>
  <si>
    <t>含口角畸形矫正</t>
  </si>
  <si>
    <t>唇外翻矫正术</t>
  </si>
  <si>
    <t>包括上唇、下唇；不含胡须再造术</t>
  </si>
  <si>
    <t>胡须再造术</t>
  </si>
  <si>
    <t>包括岛状头皮瓣法和游离移植法</t>
  </si>
  <si>
    <t>隆颏术</t>
  </si>
  <si>
    <t>不含截骨术</t>
  </si>
  <si>
    <t>隆颏术后继发畸形矫正术</t>
  </si>
  <si>
    <t>包括隆颞、隆额术后畸形矫正</t>
  </si>
  <si>
    <t>颌下脂肪袋整形术</t>
  </si>
  <si>
    <t>吸脂器</t>
  </si>
  <si>
    <t>酒窝再造术</t>
  </si>
  <si>
    <t>颊部缺损修复术</t>
  </si>
  <si>
    <t>面瘫畸形矫正术</t>
  </si>
  <si>
    <t>不含神经切取术</t>
  </si>
  <si>
    <t>除皱术</t>
  </si>
  <si>
    <t>包括骨膜下除皱</t>
  </si>
  <si>
    <t>每个部位或面1/3</t>
  </si>
  <si>
    <t>激光除皱加收700元</t>
  </si>
  <si>
    <t>面部瘢痕切除整形术</t>
  </si>
  <si>
    <t>2cm2</t>
  </si>
  <si>
    <r>
      <t>每增加1cm</t>
    </r>
    <r>
      <rPr>
        <vertAlign val="superscript"/>
        <sz val="10"/>
        <rFont val="宋体"/>
        <charset val="134"/>
      </rPr>
      <t>2</t>
    </r>
    <r>
      <rPr>
        <sz val="10"/>
        <rFont val="宋体"/>
        <charset val="134"/>
      </rPr>
      <t xml:space="preserve"> 加收180元</t>
    </r>
  </si>
  <si>
    <t>面部外伤清创整形术</t>
  </si>
  <si>
    <t>半侧颜面萎缩整形术</t>
  </si>
  <si>
    <t>指甲成形术</t>
  </si>
  <si>
    <t>足底缺损修复术</t>
  </si>
  <si>
    <t>包括足跟缺损；不含关节成形</t>
  </si>
  <si>
    <t>橡皮肿整形术</t>
  </si>
  <si>
    <t>不含淋巴管吻合术和静脉移植术</t>
  </si>
  <si>
    <t>毛发移植术</t>
  </si>
  <si>
    <t>包括种发、头皮游离移植；不含头皮缺损修复术</t>
  </si>
  <si>
    <t>磨削术</t>
  </si>
  <si>
    <t>50cm2</t>
  </si>
  <si>
    <t>不足50cm2按50cm2计价</t>
  </si>
  <si>
    <t>纹饰美容术</t>
  </si>
  <si>
    <t>包括纹眉、纹眼线、唇线、体表注射术等</t>
  </si>
  <si>
    <t>任意皮瓣形成术</t>
  </si>
  <si>
    <t>包括各种带蒂皮瓣；不含岛状皮瓣</t>
  </si>
  <si>
    <t>轴型组织瓣形成术</t>
  </si>
  <si>
    <t>包括岛状皮瓣(静脉、动脉)；不含任意皮瓣，筋膜瓣</t>
  </si>
  <si>
    <t>筋膜组织瓣形成术</t>
  </si>
  <si>
    <t>包括含轴型，非轴型</t>
  </si>
  <si>
    <t>阔筋膜切取术</t>
  </si>
  <si>
    <t>游离皮瓣切取移植术</t>
  </si>
  <si>
    <t>深度烧伤的早期修复</t>
  </si>
  <si>
    <t>带蒂筋膜瓣切取移植术</t>
  </si>
  <si>
    <t>带蒂肌皮瓣切取移植术</t>
  </si>
  <si>
    <t>带蒂肌瓣切取移植术</t>
  </si>
  <si>
    <t>带蒂轴型皮瓣切取移植术</t>
  </si>
  <si>
    <t>带血运骨皮瓣切取移植术</t>
  </si>
  <si>
    <t>带毛囊皮瓣移植术</t>
  </si>
  <si>
    <t>包括头皮、眉毛</t>
  </si>
  <si>
    <t>甲床延长术</t>
  </si>
  <si>
    <t>消毒铺巾，将远指间关节背侧切除矩形皮肤，将该皮肤及甲上皮切取成一以甲上皮为蒂的带蒂皮瓣，将该皮瓣与近端皮肤缝合，使甲根外露，指甲延长，包扎。</t>
  </si>
  <si>
    <t>每甲床</t>
  </si>
  <si>
    <t>以1个甲床为基价，每增加1甲床加收</t>
  </si>
  <si>
    <t>双向倒刺线植入悬吊术</t>
  </si>
  <si>
    <t>术前设计，消毒，铺巾，局部麻醉，预制皮下隧道，引导针放置，倒刺线植入、悬吊、固定，缝合切口。</t>
  </si>
  <si>
    <t>每根线</t>
  </si>
  <si>
    <t>线雕取出术</t>
  </si>
  <si>
    <t>术前设计，消毒，铺巾，局部麻醉，探查，异物取出，冲洗，置管引流，缝合切口。</t>
  </si>
  <si>
    <t>手术仪器设备使用费</t>
  </si>
  <si>
    <t>腹腔镜</t>
  </si>
  <si>
    <t>胸腔镜</t>
  </si>
  <si>
    <t>关节镜</t>
  </si>
  <si>
    <t>颅内镜</t>
  </si>
  <si>
    <t>宫腔镜</t>
  </si>
  <si>
    <t>椎间盘镜</t>
  </si>
  <si>
    <t>包括椎间孔镜</t>
  </si>
  <si>
    <t>膀胱镜</t>
  </si>
  <si>
    <t>膀胱软镜加收250元</t>
  </si>
  <si>
    <t>输尿管镜</t>
  </si>
  <si>
    <t>鼻窦镜</t>
  </si>
  <si>
    <t>胆道镜</t>
  </si>
  <si>
    <t>气管镜</t>
  </si>
  <si>
    <t>支撑喉镜</t>
  </si>
  <si>
    <t>显微镜</t>
  </si>
  <si>
    <t>纵隔镜</t>
  </si>
  <si>
    <t>电切镜</t>
  </si>
  <si>
    <t>脑室镜</t>
  </si>
  <si>
    <t>纤维结肠镜</t>
  </si>
  <si>
    <t>大隐静脉镜</t>
  </si>
  <si>
    <t>冷凝仪</t>
  </si>
  <si>
    <t>耳鼻综合切割仪</t>
  </si>
  <si>
    <t>玻璃体切割仪</t>
  </si>
  <si>
    <t>超声乳化仪</t>
  </si>
  <si>
    <t>含刀头</t>
  </si>
  <si>
    <t>激光仪</t>
  </si>
  <si>
    <t>电刺激仪</t>
  </si>
  <si>
    <t>组织粉碎仪</t>
  </si>
  <si>
    <t>术中神经监测仪</t>
  </si>
  <si>
    <t>电极</t>
  </si>
  <si>
    <t>房颤射频消融仪</t>
  </si>
  <si>
    <t>立体定向仪</t>
  </si>
  <si>
    <t>电生理监测仪</t>
  </si>
  <si>
    <t>自体血回收机</t>
  </si>
  <si>
    <t>前哨淋巴仪</t>
  </si>
  <si>
    <t>乳腺跟踪仪</t>
  </si>
  <si>
    <t>血流检测仪</t>
  </si>
  <si>
    <t>电磁贴仪</t>
  </si>
  <si>
    <t>电动驱血仪</t>
  </si>
  <si>
    <t>神经导航系统</t>
  </si>
  <si>
    <t>追踪器</t>
  </si>
  <si>
    <t>术中灌注冲洗系统</t>
  </si>
  <si>
    <t>血管闭合系统</t>
  </si>
  <si>
    <t>刀头</t>
  </si>
  <si>
    <t>ACT监测</t>
  </si>
  <si>
    <t>每人</t>
  </si>
  <si>
    <t>普通机器人</t>
  </si>
  <si>
    <t>达芬奇机器人和ROSA手术机器人由医疗机构自主定价</t>
  </si>
  <si>
    <t>肿瘤机器人</t>
  </si>
  <si>
    <t>心外机器人</t>
  </si>
  <si>
    <t>空氧混合机</t>
  </si>
  <si>
    <t>人工心肺机</t>
  </si>
  <si>
    <t>二氧化碳激光</t>
  </si>
  <si>
    <t>大隐静脉激光</t>
  </si>
  <si>
    <t>钬激光</t>
  </si>
  <si>
    <t>绿激光</t>
  </si>
  <si>
    <t>冷光源</t>
  </si>
  <si>
    <t>变温毯</t>
  </si>
  <si>
    <t>超声吸引器</t>
  </si>
  <si>
    <t>除颤器</t>
  </si>
  <si>
    <t>等离子消融器</t>
  </si>
  <si>
    <t>刨刀器</t>
  </si>
  <si>
    <t>多功能电气钻</t>
  </si>
  <si>
    <t>离心泵</t>
  </si>
  <si>
    <t>电(气)钻、电(气)锯</t>
  </si>
  <si>
    <t>等离子刀</t>
  </si>
  <si>
    <t>包括可复用超声刀</t>
  </si>
  <si>
    <t>可复用超声刀暂由医疗机构自主定价</t>
  </si>
  <si>
    <t>高频电刀</t>
  </si>
  <si>
    <t>双极电凝</t>
  </si>
  <si>
    <t>氩气电刀</t>
  </si>
  <si>
    <t>Leep刀</t>
  </si>
  <si>
    <t>电动取皮机</t>
  </si>
  <si>
    <t>电动轧皮机</t>
  </si>
  <si>
    <t>电动磨削机</t>
  </si>
  <si>
    <t>海博刀</t>
  </si>
  <si>
    <t>手柄、水泵</t>
  </si>
  <si>
    <t>膨宫机</t>
  </si>
  <si>
    <t>数控穿刺引导仪</t>
  </si>
  <si>
    <t>负极板回路垫加收</t>
  </si>
  <si>
    <t>骨科机器人辅助骨科手术</t>
  </si>
  <si>
    <t>复位完成后，消毒铺单，罩无菌膜，摆放机器人执行系统位置，安装配套的手术工具包后，采集患部X线图像资料并以影像资料为依据在骨科手术机器人规划系统中完成手术路径规划，驱动机器人执行系统运动到位，在执行系统末端安装导向工具，根据机器人引导，在手术区域完成入点确认、通过导针建立体内手术路径，依据导针置入内植物，影像验证，必要时调整，冲洗缝合。</t>
  </si>
  <si>
    <t>腔镜特殊器械</t>
  </si>
  <si>
    <t>滨医保发[2021]7号新增</t>
  </si>
  <si>
    <t>内镜特殊器械</t>
  </si>
  <si>
    <t>手术显微器械</t>
  </si>
  <si>
    <t>超声骨刀</t>
  </si>
  <si>
    <t>双极射频</t>
  </si>
  <si>
    <t>肾镜</t>
  </si>
  <si>
    <t>软性输尿管镜</t>
  </si>
  <si>
    <t>手术视频辅助操作</t>
  </si>
  <si>
    <t>数字化手术引流监测</t>
  </si>
  <si>
    <t>在手术间，安装负压引流器建立负压，连接四个吸引端，建立密闭式术中废液收集、计量和无害化处理系统。手术结束，将罐车移动至污物间，自动对接中心处理站，将无害化处理后的废液排入下水管道并清洗罐车。</t>
  </si>
  <si>
    <t>电磁刀</t>
  </si>
  <si>
    <t>术中荧光显影辅助操作</t>
  </si>
  <si>
    <t>(四)物理治疗与康复</t>
  </si>
  <si>
    <t>说明：本类包括物理治疗和康复检查、治疗两部分，共计69项。</t>
  </si>
  <si>
    <t>1．物理治疗</t>
  </si>
  <si>
    <t>红外线治疗</t>
  </si>
  <si>
    <t>包括远、近红外线：TDP、近红外线气功治疗、红外线真空拔罐治疗红外线光浴治疗、远红外医疗舱治疗</t>
  </si>
  <si>
    <t>每个照射区</t>
  </si>
  <si>
    <t>每区照射20分钟</t>
  </si>
  <si>
    <t>可见光治疗</t>
  </si>
  <si>
    <t>包括红光照射、蓝光照射、蓝紫光照射、太阳灯照射</t>
  </si>
  <si>
    <t>偏振光照射</t>
  </si>
  <si>
    <t>紫外线治疗</t>
  </si>
  <si>
    <t>包括长、中、短波紫外线、低压紫外线、高压紫外线、水冷式、导子紫外线、生物剂量测定、光化学疗法</t>
  </si>
  <si>
    <t>激光疗法</t>
  </si>
  <si>
    <t>包括原光束、散焦激光疗法</t>
  </si>
  <si>
    <t>光敏疗法</t>
  </si>
  <si>
    <t>包括紫外线、激光</t>
  </si>
  <si>
    <t>电诊断</t>
  </si>
  <si>
    <t>包括直流电检查、感应电检查、直流-感应电检查、时值检查、强度-频率曲线检查、中频脉冲电检查</t>
  </si>
  <si>
    <t>每块肌肉或每条神经</t>
  </si>
  <si>
    <t>直流电治疗</t>
  </si>
  <si>
    <t>包括单纯直流电治疗、直流电药物离子导入治疗、直流电水浴治疗、（单、双、四槽浴）、电化学疗法</t>
  </si>
  <si>
    <t>低频脉冲电治疗</t>
  </si>
  <si>
    <t>包括感应电治疗、神经肌肉电刺激治疗、间动电疗、经皮神经电刺激治疗、功能性电刺激治疗、温热电脉冲治疗、微机功能性电刺激治疗、银棘状刺激疗法(SSP)</t>
  </si>
  <si>
    <t>中频脉冲电治疗</t>
  </si>
  <si>
    <t>包括中频脉冲电治疗、音频电治疗、干扰电治疗、动态干扰电治疗、立体动态干扰电治疗、调制中频电治疗、电脑中频电治疗</t>
  </si>
  <si>
    <t>共鸣火花治疗</t>
  </si>
  <si>
    <t>每5分钟</t>
  </si>
  <si>
    <t>超短波短波治疗</t>
  </si>
  <si>
    <t>包括小功率超短波和短波、大功率超短波和短波、脉冲超短波和短波、体腔治疗</t>
  </si>
  <si>
    <t>微波治疗</t>
  </si>
  <si>
    <t>包括分米波、厘米波、毫米波、微波组织凝固、体腔治疗</t>
  </si>
  <si>
    <t>射频电疗</t>
  </si>
  <si>
    <t>包括大功率短波、分米波、厘米波</t>
  </si>
  <si>
    <t>静电治疗</t>
  </si>
  <si>
    <t>包括低压、高压静电治疗、高电位治疗</t>
  </si>
  <si>
    <t>每20-30分钟</t>
  </si>
  <si>
    <t>空气负离子治疗</t>
  </si>
  <si>
    <t>每30分钟</t>
  </si>
  <si>
    <t>超声波治疗</t>
  </si>
  <si>
    <t>包括单纯超声、超声药物透入、超声雾化</t>
  </si>
  <si>
    <t>联合治疗加收8元</t>
  </si>
  <si>
    <t>电子生物反馈疗法</t>
  </si>
  <si>
    <t>包括肌电、皮温、皮电、脑电、心率各种生物反馈</t>
  </si>
  <si>
    <t>磁疗</t>
  </si>
  <si>
    <t>包括脉冲式、交变等不同机型又分低频磁、高频磁及热点磁、强磁场刺激、热磁振</t>
  </si>
  <si>
    <t>每20分钟</t>
  </si>
  <si>
    <t>水疗</t>
  </si>
  <si>
    <t>包括药物浸浴、气泡浴、哈伯特槽浴（8字槽）旋涡浴（分上肢、下肢）</t>
  </si>
  <si>
    <t>蜡疗</t>
  </si>
  <si>
    <t>包括浸蜡、刷蜡、蜡敷</t>
  </si>
  <si>
    <t>泥疗</t>
  </si>
  <si>
    <t>包括电泥疗、泥敷</t>
  </si>
  <si>
    <t>全身泥疗加收35元</t>
  </si>
  <si>
    <t>牵引</t>
  </si>
  <si>
    <t>包括颈、腰椎土法牵引、电动牵引三维快速牵引、悬吊治疗、脊柱矫正治疗</t>
  </si>
  <si>
    <t>三维加收35元</t>
  </si>
  <si>
    <t>气压治疗</t>
  </si>
  <si>
    <t>包括肢体气压治疗、肢体正负压治疗</t>
  </si>
  <si>
    <t>340100024a</t>
  </si>
  <si>
    <t>负压创伤治疗仪治疗</t>
  </si>
  <si>
    <t>负压辅助愈合治疗辅料</t>
  </si>
  <si>
    <t>15(&lt;5cm)25(≥5cm)</t>
  </si>
  <si>
    <t>冷疗</t>
  </si>
  <si>
    <t>电按摩</t>
  </si>
  <si>
    <t>包括电动按摩、电热按摩、局部电按摩</t>
  </si>
  <si>
    <t>场效应治疗</t>
  </si>
  <si>
    <t>冲击波治疗</t>
  </si>
  <si>
    <t>中低周波治疗</t>
  </si>
  <si>
    <t>暴露治疗部位，使用仪器治疗。</t>
  </si>
  <si>
    <t>20-30分钟</t>
  </si>
  <si>
    <t>2．康复</t>
  </si>
  <si>
    <t>徒手平衡功能检查</t>
  </si>
  <si>
    <t>仪器平衡功能评定</t>
  </si>
  <si>
    <t>日常生活能力评定</t>
  </si>
  <si>
    <t>等速肌力测定</t>
  </si>
  <si>
    <t>手功能评定</t>
  </si>
  <si>
    <t>包括徒手和仪器</t>
  </si>
  <si>
    <t>疲劳度测定</t>
  </si>
  <si>
    <t>步态分析检查</t>
  </si>
  <si>
    <t>包括足底压力分析检查</t>
  </si>
  <si>
    <t>言语能力评定</t>
  </si>
  <si>
    <t>包括一般失语症检查、构音障碍检查、言语失用检查</t>
  </si>
  <si>
    <t>失语症检查</t>
  </si>
  <si>
    <t>口吃检查</t>
  </si>
  <si>
    <t>吞咽功能障碍评定</t>
  </si>
  <si>
    <t>认知知觉功能检查</t>
  </si>
  <si>
    <t>包括计算定向思维推理检查</t>
  </si>
  <si>
    <t>记忆力评定</t>
  </si>
  <si>
    <t>包括成人记忆成套测试</t>
  </si>
  <si>
    <t>失认失用评定</t>
  </si>
  <si>
    <t>职业能力评定</t>
  </si>
  <si>
    <t>记忆广度检查</t>
  </si>
  <si>
    <t>心功能康复评定</t>
  </si>
  <si>
    <t>肺功能康复评定</t>
  </si>
  <si>
    <t>人体残伤测定</t>
  </si>
  <si>
    <t>运动疗法</t>
  </si>
  <si>
    <t>包括全身肌力训练、各关节活动度训练、徒手体操、器械训练、步态平衡功能训练、呼吸训练</t>
  </si>
  <si>
    <t>45分钟</t>
  </si>
  <si>
    <t>减重支持系统训练</t>
  </si>
  <si>
    <t>40分钟</t>
  </si>
  <si>
    <t>轮椅功能训练</t>
  </si>
  <si>
    <t>电动起立床训练</t>
  </si>
  <si>
    <t>平衡功能训练</t>
  </si>
  <si>
    <t>手功能训练</t>
  </si>
  <si>
    <t>支具</t>
  </si>
  <si>
    <t>关节松动训练</t>
  </si>
  <si>
    <t>包括小关节（指关节）、大关节</t>
  </si>
  <si>
    <t>有氧训练</t>
  </si>
  <si>
    <t>氧气</t>
  </si>
  <si>
    <t>文体训练</t>
  </si>
  <si>
    <t>引导式教育训练</t>
  </si>
  <si>
    <t>等速肌力训练</t>
  </si>
  <si>
    <t>作业疗法</t>
  </si>
  <si>
    <t>含日常生活动作训练</t>
  </si>
  <si>
    <t>自助具</t>
  </si>
  <si>
    <t>职业功能训练</t>
  </si>
  <si>
    <t>口吃训练</t>
  </si>
  <si>
    <t>言语训练</t>
  </si>
  <si>
    <t>儿童听力障碍语言训练</t>
  </si>
  <si>
    <t>构音障碍训练</t>
  </si>
  <si>
    <t>吞咽功能障碍训练</t>
  </si>
  <si>
    <t>包括食管球囊扩张</t>
  </si>
  <si>
    <t>认知知觉功能障碍训练</t>
  </si>
  <si>
    <t>社区康复评定</t>
  </si>
  <si>
    <t>含咨询</t>
  </si>
  <si>
    <t>偏瘫肢体综合训练</t>
  </si>
  <si>
    <t>脑瘫肢体综合训练</t>
  </si>
  <si>
    <t>截瘫肢体综合训练</t>
  </si>
  <si>
    <t>镜像视觉反馈训练</t>
  </si>
  <si>
    <t>利用平面镜将健侧肢体活动的图画重复到患侧，患者通过视觉反馈，进行运动观察、模仿及再学习。</t>
  </si>
  <si>
    <t>脑机交互康复训练</t>
  </si>
  <si>
    <t>虚拟现实引导，诱发运动冲动，采集脑电信号，算法分析运动意图，通过电刺激或外骨骼机器人辅助完成运动动作，训练情况自动评估。</t>
  </si>
  <si>
    <t>滨医保发[2019]26号新增 
滨医保发[2021]36号制定价格并纳入医保</t>
  </si>
  <si>
    <t>虚拟情景训练</t>
  </si>
  <si>
    <t>利用计算机图形与图像技术模拟有利于解决障碍的虚拟环境，使用活动分析技术对预设活动进行设计和调整，引导患者在预设情景的变化和提示下做各种训练。</t>
  </si>
  <si>
    <t>下肢机器人训练</t>
  </si>
  <si>
    <t>通过预先设定的程序，在预定的时间内诱发下肢肌群产生协调运动，模拟正常的行走动作</t>
  </si>
  <si>
    <t>人体生物刺激反馈治疗</t>
  </si>
  <si>
    <t>利用诱发电位生物反馈技术和仿生物电刺激技术，根据人体对不同诱发电位刺激的反应性高低选取治疗频率，通过设备向人体发送不同治疗频率的仿生物电刺激，对偏离正常的细胞电场进行纠偏，对人体神经、免疫、内分泌等系统的病变进行无创治疗</t>
  </si>
  <si>
    <t>每个治疗模块每治疗30分钟为一组</t>
  </si>
  <si>
    <t>滨州市医疗服务价格表(中医及民族医诊疗类)</t>
  </si>
  <si>
    <t>本类说明</t>
  </si>
  <si>
    <t>1、本类包括中医外治、中医骨伤、针刺、灸法、推拿疗法、中医肛肠、中医特殊疗法、中医综合类8个亚类，共计154项。本类编码为400000000。</t>
  </si>
  <si>
    <t>2、与西医相同的诊疗项目，需在相应的西医系统诊疗项目中查找，不在此重复列项。</t>
  </si>
  <si>
    <t>(一)中医外治</t>
  </si>
  <si>
    <t>贴敷疗法</t>
  </si>
  <si>
    <t>含药物调配</t>
  </si>
  <si>
    <t>每个创面</t>
  </si>
  <si>
    <t>中药化腐清创术</t>
  </si>
  <si>
    <t>中药涂擦治疗</t>
  </si>
  <si>
    <t>10%体表面积</t>
  </si>
  <si>
    <t>中药热奄包治疗</t>
  </si>
  <si>
    <t>中药封包治疗</t>
  </si>
  <si>
    <t>按每部位面积大小分为特大、大、中、小分别计价(特大＞15cm×15cm、大＞10cm×10cm、≤15cm×15cm、中＞5cm×5cm，≤10cm×10cm、小≤5cm×5cm)</t>
  </si>
  <si>
    <t>410000005a</t>
  </si>
  <si>
    <t>特大</t>
  </si>
  <si>
    <t>410000005b</t>
  </si>
  <si>
    <t>410000005c</t>
  </si>
  <si>
    <t>410000005d</t>
  </si>
  <si>
    <t>中药熏洗治疗</t>
  </si>
  <si>
    <t>410000006a</t>
  </si>
  <si>
    <t>局部</t>
  </si>
  <si>
    <t>410000006b</t>
  </si>
  <si>
    <t>半身</t>
  </si>
  <si>
    <t>410000006c</t>
  </si>
  <si>
    <t>全身</t>
  </si>
  <si>
    <t>中药蒸汽浴治疗</t>
  </si>
  <si>
    <t>每次30分钟，超过30分钟加收15元</t>
  </si>
  <si>
    <t>410000007a</t>
  </si>
  <si>
    <t>中药蒸汽浴延长治疗</t>
  </si>
  <si>
    <t>中药塌渍治疗</t>
  </si>
  <si>
    <t>中药熏药治疗</t>
  </si>
  <si>
    <t>赘生物中药腐蚀治疗</t>
  </si>
  <si>
    <t>每个赘生物</t>
  </si>
  <si>
    <t>挑治</t>
  </si>
  <si>
    <t>割治</t>
  </si>
  <si>
    <t>甲床放血治疗术</t>
  </si>
  <si>
    <t>指穿透甲板，放出甲下积血</t>
  </si>
  <si>
    <t>每甲</t>
  </si>
  <si>
    <t>(二)中医骨伤</t>
  </si>
  <si>
    <t>不含X光透视、麻醉。部分项目参见肌肉骨骼系统手术</t>
  </si>
  <si>
    <t>骨折手法整复术</t>
  </si>
  <si>
    <t>420000001a</t>
  </si>
  <si>
    <t>陈旧性骨折手法整复术</t>
  </si>
  <si>
    <t>420000001b</t>
  </si>
  <si>
    <t>骨折合并脱位手法整复术</t>
  </si>
  <si>
    <t>420000001c</t>
  </si>
  <si>
    <t>掌(跖)、指(趾)骨折手法整复术</t>
  </si>
  <si>
    <t>骨折橇拨复位术</t>
  </si>
  <si>
    <t>骨折经皮钳夹复位术</t>
  </si>
  <si>
    <t>骨折闭合复位经皮穿刺（钉）内固定术</t>
  </si>
  <si>
    <t>含手法复位、穿针固定</t>
  </si>
  <si>
    <t>420000004a</t>
  </si>
  <si>
    <t>四肢长骨干、近关节骨折闭合复位经皮穿刺（钉）内固定术</t>
  </si>
  <si>
    <t>关节脱位手法整复术</t>
  </si>
  <si>
    <t>420000005a</t>
  </si>
  <si>
    <t>关节陈旧性脱位手法整复术</t>
  </si>
  <si>
    <t>420000005b</t>
  </si>
  <si>
    <t>髋关节脱位手法整复术</t>
  </si>
  <si>
    <t>420000005c</t>
  </si>
  <si>
    <t>下颌关节脱位、指(趾)间关节脱位手法整复术</t>
  </si>
  <si>
    <t>骨折外固定架固定术</t>
  </si>
  <si>
    <t>含整复固定,包括复查调整</t>
  </si>
  <si>
    <t>外固定材料</t>
  </si>
  <si>
    <t>骨折夹板外固定术</t>
  </si>
  <si>
    <t>含整复固定，包括复查调整、8字绷带外固定术、叠瓦氏外固定术</t>
  </si>
  <si>
    <t>关节错缝术</t>
  </si>
  <si>
    <t>麻醉下腰椎间盘突出症大手法治疗</t>
  </si>
  <si>
    <t>含X光透视、麻醉</t>
  </si>
  <si>
    <t>420000009a</t>
  </si>
  <si>
    <t>非麻醉下腰椎间盘突出症大手法治疗</t>
  </si>
  <si>
    <t>外固定架使用</t>
  </si>
  <si>
    <t>关节粘连传统松解术</t>
  </si>
  <si>
    <t>420000011a</t>
  </si>
  <si>
    <t>大关节粘连传统松解术</t>
  </si>
  <si>
    <t>外固定调整术</t>
  </si>
  <si>
    <t>包括骨折外固定架、外固定夹板调整</t>
  </si>
  <si>
    <t>中医定向透药疗法</t>
  </si>
  <si>
    <t>含仪器使用</t>
  </si>
  <si>
    <t>2016年山东省第二批放开 
2018年59号</t>
  </si>
  <si>
    <t>外固定架拆除术</t>
  </si>
  <si>
    <t>含器械使用</t>
  </si>
  <si>
    <t>腱鞘囊肿挤压术</t>
  </si>
  <si>
    <t>含加压包扎</t>
  </si>
  <si>
    <t>骨折畸形愈合手法折骨术</t>
  </si>
  <si>
    <t>含折骨过程、重新整复及固定过程</t>
  </si>
  <si>
    <t>固定物</t>
  </si>
  <si>
    <t>腰间盘三维牵引复位术</t>
  </si>
  <si>
    <t>指在三维牵引床下完成的复位术</t>
  </si>
  <si>
    <t>(三)针刺</t>
  </si>
  <si>
    <t>普通针刺</t>
  </si>
  <si>
    <t>包括体针、快速针、磁针、金针、姜针、药针等</t>
  </si>
  <si>
    <t>5个穴位</t>
  </si>
  <si>
    <t>温针</t>
  </si>
  <si>
    <t>手指点穴</t>
  </si>
  <si>
    <t>馋针</t>
  </si>
  <si>
    <t>微针针刺</t>
  </si>
  <si>
    <t>包括舌针、鼻针、腹针、腕踝针、手针、面针、口针、项针、夹髓针</t>
  </si>
  <si>
    <t>锋钩针</t>
  </si>
  <si>
    <t>每部位/每穴位</t>
  </si>
  <si>
    <t>计价最多不超过3个部位。每个穴位或每个反应点为一个部位。</t>
  </si>
  <si>
    <t>头皮针</t>
  </si>
  <si>
    <t>眼针</t>
  </si>
  <si>
    <t>单眼和次</t>
  </si>
  <si>
    <t>梅花针</t>
  </si>
  <si>
    <t>火针</t>
  </si>
  <si>
    <t>包括电火针</t>
  </si>
  <si>
    <t>三个穴位</t>
  </si>
  <si>
    <t>埋针治疗</t>
  </si>
  <si>
    <t>包括穴位包埋、穴位埋线、穴位结扎</t>
  </si>
  <si>
    <t>每个穴位</t>
  </si>
  <si>
    <t>耳针</t>
  </si>
  <si>
    <t>包括耳穴压豆、耳穴埋针、磁珠压耳穴</t>
  </si>
  <si>
    <t>单耳</t>
  </si>
  <si>
    <t>芒针</t>
  </si>
  <si>
    <t>针刺运动疗法</t>
  </si>
  <si>
    <t>包括辅助运动</t>
  </si>
  <si>
    <t>五个穴位</t>
  </si>
  <si>
    <t>针刺麻醉</t>
  </si>
  <si>
    <t>电针</t>
  </si>
  <si>
    <t>包括普通电针、电热针灸、电冷针灸</t>
  </si>
  <si>
    <t>二个穴位</t>
  </si>
  <si>
    <t>浮针</t>
  </si>
  <si>
    <t>一个穴位</t>
  </si>
  <si>
    <t>微波针</t>
  </si>
  <si>
    <t>激光针</t>
  </si>
  <si>
    <t>磁热疗法</t>
  </si>
  <si>
    <t>放血疗法</t>
  </si>
  <si>
    <t>包括穴位放血、静脉放血</t>
  </si>
  <si>
    <t>穴位注射</t>
  </si>
  <si>
    <t>包括穴位封闭、自血疗法</t>
  </si>
  <si>
    <t>穴位贴敷治疗</t>
  </si>
  <si>
    <t>包括药物调配</t>
  </si>
  <si>
    <t>子午流注开穴法</t>
  </si>
  <si>
    <t>包括灵龟八法</t>
  </si>
  <si>
    <t>经络穴位测评疗法</t>
  </si>
  <si>
    <t>包括体穴、耳穴、经络测评、经络导评</t>
  </si>
  <si>
    <t>蜂蛰疗法</t>
  </si>
  <si>
    <t>指以活蜂尾针蛰刺达到蜂毒治疗作用</t>
  </si>
  <si>
    <t>滚针</t>
  </si>
  <si>
    <t>包括电滚针</t>
  </si>
  <si>
    <t>电滚针加收</t>
  </si>
  <si>
    <t>杵针</t>
  </si>
  <si>
    <t>包括圆针</t>
  </si>
  <si>
    <t>穴位</t>
  </si>
  <si>
    <t>针刺蝶腭神经节平衡疗法</t>
  </si>
  <si>
    <t>根据解剖部位，通过解剖通道针刺翼腭窝深部的蝶腭神经节，调节人体交感神经与副交感神经的平衡、中枢调控。</t>
  </si>
  <si>
    <t>(四)灸法</t>
  </si>
  <si>
    <t>灸法</t>
  </si>
  <si>
    <t>包括艾条灸、艾箱灸、热敏灸等</t>
  </si>
  <si>
    <t>滨医保发[2019]11号
滨医保发[2022]2号</t>
  </si>
  <si>
    <t>包括艾条灸、艾箱灸等</t>
  </si>
  <si>
    <t>隔物灸法</t>
  </si>
  <si>
    <t>包括隔姜灸、脐灸、药饼灸、艾柱灸、隔盐灸等</t>
  </si>
  <si>
    <t>柱</t>
  </si>
  <si>
    <t>灯火灸</t>
  </si>
  <si>
    <t>包括药线点灸 天灸</t>
  </si>
  <si>
    <t>拔罐疗法</t>
  </si>
  <si>
    <t>包括火罐、电火罐、闪罐、着罐、电罐、磁疗罐、真空拔罐等</t>
  </si>
  <si>
    <t>3罐</t>
  </si>
  <si>
    <t>药物罐</t>
  </si>
  <si>
    <t>包括水罐</t>
  </si>
  <si>
    <t>单罐</t>
  </si>
  <si>
    <t>游走罐</t>
  </si>
  <si>
    <t>督炙</t>
  </si>
  <si>
    <t>包括大炙；不含炙后处理</t>
  </si>
  <si>
    <t>中医特殊药物</t>
  </si>
  <si>
    <t>雷火炙</t>
  </si>
  <si>
    <t>包括太乙神针炙</t>
  </si>
  <si>
    <t>药香灸法</t>
  </si>
  <si>
    <t>用特定药物粉碎后制成药香，将有火星香头对准穴位，顺应腕和手指屈曲动作，点按穴位。</t>
  </si>
  <si>
    <t>循经灸法</t>
  </si>
  <si>
    <t>明确经络痹阻部位、区域，循经络或部位，经艾灸刺激腧穴，以温通经络痹阻、调节脏腑气机。</t>
  </si>
  <si>
    <t>艾条、药物</t>
  </si>
  <si>
    <t>(五)推拿疗法</t>
  </si>
  <si>
    <t>落枕推拿治疗</t>
  </si>
  <si>
    <t>颈椎病推拿治疗</t>
  </si>
  <si>
    <t>肩周炎推拿治疗</t>
  </si>
  <si>
    <t>包括肩部疾病</t>
  </si>
  <si>
    <t>网球肘推拿治疗</t>
  </si>
  <si>
    <t>急性腰扭伤推拿治疗</t>
  </si>
  <si>
    <t>腰椎间盘突出推拿治疗</t>
  </si>
  <si>
    <t>包括腰部疾病</t>
  </si>
  <si>
    <t>膝关节骨性关节炎推拿治疗</t>
  </si>
  <si>
    <t>内科妇科疾病推拿治疗</t>
  </si>
  <si>
    <t>包括Ⅱ型糖尿病、慢性胃病、便秘、腹泻、胃下垂、失眠、月经不调、痛经、乳腺炎等</t>
  </si>
  <si>
    <t>部位/次</t>
  </si>
  <si>
    <t>包括Ⅱ型糖尿病、慢性胃病、便秘、腹泻、胃下垂、失眠、月经不调、痛经等</t>
  </si>
  <si>
    <t>450000008a</t>
  </si>
  <si>
    <t>内科妇科疾病推拿治疗延长治疗</t>
  </si>
  <si>
    <t>其他推拿治疗</t>
  </si>
  <si>
    <t>450000009a</t>
  </si>
  <si>
    <t>其他推拿治疗延长治疗</t>
  </si>
  <si>
    <t>小儿推拿(捏脊)治疗</t>
  </si>
  <si>
    <t>小儿脑瘫除外</t>
  </si>
  <si>
    <t>药棒穴位按摩治疗</t>
  </si>
  <si>
    <t>脊柱小关节紊乱推拿治疗</t>
  </si>
  <si>
    <t>含手法理筋治疗和手法调整关节</t>
  </si>
  <si>
    <t>450000012a</t>
  </si>
  <si>
    <t>颈椎小关节紊乱推拿治疗</t>
  </si>
  <si>
    <t>450000012b</t>
  </si>
  <si>
    <t>胸椎小关节紊乱推拿治疗</t>
  </si>
  <si>
    <t>450000012c</t>
  </si>
  <si>
    <t>腰椎小关节紊乱推拿治疗</t>
  </si>
  <si>
    <t>小儿斜颈推拿治疗</t>
  </si>
  <si>
    <t>环枢关节半脱位推拿治疗</t>
  </si>
  <si>
    <t>乳房穴位催乳</t>
  </si>
  <si>
    <t>协助患者取平卧位，充分暴露乳房.评估乳房情况。将润滑油涂到双手上，润滑双手并温暖双手。按摩顺序：膻中、乳根、天池、渊腋、肩井、曲池、合谷、少泽。每个穴位按压20-30次 。按压完毕后从四周按摩至乳头挤出初乳。按摩完毕后湿敷、热敷。</t>
  </si>
  <si>
    <t>三维平衡正脊治疗</t>
  </si>
  <si>
    <t>适用于颈椎间盘突出症和腰椎间盘突出症（可伴有椎管狭窄）。患者俯卧位，在脊柱两侧膀胱经、痛点及肌痉挛处操作，配合上下肢被动运动，松解脊柱周围粘连，减轻椎间盘内压。</t>
  </si>
  <si>
    <t>根骶推拿治疗</t>
  </si>
  <si>
    <t>患者仰卧位，将肘部至于患者髂窝内，手腕部放松，以肘部的快速小幅度屈伸，振动受术部位。暴露患者臀部，中指插入患者肛门内，在相应方位进行按揉振动等，同时按揉患者八髎、臀部及背部。</t>
  </si>
  <si>
    <t>(六)中医肛肠</t>
  </si>
  <si>
    <t>直肠脱出复位治疗</t>
  </si>
  <si>
    <t>460000001a</t>
  </si>
  <si>
    <t>三度直肠脱出复位治疗</t>
  </si>
  <si>
    <t>直肠周围硬化剂注射治疗</t>
  </si>
  <si>
    <t>460000002a</t>
  </si>
  <si>
    <t>外操作</t>
  </si>
  <si>
    <t>460000002b</t>
  </si>
  <si>
    <t>内操作</t>
  </si>
  <si>
    <t>内痔硬化剂注射治疗(枯痔治疗)</t>
  </si>
  <si>
    <t>每个痔核</t>
  </si>
  <si>
    <t>高位复杂肛瘘挂线治疗</t>
  </si>
  <si>
    <t>3公分</t>
  </si>
  <si>
    <t>痔瘘药线治疗收500元</t>
  </si>
  <si>
    <t>血栓性外痔切除术</t>
  </si>
  <si>
    <t>460000005a</t>
  </si>
  <si>
    <t>复杂性血栓性外痔切除术</t>
  </si>
  <si>
    <t>环状混合痔切除术</t>
  </si>
  <si>
    <t>包括混合痔脱出嵌顿</t>
  </si>
  <si>
    <t>混合痔外剥内扎术</t>
  </si>
  <si>
    <t>460000007a</t>
  </si>
  <si>
    <t>复杂性混合痔外剥内扎术</t>
  </si>
  <si>
    <t>肛周脓肿一次性根治术</t>
  </si>
  <si>
    <t>460000008a</t>
  </si>
  <si>
    <t>复杂性肛周脓肿一次性根治术</t>
  </si>
  <si>
    <t>肛外括约肌折叠术</t>
  </si>
  <si>
    <t>直肠前突修补术</t>
  </si>
  <si>
    <t>肛瘘封堵术</t>
  </si>
  <si>
    <t>结肠水疗</t>
  </si>
  <si>
    <t>药物、一次性结肠透析管</t>
  </si>
  <si>
    <t>肛周药物注射封闭术</t>
  </si>
  <si>
    <t>包括肛周皮下封闭、穴位封闭</t>
  </si>
  <si>
    <t>手术扩肛治疗</t>
  </si>
  <si>
    <t>指通过手术扩肛</t>
  </si>
  <si>
    <t>人工扩肛治疗</t>
  </si>
  <si>
    <t>包括器械扩肛</t>
  </si>
  <si>
    <t>化脓性肛周大汗腺炎切开清创引流术</t>
  </si>
  <si>
    <t>含合并肛门直肠周围脓肿清创引流</t>
  </si>
  <si>
    <t>以肛门为中心，炎症波及半径超过3cm以上者为复杂，另加收150</t>
  </si>
  <si>
    <t>460000016a</t>
  </si>
  <si>
    <t>复杂化脓性肛周大汗腺炎切开清创引流术</t>
  </si>
  <si>
    <t>以肛门为中心，炎症波及半径超过3cm以上者为复杂</t>
  </si>
  <si>
    <t>肛周坏死性筋膜炎清创术</t>
  </si>
  <si>
    <t>含合并肛门直肠周围脓肿清创</t>
  </si>
  <si>
    <t>460000017a</t>
  </si>
  <si>
    <t>复杂肛周坏死性筋膜炎清创术</t>
  </si>
  <si>
    <t>病复范围超过肛周四分之一象限者为复杂</t>
  </si>
  <si>
    <t>肛门直肠周围脓腔搔刮术</t>
  </si>
  <si>
    <t>包括双侧及1个以上脓腔、窦道</t>
  </si>
  <si>
    <t>每增加一个病灶，另加收200元</t>
  </si>
  <si>
    <t>每增加一个病灶，另加收150</t>
  </si>
  <si>
    <t>460000018a</t>
  </si>
  <si>
    <t>病灶</t>
  </si>
  <si>
    <t>中医肛肠术后紧线术</t>
  </si>
  <si>
    <t>含取下挂线</t>
  </si>
  <si>
    <t>混合痔铜离子电化学治疗术</t>
  </si>
  <si>
    <t>包括内痔</t>
  </si>
  <si>
    <t>铜离子针</t>
  </si>
  <si>
    <t>直肠前突出注射术</t>
  </si>
  <si>
    <t>指直肠前壁粘膜下层柱状注射</t>
  </si>
  <si>
    <t>直肠脱垂注射术</t>
  </si>
  <si>
    <t>含直肠内注射及直肠外注射</t>
  </si>
  <si>
    <t>肛周病术后创面修剪</t>
  </si>
  <si>
    <t>消毒铺巾，暴露创面，对增生肉芽修剪切除。</t>
  </si>
  <si>
    <t>(七)中医特殊疗法</t>
  </si>
  <si>
    <t>白内障针拨术</t>
  </si>
  <si>
    <t>白内障针拨吸出术</t>
  </si>
  <si>
    <t>白内障针拨套出术</t>
  </si>
  <si>
    <t>眼结膜囊穴位注射</t>
  </si>
  <si>
    <t>含穴位针刺</t>
  </si>
  <si>
    <t>小针刀治疗</t>
  </si>
  <si>
    <t>包括刃针治疗</t>
  </si>
  <si>
    <t>470000005a</t>
  </si>
  <si>
    <t>复杂性小针刀治疗</t>
  </si>
  <si>
    <t>红皮病清消术</t>
  </si>
  <si>
    <t>扁桃体烙法(啄治)治疗</t>
  </si>
  <si>
    <t>鼻中隔烙法治疗酌情加收10元</t>
  </si>
  <si>
    <t>药线引流治疗</t>
  </si>
  <si>
    <t>耳咽中药吹粉治疗</t>
  </si>
  <si>
    <t>中药硬膏热贴敷治疗</t>
  </si>
  <si>
    <t>中药直肠滴入治疗</t>
  </si>
  <si>
    <t>刮痧治疗</t>
  </si>
  <si>
    <t>烫熨治疗</t>
  </si>
  <si>
    <t>医疗气功治疗</t>
  </si>
  <si>
    <t>体表瘘管切开搔爬术</t>
  </si>
  <si>
    <t>包括耳前瘘管、乳腺瘘管</t>
  </si>
  <si>
    <t>每窦道</t>
  </si>
  <si>
    <t>每增加1个分支窦道加收不超过50%。</t>
  </si>
  <si>
    <t>足底反射治疗</t>
  </si>
  <si>
    <t>耳穴综合疗法</t>
  </si>
  <si>
    <t>岐黄针疗法</t>
  </si>
  <si>
    <t>(八)中医综合</t>
  </si>
  <si>
    <t>辩证施膳指导</t>
  </si>
  <si>
    <t>脉图诊断</t>
  </si>
  <si>
    <t>中药特殊调配</t>
  </si>
  <si>
    <t>人工煎药</t>
  </si>
  <si>
    <t>付</t>
  </si>
  <si>
    <t>480000004a</t>
  </si>
  <si>
    <t>膏剂加工</t>
  </si>
  <si>
    <t>480000004b</t>
  </si>
  <si>
    <t>散剂加工</t>
  </si>
  <si>
    <t>煎药机煎药</t>
  </si>
  <si>
    <t>2018年59号 
滨医保发[2019]11号</t>
  </si>
  <si>
    <t>480000005a</t>
  </si>
  <si>
    <t>含膏方参方煎药机煎药</t>
  </si>
  <si>
    <t>中医辩证论治</t>
  </si>
  <si>
    <t>含诊察费</t>
  </si>
  <si>
    <t>480000006a</t>
  </si>
  <si>
    <t>普通医师</t>
  </si>
  <si>
    <t>480000006b</t>
  </si>
  <si>
    <t>480000006c</t>
  </si>
  <si>
    <t>中医体质辨识</t>
  </si>
  <si>
    <t>中医经络调理</t>
  </si>
  <si>
    <t>根据中医经络理论，运用中医经络技术，通过刺激人体经络、穴位来疏通经络、调和气血、提高脏腑功能，调整、改善各种慢性病及“亚健康”状态</t>
  </si>
  <si>
    <t>PCAA0101</t>
  </si>
  <si>
    <t>中药普通饮片调配</t>
  </si>
  <si>
    <t>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t>
  </si>
  <si>
    <t>剂</t>
  </si>
  <si>
    <t>包括中药小包装饮片调配，中药免煎颗粒调配。每张处方药味大于15味者，每增加5味药加收不超过20%。</t>
  </si>
  <si>
    <t>BZAD0001</t>
  </si>
  <si>
    <t>宫颈细胞学计算机辅助诊断</t>
  </si>
  <si>
    <t>滨医保发[2020]12号</t>
  </si>
  <si>
    <t>CACJ8000</t>
  </si>
  <si>
    <t>细胞周期分析</t>
  </si>
  <si>
    <t>CAJM1000</t>
  </si>
  <si>
    <t>CAKD1000</t>
  </si>
  <si>
    <t>低分子肝素测定</t>
  </si>
  <si>
    <t>CEBB1000</t>
  </si>
  <si>
    <t>糖化白蛋白（GA）测定</t>
  </si>
  <si>
    <t>CEDH1000</t>
  </si>
  <si>
    <t>血管紧张素转化酶</t>
  </si>
  <si>
    <t>CEFB2000</t>
  </si>
  <si>
    <t>半乳糖定性测定</t>
  </si>
  <si>
    <t>CEFC8000</t>
  </si>
  <si>
    <t>半乳糖定量测定</t>
  </si>
  <si>
    <t>CENA1000</t>
  </si>
  <si>
    <t>治疗药物浓度测定</t>
  </si>
  <si>
    <t>CENB1000</t>
  </si>
  <si>
    <t>免疫抑制药物浓度测定</t>
  </si>
  <si>
    <t>CERY1000</t>
  </si>
  <si>
    <t>指胃泌素G-17测定</t>
  </si>
  <si>
    <t>CGCW1000</t>
  </si>
  <si>
    <t>内皮生长因子</t>
  </si>
  <si>
    <t>CGEW1000</t>
  </si>
  <si>
    <t>抗PM-Scl抗体（抗PM-1）抗体</t>
  </si>
  <si>
    <t>CGHA1000</t>
  </si>
  <si>
    <t>抗钙通道抗体检测</t>
  </si>
  <si>
    <t>CGJV1000</t>
  </si>
  <si>
    <t>抗PL-12抗体测定</t>
  </si>
  <si>
    <t>CGJW1000</t>
  </si>
  <si>
    <t>抗PL-7抗体测定</t>
  </si>
  <si>
    <t>CGJX1000</t>
  </si>
  <si>
    <t>抗mi-2抗体测定</t>
  </si>
  <si>
    <t>CGJY1000</t>
  </si>
  <si>
    <t>抗Ku抗体测定</t>
  </si>
  <si>
    <t>CGKE1000</t>
  </si>
  <si>
    <t>抗突变型瓜氨酸化波形蛋白（MCV）抗体定量测定</t>
  </si>
  <si>
    <t>CGLB1000</t>
  </si>
  <si>
    <t>甲型流感病毒抗原检测</t>
  </si>
  <si>
    <t>包括甲型流感病毒抗体检测</t>
  </si>
  <si>
    <t>滨医保发[2020]12号
滨医保发[2022]2号</t>
  </si>
  <si>
    <t>CJAZ9000</t>
  </si>
  <si>
    <t>分枝杆菌鉴定</t>
  </si>
  <si>
    <t>CJCB9000</t>
  </si>
  <si>
    <t>结核分枝杆菌药敏定量试验</t>
  </si>
  <si>
    <t>CLAE8000</t>
  </si>
  <si>
    <t>病原体核糖核酸扩增定性检测</t>
  </si>
  <si>
    <t>CLAF8000</t>
  </si>
  <si>
    <t>病原体核糖核酸扩增定量检测</t>
  </si>
  <si>
    <t>CLBV5000</t>
  </si>
  <si>
    <t>流感病毒核糖核酸检测</t>
  </si>
  <si>
    <t>CLDU8000</t>
  </si>
  <si>
    <t>遗传性耳聋基因检测</t>
  </si>
  <si>
    <t>每个位点</t>
  </si>
  <si>
    <t>CLFD8000</t>
  </si>
  <si>
    <t>耐甲氧西林葡萄球耐药基因检测</t>
  </si>
  <si>
    <t>CLFE8000</t>
  </si>
  <si>
    <t>化学药物用药指导的基因检测</t>
  </si>
  <si>
    <t>EDCBJ004</t>
  </si>
  <si>
    <t>经颅多普勒超声动脉压迫试验</t>
  </si>
  <si>
    <t>FAG04701</t>
  </si>
  <si>
    <t>匹兹堡睡眠质量指数量表检查</t>
  </si>
  <si>
    <t>FDE04901</t>
  </si>
  <si>
    <t>胰岛素钳夹试验</t>
  </si>
  <si>
    <t>FDF04202</t>
  </si>
  <si>
    <t>盐水输注试验</t>
  </si>
  <si>
    <t>FEA02703</t>
  </si>
  <si>
    <t>眼轴人工晶状体度数测量-光学法</t>
  </si>
  <si>
    <t>FHW01401</t>
  </si>
  <si>
    <t>牙周探诊</t>
  </si>
  <si>
    <t>FHW01402</t>
  </si>
  <si>
    <t>牙周指数检查</t>
  </si>
  <si>
    <t>FHW01403</t>
  </si>
  <si>
    <t>牙周电子探针检查</t>
  </si>
  <si>
    <t>FKA02705</t>
  </si>
  <si>
    <t>经皮肢体氧分压测定</t>
  </si>
  <si>
    <t>含耗材费用</t>
  </si>
  <si>
    <t>FKU01202</t>
  </si>
  <si>
    <t>冠脉光学相干断层扫描（OCT）检查</t>
  </si>
  <si>
    <t>包括神经系统血管</t>
  </si>
  <si>
    <t>滨医保发[2020]12号 
滨医保发[2021]7号 
滨医保发[2021]36号
滨医保发[2022]2号</t>
  </si>
  <si>
    <t>FKU02202</t>
  </si>
  <si>
    <t>冠脉血管内压力导丝测定术</t>
  </si>
  <si>
    <t>包括冠脉血管内压力导管测定术</t>
  </si>
  <si>
    <t>压力微导管</t>
  </si>
  <si>
    <t>脑血管参照执行</t>
  </si>
  <si>
    <t>滨医保发[2020]12号 
滨医保发[2021]7号
滨医保发[2021]36号
滨医保发[2022]2号</t>
  </si>
  <si>
    <t>FRA02202</t>
  </si>
  <si>
    <t>再循环测定-盐水稀释法</t>
  </si>
  <si>
    <t>FYR01501</t>
  </si>
  <si>
    <t>皮肤镜检测诊断</t>
  </si>
  <si>
    <t>HAP05902</t>
  </si>
  <si>
    <t>麻醉深度电生理监测</t>
  </si>
  <si>
    <t>2小时后每增加1小时加收不超过50%。传感器除外</t>
  </si>
  <si>
    <t>HAP28901</t>
  </si>
  <si>
    <t>麻醉恢复室监护</t>
  </si>
  <si>
    <t>HCW72102</t>
  </si>
  <si>
    <t>交感神经射频毁损术</t>
  </si>
  <si>
    <t>HDE62301</t>
  </si>
  <si>
    <t>胰岛素泵安装术</t>
  </si>
  <si>
    <t>HEH89311</t>
  </si>
  <si>
    <t>角膜内皮移植术</t>
  </si>
  <si>
    <t>HFC65301</t>
  </si>
  <si>
    <t>HLB05901</t>
  </si>
  <si>
    <t>主动脉内球囊反搏（IABP）运行监测</t>
  </si>
  <si>
    <t>HQK50101</t>
  </si>
  <si>
    <t>经皮胆囊穿刺造瘘术</t>
  </si>
  <si>
    <t>HRC50101</t>
  </si>
  <si>
    <t>经皮肾盂造瘘引流管调管术</t>
  </si>
  <si>
    <t>HTD73401</t>
  </si>
  <si>
    <t>经阴道子宫肌瘤切除术</t>
  </si>
  <si>
    <t>HTE65401</t>
  </si>
  <si>
    <t>宫腔组织吸引术</t>
  </si>
  <si>
    <t>HWU45302</t>
  </si>
  <si>
    <t>手部切开引流灌洗管留置术</t>
  </si>
  <si>
    <t>HYN89332</t>
  </si>
  <si>
    <t>手部皮肤撕脱伤皮片移植修复术</t>
  </si>
  <si>
    <t>KFC25401</t>
  </si>
  <si>
    <t>滨医保发[2020]12号 
滨医保发[2021]36号
滨医保发[2022]2号</t>
  </si>
  <si>
    <t>KRP19701</t>
  </si>
  <si>
    <t>家庭腹膜透析治疗指导</t>
  </si>
  <si>
    <t>KRP22702</t>
  </si>
  <si>
    <t>家庭腹膜透析治疗</t>
  </si>
  <si>
    <t>LEEQU001</t>
  </si>
  <si>
    <t>阴部/盆底肌磁刺激治疗</t>
  </si>
  <si>
    <t>LEJZX001</t>
  </si>
  <si>
    <t>悬吊治疗</t>
  </si>
  <si>
    <t>含弱链接评估、手法治疗、运动疗法</t>
  </si>
  <si>
    <t>MAZZY001</t>
  </si>
  <si>
    <t>疼痛综合评估</t>
  </si>
  <si>
    <t>PAAA0101</t>
  </si>
  <si>
    <t>经络穴位诊断</t>
  </si>
  <si>
    <t>PCAA0401</t>
  </si>
  <si>
    <t>中药膏剂临方加工</t>
  </si>
  <si>
    <t>3千克</t>
  </si>
  <si>
    <t>每料3公斤，不足3公斤的按3公斤收取加工费；每增加1公斤加收20%的加工费。</t>
  </si>
  <si>
    <t>PCAA0404</t>
  </si>
  <si>
    <t>中药原粉胶囊剂临方加工</t>
  </si>
  <si>
    <t>千克</t>
  </si>
  <si>
    <t>每料1公斤，不足1公斤的按1公斤收取加工费；每增加1公斤加收20%的加工费。</t>
  </si>
  <si>
    <t>PCAA0405</t>
  </si>
  <si>
    <t>中药蜜丸临方加工</t>
  </si>
  <si>
    <t>每料1公斤，不足1公斤的按1公斤收取加工费；每增加1公斤加收50%的加工费。</t>
  </si>
  <si>
    <t>PCAA0407</t>
  </si>
  <si>
    <t>中药水丸临方加工</t>
  </si>
  <si>
    <t>ABJB0001</t>
  </si>
  <si>
    <t>密闭式氧气吸入</t>
  </si>
  <si>
    <t>CADB8000</t>
  </si>
  <si>
    <t>微量残留白血病细胞检测</t>
  </si>
  <si>
    <t>CEAD1000</t>
  </si>
  <si>
    <t>妊娠相关蛋白A(PAPP)测定</t>
  </si>
  <si>
    <t>CECN1000</t>
  </si>
  <si>
    <t>谷胱甘肽还原酶(GR)测定</t>
  </si>
  <si>
    <t>CERT1000</t>
  </si>
  <si>
    <t>β人游离绒毛膜促性腺激素(freeβ-HCG)测定</t>
  </si>
  <si>
    <t>CERU1000</t>
  </si>
  <si>
    <t>性激素结合球蛋白(SHBG)测定</t>
  </si>
  <si>
    <t>EDCBJ001</t>
  </si>
  <si>
    <t>经颅多普勒超声发泡试验</t>
  </si>
  <si>
    <t>FEA01734</t>
  </si>
  <si>
    <t>共聚焦显微镜眼活体组织检查</t>
  </si>
  <si>
    <t>FFA01403</t>
  </si>
  <si>
    <t>红外视觉眼动图检查</t>
  </si>
  <si>
    <t>FFA02709</t>
  </si>
  <si>
    <t>小儿行为听力测试</t>
  </si>
  <si>
    <t>FFA04701</t>
  </si>
  <si>
    <t>偏侧试验</t>
  </si>
  <si>
    <t>FFA04705</t>
  </si>
  <si>
    <t>位置平衡试验</t>
  </si>
  <si>
    <t>HAN05203</t>
  </si>
  <si>
    <t>经外周动脉连续心排出量监测</t>
  </si>
  <si>
    <t>不足2小时按2小时计收，2小时后每增加1小时加收不超过50%</t>
  </si>
  <si>
    <t>HAN05702</t>
  </si>
  <si>
    <t>术中体温监测</t>
  </si>
  <si>
    <t>探头</t>
  </si>
  <si>
    <t>HAN05703</t>
  </si>
  <si>
    <t>脑氧饱和度监测</t>
  </si>
  <si>
    <t>2小时后每增加1小时加收不超过50%</t>
  </si>
  <si>
    <t>HAP05903</t>
  </si>
  <si>
    <t>凝血功能和血小板功能动态监测</t>
  </si>
  <si>
    <t>HGC73602</t>
  </si>
  <si>
    <t>经鼻内镜鼻腔肿瘤切除术</t>
  </si>
  <si>
    <t>止血材料</t>
  </si>
  <si>
    <t>HKT62302</t>
  </si>
  <si>
    <t>植入式心电记录器安置术</t>
  </si>
  <si>
    <t>心电记录器</t>
  </si>
  <si>
    <t>HLC83301</t>
  </si>
  <si>
    <t>升主动脉成形术</t>
  </si>
  <si>
    <t>开胸，必要时建立体外循环，以人工血管包裹，升主动脉部分切除，主动脉壁部分缝合等方法成形升主动脉，关胸。不含体外循环。</t>
  </si>
  <si>
    <t>人工血管，钢丝，血液回收装置，补片，特殊缝线，止血材料</t>
  </si>
  <si>
    <t>HM962901</t>
  </si>
  <si>
    <t>体外人工膜肺(ECMO)安装术</t>
  </si>
  <si>
    <t>钢丝，特殊缝线，止血材料</t>
  </si>
  <si>
    <t>HM964301</t>
  </si>
  <si>
    <t>体外膜肺(ECMO)撤除术</t>
  </si>
  <si>
    <t>HMV60201</t>
  </si>
  <si>
    <t>经皮穿刺选择性肾上腺静脉取血术</t>
  </si>
  <si>
    <t>导管，导丝，血管鞘</t>
  </si>
  <si>
    <t>HPL62301</t>
  </si>
  <si>
    <t>经鼻空肠营养管置管术</t>
  </si>
  <si>
    <t>导管，导丝，球囊</t>
  </si>
  <si>
    <t>HQE64601</t>
  </si>
  <si>
    <t>经内镜胆管内支架取出术</t>
  </si>
  <si>
    <t>造影导管，导丝</t>
  </si>
  <si>
    <t>HQP45602</t>
  </si>
  <si>
    <t>经电子内镜鼻-胰管引流术</t>
  </si>
  <si>
    <t>造影导管，导丝，血管夹</t>
  </si>
  <si>
    <t>HQP64601</t>
  </si>
  <si>
    <t>经电子内镜胰管支架取出术</t>
  </si>
  <si>
    <t>HTZ89301</t>
  </si>
  <si>
    <t>全盆底重建修补术</t>
  </si>
  <si>
    <t>补片，特殊缝线，止血材料</t>
  </si>
  <si>
    <t>HXK89301</t>
  </si>
  <si>
    <t>髌骨内侧髌股韧带重建术</t>
  </si>
  <si>
    <t>内固定材料，特殊缝线</t>
  </si>
  <si>
    <t>HXL83501</t>
  </si>
  <si>
    <t>关节镜下半月板缝合术</t>
  </si>
  <si>
    <t>HXZ83301</t>
  </si>
  <si>
    <t>踝关节韧带修补术</t>
  </si>
  <si>
    <t>HXZ89301</t>
  </si>
  <si>
    <t>踝关节韧带损伤重建术</t>
  </si>
  <si>
    <t>KTB23701</t>
  </si>
  <si>
    <t>卵巢组织冷冻</t>
  </si>
  <si>
    <t>KYR48101</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</si>
  <si>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</si>
  <si>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t>
  </si>
  <si>
    <t>KYR72706</t>
  </si>
  <si>
    <t>化学换肤术</t>
  </si>
  <si>
    <t>MBBWA001</t>
  </si>
  <si>
    <t>上肢综合运动训练</t>
  </si>
  <si>
    <t>MBLZZ002</t>
  </si>
  <si>
    <t>下肢矫形器制作</t>
  </si>
  <si>
    <t>LABZX002</t>
  </si>
  <si>
    <t>二维剂量验证</t>
  </si>
  <si>
    <t>使用阵列等面测量仪器，或者基于先进剂量模型的独立核对程序，采用实验测量或者独立计算的方法，验证一个计划中的一个特征面的剂量分布。</t>
  </si>
  <si>
    <t>LABZX003</t>
  </si>
  <si>
    <t>三维剂量验证</t>
  </si>
  <si>
    <t>使用三维剂量测量仪器，或者基于蒙特卡罗模拟的独立核对程序，采用实验测量或者独立计算的方法，验证一个计划中所有射野合成的剂量分布。</t>
  </si>
  <si>
    <t>LABZX005</t>
  </si>
  <si>
    <t>三维实时显像监控</t>
  </si>
  <si>
    <t>适用于三维图像引导放疗、CT在线校位、自适应放疗等。摆位，采用锥形束CT等设备获取三维影像、调整摆位、影像保存。</t>
  </si>
  <si>
    <t>LAFZZ001</t>
  </si>
  <si>
    <t>薄铅皮挡块制备</t>
  </si>
  <si>
    <t>勾画挡块轮廓，挡块切割</t>
  </si>
  <si>
    <t>块</t>
  </si>
  <si>
    <t>LAFZZ015</t>
  </si>
  <si>
    <t>真空垫制备</t>
  </si>
  <si>
    <t>真空垫充气，摆位，将患者固定部位置于真空垫上，真空垫抽气塑形及体位标记</t>
  </si>
  <si>
    <t>LADZX019</t>
  </si>
  <si>
    <t>质子放疗</t>
  </si>
  <si>
    <t>调用治疗计划，摆位，体位固定，机器操作及照射</t>
  </si>
  <si>
    <t>可另收费的一次性材料目录</t>
  </si>
  <si>
    <t>材料名称</t>
  </si>
  <si>
    <r>
      <t>综</t>
    </r>
    <r>
      <rPr>
        <b/>
        <sz val="9"/>
        <rFont val="宋体"/>
        <charset val="134"/>
      </rPr>
      <t>合医疗服务类</t>
    </r>
  </si>
  <si>
    <t>一次性无菌溶药器、预充式导管冲洗器、胰岛素注射笔、胰岛素注射专用针头、创疡贴</t>
  </si>
  <si>
    <r>
      <t>输液：</t>
    </r>
    <r>
      <rPr>
        <sz val="9"/>
        <rFont val="宋体"/>
        <charset val="134"/>
      </rPr>
      <t>输液器、输血器、静脉留置针、一次性头皮针、肝素帽、一次性采血止血贴、输液敷贴、正压接头、输液泵管道、血小板白细胞过滤器、PICC导管、中心静脉导管、连接管（头）、延长管、营养输液袋、中心静脉套件、测压套件、输液接头消毒帽、多通管（阀）、密闭式配药转移器</t>
    </r>
  </si>
  <si>
    <t>【2022】2号</t>
  </si>
  <si>
    <r>
      <t>注射：</t>
    </r>
    <r>
      <rPr>
        <sz val="9"/>
        <rFont val="宋体"/>
        <charset val="134"/>
      </rPr>
      <t>注射器、微量泵管道（注射泵）、胰岛素泵管道、贮药器、上下腔静脉插管、微量泵空针、一次性采血器、血气采血针、一次性使用注射针、胰岛素注射笔及专用针头</t>
    </r>
  </si>
  <si>
    <t>【2021】4号</t>
  </si>
  <si>
    <r>
      <t>吸氧：</t>
    </r>
    <r>
      <rPr>
        <sz val="9"/>
        <rFont val="宋体"/>
        <charset val="134"/>
      </rPr>
      <t>鼻塞、氧气面罩、吸氧管、一次性氧气湿化瓶、一次性呼吸机管路、一次性呼吸机湿化罐滤纸、呼吸机短管、呼吸功能训练器、牙垫、过滤器、一次性气管套管</t>
    </r>
  </si>
  <si>
    <r>
      <t>雾化吸入：</t>
    </r>
    <r>
      <rPr>
        <sz val="9"/>
        <rFont val="宋体"/>
        <charset val="134"/>
      </rPr>
      <t>雾化管道、简易雾化吸入杯、氧动力雾化器、雾化器</t>
    </r>
  </si>
  <si>
    <r>
      <t>引流：</t>
    </r>
    <r>
      <rPr>
        <sz val="9"/>
        <rFont val="宋体"/>
        <charset val="134"/>
      </rPr>
      <t>引流袋（瓶）、水封瓶、负压袋、脑室引流管、脑室引流装置、空肠造漏装置、造口袋、防漏膏、T（异）型管、三腔管、肛管、通风管（耳）、创伤引流套装、造口护肤粉、造口底盘(板)、引流管固定(系统)敷贴、造口过滤片、造口保护剂（膜）、造口环、造口贴、造口腰带（绷带）</t>
    </r>
  </si>
  <si>
    <t>【2016】91号
【2022】2号</t>
  </si>
  <si>
    <r>
      <t>吸痰 ：</t>
    </r>
    <r>
      <rPr>
        <sz val="9"/>
        <rFont val="宋体"/>
        <charset val="134"/>
      </rPr>
      <t>吸痰管、一次性吸引装置、连接管、热湿交换器、过滤器</t>
    </r>
  </si>
  <si>
    <r>
      <t>导尿：</t>
    </r>
    <r>
      <rPr>
        <sz val="9"/>
        <rFont val="宋体"/>
        <charset val="134"/>
      </rPr>
      <t>一次性导尿包、尿袋、尿管、尿道悬吊带</t>
    </r>
  </si>
  <si>
    <r>
      <t>口腔护理：</t>
    </r>
    <r>
      <rPr>
        <sz val="9"/>
        <rFont val="宋体"/>
        <charset val="134"/>
      </rPr>
      <t>一次性口腔护理包、牙龈炎冲洗器、银尔通、含漱液</t>
    </r>
  </si>
  <si>
    <r>
      <t>基础护理</t>
    </r>
    <r>
      <rPr>
        <sz val="9"/>
        <rFont val="宋体"/>
        <charset val="134"/>
      </rPr>
      <t>：一次性中单、一次性床垫、皮肤注输消毒液、冷敷袋、冷敷贴、臭氧消毒罩、会阴护理包、降温贴、一次性灌肠器、体位垫</t>
    </r>
  </si>
  <si>
    <r>
      <t>换药：</t>
    </r>
    <r>
      <rPr>
        <sz val="9"/>
        <rFont val="宋体"/>
        <charset val="134"/>
      </rPr>
      <t>敷料、敷贴、纱布垫、溃疡膏、褥疮敷贴、绷带、碘纺沙条、引流条、皮肤止痒脱敏膜、弹力绷带、石膏绷带、一次性咽喉检查包、一次性鼻镜、可吸收性止血纱布、特殊感染手术包、聚酯纤维绷带、自粘式绷带、弹力衬、油纱、手术薄膜、无菌纱布（烧伤）、无菌棉垫（烧伤）、真丝编织线束、祛疤硅酮凝胶(ShuBaNing)</t>
    </r>
  </si>
  <si>
    <r>
      <t>鼻饲：</t>
    </r>
    <r>
      <rPr>
        <sz val="9"/>
        <rFont val="宋体"/>
        <charset val="134"/>
      </rPr>
      <t>一次性胃管、一次性鼻胃管、空肠导管、肠梗阻导管套件、胃肠营养输注管路</t>
    </r>
  </si>
  <si>
    <t>输液恒温器、医用固定板</t>
  </si>
  <si>
    <t>二、医技诊疗类</t>
  </si>
  <si>
    <t>一次性采血器、负压真空采血管；穿刺针、高压注射针头、一次性插管 、一次性导管；DR、CR胶片、造影胶片、X光片、数据存贮介质、彩色胶片；面膜、体膜、头颈肩膜、边孔边条、医用射线防护剂、医用消毒超声耦合剂、血糖试纸（自备血糖仪者）、胃肠道造影显示剂、一次性细胞刷、一次性拍片支架、数字医学影像卡、医用超声耦合套（片）、腔内检查保护套、一次性全自动中段尿处理器</t>
  </si>
  <si>
    <t>【2016】91号</t>
  </si>
  <si>
    <t xml:space="preserve">三、临床诊疗类 </t>
  </si>
  <si>
    <t>一次性穿刺针（包）、活检针（钳）、注射器、一次性采血针（器）、镇痛泵、一次性网状头套、换能器、过滤纸、滤器、三联三通；一次性备皮包、一次性血液诊断包、中心静脉取石网篮、动静脉插管、栓（填）塞（修补）材料、一次性防褥疮垫、射频消融针、微波消融针、腔镜特殊器械、手术显微器械、治疗用电极、医用胶、冷冻器</t>
  </si>
  <si>
    <t>【2021】4号
【2022】2号</t>
  </si>
  <si>
    <t>腹带、胸带、腰围、悬吊带、牵引带、颌枕带、颈（颌）托、约束带、隔离用PE布、治疗袜（裤、下肢套、足套、颌套、颈套、胸套、上肢套、头套、乳套、手套）</t>
  </si>
  <si>
    <t>穴位贴：暖宫贴、神阙贴、骨刺灵贴、行气通便贴、平喘止咳贴、消痛贴；骨伤愈膜、疤痕贴</t>
  </si>
  <si>
    <t>因病情需要出院带：试纸、棉棒、纱布、碘伏、酒精、复合碘、胶布、液晶体温计等</t>
  </si>
  <si>
    <t>因损坏赔偿：被、褥、床单、被罩、病号服、体温计等</t>
  </si>
  <si>
    <t>消融电极、特殊导丝、导管、支架、球囊、特殊缝线（针）、钛夹、纳米银抗菌凝胶(SilverCare)、血氧饱和度粘性探头(限新生儿、婴幼儿、传染病人、急症手术病人、大、中抢救病人使用收费)、医用无菌润滑剂、一次性电子支气管内窥镜、内窥镜保护套、软性亲水接触镜</t>
  </si>
  <si>
    <t>神经刺激仪套针、一次性测压包、颅内血肿清除装置</t>
  </si>
  <si>
    <t>助听器、喉声图录象带、鼻腔冲洗器、一次性鼻镜</t>
  </si>
  <si>
    <r>
      <t>修复材料：</t>
    </r>
    <r>
      <rPr>
        <sz val="9"/>
        <rFont val="宋体"/>
        <charset val="134"/>
      </rPr>
      <t>冠、嵌体、桩核、根帽、贴面、桩冠、固定桥、特殊粘接材料、模型制备、特殊临时冠材料，托盘、咬合板、软衬、特殊材料义齿、特殊材料总义齿、特制暂基托、附着体</t>
    </r>
  </si>
  <si>
    <r>
      <t>种植材料：</t>
    </r>
    <r>
      <rPr>
        <sz val="9"/>
        <rFont val="宋体"/>
        <charset val="134"/>
      </rPr>
      <t>牙种植系列套钻、螺丝攻、成形钻，牙种植体、复盖螺丝，牙种植基台，一般牙种植基台配套材料（保护帽、印模套、代型基台、定位柱、替代体、气化帽），计算机制作种植体导板，种植用胶原膜、钛膜、骨粉、钛钉、人工牙龈</t>
    </r>
  </si>
  <si>
    <r>
      <t>口外材料：</t>
    </r>
    <r>
      <rPr>
        <sz val="9"/>
        <rFont val="宋体"/>
        <charset val="134"/>
      </rPr>
      <t>腭护板，口腔颌面异型刀、锯、钻，牙弓夹板、微型小夹板、链状橡皮圈，口腔腺体导管、支架、球囊、扩张器，诱导成骨材料，口腔手术材料（负压引流器、高分子可吸收缝线、人工关节、牵引成骨器械），无痛拔牙耗材</t>
    </r>
  </si>
  <si>
    <r>
      <t>正畸材料：</t>
    </r>
    <r>
      <rPr>
        <sz val="9"/>
        <rFont val="宋体"/>
        <charset val="134"/>
      </rPr>
      <t>口腔矫治器、保持器、正位器、功能性训练器、呼吸睡眠暂停综合症矫治器各类构件，斜面导板，种植体支抗，计算机创作微螺钉导板，进口粘结剂</t>
    </r>
  </si>
  <si>
    <r>
      <t>口内材料：</t>
    </r>
    <r>
      <rPr>
        <sz val="9"/>
        <rFont val="宋体"/>
        <charset val="134"/>
      </rPr>
      <t>牙齿美容材料、特殊牙体修复材料、特殊牙周修复材料</t>
    </r>
  </si>
  <si>
    <r>
      <t>感控材料：</t>
    </r>
    <r>
      <rPr>
        <sz val="9"/>
        <rFont val="宋体"/>
        <charset val="134"/>
      </rPr>
      <t>一次性口腔器械盘，三用枪转换头</t>
    </r>
  </si>
  <si>
    <t>起搏器、除颤器、温度传感器、漂浮导管植入套件、套管针、穿刺鞘、电极（起搏、射频、刀形、椎间盘）、电极板、电凝、电极清洁片、一次性复律除颤电极、一次性血压袖带、心脏组织固定器</t>
  </si>
  <si>
    <t>弹簧圈、圈套器、套扎器、息肉勒除器、推送器、粒子置入器、造瘘器、内镜胶囊、一次性切开刀、一次性取石网篮、银夹、电极板、导管鞘、引流管、一次性胃管、牙垫、胃镜胶、组织粘合胶、粘膜染色剂</t>
  </si>
  <si>
    <t>透析器、滤器、血浆置换器、血液灌流器、血制品分离器、吸附器、透析血液回路、管道、腹透管、蓝夹子、钛接头、虑芯、丝状探条、硬化剂、透析粉、碘伏小帽</t>
  </si>
  <si>
    <t>气囊导管、硬化剂</t>
  </si>
  <si>
    <t>节育器、宫颈扩张棒、一次性胎头吸引器、宫托、一次性产包、一次性引产水囊、一次性通水管、一次性新生儿专用吸痰管、一次性窥器、阴道扩张模具、阴道塞子、妇科载体栓、产妇垫巾（计血纸）、抗菌洗液、抗菌凝胶；襁褓、三角巾、一次性尿布、一次性纸尿裤、一次性筐套、一次性婴儿沐浴垫巾、识别带、纳米银妇女外用抗菌器(膜型)(Nano-silver Film)、会阴冷敷垫、一次性吸引器、一次性使用妇科冲洗器、脐部护理材料</t>
  </si>
  <si>
    <t>封堵器、起搏器、换能器、解脱器、抓捕器、止血压迫器（桡动脉、股动脉）、血管缝合器、滤器、扩张器、压力泵；支架、球囊、弹簧圈、栓塞剂；各种导管、导丝、鞘管、三通、Y阀；输送器、灌注管道、远端保护装置、起搏器专用线、连接线（管）；电极、电极板、一次性吸引装置、温控大头；穿刺套盒、缝合针、针头；主动脉插管、连接管、介入包；输液器、注射器、高压注射器、环柄注射器；绷带、弹力绷带、自粘式绷带、脱敏胶布、粘贴巾、网篮敷贴；真丝编织线束；X光片、光盘、数字医学影像卡</t>
  </si>
  <si>
    <t>（三） 手术治疗</t>
  </si>
  <si>
    <t>支架、球囊、人工植入体、组织器官移植供体；钛夹、钛钉、钛板；特殊导丝、导管、漂浮导管、取栓导管、补片</t>
  </si>
  <si>
    <t>吻合器、缝合器、吻（缝）合器钉仓</t>
  </si>
  <si>
    <t>各种引流管、引流瓶、引流袋、负压吸引装置、脑室分流管、一次性连接管、一次性灌注冲洗管路、留置导管、三通、连接管、气管导管、中心静脉套件、鼻胃肠管、胃管、猪尾管、肛管、特殊感染手术包、导尿管、一次性导尿包、一次性冲洗器</t>
  </si>
  <si>
    <t>切口保护器、结肠造瘘装置、自体血回输装置、内镜取物袋、取石网篮、腔镜特殊器械、手术显微器械、病理标本子母袋（含固定液）、内窥镜保护套</t>
  </si>
  <si>
    <t>一次性线锯、锯片、磨头、钻头；施加钳、钛接头、止血夹、定位用结扎夹、动脉夹、银夹、头皮夹等 ；骨蜡、留置针、特殊穿刺针、特殊缝针（线）、一次性穿刺器</t>
  </si>
  <si>
    <t>刨刀头、等离子刀头、鼻内窥镜切割刀头、铣刀头、超声刀头、一次性等离子刀头；等离子电切环、汽化电极环、一次性电刀头清洁片；激光纤维束；一次性高频电刀头，双极电凝镊，一次性电极板、圈断器、电刀头、电凝笔、电刺激探针、热凝刀、消融钳、消融笔、消融电极、镜鞘、定位薄膜、血管刀、组织闭合器械、夹子装置、超声头端、管路套件</t>
  </si>
  <si>
    <t>【2016】91号
【2021】4号
【2022】2号</t>
  </si>
  <si>
    <t>可吸收止血材料（生物蛋白海绵、明胶海绵）、防粘连、止血材料、医用胶、人体组织粘合剂、功能性敷料</t>
  </si>
  <si>
    <t>石膏绷带、弹力绷带、聚酯纤维绷带、自粘式绷带、高分子绷带、弹力衬、胸带、腹带敷贴、粘贴巾、皮肤保护膜、脑棉片、无菌粘性免缝条带、一次性网状头套、一次性加压垫</t>
  </si>
  <si>
    <t>灌洗液、冲洗液;必施、硅油；医用气体、玻切用气液交换管、末端抓持膜镊</t>
  </si>
  <si>
    <t>血氧饱和度粘性探头(限新生儿、婴幼儿、传染病人、急症手术病人、大、中抢救病人使用收费)、微波消融针、一次性滑移垫、腹带、敷贴、易扣Ⅱ吻合术辅助器械、水凝胶护眼贴、微创入路系统、多功能手术解剖器、真丝编织线束</t>
  </si>
  <si>
    <t>细菌过滤器、压力传感器、一次性镇痛泵、血液回收装置、钠石灰、麻醉回路、中心静脉导管包、口咽通气道、气管插管、腰硬联合麻醉包、连续腰椎麻醉穿刺套件、一次性喉罩、一次性喉镜片、双腔支气管导管、气管插管固定器、钙石灰</t>
  </si>
  <si>
    <t>2．神经系统手术</t>
  </si>
  <si>
    <t>解脱器、脑深部电刺激器、脑室镜电极、颅内压监护仪专用探头、特殊固定材料、神经鞘管、颅内血肿清除装置</t>
  </si>
  <si>
    <t>4．眼部手术</t>
  </si>
  <si>
    <t>各种输液泵、微量泵、羟基磷灰石义眼台、羟基磷灰石板（石眼台）；青光眼治疗专用减压阀、青光眼引流器、玻璃体切割头、一次性角、巩膜切开刀、角膜环钻、空气过滤阀；准分子手术专用刀片（治疗卡）、CK(老花眼）治疗针、治疗卡；鼻泪道再通硅胶管或金属管、泪道塞子；粘弹剂 、重水、膨胀气体；硅管、硅胶板、悬吊材料、特殊固定材料、玻切包、玻切用气液交换管、末端抓持膜镊、移液手柄、切开器、超乳包</t>
  </si>
  <si>
    <t>鼻腔止血气囊、腭管、印摸材料、种植用胶原膜</t>
  </si>
  <si>
    <t>射频针</t>
  </si>
  <si>
    <t>牛心包片；ACT试剂、心肌保护液；血滤器、腔静脉滤器、膜肺、氧合器、阻隔器、血液回收器、球式灌注器、气体过滤器、一次性特殊牵开器、人工辅助泵；球囊扩张导管、球囊反搏导管、起搏导线、鞘；一次性血氧饱和度接头、血平面贴片；输送器、滤网；体外循环插管、体外循环管道、体外管路接头、冷血灌注套装管道 、离心泵特殊管路、逆行灌注管、取栓管、转流管、左右心吸引头；瓣膜刀、冠状动脉刀、打孔器、一次性打孔材料、银夹；冠脉阻断带、灌注针头、射频消融头（针）、左心耳闭合系统</t>
  </si>
  <si>
    <t>食道置入器、转流泵；鼻胃肠管、胃造瘘套管、一次性造瘘管、化疗泵及导管、肝管、脾管、胆道穿刺内外引流管、支架管、射频针、可调胃绷带</t>
  </si>
  <si>
    <t>网状支架、尿道悬吊器；腹膜透析套装、特殊尿管、双丁管、支架管；消融电极；肾网袋</t>
  </si>
  <si>
    <t>举宫器、银夹、扩张模具、吊带</t>
  </si>
  <si>
    <t>节育器、一次性使用脐带夹剪器</t>
  </si>
  <si>
    <t>外固定及支抗用融合器、板、钉、网、棒、丝、关节锁链、骨水泥配套器械；体外支具、矫形器具、牵引弓、托、内衬、指套、尼龙搭扣、钢丝、滑轮条；针、石膏、石膏绷带、弹力绷带、纱套、测量探针、下肢力线测量仪</t>
  </si>
  <si>
    <t>旋切探针、吸脂器</t>
  </si>
  <si>
    <t>平衡功能训练所用支具、作业疗法所用自助具</t>
  </si>
  <si>
    <t>中医及民族诊疗类</t>
  </si>
  <si>
    <t>一次性针灸用针、外固定材料（支具）、粘弹剂、外固定材料、小针刀</t>
  </si>
  <si>
    <t>关于公布部分一次性医用耗材名单的通知  滨价发2018&lt;60&gt;号</t>
  </si>
  <si>
    <t>预充式冲管注射器、超低密度聚乙烯输液器、无针输注连接装置、一次性使用静脉采血针（针管弹回式安全采血针）、功能性敷料</t>
  </si>
  <si>
    <t>注：按照耗材注册证规定，主要功能与目录内产品一致的，均可单独收费</t>
  </si>
</sst>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43" formatCode="_ * #,##0.00_ ;_ * \-#,##0.00_ ;_ * &quot;-&quot;??_ ;_ @_ "/>
    <numFmt numFmtId="41" formatCode="_ * #,##0_ ;_ * \-#,##0_ ;_ * &quot;-&quot;_ ;_ @_ "/>
    <numFmt numFmtId="176" formatCode="0_);[Red]\(0\)"/>
  </numFmts>
  <fonts count="34">
    <font>
      <sz val="11"/>
      <color theme="1"/>
      <name val="宋体"/>
      <charset val="134"/>
      <scheme val="minor"/>
    </font>
    <font>
      <sz val="10"/>
      <name val="宋体"/>
      <charset val="134"/>
    </font>
    <font>
      <b/>
      <sz val="12"/>
      <name val="宋体"/>
      <charset val="134"/>
    </font>
    <font>
      <b/>
      <sz val="9"/>
      <name val="宋体"/>
      <charset val="134"/>
    </font>
    <font>
      <b/>
      <sz val="8"/>
      <name val="宋体"/>
      <charset val="134"/>
    </font>
    <font>
      <sz val="9"/>
      <name val="宋体"/>
      <charset val="134"/>
    </font>
    <font>
      <b/>
      <sz val="10"/>
      <name val="宋体"/>
      <charset val="134"/>
    </font>
    <font>
      <sz val="11"/>
      <name val="宋体"/>
      <charset val="134"/>
    </font>
    <font>
      <sz val="12"/>
      <name val="宋体"/>
      <charset val="134"/>
    </font>
    <font>
      <sz val="9"/>
      <name val="宋体"/>
      <charset val="134"/>
      <scheme val="minor"/>
    </font>
    <font>
      <sz val="10"/>
      <name val="宋体"/>
      <charset val="134"/>
      <scheme val="minor"/>
    </font>
    <font>
      <b/>
      <sz val="13"/>
      <color theme="3"/>
      <name val="宋体"/>
      <charset val="134"/>
      <scheme val="minor"/>
    </font>
    <font>
      <sz val="11"/>
      <color theme="1"/>
      <name val="宋体"/>
      <charset val="0"/>
      <scheme val="minor"/>
    </font>
    <font>
      <sz val="11"/>
      <color rgb="FFFA7D00"/>
      <name val="宋体"/>
      <charset val="0"/>
      <scheme val="minor"/>
    </font>
    <font>
      <b/>
      <sz val="15"/>
      <color theme="3"/>
      <name val="宋体"/>
      <charset val="134"/>
      <scheme val="minor"/>
    </font>
    <font>
      <sz val="11"/>
      <color rgb="FFFF0000"/>
      <name val="宋体"/>
      <charset val="0"/>
      <scheme val="minor"/>
    </font>
    <font>
      <sz val="11"/>
      <color rgb="FF9C0006"/>
      <name val="宋体"/>
      <charset val="0"/>
      <scheme val="minor"/>
    </font>
    <font>
      <sz val="11"/>
      <color theme="0"/>
      <name val="宋体"/>
      <charset val="0"/>
      <scheme val="minor"/>
    </font>
    <font>
      <b/>
      <sz val="11"/>
      <color theme="3"/>
      <name val="宋体"/>
      <charset val="134"/>
      <scheme val="minor"/>
    </font>
    <font>
      <sz val="11"/>
      <color rgb="FF3F3F76"/>
      <name val="宋体"/>
      <charset val="0"/>
      <scheme val="minor"/>
    </font>
    <font>
      <b/>
      <sz val="11"/>
      <color theme="1"/>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sz val="11"/>
      <color rgb="FF006100"/>
      <name val="宋体"/>
      <charset val="0"/>
      <scheme val="minor"/>
    </font>
    <font>
      <b/>
      <sz val="11"/>
      <color rgb="FFFFFFFF"/>
      <name val="宋体"/>
      <charset val="0"/>
      <scheme val="minor"/>
    </font>
    <font>
      <b/>
      <sz val="18"/>
      <color theme="3"/>
      <name val="宋体"/>
      <charset val="134"/>
      <scheme val="minor"/>
    </font>
    <font>
      <sz val="10"/>
      <name val="Arial"/>
      <charset val="134"/>
    </font>
    <font>
      <b/>
      <sz val="11"/>
      <name val="宋体"/>
      <charset val="134"/>
    </font>
    <font>
      <vertAlign val="superscript"/>
      <sz val="10"/>
      <name val="宋体"/>
      <charset val="134"/>
    </font>
    <font>
      <vertAlign val="subscript"/>
      <sz val="10"/>
      <name val="宋体"/>
      <charset val="134"/>
    </font>
  </fonts>
  <fills count="3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theme="6" tint="0.599993896298105"/>
        <bgColor indexed="64"/>
      </patternFill>
    </fill>
    <fill>
      <patternFill patternType="solid">
        <fgColor rgb="FFFFC7CE"/>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7"/>
        <bgColor indexed="64"/>
      </patternFill>
    </fill>
    <fill>
      <patternFill patternType="solid">
        <fgColor rgb="FFC6EFCE"/>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A5A5A5"/>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8"/>
        <bgColor indexed="64"/>
      </patternFill>
    </fill>
    <fill>
      <patternFill patternType="solid">
        <fgColor theme="8" tint="0.599993896298105"/>
        <bgColor indexed="64"/>
      </patternFill>
    </fill>
    <fill>
      <patternFill patternType="solid">
        <fgColor theme="9" tint="0.399975585192419"/>
        <bgColor indexed="64"/>
      </patternFill>
    </fill>
    <fill>
      <patternFill patternType="solid">
        <fgColor theme="9"/>
        <bgColor indexed="64"/>
      </patternFill>
    </fill>
  </fills>
  <borders count="19">
    <border>
      <left/>
      <right/>
      <top/>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56">
    <xf numFmtId="0" fontId="0" fillId="0" borderId="0">
      <alignment vertical="center"/>
    </xf>
    <xf numFmtId="42" fontId="0" fillId="0" borderId="0" applyFont="0" applyFill="0" applyBorder="0" applyAlignment="0" applyProtection="0">
      <alignment vertical="center"/>
    </xf>
    <xf numFmtId="0" fontId="12" fillId="15" borderId="0" applyNumberFormat="0" applyBorder="0" applyAlignment="0" applyProtection="0">
      <alignment vertical="center"/>
    </xf>
    <xf numFmtId="0" fontId="19" fillId="12" borderId="1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2" fillId="5" borderId="0" applyNumberFormat="0" applyBorder="0" applyAlignment="0" applyProtection="0">
      <alignment vertical="center"/>
    </xf>
    <xf numFmtId="0" fontId="16" fillId="6" borderId="0" applyNumberFormat="0" applyBorder="0" applyAlignment="0" applyProtection="0">
      <alignment vertical="center"/>
    </xf>
    <xf numFmtId="43" fontId="0" fillId="0" borderId="0" applyFont="0" applyFill="0" applyBorder="0" applyAlignment="0" applyProtection="0">
      <alignment vertical="center"/>
    </xf>
    <xf numFmtId="0" fontId="17" fillId="14" borderId="0" applyNumberFormat="0" applyBorder="0" applyAlignment="0" applyProtection="0">
      <alignment vertical="center"/>
    </xf>
    <xf numFmtId="0" fontId="26" fillId="0" borderId="0" applyNumberFormat="0" applyFill="0" applyBorder="0" applyAlignment="0" applyProtection="0">
      <alignment vertical="center"/>
    </xf>
    <xf numFmtId="9"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0" fillId="11" borderId="13" applyNumberFormat="0" applyFont="0" applyAlignment="0" applyProtection="0">
      <alignment vertical="center"/>
    </xf>
    <xf numFmtId="0" fontId="17" fillId="26" borderId="0" applyNumberFormat="0" applyBorder="0" applyAlignment="0" applyProtection="0">
      <alignment vertical="center"/>
    </xf>
    <xf numFmtId="0" fontId="18"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4" fillId="0" borderId="11" applyNumberFormat="0" applyFill="0" applyAlignment="0" applyProtection="0">
      <alignment vertical="center"/>
    </xf>
    <xf numFmtId="0" fontId="11" fillId="0" borderId="11" applyNumberFormat="0" applyFill="0" applyAlignment="0" applyProtection="0">
      <alignment vertical="center"/>
    </xf>
    <xf numFmtId="0" fontId="17" fillId="18" borderId="0" applyNumberFormat="0" applyBorder="0" applyAlignment="0" applyProtection="0">
      <alignment vertical="center"/>
    </xf>
    <xf numFmtId="0" fontId="18" fillId="0" borderId="16" applyNumberFormat="0" applyFill="0" applyAlignment="0" applyProtection="0">
      <alignment vertical="center"/>
    </xf>
    <xf numFmtId="0" fontId="17" fillId="25" borderId="0" applyNumberFormat="0" applyBorder="0" applyAlignment="0" applyProtection="0">
      <alignment vertical="center"/>
    </xf>
    <xf numFmtId="0" fontId="25" fillId="13" borderId="17" applyNumberFormat="0" applyAlignment="0" applyProtection="0">
      <alignment vertical="center"/>
    </xf>
    <xf numFmtId="0" fontId="21" fillId="13" borderId="14" applyNumberFormat="0" applyAlignment="0" applyProtection="0">
      <alignment vertical="center"/>
    </xf>
    <xf numFmtId="0" fontId="28" fillId="27" borderId="18" applyNumberFormat="0" applyAlignment="0" applyProtection="0">
      <alignment vertical="center"/>
    </xf>
    <xf numFmtId="0" fontId="12" fillId="28" borderId="0" applyNumberFormat="0" applyBorder="0" applyAlignment="0" applyProtection="0">
      <alignment vertical="center"/>
    </xf>
    <xf numFmtId="0" fontId="17" fillId="10" borderId="0" applyNumberFormat="0" applyBorder="0" applyAlignment="0" applyProtection="0">
      <alignment vertical="center"/>
    </xf>
    <xf numFmtId="0" fontId="13" fillId="0" borderId="12" applyNumberFormat="0" applyFill="0" applyAlignment="0" applyProtection="0">
      <alignment vertical="center"/>
    </xf>
    <xf numFmtId="0" fontId="20" fillId="0" borderId="15" applyNumberFormat="0" applyFill="0" applyAlignment="0" applyProtection="0">
      <alignment vertical="center"/>
    </xf>
    <xf numFmtId="0" fontId="27" fillId="24" borderId="0" applyNumberFormat="0" applyBorder="0" applyAlignment="0" applyProtection="0">
      <alignment vertical="center"/>
    </xf>
    <xf numFmtId="0" fontId="24" fillId="22" borderId="0" applyNumberFormat="0" applyBorder="0" applyAlignment="0" applyProtection="0">
      <alignment vertical="center"/>
    </xf>
    <xf numFmtId="0" fontId="12" fillId="30" borderId="0" applyNumberFormat="0" applyBorder="0" applyAlignment="0" applyProtection="0">
      <alignment vertical="center"/>
    </xf>
    <xf numFmtId="0" fontId="17" fillId="9" borderId="0" applyNumberFormat="0" applyBorder="0" applyAlignment="0" applyProtection="0">
      <alignment vertical="center"/>
    </xf>
    <xf numFmtId="0" fontId="12" fillId="8" borderId="0" applyNumberFormat="0" applyBorder="0" applyAlignment="0" applyProtection="0">
      <alignment vertical="center"/>
    </xf>
    <xf numFmtId="0" fontId="12" fillId="21" borderId="0" applyNumberFormat="0" applyBorder="0" applyAlignment="0" applyProtection="0">
      <alignment vertical="center"/>
    </xf>
    <xf numFmtId="0" fontId="1" fillId="0" borderId="0">
      <alignment vertical="top" wrapText="1"/>
    </xf>
    <xf numFmtId="0" fontId="12" fillId="20" borderId="0" applyNumberFormat="0" applyBorder="0" applyAlignment="0" applyProtection="0">
      <alignment vertical="center"/>
    </xf>
    <xf numFmtId="0" fontId="12" fillId="17" borderId="0" applyNumberFormat="0" applyBorder="0" applyAlignment="0" applyProtection="0">
      <alignment vertical="center"/>
    </xf>
    <xf numFmtId="0" fontId="17" fillId="7" borderId="0" applyNumberFormat="0" applyBorder="0" applyAlignment="0" applyProtection="0">
      <alignment vertical="center"/>
    </xf>
    <xf numFmtId="0" fontId="17" fillId="23" borderId="0" applyNumberFormat="0" applyBorder="0" applyAlignment="0" applyProtection="0">
      <alignment vertical="center"/>
    </xf>
    <xf numFmtId="0" fontId="12" fillId="19" borderId="0" applyNumberFormat="0" applyBorder="0" applyAlignment="0" applyProtection="0">
      <alignment vertical="center"/>
    </xf>
    <xf numFmtId="0" fontId="12" fillId="16" borderId="0" applyNumberFormat="0" applyBorder="0" applyAlignment="0" applyProtection="0">
      <alignment vertical="center"/>
    </xf>
    <xf numFmtId="0" fontId="17" fillId="32" borderId="0" applyNumberFormat="0" applyBorder="0" applyAlignment="0" applyProtection="0">
      <alignment vertical="center"/>
    </xf>
    <xf numFmtId="0" fontId="1" fillId="0" borderId="0">
      <alignment vertical="top" wrapText="1"/>
    </xf>
    <xf numFmtId="0" fontId="12" fillId="33" borderId="0" applyNumberFormat="0" applyBorder="0" applyAlignment="0" applyProtection="0">
      <alignment vertical="center"/>
    </xf>
    <xf numFmtId="0" fontId="17" fillId="31" borderId="0" applyNumberFormat="0" applyBorder="0" applyAlignment="0" applyProtection="0">
      <alignment vertical="center"/>
    </xf>
    <xf numFmtId="0" fontId="17" fillId="35" borderId="0" applyNumberFormat="0" applyBorder="0" applyAlignment="0" applyProtection="0">
      <alignment vertical="center"/>
    </xf>
    <xf numFmtId="0" fontId="12" fillId="29" borderId="0" applyNumberFormat="0" applyBorder="0" applyAlignment="0" applyProtection="0">
      <alignment vertical="center"/>
    </xf>
    <xf numFmtId="0" fontId="17" fillId="34" borderId="0" applyNumberFormat="0" applyBorder="0" applyAlignment="0" applyProtection="0">
      <alignment vertical="center"/>
    </xf>
    <xf numFmtId="0" fontId="8" fillId="0" borderId="0">
      <alignment vertical="center"/>
    </xf>
    <xf numFmtId="0" fontId="0" fillId="0" borderId="0">
      <alignment vertical="center"/>
    </xf>
    <xf numFmtId="0" fontId="0" fillId="0" borderId="0">
      <alignment vertical="center"/>
    </xf>
    <xf numFmtId="0" fontId="1" fillId="0" borderId="0">
      <alignment vertical="top" wrapText="1"/>
    </xf>
    <xf numFmtId="0" fontId="30" fillId="0" borderId="0"/>
  </cellStyleXfs>
  <cellXfs count="117">
    <xf numFmtId="0" fontId="0" fillId="0" borderId="0" xfId="0">
      <alignment vertical="center"/>
    </xf>
    <xf numFmtId="0" fontId="1" fillId="0" borderId="0" xfId="37" applyFont="1" applyAlignment="1">
      <alignment vertical="top" wrapText="1"/>
    </xf>
    <xf numFmtId="0" fontId="1" fillId="0" borderId="0" xfId="37" applyFont="1" applyFill="1" applyAlignment="1">
      <alignment horizontal="center" vertical="top" wrapText="1"/>
    </xf>
    <xf numFmtId="0" fontId="1" fillId="0" borderId="0" xfId="37" applyFont="1" applyFill="1" applyBorder="1" applyAlignment="1">
      <alignment vertical="top" wrapText="1"/>
    </xf>
    <xf numFmtId="0" fontId="1" fillId="0" borderId="0" xfId="37" applyFont="1" applyFill="1" applyAlignment="1">
      <alignment vertical="top" wrapText="1"/>
    </xf>
    <xf numFmtId="0" fontId="1" fillId="0" borderId="0" xfId="37" applyFont="1" applyFill="1" applyAlignment="1">
      <alignment vertical="center" wrapText="1"/>
    </xf>
    <xf numFmtId="0" fontId="2" fillId="0" borderId="1" xfId="37" applyFont="1" applyFill="1" applyBorder="1" applyAlignment="1">
      <alignment horizontal="center" vertical="center" wrapText="1"/>
    </xf>
    <xf numFmtId="0" fontId="2" fillId="0" borderId="2" xfId="37" applyFont="1" applyFill="1" applyBorder="1" applyAlignment="1">
      <alignment horizontal="center" vertical="center" wrapText="1"/>
    </xf>
    <xf numFmtId="0" fontId="2" fillId="0" borderId="3" xfId="37" applyFont="1" applyFill="1" applyBorder="1" applyAlignment="1">
      <alignment horizontal="center" vertical="center" wrapText="1"/>
    </xf>
    <xf numFmtId="0" fontId="1" fillId="0" borderId="0" xfId="37" applyFont="1" applyFill="1" applyBorder="1" applyAlignment="1">
      <alignment vertical="center" wrapText="1"/>
    </xf>
    <xf numFmtId="176" fontId="3" fillId="0" borderId="4" xfId="37" applyNumberFormat="1" applyFont="1" applyFill="1" applyBorder="1" applyAlignment="1">
      <alignment horizontal="center" vertical="center" wrapText="1"/>
    </xf>
    <xf numFmtId="0" fontId="3" fillId="0" borderId="4" xfId="37" applyFont="1" applyFill="1" applyBorder="1" applyAlignment="1">
      <alignment horizontal="center" vertical="center" wrapText="1"/>
    </xf>
    <xf numFmtId="0" fontId="1" fillId="0" borderId="0" xfId="37" applyFont="1" applyFill="1" applyBorder="1" applyAlignment="1">
      <alignment horizontal="center" vertical="center" wrapText="1"/>
    </xf>
    <xf numFmtId="0" fontId="4" fillId="0" borderId="5" xfId="37" applyFont="1" applyFill="1" applyBorder="1" applyAlignment="1">
      <alignment vertical="center" wrapText="1"/>
    </xf>
    <xf numFmtId="0" fontId="1" fillId="0" borderId="5" xfId="37" applyFont="1" applyFill="1" applyBorder="1" applyAlignment="1">
      <alignment vertical="center" wrapText="1"/>
    </xf>
    <xf numFmtId="0" fontId="3" fillId="0" borderId="5" xfId="37" applyFont="1" applyFill="1" applyBorder="1" applyAlignment="1">
      <alignment vertical="center" wrapText="1"/>
    </xf>
    <xf numFmtId="0" fontId="3" fillId="0" borderId="6" xfId="37" applyFont="1" applyFill="1" applyBorder="1" applyAlignment="1">
      <alignment horizontal="center" vertical="center" wrapText="1"/>
    </xf>
    <xf numFmtId="0" fontId="5" fillId="0" borderId="7" xfId="37" applyFont="1" applyFill="1" applyBorder="1" applyAlignment="1">
      <alignment vertical="center" wrapText="1"/>
    </xf>
    <xf numFmtId="0" fontId="5" fillId="0" borderId="8" xfId="37" applyFont="1" applyFill="1" applyBorder="1" applyAlignment="1">
      <alignment vertical="center" wrapText="1"/>
    </xf>
    <xf numFmtId="0" fontId="5" fillId="0" borderId="9" xfId="37" applyFont="1" applyFill="1" applyBorder="1" applyAlignment="1">
      <alignment vertical="center" wrapText="1"/>
    </xf>
    <xf numFmtId="0" fontId="3" fillId="0" borderId="2" xfId="37" applyFont="1" applyFill="1" applyBorder="1" applyAlignment="1">
      <alignment horizontal="center" vertical="center" wrapText="1"/>
    </xf>
    <xf numFmtId="0" fontId="5" fillId="0" borderId="5" xfId="37" applyFont="1" applyFill="1" applyBorder="1" applyAlignment="1">
      <alignment vertical="center" wrapText="1"/>
    </xf>
    <xf numFmtId="0" fontId="3" fillId="0" borderId="10" xfId="37" applyFont="1" applyFill="1" applyBorder="1" applyAlignment="1">
      <alignment horizontal="center" vertical="center" wrapText="1"/>
    </xf>
    <xf numFmtId="176" fontId="3" fillId="0" borderId="5" xfId="37" applyNumberFormat="1" applyFont="1" applyFill="1" applyBorder="1" applyAlignment="1">
      <alignment vertical="center" wrapText="1"/>
    </xf>
    <xf numFmtId="0" fontId="3" fillId="0" borderId="4" xfId="37" applyFont="1" applyFill="1" applyBorder="1" applyAlignment="1">
      <alignment vertical="center" wrapText="1"/>
    </xf>
    <xf numFmtId="0" fontId="5" fillId="0" borderId="4" xfId="37" applyFont="1" applyFill="1" applyBorder="1" applyAlignment="1">
      <alignment vertical="center" wrapText="1"/>
    </xf>
    <xf numFmtId="0" fontId="5" fillId="0" borderId="4" xfId="37" applyFont="1" applyFill="1" applyBorder="1" applyAlignment="1">
      <alignment horizontal="center" vertical="center" wrapText="1"/>
    </xf>
    <xf numFmtId="0" fontId="5" fillId="0" borderId="4" xfId="55" applyFont="1" applyFill="1" applyBorder="1" applyAlignment="1">
      <alignment vertical="center" wrapText="1"/>
    </xf>
    <xf numFmtId="0" fontId="1" fillId="0" borderId="0" xfId="37" applyFont="1" applyFill="1" applyBorder="1" applyAlignment="1">
      <alignment horizontal="center" vertical="top" wrapText="1"/>
    </xf>
    <xf numFmtId="0" fontId="3" fillId="0" borderId="7" xfId="37" applyFont="1" applyFill="1" applyBorder="1" applyAlignment="1">
      <alignment vertical="center" wrapText="1"/>
    </xf>
    <xf numFmtId="0" fontId="3" fillId="0" borderId="8" xfId="37" applyFont="1" applyFill="1" applyBorder="1" applyAlignment="1">
      <alignment vertical="center" wrapText="1"/>
    </xf>
    <xf numFmtId="0" fontId="3" fillId="0" borderId="9" xfId="37" applyFont="1" applyFill="1" applyBorder="1" applyAlignment="1">
      <alignment vertical="center" wrapText="1"/>
    </xf>
    <xf numFmtId="0" fontId="1" fillId="0" borderId="3" xfId="37" applyFont="1" applyFill="1" applyBorder="1" applyAlignment="1">
      <alignment vertical="center" wrapText="1"/>
    </xf>
    <xf numFmtId="0" fontId="6" fillId="0" borderId="8" xfId="37" applyFont="1" applyFill="1" applyBorder="1" applyAlignment="1">
      <alignment vertical="center" wrapText="1"/>
    </xf>
    <xf numFmtId="0" fontId="6" fillId="0" borderId="9" xfId="37" applyFont="1" applyFill="1" applyBorder="1" applyAlignment="1">
      <alignment vertical="center" wrapText="1"/>
    </xf>
    <xf numFmtId="0" fontId="5" fillId="0" borderId="5" xfId="37" applyFont="1" applyFill="1" applyBorder="1" applyAlignment="1">
      <alignment vertical="top" wrapText="1"/>
    </xf>
    <xf numFmtId="0" fontId="5" fillId="0" borderId="5" xfId="37" applyFont="1" applyFill="1" applyBorder="1" applyAlignment="1">
      <alignment horizontal="left" vertical="top" wrapText="1"/>
    </xf>
    <xf numFmtId="0" fontId="5" fillId="0" borderId="0" xfId="37" applyFont="1" applyFill="1" applyBorder="1" applyAlignment="1">
      <alignment vertical="top" wrapText="1"/>
    </xf>
    <xf numFmtId="0" fontId="5" fillId="0" borderId="0" xfId="37" applyFont="1" applyFill="1" applyAlignment="1">
      <alignment vertical="top" wrapText="1"/>
    </xf>
    <xf numFmtId="0" fontId="7" fillId="0" borderId="0" xfId="0" applyFont="1" applyFill="1" applyBorder="1" applyAlignment="1">
      <alignment vertical="center"/>
    </xf>
    <xf numFmtId="0" fontId="7" fillId="2" borderId="0" xfId="0" applyFont="1" applyFill="1" applyBorder="1" applyAlignment="1">
      <alignment vertical="center"/>
    </xf>
    <xf numFmtId="0" fontId="7" fillId="0" borderId="0" xfId="0" applyFont="1" applyFill="1" applyBorder="1" applyAlignment="1"/>
    <xf numFmtId="0" fontId="7" fillId="3" borderId="0" xfId="0" applyFont="1" applyFill="1" applyBorder="1" applyAlignment="1">
      <alignment vertical="center"/>
    </xf>
    <xf numFmtId="0" fontId="7" fillId="0" borderId="0" xfId="0" applyFont="1" applyFill="1" applyBorder="1" applyAlignment="1">
      <alignment horizontal="left" vertical="center"/>
    </xf>
    <xf numFmtId="0" fontId="7" fillId="0" borderId="0" xfId="0" applyFont="1" applyFill="1" applyBorder="1" applyAlignment="1">
      <alignment vertical="center" wrapText="1"/>
    </xf>
    <xf numFmtId="0" fontId="7" fillId="0" borderId="0" xfId="0" applyFont="1" applyBorder="1">
      <alignment vertical="center"/>
    </xf>
    <xf numFmtId="0" fontId="2" fillId="0" borderId="5" xfId="37" applyFont="1" applyFill="1" applyBorder="1" applyAlignment="1">
      <alignment horizontal="center" vertical="center"/>
    </xf>
    <xf numFmtId="0" fontId="7" fillId="0" borderId="5" xfId="0" applyFont="1" applyFill="1" applyBorder="1" applyAlignment="1">
      <alignment vertical="center" wrapText="1"/>
    </xf>
    <xf numFmtId="0" fontId="6" fillId="0" borderId="5" xfId="37" applyFont="1" applyFill="1" applyBorder="1" applyAlignment="1">
      <alignment horizontal="left" vertical="center"/>
    </xf>
    <xf numFmtId="0" fontId="1" fillId="0" borderId="5" xfId="37" applyFont="1" applyFill="1" applyBorder="1" applyAlignment="1">
      <alignment horizontal="center" vertical="top" wrapText="1"/>
    </xf>
    <xf numFmtId="0" fontId="1" fillId="0" borderId="5" xfId="37" applyFont="1" applyFill="1" applyBorder="1" applyAlignment="1">
      <alignment vertical="top" wrapText="1"/>
    </xf>
    <xf numFmtId="0" fontId="1" fillId="0" borderId="5" xfId="37" applyFont="1" applyFill="1" applyBorder="1" applyAlignment="1">
      <alignment horizontal="left" vertical="center" wrapText="1"/>
    </xf>
    <xf numFmtId="0" fontId="1" fillId="0" borderId="5" xfId="0" applyFont="1" applyFill="1" applyBorder="1" applyAlignment="1">
      <alignment vertical="center" wrapText="1"/>
    </xf>
    <xf numFmtId="0" fontId="1" fillId="0" borderId="5" xfId="37" applyFont="1" applyFill="1" applyBorder="1" applyAlignment="1">
      <alignment horizontal="left" vertical="center"/>
    </xf>
    <xf numFmtId="0" fontId="1" fillId="0" borderId="5" xfId="37" applyFont="1" applyFill="1" applyBorder="1" applyAlignment="1">
      <alignment vertical="center"/>
    </xf>
    <xf numFmtId="0" fontId="1" fillId="0" borderId="5" xfId="0" applyFont="1" applyFill="1" applyBorder="1" applyAlignment="1">
      <alignment horizontal="left" vertical="center" wrapText="1"/>
    </xf>
    <xf numFmtId="0" fontId="1" fillId="0" borderId="5" xfId="0" applyFont="1" applyFill="1" applyBorder="1" applyAlignment="1">
      <alignment horizontal="center" vertical="center" wrapText="1"/>
    </xf>
    <xf numFmtId="0" fontId="7" fillId="0" borderId="5" xfId="0" applyFont="1" applyFill="1" applyBorder="1" applyAlignment="1">
      <alignment vertical="center"/>
    </xf>
    <xf numFmtId="0" fontId="5" fillId="0" borderId="5" xfId="0" applyFont="1" applyFill="1" applyBorder="1" applyAlignment="1">
      <alignment horizontal="center" vertical="center" wrapText="1"/>
    </xf>
    <xf numFmtId="0" fontId="5" fillId="3" borderId="5" xfId="0" applyFont="1" applyFill="1" applyBorder="1" applyAlignment="1">
      <alignment horizontal="center" vertical="center" wrapText="1"/>
    </xf>
    <xf numFmtId="0" fontId="1" fillId="0" borderId="5" xfId="0" applyNumberFormat="1" applyFont="1" applyFill="1" applyBorder="1" applyAlignment="1">
      <alignment horizontal="left" vertical="center" wrapText="1"/>
    </xf>
    <xf numFmtId="0" fontId="1" fillId="0" borderId="5" xfId="0" applyNumberFormat="1" applyFont="1" applyFill="1" applyBorder="1" applyAlignment="1">
      <alignment vertical="center" wrapText="1"/>
    </xf>
    <xf numFmtId="0" fontId="1" fillId="0" borderId="5" xfId="0" applyNumberFormat="1" applyFont="1" applyFill="1" applyBorder="1" applyAlignment="1">
      <alignment horizontal="center" vertical="center" wrapText="1"/>
    </xf>
    <xf numFmtId="0" fontId="5" fillId="0" borderId="5" xfId="0" applyNumberFormat="1" applyFont="1" applyFill="1" applyBorder="1" applyAlignment="1">
      <alignment horizontal="center" vertical="center" wrapText="1"/>
    </xf>
    <xf numFmtId="0" fontId="7" fillId="0" borderId="5" xfId="0" applyNumberFormat="1" applyFont="1" applyFill="1" applyBorder="1" applyAlignment="1">
      <alignment vertical="center" wrapText="1"/>
    </xf>
    <xf numFmtId="0" fontId="1" fillId="2" borderId="5" xfId="0" applyNumberFormat="1" applyFont="1" applyFill="1" applyBorder="1" applyAlignment="1">
      <alignment horizontal="left" vertical="center" wrapText="1"/>
    </xf>
    <xf numFmtId="0" fontId="1" fillId="2" borderId="5" xfId="0" applyNumberFormat="1" applyFont="1" applyFill="1" applyBorder="1" applyAlignment="1">
      <alignment vertical="center" wrapText="1"/>
    </xf>
    <xf numFmtId="0" fontId="1" fillId="2" borderId="5" xfId="0" applyNumberFormat="1" applyFont="1" applyFill="1" applyBorder="1" applyAlignment="1">
      <alignment horizontal="center" vertical="center" wrapText="1"/>
    </xf>
    <xf numFmtId="0" fontId="5" fillId="2" borderId="5" xfId="0" applyNumberFormat="1" applyFont="1" applyFill="1" applyBorder="1" applyAlignment="1">
      <alignment horizontal="center" vertical="center" wrapText="1"/>
    </xf>
    <xf numFmtId="0" fontId="7" fillId="2" borderId="5" xfId="0" applyNumberFormat="1" applyFont="1" applyFill="1" applyBorder="1" applyAlignment="1">
      <alignment vertical="center" wrapText="1"/>
    </xf>
    <xf numFmtId="0" fontId="1" fillId="0" borderId="0" xfId="0" applyFont="1" applyFill="1" applyBorder="1" applyAlignment="1">
      <alignment vertical="center" wrapText="1"/>
    </xf>
    <xf numFmtId="0" fontId="7" fillId="0" borderId="0" xfId="0" applyNumberFormat="1" applyFont="1" applyFill="1" applyBorder="1" applyAlignment="1">
      <alignment vertical="center" wrapText="1"/>
    </xf>
    <xf numFmtId="0" fontId="7" fillId="2" borderId="0" xfId="0" applyNumberFormat="1" applyFont="1" applyFill="1" applyBorder="1" applyAlignment="1">
      <alignment vertical="center" wrapText="1"/>
    </xf>
    <xf numFmtId="0" fontId="1" fillId="2" borderId="5" xfId="0" applyFont="1" applyFill="1" applyBorder="1" applyAlignment="1">
      <alignment horizontal="left" vertical="center" wrapText="1"/>
    </xf>
    <xf numFmtId="0" fontId="1" fillId="2" borderId="5" xfId="0" applyFont="1" applyFill="1" applyBorder="1" applyAlignment="1">
      <alignment vertical="center" wrapText="1"/>
    </xf>
    <xf numFmtId="0" fontId="1" fillId="2" borderId="5" xfId="0" applyFont="1" applyFill="1" applyBorder="1" applyAlignment="1">
      <alignment horizontal="center" vertical="center" wrapText="1"/>
    </xf>
    <xf numFmtId="0" fontId="7" fillId="2" borderId="5" xfId="0" applyFont="1" applyFill="1" applyBorder="1" applyAlignment="1">
      <alignment vertical="center" wrapText="1"/>
    </xf>
    <xf numFmtId="0" fontId="7" fillId="0" borderId="5" xfId="0" applyFont="1" applyFill="1" applyBorder="1" applyAlignment="1"/>
    <xf numFmtId="0" fontId="7" fillId="2" borderId="0" xfId="0" applyFont="1" applyFill="1" applyBorder="1" applyAlignment="1">
      <alignment vertical="center" wrapText="1"/>
    </xf>
    <xf numFmtId="0" fontId="2" fillId="0" borderId="5" xfId="37" applyFont="1" applyFill="1" applyBorder="1" applyAlignment="1">
      <alignment horizontal="left" vertical="center" wrapText="1"/>
    </xf>
    <xf numFmtId="0" fontId="2" fillId="0" borderId="5" xfId="37" applyFont="1" applyFill="1" applyBorder="1" applyAlignment="1">
      <alignment horizontal="center" vertical="center" wrapText="1"/>
    </xf>
    <xf numFmtId="0" fontId="6" fillId="0" borderId="5" xfId="37" applyFont="1" applyFill="1" applyBorder="1" applyAlignment="1">
      <alignment horizontal="left" vertical="center" wrapText="1"/>
    </xf>
    <xf numFmtId="0" fontId="7" fillId="3" borderId="5" xfId="0" applyFont="1" applyFill="1" applyBorder="1" applyAlignment="1">
      <alignment vertical="center"/>
    </xf>
    <xf numFmtId="0" fontId="7" fillId="2" borderId="5" xfId="0" applyFont="1" applyFill="1" applyBorder="1" applyAlignment="1">
      <alignment vertical="center"/>
    </xf>
    <xf numFmtId="0" fontId="1" fillId="3" borderId="5" xfId="0" applyFont="1" applyFill="1" applyBorder="1" applyAlignment="1">
      <alignment horizontal="left" vertical="center" wrapText="1"/>
    </xf>
    <xf numFmtId="0" fontId="1" fillId="3" borderId="5" xfId="0" applyFont="1" applyFill="1" applyBorder="1" applyAlignment="1">
      <alignment vertical="center" wrapText="1"/>
    </xf>
    <xf numFmtId="0" fontId="1" fillId="3" borderId="5" xfId="0" applyFont="1" applyFill="1" applyBorder="1" applyAlignment="1">
      <alignment horizontal="center" vertical="center" wrapText="1"/>
    </xf>
    <xf numFmtId="0" fontId="7" fillId="3" borderId="5" xfId="0" applyFont="1" applyFill="1" applyBorder="1" applyAlignment="1">
      <alignment vertical="center" wrapText="1"/>
    </xf>
    <xf numFmtId="0" fontId="7" fillId="3" borderId="0" xfId="0" applyFont="1" applyFill="1" applyBorder="1" applyAlignment="1">
      <alignment vertical="center" wrapText="1"/>
    </xf>
    <xf numFmtId="0" fontId="7" fillId="3" borderId="5" xfId="0" applyFont="1" applyFill="1" applyBorder="1" applyAlignment="1">
      <alignment wrapText="1"/>
    </xf>
    <xf numFmtId="0" fontId="7" fillId="0" borderId="5" xfId="0" applyFont="1" applyFill="1" applyBorder="1" applyAlignment="1">
      <alignment wrapText="1"/>
    </xf>
    <xf numFmtId="0" fontId="7" fillId="3" borderId="0" xfId="0" applyFont="1" applyFill="1" applyBorder="1" applyAlignment="1">
      <alignment wrapText="1"/>
    </xf>
    <xf numFmtId="0" fontId="7" fillId="0" borderId="0" xfId="0" applyFont="1" applyFill="1" applyBorder="1" applyAlignment="1">
      <alignment wrapText="1"/>
    </xf>
    <xf numFmtId="0" fontId="2" fillId="0" borderId="5" xfId="37" applyFont="1" applyFill="1" applyBorder="1" applyAlignment="1">
      <alignment horizontal="left" vertical="center"/>
    </xf>
    <xf numFmtId="0" fontId="1" fillId="0" borderId="5" xfId="37" applyFont="1" applyFill="1" applyBorder="1" applyAlignment="1">
      <alignment horizontal="center" vertical="center" wrapText="1"/>
    </xf>
    <xf numFmtId="0" fontId="5" fillId="0" borderId="5" xfId="0" applyFont="1" applyFill="1" applyBorder="1" applyAlignment="1">
      <alignment vertical="center" wrapText="1"/>
    </xf>
    <xf numFmtId="0" fontId="7" fillId="0" borderId="0" xfId="0" applyFont="1" applyFill="1" applyBorder="1">
      <alignment vertical="center"/>
    </xf>
    <xf numFmtId="0" fontId="1" fillId="0" borderId="7" xfId="0" applyFont="1" applyFill="1" applyBorder="1" applyAlignment="1">
      <alignment vertical="center" wrapText="1"/>
    </xf>
    <xf numFmtId="0" fontId="1" fillId="0" borderId="8" xfId="0" applyFont="1" applyFill="1" applyBorder="1" applyAlignment="1">
      <alignment vertical="center" wrapText="1"/>
    </xf>
    <xf numFmtId="0" fontId="1" fillId="0" borderId="9" xfId="0" applyFont="1" applyFill="1" applyBorder="1" applyAlignment="1">
      <alignment vertical="center" wrapText="1"/>
    </xf>
    <xf numFmtId="0" fontId="8" fillId="0" borderId="5" xfId="0" applyFont="1" applyFill="1" applyBorder="1" applyAlignment="1">
      <alignment vertical="center" wrapText="1"/>
    </xf>
    <xf numFmtId="0" fontId="8" fillId="0" borderId="0" xfId="0" applyFont="1" applyFill="1" applyBorder="1" applyAlignment="1">
      <alignment vertical="center" wrapText="1"/>
    </xf>
    <xf numFmtId="0" fontId="1" fillId="0" borderId="5" xfId="54" applyFont="1" applyFill="1" applyBorder="1" applyAlignment="1">
      <alignment horizontal="center" vertical="center" wrapText="1"/>
    </xf>
    <xf numFmtId="0" fontId="6" fillId="0" borderId="5" xfId="37" applyFont="1" applyFill="1" applyBorder="1" applyAlignment="1">
      <alignment vertical="center"/>
    </xf>
    <xf numFmtId="0" fontId="1" fillId="4" borderId="5" xfId="0" applyFont="1" applyFill="1" applyBorder="1" applyAlignment="1">
      <alignment horizontal="left" vertical="center" wrapText="1"/>
    </xf>
    <xf numFmtId="0" fontId="1" fillId="4" borderId="5" xfId="0" applyFont="1" applyFill="1" applyBorder="1" applyAlignment="1">
      <alignment vertical="center" wrapText="1"/>
    </xf>
    <xf numFmtId="0" fontId="1" fillId="4" borderId="5" xfId="0" applyFont="1" applyFill="1" applyBorder="1" applyAlignment="1">
      <alignment horizontal="center" vertical="center" wrapText="1"/>
    </xf>
    <xf numFmtId="0" fontId="7" fillId="4" borderId="5" xfId="0" applyFont="1" applyFill="1" applyBorder="1" applyAlignment="1">
      <alignment vertical="center" wrapText="1"/>
    </xf>
    <xf numFmtId="0" fontId="7" fillId="4" borderId="0" xfId="0" applyFont="1" applyFill="1" applyBorder="1" applyAlignment="1">
      <alignment vertical="center" wrapText="1"/>
    </xf>
    <xf numFmtId="0" fontId="5" fillId="0" borderId="5" xfId="0" applyFont="1" applyFill="1" applyBorder="1" applyAlignment="1">
      <alignment horizontal="left" vertical="center" wrapText="1"/>
    </xf>
    <xf numFmtId="0" fontId="9" fillId="0" borderId="5" xfId="45" applyFont="1" applyFill="1" applyBorder="1" applyAlignment="1">
      <alignment horizontal="left" vertical="center" wrapText="1"/>
    </xf>
    <xf numFmtId="0" fontId="10" fillId="0" borderId="5" xfId="45" applyFont="1" applyFill="1" applyBorder="1" applyAlignment="1">
      <alignment horizontal="left" vertical="center" wrapText="1"/>
    </xf>
    <xf numFmtId="0" fontId="10" fillId="0" borderId="5" xfId="51" applyFont="1" applyFill="1" applyBorder="1" applyAlignment="1">
      <alignment horizontal="left" vertical="center" wrapText="1"/>
    </xf>
    <xf numFmtId="0" fontId="10" fillId="0" borderId="5" xfId="54" applyFont="1" applyFill="1" applyBorder="1" applyAlignment="1">
      <alignment horizontal="left" vertical="center" wrapText="1"/>
    </xf>
    <xf numFmtId="0" fontId="10" fillId="0" borderId="5" xfId="54" applyFont="1" applyFill="1" applyBorder="1" applyAlignment="1">
      <alignment horizontal="center" vertical="center" wrapText="1"/>
    </xf>
    <xf numFmtId="0" fontId="10" fillId="0" borderId="5" xfId="0" applyFont="1" applyFill="1" applyBorder="1" applyAlignment="1">
      <alignment horizontal="left" vertical="center" wrapText="1"/>
    </xf>
    <xf numFmtId="0" fontId="10" fillId="0" borderId="0" xfId="45" applyFont="1" applyFill="1" applyBorder="1" applyAlignment="1">
      <alignment horizontal="left" vertical="center" wrapText="1"/>
    </xf>
  </cellXfs>
  <cellStyles count="5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常规_20090730省医疗收费定稿" xfId="37"/>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常规 2 2" xf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常规 2" xfId="51"/>
    <cellStyle name="常规 3" xfId="52"/>
    <cellStyle name="常规 4" xfId="53"/>
    <cellStyle name="常规_Sheet1_1" xfId="54"/>
    <cellStyle name="常规_分类" xfId="55"/>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032;&#24314;&#25991;&#20214;&#22841;%20(2)\&#21307;&#20445;&#25991;&#20214;Excel&#29256;\2019.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032;&#24314;&#25991;&#20214;&#22841;%20(2)\&#21307;&#20445;&#25991;&#20214;Excel&#29256;\2017&#24180;46&#21495;&#20462;&#357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307;&#30103;\2012&#29256;&#27491;&#2599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2019.11"/>
      <sheetName val="2019.30"/>
      <sheetName val="Sheet3"/>
    </sheetNames>
    <sheetDataSet>
      <sheetData sheetId="0" refreshError="1">
        <row r="1">
          <cell r="A1" t="str">
            <v>编码</v>
          </cell>
          <cell r="B1" t="str">
            <v>项目名称</v>
          </cell>
          <cell r="C1" t="str">
            <v>项目内涵</v>
          </cell>
          <cell r="D1" t="str">
            <v>除外内容</v>
          </cell>
          <cell r="E1" t="str">
            <v>计价单位</v>
          </cell>
          <cell r="F1" t="str">
            <v>价格</v>
          </cell>
        </row>
        <row r="2">
          <cell r="A2">
            <v>110100001</v>
          </cell>
          <cell r="B2" t="str">
            <v>便民门诊</v>
          </cell>
          <cell r="C2" t="str">
            <v>单纯购药及慢性病病人定期检查等不需提供新的治疗方案的</v>
          </cell>
        </row>
        <row r="2">
          <cell r="E2" t="str">
            <v>次</v>
          </cell>
          <cell r="F2">
            <v>1</v>
          </cell>
        </row>
        <row r="3">
          <cell r="A3">
            <v>1102</v>
          </cell>
          <cell r="B3" t="str">
            <v>2.诊察费</v>
          </cell>
          <cell r="C3" t="str">
            <v>含挂号费。包括营养状况评估、儿童营养评估、营养咨询</v>
          </cell>
        </row>
        <row r="4">
          <cell r="A4">
            <v>110200001</v>
          </cell>
          <cell r="B4" t="str">
            <v>普通门诊诊察费</v>
          </cell>
          <cell r="C4" t="str">
            <v>指医护人员提供(技术劳务)的诊疗服务</v>
          </cell>
        </row>
        <row r="4">
          <cell r="E4" t="str">
            <v>次</v>
          </cell>
          <cell r="F4">
            <v>6</v>
          </cell>
        </row>
        <row r="5">
          <cell r="A5">
            <v>110200002</v>
          </cell>
          <cell r="B5" t="str">
            <v>专家门诊诊察费</v>
          </cell>
          <cell r="C5" t="str">
            <v>指高级职称医务人员提供(技术劳务)的诊疗服务</v>
          </cell>
        </row>
        <row r="6">
          <cell r="A6" t="str">
            <v>110200002a</v>
          </cell>
          <cell r="B6" t="str">
            <v>副主任医师</v>
          </cell>
        </row>
        <row r="6">
          <cell r="E6" t="str">
            <v>次</v>
          </cell>
          <cell r="F6">
            <v>16</v>
          </cell>
        </row>
        <row r="7">
          <cell r="A7" t="str">
            <v>110200002b</v>
          </cell>
          <cell r="B7" t="str">
            <v>主任医师</v>
          </cell>
        </row>
        <row r="7">
          <cell r="E7" t="str">
            <v>次</v>
          </cell>
          <cell r="F7">
            <v>21</v>
          </cell>
        </row>
        <row r="8">
          <cell r="A8" t="str">
            <v>110200002c</v>
          </cell>
          <cell r="B8" t="str">
            <v>知名专家</v>
          </cell>
        </row>
        <row r="8">
          <cell r="E8" t="str">
            <v>次</v>
          </cell>
          <cell r="F8" t="str">
            <v>医疗机构自主定价</v>
          </cell>
        </row>
        <row r="9">
          <cell r="A9">
            <v>110200003</v>
          </cell>
          <cell r="B9" t="str">
            <v>急诊诊察费</v>
          </cell>
          <cell r="C9" t="str">
            <v>指医护人员提供的24小时急救、急症的诊疗服务</v>
          </cell>
        </row>
        <row r="9">
          <cell r="E9" t="str">
            <v>次</v>
          </cell>
          <cell r="F9">
            <v>10</v>
          </cell>
        </row>
        <row r="10">
          <cell r="A10">
            <v>110200004</v>
          </cell>
          <cell r="B10" t="str">
            <v>门急诊留观诊察费</v>
          </cell>
          <cell r="C10" t="str">
            <v>含诊察、护理等</v>
          </cell>
        </row>
        <row r="10">
          <cell r="E10" t="str">
            <v>日</v>
          </cell>
          <cell r="F10">
            <v>25</v>
          </cell>
        </row>
        <row r="11">
          <cell r="A11">
            <v>110200005</v>
          </cell>
          <cell r="B11" t="str">
            <v>住院诊察费</v>
          </cell>
          <cell r="C11" t="str">
            <v>指医务人员技术劳务性服务</v>
          </cell>
        </row>
        <row r="11">
          <cell r="E11" t="str">
            <v>日</v>
          </cell>
          <cell r="F11">
            <v>20</v>
          </cell>
        </row>
        <row r="12">
          <cell r="A12">
            <v>1109</v>
          </cell>
          <cell r="B12" t="str">
            <v>9.床位费</v>
          </cell>
        </row>
        <row r="13">
          <cell r="A13">
            <v>110900001</v>
          </cell>
          <cell r="B13" t="str">
            <v>病房床位费</v>
          </cell>
          <cell r="C13" t="str">
            <v>含病床、床头柜、座椅(或木凳)、床垫、棉褥、棉被(或毯)、枕头、床单、病人服装、热水瓶、洗脸盆、废品袋(或篓)、大小便器等</v>
          </cell>
        </row>
        <row r="13">
          <cell r="E13" t="str">
            <v>床日</v>
          </cell>
          <cell r="F13" t="str">
            <v>加收10元</v>
          </cell>
        </row>
        <row r="14">
          <cell r="A14">
            <v>1201</v>
          </cell>
          <cell r="B14" t="str">
            <v>1.护理费</v>
          </cell>
          <cell r="C14" t="str">
            <v>含压疮护理、放疗后皮肤护理；包括波动式气垫床预防褥疮</v>
          </cell>
          <cell r="D14" t="str">
            <v>药物、特殊消耗材料及特殊仪器</v>
          </cell>
        </row>
        <row r="15">
          <cell r="A15">
            <v>120100001</v>
          </cell>
          <cell r="B15" t="str">
            <v>重症监护</v>
          </cell>
          <cell r="C15" t="str">
            <v>含24小时室内有专业护士监护，监护医生、护士严密观察病情，监护生命体征；随时记录病情，作好重症监护记录及各种管道与一般性生活护理</v>
          </cell>
        </row>
        <row r="15">
          <cell r="E15" t="str">
            <v>小时</v>
          </cell>
          <cell r="F15">
            <v>9</v>
          </cell>
        </row>
        <row r="16">
          <cell r="A16">
            <v>120100002</v>
          </cell>
          <cell r="B16" t="str">
            <v>特级护理</v>
          </cell>
          <cell r="C16" t="str">
            <v>含24小时设专人护理，严密观察病情，测量生命体征，记特护记录，进行护理评估，制定护理计划，作好各种管道与一般性生活护理</v>
          </cell>
        </row>
        <row r="16">
          <cell r="E16" t="str">
            <v>小时</v>
          </cell>
          <cell r="F16">
            <v>6</v>
          </cell>
        </row>
        <row r="17">
          <cell r="A17">
            <v>120100003</v>
          </cell>
          <cell r="B17" t="str">
            <v>Ⅰ级护理</v>
          </cell>
          <cell r="C17" t="str">
            <v>含需要护士每15-30分钟巡视观察一次，观察病情变化，根据病情测量生命体征，进行护理评估及一般性生活护理，作好卫生宣教及出院指导</v>
          </cell>
        </row>
        <row r="17">
          <cell r="E17" t="str">
            <v>日</v>
          </cell>
          <cell r="F17">
            <v>27</v>
          </cell>
        </row>
        <row r="18">
          <cell r="A18">
            <v>120100004</v>
          </cell>
          <cell r="B18" t="str">
            <v>Ⅱ级护理</v>
          </cell>
          <cell r="C18" t="str">
            <v>含需要护士定时巡视一次，观察病情变化及病人治疗、检查、用药后反应，测量体温、脉搏、呼吸，协助病人生活护理，作好卫生宣教及出院指导</v>
          </cell>
        </row>
        <row r="18">
          <cell r="E18" t="str">
            <v>日</v>
          </cell>
          <cell r="F18">
            <v>18</v>
          </cell>
        </row>
        <row r="19">
          <cell r="A19">
            <v>120100005</v>
          </cell>
          <cell r="B19" t="str">
            <v>Ⅲ级护理</v>
          </cell>
          <cell r="C19" t="str">
            <v>含需要护士每日巡视2-3次，观察、了解病人一般情况，测量体温、脉搏、呼吸，作好卫生宣教及出院指导</v>
          </cell>
        </row>
        <row r="19">
          <cell r="E19" t="str">
            <v>日</v>
          </cell>
          <cell r="F19">
            <v>9</v>
          </cell>
        </row>
        <row r="20">
          <cell r="A20">
            <v>120100006</v>
          </cell>
          <cell r="B20" t="str">
            <v>特殊疾病护理</v>
          </cell>
          <cell r="C20" t="str">
            <v>指气性坏疽、破伤风、艾滋病、结核病等特殊传染病的护理，含严格消毒隔离及一级护理内容</v>
          </cell>
        </row>
        <row r="20">
          <cell r="E20" t="str">
            <v>日</v>
          </cell>
          <cell r="F20">
            <v>50</v>
          </cell>
        </row>
        <row r="21">
          <cell r="A21">
            <v>120100007</v>
          </cell>
          <cell r="B21" t="str">
            <v>新生儿护理</v>
          </cell>
          <cell r="C21" t="str">
            <v>含新生儿洗浴、脐部残端处理、口腔、皮肤及会阴护理</v>
          </cell>
        </row>
        <row r="21">
          <cell r="E21" t="str">
            <v>日</v>
          </cell>
          <cell r="F21">
            <v>30</v>
          </cell>
        </row>
        <row r="22">
          <cell r="A22">
            <v>120100008</v>
          </cell>
          <cell r="B22" t="str">
            <v>新生儿特殊护理</v>
          </cell>
          <cell r="C22" t="str">
            <v>包括新生儿干预、抚触、肛管排气、呼吸道清理、药浴、油浴等</v>
          </cell>
        </row>
        <row r="22">
          <cell r="E22" t="str">
            <v>次</v>
          </cell>
          <cell r="F22">
            <v>20</v>
          </cell>
        </row>
        <row r="23">
          <cell r="A23">
            <v>120100009</v>
          </cell>
          <cell r="B23" t="str">
            <v>精神病护理</v>
          </cell>
        </row>
        <row r="23">
          <cell r="E23" t="str">
            <v>日</v>
          </cell>
          <cell r="F23">
            <v>40</v>
          </cell>
        </row>
        <row r="24">
          <cell r="A24">
            <v>120100010</v>
          </cell>
          <cell r="B24" t="str">
            <v>气管切开护理</v>
          </cell>
          <cell r="C24" t="str">
            <v>含药物滴入、定时消毒、更换套管及纱布，包括气管插管护理</v>
          </cell>
        </row>
        <row r="24">
          <cell r="E24" t="str">
            <v>日</v>
          </cell>
          <cell r="F24">
            <v>60</v>
          </cell>
        </row>
        <row r="25">
          <cell r="A25">
            <v>120100011</v>
          </cell>
          <cell r="B25" t="str">
            <v>吸痰护理</v>
          </cell>
          <cell r="C25" t="str">
            <v>含叩背、吸痰，不含雾化吸入</v>
          </cell>
          <cell r="D25" t="str">
            <v>一次性吸痰管</v>
          </cell>
          <cell r="E25" t="str">
            <v>次</v>
          </cell>
          <cell r="F25">
            <v>10</v>
          </cell>
        </row>
        <row r="26">
          <cell r="A26">
            <v>120100012</v>
          </cell>
          <cell r="B26" t="str">
            <v>造瘘护理</v>
          </cell>
        </row>
        <row r="26">
          <cell r="E26" t="str">
            <v>次</v>
          </cell>
          <cell r="F26">
            <v>10</v>
          </cell>
        </row>
        <row r="27">
          <cell r="A27">
            <v>120100013</v>
          </cell>
          <cell r="B27" t="str">
            <v>动静脉置管护理</v>
          </cell>
        </row>
        <row r="27">
          <cell r="E27" t="str">
            <v>次</v>
          </cell>
          <cell r="F27">
            <v>6</v>
          </cell>
        </row>
        <row r="28">
          <cell r="A28">
            <v>120100014</v>
          </cell>
          <cell r="B28" t="str">
            <v>一般专项护理</v>
          </cell>
          <cell r="C28" t="str">
            <v>包括口腔护理、会阴冲洗、床上洗发、擦浴、备皮等</v>
          </cell>
        </row>
        <row r="28">
          <cell r="E28" t="str">
            <v>次</v>
          </cell>
          <cell r="F28">
            <v>20</v>
          </cell>
        </row>
        <row r="29">
          <cell r="A29">
            <v>120100015</v>
          </cell>
          <cell r="B29" t="str">
            <v>机械辅助排痰</v>
          </cell>
          <cell r="C29" t="str">
            <v>指无力自主排痰的机械振动辅助治疗</v>
          </cell>
        </row>
        <row r="29">
          <cell r="E29" t="str">
            <v>次</v>
          </cell>
          <cell r="F29">
            <v>50</v>
          </cell>
        </row>
        <row r="30">
          <cell r="A30">
            <v>2102</v>
          </cell>
          <cell r="B30" t="str">
            <v>磁共振扫描（MRI）</v>
          </cell>
          <cell r="C30" t="str">
            <v>含胶片及冲洗、数据存储介质。</v>
          </cell>
          <cell r="D30" t="str">
            <v>造影剂、麻醉及其药物</v>
          </cell>
        </row>
        <row r="31">
          <cell r="A31">
            <v>210200001</v>
          </cell>
          <cell r="B31" t="str">
            <v>磁共振平扫</v>
          </cell>
        </row>
        <row r="31">
          <cell r="E31" t="str">
            <v>每部位</v>
          </cell>
        </row>
        <row r="32">
          <cell r="A32" t="str">
            <v>210200001a</v>
          </cell>
          <cell r="B32" t="str">
            <v>1.0T以下磁共振平扫</v>
          </cell>
        </row>
        <row r="32">
          <cell r="E32" t="str">
            <v>每部位</v>
          </cell>
          <cell r="F32">
            <v>300</v>
          </cell>
        </row>
        <row r="33">
          <cell r="A33" t="str">
            <v>210200001b</v>
          </cell>
          <cell r="B33" t="str">
            <v>1.5T及以上磁共振平扫</v>
          </cell>
        </row>
        <row r="33">
          <cell r="E33" t="str">
            <v>每部位</v>
          </cell>
          <cell r="F33">
            <v>540</v>
          </cell>
        </row>
        <row r="34">
          <cell r="A34">
            <v>210200003</v>
          </cell>
          <cell r="B34" t="str">
            <v>脑功能成象</v>
          </cell>
        </row>
        <row r="34">
          <cell r="E34" t="str">
            <v>次</v>
          </cell>
          <cell r="F34">
            <v>380</v>
          </cell>
        </row>
        <row r="35">
          <cell r="A35">
            <v>210200004</v>
          </cell>
          <cell r="B35" t="str">
            <v>磁共振心脏功能检查</v>
          </cell>
        </row>
        <row r="35">
          <cell r="E35" t="str">
            <v>次</v>
          </cell>
          <cell r="F35">
            <v>430</v>
          </cell>
        </row>
        <row r="36">
          <cell r="A36">
            <v>210200005</v>
          </cell>
          <cell r="B36" t="str">
            <v>强化磁共振血管成象</v>
          </cell>
        </row>
        <row r="36">
          <cell r="E36" t="str">
            <v>每部位</v>
          </cell>
          <cell r="F36">
            <v>380</v>
          </cell>
        </row>
        <row r="37">
          <cell r="A37">
            <v>210200007</v>
          </cell>
          <cell r="B37" t="str">
            <v>磁共振波谱分析(MRS)</v>
          </cell>
          <cell r="C37" t="str">
            <v>包括氢谱或磷谱</v>
          </cell>
        </row>
        <row r="37">
          <cell r="E37" t="str">
            <v>每部位</v>
          </cell>
          <cell r="F37">
            <v>380</v>
          </cell>
        </row>
        <row r="38">
          <cell r="A38">
            <v>210200008</v>
          </cell>
          <cell r="B38" t="str">
            <v>磁共振波谱成象（MRSI)</v>
          </cell>
        </row>
        <row r="38">
          <cell r="E38" t="str">
            <v>次</v>
          </cell>
          <cell r="F38">
            <v>390</v>
          </cell>
        </row>
        <row r="39">
          <cell r="A39">
            <v>2103</v>
          </cell>
          <cell r="B39" t="str">
            <v>X线计算机体层(CT)扫描</v>
          </cell>
          <cell r="C39" t="str">
            <v>含胶片及冲洗、数据存储介质。</v>
          </cell>
          <cell r="D39" t="str">
            <v>造影剂、麻醉及其药物</v>
          </cell>
        </row>
        <row r="40">
          <cell r="A40">
            <v>210300001</v>
          </cell>
          <cell r="B40" t="str">
            <v>X线计算机体层(CT)平扫</v>
          </cell>
        </row>
        <row r="40">
          <cell r="E40" t="str">
            <v>每个部位</v>
          </cell>
        </row>
        <row r="41">
          <cell r="A41" t="str">
            <v>210300001a</v>
          </cell>
          <cell r="B41" t="str">
            <v>普通CT扫描</v>
          </cell>
        </row>
        <row r="41">
          <cell r="E41" t="str">
            <v>每个部位</v>
          </cell>
          <cell r="F41">
            <v>50</v>
          </cell>
        </row>
        <row r="42">
          <cell r="A42" t="str">
            <v>210300001b</v>
          </cell>
          <cell r="B42" t="str">
            <v>单、双层螺旋CT扫描</v>
          </cell>
        </row>
        <row r="42">
          <cell r="E42" t="str">
            <v>每个部位</v>
          </cell>
          <cell r="F42">
            <v>170</v>
          </cell>
        </row>
        <row r="43">
          <cell r="A43" t="str">
            <v>210300001c</v>
          </cell>
          <cell r="B43" t="str">
            <v>4—10层螺旋CT扫描</v>
          </cell>
        </row>
        <row r="43">
          <cell r="E43" t="str">
            <v>每个部位</v>
          </cell>
          <cell r="F43">
            <v>200</v>
          </cell>
        </row>
        <row r="44">
          <cell r="A44" t="str">
            <v>210300001d</v>
          </cell>
          <cell r="B44" t="str">
            <v>16—40层螺旋CT扫描</v>
          </cell>
        </row>
        <row r="44">
          <cell r="E44" t="str">
            <v>每个部位</v>
          </cell>
          <cell r="F44">
            <v>230</v>
          </cell>
        </row>
        <row r="45">
          <cell r="A45" t="str">
            <v>210300001e</v>
          </cell>
          <cell r="B45" t="str">
            <v>64层以上螺旋CT扫描</v>
          </cell>
        </row>
        <row r="45">
          <cell r="E45" t="str">
            <v>每个部位</v>
          </cell>
          <cell r="F45">
            <v>390</v>
          </cell>
        </row>
        <row r="46">
          <cell r="A46" t="str">
            <v>210300001f</v>
          </cell>
          <cell r="B46" t="str">
            <v>双源螺旋CT扫描</v>
          </cell>
        </row>
        <row r="46">
          <cell r="E46" t="str">
            <v>每个部位</v>
          </cell>
          <cell r="F46">
            <v>520</v>
          </cell>
        </row>
        <row r="47">
          <cell r="A47">
            <v>210300004</v>
          </cell>
          <cell r="B47" t="str">
            <v>X线计算机体层(CT)成象</v>
          </cell>
          <cell r="C47" t="str">
            <v>指用于血管、胆囊、CTVE、骨三维成象等</v>
          </cell>
        </row>
        <row r="47">
          <cell r="E47" t="str">
            <v>每个部位</v>
          </cell>
          <cell r="F47">
            <v>390</v>
          </cell>
        </row>
        <row r="48">
          <cell r="A48">
            <v>210300005</v>
          </cell>
          <cell r="B48" t="str">
            <v>临床操作的CT引导</v>
          </cell>
        </row>
        <row r="48">
          <cell r="E48" t="str">
            <v>半小时</v>
          </cell>
          <cell r="F48">
            <v>380</v>
          </cell>
        </row>
        <row r="49">
          <cell r="A49">
            <v>210300006</v>
          </cell>
          <cell r="B49" t="str">
            <v>冠状动脉成象</v>
          </cell>
          <cell r="C49" t="str">
            <v>包括心脏结构成像</v>
          </cell>
        </row>
        <row r="49">
          <cell r="E49" t="str">
            <v>每个部位</v>
          </cell>
          <cell r="F49">
            <v>400</v>
          </cell>
        </row>
        <row r="50">
          <cell r="A50">
            <v>220301</v>
          </cell>
          <cell r="B50" t="str">
            <v>普通彩色多普勒超声检查</v>
          </cell>
        </row>
        <row r="51">
          <cell r="A51">
            <v>220301001</v>
          </cell>
          <cell r="B51" t="str">
            <v>彩色多普勒超声常规检查</v>
          </cell>
          <cell r="C51" t="str">
            <v>计价部位为：1、胸部（含肺、胸腔、纵隔）；2、腹部（含肝、胆、胰、脾、双肾）；3、胃肠道；4、泌尿系（含双肾、输尿管、膀胱、前列腺）；5、妇科（含子宫、附件、膀胱及周围组织）；6、产科（含胎儿及宫腔）；7、男性生殖系统（含睾丸、附睾、输精管、精索、前列腺）</v>
          </cell>
        </row>
        <row r="51">
          <cell r="E51" t="str">
            <v>每个部位</v>
          </cell>
          <cell r="F51">
            <v>125</v>
          </cell>
        </row>
        <row r="52">
          <cell r="A52">
            <v>2403</v>
          </cell>
          <cell r="B52" t="str">
            <v>3．外照射治疗</v>
          </cell>
        </row>
        <row r="52">
          <cell r="D52" t="str">
            <v/>
          </cell>
        </row>
        <row r="53">
          <cell r="A53">
            <v>240300006</v>
          </cell>
          <cell r="B53" t="str">
            <v>直线加速器适型治疗</v>
          </cell>
          <cell r="C53" t="str">
            <v>指非共面4野以上之放疗</v>
          </cell>
        </row>
        <row r="53">
          <cell r="E53" t="str">
            <v>每照射野</v>
          </cell>
          <cell r="F53">
            <v>140</v>
          </cell>
        </row>
        <row r="54">
          <cell r="A54">
            <v>3105</v>
          </cell>
          <cell r="B54" t="str">
            <v>5．口腔颌面</v>
          </cell>
        </row>
        <row r="54">
          <cell r="D54" t="str">
            <v>口腔特殊一次性卫生材料及器械、口腔特殊用药、传染病人特殊消耗物品</v>
          </cell>
        </row>
        <row r="55">
          <cell r="A55">
            <v>310507003</v>
          </cell>
          <cell r="B55" t="str">
            <v>固定矫治器复诊处置</v>
          </cell>
          <cell r="C55" t="str">
            <v>含常规检查及矫治器调整</v>
          </cell>
          <cell r="D55" t="str">
            <v>更换弓丝及附件</v>
          </cell>
          <cell r="E55" t="str">
            <v>次</v>
          </cell>
          <cell r="F55">
            <v>31</v>
          </cell>
        </row>
        <row r="56">
          <cell r="A56">
            <v>310510004</v>
          </cell>
          <cell r="B56" t="str">
            <v>口腔局部冲洗上药</v>
          </cell>
          <cell r="C56" t="str">
            <v>含冲洗、含漱；包括牙周袋内上药、粘膜病变部位上药</v>
          </cell>
        </row>
        <row r="56">
          <cell r="E56" t="str">
            <v>每次</v>
          </cell>
          <cell r="F56">
            <v>12</v>
          </cell>
        </row>
        <row r="57">
          <cell r="A57">
            <v>310513005</v>
          </cell>
          <cell r="B57" t="str">
            <v>牙面光洁术</v>
          </cell>
          <cell r="C57" t="str">
            <v>包括洁治后抛光；喷砂</v>
          </cell>
          <cell r="D57" t="str">
            <v>特殊材料</v>
          </cell>
          <cell r="E57" t="str">
            <v>每牙</v>
          </cell>
          <cell r="F57">
            <v>2.5</v>
          </cell>
        </row>
        <row r="58">
          <cell r="A58">
            <v>3109</v>
          </cell>
          <cell r="B58" t="str">
            <v>9．消化系统</v>
          </cell>
        </row>
        <row r="59">
          <cell r="A59">
            <v>310902005</v>
          </cell>
          <cell r="B59" t="str">
            <v>纤维胃十二指肠镜检查</v>
          </cell>
          <cell r="C59" t="str">
            <v>含活检、刷检</v>
          </cell>
        </row>
        <row r="59">
          <cell r="E59" t="str">
            <v>次</v>
          </cell>
          <cell r="F59">
            <v>250</v>
          </cell>
        </row>
        <row r="60">
          <cell r="A60">
            <v>310902006</v>
          </cell>
          <cell r="B60" t="str">
            <v>经胃镜特殊治疗</v>
          </cell>
          <cell r="C60" t="str">
            <v>包括取异物、粘膜切除、粘膜血流量测定、止血、息肉肿物切除等病变及内镜下胃食道返流治疗、药疗、化疗、硬化剂治疗</v>
          </cell>
          <cell r="D60" t="str">
            <v>圈套器、钛夹</v>
          </cell>
          <cell r="E60" t="str">
            <v>次、每个肿物或出血点</v>
          </cell>
          <cell r="F60">
            <v>620</v>
          </cell>
        </row>
        <row r="61">
          <cell r="A61">
            <v>310903003</v>
          </cell>
          <cell r="B61" t="str">
            <v>经十二指肠镜胆道结石取出术</v>
          </cell>
          <cell r="C61" t="str">
            <v>包括取异物、取蛔虫</v>
          </cell>
        </row>
        <row r="61">
          <cell r="E61" t="str">
            <v>次</v>
          </cell>
          <cell r="F61">
            <v>2100</v>
          </cell>
        </row>
        <row r="62">
          <cell r="A62">
            <v>310903010</v>
          </cell>
          <cell r="B62" t="str">
            <v>经肠镜特殊治疗</v>
          </cell>
        </row>
        <row r="62">
          <cell r="E62" t="str">
            <v>次、每个肿物、出血点</v>
          </cell>
          <cell r="F62">
            <v>700</v>
          </cell>
        </row>
        <row r="63">
          <cell r="A63">
            <v>310905022</v>
          </cell>
          <cell r="B63" t="str">
            <v>胆道支架置入术</v>
          </cell>
        </row>
        <row r="63">
          <cell r="D63" t="str">
            <v>支架</v>
          </cell>
          <cell r="E63" t="str">
            <v>次</v>
          </cell>
          <cell r="F63">
            <v>1250</v>
          </cell>
        </row>
        <row r="64">
          <cell r="A64">
            <v>3110</v>
          </cell>
          <cell r="B64" t="str">
            <v>10．泌尿系统</v>
          </cell>
        </row>
        <row r="65">
          <cell r="A65">
            <v>311000006</v>
          </cell>
          <cell r="B65" t="str">
            <v>血液透析</v>
          </cell>
          <cell r="C65" t="str">
            <v>包括碳酸液透析或醋酸液透析</v>
          </cell>
          <cell r="D65" t="str">
            <v>滤器,管道</v>
          </cell>
          <cell r="E65" t="str">
            <v>次</v>
          </cell>
          <cell r="F65">
            <v>390</v>
          </cell>
        </row>
        <row r="66">
          <cell r="A66">
            <v>3114</v>
          </cell>
          <cell r="B66" t="str">
            <v>14．体被系统</v>
          </cell>
        </row>
        <row r="67">
          <cell r="A67">
            <v>311400005</v>
          </cell>
          <cell r="B67" t="str">
            <v>皮肤生理指标系统分析</v>
          </cell>
          <cell r="C67" t="str">
            <v>含色素、皮脂、水份、PH测定及局部色彩图象</v>
          </cell>
        </row>
        <row r="67">
          <cell r="E67" t="str">
            <v>次</v>
          </cell>
          <cell r="F67">
            <v>42</v>
          </cell>
        </row>
        <row r="68">
          <cell r="A68">
            <v>311400024</v>
          </cell>
          <cell r="B68" t="str">
            <v>药物面膜综合治疗</v>
          </cell>
        </row>
        <row r="68">
          <cell r="E68" t="str">
            <v>次</v>
          </cell>
          <cell r="F68">
            <v>54</v>
          </cell>
        </row>
        <row r="69">
          <cell r="A69">
            <v>311400031</v>
          </cell>
          <cell r="B69" t="str">
            <v>血管瘤硬化剂注射治疗</v>
          </cell>
          <cell r="C69" t="str">
            <v>包括下肢血管曲张注射</v>
          </cell>
        </row>
        <row r="69">
          <cell r="E69" t="str">
            <v>每个</v>
          </cell>
          <cell r="F69">
            <v>336</v>
          </cell>
        </row>
        <row r="70">
          <cell r="A70">
            <v>311400039</v>
          </cell>
          <cell r="B70" t="str">
            <v>液氮冷冻治疗</v>
          </cell>
          <cell r="C70" t="str">
            <v>包括疣、老年斑</v>
          </cell>
        </row>
        <row r="70">
          <cell r="E70" t="str">
            <v>每个皮损</v>
          </cell>
          <cell r="F70">
            <v>17</v>
          </cell>
        </row>
        <row r="71">
          <cell r="A71">
            <v>3201</v>
          </cell>
          <cell r="B71" t="str">
            <v>1．静脉介入诊疗</v>
          </cell>
        </row>
        <row r="72">
          <cell r="A72">
            <v>320100001</v>
          </cell>
          <cell r="B72" t="str">
            <v>经皮选择性静脉造影术</v>
          </cell>
          <cell r="C72" t="str">
            <v>包括腔静脉</v>
          </cell>
        </row>
        <row r="72">
          <cell r="E72" t="str">
            <v>次</v>
          </cell>
          <cell r="F72">
            <v>1440</v>
          </cell>
        </row>
        <row r="73">
          <cell r="A73">
            <v>320100003</v>
          </cell>
          <cell r="B73" t="str">
            <v>经皮静脉内滤网置入术</v>
          </cell>
          <cell r="C73" t="str">
            <v>包括经皮静脉内滤网取出术</v>
          </cell>
          <cell r="D73" t="str">
            <v>滤网</v>
          </cell>
          <cell r="E73" t="str">
            <v>次</v>
          </cell>
          <cell r="F73">
            <v>2810</v>
          </cell>
        </row>
        <row r="74">
          <cell r="A74">
            <v>320100011</v>
          </cell>
          <cell r="B74" t="str">
            <v>经颈静脉长期透析管植入术</v>
          </cell>
        </row>
        <row r="74">
          <cell r="D74" t="str">
            <v>长期透析管</v>
          </cell>
          <cell r="E74" t="str">
            <v>次</v>
          </cell>
          <cell r="F74">
            <v>1690</v>
          </cell>
        </row>
        <row r="75">
          <cell r="A75">
            <v>3202</v>
          </cell>
          <cell r="B75" t="str">
            <v>2．动脉介入诊疗</v>
          </cell>
        </row>
        <row r="76">
          <cell r="A76">
            <v>320200002</v>
          </cell>
          <cell r="B76" t="str">
            <v>经皮选择性动脉造影术</v>
          </cell>
          <cell r="C76" t="str">
            <v>不含脑血管及冠状动脉</v>
          </cell>
        </row>
        <row r="76">
          <cell r="E76" t="str">
            <v>次</v>
          </cell>
          <cell r="F76">
            <v>1885</v>
          </cell>
        </row>
        <row r="77">
          <cell r="A77">
            <v>320200004</v>
          </cell>
          <cell r="B77" t="str">
            <v>经皮选择性动脉置管术</v>
          </cell>
          <cell r="C77" t="str">
            <v>包括各种药物治疗、栓塞、热灌注、动脉留置鞘管拔出术</v>
          </cell>
          <cell r="D77" t="str">
            <v>栓塞剂、泵</v>
          </cell>
          <cell r="E77" t="str">
            <v>次</v>
          </cell>
          <cell r="F77">
            <v>2520</v>
          </cell>
        </row>
        <row r="78">
          <cell r="A78">
            <v>320200007</v>
          </cell>
          <cell r="B78" t="str">
            <v>经皮动脉栓塞术</v>
          </cell>
          <cell r="C78" t="str">
            <v>包括动脉瘤、肿瘤等</v>
          </cell>
          <cell r="D78" t="str">
            <v>栓塞剂</v>
          </cell>
          <cell r="E78" t="str">
            <v>次</v>
          </cell>
          <cell r="F78">
            <v>2340</v>
          </cell>
        </row>
        <row r="79">
          <cell r="A79">
            <v>320200008</v>
          </cell>
          <cell r="B79" t="str">
            <v>经皮动脉内超声血栓消融术</v>
          </cell>
        </row>
        <row r="79">
          <cell r="D79" t="str">
            <v>特殊材料</v>
          </cell>
          <cell r="E79" t="str">
            <v>次</v>
          </cell>
          <cell r="F79">
            <v>3050</v>
          </cell>
        </row>
        <row r="80">
          <cell r="A80">
            <v>320200010</v>
          </cell>
          <cell r="B80" t="str">
            <v>经皮动脉支架置入术</v>
          </cell>
          <cell r="C80" t="str">
            <v>包括肢体动脉、颈动脉、肾动脉</v>
          </cell>
          <cell r="D80" t="str">
            <v>支架</v>
          </cell>
          <cell r="E80" t="str">
            <v>次</v>
          </cell>
          <cell r="F80">
            <v>3450</v>
          </cell>
        </row>
        <row r="81">
          <cell r="A81">
            <v>3203</v>
          </cell>
          <cell r="B81" t="str">
            <v>3．门脉系统介入诊疗</v>
          </cell>
        </row>
        <row r="82">
          <cell r="A82">
            <v>320300002</v>
          </cell>
          <cell r="B82" t="str">
            <v>肝动脉插管灌注术</v>
          </cell>
        </row>
        <row r="82">
          <cell r="D82" t="str">
            <v>导管及体内放置的投药泵(Port)</v>
          </cell>
          <cell r="E82" t="str">
            <v>次</v>
          </cell>
          <cell r="F82">
            <v>1990</v>
          </cell>
        </row>
        <row r="83">
          <cell r="A83">
            <v>3205</v>
          </cell>
          <cell r="B83" t="str">
            <v>5．冠脉介入诊疗</v>
          </cell>
        </row>
        <row r="84">
          <cell r="A84">
            <v>320500001</v>
          </cell>
          <cell r="B84" t="str">
            <v>冠状动脉造影术</v>
          </cell>
        </row>
        <row r="84">
          <cell r="D84" t="str">
            <v>导管、导丝</v>
          </cell>
          <cell r="E84" t="str">
            <v>次</v>
          </cell>
          <cell r="F84">
            <v>2700</v>
          </cell>
        </row>
        <row r="85">
          <cell r="A85">
            <v>320500002</v>
          </cell>
          <cell r="B85" t="str">
            <v>经皮冠状动脉腔内成形术(PTCA)</v>
          </cell>
          <cell r="C85" t="str">
            <v>含PTCA前的靶血管造影</v>
          </cell>
          <cell r="D85" t="str">
            <v>指引导管、指引导丝、球囊导管、支架</v>
          </cell>
          <cell r="E85" t="str">
            <v>次</v>
          </cell>
          <cell r="F85">
            <v>4200</v>
          </cell>
        </row>
        <row r="86">
          <cell r="A86">
            <v>320500003</v>
          </cell>
          <cell r="B86" t="str">
            <v>经皮冠状动脉内支架置入术(STENT)</v>
          </cell>
          <cell r="C86" t="str">
            <v>含为放置冠脉内支架而进行的球囊预扩张和支架打开后的支架内球囊高压扩张及术前的靶血管造影</v>
          </cell>
          <cell r="D86" t="str">
            <v>指引导管、指引导丝、球囊导管、支架</v>
          </cell>
          <cell r="E86" t="str">
            <v>次</v>
          </cell>
          <cell r="F86">
            <v>4200</v>
          </cell>
        </row>
        <row r="87">
          <cell r="A87">
            <v>3206</v>
          </cell>
          <cell r="B87" t="str">
            <v>6．脑和脊髓血管介入诊疗</v>
          </cell>
        </row>
        <row r="88">
          <cell r="A88">
            <v>320600001</v>
          </cell>
          <cell r="B88" t="str">
            <v>经股动脉插管全脑动脉造影术</v>
          </cell>
          <cell r="C88" t="str">
            <v>含颈动脉、椎动脉，包括经颈动脉插管</v>
          </cell>
          <cell r="D88" t="str">
            <v>导管</v>
          </cell>
          <cell r="E88" t="str">
            <v>次</v>
          </cell>
          <cell r="F88">
            <v>2175</v>
          </cell>
        </row>
        <row r="89">
          <cell r="A89">
            <v>320600004</v>
          </cell>
          <cell r="B89" t="str">
            <v>经皮穿刺脑血管腔内支架置入术</v>
          </cell>
        </row>
        <row r="89">
          <cell r="D89" t="str">
            <v>指引导管、指引导丝、球囊导管、支架</v>
          </cell>
          <cell r="E89" t="str">
            <v>次</v>
          </cell>
          <cell r="F89">
            <v>3375</v>
          </cell>
        </row>
        <row r="90">
          <cell r="A90">
            <v>320600008</v>
          </cell>
          <cell r="B90" t="str">
            <v>颅内动脉瘤栓塞术</v>
          </cell>
        </row>
        <row r="90">
          <cell r="D90" t="str">
            <v>栓塞材料</v>
          </cell>
          <cell r="E90" t="str">
            <v>次</v>
          </cell>
          <cell r="F90">
            <v>3300</v>
          </cell>
        </row>
        <row r="91">
          <cell r="A91">
            <v>320600011</v>
          </cell>
          <cell r="B91" t="str">
            <v>脊髓血管畸形栓塞术</v>
          </cell>
        </row>
        <row r="91">
          <cell r="D91" t="str">
            <v>栓塞材料</v>
          </cell>
          <cell r="E91" t="str">
            <v>次</v>
          </cell>
          <cell r="F91">
            <v>2950</v>
          </cell>
        </row>
        <row r="92">
          <cell r="A92">
            <v>3301</v>
          </cell>
          <cell r="B92" t="str">
            <v>1．麻醉</v>
          </cell>
        </row>
        <row r="93">
          <cell r="A93">
            <v>330100001</v>
          </cell>
          <cell r="B93" t="str">
            <v>局部浸润麻醉</v>
          </cell>
          <cell r="C93" t="str">
            <v>含表面麻醉</v>
          </cell>
        </row>
        <row r="93">
          <cell r="E93" t="str">
            <v>次</v>
          </cell>
          <cell r="F93">
            <v>45</v>
          </cell>
        </row>
        <row r="94">
          <cell r="A94">
            <v>330100002</v>
          </cell>
          <cell r="B94" t="str">
            <v>神经阻滞麻醉</v>
          </cell>
          <cell r="C94" t="str">
            <v>包括颈丛、臂丛、星状神经等各种神经阻滞及侧隐窝阻滞术、侧隐窝臭氧注射等</v>
          </cell>
        </row>
        <row r="94">
          <cell r="E94" t="str">
            <v>2小时</v>
          </cell>
          <cell r="F94">
            <v>285</v>
          </cell>
        </row>
        <row r="95">
          <cell r="A95">
            <v>330100003</v>
          </cell>
          <cell r="B95" t="str">
            <v>椎管内麻醉</v>
          </cell>
          <cell r="C95" t="str">
            <v>包括腰麻、硬膜外阻滞及腰麻硬膜外联合阻滞</v>
          </cell>
          <cell r="D95" t="str">
            <v>腰麻硬膜外联合套件、硬膜外套件</v>
          </cell>
          <cell r="E95" t="str">
            <v>2小时</v>
          </cell>
          <cell r="F95">
            <v>420</v>
          </cell>
        </row>
        <row r="96">
          <cell r="A96">
            <v>330100004</v>
          </cell>
          <cell r="B96" t="str">
            <v>基础麻醉</v>
          </cell>
          <cell r="C96" t="str">
            <v>含强化麻醉</v>
          </cell>
        </row>
        <row r="96">
          <cell r="E96" t="str">
            <v>2小时</v>
          </cell>
          <cell r="F96">
            <v>115</v>
          </cell>
        </row>
        <row r="97">
          <cell r="A97">
            <v>330100005</v>
          </cell>
          <cell r="B97" t="str">
            <v>全身麻醉</v>
          </cell>
          <cell r="C97" t="str">
            <v>含气管插管；包括吸入、静脉或吸静复合以及靶控输入</v>
          </cell>
          <cell r="D97" t="str">
            <v>气管导管</v>
          </cell>
          <cell r="E97" t="str">
            <v>2小时</v>
          </cell>
          <cell r="F97">
            <v>1125</v>
          </cell>
        </row>
        <row r="98">
          <cell r="A98" t="str">
            <v>330100005a</v>
          </cell>
          <cell r="B98" t="str">
            <v>全身麻醉</v>
          </cell>
          <cell r="C98" t="str">
            <v>单纯氯胺酮麻醉</v>
          </cell>
        </row>
        <row r="98">
          <cell r="E98" t="str">
            <v>次</v>
          </cell>
          <cell r="F98">
            <v>375</v>
          </cell>
        </row>
        <row r="99">
          <cell r="A99">
            <v>330100008</v>
          </cell>
          <cell r="B99" t="str">
            <v>术后镇痛</v>
          </cell>
          <cell r="C99" t="str">
            <v>包括静脉硬膜外及腰麻硬膜外联合给药；包括分娩</v>
          </cell>
          <cell r="D99" t="str">
            <v>腰麻硬膜外联合套件、镇痛装置</v>
          </cell>
          <cell r="E99" t="str">
            <v>次</v>
          </cell>
          <cell r="F99">
            <v>63</v>
          </cell>
        </row>
        <row r="100">
          <cell r="A100">
            <v>330100010</v>
          </cell>
          <cell r="B100" t="str">
            <v>硬膜外连续镇痛</v>
          </cell>
        </row>
        <row r="100">
          <cell r="D100" t="str">
            <v>镇痛装置</v>
          </cell>
          <cell r="E100" t="str">
            <v>天</v>
          </cell>
          <cell r="F100">
            <v>63</v>
          </cell>
        </row>
        <row r="101">
          <cell r="A101">
            <v>330100011</v>
          </cell>
          <cell r="B101" t="str">
            <v>椎管内置管术</v>
          </cell>
          <cell r="C101" t="str">
            <v>包括神经根脱髓鞘等治疗</v>
          </cell>
          <cell r="D101" t="str">
            <v>硬膜外套件</v>
          </cell>
          <cell r="E101" t="str">
            <v>次</v>
          </cell>
          <cell r="F101">
            <v>137</v>
          </cell>
        </row>
        <row r="102">
          <cell r="A102">
            <v>330100013</v>
          </cell>
          <cell r="B102" t="str">
            <v>气管插管术</v>
          </cell>
          <cell r="C102" t="str">
            <v>指经口插管</v>
          </cell>
          <cell r="D102" t="str">
            <v>气管导管</v>
          </cell>
          <cell r="E102" t="str">
            <v>次</v>
          </cell>
          <cell r="F102">
            <v>120</v>
          </cell>
        </row>
        <row r="103">
          <cell r="A103">
            <v>330100015</v>
          </cell>
          <cell r="B103" t="str">
            <v>麻醉中监测</v>
          </cell>
          <cell r="C103" t="str">
            <v>含心电图、脉搏氧饱和度、心率变异分析、ST段分析、无创血压、有创血压、中心静脉压、呼气末二氧化碳、氧浓度、呼吸频率、潮气量、分钟通气量、气道压、肺顺应性、呼气末麻醉药浓度、体温、肌松、脑电双谱指数、肺动脉压监测</v>
          </cell>
        </row>
        <row r="103">
          <cell r="E103" t="str">
            <v>小时</v>
          </cell>
          <cell r="F103">
            <v>35</v>
          </cell>
        </row>
        <row r="104">
          <cell r="A104">
            <v>330100017</v>
          </cell>
          <cell r="B104" t="str">
            <v>体外循环</v>
          </cell>
        </row>
        <row r="104">
          <cell r="E104" t="str">
            <v>2小时</v>
          </cell>
          <cell r="F104">
            <v>1690</v>
          </cell>
        </row>
        <row r="105">
          <cell r="A105">
            <v>3302</v>
          </cell>
          <cell r="B105" t="str">
            <v>神经系统手术</v>
          </cell>
        </row>
        <row r="106">
          <cell r="A106">
            <v>330201</v>
          </cell>
          <cell r="B106" t="str">
            <v>颅骨和脑手术</v>
          </cell>
        </row>
        <row r="107">
          <cell r="A107">
            <v>330201008</v>
          </cell>
          <cell r="B107" t="str">
            <v>去颅骨骨瓣减压术</v>
          </cell>
        </row>
        <row r="107">
          <cell r="E107" t="str">
            <v>次</v>
          </cell>
          <cell r="F107">
            <v>1680</v>
          </cell>
        </row>
        <row r="108">
          <cell r="A108">
            <v>330201009</v>
          </cell>
          <cell r="B108" t="str">
            <v>颅骨修补术</v>
          </cell>
          <cell r="C108" t="str">
            <v>包括假体植入</v>
          </cell>
          <cell r="D108" t="str">
            <v>修补材料</v>
          </cell>
          <cell r="E108" t="str">
            <v>次</v>
          </cell>
          <cell r="F108">
            <v>2040</v>
          </cell>
        </row>
        <row r="109">
          <cell r="A109">
            <v>330201015</v>
          </cell>
          <cell r="B109" t="str">
            <v>颅内血肿清除术</v>
          </cell>
          <cell r="C109" t="str">
            <v>包括单纯硬膜外、硬膜下、脑内血肿清除术</v>
          </cell>
        </row>
        <row r="109">
          <cell r="E109" t="str">
            <v>次</v>
          </cell>
          <cell r="F109">
            <v>2220</v>
          </cell>
        </row>
        <row r="110">
          <cell r="A110">
            <v>330201020</v>
          </cell>
          <cell r="B110" t="str">
            <v>脑室钻孔伴脑室引流术</v>
          </cell>
        </row>
        <row r="110">
          <cell r="E110" t="str">
            <v>次</v>
          </cell>
          <cell r="F110">
            <v>1320</v>
          </cell>
        </row>
        <row r="111">
          <cell r="A111">
            <v>330201024</v>
          </cell>
          <cell r="B111" t="str">
            <v>幕上深部病变切除术</v>
          </cell>
          <cell r="C111" t="str">
            <v>包括脑室内肿瘤、海绵状血管瘤、胼胝体肿瘤、三室前(突入到第三脑室）颅咽管瘤、后部肿瘤、脑脓肿，不含矢状窦旁脑膜瘤</v>
          </cell>
        </row>
        <row r="111">
          <cell r="E111" t="str">
            <v>次</v>
          </cell>
          <cell r="F111">
            <v>3770</v>
          </cell>
        </row>
        <row r="112">
          <cell r="A112">
            <v>330201052</v>
          </cell>
          <cell r="B112" t="str">
            <v>脑脊膜膨出修补术</v>
          </cell>
          <cell r="C112" t="str">
            <v>指单纯脑脊膜膨出</v>
          </cell>
          <cell r="D112" t="str">
            <v>重建硬膜及骨性材料</v>
          </cell>
          <cell r="E112" t="str">
            <v>次</v>
          </cell>
          <cell r="F112">
            <v>2925</v>
          </cell>
        </row>
        <row r="113">
          <cell r="A113">
            <v>330202</v>
          </cell>
          <cell r="B113" t="str">
            <v>颅神经手术</v>
          </cell>
        </row>
        <row r="114">
          <cell r="A114">
            <v>330202002</v>
          </cell>
          <cell r="B114" t="str">
            <v>三叉神经周围支切断术</v>
          </cell>
        </row>
        <row r="114">
          <cell r="E114" t="str">
            <v>每神经支</v>
          </cell>
          <cell r="F114">
            <v>740</v>
          </cell>
        </row>
        <row r="115">
          <cell r="A115">
            <v>330203</v>
          </cell>
          <cell r="B115" t="str">
            <v>脑血管手术</v>
          </cell>
        </row>
        <row r="116">
          <cell r="A116">
            <v>330203002</v>
          </cell>
          <cell r="B116" t="str">
            <v>颅内动脉瘤夹闭术</v>
          </cell>
          <cell r="C116" t="str">
            <v>不含基底动脉瘤、大脑后动脉瘤、多发动脉瘤</v>
          </cell>
          <cell r="D116" t="str">
            <v>动脉瘤夹</v>
          </cell>
          <cell r="E116" t="str">
            <v>次</v>
          </cell>
          <cell r="F116">
            <v>3770</v>
          </cell>
        </row>
        <row r="117">
          <cell r="A117">
            <v>330204</v>
          </cell>
          <cell r="B117" t="str">
            <v>脊髓、脊髓膜、脊髓血管手术</v>
          </cell>
        </row>
        <row r="118">
          <cell r="A118">
            <v>330204001</v>
          </cell>
          <cell r="B118" t="str">
            <v>脊髓和神经根粘连松解术</v>
          </cell>
        </row>
        <row r="118">
          <cell r="E118" t="str">
            <v>次</v>
          </cell>
          <cell r="F118">
            <v>2665</v>
          </cell>
        </row>
        <row r="119">
          <cell r="A119">
            <v>3303</v>
          </cell>
          <cell r="B119" t="str">
            <v>3．内分泌系统手术</v>
          </cell>
        </row>
        <row r="120">
          <cell r="A120">
            <v>330300008</v>
          </cell>
          <cell r="B120" t="str">
            <v>甲状腺部分切除术</v>
          </cell>
          <cell r="C120" t="str">
            <v>包括甲状腺瘤及囊肿切除</v>
          </cell>
        </row>
        <row r="120">
          <cell r="E120" t="str">
            <v>单侧</v>
          </cell>
          <cell r="F120">
            <v>2210</v>
          </cell>
        </row>
        <row r="121">
          <cell r="A121">
            <v>330300009</v>
          </cell>
          <cell r="B121" t="str">
            <v>甲状腺次全切除术</v>
          </cell>
        </row>
        <row r="121">
          <cell r="E121" t="str">
            <v>单侧</v>
          </cell>
          <cell r="F121">
            <v>2210</v>
          </cell>
        </row>
        <row r="122">
          <cell r="A122">
            <v>330300010</v>
          </cell>
          <cell r="B122" t="str">
            <v>甲状腺全切术</v>
          </cell>
        </row>
        <row r="122">
          <cell r="E122" t="str">
            <v>次</v>
          </cell>
          <cell r="F122">
            <v>3075</v>
          </cell>
        </row>
        <row r="123">
          <cell r="A123">
            <v>330300011</v>
          </cell>
          <cell r="B123" t="str">
            <v>甲状腺癌根治术</v>
          </cell>
        </row>
        <row r="123">
          <cell r="E123" t="str">
            <v>次</v>
          </cell>
          <cell r="F123">
            <v>3075</v>
          </cell>
        </row>
        <row r="124">
          <cell r="A124">
            <v>330300015</v>
          </cell>
          <cell r="B124" t="str">
            <v>甲状舌管瘘切除术</v>
          </cell>
          <cell r="C124" t="str">
            <v>包括囊肿</v>
          </cell>
        </row>
        <row r="124">
          <cell r="E124" t="str">
            <v>次</v>
          </cell>
          <cell r="F124">
            <v>1300</v>
          </cell>
        </row>
        <row r="125">
          <cell r="A125">
            <v>3304</v>
          </cell>
          <cell r="B125" t="str">
            <v>4．眼部手术</v>
          </cell>
        </row>
        <row r="125">
          <cell r="D125" t="str">
            <v>特殊缝线</v>
          </cell>
        </row>
        <row r="126">
          <cell r="A126">
            <v>330401</v>
          </cell>
          <cell r="B126" t="str">
            <v>眼睑手术</v>
          </cell>
        </row>
        <row r="127">
          <cell r="A127">
            <v>330401001</v>
          </cell>
          <cell r="B127" t="str">
            <v>眼睑肿物切除术</v>
          </cell>
        </row>
        <row r="127">
          <cell r="E127" t="str">
            <v>次</v>
          </cell>
          <cell r="F127">
            <v>335</v>
          </cell>
        </row>
        <row r="128">
          <cell r="A128">
            <v>330405</v>
          </cell>
          <cell r="B128" t="str">
            <v>虹膜、睫状体、巩膜和前房手术</v>
          </cell>
        </row>
        <row r="129">
          <cell r="A129">
            <v>330405002</v>
          </cell>
          <cell r="B129" t="str">
            <v>虹膜周边切除术</v>
          </cell>
        </row>
        <row r="129">
          <cell r="E129" t="str">
            <v>次</v>
          </cell>
          <cell r="F129">
            <v>495</v>
          </cell>
        </row>
        <row r="130">
          <cell r="A130">
            <v>330405013</v>
          </cell>
          <cell r="B130" t="str">
            <v>青光眼滤过术</v>
          </cell>
          <cell r="C130" t="str">
            <v>包括小梁切除、虹膜嵌顿、巩膜灼滤</v>
          </cell>
        </row>
        <row r="130">
          <cell r="E130" t="str">
            <v>次</v>
          </cell>
          <cell r="F130">
            <v>910</v>
          </cell>
        </row>
        <row r="131">
          <cell r="A131">
            <v>330406</v>
          </cell>
          <cell r="B131" t="str">
            <v>晶状体手术</v>
          </cell>
        </row>
        <row r="132">
          <cell r="A132">
            <v>330406006</v>
          </cell>
          <cell r="B132" t="str">
            <v>白内障囊外摘除+人工晶体植入术</v>
          </cell>
        </row>
        <row r="132">
          <cell r="D132" t="str">
            <v>人工晶体、粘弹剂</v>
          </cell>
          <cell r="E132" t="str">
            <v>次</v>
          </cell>
          <cell r="F132">
            <v>1200</v>
          </cell>
        </row>
        <row r="133">
          <cell r="A133">
            <v>330407</v>
          </cell>
          <cell r="B133" t="str">
            <v>视网膜、脉络膜、后房手术</v>
          </cell>
        </row>
        <row r="134">
          <cell r="A134">
            <v>330407001</v>
          </cell>
          <cell r="B134" t="str">
            <v>玻璃体穿刺抽液术</v>
          </cell>
          <cell r="C134" t="str">
            <v>含玻璃体注气、注液；包括注药</v>
          </cell>
        </row>
        <row r="134">
          <cell r="E134" t="str">
            <v>次</v>
          </cell>
          <cell r="F134">
            <v>495</v>
          </cell>
        </row>
        <row r="135">
          <cell r="A135">
            <v>330407002</v>
          </cell>
          <cell r="B135" t="str">
            <v>玻璃体切除术</v>
          </cell>
        </row>
        <row r="135">
          <cell r="D135" t="str">
            <v>玻璃体切割头、膨胀气体、硅油、重水</v>
          </cell>
          <cell r="E135" t="str">
            <v>次</v>
          </cell>
          <cell r="F135">
            <v>1820</v>
          </cell>
        </row>
        <row r="136">
          <cell r="A136">
            <v>3305</v>
          </cell>
          <cell r="B136" t="str">
            <v>5．耳部手术</v>
          </cell>
        </row>
        <row r="137">
          <cell r="A137">
            <v>330502</v>
          </cell>
          <cell r="B137" t="str">
            <v>中耳手术</v>
          </cell>
        </row>
        <row r="138">
          <cell r="A138">
            <v>330502009</v>
          </cell>
          <cell r="B138" t="str">
            <v>鼓室成形术</v>
          </cell>
          <cell r="C138" t="str">
            <v>含听骨链重建、鼓膜修补、病变探查手术；包括1—5型</v>
          </cell>
        </row>
        <row r="138">
          <cell r="E138" t="str">
            <v>次</v>
          </cell>
          <cell r="F138">
            <v>2250</v>
          </cell>
        </row>
        <row r="139">
          <cell r="A139">
            <v>330502017</v>
          </cell>
          <cell r="B139" t="str">
            <v>乳突改良根治术</v>
          </cell>
          <cell r="C139" t="str">
            <v>含鼓室探查术；不含鼓室成形和听骨链重建</v>
          </cell>
        </row>
        <row r="139">
          <cell r="E139" t="str">
            <v>次</v>
          </cell>
          <cell r="F139">
            <v>1650</v>
          </cell>
        </row>
        <row r="140">
          <cell r="A140">
            <v>3306</v>
          </cell>
          <cell r="B140" t="str">
            <v>6．鼻、口、咽部手术</v>
          </cell>
        </row>
        <row r="141">
          <cell r="A141">
            <v>330601</v>
          </cell>
          <cell r="B141" t="str">
            <v>鼻部手术</v>
          </cell>
        </row>
        <row r="142">
          <cell r="A142">
            <v>330601008</v>
          </cell>
          <cell r="B142" t="str">
            <v>下鼻甲部分切除术</v>
          </cell>
        </row>
        <row r="142">
          <cell r="E142" t="str">
            <v>次</v>
          </cell>
          <cell r="F142">
            <v>535</v>
          </cell>
        </row>
        <row r="143">
          <cell r="A143">
            <v>330601012</v>
          </cell>
          <cell r="B143" t="str">
            <v>鼻息肉摘除术</v>
          </cell>
        </row>
        <row r="143">
          <cell r="E143" t="str">
            <v>次</v>
          </cell>
          <cell r="F143">
            <v>535</v>
          </cell>
        </row>
        <row r="144">
          <cell r="A144">
            <v>330601014</v>
          </cell>
          <cell r="B144" t="str">
            <v>鼻中隔矫正术</v>
          </cell>
          <cell r="C144" t="str">
            <v>包括鼻中隔降肌附着过低矫正术</v>
          </cell>
        </row>
        <row r="144">
          <cell r="E144" t="str">
            <v>次</v>
          </cell>
          <cell r="F144">
            <v>990</v>
          </cell>
        </row>
        <row r="145">
          <cell r="A145">
            <v>330601020</v>
          </cell>
          <cell r="B145" t="str">
            <v>经鼻鼻侧鼻腔鼻窦肿瘤切除术</v>
          </cell>
          <cell r="C145" t="str">
            <v>不含另外部位取材</v>
          </cell>
        </row>
        <row r="145">
          <cell r="E145" t="str">
            <v>次</v>
          </cell>
          <cell r="F145">
            <v>1560</v>
          </cell>
        </row>
        <row r="146">
          <cell r="A146">
            <v>330601021</v>
          </cell>
          <cell r="B146" t="str">
            <v>经鼻鼻腔鼻窦肿瘤切除术</v>
          </cell>
        </row>
        <row r="146">
          <cell r="E146" t="str">
            <v>次</v>
          </cell>
          <cell r="F146">
            <v>1560</v>
          </cell>
        </row>
        <row r="147">
          <cell r="A147">
            <v>330602</v>
          </cell>
          <cell r="B147" t="str">
            <v>副鼻窦手术</v>
          </cell>
        </row>
        <row r="148">
          <cell r="A148">
            <v>330602001</v>
          </cell>
          <cell r="B148" t="str">
            <v>上颌窦鼻内开窗术</v>
          </cell>
          <cell r="C148" t="str">
            <v>指鼻下鼻道开窗</v>
          </cell>
        </row>
        <row r="148">
          <cell r="E148" t="str">
            <v>次</v>
          </cell>
          <cell r="F148">
            <v>740</v>
          </cell>
        </row>
        <row r="149">
          <cell r="A149">
            <v>330602013</v>
          </cell>
          <cell r="B149" t="str">
            <v>经鼻内镜鼻窦手术</v>
          </cell>
          <cell r="C149" t="str">
            <v>包括额窦、筛窦、蝶窦</v>
          </cell>
        </row>
        <row r="149">
          <cell r="E149" t="str">
            <v>次</v>
          </cell>
          <cell r="F149">
            <v>1430</v>
          </cell>
        </row>
        <row r="150">
          <cell r="A150">
            <v>330604</v>
          </cell>
          <cell r="B150" t="str">
            <v>口腔颌面一般手术</v>
          </cell>
        </row>
        <row r="150">
          <cell r="D150" t="str">
            <v>特殊药物</v>
          </cell>
        </row>
        <row r="151">
          <cell r="A151">
            <v>330604005</v>
          </cell>
          <cell r="B151" t="str">
            <v>复杂牙拔除术</v>
          </cell>
          <cell r="C151" t="str">
            <v>包括正常位牙齿因解剖变异、死髓或牙体治疗后其脆性增加、局部慢性炎症刺激使牙槽骨发生致密性改变、牙-骨间骨性结合、与上颌窦关系密切、增龄性变化等所致的拔除困难</v>
          </cell>
        </row>
        <row r="151">
          <cell r="E151" t="str">
            <v>每牙</v>
          </cell>
          <cell r="F151">
            <v>90</v>
          </cell>
        </row>
        <row r="152">
          <cell r="A152">
            <v>330604006</v>
          </cell>
          <cell r="B152" t="str">
            <v>阻生牙拔除术</v>
          </cell>
          <cell r="C152" t="str">
            <v>包括低位阻生、完全骨阻生的牙及多生牙</v>
          </cell>
        </row>
        <row r="152">
          <cell r="E152" t="str">
            <v>每牙</v>
          </cell>
          <cell r="F152">
            <v>365</v>
          </cell>
        </row>
        <row r="153">
          <cell r="A153">
            <v>330605</v>
          </cell>
          <cell r="B153" t="str">
            <v>口腔肿瘤手术</v>
          </cell>
        </row>
        <row r="153">
          <cell r="D153" t="str">
            <v>特殊吻合线</v>
          </cell>
        </row>
        <row r="154">
          <cell r="A154">
            <v>330605001</v>
          </cell>
          <cell r="B154" t="str">
            <v>口腔颌面部小肿物切除术</v>
          </cell>
          <cell r="C154" t="str">
            <v>包括口腔、颌面部良性小肿物</v>
          </cell>
        </row>
        <row r="154">
          <cell r="E154" t="str">
            <v>次</v>
          </cell>
          <cell r="F154">
            <v>455</v>
          </cell>
        </row>
        <row r="155">
          <cell r="A155">
            <v>330605013</v>
          </cell>
          <cell r="B155" t="str">
            <v>颌骨良性病变切除术</v>
          </cell>
          <cell r="C155" t="str">
            <v>包括上、下颌骨骨髓炎、良性肿瘤、瘤样病变及各类囊肿的切除术(含刮治术)；不含松质骨或骨替代物的植入</v>
          </cell>
          <cell r="D155" t="str">
            <v>特殊材料</v>
          </cell>
          <cell r="E155" t="str">
            <v>次</v>
          </cell>
          <cell r="F155">
            <v>1430</v>
          </cell>
        </row>
        <row r="156">
          <cell r="A156">
            <v>330605027</v>
          </cell>
          <cell r="B156" t="str">
            <v>腮腺浅叶肿物切除术</v>
          </cell>
          <cell r="C156" t="str">
            <v>包括腮腺区肿物切除，腮腺浅叶切除及面神经解剖术；不含面神经修复术</v>
          </cell>
        </row>
        <row r="156">
          <cell r="E156" t="str">
            <v>次</v>
          </cell>
          <cell r="F156">
            <v>1430</v>
          </cell>
        </row>
        <row r="157">
          <cell r="A157">
            <v>330605028</v>
          </cell>
          <cell r="B157" t="str">
            <v>腮腺全切除术</v>
          </cell>
          <cell r="C157" t="str">
            <v>包括腮腺深叶肿物切除，腮腺切除及面神经解剖术：不含面神经修复术</v>
          </cell>
        </row>
        <row r="157">
          <cell r="E157" t="str">
            <v>次</v>
          </cell>
          <cell r="F157">
            <v>1560</v>
          </cell>
        </row>
        <row r="158">
          <cell r="A158">
            <v>330605033</v>
          </cell>
          <cell r="B158" t="str">
            <v>颌面颈部深部肿物探查术</v>
          </cell>
          <cell r="C158" t="str">
            <v>含活检：不含肿物切除术</v>
          </cell>
        </row>
        <row r="158">
          <cell r="E158" t="str">
            <v>次</v>
          </cell>
          <cell r="F158">
            <v>1140</v>
          </cell>
        </row>
        <row r="159">
          <cell r="A159">
            <v>330605036</v>
          </cell>
          <cell r="B159" t="str">
            <v>颌下腺切除术</v>
          </cell>
        </row>
        <row r="159">
          <cell r="E159" t="str">
            <v>次</v>
          </cell>
          <cell r="F159">
            <v>925</v>
          </cell>
        </row>
        <row r="160">
          <cell r="A160">
            <v>330608</v>
          </cell>
          <cell r="B160" t="str">
            <v>口腔创伤手术</v>
          </cell>
          <cell r="C160" t="str">
            <v>含微型骨动力系统；来复锯；光导纤维</v>
          </cell>
        </row>
        <row r="161">
          <cell r="A161">
            <v>330608002</v>
          </cell>
          <cell r="B161" t="str">
            <v>口腔颌面软组织清创术(中)</v>
          </cell>
          <cell r="C161" t="str">
            <v>指伤及一到两个解剖区的皮肤、粘膜和肌肉等非器官性损伤的处理；包括浅表异物清除、创面清洗、组织处理、止血、缝合、口腔颌面软组织裂伤缝合；不含植皮和邻位瓣修复、牙外伤和骨折处理、神经导管吻合、器官切除</v>
          </cell>
        </row>
        <row r="161">
          <cell r="E161" t="str">
            <v>次</v>
          </cell>
          <cell r="F161">
            <v>1140</v>
          </cell>
        </row>
        <row r="162">
          <cell r="A162">
            <v>330608003</v>
          </cell>
          <cell r="B162" t="str">
            <v>口腔颌面软组织清创术(小)</v>
          </cell>
          <cell r="C162" t="str">
            <v>指局限于一个解剖区的表浅损伤的处理；包括浅表异物清除、创面清洗、组织处理、止血、缝合、口腔颌面软组织裂伤缝合；不含植皮和邻位瓣修复、牙外伤和骨折处理、神经导管吻合、器官切除</v>
          </cell>
        </row>
        <row r="162">
          <cell r="E162" t="str">
            <v>次</v>
          </cell>
          <cell r="F162">
            <v>420</v>
          </cell>
        </row>
        <row r="163">
          <cell r="A163">
            <v>330608005</v>
          </cell>
          <cell r="B163" t="str">
            <v>颌骨骨折颌间固定术</v>
          </cell>
          <cell r="C163" t="str">
            <v>含复位</v>
          </cell>
          <cell r="D163" t="str">
            <v>牙弓夹板</v>
          </cell>
          <cell r="E163" t="str">
            <v>单颌</v>
          </cell>
          <cell r="F163">
            <v>740</v>
          </cell>
        </row>
        <row r="164">
          <cell r="A164">
            <v>330610</v>
          </cell>
          <cell r="B164" t="str">
            <v>扁桃体和腺样体手术</v>
          </cell>
        </row>
        <row r="165">
          <cell r="A165">
            <v>330610001</v>
          </cell>
          <cell r="B165" t="str">
            <v>扁桃体切除术</v>
          </cell>
          <cell r="C165" t="str">
            <v>包括残体切除、挤切</v>
          </cell>
        </row>
        <row r="165">
          <cell r="E165" t="str">
            <v>次</v>
          </cell>
          <cell r="F165">
            <v>610</v>
          </cell>
        </row>
        <row r="166">
          <cell r="A166">
            <v>330610002</v>
          </cell>
          <cell r="B166" t="str">
            <v>腺样体刮除术</v>
          </cell>
        </row>
        <row r="166">
          <cell r="E166" t="str">
            <v>次</v>
          </cell>
          <cell r="F166">
            <v>610</v>
          </cell>
        </row>
        <row r="167">
          <cell r="A167">
            <v>3307</v>
          </cell>
          <cell r="B167" t="str">
            <v>7．呼吸系统手术</v>
          </cell>
        </row>
        <row r="168">
          <cell r="A168">
            <v>330701</v>
          </cell>
          <cell r="B168" t="str">
            <v>喉及气管手术</v>
          </cell>
        </row>
        <row r="169">
          <cell r="A169">
            <v>330701001</v>
          </cell>
          <cell r="B169" t="str">
            <v>经直达喉镜喉肿物摘除术</v>
          </cell>
          <cell r="C169" t="str">
            <v>包括活检及咽喉异物取出</v>
          </cell>
        </row>
        <row r="169">
          <cell r="E169" t="str">
            <v>次</v>
          </cell>
          <cell r="F169">
            <v>790</v>
          </cell>
        </row>
        <row r="170">
          <cell r="A170">
            <v>330701005</v>
          </cell>
          <cell r="B170" t="str">
            <v>气管切开术</v>
          </cell>
        </row>
        <row r="170">
          <cell r="E170" t="str">
            <v>次</v>
          </cell>
          <cell r="F170">
            <v>660</v>
          </cell>
        </row>
        <row r="171">
          <cell r="A171">
            <v>330701025</v>
          </cell>
          <cell r="B171" t="str">
            <v>经支撑喉镜激光声带肿物切除术</v>
          </cell>
          <cell r="C171" t="str">
            <v>包括喉瘢痕切除术</v>
          </cell>
        </row>
        <row r="171">
          <cell r="E171" t="str">
            <v>次</v>
          </cell>
          <cell r="F171">
            <v>1690</v>
          </cell>
        </row>
        <row r="172">
          <cell r="A172">
            <v>330702</v>
          </cell>
          <cell r="B172" t="str">
            <v>肺和支气管手术</v>
          </cell>
        </row>
        <row r="173">
          <cell r="A173">
            <v>330702002</v>
          </cell>
          <cell r="B173" t="str">
            <v>肺癌根治术</v>
          </cell>
          <cell r="C173" t="str">
            <v>含淋巴结清扫</v>
          </cell>
        </row>
        <row r="173">
          <cell r="E173" t="str">
            <v>次</v>
          </cell>
          <cell r="F173">
            <v>3250</v>
          </cell>
        </row>
        <row r="174">
          <cell r="A174">
            <v>330702006</v>
          </cell>
          <cell r="B174" t="str">
            <v>肺叶切除术</v>
          </cell>
          <cell r="C174" t="str">
            <v>包括同侧肺两叶切除术</v>
          </cell>
        </row>
        <row r="174">
          <cell r="E174" t="str">
            <v>次</v>
          </cell>
          <cell r="F174">
            <v>2665</v>
          </cell>
        </row>
        <row r="175">
          <cell r="A175">
            <v>330703</v>
          </cell>
          <cell r="B175" t="str">
            <v>胸壁、胸膜、纵隔、横隔手术</v>
          </cell>
        </row>
        <row r="176">
          <cell r="A176">
            <v>330703003</v>
          </cell>
          <cell r="B176" t="str">
            <v>开胸探查术</v>
          </cell>
        </row>
        <row r="176">
          <cell r="E176" t="str">
            <v>次</v>
          </cell>
          <cell r="F176">
            <v>2210</v>
          </cell>
        </row>
        <row r="177">
          <cell r="A177">
            <v>330703017</v>
          </cell>
          <cell r="B177" t="str">
            <v>胸腔闭式引流术</v>
          </cell>
          <cell r="C177" t="str">
            <v>包括肋间引流或经肋床引流或开放引流及胸腔、腹腔穿刺置管术</v>
          </cell>
        </row>
        <row r="177">
          <cell r="E177" t="str">
            <v>次</v>
          </cell>
          <cell r="F177">
            <v>420</v>
          </cell>
        </row>
        <row r="178">
          <cell r="A178">
            <v>3308</v>
          </cell>
          <cell r="B178" t="str">
            <v>8．心脏及血管系统手术</v>
          </cell>
        </row>
        <row r="178">
          <cell r="D178" t="str">
            <v>特殊缝线</v>
          </cell>
        </row>
        <row r="179">
          <cell r="A179">
            <v>330802</v>
          </cell>
          <cell r="B179" t="str">
            <v>心脏血管手术</v>
          </cell>
        </row>
        <row r="179">
          <cell r="D179" t="str">
            <v>各种人工、同种异体血管、血管瓣膜和修补材料、特殊缝线等</v>
          </cell>
        </row>
        <row r="180">
          <cell r="A180">
            <v>330802003</v>
          </cell>
          <cell r="B180" t="str">
            <v>冠状动脉搭桥术</v>
          </cell>
          <cell r="C180" t="str">
            <v>含搭桥血管材料的获取术：包括大隐静脉、桡动脉、左右乳内动脉、胃网膜右动脉、腹壁下动脉等</v>
          </cell>
          <cell r="D180" t="str">
            <v>银夹</v>
          </cell>
          <cell r="E180" t="str">
            <v>每支吻合血管</v>
          </cell>
          <cell r="F180">
            <v>5625</v>
          </cell>
        </row>
        <row r="181">
          <cell r="A181">
            <v>330802006</v>
          </cell>
          <cell r="B181" t="str">
            <v>非体外循环冠状动脉搭桥术</v>
          </cell>
        </row>
        <row r="181">
          <cell r="D181" t="str">
            <v>一次性特殊牵开器、银夹</v>
          </cell>
          <cell r="E181" t="str">
            <v>每支吻合血管</v>
          </cell>
          <cell r="F181">
            <v>5625</v>
          </cell>
        </row>
        <row r="182">
          <cell r="A182">
            <v>330804</v>
          </cell>
          <cell r="B182" t="str">
            <v>其他血管手术</v>
          </cell>
        </row>
        <row r="182">
          <cell r="D182" t="str">
            <v>各种人工血管、转流管、人工补片等</v>
          </cell>
        </row>
        <row r="183">
          <cell r="A183">
            <v>330804062</v>
          </cell>
          <cell r="B183" t="str">
            <v>大隐静脉高位结扎＋剥脱术</v>
          </cell>
          <cell r="C183" t="str">
            <v>包括大、小隐静脉曲张</v>
          </cell>
        </row>
        <row r="183">
          <cell r="E183" t="str">
            <v>单侧</v>
          </cell>
          <cell r="F183">
            <v>1440</v>
          </cell>
        </row>
        <row r="184">
          <cell r="A184">
            <v>3309</v>
          </cell>
          <cell r="B184" t="str">
            <v>9．造血及淋巴系统手术</v>
          </cell>
        </row>
        <row r="185">
          <cell r="A185">
            <v>330900003</v>
          </cell>
          <cell r="B185" t="str">
            <v>颈淋巴结清扫术</v>
          </cell>
        </row>
        <row r="185">
          <cell r="E185" t="str">
            <v>次</v>
          </cell>
          <cell r="F185">
            <v>2250</v>
          </cell>
        </row>
        <row r="186">
          <cell r="A186">
            <v>330900018</v>
          </cell>
          <cell r="B186" t="str">
            <v>脾切除术</v>
          </cell>
          <cell r="C186" t="str">
            <v>包括副脾切除、胰尾切除术</v>
          </cell>
        </row>
        <row r="186">
          <cell r="E186" t="str">
            <v>次</v>
          </cell>
          <cell r="F186">
            <v>1820</v>
          </cell>
        </row>
        <row r="187">
          <cell r="A187">
            <v>3310</v>
          </cell>
          <cell r="B187" t="str">
            <v>10．消化系统手术</v>
          </cell>
        </row>
        <row r="188">
          <cell r="A188">
            <v>331001</v>
          </cell>
          <cell r="B188" t="str">
            <v>食管手术</v>
          </cell>
        </row>
        <row r="189">
          <cell r="A189">
            <v>331001011</v>
          </cell>
          <cell r="B189" t="str">
            <v>食管癌根治术</v>
          </cell>
          <cell r="C189" t="str">
            <v>包括胸内胃食管吻合(主动脉弓下，弓上胸顶部吻合)及颈部吻合术</v>
          </cell>
        </row>
        <row r="189">
          <cell r="E189" t="str">
            <v>次</v>
          </cell>
          <cell r="F189">
            <v>4275</v>
          </cell>
        </row>
        <row r="190">
          <cell r="A190">
            <v>331001022</v>
          </cell>
          <cell r="B190" t="str">
            <v>贲门癌切除术</v>
          </cell>
          <cell r="C190" t="str">
            <v>含胃食管弓下吻合术</v>
          </cell>
        </row>
        <row r="190">
          <cell r="E190" t="str">
            <v>次</v>
          </cell>
          <cell r="F190">
            <v>3055</v>
          </cell>
        </row>
        <row r="191">
          <cell r="A191">
            <v>331002</v>
          </cell>
          <cell r="B191" t="str">
            <v>胃手术</v>
          </cell>
        </row>
        <row r="191">
          <cell r="D191" t="str">
            <v>吻合器</v>
          </cell>
        </row>
        <row r="192">
          <cell r="A192">
            <v>331002005</v>
          </cell>
          <cell r="B192" t="str">
            <v>胃癌根治术</v>
          </cell>
          <cell r="C192" t="str">
            <v>含保留胃近端与十二指肠或空肠吻合、区域淋巴结清扫；不含联合其他脏器切除</v>
          </cell>
        </row>
        <row r="192">
          <cell r="E192" t="str">
            <v>次</v>
          </cell>
          <cell r="F192">
            <v>3225</v>
          </cell>
        </row>
        <row r="193">
          <cell r="A193">
            <v>331002008</v>
          </cell>
          <cell r="B193" t="str">
            <v>全胃切除术</v>
          </cell>
          <cell r="C193" t="str">
            <v>包括食道空肠吻合(Roux-y型或袢式)、食道—十二指肠吻合、区域淋巴结清扫</v>
          </cell>
        </row>
        <row r="193">
          <cell r="E193" t="str">
            <v>次</v>
          </cell>
          <cell r="F193">
            <v>3445</v>
          </cell>
        </row>
        <row r="194">
          <cell r="A194">
            <v>331002011</v>
          </cell>
          <cell r="B194" t="str">
            <v>胃肠穿孔修补术</v>
          </cell>
        </row>
        <row r="194">
          <cell r="E194" t="str">
            <v>次</v>
          </cell>
          <cell r="F194">
            <v>1560</v>
          </cell>
        </row>
        <row r="195">
          <cell r="A195">
            <v>331003</v>
          </cell>
          <cell r="B195" t="str">
            <v>肠手术(不含直肠)</v>
          </cell>
        </row>
        <row r="196">
          <cell r="A196">
            <v>331003007</v>
          </cell>
          <cell r="B196" t="str">
            <v>肠切除术</v>
          </cell>
          <cell r="C196" t="str">
            <v>包括小肠、回盲部结肠部分切除</v>
          </cell>
        </row>
        <row r="196">
          <cell r="E196" t="str">
            <v>次</v>
          </cell>
          <cell r="F196">
            <v>1430</v>
          </cell>
        </row>
        <row r="197">
          <cell r="A197">
            <v>331003008</v>
          </cell>
          <cell r="B197" t="str">
            <v>肠粘连松解术</v>
          </cell>
        </row>
        <row r="197">
          <cell r="E197" t="str">
            <v>次</v>
          </cell>
          <cell r="F197">
            <v>1680</v>
          </cell>
        </row>
        <row r="198">
          <cell r="A198">
            <v>331003020</v>
          </cell>
          <cell r="B198" t="str">
            <v>结肠癌根治术</v>
          </cell>
          <cell r="C198" t="str">
            <v>包括左、右半横结肠切除、淋巴清扫</v>
          </cell>
        </row>
        <row r="198">
          <cell r="E198" t="str">
            <v>次</v>
          </cell>
          <cell r="F198">
            <v>3055</v>
          </cell>
        </row>
        <row r="199">
          <cell r="A199">
            <v>331003022</v>
          </cell>
          <cell r="B199" t="str">
            <v>阑尾切除术</v>
          </cell>
          <cell r="C199" t="str">
            <v>包括单纯性、化脓性、坏疽性</v>
          </cell>
        </row>
        <row r="199">
          <cell r="E199" t="str">
            <v>次</v>
          </cell>
          <cell r="F199">
            <v>1140</v>
          </cell>
        </row>
        <row r="200">
          <cell r="A200">
            <v>331003023</v>
          </cell>
          <cell r="B200" t="str">
            <v>肠吻合术</v>
          </cell>
        </row>
        <row r="200">
          <cell r="E200" t="str">
            <v>次</v>
          </cell>
          <cell r="F200">
            <v>1680</v>
          </cell>
        </row>
        <row r="201">
          <cell r="A201">
            <v>331004</v>
          </cell>
          <cell r="B201" t="str">
            <v>直肠肛门手术</v>
          </cell>
        </row>
        <row r="201">
          <cell r="D201" t="str">
            <v>吻合器</v>
          </cell>
        </row>
        <row r="202">
          <cell r="A202">
            <v>331004011</v>
          </cell>
          <cell r="B202" t="str">
            <v>经腹会阴直肠癌根治术(Miles手术)</v>
          </cell>
          <cell r="C202" t="str">
            <v>含结肠造口，区域淋巴结清扫；不含子宫、卵巢切除</v>
          </cell>
        </row>
        <row r="202">
          <cell r="E202" t="str">
            <v>次</v>
          </cell>
          <cell r="F202">
            <v>3900</v>
          </cell>
        </row>
        <row r="203">
          <cell r="A203">
            <v>331004012</v>
          </cell>
          <cell r="B203" t="str">
            <v>经腹直肠癌根治术(Dixon手术)</v>
          </cell>
          <cell r="C203" t="str">
            <v>含保留肛门，区域淋巴结清扫；不含子宫、卵巢切除</v>
          </cell>
        </row>
        <row r="203">
          <cell r="E203" t="str">
            <v>次</v>
          </cell>
          <cell r="F203">
            <v>3675</v>
          </cell>
        </row>
        <row r="204">
          <cell r="A204">
            <v>331004018</v>
          </cell>
          <cell r="B204" t="str">
            <v>直肠粘膜环切术</v>
          </cell>
          <cell r="C204" t="str">
            <v>含肛门缩窄术</v>
          </cell>
        </row>
        <row r="204">
          <cell r="E204" t="str">
            <v>次</v>
          </cell>
          <cell r="F204">
            <v>1105</v>
          </cell>
        </row>
        <row r="205">
          <cell r="A205">
            <v>331004020</v>
          </cell>
          <cell r="B205" t="str">
            <v>肛周常见疾病手术治疗</v>
          </cell>
          <cell r="C205" t="str">
            <v>包括痔、肛裂、息肉、疣、肥大肛乳头、痣等切除或套扎及肛周肿物切除术；不含复杂肛瘘、高位肛瘘</v>
          </cell>
        </row>
        <row r="205">
          <cell r="E205" t="str">
            <v>次</v>
          </cell>
          <cell r="F205">
            <v>565</v>
          </cell>
        </row>
        <row r="206">
          <cell r="A206">
            <v>331005</v>
          </cell>
          <cell r="B206" t="str">
            <v>肝脏手术</v>
          </cell>
        </row>
        <row r="207">
          <cell r="A207">
            <v>331005013</v>
          </cell>
          <cell r="B207" t="str">
            <v>肝部分切除术</v>
          </cell>
          <cell r="C207" t="str">
            <v>含肝活检术；包括各肝段切除</v>
          </cell>
        </row>
        <row r="207">
          <cell r="E207" t="str">
            <v>次</v>
          </cell>
          <cell r="F207">
            <v>2210</v>
          </cell>
        </row>
        <row r="208">
          <cell r="A208">
            <v>331005015</v>
          </cell>
          <cell r="B208" t="str">
            <v>半肝切除术</v>
          </cell>
          <cell r="C208" t="str">
            <v>包括左半肝或右半肝切除术</v>
          </cell>
        </row>
        <row r="208">
          <cell r="E208" t="str">
            <v>次</v>
          </cell>
          <cell r="F208">
            <v>4050</v>
          </cell>
        </row>
        <row r="209">
          <cell r="A209">
            <v>331006</v>
          </cell>
          <cell r="B209" t="str">
            <v>胆道手术</v>
          </cell>
        </row>
        <row r="209">
          <cell r="D209" t="str">
            <v>吻合器</v>
          </cell>
        </row>
        <row r="210">
          <cell r="A210">
            <v>331006002</v>
          </cell>
          <cell r="B210" t="str">
            <v>胆囊切除术</v>
          </cell>
        </row>
        <row r="210">
          <cell r="E210" t="str">
            <v>次</v>
          </cell>
          <cell r="F210">
            <v>1500</v>
          </cell>
        </row>
        <row r="211">
          <cell r="A211">
            <v>331006011</v>
          </cell>
          <cell r="B211" t="str">
            <v>胆总管探查T管引流术</v>
          </cell>
          <cell r="C211" t="str">
            <v>不含术中B超、术中胆道镜检查和术中胆道造影</v>
          </cell>
        </row>
        <row r="211">
          <cell r="E211" t="str">
            <v>次</v>
          </cell>
          <cell r="F211">
            <v>2210</v>
          </cell>
        </row>
        <row r="212">
          <cell r="A212">
            <v>331006013</v>
          </cell>
          <cell r="B212" t="str">
            <v>经十二指肠镜乳头扩张术</v>
          </cell>
        </row>
        <row r="212">
          <cell r="E212" t="str">
            <v>次</v>
          </cell>
          <cell r="F212">
            <v>1650</v>
          </cell>
        </row>
        <row r="213">
          <cell r="A213">
            <v>331007</v>
          </cell>
          <cell r="B213" t="str">
            <v>胰腺手术</v>
          </cell>
        </row>
        <row r="214">
          <cell r="A214">
            <v>331007006</v>
          </cell>
          <cell r="B214" t="str">
            <v>胰十二指肠切除术（Whipple手术）</v>
          </cell>
          <cell r="C214" t="str">
            <v>包括各种胰管空肠吻合、胃空肠吻合术、胆管肠吻合术；包括胰体癌或壶腹周围癌根治术；不含脾切除术</v>
          </cell>
        </row>
        <row r="214">
          <cell r="E214" t="str">
            <v>次</v>
          </cell>
          <cell r="F214">
            <v>4800</v>
          </cell>
        </row>
        <row r="215">
          <cell r="A215">
            <v>331008</v>
          </cell>
          <cell r="B215" t="str">
            <v>其他腹部手术</v>
          </cell>
        </row>
        <row r="216">
          <cell r="A216">
            <v>331008001</v>
          </cell>
          <cell r="B216" t="str">
            <v>腹股沟疝修补术</v>
          </cell>
          <cell r="C216" t="str">
            <v>包括各种方法修补</v>
          </cell>
          <cell r="D216" t="str">
            <v>补片</v>
          </cell>
          <cell r="E216" t="str">
            <v>单侧</v>
          </cell>
          <cell r="F216">
            <v>1140</v>
          </cell>
        </row>
        <row r="217">
          <cell r="A217">
            <v>331008008</v>
          </cell>
          <cell r="B217" t="str">
            <v>剖腹探查术</v>
          </cell>
          <cell r="C217" t="str">
            <v>含活检；包括腹腔引流术</v>
          </cell>
        </row>
        <row r="217">
          <cell r="E217" t="str">
            <v>次</v>
          </cell>
          <cell r="F217">
            <v>1320</v>
          </cell>
        </row>
        <row r="218">
          <cell r="A218">
            <v>331008015</v>
          </cell>
          <cell r="B218" t="str">
            <v>腹膜后肿瘤切除术</v>
          </cell>
          <cell r="C218" t="str">
            <v>不含其它脏器切除术、血管切除吻合术</v>
          </cell>
        </row>
        <row r="218">
          <cell r="E218" t="str">
            <v>次</v>
          </cell>
          <cell r="F218">
            <v>2775</v>
          </cell>
        </row>
        <row r="219">
          <cell r="A219">
            <v>331008026</v>
          </cell>
          <cell r="B219" t="str">
            <v>门体静脉断流术</v>
          </cell>
          <cell r="C219" t="str">
            <v>含食管、胃底周围血管离断加脾切除术，包括经网膜静脉门静脉测压术</v>
          </cell>
          <cell r="D219" t="str">
            <v>吻合器</v>
          </cell>
          <cell r="E219" t="str">
            <v>次</v>
          </cell>
          <cell r="F219">
            <v>3675</v>
          </cell>
        </row>
        <row r="220">
          <cell r="A220">
            <v>3311</v>
          </cell>
          <cell r="B220" t="str">
            <v>11．泌尿系统手术</v>
          </cell>
        </row>
        <row r="220">
          <cell r="D220" t="str">
            <v>特殊尿管、网状支架</v>
          </cell>
        </row>
        <row r="221">
          <cell r="A221">
            <v>331101</v>
          </cell>
          <cell r="B221" t="str">
            <v>肾脏手术</v>
          </cell>
        </row>
        <row r="222">
          <cell r="A222">
            <v>331101009</v>
          </cell>
          <cell r="B222" t="str">
            <v>肾部分切除术</v>
          </cell>
        </row>
        <row r="222">
          <cell r="E222" t="str">
            <v>次</v>
          </cell>
          <cell r="F222">
            <v>2550</v>
          </cell>
        </row>
        <row r="223">
          <cell r="A223">
            <v>331101010</v>
          </cell>
          <cell r="B223" t="str">
            <v>根治性肾切除术</v>
          </cell>
          <cell r="C223" t="str">
            <v>含肾上腺切除、淋巴清扫；不含开胸手术</v>
          </cell>
        </row>
        <row r="223">
          <cell r="E223" t="str">
            <v>次</v>
          </cell>
          <cell r="F223">
            <v>2665</v>
          </cell>
        </row>
        <row r="224">
          <cell r="A224">
            <v>331101014</v>
          </cell>
          <cell r="B224" t="str">
            <v>肾囊肿切除术</v>
          </cell>
          <cell r="C224" t="str">
            <v>包括去顶术</v>
          </cell>
        </row>
        <row r="224">
          <cell r="E224" t="str">
            <v>次</v>
          </cell>
          <cell r="F224">
            <v>1560</v>
          </cell>
        </row>
        <row r="225">
          <cell r="A225">
            <v>331102</v>
          </cell>
          <cell r="B225" t="str">
            <v>肾盂和输尿管手术</v>
          </cell>
        </row>
        <row r="226">
          <cell r="A226">
            <v>331102001</v>
          </cell>
          <cell r="B226" t="str">
            <v>肾盂癌根治术</v>
          </cell>
          <cell r="C226" t="str">
            <v>含输尿管全长、部分膀胱切除；不含膀胱镜电切</v>
          </cell>
        </row>
        <row r="226">
          <cell r="E226" t="str">
            <v>次</v>
          </cell>
          <cell r="F226">
            <v>3185</v>
          </cell>
        </row>
        <row r="227">
          <cell r="A227">
            <v>331103</v>
          </cell>
          <cell r="B227" t="str">
            <v>膀胱手术</v>
          </cell>
        </row>
        <row r="228">
          <cell r="A228">
            <v>331103005</v>
          </cell>
          <cell r="B228" t="str">
            <v>膀胱造瘘术</v>
          </cell>
          <cell r="C228" t="str">
            <v>包括穿刺、切开</v>
          </cell>
        </row>
        <row r="228">
          <cell r="E228" t="str">
            <v>次</v>
          </cell>
          <cell r="F228">
            <v>1020</v>
          </cell>
        </row>
        <row r="229">
          <cell r="A229">
            <v>331103006</v>
          </cell>
          <cell r="B229" t="str">
            <v>根治性膀胱全切除术</v>
          </cell>
          <cell r="C229" t="str">
            <v>含盆腔淋巴结清扫术</v>
          </cell>
          <cell r="D229" t="str">
            <v>钛夹</v>
          </cell>
          <cell r="E229" t="str">
            <v>次</v>
          </cell>
          <cell r="F229">
            <v>3525</v>
          </cell>
        </row>
        <row r="230">
          <cell r="A230">
            <v>331103026</v>
          </cell>
          <cell r="B230" t="str">
            <v>经尿道膀胱肿瘤特殊治疗</v>
          </cell>
          <cell r="C230" t="str">
            <v>电灼、电切、激光等法</v>
          </cell>
        </row>
        <row r="230">
          <cell r="E230" t="str">
            <v>次</v>
          </cell>
          <cell r="F230">
            <v>2210</v>
          </cell>
        </row>
        <row r="231">
          <cell r="A231">
            <v>331103027</v>
          </cell>
          <cell r="B231" t="str">
            <v>经尿道膀胱碎石取石术</v>
          </cell>
          <cell r="C231" t="str">
            <v>包括血块、异物取出</v>
          </cell>
        </row>
        <row r="231">
          <cell r="E231" t="str">
            <v>次</v>
          </cell>
          <cell r="F231">
            <v>2280</v>
          </cell>
        </row>
        <row r="232">
          <cell r="A232">
            <v>3312</v>
          </cell>
          <cell r="B232" t="str">
            <v>12．男性生殖系统手术</v>
          </cell>
        </row>
        <row r="233">
          <cell r="A233">
            <v>331201</v>
          </cell>
          <cell r="B233" t="str">
            <v>前列腺、精囊腺手术</v>
          </cell>
        </row>
        <row r="234">
          <cell r="A234">
            <v>331201006</v>
          </cell>
          <cell r="B234" t="str">
            <v>经尿道前列腺电切术</v>
          </cell>
        </row>
        <row r="234">
          <cell r="E234" t="str">
            <v>次</v>
          </cell>
          <cell r="F234">
            <v>2210</v>
          </cell>
        </row>
        <row r="235">
          <cell r="A235">
            <v>331202</v>
          </cell>
          <cell r="B235" t="str">
            <v>阴囊、睾丸手术</v>
          </cell>
        </row>
        <row r="236">
          <cell r="A236">
            <v>331202007</v>
          </cell>
          <cell r="B236" t="str">
            <v>交通性鞘膜积液修补术</v>
          </cell>
        </row>
        <row r="236">
          <cell r="E236" t="str">
            <v>单侧</v>
          </cell>
          <cell r="F236">
            <v>1140</v>
          </cell>
        </row>
        <row r="237">
          <cell r="A237">
            <v>331203</v>
          </cell>
          <cell r="B237" t="str">
            <v>附睾、输精管、精索手术</v>
          </cell>
        </row>
        <row r="238">
          <cell r="A238">
            <v>331203006</v>
          </cell>
          <cell r="B238" t="str">
            <v>精索静脉曲张高位结扎术</v>
          </cell>
        </row>
        <row r="238">
          <cell r="E238" t="str">
            <v>单侧</v>
          </cell>
          <cell r="F238">
            <v>910</v>
          </cell>
        </row>
        <row r="239">
          <cell r="A239">
            <v>331204</v>
          </cell>
          <cell r="B239" t="str">
            <v>阴茎手术</v>
          </cell>
        </row>
        <row r="240">
          <cell r="A240">
            <v>331204001</v>
          </cell>
          <cell r="B240" t="str">
            <v>嵌顿包茎松解术</v>
          </cell>
          <cell r="C240" t="str">
            <v>包括包皮扩张分离术</v>
          </cell>
        </row>
        <row r="240">
          <cell r="E240" t="str">
            <v>次</v>
          </cell>
          <cell r="F240">
            <v>420</v>
          </cell>
        </row>
        <row r="241">
          <cell r="A241">
            <v>331204002</v>
          </cell>
          <cell r="B241" t="str">
            <v>包皮环切术</v>
          </cell>
        </row>
        <row r="241">
          <cell r="E241" t="str">
            <v>次</v>
          </cell>
          <cell r="F241">
            <v>520</v>
          </cell>
        </row>
        <row r="242">
          <cell r="A242">
            <v>3313</v>
          </cell>
          <cell r="B242" t="str">
            <v>13．女性生殖系统手术</v>
          </cell>
        </row>
        <row r="243">
          <cell r="A243">
            <v>331301</v>
          </cell>
          <cell r="B243" t="str">
            <v>卵巢手术</v>
          </cell>
        </row>
        <row r="244">
          <cell r="A244">
            <v>331301002</v>
          </cell>
          <cell r="B244" t="str">
            <v>卵巢囊肿剔除术</v>
          </cell>
          <cell r="C244" t="str">
            <v>包括烧灼术</v>
          </cell>
        </row>
        <row r="244">
          <cell r="E244" t="str">
            <v>单侧</v>
          </cell>
          <cell r="F244">
            <v>1235</v>
          </cell>
        </row>
        <row r="245">
          <cell r="A245">
            <v>331301008</v>
          </cell>
          <cell r="B245" t="str">
            <v>卵巢输卵管切除术</v>
          </cell>
        </row>
        <row r="245">
          <cell r="E245" t="str">
            <v>单侧</v>
          </cell>
          <cell r="F245">
            <v>1140</v>
          </cell>
        </row>
        <row r="246">
          <cell r="A246">
            <v>331302</v>
          </cell>
          <cell r="B246" t="str">
            <v>输卵管手术</v>
          </cell>
        </row>
        <row r="247">
          <cell r="A247">
            <v>331302004</v>
          </cell>
          <cell r="B247" t="str">
            <v>输卵管切除术</v>
          </cell>
          <cell r="C247" t="str">
            <v>包括宫外孕的各类手术、输卵管系膜囊肿切除</v>
          </cell>
        </row>
        <row r="247">
          <cell r="E247" t="str">
            <v>次</v>
          </cell>
          <cell r="F247">
            <v>1140</v>
          </cell>
        </row>
        <row r="248">
          <cell r="A248">
            <v>331303</v>
          </cell>
          <cell r="B248" t="str">
            <v>子宫手术</v>
          </cell>
        </row>
        <row r="249">
          <cell r="A249">
            <v>331303001</v>
          </cell>
          <cell r="B249" t="str">
            <v>宫颈息肉切除术</v>
          </cell>
          <cell r="C249" t="str">
            <v>包括子宫内膜息肉、宫颈管息肉</v>
          </cell>
        </row>
        <row r="249">
          <cell r="E249" t="str">
            <v>次</v>
          </cell>
          <cell r="F249">
            <v>228</v>
          </cell>
        </row>
        <row r="250">
          <cell r="A250">
            <v>331303004</v>
          </cell>
          <cell r="B250" t="str">
            <v>宫颈锥形切除术</v>
          </cell>
        </row>
        <row r="250">
          <cell r="E250" t="str">
            <v>次</v>
          </cell>
          <cell r="F250">
            <v>1115</v>
          </cell>
        </row>
        <row r="251">
          <cell r="A251">
            <v>331303005</v>
          </cell>
          <cell r="B251" t="str">
            <v>宫颈环形电切术</v>
          </cell>
        </row>
        <row r="251">
          <cell r="E251" t="str">
            <v>次</v>
          </cell>
          <cell r="F251">
            <v>1092</v>
          </cell>
        </row>
        <row r="252">
          <cell r="A252">
            <v>331303011</v>
          </cell>
          <cell r="B252" t="str">
            <v>经腹子宫肌瘤剔除术</v>
          </cell>
        </row>
        <row r="252">
          <cell r="E252" t="str">
            <v>次</v>
          </cell>
          <cell r="F252">
            <v>1680</v>
          </cell>
        </row>
        <row r="253">
          <cell r="A253">
            <v>331303012</v>
          </cell>
          <cell r="B253" t="str">
            <v>子宫次全切除术</v>
          </cell>
        </row>
        <row r="253">
          <cell r="E253" t="str">
            <v>次</v>
          </cell>
          <cell r="F253">
            <v>1680</v>
          </cell>
        </row>
        <row r="254">
          <cell r="A254">
            <v>331303013</v>
          </cell>
          <cell r="B254" t="str">
            <v>阴式全子宫切除术</v>
          </cell>
        </row>
        <row r="254">
          <cell r="E254" t="str">
            <v>次</v>
          </cell>
          <cell r="F254">
            <v>2015</v>
          </cell>
        </row>
        <row r="255">
          <cell r="A255">
            <v>331303014</v>
          </cell>
          <cell r="B255" t="str">
            <v>腹式全子宫切除术</v>
          </cell>
        </row>
        <row r="255">
          <cell r="E255" t="str">
            <v>次</v>
          </cell>
          <cell r="F255">
            <v>1820</v>
          </cell>
        </row>
        <row r="256">
          <cell r="A256">
            <v>331303015</v>
          </cell>
          <cell r="B256" t="str">
            <v>全子宫+双附件切除术</v>
          </cell>
        </row>
        <row r="256">
          <cell r="E256" t="str">
            <v>次</v>
          </cell>
          <cell r="F256">
            <v>1950</v>
          </cell>
        </row>
        <row r="257">
          <cell r="A257">
            <v>331303016</v>
          </cell>
          <cell r="B257" t="str">
            <v>次广泛子宫切除术</v>
          </cell>
          <cell r="C257" t="str">
            <v>含双附件切除</v>
          </cell>
        </row>
        <row r="257">
          <cell r="E257" t="str">
            <v>次</v>
          </cell>
          <cell r="F257">
            <v>1950</v>
          </cell>
        </row>
        <row r="258">
          <cell r="A258">
            <v>331303017</v>
          </cell>
          <cell r="B258" t="str">
            <v>广泛性子宫切除+盆腹腔淋巴结清除术</v>
          </cell>
          <cell r="C258" t="str">
            <v>含双附件切除</v>
          </cell>
        </row>
        <row r="258">
          <cell r="E258" t="str">
            <v>次</v>
          </cell>
          <cell r="F258">
            <v>4275</v>
          </cell>
        </row>
        <row r="259">
          <cell r="A259">
            <v>331303018</v>
          </cell>
          <cell r="B259" t="str">
            <v>经腹阴道联合子宫切除术</v>
          </cell>
        </row>
        <row r="259">
          <cell r="E259" t="str">
            <v>次</v>
          </cell>
          <cell r="F259">
            <v>2470</v>
          </cell>
        </row>
        <row r="260">
          <cell r="A260">
            <v>331304</v>
          </cell>
          <cell r="B260" t="str">
            <v>阴道手术</v>
          </cell>
        </row>
        <row r="261">
          <cell r="A261">
            <v>331304011</v>
          </cell>
          <cell r="B261" t="str">
            <v>阴道前后壁修补术</v>
          </cell>
          <cell r="C261" t="str">
            <v>包括阴道延长术</v>
          </cell>
        </row>
        <row r="261">
          <cell r="E261" t="str">
            <v>次</v>
          </cell>
          <cell r="F261">
            <v>1560</v>
          </cell>
        </row>
        <row r="262">
          <cell r="A262">
            <v>331305</v>
          </cell>
          <cell r="B262" t="str">
            <v>外阴手术</v>
          </cell>
        </row>
        <row r="263">
          <cell r="A263">
            <v>331305001</v>
          </cell>
          <cell r="B263" t="str">
            <v>外阴损伤缝合术</v>
          </cell>
          <cell r="C263" t="str">
            <v>含小阴唇粘连分离术</v>
          </cell>
        </row>
        <row r="263">
          <cell r="E263" t="str">
            <v>次</v>
          </cell>
          <cell r="F263">
            <v>765</v>
          </cell>
        </row>
        <row r="264">
          <cell r="A264">
            <v>331306</v>
          </cell>
          <cell r="B264" t="str">
            <v>女性生殖器官其他手术</v>
          </cell>
        </row>
        <row r="265">
          <cell r="A265">
            <v>331306002</v>
          </cell>
          <cell r="B265" t="str">
            <v>经腹腔镜盆腔粘连分离术</v>
          </cell>
        </row>
        <row r="265">
          <cell r="E265" t="str">
            <v>次</v>
          </cell>
          <cell r="F265">
            <v>1430</v>
          </cell>
        </row>
        <row r="266">
          <cell r="A266">
            <v>331306003</v>
          </cell>
          <cell r="B266" t="str">
            <v>宫腔镜检查</v>
          </cell>
          <cell r="C266" t="str">
            <v>含活检；包括幼女阴道异物诊治；不含宫旁阻滞麻醉</v>
          </cell>
        </row>
        <row r="266">
          <cell r="E266" t="str">
            <v>次</v>
          </cell>
          <cell r="F266">
            <v>455</v>
          </cell>
        </row>
        <row r="267">
          <cell r="A267">
            <v>331306008</v>
          </cell>
          <cell r="B267" t="str">
            <v>经宫腔镜子宫肌瘤切除术</v>
          </cell>
        </row>
        <row r="267">
          <cell r="E267" t="str">
            <v>次</v>
          </cell>
          <cell r="F267">
            <v>2100</v>
          </cell>
        </row>
        <row r="268">
          <cell r="A268">
            <v>3314</v>
          </cell>
          <cell r="B268" t="str">
            <v>14．产科手术与操作</v>
          </cell>
        </row>
        <row r="268">
          <cell r="D268" t="str">
            <v>特殊脐带夹</v>
          </cell>
        </row>
        <row r="269">
          <cell r="A269">
            <v>331400001</v>
          </cell>
          <cell r="B269" t="str">
            <v>人工破膜术</v>
          </cell>
        </row>
        <row r="269">
          <cell r="E269" t="str">
            <v>次</v>
          </cell>
          <cell r="F269">
            <v>115</v>
          </cell>
        </row>
        <row r="270">
          <cell r="A270">
            <v>331400002</v>
          </cell>
          <cell r="B270" t="str">
            <v>单胎顺产接生</v>
          </cell>
          <cell r="C270" t="str">
            <v>含产程观察、阴道或肛门检查、脐带处理</v>
          </cell>
        </row>
        <row r="270">
          <cell r="E270" t="str">
            <v>次</v>
          </cell>
          <cell r="F270">
            <v>650</v>
          </cell>
        </row>
        <row r="271">
          <cell r="A271">
            <v>331400003</v>
          </cell>
          <cell r="B271" t="str">
            <v>双胎接生</v>
          </cell>
          <cell r="C271" t="str">
            <v>含产程观察、阴道或肛门检查、脐带处理、会阴裂伤修补及侧切</v>
          </cell>
        </row>
        <row r="271">
          <cell r="E271" t="str">
            <v>次</v>
          </cell>
          <cell r="F271">
            <v>825</v>
          </cell>
        </row>
        <row r="272">
          <cell r="A272">
            <v>331400004</v>
          </cell>
          <cell r="B272" t="str">
            <v>多胎接生</v>
          </cell>
          <cell r="C272" t="str">
            <v>含产程观察、阴道或肛门检查、脐带处理、会阴裂伤修补及侧切</v>
          </cell>
        </row>
        <row r="272">
          <cell r="E272" t="str">
            <v>次</v>
          </cell>
          <cell r="F272">
            <v>825</v>
          </cell>
        </row>
        <row r="273">
          <cell r="A273">
            <v>331400005</v>
          </cell>
          <cell r="B273" t="str">
            <v>死胎接生</v>
          </cell>
          <cell r="C273" t="str">
            <v>含中期引产接生；不含死胎尸体分解及尸体处理</v>
          </cell>
        </row>
        <row r="273">
          <cell r="E273" t="str">
            <v>次</v>
          </cell>
          <cell r="F273">
            <v>565</v>
          </cell>
        </row>
        <row r="274">
          <cell r="A274">
            <v>331400012</v>
          </cell>
          <cell r="B274" t="str">
            <v>剖宫产术</v>
          </cell>
          <cell r="C274" t="str">
            <v>包括古典式、子宫下段及腹膜外剖宫取胎术</v>
          </cell>
        </row>
        <row r="274">
          <cell r="E274" t="str">
            <v>次</v>
          </cell>
          <cell r="F274">
            <v>1045</v>
          </cell>
        </row>
        <row r="275">
          <cell r="A275">
            <v>331400015</v>
          </cell>
          <cell r="B275" t="str">
            <v>二次剖宫产术</v>
          </cell>
          <cell r="C275" t="str">
            <v>含腹部疤痕剔除术</v>
          </cell>
        </row>
        <row r="275">
          <cell r="E275" t="str">
            <v>次</v>
          </cell>
          <cell r="F275">
            <v>1440</v>
          </cell>
        </row>
        <row r="276">
          <cell r="A276">
            <v>3315</v>
          </cell>
          <cell r="B276" t="str">
            <v>15．肌肉骨骼系统手术</v>
          </cell>
          <cell r="C276" t="str">
            <v>不含C型臂和一般X光透视</v>
          </cell>
          <cell r="D276" t="str">
            <v>内、外固定的材料</v>
          </cell>
        </row>
        <row r="277">
          <cell r="A277">
            <v>331501</v>
          </cell>
          <cell r="B277" t="str">
            <v>脊柱骨关节手术</v>
          </cell>
        </row>
        <row r="278">
          <cell r="A278">
            <v>331501032</v>
          </cell>
          <cell r="B278" t="str">
            <v>胸腰椎骨折切开复位内固定术</v>
          </cell>
          <cell r="C278" t="str">
            <v>后方入路切口</v>
          </cell>
        </row>
        <row r="278">
          <cell r="E278" t="str">
            <v>次</v>
          </cell>
          <cell r="F278">
            <v>3185</v>
          </cell>
        </row>
        <row r="279">
          <cell r="A279">
            <v>331501036</v>
          </cell>
          <cell r="B279" t="str">
            <v>椎管扩大减压术</v>
          </cell>
          <cell r="C279" t="str">
            <v>含全椎板切除；包括多节段椎管狭窄减压</v>
          </cell>
        </row>
        <row r="279">
          <cell r="E279" t="str">
            <v>每节</v>
          </cell>
          <cell r="F279">
            <v>2925</v>
          </cell>
        </row>
        <row r="280">
          <cell r="A280">
            <v>331501037</v>
          </cell>
          <cell r="B280" t="str">
            <v>椎管扩大成形术</v>
          </cell>
        </row>
        <row r="280">
          <cell r="E280" t="str">
            <v>次</v>
          </cell>
          <cell r="F280">
            <v>2405</v>
          </cell>
        </row>
        <row r="281">
          <cell r="A281">
            <v>331501038</v>
          </cell>
          <cell r="B281" t="str">
            <v>腰椎间盘突出摘除术</v>
          </cell>
          <cell r="C281" t="str">
            <v>含椎板开窗间盘切除；不含极外侧突出</v>
          </cell>
        </row>
        <row r="281">
          <cell r="E281" t="str">
            <v>每节</v>
          </cell>
          <cell r="F281">
            <v>1495</v>
          </cell>
        </row>
        <row r="282">
          <cell r="A282">
            <v>331501040</v>
          </cell>
          <cell r="B282" t="str">
            <v>后路腰椎间盘镜椎间盘髓核摘除术(MED)</v>
          </cell>
        </row>
        <row r="282">
          <cell r="E282" t="str">
            <v>每节</v>
          </cell>
          <cell r="F282">
            <v>2470</v>
          </cell>
        </row>
        <row r="283">
          <cell r="A283">
            <v>331501042</v>
          </cell>
          <cell r="B283" t="str">
            <v>腰椎滑脱椎弓根螺钉固定植骨融合术</v>
          </cell>
          <cell r="C283" t="str">
            <v>包括脊柱滑脱复位内固定</v>
          </cell>
        </row>
        <row r="283">
          <cell r="E283" t="str">
            <v>次</v>
          </cell>
          <cell r="F283">
            <v>3705</v>
          </cell>
        </row>
        <row r="284">
          <cell r="A284">
            <v>331501046</v>
          </cell>
          <cell r="B284" t="str">
            <v>骨盆骨折切开复位内固定术</v>
          </cell>
        </row>
        <row r="284">
          <cell r="E284" t="str">
            <v>次</v>
          </cell>
          <cell r="F284">
            <v>3975</v>
          </cell>
        </row>
        <row r="285">
          <cell r="A285">
            <v>331501054</v>
          </cell>
          <cell r="B285" t="str">
            <v>脊柱内固定物取出术</v>
          </cell>
        </row>
        <row r="285">
          <cell r="E285" t="str">
            <v>次</v>
          </cell>
          <cell r="F285">
            <v>1690</v>
          </cell>
        </row>
        <row r="286">
          <cell r="A286">
            <v>331501056</v>
          </cell>
          <cell r="B286" t="str">
            <v>经皮穿刺颈腰椎间盘切除术</v>
          </cell>
        </row>
        <row r="286">
          <cell r="E286" t="str">
            <v>每节间盘</v>
          </cell>
          <cell r="F286">
            <v>1425</v>
          </cell>
        </row>
        <row r="287">
          <cell r="A287">
            <v>331501058</v>
          </cell>
          <cell r="B287" t="str">
            <v>椎间盘微创消融术</v>
          </cell>
          <cell r="C287" t="str">
            <v>包括椎间盘摘除、减压术</v>
          </cell>
        </row>
        <row r="287">
          <cell r="E287" t="str">
            <v>每间盘</v>
          </cell>
          <cell r="F287">
            <v>2210</v>
          </cell>
        </row>
        <row r="288">
          <cell r="A288">
            <v>331501059</v>
          </cell>
          <cell r="B288" t="str">
            <v>经皮椎体成形术</v>
          </cell>
          <cell r="C288" t="str">
            <v>包括髓核成形术</v>
          </cell>
        </row>
        <row r="288">
          <cell r="E288" t="str">
            <v>每椎体</v>
          </cell>
          <cell r="F288">
            <v>2470</v>
          </cell>
        </row>
        <row r="289">
          <cell r="A289">
            <v>331502</v>
          </cell>
          <cell r="B289" t="str">
            <v>胸廓与周围神经手术</v>
          </cell>
        </row>
        <row r="289">
          <cell r="D289" t="str">
            <v>特殊缝线</v>
          </cell>
        </row>
        <row r="290">
          <cell r="A290">
            <v>331502009</v>
          </cell>
          <cell r="B290" t="str">
            <v>周围神经嵌压松解术</v>
          </cell>
        </row>
        <row r="290">
          <cell r="E290" t="str">
            <v>次</v>
          </cell>
          <cell r="F290">
            <v>1210</v>
          </cell>
        </row>
        <row r="291">
          <cell r="A291">
            <v>331505</v>
          </cell>
          <cell r="B291" t="str">
            <v>四肢骨折手术</v>
          </cell>
        </row>
        <row r="292">
          <cell r="A292">
            <v>331505001</v>
          </cell>
          <cell r="B292" t="str">
            <v>锁骨骨折切开复位内固定术</v>
          </cell>
        </row>
        <row r="292">
          <cell r="E292" t="str">
            <v>次</v>
          </cell>
          <cell r="F292">
            <v>1210</v>
          </cell>
        </row>
        <row r="293">
          <cell r="A293">
            <v>331505002</v>
          </cell>
          <cell r="B293" t="str">
            <v>肱骨近端骨折切开复位内固定术</v>
          </cell>
        </row>
        <row r="293">
          <cell r="E293" t="str">
            <v>次</v>
          </cell>
          <cell r="F293">
            <v>1560</v>
          </cell>
        </row>
        <row r="294">
          <cell r="A294">
            <v>331505004</v>
          </cell>
          <cell r="B294" t="str">
            <v>肱骨骨折切开复位内固定术</v>
          </cell>
          <cell r="C294" t="str">
            <v>包括髁上、髁间</v>
          </cell>
        </row>
        <row r="294">
          <cell r="E294" t="str">
            <v>次</v>
          </cell>
          <cell r="F294">
            <v>1430</v>
          </cell>
        </row>
        <row r="295">
          <cell r="A295">
            <v>331505010</v>
          </cell>
          <cell r="B295" t="str">
            <v>桡尺骨干骨折切开复位内固定术</v>
          </cell>
        </row>
        <row r="295">
          <cell r="E295" t="str">
            <v>次</v>
          </cell>
          <cell r="F295">
            <v>1690</v>
          </cell>
        </row>
        <row r="296">
          <cell r="A296">
            <v>331505011</v>
          </cell>
          <cell r="B296" t="str">
            <v>科雷氏骨折切开复位内固定术</v>
          </cell>
          <cell r="C296" t="str">
            <v>包括史密斯骨折、巴顿骨折</v>
          </cell>
        </row>
        <row r="296">
          <cell r="E296" t="str">
            <v>次</v>
          </cell>
          <cell r="F296">
            <v>1560</v>
          </cell>
        </row>
        <row r="297">
          <cell r="A297">
            <v>331505012</v>
          </cell>
          <cell r="B297" t="str">
            <v>髋臼骨折切开复位内固定术</v>
          </cell>
        </row>
        <row r="297">
          <cell r="E297" t="str">
            <v>次</v>
          </cell>
          <cell r="F297">
            <v>2550</v>
          </cell>
        </row>
        <row r="298">
          <cell r="A298">
            <v>331505013</v>
          </cell>
          <cell r="B298" t="str">
            <v>股骨颈骨折闭合复位内固定术</v>
          </cell>
        </row>
        <row r="298">
          <cell r="E298" t="str">
            <v>次</v>
          </cell>
          <cell r="F298">
            <v>1820</v>
          </cell>
        </row>
        <row r="299">
          <cell r="A299">
            <v>331505016</v>
          </cell>
          <cell r="B299" t="str">
            <v>股骨转子间骨折内固定术</v>
          </cell>
        </row>
        <row r="299">
          <cell r="E299" t="str">
            <v>次</v>
          </cell>
          <cell r="F299">
            <v>1950</v>
          </cell>
        </row>
        <row r="300">
          <cell r="A300">
            <v>331505017</v>
          </cell>
          <cell r="B300" t="str">
            <v>股骨干骨折切开复位内固定术</v>
          </cell>
        </row>
        <row r="300">
          <cell r="E300" t="str">
            <v>次</v>
          </cell>
          <cell r="F300">
            <v>1950</v>
          </cell>
        </row>
        <row r="301">
          <cell r="A301">
            <v>331505019</v>
          </cell>
          <cell r="B301" t="str">
            <v>髌骨骨折切开复位内固定术</v>
          </cell>
        </row>
        <row r="301">
          <cell r="E301" t="str">
            <v>次</v>
          </cell>
          <cell r="F301">
            <v>1430</v>
          </cell>
        </row>
        <row r="302">
          <cell r="A302">
            <v>331505020</v>
          </cell>
          <cell r="B302" t="str">
            <v>胫骨髁间骨折切开复位内固定术</v>
          </cell>
        </row>
        <row r="302">
          <cell r="E302" t="str">
            <v>次</v>
          </cell>
          <cell r="F302">
            <v>2015</v>
          </cell>
        </row>
        <row r="303">
          <cell r="A303">
            <v>331505021</v>
          </cell>
          <cell r="B303" t="str">
            <v>胫骨干骨折切开复位内固定术</v>
          </cell>
        </row>
        <row r="303">
          <cell r="E303" t="str">
            <v>次</v>
          </cell>
          <cell r="F303">
            <v>1300</v>
          </cell>
        </row>
        <row r="304">
          <cell r="A304">
            <v>331505022</v>
          </cell>
          <cell r="B304" t="str">
            <v>内外踝骨折切开复位内固定术</v>
          </cell>
        </row>
        <row r="304">
          <cell r="E304" t="str">
            <v>次</v>
          </cell>
          <cell r="F304">
            <v>1300</v>
          </cell>
        </row>
        <row r="305">
          <cell r="A305">
            <v>331505023</v>
          </cell>
          <cell r="B305" t="str">
            <v>三踝骨折切开复位内固定术</v>
          </cell>
        </row>
        <row r="305">
          <cell r="E305" t="str">
            <v>次</v>
          </cell>
          <cell r="F305">
            <v>1950</v>
          </cell>
        </row>
        <row r="306">
          <cell r="A306">
            <v>331505035</v>
          </cell>
          <cell r="B306" t="str">
            <v>跟骨骨折切开复位撬拨术</v>
          </cell>
        </row>
        <row r="306">
          <cell r="E306" t="str">
            <v>次</v>
          </cell>
          <cell r="F306">
            <v>1560</v>
          </cell>
        </row>
        <row r="307">
          <cell r="A307">
            <v>331505037</v>
          </cell>
          <cell r="B307" t="str">
            <v>骨折内固定装置取出术</v>
          </cell>
          <cell r="C307" t="str">
            <v>包括克氏针、三叶钉、钢板等各部位内固定装置</v>
          </cell>
        </row>
        <row r="307">
          <cell r="E307" t="str">
            <v>次</v>
          </cell>
        </row>
        <row r="308">
          <cell r="A308" t="str">
            <v>331505037a</v>
          </cell>
          <cell r="B308" t="str">
            <v>大</v>
          </cell>
        </row>
        <row r="308">
          <cell r="F308">
            <v>1690</v>
          </cell>
        </row>
        <row r="309">
          <cell r="A309" t="str">
            <v>331505037b</v>
          </cell>
          <cell r="B309" t="str">
            <v>中</v>
          </cell>
        </row>
        <row r="309">
          <cell r="F309">
            <v>1200</v>
          </cell>
        </row>
        <row r="310">
          <cell r="A310" t="str">
            <v>331505037c</v>
          </cell>
          <cell r="B310" t="str">
            <v>小</v>
          </cell>
        </row>
        <row r="310">
          <cell r="F310">
            <v>830</v>
          </cell>
        </row>
        <row r="311">
          <cell r="A311">
            <v>331505038</v>
          </cell>
          <cell r="B311" t="str">
            <v>足部骨骨折切开复位内固定术</v>
          </cell>
          <cell r="C311" t="str">
            <v>包括关节内骨折</v>
          </cell>
        </row>
        <row r="311">
          <cell r="E311" t="str">
            <v>次</v>
          </cell>
          <cell r="F311">
            <v>1320</v>
          </cell>
        </row>
        <row r="312">
          <cell r="A312">
            <v>331505039</v>
          </cell>
          <cell r="B312" t="str">
            <v>腓骨骨折切开复位内固定术</v>
          </cell>
          <cell r="C312" t="str">
            <v>包括关节内骨折</v>
          </cell>
        </row>
        <row r="312">
          <cell r="E312" t="str">
            <v>次</v>
          </cell>
          <cell r="F312">
            <v>1320</v>
          </cell>
        </row>
        <row r="313">
          <cell r="A313">
            <v>331506</v>
          </cell>
          <cell r="B313" t="str">
            <v>四肢关节损伤与脱位手术</v>
          </cell>
        </row>
        <row r="314">
          <cell r="A314">
            <v>331506001</v>
          </cell>
          <cell r="B314" t="str">
            <v>肩锁关节脱位切开复位内固定术</v>
          </cell>
          <cell r="C314" t="str">
            <v>含韧带重建术；包括肩锁关节成形、韧带重建术</v>
          </cell>
        </row>
        <row r="314">
          <cell r="E314" t="str">
            <v>次</v>
          </cell>
          <cell r="F314">
            <v>2470</v>
          </cell>
        </row>
        <row r="315">
          <cell r="A315">
            <v>331506012</v>
          </cell>
          <cell r="B315" t="str">
            <v>膝关节陈旧性前十字韧带重建术</v>
          </cell>
        </row>
        <row r="315">
          <cell r="E315" t="str">
            <v>次</v>
          </cell>
          <cell r="F315">
            <v>2015</v>
          </cell>
        </row>
        <row r="316">
          <cell r="A316">
            <v>331506014</v>
          </cell>
          <cell r="B316" t="str">
            <v>膝关节陈旧性内外侧副韧带重建术</v>
          </cell>
        </row>
        <row r="316">
          <cell r="E316" t="str">
            <v>次</v>
          </cell>
          <cell r="F316">
            <v>1690</v>
          </cell>
        </row>
        <row r="317">
          <cell r="A317">
            <v>331506016</v>
          </cell>
          <cell r="B317" t="str">
            <v>关节滑膜切除术(大)</v>
          </cell>
          <cell r="C317" t="str">
            <v>包括膝、肩、髋</v>
          </cell>
        </row>
        <row r="317">
          <cell r="E317" t="str">
            <v>次</v>
          </cell>
          <cell r="F317">
            <v>2015</v>
          </cell>
        </row>
        <row r="318">
          <cell r="A318">
            <v>331506019</v>
          </cell>
          <cell r="B318" t="str">
            <v>半月板切除术</v>
          </cell>
        </row>
        <row r="318">
          <cell r="E318" t="str">
            <v>次</v>
          </cell>
          <cell r="F318">
            <v>1560</v>
          </cell>
        </row>
        <row r="319">
          <cell r="A319">
            <v>331506020</v>
          </cell>
          <cell r="B319" t="str">
            <v>膝关节清理术</v>
          </cell>
          <cell r="C319" t="str">
            <v>包括直视下滑膜切除、软骨下骨修整、游离体摘除、骨质增生清除及踝、肩、肘、髋、足等关节清理术</v>
          </cell>
        </row>
        <row r="319">
          <cell r="E319" t="str">
            <v>次</v>
          </cell>
          <cell r="F319">
            <v>1560</v>
          </cell>
        </row>
        <row r="320">
          <cell r="A320">
            <v>331506022</v>
          </cell>
          <cell r="B320" t="str">
            <v>腘窝囊肿切除术</v>
          </cell>
        </row>
        <row r="320">
          <cell r="E320" t="str">
            <v>次</v>
          </cell>
          <cell r="F320">
            <v>910</v>
          </cell>
        </row>
        <row r="321">
          <cell r="A321">
            <v>331507</v>
          </cell>
          <cell r="B321" t="str">
            <v>人工关节置换手术</v>
          </cell>
        </row>
        <row r="321">
          <cell r="D321" t="str">
            <v>人工关节</v>
          </cell>
        </row>
        <row r="322">
          <cell r="A322">
            <v>331507005</v>
          </cell>
          <cell r="B322" t="str">
            <v>人工全髋关节置换术</v>
          </cell>
        </row>
        <row r="322">
          <cell r="E322" t="str">
            <v>次</v>
          </cell>
          <cell r="F322">
            <v>3185</v>
          </cell>
        </row>
        <row r="323">
          <cell r="A323">
            <v>331507006</v>
          </cell>
          <cell r="B323" t="str">
            <v>人工股骨头置换术</v>
          </cell>
        </row>
        <row r="323">
          <cell r="E323" t="str">
            <v>次</v>
          </cell>
          <cell r="F323">
            <v>2795</v>
          </cell>
        </row>
        <row r="324">
          <cell r="A324">
            <v>331507007</v>
          </cell>
          <cell r="B324" t="str">
            <v>人工膝关节表面置换术</v>
          </cell>
        </row>
        <row r="324">
          <cell r="E324" t="str">
            <v>次</v>
          </cell>
          <cell r="F324">
            <v>3675</v>
          </cell>
        </row>
        <row r="325">
          <cell r="A325">
            <v>331509</v>
          </cell>
          <cell r="B325" t="str">
            <v>四肢骨切除、刮除手术</v>
          </cell>
        </row>
        <row r="326">
          <cell r="A326">
            <v>331509005</v>
          </cell>
          <cell r="B326" t="str">
            <v>髂骨取骨术</v>
          </cell>
        </row>
        <row r="326">
          <cell r="E326" t="str">
            <v>次</v>
          </cell>
          <cell r="F326">
            <v>1115</v>
          </cell>
        </row>
        <row r="327">
          <cell r="A327">
            <v>331510</v>
          </cell>
          <cell r="B327" t="str">
            <v>四肢骨截骨术</v>
          </cell>
        </row>
        <row r="328">
          <cell r="A328">
            <v>331510006</v>
          </cell>
          <cell r="B328" t="str">
            <v>股骨头钻孔及植骨术</v>
          </cell>
          <cell r="C328" t="str">
            <v>包括单纯钻孔减压术</v>
          </cell>
        </row>
        <row r="328">
          <cell r="E328" t="str">
            <v>次</v>
          </cell>
          <cell r="F328">
            <v>1820</v>
          </cell>
        </row>
        <row r="329">
          <cell r="A329">
            <v>331511</v>
          </cell>
          <cell r="B329" t="str">
            <v>关节融合术</v>
          </cell>
        </row>
        <row r="330">
          <cell r="A330">
            <v>331511003</v>
          </cell>
          <cell r="B330" t="str">
            <v>踝关节融合手术</v>
          </cell>
          <cell r="C330" t="str">
            <v>包括三关节融合，胫、距关节融合</v>
          </cell>
        </row>
        <row r="330">
          <cell r="E330" t="str">
            <v>次</v>
          </cell>
          <cell r="F330">
            <v>2100</v>
          </cell>
        </row>
        <row r="331">
          <cell r="A331">
            <v>331513</v>
          </cell>
          <cell r="B331" t="str">
            <v>截肢术</v>
          </cell>
        </row>
        <row r="332">
          <cell r="A332">
            <v>331513003</v>
          </cell>
          <cell r="B332" t="str">
            <v>残端修整术</v>
          </cell>
          <cell r="C332" t="str">
            <v>包括手指、掌、前臂</v>
          </cell>
        </row>
        <row r="332">
          <cell r="E332" t="str">
            <v>次</v>
          </cell>
          <cell r="F332">
            <v>1116</v>
          </cell>
        </row>
        <row r="333">
          <cell r="A333">
            <v>331515</v>
          </cell>
          <cell r="B333" t="str">
            <v>手部骨折手术</v>
          </cell>
        </row>
        <row r="334">
          <cell r="A334">
            <v>331515001</v>
          </cell>
          <cell r="B334" t="str">
            <v>手部掌指骨骨折切开复位内固定术</v>
          </cell>
        </row>
        <row r="334">
          <cell r="E334" t="str">
            <v>次</v>
          </cell>
          <cell r="F334">
            <v>1200</v>
          </cell>
        </row>
        <row r="335">
          <cell r="A335">
            <v>331521</v>
          </cell>
          <cell r="B335" t="str">
            <v>手外伤皮瓣术</v>
          </cell>
        </row>
        <row r="336">
          <cell r="A336">
            <v>331521010</v>
          </cell>
          <cell r="B336" t="str">
            <v>肩外展功能重建术</v>
          </cell>
          <cell r="C336" t="str">
            <v>含二头、三头肌、斜方肌；包括肩峰下减压、肩峰成形术；不含阔筋膜切取</v>
          </cell>
        </row>
        <row r="336">
          <cell r="E336" t="str">
            <v>次</v>
          </cell>
          <cell r="F336">
            <v>2210</v>
          </cell>
        </row>
        <row r="337">
          <cell r="A337">
            <v>331521029</v>
          </cell>
          <cell r="B337" t="str">
            <v>屈伸指肌腱吻合术</v>
          </cell>
        </row>
        <row r="337">
          <cell r="E337" t="str">
            <v>每根肌腱</v>
          </cell>
          <cell r="F337">
            <v>865</v>
          </cell>
        </row>
        <row r="338">
          <cell r="A338">
            <v>331521036</v>
          </cell>
          <cell r="B338" t="str">
            <v>前臂神经探查吻合术</v>
          </cell>
          <cell r="C338" t="str">
            <v>包括桡神经、正中神经、尺神经</v>
          </cell>
        </row>
        <row r="338">
          <cell r="E338" t="str">
            <v>根</v>
          </cell>
          <cell r="F338">
            <v>1560</v>
          </cell>
        </row>
        <row r="339">
          <cell r="A339">
            <v>331522</v>
          </cell>
          <cell r="B339" t="str">
            <v>肌肉、肌腱、韧带手术</v>
          </cell>
        </row>
        <row r="340">
          <cell r="A340">
            <v>331522008</v>
          </cell>
          <cell r="B340" t="str">
            <v>肩袖破裂修补术</v>
          </cell>
          <cell r="C340" t="str">
            <v>包括前盂唇损伤修补术(BANKART)、上盂唇撕裂修复术(SLAP)、盂唇修复术</v>
          </cell>
        </row>
        <row r="340">
          <cell r="E340" t="str">
            <v>次</v>
          </cell>
          <cell r="F340">
            <v>2470</v>
          </cell>
        </row>
        <row r="341">
          <cell r="A341">
            <v>331523</v>
          </cell>
          <cell r="B341" t="str">
            <v>骨关节其他手术</v>
          </cell>
        </row>
        <row r="342">
          <cell r="A342">
            <v>331523003</v>
          </cell>
          <cell r="B342" t="str">
            <v>骨骼牵引术</v>
          </cell>
        </row>
        <row r="342">
          <cell r="E342" t="str">
            <v>次</v>
          </cell>
          <cell r="F342">
            <v>209</v>
          </cell>
        </row>
        <row r="343">
          <cell r="A343">
            <v>331523007</v>
          </cell>
          <cell r="B343" t="str">
            <v>石膏固定术(大)</v>
          </cell>
          <cell r="C343" t="str">
            <v>包括下肢管型石膏，胸肩石膏、石膏背心</v>
          </cell>
          <cell r="D343" t="str">
            <v>石膏</v>
          </cell>
          <cell r="E343" t="str">
            <v>次</v>
          </cell>
          <cell r="F343">
            <v>335</v>
          </cell>
        </row>
        <row r="344">
          <cell r="A344">
            <v>331523008</v>
          </cell>
          <cell r="B344" t="str">
            <v>石膏固定术(中)</v>
          </cell>
          <cell r="C344" t="str">
            <v>包括石膏托，上肢管型石膏</v>
          </cell>
          <cell r="D344" t="str">
            <v>石膏</v>
          </cell>
          <cell r="E344" t="str">
            <v>次</v>
          </cell>
          <cell r="F344">
            <v>210</v>
          </cell>
        </row>
        <row r="345">
          <cell r="A345">
            <v>331523009</v>
          </cell>
          <cell r="B345" t="str">
            <v>石膏固定术(小)</v>
          </cell>
          <cell r="C345" t="str">
            <v>包括前臂石膏托，管型及小腿“U”型石膏</v>
          </cell>
          <cell r="D345" t="str">
            <v>石膏</v>
          </cell>
          <cell r="E345" t="str">
            <v>次</v>
          </cell>
          <cell r="F345">
            <v>105</v>
          </cell>
        </row>
        <row r="346">
          <cell r="A346">
            <v>3316</v>
          </cell>
          <cell r="B346" t="str">
            <v>16．体被系统手术</v>
          </cell>
        </row>
        <row r="347">
          <cell r="A347">
            <v>331601</v>
          </cell>
          <cell r="B347" t="str">
            <v>乳房手术</v>
          </cell>
        </row>
        <row r="348">
          <cell r="A348">
            <v>331601002</v>
          </cell>
          <cell r="B348" t="str">
            <v>乳腺肿物切除术</v>
          </cell>
          <cell r="C348" t="str">
            <v>包括窦道、乳头状瘤、小叶、纤维腺瘤、象限切除</v>
          </cell>
        </row>
        <row r="348">
          <cell r="E348" t="str">
            <v>单侧</v>
          </cell>
          <cell r="F348">
            <v>995</v>
          </cell>
        </row>
        <row r="349">
          <cell r="A349">
            <v>331601005</v>
          </cell>
          <cell r="B349" t="str">
            <v>乳腺癌根治术</v>
          </cell>
          <cell r="C349" t="str">
            <v>包括传统与改良根治及保乳根治</v>
          </cell>
        </row>
        <row r="349">
          <cell r="E349" t="str">
            <v>单侧</v>
          </cell>
          <cell r="F349">
            <v>2665</v>
          </cell>
        </row>
        <row r="350">
          <cell r="A350">
            <v>331601007</v>
          </cell>
          <cell r="B350" t="str">
            <v>乳房再造术</v>
          </cell>
          <cell r="C350" t="str">
            <v>不含乳头乳晕重建和乳腺切除</v>
          </cell>
          <cell r="D350" t="str">
            <v>假体</v>
          </cell>
          <cell r="E350" t="str">
            <v>单侧</v>
          </cell>
          <cell r="F350">
            <v>1820</v>
          </cell>
        </row>
        <row r="351">
          <cell r="A351">
            <v>331602</v>
          </cell>
          <cell r="B351" t="str">
            <v>皮肤和皮下组织手术</v>
          </cell>
        </row>
        <row r="352">
          <cell r="A352">
            <v>331602002</v>
          </cell>
          <cell r="B352" t="str">
            <v>体表异物取出术</v>
          </cell>
          <cell r="C352" t="str">
            <v>不含X线定位</v>
          </cell>
        </row>
        <row r="352">
          <cell r="E352" t="str">
            <v>次</v>
          </cell>
          <cell r="F352">
            <v>335</v>
          </cell>
        </row>
        <row r="353">
          <cell r="A353">
            <v>331602004</v>
          </cell>
          <cell r="B353" t="str">
            <v>浅表肿物切除术</v>
          </cell>
          <cell r="C353" t="str">
            <v>包括全身各部位皮肤和皮下组织皮脂腺囊肿、痣、疣、脂肪瘤、纤维瘤、小血管瘤等；不含乳腺肿物和淋巴结切除</v>
          </cell>
        </row>
        <row r="353">
          <cell r="E353" t="str">
            <v>每个肿物</v>
          </cell>
        </row>
        <row r="354">
          <cell r="A354" t="str">
            <v>331602004a</v>
          </cell>
          <cell r="B354" t="str">
            <v>10cm以上</v>
          </cell>
        </row>
        <row r="354">
          <cell r="F354">
            <v>1025</v>
          </cell>
        </row>
        <row r="355">
          <cell r="A355" t="str">
            <v>331602004b</v>
          </cell>
          <cell r="B355" t="str">
            <v>5－－10cm</v>
          </cell>
        </row>
        <row r="355">
          <cell r="F355">
            <v>515</v>
          </cell>
        </row>
        <row r="356">
          <cell r="A356" t="str">
            <v>331602004c</v>
          </cell>
          <cell r="B356" t="str">
            <v>2-5cm以下</v>
          </cell>
        </row>
        <row r="356">
          <cell r="F356">
            <v>155</v>
          </cell>
        </row>
        <row r="357">
          <cell r="A357" t="str">
            <v>331602004d</v>
          </cell>
          <cell r="B357" t="str">
            <v>2cm以下</v>
          </cell>
        </row>
        <row r="357">
          <cell r="F357">
            <v>52</v>
          </cell>
        </row>
        <row r="358">
          <cell r="A358">
            <v>331603</v>
          </cell>
          <cell r="B358" t="str">
            <v>烧伤处理和植皮术</v>
          </cell>
        </row>
        <row r="359">
          <cell r="A359">
            <v>331603030</v>
          </cell>
          <cell r="B359" t="str">
            <v>游离皮片移植术</v>
          </cell>
          <cell r="C359" t="str">
            <v>包括刃厚、中厚、全厚、瘢痕皮、反鼓取皮</v>
          </cell>
        </row>
        <row r="359">
          <cell r="E359" t="str">
            <v>1％体表面积</v>
          </cell>
          <cell r="F359">
            <v>790</v>
          </cell>
        </row>
        <row r="360">
          <cell r="A360">
            <v>41</v>
          </cell>
          <cell r="B360" t="str">
            <v>(一)中医外治</v>
          </cell>
        </row>
        <row r="360">
          <cell r="D360" t="str">
            <v>药物</v>
          </cell>
        </row>
        <row r="361">
          <cell r="A361">
            <v>410000001</v>
          </cell>
          <cell r="B361" t="str">
            <v>贴敷疗法</v>
          </cell>
          <cell r="C361" t="str">
            <v>含药物调配</v>
          </cell>
        </row>
        <row r="361">
          <cell r="E361" t="str">
            <v>每个创面</v>
          </cell>
          <cell r="F361">
            <v>18</v>
          </cell>
        </row>
        <row r="362">
          <cell r="A362">
            <v>410000003</v>
          </cell>
          <cell r="B362" t="str">
            <v>中药涂擦治疗</v>
          </cell>
          <cell r="C362" t="str">
            <v>含药物调配</v>
          </cell>
        </row>
        <row r="362">
          <cell r="E362" t="str">
            <v>10%体表面积</v>
          </cell>
          <cell r="F362">
            <v>36</v>
          </cell>
        </row>
        <row r="363">
          <cell r="A363">
            <v>410000005</v>
          </cell>
          <cell r="B363" t="str">
            <v>中药封包治疗</v>
          </cell>
          <cell r="C363" t="str">
            <v>含药物调配</v>
          </cell>
        </row>
        <row r="363">
          <cell r="E363" t="str">
            <v>每个部位</v>
          </cell>
        </row>
        <row r="364">
          <cell r="A364" t="str">
            <v>410000005a</v>
          </cell>
          <cell r="B364" t="str">
            <v>特大</v>
          </cell>
        </row>
        <row r="364">
          <cell r="E364" t="str">
            <v>每个部位</v>
          </cell>
          <cell r="F364">
            <v>60</v>
          </cell>
        </row>
        <row r="365">
          <cell r="A365" t="str">
            <v>410000005b</v>
          </cell>
          <cell r="B365" t="str">
            <v>大</v>
          </cell>
        </row>
        <row r="365">
          <cell r="E365" t="str">
            <v>每个部位</v>
          </cell>
          <cell r="F365">
            <v>48</v>
          </cell>
        </row>
        <row r="366">
          <cell r="A366" t="str">
            <v>410000005c</v>
          </cell>
          <cell r="B366" t="str">
            <v>中</v>
          </cell>
        </row>
        <row r="366">
          <cell r="E366" t="str">
            <v>每个部位</v>
          </cell>
          <cell r="F366">
            <v>36</v>
          </cell>
        </row>
        <row r="367">
          <cell r="A367" t="str">
            <v>410000005d</v>
          </cell>
          <cell r="B367" t="str">
            <v>小</v>
          </cell>
        </row>
        <row r="367">
          <cell r="E367" t="str">
            <v>每个部位</v>
          </cell>
          <cell r="F367">
            <v>12</v>
          </cell>
        </row>
        <row r="368">
          <cell r="A368">
            <v>42</v>
          </cell>
          <cell r="B368" t="str">
            <v>(二)中医骨伤</v>
          </cell>
          <cell r="C368" t="str">
            <v>不含X光透视、麻醉。部分项目参见肌肉骨骼系统手术</v>
          </cell>
        </row>
        <row r="369">
          <cell r="A369">
            <v>420000004</v>
          </cell>
          <cell r="B369" t="str">
            <v>骨折闭合复位经皮穿刺（钉）内固定术</v>
          </cell>
          <cell r="C369" t="str">
            <v>含手法复位、穿针固定</v>
          </cell>
        </row>
        <row r="369">
          <cell r="E369" t="str">
            <v>次</v>
          </cell>
          <cell r="F369">
            <v>840</v>
          </cell>
        </row>
        <row r="370">
          <cell r="A370" t="str">
            <v>420000004a</v>
          </cell>
          <cell r="B370" t="str">
            <v>四肢长骨干、近关节骨折闭合复位经皮穿刺（钉）内固定术</v>
          </cell>
        </row>
        <row r="370">
          <cell r="F370">
            <v>1200</v>
          </cell>
        </row>
        <row r="371">
          <cell r="A371">
            <v>420000007</v>
          </cell>
          <cell r="B371" t="str">
            <v>骨折夹板外固定术</v>
          </cell>
          <cell r="C371" t="str">
            <v>含整复固定，包括复查调整、8字绷带外固定术、叠瓦氏外固定术</v>
          </cell>
          <cell r="D371" t="str">
            <v>外固定材料</v>
          </cell>
          <cell r="E371" t="str">
            <v>次</v>
          </cell>
          <cell r="F371">
            <v>240</v>
          </cell>
        </row>
        <row r="372">
          <cell r="A372">
            <v>420000011</v>
          </cell>
          <cell r="B372" t="str">
            <v>关节粘连传统松解术</v>
          </cell>
        </row>
        <row r="372">
          <cell r="E372" t="str">
            <v>次</v>
          </cell>
          <cell r="F372">
            <v>120</v>
          </cell>
        </row>
        <row r="373">
          <cell r="A373">
            <v>43</v>
          </cell>
          <cell r="B373" t="str">
            <v>(三)针刺</v>
          </cell>
        </row>
        <row r="374">
          <cell r="A374">
            <v>430000001</v>
          </cell>
          <cell r="B374" t="str">
            <v>普通针刺</v>
          </cell>
          <cell r="C374" t="str">
            <v>包括体针、快速针、磁针、金针、姜针、药针等</v>
          </cell>
        </row>
        <row r="374">
          <cell r="E374" t="str">
            <v>5个穴位</v>
          </cell>
          <cell r="F374">
            <v>24</v>
          </cell>
        </row>
        <row r="375">
          <cell r="A375">
            <v>430000007</v>
          </cell>
          <cell r="B375" t="str">
            <v>头皮针</v>
          </cell>
        </row>
        <row r="375">
          <cell r="E375" t="str">
            <v>次</v>
          </cell>
          <cell r="F375">
            <v>24</v>
          </cell>
        </row>
        <row r="376">
          <cell r="A376">
            <v>430000011</v>
          </cell>
          <cell r="B376" t="str">
            <v>埋针治疗</v>
          </cell>
          <cell r="C376" t="str">
            <v>包括穴位包埋、穴位埋线、穴位结扎</v>
          </cell>
        </row>
        <row r="376">
          <cell r="E376" t="str">
            <v>每个穴位</v>
          </cell>
          <cell r="F376">
            <v>30</v>
          </cell>
        </row>
        <row r="377">
          <cell r="A377">
            <v>430000012</v>
          </cell>
          <cell r="B377" t="str">
            <v>耳针</v>
          </cell>
          <cell r="C377" t="str">
            <v>包括耳穴压豆、耳穴埋针、磁珠压耳穴</v>
          </cell>
        </row>
        <row r="377">
          <cell r="E377" t="str">
            <v>单耳</v>
          </cell>
          <cell r="F377">
            <v>24</v>
          </cell>
        </row>
        <row r="378">
          <cell r="A378">
            <v>430000014</v>
          </cell>
          <cell r="B378" t="str">
            <v>针刺运动疗法</v>
          </cell>
          <cell r="C378" t="str">
            <v>包括辅助运动</v>
          </cell>
        </row>
        <row r="378">
          <cell r="E378" t="str">
            <v>五个穴位</v>
          </cell>
          <cell r="F378">
            <v>36</v>
          </cell>
        </row>
        <row r="379">
          <cell r="A379">
            <v>430000016</v>
          </cell>
          <cell r="B379" t="str">
            <v>电针</v>
          </cell>
          <cell r="C379" t="str">
            <v>包括普通电针、电热针灸、电冷针灸</v>
          </cell>
        </row>
        <row r="379">
          <cell r="E379" t="str">
            <v>二个穴位</v>
          </cell>
          <cell r="F379">
            <v>18</v>
          </cell>
        </row>
        <row r="380">
          <cell r="A380">
            <v>430000022</v>
          </cell>
          <cell r="B380" t="str">
            <v>穴位注射</v>
          </cell>
          <cell r="C380" t="str">
            <v>包括穴位封闭、自血疗法</v>
          </cell>
          <cell r="D380" t="str">
            <v>药物</v>
          </cell>
          <cell r="E380" t="str">
            <v>二个穴位</v>
          </cell>
          <cell r="F380">
            <v>24</v>
          </cell>
        </row>
        <row r="381">
          <cell r="A381">
            <v>430000023</v>
          </cell>
          <cell r="B381" t="str">
            <v>穴位贴敷治疗</v>
          </cell>
          <cell r="C381" t="str">
            <v>包括药物调配</v>
          </cell>
          <cell r="D381" t="str">
            <v>药物</v>
          </cell>
          <cell r="E381" t="str">
            <v>每个穴位</v>
          </cell>
          <cell r="F381">
            <v>12</v>
          </cell>
        </row>
        <row r="382">
          <cell r="A382">
            <v>44</v>
          </cell>
          <cell r="B382" t="str">
            <v>(四)灸法</v>
          </cell>
        </row>
        <row r="382">
          <cell r="D382" t="str">
            <v>药物</v>
          </cell>
        </row>
        <row r="383">
          <cell r="A383">
            <v>440000001</v>
          </cell>
          <cell r="B383" t="str">
            <v>灸法</v>
          </cell>
          <cell r="C383" t="str">
            <v>包括艾条灸、艾箱灸等</v>
          </cell>
        </row>
        <row r="383">
          <cell r="E383" t="str">
            <v>次</v>
          </cell>
          <cell r="F383">
            <v>36</v>
          </cell>
        </row>
        <row r="384">
          <cell r="A384">
            <v>440000002</v>
          </cell>
          <cell r="B384" t="str">
            <v>隔物灸法</v>
          </cell>
          <cell r="C384" t="str">
            <v>包括隔姜灸、脐灸、药饼灸、艾柱灸、隔盐灸等</v>
          </cell>
        </row>
        <row r="384">
          <cell r="E384" t="str">
            <v>柱</v>
          </cell>
          <cell r="F384">
            <v>36</v>
          </cell>
        </row>
        <row r="385">
          <cell r="A385">
            <v>440000004</v>
          </cell>
          <cell r="B385" t="str">
            <v>拔罐疗法</v>
          </cell>
          <cell r="C385" t="str">
            <v>包括火罐、电火罐、闪罐、着罐、电罐、磁疗罐、真空拔罐等</v>
          </cell>
        </row>
        <row r="385">
          <cell r="E385" t="str">
            <v>3罐</v>
          </cell>
          <cell r="F385">
            <v>12</v>
          </cell>
        </row>
        <row r="386">
          <cell r="A386">
            <v>440000007</v>
          </cell>
          <cell r="B386" t="str">
            <v>督炙</v>
          </cell>
          <cell r="C386" t="str">
            <v>包括大炙；不含炙后处理</v>
          </cell>
          <cell r="D386" t="str">
            <v>中医特殊药物</v>
          </cell>
          <cell r="E386" t="str">
            <v>次</v>
          </cell>
          <cell r="F386">
            <v>335</v>
          </cell>
        </row>
        <row r="387">
          <cell r="A387">
            <v>45</v>
          </cell>
          <cell r="B387" t="str">
            <v>(五)推拿疗法</v>
          </cell>
        </row>
        <row r="388">
          <cell r="A388">
            <v>450000002</v>
          </cell>
          <cell r="B388" t="str">
            <v>颈椎病推拿治疗</v>
          </cell>
        </row>
        <row r="388">
          <cell r="E388" t="str">
            <v>次</v>
          </cell>
          <cell r="F388">
            <v>52</v>
          </cell>
        </row>
        <row r="389">
          <cell r="A389">
            <v>450000006</v>
          </cell>
          <cell r="B389" t="str">
            <v>腰椎间盘突出推拿治疗</v>
          </cell>
          <cell r="C389" t="str">
            <v>包括腰部疾病</v>
          </cell>
        </row>
        <row r="389">
          <cell r="E389" t="str">
            <v>次</v>
          </cell>
          <cell r="F389">
            <v>65</v>
          </cell>
        </row>
        <row r="390">
          <cell r="A390">
            <v>450000007</v>
          </cell>
          <cell r="B390" t="str">
            <v>膝关节骨性关节炎推拿治疗</v>
          </cell>
        </row>
        <row r="390">
          <cell r="E390" t="str">
            <v>次</v>
          </cell>
          <cell r="F390">
            <v>39</v>
          </cell>
        </row>
        <row r="391">
          <cell r="A391">
            <v>450000008</v>
          </cell>
          <cell r="B391" t="str">
            <v>内科妇科疾病推拿治疗</v>
          </cell>
          <cell r="C391" t="str">
            <v>包括Ⅱ型糖尿病、慢性胃病、便秘、腹泻、胃下垂、失眠、月经不调、痛经等</v>
          </cell>
        </row>
        <row r="391">
          <cell r="E391" t="str">
            <v>部位/次</v>
          </cell>
          <cell r="F391">
            <v>52</v>
          </cell>
        </row>
        <row r="392">
          <cell r="A392" t="str">
            <v>450000008a</v>
          </cell>
          <cell r="B392" t="str">
            <v>内科妇科疾病推拿治疗延长治疗</v>
          </cell>
          <cell r="C392" t="str">
            <v>包括Ⅱ型糖尿病、慢性胃病、便秘、腹泻、胃下垂、失眠、月经不调、痛经等</v>
          </cell>
        </row>
        <row r="392">
          <cell r="E392" t="str">
            <v>部位/次</v>
          </cell>
          <cell r="F392">
            <v>78</v>
          </cell>
        </row>
        <row r="393">
          <cell r="A393">
            <v>450000009</v>
          </cell>
          <cell r="B393" t="str">
            <v>其他推拿治疗</v>
          </cell>
        </row>
        <row r="393">
          <cell r="E393" t="str">
            <v>部位/次</v>
          </cell>
          <cell r="F393">
            <v>39</v>
          </cell>
        </row>
        <row r="394">
          <cell r="A394" t="str">
            <v>450000009a</v>
          </cell>
          <cell r="B394" t="str">
            <v>其他推拿治疗延长治疗</v>
          </cell>
        </row>
        <row r="394">
          <cell r="E394" t="str">
            <v>部位/次</v>
          </cell>
          <cell r="F394">
            <v>65</v>
          </cell>
        </row>
        <row r="395">
          <cell r="A395">
            <v>450000012</v>
          </cell>
          <cell r="B395" t="str">
            <v>脊柱小关节紊乱推拿治疗</v>
          </cell>
          <cell r="C395" t="str">
            <v>含手法理筋治疗和手法调整关节</v>
          </cell>
        </row>
        <row r="395">
          <cell r="E395" t="str">
            <v>部位</v>
          </cell>
          <cell r="F395">
            <v>60</v>
          </cell>
        </row>
        <row r="396">
          <cell r="A396">
            <v>46</v>
          </cell>
          <cell r="B396" t="str">
            <v>(六)中医肛肠</v>
          </cell>
        </row>
        <row r="397">
          <cell r="A397">
            <v>460000004</v>
          </cell>
          <cell r="B397" t="str">
            <v>高位复杂肛瘘挂线治疗</v>
          </cell>
          <cell r="C397" t="str">
            <v>含药物调配</v>
          </cell>
          <cell r="D397" t="str">
            <v>药物</v>
          </cell>
          <cell r="E397" t="str">
            <v>3公分</v>
          </cell>
          <cell r="F397">
            <v>1375</v>
          </cell>
        </row>
        <row r="398">
          <cell r="A398">
            <v>460000005</v>
          </cell>
          <cell r="B398" t="str">
            <v>血栓性外痔切除术</v>
          </cell>
        </row>
        <row r="398">
          <cell r="E398" t="str">
            <v>次</v>
          </cell>
          <cell r="F398">
            <v>460</v>
          </cell>
        </row>
        <row r="399">
          <cell r="A399" t="str">
            <v>460000005a</v>
          </cell>
          <cell r="B399" t="str">
            <v>复杂性血栓性外痔切除术</v>
          </cell>
        </row>
        <row r="399">
          <cell r="E399" t="str">
            <v>次</v>
          </cell>
          <cell r="F399">
            <v>575</v>
          </cell>
        </row>
        <row r="400">
          <cell r="A400">
            <v>460000006</v>
          </cell>
          <cell r="B400" t="str">
            <v>环状混合痔切除术</v>
          </cell>
          <cell r="C400" t="str">
            <v>包括混合痔脱出嵌顿</v>
          </cell>
        </row>
        <row r="400">
          <cell r="E400" t="str">
            <v>次</v>
          </cell>
          <cell r="F400">
            <v>1320</v>
          </cell>
        </row>
        <row r="401">
          <cell r="A401">
            <v>460000007</v>
          </cell>
          <cell r="B401" t="str">
            <v>混合痔外剥内扎术</v>
          </cell>
        </row>
        <row r="401">
          <cell r="E401" t="str">
            <v>次</v>
          </cell>
          <cell r="F401">
            <v>720</v>
          </cell>
        </row>
        <row r="402">
          <cell r="A402" t="str">
            <v>460000007a</v>
          </cell>
          <cell r="B402" t="str">
            <v>复杂性混合痔外剥内扎术</v>
          </cell>
        </row>
        <row r="402">
          <cell r="E402" t="str">
            <v>次</v>
          </cell>
          <cell r="F402">
            <v>875</v>
          </cell>
        </row>
        <row r="403">
          <cell r="A403">
            <v>460000008</v>
          </cell>
          <cell r="B403" t="str">
            <v>肛周脓肿一次性根治术</v>
          </cell>
        </row>
        <row r="403">
          <cell r="E403" t="str">
            <v>次</v>
          </cell>
          <cell r="F403">
            <v>960</v>
          </cell>
        </row>
        <row r="404">
          <cell r="A404" t="str">
            <v>460000008a</v>
          </cell>
          <cell r="B404" t="str">
            <v>复杂性肛周脓肿一次性根治术</v>
          </cell>
        </row>
        <row r="404">
          <cell r="E404" t="str">
            <v>次</v>
          </cell>
          <cell r="F404">
            <v>1238</v>
          </cell>
        </row>
        <row r="405">
          <cell r="A405">
            <v>460000010</v>
          </cell>
          <cell r="B405" t="str">
            <v>直肠前突修补术</v>
          </cell>
        </row>
        <row r="405">
          <cell r="E405" t="str">
            <v>次</v>
          </cell>
          <cell r="F405">
            <v>1000</v>
          </cell>
        </row>
        <row r="406">
          <cell r="A406">
            <v>460000014</v>
          </cell>
          <cell r="B406" t="str">
            <v>手术扩肛治疗</v>
          </cell>
          <cell r="C406" t="str">
            <v>指通过手术扩肛</v>
          </cell>
        </row>
        <row r="406">
          <cell r="E406" t="str">
            <v>次</v>
          </cell>
          <cell r="F406">
            <v>575</v>
          </cell>
        </row>
        <row r="407">
          <cell r="A407">
            <v>460000015</v>
          </cell>
          <cell r="B407" t="str">
            <v>人工扩肛治疗</v>
          </cell>
          <cell r="C407" t="str">
            <v>包括器械扩肛</v>
          </cell>
        </row>
        <row r="407">
          <cell r="E407" t="str">
            <v>次</v>
          </cell>
          <cell r="F407">
            <v>210</v>
          </cell>
        </row>
        <row r="408">
          <cell r="A408">
            <v>460000016</v>
          </cell>
          <cell r="B408" t="str">
            <v>化脓性肛周大汗腺炎切开清创引流术</v>
          </cell>
          <cell r="C408" t="str">
            <v>含合并肛门直肠周围脓肿清创引流</v>
          </cell>
        </row>
        <row r="408">
          <cell r="E408" t="str">
            <v>次</v>
          </cell>
          <cell r="F408">
            <v>720</v>
          </cell>
        </row>
        <row r="409">
          <cell r="A409">
            <v>460000018</v>
          </cell>
          <cell r="B409" t="str">
            <v>肛门直肠周围脓腔搔刮术</v>
          </cell>
          <cell r="C409" t="str">
            <v>包括双侧及1个以上脓腔、窦道</v>
          </cell>
        </row>
        <row r="409">
          <cell r="E409" t="str">
            <v>次</v>
          </cell>
          <cell r="F409">
            <v>690</v>
          </cell>
        </row>
        <row r="410">
          <cell r="A410">
            <v>460000019</v>
          </cell>
          <cell r="B410" t="str">
            <v>中医肛肠术后紧线术</v>
          </cell>
          <cell r="C410" t="str">
            <v>含取下挂线</v>
          </cell>
        </row>
        <row r="410">
          <cell r="E410" t="str">
            <v>次</v>
          </cell>
          <cell r="F410">
            <v>230</v>
          </cell>
        </row>
        <row r="411">
          <cell r="A411">
            <v>47</v>
          </cell>
          <cell r="B411" t="str">
            <v>(七)中医特殊疗法</v>
          </cell>
        </row>
        <row r="412">
          <cell r="A412">
            <v>470000005</v>
          </cell>
          <cell r="B412" t="str">
            <v>小针刀治疗</v>
          </cell>
          <cell r="C412" t="str">
            <v>包括刃针治疗</v>
          </cell>
        </row>
        <row r="412">
          <cell r="E412" t="str">
            <v>每个部位</v>
          </cell>
          <cell r="F412">
            <v>60</v>
          </cell>
        </row>
        <row r="413">
          <cell r="A413">
            <v>470000010</v>
          </cell>
          <cell r="B413" t="str">
            <v>中药硬膏热贴敷治疗</v>
          </cell>
        </row>
        <row r="413">
          <cell r="D413" t="str">
            <v>药物</v>
          </cell>
          <cell r="E413" t="str">
            <v>次</v>
          </cell>
          <cell r="F413">
            <v>36</v>
          </cell>
        </row>
        <row r="414">
          <cell r="A414">
            <v>470000011</v>
          </cell>
          <cell r="B414" t="str">
            <v>中药直肠滴入治疗</v>
          </cell>
          <cell r="C414" t="str">
            <v>含药物调配</v>
          </cell>
          <cell r="D414" t="str">
            <v>药物</v>
          </cell>
          <cell r="E414" t="str">
            <v>次</v>
          </cell>
          <cell r="F414">
            <v>24</v>
          </cell>
        </row>
        <row r="415">
          <cell r="A415">
            <v>48</v>
          </cell>
          <cell r="B415" t="str">
            <v>(八)中医综合</v>
          </cell>
        </row>
        <row r="416">
          <cell r="A416">
            <v>480000005</v>
          </cell>
          <cell r="B416" t="str">
            <v>煎药机煎药</v>
          </cell>
        </row>
        <row r="416">
          <cell r="E416" t="str">
            <v>付</v>
          </cell>
          <cell r="F416">
            <v>3.5</v>
          </cell>
        </row>
        <row r="417">
          <cell r="A417">
            <v>480000006</v>
          </cell>
          <cell r="B417" t="str">
            <v>中医辩证论治</v>
          </cell>
          <cell r="C417" t="str">
            <v>含诊察费</v>
          </cell>
          <cell r="D417" t="str">
            <v>药物</v>
          </cell>
          <cell r="E417" t="str">
            <v>次</v>
          </cell>
        </row>
        <row r="418">
          <cell r="A418" t="str">
            <v>480000006a</v>
          </cell>
          <cell r="B418" t="str">
            <v>普通医师</v>
          </cell>
        </row>
        <row r="418">
          <cell r="E418" t="str">
            <v>次</v>
          </cell>
          <cell r="F418">
            <v>8</v>
          </cell>
        </row>
        <row r="419">
          <cell r="A419" t="str">
            <v>480000006b</v>
          </cell>
          <cell r="B419" t="str">
            <v>副主任医师</v>
          </cell>
        </row>
        <row r="419">
          <cell r="E419" t="str">
            <v>次</v>
          </cell>
          <cell r="F419">
            <v>18</v>
          </cell>
        </row>
        <row r="420">
          <cell r="A420" t="str">
            <v>480000006c</v>
          </cell>
          <cell r="B420" t="str">
            <v>主任医师</v>
          </cell>
        </row>
        <row r="420">
          <cell r="E420" t="str">
            <v>次</v>
          </cell>
          <cell r="F420">
            <v>23</v>
          </cell>
        </row>
        <row r="421">
          <cell r="A421" t="str">
            <v>PCAA0101</v>
          </cell>
          <cell r="B421" t="str">
            <v>中药普通饮片调配</v>
          </cell>
          <cell r="C421" t="str">
            <v>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v>
          </cell>
        </row>
        <row r="421">
          <cell r="E421" t="str">
            <v>剂</v>
          </cell>
          <cell r="F421">
            <v>0.8</v>
          </cell>
        </row>
      </sheetData>
      <sheetData sheetId="1" refreshError="1">
        <row r="1">
          <cell r="A1" t="str">
            <v>编码</v>
          </cell>
          <cell r="B1" t="str">
            <v>项目名称</v>
          </cell>
          <cell r="C1" t="str">
            <v>项目内涵</v>
          </cell>
          <cell r="D1" t="str">
            <v>除外内容</v>
          </cell>
          <cell r="E1" t="str">
            <v>计价单位</v>
          </cell>
          <cell r="F1" t="str">
            <v>三级医院（元）</v>
          </cell>
        </row>
        <row r="2">
          <cell r="A2">
            <v>11</v>
          </cell>
          <cell r="B2" t="str">
            <v>(一)一般医疗服务</v>
          </cell>
        </row>
        <row r="3">
          <cell r="A3">
            <v>1102</v>
          </cell>
          <cell r="B3" t="str">
            <v>2.诊察费</v>
          </cell>
          <cell r="C3" t="str">
            <v>含挂号费。包括营养状况评估、儿童营养评估、营养咨询</v>
          </cell>
        </row>
        <row r="4">
          <cell r="A4">
            <v>110200002</v>
          </cell>
          <cell r="B4" t="str">
            <v>专家门诊诊察费</v>
          </cell>
          <cell r="C4" t="str">
            <v>指高级职称医务人员提供(技术劳务)的诊疗服务</v>
          </cell>
        </row>
        <row r="5">
          <cell r="A5" t="str">
            <v>110200002a</v>
          </cell>
          <cell r="B5" t="str">
            <v>副主任医师</v>
          </cell>
        </row>
        <row r="5">
          <cell r="E5" t="str">
            <v>次</v>
          </cell>
          <cell r="F5">
            <v>17</v>
          </cell>
        </row>
        <row r="6">
          <cell r="A6" t="str">
            <v>110200002b</v>
          </cell>
          <cell r="B6" t="str">
            <v>主任医师</v>
          </cell>
        </row>
        <row r="6">
          <cell r="E6" t="str">
            <v>次</v>
          </cell>
          <cell r="F6">
            <v>25</v>
          </cell>
        </row>
        <row r="7">
          <cell r="A7">
            <v>110200005</v>
          </cell>
          <cell r="B7" t="str">
            <v>住院诊察费</v>
          </cell>
          <cell r="C7" t="str">
            <v>指医务人员技术劳务性服务</v>
          </cell>
        </row>
        <row r="7">
          <cell r="E7" t="str">
            <v>日</v>
          </cell>
          <cell r="F7">
            <v>25</v>
          </cell>
        </row>
        <row r="8">
          <cell r="A8">
            <v>1103</v>
          </cell>
          <cell r="B8" t="str">
            <v>3.急诊监护费</v>
          </cell>
        </row>
        <row r="9">
          <cell r="A9">
            <v>110300001</v>
          </cell>
          <cell r="B9" t="str">
            <v>急诊监护费</v>
          </cell>
          <cell r="C9" t="str">
            <v>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v>
          </cell>
          <cell r="D9" t="str">
            <v>监护仪器</v>
          </cell>
          <cell r="E9" t="str">
            <v>日</v>
          </cell>
          <cell r="F9">
            <v>100</v>
          </cell>
        </row>
        <row r="10">
          <cell r="A10" t="str">
            <v>编码</v>
          </cell>
          <cell r="B10" t="str">
            <v>项目名称</v>
          </cell>
          <cell r="C10" t="str">
            <v>项目内涵</v>
          </cell>
          <cell r="D10" t="str">
            <v>除外内容</v>
          </cell>
          <cell r="E10" t="str">
            <v>计价单位</v>
          </cell>
          <cell r="F10" t="str">
            <v>三级医院（元）</v>
          </cell>
        </row>
        <row r="11">
          <cell r="A11">
            <v>1104</v>
          </cell>
          <cell r="B11" t="str">
            <v>4.院前急救费</v>
          </cell>
        </row>
        <row r="12">
          <cell r="A12">
            <v>110400001</v>
          </cell>
          <cell r="B12" t="str">
            <v>院前急救费</v>
          </cell>
          <cell r="C12" t="str">
            <v>包括内脏衰竭、外伤、烧伤、中毒、溺水、电击等现场急救；不含出诊费、诊查费、监护费</v>
          </cell>
          <cell r="D12" t="str">
            <v>化验、特殊检查、治疗、药物、血液</v>
          </cell>
          <cell r="E12" t="str">
            <v>次</v>
          </cell>
          <cell r="F12">
            <v>55</v>
          </cell>
        </row>
        <row r="13">
          <cell r="A13">
            <v>1109</v>
          </cell>
          <cell r="B13" t="str">
            <v>9.床位费</v>
          </cell>
          <cell r="C13" t="str">
            <v>含取暖费、空调费、垃圾处理费、消毒、隔离等费用</v>
          </cell>
        </row>
        <row r="14">
          <cell r="A14">
            <v>110900001</v>
          </cell>
          <cell r="B14" t="str">
            <v>病房床位费</v>
          </cell>
          <cell r="C14" t="str">
            <v>含病床、床头柜、座椅(或木凳)、床垫、棉褥、棉被(或毯)、枕头、床单、病人服装、热水瓶、洗脸盆、废品袋(或篓)、大小便器等</v>
          </cell>
        </row>
        <row r="14">
          <cell r="E14" t="str">
            <v>床日</v>
          </cell>
          <cell r="F14" t="str">
            <v>加收5元</v>
          </cell>
        </row>
        <row r="15">
          <cell r="A15">
            <v>110900003</v>
          </cell>
          <cell r="B15" t="str">
            <v>监护病房床位费</v>
          </cell>
          <cell r="C15" t="str">
            <v>指专用重症监护病房(如ICU、CCU、RCU、NICU、EICU等)。设有中心监护台，心电监护仪及其它监护抢救设施，相对封闭管理的单人或多人监护病房，每天更换、消毒床单位，仪器设备的保养。含床位费、心电监测、血氧饱和度监测，含医用垃圾、污水处理费</v>
          </cell>
        </row>
        <row r="15">
          <cell r="E15" t="str">
            <v>床日</v>
          </cell>
          <cell r="F15">
            <v>250</v>
          </cell>
        </row>
        <row r="16">
          <cell r="A16">
            <v>1110</v>
          </cell>
          <cell r="B16" t="str">
            <v>10.会诊费</v>
          </cell>
          <cell r="C16" t="str">
            <v>包括营养会诊</v>
          </cell>
        </row>
        <row r="17">
          <cell r="A17">
            <v>111000002</v>
          </cell>
          <cell r="B17" t="str">
            <v>院内会诊</v>
          </cell>
          <cell r="C17" t="str">
            <v>因病情需要在医院内进行的科室间的医疗、护理会诊</v>
          </cell>
        </row>
        <row r="17">
          <cell r="E17" t="str">
            <v>次</v>
          </cell>
          <cell r="F17">
            <v>40</v>
          </cell>
        </row>
        <row r="18">
          <cell r="A18" t="str">
            <v>编码</v>
          </cell>
          <cell r="B18" t="str">
            <v>项目名称</v>
          </cell>
          <cell r="C18" t="str">
            <v>项目内涵</v>
          </cell>
          <cell r="D18" t="str">
            <v>除外内容</v>
          </cell>
          <cell r="E18" t="str">
            <v>计价单位</v>
          </cell>
          <cell r="F18" t="str">
            <v>三级医院（元）</v>
          </cell>
        </row>
        <row r="19">
          <cell r="A19">
            <v>111000003</v>
          </cell>
          <cell r="B19" t="str">
            <v>远程会诊</v>
          </cell>
          <cell r="C19" t="str">
            <v>包括远程培训</v>
          </cell>
        </row>
        <row r="19">
          <cell r="E19" t="str">
            <v>小时</v>
          </cell>
          <cell r="F19">
            <v>500</v>
          </cell>
        </row>
        <row r="20">
          <cell r="A20">
            <v>12</v>
          </cell>
          <cell r="B20" t="str">
            <v>(二)一般检查治疗</v>
          </cell>
        </row>
        <row r="21">
          <cell r="A21">
            <v>1201</v>
          </cell>
          <cell r="B21" t="str">
            <v>1.护理费</v>
          </cell>
          <cell r="C21" t="str">
            <v>含压疮护理、放疗后皮肤护理；包括波动式气垫床预防褥疮</v>
          </cell>
          <cell r="D21" t="str">
            <v>药物、特殊消耗材料及特殊仪器</v>
          </cell>
        </row>
        <row r="22">
          <cell r="A22">
            <v>120100003</v>
          </cell>
          <cell r="B22" t="str">
            <v>Ⅰ级护理</v>
          </cell>
          <cell r="C22" t="str">
            <v>含需要护士每15-30分钟巡视观察一次，观察病情变化，根据病情测量生命体征，进行护理评估及一般性生活护理，作好卫生宣教及出院指导</v>
          </cell>
        </row>
        <row r="22">
          <cell r="E22" t="str">
            <v>日</v>
          </cell>
          <cell r="F22">
            <v>35</v>
          </cell>
        </row>
        <row r="23">
          <cell r="A23">
            <v>120100004</v>
          </cell>
          <cell r="B23" t="str">
            <v>Ⅱ级护理</v>
          </cell>
          <cell r="C23" t="str">
            <v>含需要护士定时巡视一次，观察病情变化及病人治疗、检查、用药后反应，测量体温、脉搏、呼吸，协助病人生活护理，作好卫生宣教及出院指导</v>
          </cell>
        </row>
        <row r="23">
          <cell r="E23" t="str">
            <v>日</v>
          </cell>
          <cell r="F23">
            <v>25</v>
          </cell>
        </row>
        <row r="24">
          <cell r="A24">
            <v>120100005</v>
          </cell>
          <cell r="B24" t="str">
            <v>Ⅲ级护理</v>
          </cell>
          <cell r="C24" t="str">
            <v>含需要护士每日巡视2-3次，观察、了解病人一般情况，测量体温、脉搏、呼吸，作好卫生宣教及出院指导</v>
          </cell>
        </row>
        <row r="24">
          <cell r="E24" t="str">
            <v>日</v>
          </cell>
          <cell r="F24">
            <v>15</v>
          </cell>
        </row>
        <row r="25">
          <cell r="A25">
            <v>120100006</v>
          </cell>
          <cell r="B25" t="str">
            <v>特殊疾病护理</v>
          </cell>
          <cell r="C25" t="str">
            <v>指《中华人民共和国传染病防治法》规定的乙类传染病。含严格消毒隔离及一级护理内容</v>
          </cell>
        </row>
        <row r="25">
          <cell r="E25" t="str">
            <v>日</v>
          </cell>
          <cell r="F25">
            <v>55</v>
          </cell>
        </row>
        <row r="26">
          <cell r="A26" t="str">
            <v>编码</v>
          </cell>
          <cell r="B26" t="str">
            <v>项目名称</v>
          </cell>
          <cell r="C26" t="str">
            <v>项目内涵</v>
          </cell>
          <cell r="D26" t="str">
            <v>除外内容</v>
          </cell>
          <cell r="E26" t="str">
            <v>计价单位</v>
          </cell>
          <cell r="F26" t="str">
            <v>三级医院（元）</v>
          </cell>
        </row>
        <row r="27">
          <cell r="A27">
            <v>120100007</v>
          </cell>
          <cell r="B27" t="str">
            <v>新生儿护理</v>
          </cell>
          <cell r="C27" t="str">
            <v>含新生儿洗浴、脐部残端处理、口腔、皮肤及会阴护理</v>
          </cell>
        </row>
        <row r="27">
          <cell r="E27" t="str">
            <v>日</v>
          </cell>
          <cell r="F27">
            <v>33</v>
          </cell>
        </row>
        <row r="28">
          <cell r="A28">
            <v>120100015</v>
          </cell>
          <cell r="B28" t="str">
            <v>机械辅助排痰</v>
          </cell>
          <cell r="C28" t="str">
            <v>指无力自主排痰的机械振动辅助治疗</v>
          </cell>
        </row>
        <row r="28">
          <cell r="E28" t="str">
            <v>次</v>
          </cell>
          <cell r="F28">
            <v>55</v>
          </cell>
        </row>
        <row r="29">
          <cell r="A29">
            <v>1204</v>
          </cell>
          <cell r="B29" t="str">
            <v>4.注射</v>
          </cell>
          <cell r="C29" t="str">
            <v>含用药指导与观察、药物的配置</v>
          </cell>
          <cell r="D29" t="str">
            <v>一次性输液器、过滤器、采血器、注射器等特殊性消耗材料；药物、血液和血制品；胰岛素笔用针头</v>
          </cell>
        </row>
        <row r="30">
          <cell r="A30">
            <v>120400001</v>
          </cell>
          <cell r="B30" t="str">
            <v>肌肉注射</v>
          </cell>
          <cell r="C30" t="str">
            <v>包括皮下、皮内注射</v>
          </cell>
        </row>
        <row r="30">
          <cell r="E30" t="str">
            <v>次</v>
          </cell>
          <cell r="F30">
            <v>2.5</v>
          </cell>
        </row>
        <row r="31">
          <cell r="A31">
            <v>120400002</v>
          </cell>
          <cell r="B31" t="str">
            <v>静脉注射</v>
          </cell>
          <cell r="C31" t="str">
            <v>包括静脉采血</v>
          </cell>
        </row>
        <row r="31">
          <cell r="E31" t="str">
            <v>次</v>
          </cell>
          <cell r="F31">
            <v>4.5</v>
          </cell>
        </row>
        <row r="32">
          <cell r="A32">
            <v>120400004</v>
          </cell>
          <cell r="B32" t="str">
            <v>动脉加压注射</v>
          </cell>
          <cell r="C32" t="str">
            <v>包括动脉采血</v>
          </cell>
        </row>
        <row r="32">
          <cell r="E32" t="str">
            <v>次</v>
          </cell>
          <cell r="F32">
            <v>5.5</v>
          </cell>
        </row>
        <row r="33">
          <cell r="A33" t="str">
            <v>编码</v>
          </cell>
          <cell r="B33" t="str">
            <v>项目名称</v>
          </cell>
          <cell r="C33" t="str">
            <v>项目内涵</v>
          </cell>
          <cell r="D33" t="str">
            <v>除外内容</v>
          </cell>
          <cell r="E33" t="str">
            <v>计价单位</v>
          </cell>
          <cell r="F33" t="str">
            <v>三级医院（元）</v>
          </cell>
        </row>
        <row r="34">
          <cell r="A34">
            <v>120400006</v>
          </cell>
          <cell r="B34" t="str">
            <v>静脉输液</v>
          </cell>
          <cell r="C34" t="str">
            <v>包括输血、注药、留置静脉针</v>
          </cell>
        </row>
        <row r="34">
          <cell r="E34" t="str">
            <v>组</v>
          </cell>
          <cell r="F34">
            <v>4.5</v>
          </cell>
        </row>
        <row r="35">
          <cell r="A35">
            <v>120400007</v>
          </cell>
          <cell r="B35" t="str">
            <v>小儿头皮静脉输液</v>
          </cell>
        </row>
        <row r="35">
          <cell r="E35" t="str">
            <v>组</v>
          </cell>
          <cell r="F35">
            <v>5.5</v>
          </cell>
        </row>
        <row r="36">
          <cell r="A36">
            <v>120400010</v>
          </cell>
          <cell r="B36" t="str">
            <v>静脉穿刺置管术</v>
          </cell>
        </row>
        <row r="36">
          <cell r="D36" t="str">
            <v>PIU导管</v>
          </cell>
          <cell r="E36" t="str">
            <v>次</v>
          </cell>
          <cell r="F36">
            <v>60</v>
          </cell>
        </row>
        <row r="37">
          <cell r="A37">
            <v>120400011</v>
          </cell>
          <cell r="B37" t="str">
            <v>中心静脉穿刺置管加测压</v>
          </cell>
        </row>
        <row r="37">
          <cell r="E37" t="str">
            <v>次</v>
          </cell>
          <cell r="F37">
            <v>96</v>
          </cell>
        </row>
        <row r="38">
          <cell r="A38">
            <v>120400012</v>
          </cell>
          <cell r="B38" t="str">
            <v>动脉穿刺置管术</v>
          </cell>
        </row>
        <row r="38">
          <cell r="E38" t="str">
            <v>次</v>
          </cell>
          <cell r="F38">
            <v>60</v>
          </cell>
        </row>
        <row r="39">
          <cell r="A39">
            <v>120400013</v>
          </cell>
          <cell r="B39" t="str">
            <v>抗肿瘤化学药物配置</v>
          </cell>
          <cell r="C39" t="str">
            <v>包括免疫抑制制剂配置</v>
          </cell>
        </row>
        <row r="39">
          <cell r="E39" t="str">
            <v>组</v>
          </cell>
          <cell r="F39">
            <v>24</v>
          </cell>
        </row>
        <row r="40">
          <cell r="A40">
            <v>1205</v>
          </cell>
          <cell r="B40" t="str">
            <v>5.清创缝合</v>
          </cell>
        </row>
        <row r="41">
          <cell r="A41">
            <v>120500001</v>
          </cell>
          <cell r="B41" t="str">
            <v>大清创缝合</v>
          </cell>
        </row>
        <row r="41">
          <cell r="E41" t="str">
            <v>次</v>
          </cell>
          <cell r="F41">
            <v>105</v>
          </cell>
        </row>
        <row r="42">
          <cell r="A42">
            <v>120500002</v>
          </cell>
          <cell r="B42" t="str">
            <v>中清创缝合</v>
          </cell>
        </row>
        <row r="42">
          <cell r="E42" t="str">
            <v>次</v>
          </cell>
          <cell r="F42">
            <v>75</v>
          </cell>
        </row>
        <row r="43">
          <cell r="A43">
            <v>120500003</v>
          </cell>
          <cell r="B43" t="str">
            <v>小清创缝合</v>
          </cell>
        </row>
        <row r="43">
          <cell r="E43" t="str">
            <v>次</v>
          </cell>
          <cell r="F43">
            <v>55</v>
          </cell>
        </row>
        <row r="44">
          <cell r="A44" t="str">
            <v>编码</v>
          </cell>
          <cell r="B44" t="str">
            <v>项目名称</v>
          </cell>
          <cell r="C44" t="str">
            <v>项目内涵</v>
          </cell>
          <cell r="D44" t="str">
            <v>除外内容</v>
          </cell>
          <cell r="E44" t="str">
            <v>计价单位</v>
          </cell>
          <cell r="F44" t="str">
            <v>三级医院（元）</v>
          </cell>
        </row>
        <row r="45">
          <cell r="A45">
            <v>1206</v>
          </cell>
          <cell r="B45" t="str">
            <v>6.换药</v>
          </cell>
          <cell r="C45" t="str">
            <v>包括门诊拆线；包括外擦药物治疗</v>
          </cell>
          <cell r="D45" t="str">
            <v>特殊药物、引流管、特殊外伤、长效抗菌材料</v>
          </cell>
        </row>
        <row r="46">
          <cell r="A46">
            <v>120600001</v>
          </cell>
          <cell r="B46" t="str">
            <v>特大换药</v>
          </cell>
        </row>
        <row r="46">
          <cell r="E46" t="str">
            <v>次</v>
          </cell>
          <cell r="F46">
            <v>90</v>
          </cell>
        </row>
        <row r="47">
          <cell r="A47">
            <v>120600002</v>
          </cell>
          <cell r="B47" t="str">
            <v>大换药</v>
          </cell>
        </row>
        <row r="47">
          <cell r="E47" t="str">
            <v>次</v>
          </cell>
          <cell r="F47">
            <v>40</v>
          </cell>
        </row>
        <row r="48">
          <cell r="A48">
            <v>120600003</v>
          </cell>
          <cell r="B48" t="str">
            <v>中换药</v>
          </cell>
        </row>
        <row r="48">
          <cell r="E48" t="str">
            <v>次</v>
          </cell>
          <cell r="F48">
            <v>20</v>
          </cell>
        </row>
        <row r="49">
          <cell r="A49">
            <v>120600004</v>
          </cell>
          <cell r="B49" t="str">
            <v>小换药</v>
          </cell>
        </row>
        <row r="49">
          <cell r="E49" t="str">
            <v>次</v>
          </cell>
          <cell r="F49">
            <v>14</v>
          </cell>
        </row>
        <row r="50">
          <cell r="A50">
            <v>1207</v>
          </cell>
          <cell r="B50" t="str">
            <v>7.雾化吸入</v>
          </cell>
        </row>
        <row r="51">
          <cell r="A51">
            <v>120700001</v>
          </cell>
          <cell r="B51" t="str">
            <v>雾化吸入</v>
          </cell>
          <cell r="C51" t="str">
            <v>包括超声、高压泵、氧化雾化、蒸气雾化吸入及机械通气经呼吸机管道雾化给药</v>
          </cell>
          <cell r="D51" t="str">
            <v>药物</v>
          </cell>
          <cell r="E51" t="str">
            <v>次</v>
          </cell>
          <cell r="F51">
            <v>5</v>
          </cell>
        </row>
        <row r="52">
          <cell r="A52">
            <v>1208</v>
          </cell>
          <cell r="B52" t="str">
            <v>8.鼻饲管置管</v>
          </cell>
        </row>
        <row r="53">
          <cell r="A53">
            <v>120800001</v>
          </cell>
          <cell r="B53" t="str">
            <v>鼻饲管置管</v>
          </cell>
          <cell r="C53" t="str">
            <v>含胃肠营养滴入</v>
          </cell>
          <cell r="D53" t="str">
            <v>药物和一次性胃管</v>
          </cell>
          <cell r="E53" t="str">
            <v>次</v>
          </cell>
          <cell r="F53">
            <v>12</v>
          </cell>
        </row>
        <row r="54">
          <cell r="A54">
            <v>120800002</v>
          </cell>
          <cell r="B54" t="str">
            <v>肠内高营养治疗</v>
          </cell>
          <cell r="C54" t="str">
            <v>指经腹部造瘘置管的胃肠营养治疗，含肠营养配置。特指不能进食的病人</v>
          </cell>
          <cell r="D54" t="str">
            <v>营养泵</v>
          </cell>
          <cell r="E54" t="str">
            <v>次</v>
          </cell>
          <cell r="F54">
            <v>24</v>
          </cell>
        </row>
        <row r="55">
          <cell r="A55" t="str">
            <v>编码</v>
          </cell>
          <cell r="B55" t="str">
            <v>项目名称</v>
          </cell>
          <cell r="C55" t="str">
            <v>项目内涵</v>
          </cell>
          <cell r="D55" t="str">
            <v>除外内容</v>
          </cell>
          <cell r="E55" t="str">
            <v>计价单位</v>
          </cell>
          <cell r="F55" t="str">
            <v>三级医院（元）</v>
          </cell>
        </row>
        <row r="56">
          <cell r="A56">
            <v>1209</v>
          </cell>
          <cell r="B56" t="str">
            <v>9.胃肠减压</v>
          </cell>
        </row>
        <row r="57">
          <cell r="A57">
            <v>120900001</v>
          </cell>
          <cell r="B57" t="str">
            <v>胃肠减压</v>
          </cell>
          <cell r="C57" t="str">
            <v>含留置胃管抽胃液及间断减压；包括负压引流、引流管引流</v>
          </cell>
        </row>
        <row r="57">
          <cell r="E57" t="str">
            <v>日</v>
          </cell>
          <cell r="F57">
            <v>10</v>
          </cell>
        </row>
        <row r="58">
          <cell r="A58">
            <v>1210</v>
          </cell>
          <cell r="B58" t="str">
            <v>10.洗胃</v>
          </cell>
        </row>
        <row r="59">
          <cell r="A59">
            <v>121000001</v>
          </cell>
          <cell r="B59" t="str">
            <v>洗胃</v>
          </cell>
          <cell r="C59" t="str">
            <v>含插胃管及冲洗</v>
          </cell>
          <cell r="D59" t="str">
            <v>药物和一次性胃管</v>
          </cell>
          <cell r="E59" t="str">
            <v>次</v>
          </cell>
          <cell r="F59">
            <v>50</v>
          </cell>
        </row>
        <row r="60">
          <cell r="A60">
            <v>1211</v>
          </cell>
          <cell r="B60" t="str">
            <v>11.物理降温</v>
          </cell>
        </row>
        <row r="61">
          <cell r="A61">
            <v>121100001</v>
          </cell>
          <cell r="B61" t="str">
            <v>一般物理降温</v>
          </cell>
          <cell r="C61" t="str">
            <v>包括酒精擦浴及冰袋等方法</v>
          </cell>
        </row>
        <row r="61">
          <cell r="E61" t="str">
            <v>次</v>
          </cell>
          <cell r="F61">
            <v>5.5</v>
          </cell>
        </row>
        <row r="62">
          <cell r="A62">
            <v>121100002</v>
          </cell>
          <cell r="B62" t="str">
            <v>特殊物理降温</v>
          </cell>
          <cell r="C62" t="str">
            <v>指使用专用降温设备等方法</v>
          </cell>
        </row>
        <row r="62">
          <cell r="E62" t="str">
            <v>小时</v>
          </cell>
          <cell r="F62">
            <v>10</v>
          </cell>
        </row>
        <row r="63">
          <cell r="A63">
            <v>1212</v>
          </cell>
          <cell r="B63" t="str">
            <v>12.坐浴</v>
          </cell>
        </row>
        <row r="64">
          <cell r="A64">
            <v>121200001</v>
          </cell>
          <cell r="B64" t="str">
            <v>坐浴</v>
          </cell>
        </row>
        <row r="64">
          <cell r="D64" t="str">
            <v>药物</v>
          </cell>
          <cell r="E64" t="str">
            <v>次</v>
          </cell>
          <cell r="F64">
            <v>3</v>
          </cell>
        </row>
        <row r="65">
          <cell r="A65">
            <v>1213</v>
          </cell>
          <cell r="B65" t="str">
            <v>13.冷热湿敷</v>
          </cell>
        </row>
        <row r="66">
          <cell r="A66">
            <v>121300001</v>
          </cell>
          <cell r="B66" t="str">
            <v>冷热湿敷</v>
          </cell>
        </row>
        <row r="66">
          <cell r="D66" t="str">
            <v>药物</v>
          </cell>
          <cell r="E66" t="str">
            <v>次</v>
          </cell>
          <cell r="F66">
            <v>3</v>
          </cell>
        </row>
        <row r="67">
          <cell r="A67">
            <v>1214</v>
          </cell>
          <cell r="B67" t="str">
            <v>14.引流管冲洗</v>
          </cell>
        </row>
        <row r="68">
          <cell r="A68">
            <v>121400001</v>
          </cell>
          <cell r="B68" t="str">
            <v>引流管冲洗</v>
          </cell>
        </row>
        <row r="68">
          <cell r="D68" t="str">
            <v>换药、特殊药物</v>
          </cell>
          <cell r="E68" t="str">
            <v>次</v>
          </cell>
          <cell r="F68">
            <v>10</v>
          </cell>
        </row>
        <row r="69">
          <cell r="A69">
            <v>1215</v>
          </cell>
          <cell r="B69" t="str">
            <v>15.灌肠</v>
          </cell>
        </row>
        <row r="70">
          <cell r="A70">
            <v>121500001</v>
          </cell>
          <cell r="B70" t="str">
            <v>灌肠</v>
          </cell>
          <cell r="C70" t="str">
            <v>包括一般灌肠、保留灌肠、三通氧气灌肠</v>
          </cell>
          <cell r="D70" t="str">
            <v>药物、氧气</v>
          </cell>
          <cell r="E70" t="str">
            <v>次</v>
          </cell>
          <cell r="F70">
            <v>20</v>
          </cell>
        </row>
        <row r="71">
          <cell r="A71" t="str">
            <v>编码</v>
          </cell>
          <cell r="B71" t="str">
            <v>项目名称</v>
          </cell>
          <cell r="C71" t="str">
            <v>项目内涵</v>
          </cell>
          <cell r="D71" t="str">
            <v>除外内容</v>
          </cell>
          <cell r="E71" t="str">
            <v>计价单位</v>
          </cell>
          <cell r="F71" t="str">
            <v>三级医院（元）</v>
          </cell>
        </row>
        <row r="72">
          <cell r="A72">
            <v>121500002</v>
          </cell>
          <cell r="B72" t="str">
            <v>清洁灌肠</v>
          </cell>
          <cell r="C72" t="str">
            <v>包括经肛门清洁灌肠及经口全消化道清洁洗肠</v>
          </cell>
        </row>
        <row r="72">
          <cell r="E72" t="str">
            <v>次</v>
          </cell>
          <cell r="F72">
            <v>42</v>
          </cell>
        </row>
        <row r="73">
          <cell r="A73">
            <v>1216</v>
          </cell>
          <cell r="B73" t="str">
            <v>16.导尿</v>
          </cell>
        </row>
        <row r="73">
          <cell r="D73" t="str">
            <v>长效抗菌材料</v>
          </cell>
        </row>
        <row r="74">
          <cell r="A74">
            <v>121600001</v>
          </cell>
          <cell r="B74" t="str">
            <v>导尿</v>
          </cell>
          <cell r="C74" t="str">
            <v>包括一次性导尿和留置导尿</v>
          </cell>
          <cell r="D74" t="str">
            <v>特殊一次性消耗物品(包括导尿包、尿管及尿袋)</v>
          </cell>
          <cell r="E74" t="str">
            <v>次或日</v>
          </cell>
          <cell r="F74">
            <v>20</v>
          </cell>
        </row>
        <row r="75">
          <cell r="A75">
            <v>121600002</v>
          </cell>
          <cell r="B75" t="str">
            <v>膀胱冲洗</v>
          </cell>
        </row>
        <row r="75">
          <cell r="D75" t="str">
            <v>特殊一次性耗材</v>
          </cell>
          <cell r="E75" t="str">
            <v>次</v>
          </cell>
          <cell r="F75">
            <v>9</v>
          </cell>
        </row>
        <row r="76">
          <cell r="A76">
            <v>121600003</v>
          </cell>
          <cell r="B76" t="str">
            <v>持续膀胱冲洗</v>
          </cell>
          <cell r="C76" t="str">
            <v>包括加压持续冲洗</v>
          </cell>
          <cell r="D76" t="str">
            <v>特殊一次性耗材、生理盐水</v>
          </cell>
          <cell r="E76" t="str">
            <v>日</v>
          </cell>
          <cell r="F76">
            <v>12</v>
          </cell>
        </row>
        <row r="77">
          <cell r="A77">
            <v>13</v>
          </cell>
          <cell r="B77" t="str">
            <v>(三)社区卫生服务及预防保健</v>
          </cell>
        </row>
        <row r="77">
          <cell r="D77" t="str">
            <v>药物、化验、检查</v>
          </cell>
        </row>
        <row r="78">
          <cell r="A78">
            <v>1301</v>
          </cell>
          <cell r="B78" t="str">
            <v>1.婴幼儿健康体检</v>
          </cell>
        </row>
        <row r="79">
          <cell r="A79">
            <v>130100001</v>
          </cell>
          <cell r="B79" t="str">
            <v>婴幼儿健康体检</v>
          </cell>
        </row>
        <row r="79">
          <cell r="E79" t="str">
            <v>次</v>
          </cell>
          <cell r="F79">
            <v>5</v>
          </cell>
        </row>
        <row r="80">
          <cell r="A80">
            <v>1304</v>
          </cell>
          <cell r="B80" t="str">
            <v>4.围产保健访视</v>
          </cell>
        </row>
        <row r="81">
          <cell r="A81">
            <v>130400001</v>
          </cell>
          <cell r="B81" t="str">
            <v>围产保健访视</v>
          </cell>
          <cell r="C81" t="str">
            <v>含出生至满月访视，对围产期保健进行指导，如母乳喂养、产后保健等</v>
          </cell>
        </row>
        <row r="81">
          <cell r="E81" t="str">
            <v>次</v>
          </cell>
          <cell r="F81">
            <v>12</v>
          </cell>
        </row>
        <row r="82">
          <cell r="A82">
            <v>1305</v>
          </cell>
          <cell r="B82" t="str">
            <v>5.传染病访视</v>
          </cell>
        </row>
        <row r="83">
          <cell r="A83">
            <v>130500001</v>
          </cell>
          <cell r="B83" t="str">
            <v>传染病访视</v>
          </cell>
          <cell r="C83" t="str">
            <v>含指导家庭预防和疾病治疗、康复</v>
          </cell>
        </row>
        <row r="83">
          <cell r="E83" t="str">
            <v>次</v>
          </cell>
          <cell r="F83">
            <v>20</v>
          </cell>
        </row>
        <row r="84">
          <cell r="A84">
            <v>1307</v>
          </cell>
          <cell r="B84" t="str">
            <v>7.出诊费</v>
          </cell>
        </row>
        <row r="85">
          <cell r="A85" t="str">
            <v>编码</v>
          </cell>
          <cell r="B85" t="str">
            <v>项目名称</v>
          </cell>
          <cell r="C85" t="str">
            <v>项目内涵</v>
          </cell>
          <cell r="D85" t="str">
            <v>除外内容</v>
          </cell>
          <cell r="E85" t="str">
            <v>计价单位</v>
          </cell>
          <cell r="F85" t="str">
            <v>三级医院（元）</v>
          </cell>
        </row>
        <row r="86">
          <cell r="A86">
            <v>130700001</v>
          </cell>
          <cell r="B86" t="str">
            <v>出诊</v>
          </cell>
          <cell r="C86" t="str">
            <v>包括急救出诊</v>
          </cell>
        </row>
        <row r="86">
          <cell r="E86" t="str">
            <v>次</v>
          </cell>
          <cell r="F86">
            <v>30</v>
          </cell>
        </row>
        <row r="87">
          <cell r="A87" t="str">
            <v>130700001a</v>
          </cell>
          <cell r="B87" t="str">
            <v>副高职称以上</v>
          </cell>
        </row>
        <row r="87">
          <cell r="E87" t="str">
            <v>次</v>
          </cell>
        </row>
        <row r="88">
          <cell r="A88" t="str">
            <v>130700001b</v>
          </cell>
          <cell r="B88" t="str">
            <v>中级职称及以下</v>
          </cell>
        </row>
        <row r="88">
          <cell r="E88" t="str">
            <v>次</v>
          </cell>
        </row>
        <row r="89">
          <cell r="A89">
            <v>21</v>
          </cell>
          <cell r="B89" t="str">
            <v>(一)医学影像</v>
          </cell>
        </row>
        <row r="90">
          <cell r="A90">
            <v>2101</v>
          </cell>
          <cell r="B90" t="str">
            <v>1.X线检查</v>
          </cell>
        </row>
        <row r="91">
          <cell r="A91">
            <v>210102</v>
          </cell>
          <cell r="B91" t="str">
            <v>X线摄影</v>
          </cell>
          <cell r="C91" t="str">
            <v>含曝光、冲洗、诊断和胶片等</v>
          </cell>
        </row>
        <row r="92">
          <cell r="A92">
            <v>210102015</v>
          </cell>
          <cell r="B92" t="str">
            <v>数字化摄影(DR)</v>
          </cell>
          <cell r="C92" t="str">
            <v>含数据采集、存贮、图象显示</v>
          </cell>
          <cell r="D92" t="str">
            <v>胶片</v>
          </cell>
          <cell r="E92" t="str">
            <v>曝光次数</v>
          </cell>
          <cell r="F92">
            <v>52</v>
          </cell>
        </row>
        <row r="93">
          <cell r="A93">
            <v>210103</v>
          </cell>
          <cell r="B93" t="str">
            <v>X线造影</v>
          </cell>
          <cell r="C93" t="str">
            <v>含临床操作及造影剂过敏试验</v>
          </cell>
          <cell r="D93" t="str">
            <v>造影剂、胶片、一次性插管</v>
          </cell>
        </row>
        <row r="94">
          <cell r="A94">
            <v>210103013</v>
          </cell>
          <cell r="B94" t="str">
            <v>上消化道造影</v>
          </cell>
          <cell r="C94" t="str">
            <v>含食管、胃、十二指肠造影</v>
          </cell>
        </row>
        <row r="94">
          <cell r="E94" t="str">
            <v>次</v>
          </cell>
          <cell r="F94">
            <v>55</v>
          </cell>
        </row>
        <row r="95">
          <cell r="A95" t="str">
            <v>编码</v>
          </cell>
          <cell r="B95" t="str">
            <v>项目名称</v>
          </cell>
          <cell r="C95" t="str">
            <v>项目内涵</v>
          </cell>
          <cell r="D95" t="str">
            <v>除外内容</v>
          </cell>
          <cell r="E95" t="str">
            <v>计价单位</v>
          </cell>
          <cell r="F95" t="str">
            <v>三级医院（元）</v>
          </cell>
        </row>
        <row r="96">
          <cell r="A96">
            <v>2102</v>
          </cell>
          <cell r="B96" t="str">
            <v>2.磁共振扫描（MRI）</v>
          </cell>
          <cell r="C96" t="str">
            <v>含胶片及冲洗、数据存储介质</v>
          </cell>
          <cell r="D96" t="str">
            <v>造影剂、麻醉及其药物</v>
          </cell>
        </row>
        <row r="97">
          <cell r="A97">
            <v>210200001</v>
          </cell>
          <cell r="B97" t="str">
            <v>磁共振平扫</v>
          </cell>
        </row>
        <row r="97">
          <cell r="E97" t="str">
            <v>每部位</v>
          </cell>
        </row>
        <row r="98">
          <cell r="A98" t="str">
            <v>210200001a</v>
          </cell>
          <cell r="B98" t="str">
            <v>1.0T以下磁共振平扫</v>
          </cell>
        </row>
        <row r="98">
          <cell r="E98" t="str">
            <v>每部位</v>
          </cell>
          <cell r="F98">
            <v>270</v>
          </cell>
        </row>
        <row r="99">
          <cell r="A99" t="str">
            <v>210200001b</v>
          </cell>
          <cell r="B99" t="str">
            <v>1.5T及以上磁共振平扫</v>
          </cell>
        </row>
        <row r="99">
          <cell r="E99" t="str">
            <v>每部位</v>
          </cell>
          <cell r="F99">
            <v>480</v>
          </cell>
        </row>
        <row r="100">
          <cell r="A100">
            <v>210200005</v>
          </cell>
          <cell r="B100" t="str">
            <v>强化磁共振血管成像</v>
          </cell>
        </row>
        <row r="100">
          <cell r="E100" t="str">
            <v>每部位</v>
          </cell>
          <cell r="F100">
            <v>320</v>
          </cell>
        </row>
        <row r="101">
          <cell r="A101">
            <v>210200009</v>
          </cell>
          <cell r="B101" t="str">
            <v>临床操作的磁共振引导</v>
          </cell>
        </row>
        <row r="101">
          <cell r="E101" t="str">
            <v>每半小时</v>
          </cell>
          <cell r="F101">
            <v>520</v>
          </cell>
        </row>
        <row r="102">
          <cell r="A102">
            <v>2103</v>
          </cell>
          <cell r="B102" t="str">
            <v>3.X线计算机体层(CT)扫描</v>
          </cell>
          <cell r="C102" t="str">
            <v>含胶片及冲洗、数据存储介质</v>
          </cell>
          <cell r="D102" t="str">
            <v>造影剂、麻醉及其药物</v>
          </cell>
        </row>
        <row r="103">
          <cell r="A103" t="str">
            <v>编码</v>
          </cell>
          <cell r="B103" t="str">
            <v>项目名称</v>
          </cell>
          <cell r="C103" t="str">
            <v>项目内涵</v>
          </cell>
          <cell r="D103" t="str">
            <v>除外内容</v>
          </cell>
          <cell r="E103" t="str">
            <v>计价单位</v>
          </cell>
          <cell r="F103" t="str">
            <v>三级医院（元）</v>
          </cell>
        </row>
        <row r="104">
          <cell r="A104">
            <v>210300001</v>
          </cell>
          <cell r="B104" t="str">
            <v>X线计算机体层(CT)平扫</v>
          </cell>
        </row>
        <row r="104">
          <cell r="E104" t="str">
            <v>每个部位</v>
          </cell>
        </row>
        <row r="105">
          <cell r="A105" t="str">
            <v>210300001b</v>
          </cell>
          <cell r="B105" t="str">
            <v>单、双层螺旋CT扫描</v>
          </cell>
        </row>
        <row r="105">
          <cell r="E105" t="str">
            <v>每个部位</v>
          </cell>
          <cell r="F105">
            <v>160</v>
          </cell>
        </row>
        <row r="106">
          <cell r="A106" t="str">
            <v>210300001c</v>
          </cell>
          <cell r="B106" t="str">
            <v>4—10层螺旋CT扫描</v>
          </cell>
        </row>
        <row r="106">
          <cell r="E106" t="str">
            <v>每个部位</v>
          </cell>
          <cell r="F106">
            <v>180</v>
          </cell>
        </row>
        <row r="107">
          <cell r="A107" t="str">
            <v>210300001d</v>
          </cell>
          <cell r="B107" t="str">
            <v>16—40层螺旋CT扫描</v>
          </cell>
        </row>
        <row r="107">
          <cell r="E107" t="str">
            <v>每个部位</v>
          </cell>
          <cell r="F107">
            <v>220</v>
          </cell>
        </row>
        <row r="108">
          <cell r="A108" t="str">
            <v>210300001e</v>
          </cell>
          <cell r="B108" t="str">
            <v>64层以上螺旋CT扫描</v>
          </cell>
        </row>
        <row r="108">
          <cell r="E108" t="str">
            <v>每个部位</v>
          </cell>
          <cell r="F108">
            <v>355</v>
          </cell>
        </row>
        <row r="109">
          <cell r="A109" t="str">
            <v>210300001f</v>
          </cell>
          <cell r="B109" t="str">
            <v>双源螺旋CT扫描</v>
          </cell>
        </row>
        <row r="109">
          <cell r="E109" t="str">
            <v>每个部位</v>
          </cell>
          <cell r="F109">
            <v>480</v>
          </cell>
        </row>
        <row r="110">
          <cell r="A110">
            <v>210300004</v>
          </cell>
          <cell r="B110" t="str">
            <v>X线计算机体层(CT)成象</v>
          </cell>
          <cell r="C110" t="str">
            <v>指用于血管、胆囊、CTVE、骨三维成象等</v>
          </cell>
        </row>
        <row r="110">
          <cell r="E110" t="str">
            <v>每个部位</v>
          </cell>
          <cell r="F110">
            <v>330</v>
          </cell>
        </row>
        <row r="111">
          <cell r="A111">
            <v>22</v>
          </cell>
          <cell r="B111" t="str">
            <v>(二)超声检查</v>
          </cell>
        </row>
        <row r="112">
          <cell r="A112">
            <v>2203</v>
          </cell>
          <cell r="B112" t="str">
            <v>3．彩色多普勒超声检查</v>
          </cell>
        </row>
        <row r="112">
          <cell r="D112" t="str">
            <v>图象记录、造影剂</v>
          </cell>
        </row>
        <row r="113">
          <cell r="A113">
            <v>220301</v>
          </cell>
          <cell r="B113" t="str">
            <v>普通彩色多普勒超声检查</v>
          </cell>
        </row>
        <row r="114">
          <cell r="A114">
            <v>220301001</v>
          </cell>
          <cell r="B114" t="str">
            <v>彩色多普勒超声常规检查</v>
          </cell>
          <cell r="C114" t="str">
            <v>计价部位为：1、胸部（含肺、胸腔、纵隔）；2、腹部（含肝、胆、胰、脾、双肾）；3、胃肠道；4、泌尿系（含双肾、输尿管、膀胱、前列腺）；5、妇科（含子宫、附件、膀胱及周围组织）；6、产科（含胎儿及宫腔）；7、男性生殖系统（含睾丸、附睾、输精管、精索、前列腺）</v>
          </cell>
        </row>
        <row r="114">
          <cell r="E114" t="str">
            <v>每个部位</v>
          </cell>
          <cell r="F114">
            <v>115</v>
          </cell>
        </row>
        <row r="115">
          <cell r="A115">
            <v>220301002</v>
          </cell>
          <cell r="B115" t="str">
            <v>浅表器官彩色多普勒超声检查</v>
          </cell>
        </row>
        <row r="115">
          <cell r="E115" t="str">
            <v>每个部位</v>
          </cell>
          <cell r="F115">
            <v>105</v>
          </cell>
        </row>
        <row r="116">
          <cell r="A116">
            <v>220302</v>
          </cell>
          <cell r="B116" t="str">
            <v>彩色多普勒超声特殊检查</v>
          </cell>
        </row>
        <row r="117">
          <cell r="A117">
            <v>220302003</v>
          </cell>
          <cell r="B117" t="str">
            <v>颈部血管彩色多普勒超声</v>
          </cell>
          <cell r="C117" t="str">
            <v>包括颈动脉、颈静脉及椎动脉</v>
          </cell>
        </row>
        <row r="117">
          <cell r="E117" t="str">
            <v>二根血管</v>
          </cell>
          <cell r="F117">
            <v>100</v>
          </cell>
        </row>
        <row r="118">
          <cell r="A118">
            <v>220302005</v>
          </cell>
          <cell r="B118" t="str">
            <v>腹部大血管彩色多普勒超声</v>
          </cell>
        </row>
        <row r="118">
          <cell r="E118" t="str">
            <v>次</v>
          </cell>
          <cell r="F118">
            <v>95</v>
          </cell>
        </row>
        <row r="119">
          <cell r="A119">
            <v>220302006</v>
          </cell>
          <cell r="B119" t="str">
            <v>四肢血管彩色多普勒超声</v>
          </cell>
        </row>
        <row r="119">
          <cell r="E119" t="str">
            <v>二根血管</v>
          </cell>
          <cell r="F119">
            <v>100</v>
          </cell>
        </row>
        <row r="120">
          <cell r="A120">
            <v>2206</v>
          </cell>
          <cell r="B120" t="str">
            <v>6．心脏超声检查</v>
          </cell>
        </row>
        <row r="120">
          <cell r="D120" t="str">
            <v>图象记录、造影剂</v>
          </cell>
        </row>
        <row r="121">
          <cell r="A121">
            <v>220600004</v>
          </cell>
          <cell r="B121" t="str">
            <v>心脏彩色多普勒超声</v>
          </cell>
          <cell r="C121" t="str">
            <v>含各心腔及大血管血流显象</v>
          </cell>
        </row>
        <row r="121">
          <cell r="E121" t="str">
            <v>次</v>
          </cell>
          <cell r="F121">
            <v>125</v>
          </cell>
        </row>
        <row r="122">
          <cell r="A122">
            <v>2208</v>
          </cell>
          <cell r="B122" t="str">
            <v>8．图象记录附加收费项目</v>
          </cell>
        </row>
        <row r="123">
          <cell r="A123">
            <v>220800008</v>
          </cell>
          <cell r="B123" t="str">
            <v>超声计算机图文报告</v>
          </cell>
          <cell r="C123" t="str">
            <v>含计算机图文处理、储存及彩色图文报告</v>
          </cell>
        </row>
        <row r="123">
          <cell r="E123" t="str">
            <v>次</v>
          </cell>
          <cell r="F123">
            <v>13</v>
          </cell>
        </row>
        <row r="124">
          <cell r="A124">
            <v>23</v>
          </cell>
          <cell r="B124" t="str">
            <v>(三)核医学</v>
          </cell>
          <cell r="C124" t="str">
            <v>含核素药物制备和注射、临床穿刺插管和介入性操作；不含必要时使用的心电监护和抢救</v>
          </cell>
          <cell r="D124" t="str">
            <v>药物、X光片、彩色胶片、数据存贮介质</v>
          </cell>
        </row>
        <row r="125">
          <cell r="A125">
            <v>2303</v>
          </cell>
          <cell r="B125" t="str">
            <v>3．单光子发射计算机断层显象(SPECT)</v>
          </cell>
          <cell r="C125" t="str">
            <v>指断层显象、全身显象和符合探测显象，含各种图象记录过程</v>
          </cell>
        </row>
        <row r="126">
          <cell r="A126">
            <v>230300001</v>
          </cell>
          <cell r="B126" t="str">
            <v>脏器断层显像</v>
          </cell>
          <cell r="C126" t="str">
            <v>包括脏器、脏器血流、脏器血池、静息灌注等显象</v>
          </cell>
        </row>
        <row r="126">
          <cell r="E126" t="str">
            <v>次</v>
          </cell>
          <cell r="F126">
            <v>240</v>
          </cell>
        </row>
        <row r="127">
          <cell r="A127">
            <v>230300002</v>
          </cell>
          <cell r="B127" t="str">
            <v>全身显像</v>
          </cell>
        </row>
        <row r="127">
          <cell r="E127" t="str">
            <v>次</v>
          </cell>
          <cell r="F127">
            <v>300</v>
          </cell>
        </row>
        <row r="128">
          <cell r="A128">
            <v>230300003</v>
          </cell>
          <cell r="B128" t="str">
            <v>18氟－脱氧葡萄糖断层显象</v>
          </cell>
          <cell r="C128" t="str">
            <v>包括脑、心肌代谢、肿瘤等显象</v>
          </cell>
        </row>
        <row r="128">
          <cell r="E128" t="str">
            <v>次</v>
          </cell>
          <cell r="F128">
            <v>300</v>
          </cell>
        </row>
        <row r="129">
          <cell r="A129">
            <v>230300004</v>
          </cell>
          <cell r="B129" t="str">
            <v>肾上腺髓质断层显象</v>
          </cell>
        </row>
        <row r="129">
          <cell r="E129" t="str">
            <v>次</v>
          </cell>
          <cell r="F129">
            <v>270</v>
          </cell>
        </row>
        <row r="130">
          <cell r="A130">
            <v>230300005</v>
          </cell>
          <cell r="B130" t="str">
            <v>负荷心肌灌注断层显象</v>
          </cell>
          <cell r="C130" t="str">
            <v>含运动试验或药物注射,不含心电监护</v>
          </cell>
        </row>
        <row r="130">
          <cell r="E130" t="str">
            <v>次</v>
          </cell>
          <cell r="F130">
            <v>240</v>
          </cell>
        </row>
        <row r="131">
          <cell r="A131">
            <v>2304</v>
          </cell>
          <cell r="B131" t="str">
            <v>4．正电子发射计算机断层显象(PET)</v>
          </cell>
          <cell r="C131" t="str">
            <v>指使用PET和加速器的断层显象；含各种图象记录过程</v>
          </cell>
        </row>
        <row r="132">
          <cell r="A132">
            <v>230400001</v>
          </cell>
          <cell r="B132" t="str">
            <v>脑血流断层显象</v>
          </cell>
        </row>
        <row r="132">
          <cell r="E132" t="str">
            <v>次</v>
          </cell>
          <cell r="F132">
            <v>3000</v>
          </cell>
        </row>
        <row r="133">
          <cell r="A133">
            <v>230400002</v>
          </cell>
          <cell r="B133" t="str">
            <v>脑代谢断层显象</v>
          </cell>
        </row>
        <row r="133">
          <cell r="E133" t="str">
            <v>次</v>
          </cell>
          <cell r="F133">
            <v>3000</v>
          </cell>
        </row>
        <row r="134">
          <cell r="A134">
            <v>230400003</v>
          </cell>
          <cell r="B134" t="str">
            <v>静息心肌灌注断层显象</v>
          </cell>
        </row>
        <row r="134">
          <cell r="E134" t="str">
            <v>次</v>
          </cell>
          <cell r="F134">
            <v>3000</v>
          </cell>
        </row>
        <row r="135">
          <cell r="A135">
            <v>230400004</v>
          </cell>
          <cell r="B135" t="str">
            <v>负荷心肌灌注断层显象</v>
          </cell>
          <cell r="C135" t="str">
            <v>含运动试验或药物注射,不含心电监护</v>
          </cell>
        </row>
        <row r="135">
          <cell r="E135" t="str">
            <v>次</v>
          </cell>
          <cell r="F135">
            <v>3000</v>
          </cell>
        </row>
        <row r="136">
          <cell r="A136">
            <v>230400005</v>
          </cell>
          <cell r="B136" t="str">
            <v>心肌代谢断层显象</v>
          </cell>
        </row>
        <row r="136">
          <cell r="E136" t="str">
            <v>次</v>
          </cell>
          <cell r="F136">
            <v>3000</v>
          </cell>
        </row>
        <row r="137">
          <cell r="A137">
            <v>230400006</v>
          </cell>
          <cell r="B137" t="str">
            <v>心脏神经受体断层显象</v>
          </cell>
        </row>
        <row r="137">
          <cell r="E137" t="str">
            <v>次</v>
          </cell>
          <cell r="F137">
            <v>3000</v>
          </cell>
        </row>
        <row r="138">
          <cell r="A138">
            <v>230400007</v>
          </cell>
          <cell r="B138" t="str">
            <v>肿瘤全身断层显象</v>
          </cell>
        </row>
        <row r="138">
          <cell r="E138" t="str">
            <v>次</v>
          </cell>
          <cell r="F138">
            <v>5000</v>
          </cell>
        </row>
        <row r="139">
          <cell r="A139">
            <v>230400008</v>
          </cell>
          <cell r="B139" t="str">
            <v>肿瘤局部断层显象</v>
          </cell>
        </row>
        <row r="139">
          <cell r="E139" t="str">
            <v>次</v>
          </cell>
          <cell r="F139">
            <v>3500</v>
          </cell>
        </row>
        <row r="140">
          <cell r="A140">
            <v>230400009</v>
          </cell>
          <cell r="B140" t="str">
            <v>神经受体显象</v>
          </cell>
        </row>
        <row r="140">
          <cell r="E140" t="str">
            <v>次</v>
          </cell>
          <cell r="F140">
            <v>3300</v>
          </cell>
        </row>
        <row r="141">
          <cell r="A141">
            <v>230400010</v>
          </cell>
          <cell r="B141" t="str">
            <v>正电子发射计算机断层—X线计算机体层综合显像(PET/CT)</v>
          </cell>
        </row>
        <row r="141">
          <cell r="D141" t="str">
            <v>核素药物，造影剂</v>
          </cell>
          <cell r="E141" t="str">
            <v>每个部位</v>
          </cell>
          <cell r="F141">
            <v>3550</v>
          </cell>
        </row>
        <row r="142">
          <cell r="A142">
            <v>2306</v>
          </cell>
          <cell r="B142" t="str">
            <v>6. 核素内照射治疗</v>
          </cell>
          <cell r="C142" t="str">
            <v>指开放性核素内照射治疗，含临床和介入性操作、放射性核素制备与活度的标定、放射性废物（包括病人排泄物）处理及稀释储存、防护装置的使用，不含特殊防护病房住院费</v>
          </cell>
          <cell r="D142" t="str">
            <v>一次性导管</v>
          </cell>
        </row>
        <row r="143">
          <cell r="A143">
            <v>230600001</v>
          </cell>
          <cell r="B143" t="str">
            <v>131碘-甲亢治疗</v>
          </cell>
          <cell r="C143" t="str">
            <v>含药物</v>
          </cell>
        </row>
        <row r="143">
          <cell r="E143" t="str">
            <v>毫居里</v>
          </cell>
          <cell r="F143">
            <v>260</v>
          </cell>
        </row>
        <row r="144">
          <cell r="A144">
            <v>230600002</v>
          </cell>
          <cell r="B144" t="str">
            <v>131碘-功能自主性甲状腺瘤治疗</v>
          </cell>
          <cell r="C144" t="str">
            <v>含药物</v>
          </cell>
        </row>
        <row r="144">
          <cell r="E144" t="str">
            <v>毫居里</v>
          </cell>
          <cell r="F144">
            <v>260</v>
          </cell>
        </row>
        <row r="145">
          <cell r="A145">
            <v>230600003</v>
          </cell>
          <cell r="B145" t="str">
            <v>131碘-甲状腺癌转移灶治疗</v>
          </cell>
          <cell r="C145" t="str">
            <v>含药物</v>
          </cell>
        </row>
        <row r="145">
          <cell r="E145" t="str">
            <v>毫居里</v>
          </cell>
          <cell r="F145">
            <v>90</v>
          </cell>
        </row>
        <row r="146">
          <cell r="A146">
            <v>230600004</v>
          </cell>
          <cell r="B146" t="str">
            <v>131碘-肿瘤抗体放免治疗</v>
          </cell>
          <cell r="C146" t="str">
            <v>含药物</v>
          </cell>
        </row>
        <row r="146">
          <cell r="E146" t="str">
            <v>毫居里</v>
          </cell>
          <cell r="F146">
            <v>260</v>
          </cell>
        </row>
        <row r="147">
          <cell r="A147">
            <v>24</v>
          </cell>
          <cell r="B147" t="str">
            <v>(四)放射治疗</v>
          </cell>
        </row>
        <row r="148">
          <cell r="A148">
            <v>2403</v>
          </cell>
          <cell r="B148" t="str">
            <v>3．外照射治疗</v>
          </cell>
        </row>
        <row r="149">
          <cell r="A149">
            <v>240300001</v>
          </cell>
          <cell r="B149" t="str">
            <v>深部X线照射</v>
          </cell>
        </row>
        <row r="149">
          <cell r="E149" t="str">
            <v>每照射野</v>
          </cell>
          <cell r="F149">
            <v>15</v>
          </cell>
        </row>
        <row r="150">
          <cell r="A150">
            <v>240300002</v>
          </cell>
          <cell r="B150" t="str">
            <v>60钴外照射(固定照射)</v>
          </cell>
        </row>
        <row r="150">
          <cell r="E150" t="str">
            <v>每照射野</v>
          </cell>
          <cell r="F150">
            <v>30</v>
          </cell>
        </row>
        <row r="151">
          <cell r="A151">
            <v>240300003</v>
          </cell>
          <cell r="B151" t="str">
            <v>60钴外照射(特殊照射)</v>
          </cell>
          <cell r="C151" t="str">
            <v>包括旋转、弧形、楔形滤板等方法</v>
          </cell>
        </row>
        <row r="151">
          <cell r="E151" t="str">
            <v>每照射野</v>
          </cell>
          <cell r="F151">
            <v>40</v>
          </cell>
        </row>
        <row r="152">
          <cell r="A152">
            <v>240300006</v>
          </cell>
          <cell r="B152" t="str">
            <v>直线加速器适型治疗</v>
          </cell>
          <cell r="C152" t="str">
            <v>指非共面4野以上之放疗</v>
          </cell>
        </row>
        <row r="152">
          <cell r="E152" t="str">
            <v>每照射野</v>
          </cell>
          <cell r="F152">
            <v>120</v>
          </cell>
        </row>
        <row r="153">
          <cell r="A153">
            <v>240300007</v>
          </cell>
          <cell r="B153" t="str">
            <v>X刀治疗</v>
          </cell>
        </row>
        <row r="153">
          <cell r="E153" t="str">
            <v>每疗程</v>
          </cell>
          <cell r="F153">
            <v>6000</v>
          </cell>
        </row>
        <row r="154">
          <cell r="A154">
            <v>240300009</v>
          </cell>
          <cell r="B154" t="str">
            <v>不规则野大面积照射</v>
          </cell>
        </row>
        <row r="154">
          <cell r="E154" t="str">
            <v>每照射野</v>
          </cell>
          <cell r="F154">
            <v>150</v>
          </cell>
        </row>
        <row r="155">
          <cell r="A155">
            <v>240300010</v>
          </cell>
          <cell r="B155" t="str">
            <v>半身照射</v>
          </cell>
        </row>
        <row r="155">
          <cell r="E155" t="str">
            <v>每照射野</v>
          </cell>
          <cell r="F155">
            <v>500</v>
          </cell>
        </row>
        <row r="156">
          <cell r="A156">
            <v>240300011</v>
          </cell>
          <cell r="B156" t="str">
            <v>全身60钴照射</v>
          </cell>
        </row>
        <row r="156">
          <cell r="E156" t="str">
            <v>每照射野</v>
          </cell>
          <cell r="F156">
            <v>500</v>
          </cell>
        </row>
        <row r="157">
          <cell r="A157">
            <v>240300012</v>
          </cell>
          <cell r="B157" t="str">
            <v>全身X线照射</v>
          </cell>
          <cell r="C157" t="str">
            <v>指用于骨髓移植</v>
          </cell>
        </row>
        <row r="157">
          <cell r="E157" t="str">
            <v>每照射野</v>
          </cell>
          <cell r="F157">
            <v>1000</v>
          </cell>
        </row>
        <row r="158">
          <cell r="A158">
            <v>240300013</v>
          </cell>
          <cell r="B158" t="str">
            <v>全身电子线照射</v>
          </cell>
          <cell r="C158" t="str">
            <v>指用于皮肤恶性淋巴瘤治疗</v>
          </cell>
        </row>
        <row r="158">
          <cell r="E158" t="str">
            <v>每照射野</v>
          </cell>
          <cell r="F158">
            <v>1000</v>
          </cell>
        </row>
        <row r="159">
          <cell r="A159">
            <v>240300014</v>
          </cell>
          <cell r="B159" t="str">
            <v>术中放疗</v>
          </cell>
        </row>
        <row r="159">
          <cell r="E159" t="str">
            <v>次</v>
          </cell>
          <cell r="F159">
            <v>1500</v>
          </cell>
        </row>
        <row r="160">
          <cell r="A160">
            <v>240300015</v>
          </cell>
          <cell r="B160" t="str">
            <v>适型调强放射治疗(IMRT)</v>
          </cell>
        </row>
        <row r="160">
          <cell r="E160" t="str">
            <v>次</v>
          </cell>
          <cell r="F160">
            <v>1050</v>
          </cell>
        </row>
        <row r="161">
          <cell r="A161">
            <v>25</v>
          </cell>
          <cell r="B161" t="str">
            <v>(五)检验</v>
          </cell>
        </row>
        <row r="162">
          <cell r="A162">
            <v>2501</v>
          </cell>
          <cell r="B162" t="str">
            <v>1．临床检验</v>
          </cell>
        </row>
        <row r="163">
          <cell r="A163">
            <v>250101</v>
          </cell>
          <cell r="B163" t="str">
            <v>血液一般检查</v>
          </cell>
        </row>
        <row r="164">
          <cell r="A164">
            <v>250101015</v>
          </cell>
          <cell r="B164" t="str">
            <v>血细胞分析</v>
          </cell>
          <cell r="C164" t="str">
            <v>①包括全血细胞计数②全血细胞计数+分类③全血细胞计数+五分类</v>
          </cell>
        </row>
        <row r="164">
          <cell r="E164" t="str">
            <v>项</v>
          </cell>
        </row>
        <row r="165">
          <cell r="A165" t="str">
            <v>250101015c</v>
          </cell>
          <cell r="B165" t="str">
            <v>五分类</v>
          </cell>
        </row>
        <row r="165">
          <cell r="E165" t="str">
            <v>项</v>
          </cell>
          <cell r="F165">
            <v>18</v>
          </cell>
        </row>
        <row r="166">
          <cell r="A166">
            <v>250102</v>
          </cell>
          <cell r="B166" t="str">
            <v>尿液一般检查</v>
          </cell>
        </row>
        <row r="167">
          <cell r="A167">
            <v>250102001</v>
          </cell>
          <cell r="B167" t="str">
            <v>尿常规检查</v>
          </cell>
        </row>
        <row r="168">
          <cell r="A168" t="str">
            <v>250102001b</v>
          </cell>
          <cell r="B168" t="str">
            <v>尿常规检查</v>
          </cell>
          <cell r="C168" t="str">
            <v>干化学法</v>
          </cell>
        </row>
        <row r="168">
          <cell r="E168" t="str">
            <v>次</v>
          </cell>
          <cell r="F168">
            <v>8</v>
          </cell>
        </row>
        <row r="169">
          <cell r="A169">
            <v>250103</v>
          </cell>
          <cell r="B169" t="str">
            <v>粪便检查</v>
          </cell>
        </row>
        <row r="170">
          <cell r="A170">
            <v>250103001</v>
          </cell>
          <cell r="B170" t="str">
            <v>粪便常规</v>
          </cell>
          <cell r="C170" t="str">
            <v>指手工操作；含外观、镜检</v>
          </cell>
        </row>
        <row r="170">
          <cell r="E170" t="str">
            <v>次</v>
          </cell>
          <cell r="F170">
            <v>1.7</v>
          </cell>
        </row>
        <row r="171">
          <cell r="A171">
            <v>250104</v>
          </cell>
          <cell r="B171" t="str">
            <v>体液与分泌物检查</v>
          </cell>
        </row>
        <row r="172">
          <cell r="A172">
            <v>250104008</v>
          </cell>
          <cell r="B172" t="str">
            <v>精子运动轨迹分析</v>
          </cell>
        </row>
        <row r="172">
          <cell r="E172" t="str">
            <v>项</v>
          </cell>
          <cell r="F172">
            <v>70</v>
          </cell>
        </row>
        <row r="173">
          <cell r="A173">
            <v>250104019</v>
          </cell>
          <cell r="B173" t="str">
            <v>各种穿刺液常规检查</v>
          </cell>
          <cell r="C173" t="str">
            <v>含一般性状检查和镜检</v>
          </cell>
        </row>
        <row r="173">
          <cell r="E173" t="str">
            <v>次</v>
          </cell>
        </row>
        <row r="174">
          <cell r="A174" t="str">
            <v>250104019b</v>
          </cell>
          <cell r="B174" t="str">
            <v>脱落细胞形态学检查</v>
          </cell>
        </row>
        <row r="174">
          <cell r="E174" t="str">
            <v>次</v>
          </cell>
          <cell r="F174">
            <v>45</v>
          </cell>
        </row>
        <row r="175">
          <cell r="A175">
            <v>2502</v>
          </cell>
          <cell r="B175" t="str">
            <v>2．临床血液学检查</v>
          </cell>
        </row>
        <row r="175">
          <cell r="D175" t="str">
            <v>特殊采血管</v>
          </cell>
        </row>
        <row r="176">
          <cell r="A176">
            <v>250203</v>
          </cell>
          <cell r="B176" t="str">
            <v>凝血检查</v>
          </cell>
        </row>
        <row r="177">
          <cell r="A177">
            <v>250203066</v>
          </cell>
          <cell r="B177" t="str">
            <v>血浆D-二聚体测定         (D-Dimer)</v>
          </cell>
        </row>
        <row r="177">
          <cell r="E177" t="str">
            <v>项</v>
          </cell>
        </row>
        <row r="178">
          <cell r="A178" t="str">
            <v>250203066b</v>
          </cell>
          <cell r="B178" t="str">
            <v>各种免疫学方法</v>
          </cell>
        </row>
        <row r="178">
          <cell r="E178" t="str">
            <v>项</v>
          </cell>
          <cell r="F178">
            <v>90</v>
          </cell>
        </row>
        <row r="179">
          <cell r="A179">
            <v>2503</v>
          </cell>
          <cell r="B179" t="str">
            <v>3．临床化学检查</v>
          </cell>
        </row>
        <row r="180">
          <cell r="A180">
            <v>250301</v>
          </cell>
          <cell r="B180" t="str">
            <v>蛋白质测定</v>
          </cell>
        </row>
        <row r="181">
          <cell r="A181">
            <v>250301001</v>
          </cell>
          <cell r="B181" t="str">
            <v>血清总蛋白测定</v>
          </cell>
        </row>
        <row r="181">
          <cell r="E181" t="str">
            <v>项</v>
          </cell>
        </row>
        <row r="182">
          <cell r="A182" t="str">
            <v>250301001a</v>
          </cell>
          <cell r="B182" t="str">
            <v>化学法</v>
          </cell>
        </row>
        <row r="182">
          <cell r="E182" t="str">
            <v>项</v>
          </cell>
          <cell r="F182">
            <v>4</v>
          </cell>
        </row>
        <row r="183">
          <cell r="A183">
            <v>250301002</v>
          </cell>
          <cell r="B183" t="str">
            <v>血清白蛋白测定</v>
          </cell>
        </row>
        <row r="183">
          <cell r="E183" t="str">
            <v>项</v>
          </cell>
        </row>
        <row r="184">
          <cell r="A184" t="str">
            <v>250301002a</v>
          </cell>
          <cell r="B184" t="str">
            <v>化学法</v>
          </cell>
        </row>
        <row r="184">
          <cell r="E184" t="str">
            <v>项</v>
          </cell>
          <cell r="F184">
            <v>4</v>
          </cell>
        </row>
        <row r="185">
          <cell r="A185" t="str">
            <v>250301002b</v>
          </cell>
          <cell r="B185" t="str">
            <v>免疫比浊法</v>
          </cell>
        </row>
        <row r="185">
          <cell r="E185" t="str">
            <v>项</v>
          </cell>
          <cell r="F185">
            <v>11</v>
          </cell>
        </row>
        <row r="186">
          <cell r="A186">
            <v>250301003</v>
          </cell>
          <cell r="B186" t="str">
            <v>血清粘蛋白测定</v>
          </cell>
        </row>
        <row r="186">
          <cell r="E186" t="str">
            <v>项</v>
          </cell>
          <cell r="F186">
            <v>4</v>
          </cell>
        </row>
        <row r="187">
          <cell r="A187">
            <v>250301006</v>
          </cell>
          <cell r="B187" t="str">
            <v>血清前白蛋白测定</v>
          </cell>
        </row>
        <row r="187">
          <cell r="E187" t="str">
            <v>项</v>
          </cell>
        </row>
        <row r="188">
          <cell r="A188" t="str">
            <v>250301006a</v>
          </cell>
          <cell r="B188" t="str">
            <v>免疫比浊法</v>
          </cell>
        </row>
        <row r="188">
          <cell r="E188" t="str">
            <v>项</v>
          </cell>
          <cell r="F188">
            <v>9</v>
          </cell>
        </row>
        <row r="189">
          <cell r="A189">
            <v>250301014</v>
          </cell>
          <cell r="B189" t="str">
            <v>β2微球蛋白测定</v>
          </cell>
          <cell r="C189" t="str">
            <v>包括血清和尿标本</v>
          </cell>
        </row>
        <row r="189">
          <cell r="E189" t="str">
            <v>项</v>
          </cell>
        </row>
        <row r="190">
          <cell r="A190" t="str">
            <v>250301014a</v>
          </cell>
          <cell r="B190" t="str">
            <v>免疫比浊法</v>
          </cell>
        </row>
        <row r="190">
          <cell r="E190" t="str">
            <v>项</v>
          </cell>
          <cell r="F190">
            <v>18</v>
          </cell>
        </row>
        <row r="191">
          <cell r="A191">
            <v>250301017</v>
          </cell>
          <cell r="B191" t="str">
            <v>超敏C反应蛋白测定</v>
          </cell>
          <cell r="C191" t="str">
            <v>免疫比浊法</v>
          </cell>
        </row>
        <row r="191">
          <cell r="E191" t="str">
            <v>项</v>
          </cell>
          <cell r="F191">
            <v>20</v>
          </cell>
        </row>
        <row r="192">
          <cell r="A192">
            <v>250301018</v>
          </cell>
          <cell r="B192" t="str">
            <v>视黄醇结合蛋白测定</v>
          </cell>
          <cell r="C192" t="str">
            <v>免疫比浊法</v>
          </cell>
        </row>
        <row r="192">
          <cell r="E192" t="str">
            <v>项</v>
          </cell>
          <cell r="F192">
            <v>12</v>
          </cell>
        </row>
        <row r="193">
          <cell r="A193">
            <v>250302</v>
          </cell>
          <cell r="B193" t="str">
            <v>糖及其代谢物测定</v>
          </cell>
        </row>
        <row r="194">
          <cell r="A194">
            <v>250302001</v>
          </cell>
          <cell r="B194" t="str">
            <v>葡萄糖测定</v>
          </cell>
          <cell r="C194" t="str">
            <v>包括血清、脑脊液、尿标本</v>
          </cell>
        </row>
        <row r="194">
          <cell r="E194" t="str">
            <v>次</v>
          </cell>
        </row>
        <row r="195">
          <cell r="A195" t="str">
            <v>250302001a</v>
          </cell>
          <cell r="B195" t="str">
            <v>化学法</v>
          </cell>
        </row>
        <row r="195">
          <cell r="E195" t="str">
            <v>次</v>
          </cell>
          <cell r="F195">
            <v>4</v>
          </cell>
        </row>
        <row r="196">
          <cell r="A196" t="str">
            <v>250302001b</v>
          </cell>
          <cell r="B196" t="str">
            <v>各种酶法</v>
          </cell>
        </row>
        <row r="196">
          <cell r="E196" t="str">
            <v>次</v>
          </cell>
          <cell r="F196">
            <v>4</v>
          </cell>
        </row>
        <row r="197">
          <cell r="A197" t="str">
            <v>250302001c</v>
          </cell>
          <cell r="B197" t="str">
            <v>酶电极法</v>
          </cell>
        </row>
        <row r="197">
          <cell r="E197" t="str">
            <v>次</v>
          </cell>
          <cell r="F197">
            <v>11</v>
          </cell>
        </row>
        <row r="198">
          <cell r="A198" t="str">
            <v>250302001d</v>
          </cell>
          <cell r="B198" t="str">
            <v>便携式血糖仪</v>
          </cell>
        </row>
        <row r="198">
          <cell r="E198" t="str">
            <v>次</v>
          </cell>
          <cell r="F198">
            <v>8</v>
          </cell>
        </row>
        <row r="199">
          <cell r="A199" t="str">
            <v>250302001e</v>
          </cell>
          <cell r="B199" t="str">
            <v>干化学法</v>
          </cell>
        </row>
        <row r="199">
          <cell r="E199" t="str">
            <v>次</v>
          </cell>
          <cell r="F199">
            <v>13</v>
          </cell>
        </row>
        <row r="200">
          <cell r="A200">
            <v>250302002</v>
          </cell>
          <cell r="B200" t="str">
            <v>血清果糖胺测定</v>
          </cell>
          <cell r="C200" t="str">
            <v>指糖化血清蛋白测定</v>
          </cell>
        </row>
        <row r="200">
          <cell r="E200" t="str">
            <v>项</v>
          </cell>
        </row>
        <row r="201">
          <cell r="A201" t="str">
            <v>250302002a</v>
          </cell>
          <cell r="B201" t="str">
            <v>化学法</v>
          </cell>
        </row>
        <row r="201">
          <cell r="E201" t="str">
            <v>项</v>
          </cell>
          <cell r="F201">
            <v>13</v>
          </cell>
        </row>
        <row r="202">
          <cell r="A202" t="str">
            <v>250302002b</v>
          </cell>
          <cell r="B202" t="str">
            <v>各种酶法</v>
          </cell>
        </row>
        <row r="202">
          <cell r="E202" t="str">
            <v>项</v>
          </cell>
          <cell r="F202">
            <v>25</v>
          </cell>
        </row>
        <row r="203">
          <cell r="A203">
            <v>250303</v>
          </cell>
          <cell r="B203" t="str">
            <v>血脂及脂蛋白测定</v>
          </cell>
        </row>
        <row r="204">
          <cell r="A204">
            <v>250303002</v>
          </cell>
          <cell r="B204" t="str">
            <v>血清甘油三酯测定</v>
          </cell>
        </row>
        <row r="204">
          <cell r="E204" t="str">
            <v>项</v>
          </cell>
        </row>
        <row r="205">
          <cell r="A205" t="str">
            <v>250303002a</v>
          </cell>
          <cell r="B205" t="str">
            <v>化学法或酶法</v>
          </cell>
        </row>
        <row r="205">
          <cell r="E205" t="str">
            <v>项</v>
          </cell>
          <cell r="F205">
            <v>4</v>
          </cell>
        </row>
        <row r="206">
          <cell r="A206">
            <v>250303004</v>
          </cell>
          <cell r="B206" t="str">
            <v>血清高密度脂蛋白胆固醇测定</v>
          </cell>
        </row>
        <row r="206">
          <cell r="E206" t="str">
            <v>项</v>
          </cell>
        </row>
        <row r="207">
          <cell r="A207" t="str">
            <v>250303004b</v>
          </cell>
          <cell r="B207" t="str">
            <v>其他方法</v>
          </cell>
        </row>
        <row r="207">
          <cell r="E207" t="str">
            <v>项</v>
          </cell>
          <cell r="F207">
            <v>10</v>
          </cell>
        </row>
        <row r="208">
          <cell r="A208">
            <v>250303005</v>
          </cell>
          <cell r="B208" t="str">
            <v>血清低密度脂蛋白胆固醇测定</v>
          </cell>
        </row>
        <row r="208">
          <cell r="E208" t="str">
            <v>项</v>
          </cell>
          <cell r="F208">
            <v>10</v>
          </cell>
        </row>
        <row r="209">
          <cell r="A209">
            <v>250303006</v>
          </cell>
          <cell r="B209" t="str">
            <v>血清脂蛋白电泳分析</v>
          </cell>
          <cell r="C209" t="str">
            <v>包括酯质、胆固醇染色</v>
          </cell>
        </row>
        <row r="209">
          <cell r="E209" t="str">
            <v>项</v>
          </cell>
        </row>
        <row r="210">
          <cell r="A210" t="str">
            <v>250303006a</v>
          </cell>
          <cell r="B210" t="str">
            <v>普通凝胶电泳法</v>
          </cell>
        </row>
        <row r="210">
          <cell r="E210" t="str">
            <v>项</v>
          </cell>
          <cell r="F210">
            <v>24</v>
          </cell>
        </row>
        <row r="211">
          <cell r="A211">
            <v>250303007</v>
          </cell>
          <cell r="B211" t="str">
            <v>血清载脂蛋白AⅠ测定</v>
          </cell>
        </row>
        <row r="211">
          <cell r="E211" t="str">
            <v>项</v>
          </cell>
          <cell r="F211">
            <v>8</v>
          </cell>
        </row>
        <row r="212">
          <cell r="A212">
            <v>250303013</v>
          </cell>
          <cell r="B212" t="str">
            <v>血清载脂蛋白α测定</v>
          </cell>
        </row>
        <row r="212">
          <cell r="E212" t="str">
            <v>项</v>
          </cell>
          <cell r="F212">
            <v>20</v>
          </cell>
        </row>
        <row r="213">
          <cell r="A213">
            <v>250303014</v>
          </cell>
          <cell r="B213" t="str">
            <v>血清β-羟基丁酸测定</v>
          </cell>
        </row>
        <row r="213">
          <cell r="E213" t="str">
            <v>项</v>
          </cell>
          <cell r="F213">
            <v>15</v>
          </cell>
        </row>
        <row r="214">
          <cell r="A214">
            <v>250303015</v>
          </cell>
          <cell r="B214" t="str">
            <v>血游离脂肪酸测定</v>
          </cell>
        </row>
        <row r="214">
          <cell r="E214" t="str">
            <v>项</v>
          </cell>
          <cell r="F214">
            <v>8</v>
          </cell>
        </row>
        <row r="215">
          <cell r="A215">
            <v>250304</v>
          </cell>
          <cell r="B215" t="str">
            <v>无机元素测定</v>
          </cell>
          <cell r="C215" t="str">
            <v>包括血、尿、脑脊液等标本</v>
          </cell>
        </row>
        <row r="216">
          <cell r="A216">
            <v>250304001</v>
          </cell>
          <cell r="B216" t="str">
            <v>钾测定</v>
          </cell>
        </row>
        <row r="216">
          <cell r="E216" t="str">
            <v>项</v>
          </cell>
        </row>
        <row r="217">
          <cell r="A217" t="str">
            <v>250304001d</v>
          </cell>
          <cell r="B217" t="str">
            <v>离子选择电极法</v>
          </cell>
        </row>
        <row r="217">
          <cell r="E217" t="str">
            <v>项</v>
          </cell>
          <cell r="F217">
            <v>3.2</v>
          </cell>
        </row>
        <row r="218">
          <cell r="A218">
            <v>250304002</v>
          </cell>
          <cell r="B218" t="str">
            <v>钠测定</v>
          </cell>
        </row>
        <row r="218">
          <cell r="E218" t="str">
            <v>项</v>
          </cell>
        </row>
        <row r="219">
          <cell r="A219" t="str">
            <v>250304002a</v>
          </cell>
          <cell r="B219" t="str">
            <v>干化学法</v>
          </cell>
        </row>
        <row r="219">
          <cell r="E219" t="str">
            <v>项</v>
          </cell>
          <cell r="F219">
            <v>11</v>
          </cell>
        </row>
        <row r="220">
          <cell r="A220" t="str">
            <v>250304002d</v>
          </cell>
          <cell r="B220" t="str">
            <v>离子选择电极法</v>
          </cell>
        </row>
        <row r="220">
          <cell r="E220" t="str">
            <v>项</v>
          </cell>
          <cell r="F220">
            <v>3.2</v>
          </cell>
        </row>
        <row r="221">
          <cell r="A221">
            <v>250304003</v>
          </cell>
          <cell r="B221" t="str">
            <v>氯测定</v>
          </cell>
        </row>
        <row r="221">
          <cell r="E221" t="str">
            <v>项</v>
          </cell>
        </row>
        <row r="222">
          <cell r="A222" t="str">
            <v>250304003b</v>
          </cell>
          <cell r="B222" t="str">
            <v>离子选择电极法</v>
          </cell>
        </row>
        <row r="222">
          <cell r="E222" t="str">
            <v>项</v>
          </cell>
          <cell r="F222">
            <v>3.2</v>
          </cell>
        </row>
        <row r="223">
          <cell r="A223">
            <v>250304005</v>
          </cell>
          <cell r="B223" t="str">
            <v>无机磷测定</v>
          </cell>
        </row>
        <row r="223">
          <cell r="E223" t="str">
            <v>项</v>
          </cell>
        </row>
        <row r="224">
          <cell r="A224" t="str">
            <v>250304005b</v>
          </cell>
          <cell r="B224" t="str">
            <v>比色法</v>
          </cell>
        </row>
        <row r="224">
          <cell r="E224" t="str">
            <v>项</v>
          </cell>
          <cell r="F224">
            <v>3.2</v>
          </cell>
        </row>
        <row r="225">
          <cell r="A225">
            <v>250304006</v>
          </cell>
          <cell r="B225" t="str">
            <v>镁测定</v>
          </cell>
        </row>
        <row r="225">
          <cell r="E225" t="str">
            <v>项</v>
          </cell>
        </row>
        <row r="226">
          <cell r="A226" t="str">
            <v>250304006b</v>
          </cell>
          <cell r="B226" t="str">
            <v>比色法</v>
          </cell>
        </row>
        <row r="226">
          <cell r="E226" t="str">
            <v>项</v>
          </cell>
          <cell r="F226">
            <v>3.2</v>
          </cell>
        </row>
        <row r="227">
          <cell r="A227" t="str">
            <v>250304006c</v>
          </cell>
          <cell r="B227" t="str">
            <v>离子选择电极法</v>
          </cell>
        </row>
        <row r="227">
          <cell r="E227" t="str">
            <v>项</v>
          </cell>
          <cell r="F227">
            <v>3.2</v>
          </cell>
        </row>
        <row r="228">
          <cell r="A228">
            <v>250304010</v>
          </cell>
          <cell r="B228" t="str">
            <v>血清碳酸氢盐(HCO3)测定</v>
          </cell>
          <cell r="C228" t="str">
            <v>含血清总二氧化碳(TCO2)测定</v>
          </cell>
        </row>
        <row r="228">
          <cell r="E228" t="str">
            <v>项</v>
          </cell>
        </row>
        <row r="229">
          <cell r="A229" t="str">
            <v>250304010a</v>
          </cell>
          <cell r="B229" t="str">
            <v>电极法\酶法</v>
          </cell>
        </row>
        <row r="229">
          <cell r="E229" t="str">
            <v>项</v>
          </cell>
          <cell r="F229">
            <v>5</v>
          </cell>
        </row>
        <row r="230">
          <cell r="A230">
            <v>250305</v>
          </cell>
          <cell r="B230" t="str">
            <v>肝病的实验诊断</v>
          </cell>
        </row>
        <row r="231">
          <cell r="A231">
            <v>250305001</v>
          </cell>
          <cell r="B231" t="str">
            <v>血清总胆红素测定</v>
          </cell>
        </row>
        <row r="231">
          <cell r="E231" t="str">
            <v>项</v>
          </cell>
        </row>
        <row r="232">
          <cell r="A232" t="str">
            <v>250305001a</v>
          </cell>
          <cell r="B232" t="str">
            <v>化学法或酶促法</v>
          </cell>
        </row>
        <row r="232">
          <cell r="E232" t="str">
            <v>项</v>
          </cell>
          <cell r="F232">
            <v>4</v>
          </cell>
        </row>
        <row r="233">
          <cell r="A233" t="str">
            <v>250305001b</v>
          </cell>
          <cell r="B233" t="str">
            <v>干化学法</v>
          </cell>
        </row>
        <row r="233">
          <cell r="E233" t="str">
            <v>项</v>
          </cell>
          <cell r="F233">
            <v>13</v>
          </cell>
        </row>
        <row r="234">
          <cell r="A234">
            <v>250305002</v>
          </cell>
          <cell r="B234" t="str">
            <v>血清直接胆红素测定</v>
          </cell>
        </row>
        <row r="234">
          <cell r="E234" t="str">
            <v>项</v>
          </cell>
        </row>
        <row r="235">
          <cell r="A235" t="str">
            <v>250305002a</v>
          </cell>
          <cell r="B235" t="str">
            <v>化学法或酶促法</v>
          </cell>
        </row>
        <row r="235">
          <cell r="E235" t="str">
            <v>项</v>
          </cell>
          <cell r="F235">
            <v>4</v>
          </cell>
        </row>
        <row r="236">
          <cell r="A236" t="str">
            <v>250305002b</v>
          </cell>
          <cell r="B236" t="str">
            <v>干化学法</v>
          </cell>
        </row>
        <row r="236">
          <cell r="E236" t="str">
            <v>项</v>
          </cell>
          <cell r="F236">
            <v>13</v>
          </cell>
        </row>
        <row r="237">
          <cell r="A237">
            <v>250305003</v>
          </cell>
          <cell r="B237" t="str">
            <v>血清间接胆红素测定</v>
          </cell>
        </row>
        <row r="237">
          <cell r="E237" t="str">
            <v>项</v>
          </cell>
        </row>
        <row r="238">
          <cell r="A238" t="str">
            <v>250305003b</v>
          </cell>
          <cell r="B238" t="str">
            <v>化学法或酶促法</v>
          </cell>
        </row>
        <row r="238">
          <cell r="E238" t="str">
            <v>项</v>
          </cell>
          <cell r="F238">
            <v>1.6</v>
          </cell>
        </row>
        <row r="239">
          <cell r="A239">
            <v>250305005</v>
          </cell>
          <cell r="B239" t="str">
            <v>血清总胆汁酸测定</v>
          </cell>
        </row>
        <row r="239">
          <cell r="E239" t="str">
            <v>项</v>
          </cell>
        </row>
        <row r="240">
          <cell r="A240" t="str">
            <v>250305005a</v>
          </cell>
          <cell r="B240" t="str">
            <v>干化学法</v>
          </cell>
        </row>
        <row r="240">
          <cell r="E240" t="str">
            <v>项</v>
          </cell>
          <cell r="F240">
            <v>11</v>
          </cell>
        </row>
        <row r="241">
          <cell r="A241">
            <v>250305006</v>
          </cell>
          <cell r="B241" t="str">
            <v>血浆氨测定</v>
          </cell>
        </row>
        <row r="241">
          <cell r="E241" t="str">
            <v>项</v>
          </cell>
        </row>
        <row r="242">
          <cell r="A242" t="str">
            <v>250305006a</v>
          </cell>
          <cell r="B242" t="str">
            <v>化学法或酶促法</v>
          </cell>
        </row>
        <row r="242">
          <cell r="E242" t="str">
            <v>项</v>
          </cell>
          <cell r="F242">
            <v>9</v>
          </cell>
        </row>
        <row r="243">
          <cell r="A243">
            <v>250305007</v>
          </cell>
          <cell r="B243" t="str">
            <v>血清丙氨酸氨基转移酶测定</v>
          </cell>
        </row>
        <row r="243">
          <cell r="E243" t="str">
            <v>项</v>
          </cell>
        </row>
        <row r="244">
          <cell r="A244" t="str">
            <v>250305007a</v>
          </cell>
          <cell r="B244" t="str">
            <v>化学法或酶促法</v>
          </cell>
        </row>
        <row r="244">
          <cell r="F244">
            <v>3.2</v>
          </cell>
        </row>
        <row r="245">
          <cell r="A245">
            <v>250305008</v>
          </cell>
          <cell r="B245" t="str">
            <v>血清天门冬氨酸氨基转移酶测定</v>
          </cell>
        </row>
        <row r="245">
          <cell r="E245" t="str">
            <v>项</v>
          </cell>
        </row>
        <row r="246">
          <cell r="A246" t="str">
            <v>250305008a</v>
          </cell>
          <cell r="B246" t="str">
            <v>化学法或酶促法</v>
          </cell>
        </row>
        <row r="246">
          <cell r="E246" t="str">
            <v>项</v>
          </cell>
          <cell r="F246">
            <v>3.2</v>
          </cell>
        </row>
        <row r="247">
          <cell r="A247">
            <v>250305009</v>
          </cell>
          <cell r="B247" t="str">
            <v>血清γ-谷氨酰基转移酶测定</v>
          </cell>
        </row>
        <row r="247">
          <cell r="E247" t="str">
            <v>项</v>
          </cell>
        </row>
        <row r="248">
          <cell r="A248" t="str">
            <v>250305009a</v>
          </cell>
          <cell r="B248" t="str">
            <v>化学法或酶促法</v>
          </cell>
        </row>
        <row r="248">
          <cell r="E248" t="str">
            <v>项</v>
          </cell>
          <cell r="F248">
            <v>3.2</v>
          </cell>
        </row>
        <row r="249">
          <cell r="A249">
            <v>250305011</v>
          </cell>
          <cell r="B249" t="str">
            <v>血清碱性磷酸酶测定</v>
          </cell>
        </row>
        <row r="249">
          <cell r="E249" t="str">
            <v>项</v>
          </cell>
        </row>
        <row r="250">
          <cell r="A250" t="str">
            <v>250305011a</v>
          </cell>
          <cell r="B250" t="str">
            <v>化学法或酶促法</v>
          </cell>
        </row>
        <row r="250">
          <cell r="E250" t="str">
            <v>项</v>
          </cell>
          <cell r="F250">
            <v>4</v>
          </cell>
        </row>
        <row r="251">
          <cell r="A251">
            <v>250305014</v>
          </cell>
          <cell r="B251" t="str">
            <v>血清胆碱脂酶测定</v>
          </cell>
        </row>
        <row r="251">
          <cell r="E251" t="str">
            <v>项</v>
          </cell>
        </row>
        <row r="252">
          <cell r="A252" t="str">
            <v>250305014b</v>
          </cell>
          <cell r="B252" t="str">
            <v>速率法</v>
          </cell>
        </row>
        <row r="252">
          <cell r="E252" t="str">
            <v>项</v>
          </cell>
          <cell r="F252">
            <v>6</v>
          </cell>
        </row>
        <row r="253">
          <cell r="A253">
            <v>250305017</v>
          </cell>
          <cell r="B253" t="str">
            <v>血清α-L-岩藻糖苷酶测定</v>
          </cell>
        </row>
        <row r="253">
          <cell r="E253" t="str">
            <v>项</v>
          </cell>
        </row>
        <row r="254">
          <cell r="A254" t="str">
            <v>250305017b</v>
          </cell>
          <cell r="B254" t="str">
            <v>全自动仪器法</v>
          </cell>
        </row>
        <row r="254">
          <cell r="E254" t="str">
            <v>项</v>
          </cell>
          <cell r="F254">
            <v>11</v>
          </cell>
        </row>
        <row r="255">
          <cell r="A255">
            <v>250305023</v>
          </cell>
          <cell r="B255" t="str">
            <v>腺苷脱氨酶测定</v>
          </cell>
          <cell r="C255" t="str">
            <v>包括血清、脑脊液和胸水标本</v>
          </cell>
        </row>
        <row r="255">
          <cell r="E255" t="str">
            <v>项</v>
          </cell>
          <cell r="F255">
            <v>16</v>
          </cell>
        </row>
        <row r="256">
          <cell r="A256">
            <v>250305029</v>
          </cell>
          <cell r="B256" t="str">
            <v>甘胆酸(CG)检测</v>
          </cell>
        </row>
        <row r="256">
          <cell r="E256" t="str">
            <v>项</v>
          </cell>
          <cell r="F256">
            <v>25</v>
          </cell>
        </row>
        <row r="257">
          <cell r="A257">
            <v>250306</v>
          </cell>
          <cell r="B257" t="str">
            <v>心肌疾病的实验诊断</v>
          </cell>
        </row>
        <row r="258">
          <cell r="A258">
            <v>250306001</v>
          </cell>
          <cell r="B258" t="str">
            <v>血清肌酸激酶测定</v>
          </cell>
        </row>
        <row r="258">
          <cell r="E258" t="str">
            <v>项</v>
          </cell>
        </row>
        <row r="259">
          <cell r="A259" t="str">
            <v>250306001a</v>
          </cell>
          <cell r="B259" t="str">
            <v>速率法</v>
          </cell>
        </row>
        <row r="259">
          <cell r="E259" t="str">
            <v>项</v>
          </cell>
          <cell r="F259">
            <v>8</v>
          </cell>
        </row>
        <row r="260">
          <cell r="A260">
            <v>250306002</v>
          </cell>
          <cell r="B260" t="str">
            <v>血清肌酸激酶－MB同工酶活性测定</v>
          </cell>
        </row>
        <row r="260">
          <cell r="E260" t="str">
            <v>项</v>
          </cell>
        </row>
        <row r="261">
          <cell r="A261" t="str">
            <v>250306002a</v>
          </cell>
          <cell r="B261" t="str">
            <v>速率法</v>
          </cell>
        </row>
        <row r="261">
          <cell r="E261" t="str">
            <v>项</v>
          </cell>
          <cell r="F261">
            <v>9</v>
          </cell>
        </row>
        <row r="262">
          <cell r="A262">
            <v>250306003</v>
          </cell>
          <cell r="B262" t="str">
            <v>血清肌酸激酶－MB同工酶质量测定</v>
          </cell>
        </row>
        <row r="262">
          <cell r="E262" t="str">
            <v>项</v>
          </cell>
          <cell r="F262">
            <v>38</v>
          </cell>
        </row>
        <row r="263">
          <cell r="A263">
            <v>250306004</v>
          </cell>
          <cell r="B263" t="str">
            <v>血清肌酸激酶同工酶电泳分析</v>
          </cell>
        </row>
        <row r="263">
          <cell r="E263" t="str">
            <v>项</v>
          </cell>
        </row>
        <row r="264">
          <cell r="A264" t="str">
            <v>250306004a</v>
          </cell>
          <cell r="B264" t="str">
            <v>手工法</v>
          </cell>
        </row>
        <row r="264">
          <cell r="E264" t="str">
            <v>项</v>
          </cell>
          <cell r="F264">
            <v>24</v>
          </cell>
        </row>
        <row r="265">
          <cell r="A265">
            <v>250306005</v>
          </cell>
          <cell r="B265" t="str">
            <v>乳酸脱氢酶测定</v>
          </cell>
          <cell r="C265" t="str">
            <v>包括血清、脑脊液及胸腹水标本</v>
          </cell>
        </row>
        <row r="265">
          <cell r="E265" t="str">
            <v>项</v>
          </cell>
        </row>
        <row r="266">
          <cell r="A266" t="str">
            <v>250306005a</v>
          </cell>
          <cell r="B266" t="str">
            <v>速率法</v>
          </cell>
        </row>
        <row r="266">
          <cell r="E266" t="str">
            <v>项</v>
          </cell>
          <cell r="F266">
            <v>4</v>
          </cell>
        </row>
        <row r="267">
          <cell r="A267">
            <v>250306009</v>
          </cell>
          <cell r="B267" t="str">
            <v>血清肌钙蛋白Ⅰ测定</v>
          </cell>
        </row>
        <row r="267">
          <cell r="E267" t="str">
            <v>项</v>
          </cell>
        </row>
        <row r="268">
          <cell r="A268" t="str">
            <v>250306009a</v>
          </cell>
          <cell r="B268" t="str">
            <v>干化学法</v>
          </cell>
        </row>
        <row r="268">
          <cell r="E268" t="str">
            <v>项</v>
          </cell>
          <cell r="F268">
            <v>125</v>
          </cell>
        </row>
        <row r="269">
          <cell r="A269" t="str">
            <v>250306009b</v>
          </cell>
          <cell r="B269" t="str">
            <v>化学发光法</v>
          </cell>
        </row>
        <row r="269">
          <cell r="E269" t="str">
            <v>项</v>
          </cell>
          <cell r="F269">
            <v>92</v>
          </cell>
        </row>
        <row r="270">
          <cell r="A270">
            <v>250306010</v>
          </cell>
          <cell r="B270" t="str">
            <v>血清肌红蛋白测定</v>
          </cell>
        </row>
        <row r="270">
          <cell r="E270" t="str">
            <v>项</v>
          </cell>
        </row>
        <row r="271">
          <cell r="A271" t="str">
            <v>250306010a</v>
          </cell>
          <cell r="B271" t="str">
            <v>各种免疫学方法</v>
          </cell>
        </row>
        <row r="271">
          <cell r="E271" t="str">
            <v>项</v>
          </cell>
          <cell r="F271">
            <v>37</v>
          </cell>
        </row>
        <row r="272">
          <cell r="A272">
            <v>250306011</v>
          </cell>
          <cell r="B272" t="str">
            <v>血同型半胱氨酸测定</v>
          </cell>
        </row>
        <row r="272">
          <cell r="E272" t="str">
            <v>项</v>
          </cell>
        </row>
        <row r="273">
          <cell r="A273" t="str">
            <v>250306011b</v>
          </cell>
          <cell r="B273" t="str">
            <v>色谱法，散射比浊法</v>
          </cell>
        </row>
        <row r="273">
          <cell r="E273" t="str">
            <v>项</v>
          </cell>
          <cell r="F273">
            <v>130</v>
          </cell>
        </row>
        <row r="274">
          <cell r="A274">
            <v>250306013</v>
          </cell>
          <cell r="B274" t="str">
            <v>B型钠尿肽前体(PRO-BNP)测定</v>
          </cell>
        </row>
        <row r="274">
          <cell r="E274" t="str">
            <v>项</v>
          </cell>
          <cell r="F274">
            <v>270</v>
          </cell>
        </row>
        <row r="275">
          <cell r="A275">
            <v>250307</v>
          </cell>
          <cell r="B275" t="str">
            <v>肾脏疾病的实验诊断</v>
          </cell>
        </row>
        <row r="276">
          <cell r="A276">
            <v>250307001</v>
          </cell>
          <cell r="B276" t="str">
            <v>尿素测定</v>
          </cell>
          <cell r="C276" t="str">
            <v>包括血清或尿标本</v>
          </cell>
        </row>
        <row r="276">
          <cell r="E276" t="str">
            <v>项</v>
          </cell>
        </row>
        <row r="277">
          <cell r="A277" t="str">
            <v>250307001a</v>
          </cell>
          <cell r="B277" t="str">
            <v>化学法</v>
          </cell>
        </row>
        <row r="277">
          <cell r="E277" t="str">
            <v>项</v>
          </cell>
          <cell r="F277">
            <v>5</v>
          </cell>
        </row>
        <row r="278">
          <cell r="A278" t="str">
            <v>250307001b</v>
          </cell>
          <cell r="B278" t="str">
            <v>酶促动力学法</v>
          </cell>
        </row>
        <row r="278">
          <cell r="E278" t="str">
            <v>项</v>
          </cell>
          <cell r="F278">
            <v>5</v>
          </cell>
        </row>
        <row r="279">
          <cell r="A279">
            <v>250307002</v>
          </cell>
          <cell r="B279" t="str">
            <v>肌酐测定</v>
          </cell>
          <cell r="C279" t="str">
            <v>包括血清或尿标本</v>
          </cell>
        </row>
        <row r="279">
          <cell r="E279" t="str">
            <v>项</v>
          </cell>
        </row>
        <row r="280">
          <cell r="A280" t="str">
            <v>250307002a</v>
          </cell>
          <cell r="B280" t="str">
            <v>化学法</v>
          </cell>
        </row>
        <row r="280">
          <cell r="E280" t="str">
            <v>项</v>
          </cell>
          <cell r="F280">
            <v>4</v>
          </cell>
        </row>
        <row r="281">
          <cell r="A281" t="str">
            <v>250307002b</v>
          </cell>
          <cell r="B281" t="str">
            <v>酶促动力学法</v>
          </cell>
        </row>
        <row r="281">
          <cell r="E281" t="str">
            <v>项</v>
          </cell>
          <cell r="F281">
            <v>4</v>
          </cell>
        </row>
        <row r="282">
          <cell r="A282">
            <v>250307005</v>
          </cell>
          <cell r="B282" t="str">
            <v>血清尿酸测定</v>
          </cell>
        </row>
        <row r="282">
          <cell r="E282" t="str">
            <v>项</v>
          </cell>
          <cell r="F282">
            <v>5</v>
          </cell>
        </row>
        <row r="283">
          <cell r="A283">
            <v>250307009</v>
          </cell>
          <cell r="B283" t="str">
            <v>β2微球蛋白测定</v>
          </cell>
          <cell r="C283" t="str">
            <v>包括血清或尿标本</v>
          </cell>
        </row>
        <row r="283">
          <cell r="E283" t="str">
            <v>项</v>
          </cell>
        </row>
        <row r="284">
          <cell r="A284" t="str">
            <v>250307009a</v>
          </cell>
          <cell r="B284" t="str">
            <v>免疫比浊法</v>
          </cell>
        </row>
        <row r="284">
          <cell r="E284" t="str">
            <v>项</v>
          </cell>
          <cell r="F284">
            <v>16</v>
          </cell>
        </row>
        <row r="285">
          <cell r="A285">
            <v>250308</v>
          </cell>
          <cell r="B285" t="str">
            <v>其它血清酶类测定</v>
          </cell>
        </row>
        <row r="286">
          <cell r="A286">
            <v>250308004</v>
          </cell>
          <cell r="B286" t="str">
            <v>淀粉酶测定</v>
          </cell>
          <cell r="C286" t="str">
            <v>包括血清、尿或腹水</v>
          </cell>
        </row>
        <row r="286">
          <cell r="E286" t="str">
            <v>项</v>
          </cell>
        </row>
        <row r="287">
          <cell r="A287" t="str">
            <v>250308004a</v>
          </cell>
          <cell r="B287" t="str">
            <v>速率法</v>
          </cell>
        </row>
        <row r="287">
          <cell r="E287" t="str">
            <v>项</v>
          </cell>
          <cell r="F287">
            <v>10</v>
          </cell>
        </row>
        <row r="288">
          <cell r="A288">
            <v>250308005</v>
          </cell>
          <cell r="B288" t="str">
            <v>血清淀粉酶同工酶电泳</v>
          </cell>
        </row>
        <row r="288">
          <cell r="E288" t="str">
            <v>项</v>
          </cell>
        </row>
        <row r="289">
          <cell r="A289" t="str">
            <v>250308005a</v>
          </cell>
          <cell r="B289" t="str">
            <v>手工法</v>
          </cell>
        </row>
        <row r="289">
          <cell r="E289" t="str">
            <v>项</v>
          </cell>
          <cell r="F289">
            <v>24</v>
          </cell>
        </row>
        <row r="290">
          <cell r="A290">
            <v>250309</v>
          </cell>
          <cell r="B290" t="str">
            <v>维生素、氨基酸与血药浓度测定</v>
          </cell>
        </row>
        <row r="291">
          <cell r="A291">
            <v>250309001</v>
          </cell>
          <cell r="B291" t="str">
            <v>25羟维生素D测定</v>
          </cell>
        </row>
        <row r="291">
          <cell r="E291" t="str">
            <v>项</v>
          </cell>
          <cell r="F291">
            <v>70</v>
          </cell>
        </row>
        <row r="292">
          <cell r="A292">
            <v>250309007</v>
          </cell>
          <cell r="B292" t="str">
            <v>血清各类氨基酸测定</v>
          </cell>
        </row>
        <row r="292">
          <cell r="E292" t="str">
            <v>每种氨基酸</v>
          </cell>
          <cell r="F292">
            <v>60</v>
          </cell>
        </row>
        <row r="293">
          <cell r="A293">
            <v>250310</v>
          </cell>
          <cell r="B293" t="str">
            <v>激素测定</v>
          </cell>
        </row>
        <row r="294">
          <cell r="A294">
            <v>250310039</v>
          </cell>
          <cell r="B294" t="str">
            <v>血清胰岛素测定</v>
          </cell>
        </row>
        <row r="294">
          <cell r="E294" t="str">
            <v>项</v>
          </cell>
        </row>
        <row r="295">
          <cell r="A295" t="str">
            <v>250310039b</v>
          </cell>
          <cell r="B295" t="str">
            <v>化学发光法</v>
          </cell>
        </row>
        <row r="295">
          <cell r="E295" t="str">
            <v>项</v>
          </cell>
          <cell r="F295">
            <v>45</v>
          </cell>
        </row>
        <row r="296">
          <cell r="A296">
            <v>250310054</v>
          </cell>
          <cell r="B296" t="str">
            <v>降钙素原检测</v>
          </cell>
        </row>
        <row r="296">
          <cell r="E296" t="str">
            <v>项</v>
          </cell>
          <cell r="F296">
            <v>100</v>
          </cell>
        </row>
        <row r="297">
          <cell r="A297">
            <v>2504</v>
          </cell>
          <cell r="B297" t="str">
            <v>4．临床免疫学检查</v>
          </cell>
        </row>
        <row r="297">
          <cell r="D297" t="str">
            <v>特殊采血管</v>
          </cell>
        </row>
        <row r="298">
          <cell r="A298">
            <v>250403</v>
          </cell>
          <cell r="B298" t="str">
            <v>感染免疫学检测</v>
          </cell>
        </row>
        <row r="299">
          <cell r="A299">
            <v>250403004</v>
          </cell>
          <cell r="B299" t="str">
            <v>乙型肝炎表面抗原测定(HBsAg)</v>
          </cell>
        </row>
        <row r="299">
          <cell r="E299" t="str">
            <v>项</v>
          </cell>
        </row>
        <row r="300">
          <cell r="A300" t="str">
            <v>250403004c</v>
          </cell>
          <cell r="B300" t="str">
            <v>定量（化学发光法）</v>
          </cell>
        </row>
        <row r="300">
          <cell r="E300" t="str">
            <v>项</v>
          </cell>
          <cell r="F300">
            <v>20</v>
          </cell>
        </row>
        <row r="301">
          <cell r="A301">
            <v>250403005</v>
          </cell>
          <cell r="B301" t="str">
            <v>乙型肝炎表面抗体测定(Anti-HBs)</v>
          </cell>
        </row>
        <row r="301">
          <cell r="E301" t="str">
            <v>项</v>
          </cell>
        </row>
        <row r="302">
          <cell r="A302" t="str">
            <v>250403005c</v>
          </cell>
          <cell r="B302" t="str">
            <v>定量（化学发光法）</v>
          </cell>
        </row>
        <row r="302">
          <cell r="E302" t="str">
            <v>项</v>
          </cell>
          <cell r="F302">
            <v>20</v>
          </cell>
        </row>
        <row r="303">
          <cell r="A303">
            <v>250403006</v>
          </cell>
          <cell r="B303" t="str">
            <v>乙型肝炎e抗原测定(HBeAg)</v>
          </cell>
        </row>
        <row r="303">
          <cell r="E303" t="str">
            <v>项</v>
          </cell>
        </row>
        <row r="304">
          <cell r="A304" t="str">
            <v>250403006c</v>
          </cell>
          <cell r="B304" t="str">
            <v>定量（化学发光法）</v>
          </cell>
        </row>
        <row r="304">
          <cell r="E304" t="str">
            <v>项</v>
          </cell>
          <cell r="F304">
            <v>20</v>
          </cell>
        </row>
        <row r="305">
          <cell r="A305">
            <v>250403007</v>
          </cell>
          <cell r="B305" t="str">
            <v>乙型肝炎e抗体测定(Anti-HBe)</v>
          </cell>
        </row>
        <row r="305">
          <cell r="E305" t="str">
            <v>项</v>
          </cell>
        </row>
        <row r="306">
          <cell r="A306" t="str">
            <v>250403007c</v>
          </cell>
          <cell r="B306" t="str">
            <v>定量（化学发光法）</v>
          </cell>
        </row>
        <row r="306">
          <cell r="E306" t="str">
            <v>项</v>
          </cell>
          <cell r="F306">
            <v>20</v>
          </cell>
        </row>
        <row r="307">
          <cell r="A307">
            <v>250403009</v>
          </cell>
          <cell r="B307" t="str">
            <v>乙型肝炎核心抗体测定(Anti-HBc)</v>
          </cell>
        </row>
        <row r="307">
          <cell r="E307" t="str">
            <v>项</v>
          </cell>
        </row>
        <row r="308">
          <cell r="A308" t="str">
            <v>250403009c</v>
          </cell>
          <cell r="B308" t="str">
            <v>定量</v>
          </cell>
        </row>
        <row r="308">
          <cell r="E308" t="str">
            <v>项</v>
          </cell>
          <cell r="F308">
            <v>20</v>
          </cell>
        </row>
        <row r="309">
          <cell r="A309">
            <v>250403011</v>
          </cell>
          <cell r="B309" t="str">
            <v>乙型肝炎病毒外膜蛋白前S1抗原测定</v>
          </cell>
          <cell r="C309" t="str">
            <v>包括前S1抗体测定</v>
          </cell>
        </row>
        <row r="309">
          <cell r="E309" t="str">
            <v>项</v>
          </cell>
          <cell r="F309">
            <v>18</v>
          </cell>
        </row>
        <row r="310">
          <cell r="A310">
            <v>250403014</v>
          </cell>
          <cell r="B310" t="str">
            <v>丙型肝炎抗体测定(Anti-HCV)</v>
          </cell>
        </row>
        <row r="310">
          <cell r="E310" t="str">
            <v>项</v>
          </cell>
        </row>
        <row r="311">
          <cell r="A311" t="str">
            <v>250403014b</v>
          </cell>
          <cell r="B311" t="str">
            <v>发光法</v>
          </cell>
        </row>
        <row r="311">
          <cell r="E311" t="str">
            <v>项</v>
          </cell>
          <cell r="F311">
            <v>65</v>
          </cell>
        </row>
        <row r="312">
          <cell r="A312">
            <v>250403017</v>
          </cell>
          <cell r="B312" t="str">
            <v>戊型肝炎抗体测定(Anti-HEV)</v>
          </cell>
          <cell r="C312" t="str">
            <v>包括IgG、IgM</v>
          </cell>
        </row>
        <row r="312">
          <cell r="E312" t="str">
            <v>项</v>
          </cell>
        </row>
        <row r="313">
          <cell r="A313" t="str">
            <v>250403017a</v>
          </cell>
          <cell r="B313" t="str">
            <v>各种免疫学方法</v>
          </cell>
        </row>
        <row r="313">
          <cell r="E313" t="str">
            <v>项</v>
          </cell>
          <cell r="F313">
            <v>50</v>
          </cell>
        </row>
        <row r="314">
          <cell r="A314" t="str">
            <v>250403017b</v>
          </cell>
          <cell r="B314" t="str">
            <v>荧光探针法</v>
          </cell>
        </row>
        <row r="314">
          <cell r="E314" t="str">
            <v>项</v>
          </cell>
          <cell r="F314">
            <v>80</v>
          </cell>
        </row>
        <row r="315">
          <cell r="A315">
            <v>250403019</v>
          </cell>
          <cell r="B315" t="str">
            <v>人免疫缺陷病毒抗体测定(Anti-HIV)</v>
          </cell>
        </row>
        <row r="315">
          <cell r="E315" t="str">
            <v>项</v>
          </cell>
        </row>
        <row r="316">
          <cell r="A316" t="str">
            <v>250403019c</v>
          </cell>
          <cell r="B316" t="str">
            <v>化学发光法</v>
          </cell>
        </row>
        <row r="316">
          <cell r="E316" t="str">
            <v>项</v>
          </cell>
          <cell r="F316">
            <v>50</v>
          </cell>
        </row>
        <row r="317">
          <cell r="A317">
            <v>250403053</v>
          </cell>
          <cell r="B317" t="str">
            <v>梅毒螺旋体特异抗体测定</v>
          </cell>
        </row>
        <row r="317">
          <cell r="E317" t="str">
            <v>项</v>
          </cell>
        </row>
        <row r="318">
          <cell r="A318" t="str">
            <v>250403053d</v>
          </cell>
          <cell r="B318" t="str">
            <v>化学发光法</v>
          </cell>
        </row>
        <row r="318">
          <cell r="E318" t="str">
            <v>项</v>
          </cell>
          <cell r="F318">
            <v>50</v>
          </cell>
        </row>
        <row r="319">
          <cell r="A319">
            <v>250403066</v>
          </cell>
          <cell r="B319" t="str">
            <v>人乳头瘤病毒(HPV)核酸检测</v>
          </cell>
        </row>
        <row r="319">
          <cell r="E319" t="str">
            <v>项</v>
          </cell>
          <cell r="F319">
            <v>280</v>
          </cell>
        </row>
        <row r="320">
          <cell r="A320">
            <v>250404</v>
          </cell>
          <cell r="B320" t="str">
            <v>肿瘤相关抗原测定</v>
          </cell>
        </row>
        <row r="321">
          <cell r="A321">
            <v>250404011</v>
          </cell>
          <cell r="B321" t="str">
            <v>糖类抗原测定</v>
          </cell>
          <cell r="C321" t="str">
            <v>包括HE4、CA-27、CA-29、CA-50、CA-125、CA15－3、CA130、CA19－9、CA24－2、CA72－4等等,</v>
          </cell>
        </row>
        <row r="321">
          <cell r="E321" t="str">
            <v>项</v>
          </cell>
        </row>
        <row r="322">
          <cell r="A322" t="str">
            <v>250404011b</v>
          </cell>
          <cell r="B322" t="str">
            <v>化学发光法</v>
          </cell>
        </row>
        <row r="322">
          <cell r="E322" t="str">
            <v>每种抗原</v>
          </cell>
          <cell r="F322">
            <v>70</v>
          </cell>
        </row>
        <row r="323">
          <cell r="A323">
            <v>250405</v>
          </cell>
          <cell r="B323" t="str">
            <v>变应原测定</v>
          </cell>
        </row>
        <row r="324">
          <cell r="A324">
            <v>250405004</v>
          </cell>
          <cell r="B324" t="str">
            <v>特殊变应原(多价变应原)筛查</v>
          </cell>
          <cell r="C324" t="str">
            <v>包括混合虫螨、混合霉菌、多价动物毛等</v>
          </cell>
        </row>
        <row r="324">
          <cell r="E324" t="str">
            <v>项</v>
          </cell>
          <cell r="F324">
            <v>27</v>
          </cell>
        </row>
        <row r="325">
          <cell r="A325">
            <v>2505</v>
          </cell>
          <cell r="B325" t="str">
            <v>5．临床微生物学检查</v>
          </cell>
        </row>
        <row r="326">
          <cell r="A326">
            <v>250502</v>
          </cell>
          <cell r="B326" t="str">
            <v>药物敏感试验</v>
          </cell>
        </row>
        <row r="327">
          <cell r="A327">
            <v>250502002</v>
          </cell>
          <cell r="B327" t="str">
            <v>常规药敏定量试验(MIC)</v>
          </cell>
        </row>
        <row r="327">
          <cell r="E327" t="str">
            <v>每种细菌</v>
          </cell>
          <cell r="F327">
            <v>80</v>
          </cell>
        </row>
        <row r="328">
          <cell r="A328">
            <v>26</v>
          </cell>
          <cell r="B328" t="str">
            <v>(六)血型与配血</v>
          </cell>
        </row>
        <row r="329">
          <cell r="A329">
            <v>260000002</v>
          </cell>
          <cell r="B329" t="str">
            <v>ABO血型鉴定</v>
          </cell>
          <cell r="C329" t="str">
            <v>指正定法与反定法联合使用</v>
          </cell>
        </row>
        <row r="329">
          <cell r="E329" t="str">
            <v>次</v>
          </cell>
          <cell r="F329">
            <v>8</v>
          </cell>
        </row>
        <row r="330">
          <cell r="A330">
            <v>260000004</v>
          </cell>
          <cell r="B330" t="str">
            <v>Rh血型鉴定</v>
          </cell>
          <cell r="C330" t="str">
            <v>指仅鉴定RhD(o)，不查其他抗原</v>
          </cell>
        </row>
        <row r="330">
          <cell r="E330" t="str">
            <v>次</v>
          </cell>
          <cell r="F330">
            <v>15</v>
          </cell>
        </row>
        <row r="331">
          <cell r="A331">
            <v>260000007</v>
          </cell>
          <cell r="B331" t="str">
            <v>血型单特异性抗体鉴定</v>
          </cell>
        </row>
        <row r="331">
          <cell r="E331" t="str">
            <v>次</v>
          </cell>
          <cell r="F331">
            <v>80</v>
          </cell>
        </row>
        <row r="332">
          <cell r="A332">
            <v>27</v>
          </cell>
          <cell r="B332" t="str">
            <v>(七)病理检查</v>
          </cell>
        </row>
        <row r="333">
          <cell r="A333">
            <v>2702</v>
          </cell>
          <cell r="B333" t="str">
            <v>2．细胞病理学检查与诊断</v>
          </cell>
          <cell r="C333" t="str">
            <v>不含采集标本的临床操作、细胞病理学标本的非常规诊断技术，如：电镜检查、组织化学与免疫组化染色、图象分析技术、流式细胞术、计算机细胞筛选技术、分子病理学检查等</v>
          </cell>
        </row>
        <row r="334">
          <cell r="A334">
            <v>270200001</v>
          </cell>
          <cell r="B334" t="str">
            <v>体液细胞学检查与诊断</v>
          </cell>
          <cell r="C334" t="str">
            <v>包括胸水、腹水、心包液、脑脊液、精液、各种囊肿穿刺液、唾液、龈沟液的细胞学检查与诊断</v>
          </cell>
        </row>
        <row r="334">
          <cell r="E334" t="str">
            <v>例</v>
          </cell>
          <cell r="F334">
            <v>50</v>
          </cell>
        </row>
        <row r="335">
          <cell r="A335">
            <v>270200003</v>
          </cell>
          <cell r="B335" t="str">
            <v>细针穿刺细胞学检查与诊断</v>
          </cell>
          <cell r="C335" t="str">
            <v>指各种实质性脏器的细针穿刺标本的涂片(压片)检查及诊断</v>
          </cell>
        </row>
        <row r="335">
          <cell r="E335" t="str">
            <v>例</v>
          </cell>
          <cell r="F335">
            <v>60</v>
          </cell>
        </row>
        <row r="336">
          <cell r="A336">
            <v>270200004</v>
          </cell>
          <cell r="B336" t="str">
            <v>脱落细胞学检查与诊断</v>
          </cell>
          <cell r="C336" t="str">
            <v>包括子宫内膜、宫颈、阴道、痰、乳腺溢液、窥镜刷片及其他脱落细胞学的各种涂片检查及诊断加口腔粘液涂片</v>
          </cell>
        </row>
        <row r="336">
          <cell r="E336" t="str">
            <v>例</v>
          </cell>
          <cell r="F336">
            <v>40</v>
          </cell>
        </row>
        <row r="337">
          <cell r="A337">
            <v>270200005</v>
          </cell>
          <cell r="B337" t="str">
            <v>细胞学计数</v>
          </cell>
          <cell r="C337" t="str">
            <v>包括支气管灌洗液、脑脊液等细胞的计数；不含骨髓涂片计数</v>
          </cell>
        </row>
        <row r="337">
          <cell r="E337" t="str">
            <v>例</v>
          </cell>
          <cell r="F337">
            <v>20</v>
          </cell>
        </row>
        <row r="338">
          <cell r="A338">
            <v>2703</v>
          </cell>
          <cell r="B338" t="str">
            <v>3．组织病理学检查与诊断</v>
          </cell>
          <cell r="C338" t="str">
            <v>不含采集标本的临床操作、组织病理学标本的非常规诊断技术，如：电镜检查、组织化学与免疫组化染色、图象分析技术、 流式细胞术、计算机细胞筛选技术、 分子病理学检查等</v>
          </cell>
        </row>
        <row r="339">
          <cell r="A339">
            <v>270300001</v>
          </cell>
          <cell r="B339" t="str">
            <v>穿刺组织活检检查与诊断</v>
          </cell>
          <cell r="C339" t="str">
            <v>包括肺、乳腺、体表肿块等穿刺组织活检及诊断</v>
          </cell>
        </row>
        <row r="339">
          <cell r="E339" t="str">
            <v>例</v>
          </cell>
          <cell r="F339">
            <v>260</v>
          </cell>
        </row>
        <row r="340">
          <cell r="A340">
            <v>270300002</v>
          </cell>
          <cell r="B340" t="str">
            <v>内镜组织活检检查与诊断</v>
          </cell>
          <cell r="C340" t="str">
            <v>包括各种内镜采集的小组织标本的病理学检查与诊断</v>
          </cell>
        </row>
        <row r="340">
          <cell r="E340" t="str">
            <v>例</v>
          </cell>
          <cell r="F340">
            <v>210</v>
          </cell>
        </row>
        <row r="341">
          <cell r="A341">
            <v>270300003</v>
          </cell>
          <cell r="B341" t="str">
            <v>局部切除组织活检检查与诊断</v>
          </cell>
          <cell r="C341" t="str">
            <v>包括切除组织、咬取组织、切除肿块部分组织的活检</v>
          </cell>
        </row>
        <row r="341">
          <cell r="E341" t="str">
            <v>每部位</v>
          </cell>
          <cell r="F341">
            <v>260</v>
          </cell>
        </row>
        <row r="342">
          <cell r="A342">
            <v>270300004</v>
          </cell>
          <cell r="B342" t="str">
            <v>骨髓组织活检检查与诊断</v>
          </cell>
          <cell r="C342" t="str">
            <v>指骨髓组织标本常规染色检查</v>
          </cell>
        </row>
        <row r="342">
          <cell r="E342" t="str">
            <v>例</v>
          </cell>
          <cell r="F342">
            <v>100</v>
          </cell>
        </row>
        <row r="343">
          <cell r="A343">
            <v>270300005</v>
          </cell>
          <cell r="B343" t="str">
            <v>手术标本检查与诊断</v>
          </cell>
        </row>
        <row r="343">
          <cell r="E343" t="str">
            <v>例</v>
          </cell>
        </row>
        <row r="344">
          <cell r="A344" t="str">
            <v>270300005a</v>
          </cell>
          <cell r="B344" t="str">
            <v>单切</v>
          </cell>
        </row>
        <row r="344">
          <cell r="E344" t="str">
            <v>例</v>
          </cell>
          <cell r="F344">
            <v>320</v>
          </cell>
        </row>
        <row r="345">
          <cell r="A345" t="str">
            <v>270300005b</v>
          </cell>
          <cell r="B345" t="str">
            <v>根治</v>
          </cell>
        </row>
        <row r="345">
          <cell r="E345" t="str">
            <v>例</v>
          </cell>
          <cell r="F345">
            <v>500</v>
          </cell>
        </row>
        <row r="346">
          <cell r="A346">
            <v>2704</v>
          </cell>
          <cell r="B346" t="str">
            <v>4．冰冻切片与快速石蜡切片检查与诊断</v>
          </cell>
          <cell r="C346" t="str">
            <v>不含非常规的特殊染色技术</v>
          </cell>
        </row>
        <row r="347">
          <cell r="A347">
            <v>270400001</v>
          </cell>
          <cell r="B347" t="str">
            <v>冰冻切片检查与诊断</v>
          </cell>
        </row>
        <row r="347">
          <cell r="E347" t="str">
            <v>部位</v>
          </cell>
          <cell r="F347">
            <v>400</v>
          </cell>
        </row>
        <row r="348">
          <cell r="A348" t="str">
            <v>270400001a</v>
          </cell>
          <cell r="B348" t="str">
            <v>特异性感染标本</v>
          </cell>
        </row>
        <row r="348">
          <cell r="E348" t="str">
            <v>每个</v>
          </cell>
          <cell r="F348">
            <v>100</v>
          </cell>
        </row>
        <row r="349">
          <cell r="A349">
            <v>2705</v>
          </cell>
          <cell r="B349" t="str">
            <v>5．特殊染色诊断技术</v>
          </cell>
        </row>
        <row r="350">
          <cell r="A350">
            <v>270500001</v>
          </cell>
          <cell r="B350" t="str">
            <v>特殊染色及酶组织化学染色诊断</v>
          </cell>
        </row>
        <row r="350">
          <cell r="E350" t="str">
            <v>每标本，每种染色</v>
          </cell>
          <cell r="F350">
            <v>54</v>
          </cell>
        </row>
        <row r="351">
          <cell r="A351">
            <v>270500002</v>
          </cell>
          <cell r="B351" t="str">
            <v>免疫组织化学染色诊断</v>
          </cell>
        </row>
        <row r="351">
          <cell r="E351" t="str">
            <v>每标本，每种染色</v>
          </cell>
          <cell r="F351">
            <v>110</v>
          </cell>
        </row>
        <row r="352">
          <cell r="A352">
            <v>270500003</v>
          </cell>
          <cell r="B352" t="str">
            <v>免疫荧光染色诊断</v>
          </cell>
        </row>
        <row r="352">
          <cell r="E352" t="str">
            <v>每标本，每种染色</v>
          </cell>
          <cell r="F352">
            <v>105</v>
          </cell>
        </row>
        <row r="353">
          <cell r="A353">
            <v>2707</v>
          </cell>
          <cell r="B353" t="str">
            <v>7、分子病理学诊断技术</v>
          </cell>
        </row>
        <row r="354">
          <cell r="A354">
            <v>270700001</v>
          </cell>
          <cell r="B354" t="str">
            <v>原位杂交技术</v>
          </cell>
        </row>
        <row r="354">
          <cell r="E354" t="str">
            <v>项</v>
          </cell>
          <cell r="F354">
            <v>200</v>
          </cell>
        </row>
        <row r="355">
          <cell r="A355">
            <v>270700002</v>
          </cell>
          <cell r="B355" t="str">
            <v>印迹杂交技术</v>
          </cell>
          <cell r="C355" t="str">
            <v>包括Southern Northern Western等杂交技术</v>
          </cell>
        </row>
        <row r="355">
          <cell r="E355" t="str">
            <v>项</v>
          </cell>
          <cell r="F355">
            <v>170</v>
          </cell>
        </row>
        <row r="356">
          <cell r="A356">
            <v>270700003</v>
          </cell>
          <cell r="B356" t="str">
            <v>脱氧核糖核酸（DNA）测序</v>
          </cell>
        </row>
        <row r="356">
          <cell r="E356" t="str">
            <v>项</v>
          </cell>
          <cell r="F356">
            <v>210</v>
          </cell>
        </row>
        <row r="357">
          <cell r="A357">
            <v>2708</v>
          </cell>
          <cell r="B357" t="str">
            <v>8．其他病理技术项目</v>
          </cell>
        </row>
        <row r="358">
          <cell r="A358">
            <v>270800005</v>
          </cell>
          <cell r="B358" t="str">
            <v>病理大体标本摄影</v>
          </cell>
        </row>
        <row r="358">
          <cell r="E358" t="str">
            <v>每标本</v>
          </cell>
          <cell r="F358">
            <v>20</v>
          </cell>
        </row>
        <row r="359">
          <cell r="A359">
            <v>270800006</v>
          </cell>
          <cell r="B359" t="str">
            <v>显微摄影术</v>
          </cell>
        </row>
        <row r="359">
          <cell r="E359" t="str">
            <v>每视野</v>
          </cell>
          <cell r="F359">
            <v>42</v>
          </cell>
        </row>
        <row r="360">
          <cell r="A360">
            <v>31</v>
          </cell>
          <cell r="B360" t="str">
            <v>(一)临床各系统诊疗</v>
          </cell>
        </row>
        <row r="361">
          <cell r="A361">
            <v>3101</v>
          </cell>
          <cell r="B361" t="str">
            <v>1．神经系统</v>
          </cell>
        </row>
        <row r="362">
          <cell r="A362">
            <v>310100016</v>
          </cell>
          <cell r="B362" t="str">
            <v>腰椎穿刺术</v>
          </cell>
          <cell r="C362" t="str">
            <v>含测压、注药</v>
          </cell>
        </row>
        <row r="362">
          <cell r="E362" t="str">
            <v>次</v>
          </cell>
          <cell r="F362">
            <v>120</v>
          </cell>
        </row>
        <row r="363">
          <cell r="A363">
            <v>310100017</v>
          </cell>
          <cell r="B363" t="str">
            <v>侧脑室穿刺术</v>
          </cell>
          <cell r="C363" t="str">
            <v>包括引流、注药</v>
          </cell>
        </row>
        <row r="363">
          <cell r="E363" t="str">
            <v>次</v>
          </cell>
          <cell r="F363">
            <v>650</v>
          </cell>
        </row>
        <row r="364">
          <cell r="A364">
            <v>310100019</v>
          </cell>
          <cell r="B364" t="str">
            <v>硬脑膜下穿刺术</v>
          </cell>
        </row>
        <row r="364">
          <cell r="E364" t="str">
            <v>次</v>
          </cell>
          <cell r="F364">
            <v>200</v>
          </cell>
        </row>
        <row r="365">
          <cell r="A365">
            <v>310100020</v>
          </cell>
          <cell r="B365" t="str">
            <v>周围神经活检术</v>
          </cell>
          <cell r="C365" t="str">
            <v>包括肌肉活检</v>
          </cell>
        </row>
        <row r="365">
          <cell r="E365" t="str">
            <v>每个切口</v>
          </cell>
          <cell r="F365">
            <v>335</v>
          </cell>
        </row>
        <row r="366">
          <cell r="A366">
            <v>310100027</v>
          </cell>
          <cell r="B366" t="str">
            <v>神经阻滞治疗</v>
          </cell>
        </row>
        <row r="366">
          <cell r="E366" t="str">
            <v>次</v>
          </cell>
          <cell r="F366">
            <v>55</v>
          </cell>
        </row>
        <row r="367">
          <cell r="A367">
            <v>310100028</v>
          </cell>
          <cell r="B367" t="str">
            <v>经皮穿刺三叉神经半月节注射治疗术</v>
          </cell>
          <cell r="C367" t="str">
            <v>含CT定位、神经感觉定位、注射药物、测定疗效范围、局部加压；不含术中影像学检查</v>
          </cell>
        </row>
        <row r="367">
          <cell r="E367" t="str">
            <v>次</v>
          </cell>
          <cell r="F367">
            <v>300</v>
          </cell>
        </row>
        <row r="368">
          <cell r="A368">
            <v>310100029</v>
          </cell>
          <cell r="B368" t="str">
            <v>经皮穿刺三叉神经半月节射频温控热凝术</v>
          </cell>
          <cell r="C368" t="str">
            <v>含CT定位、神经感觉定位、射频温控治疗、测定疗效范围、局部加压；包括感觉根射频温控热凝，不含术中影像学检查、全麻</v>
          </cell>
        </row>
        <row r="368">
          <cell r="E368" t="str">
            <v>次</v>
          </cell>
          <cell r="F368">
            <v>1080</v>
          </cell>
        </row>
        <row r="369">
          <cell r="A369">
            <v>310100032</v>
          </cell>
          <cell r="B369" t="str">
            <v>肉毒素注射治疗</v>
          </cell>
          <cell r="C369" t="str">
            <v>含神经、肌肉各部位治疗</v>
          </cell>
        </row>
        <row r="369">
          <cell r="E369" t="str">
            <v>次</v>
          </cell>
          <cell r="F369">
            <v>100</v>
          </cell>
        </row>
        <row r="370">
          <cell r="A370">
            <v>310100033</v>
          </cell>
          <cell r="B370" t="str">
            <v>周围神经毁损术</v>
          </cell>
          <cell r="C370" t="str">
            <v>含神经穿刺及注射</v>
          </cell>
        </row>
        <row r="370">
          <cell r="E370" t="str">
            <v>次</v>
          </cell>
          <cell r="F370">
            <v>216</v>
          </cell>
        </row>
        <row r="371">
          <cell r="A371" t="str">
            <v>310100033a</v>
          </cell>
          <cell r="B371" t="str">
            <v>神经分支毁损术</v>
          </cell>
        </row>
        <row r="371">
          <cell r="E371" t="str">
            <v>次</v>
          </cell>
          <cell r="F371">
            <v>108</v>
          </cell>
        </row>
        <row r="372">
          <cell r="A372" t="str">
            <v>310100033b</v>
          </cell>
          <cell r="B372" t="str">
            <v>半月神经毁损术</v>
          </cell>
        </row>
        <row r="372">
          <cell r="E372" t="str">
            <v>次</v>
          </cell>
          <cell r="F372">
            <v>2160</v>
          </cell>
        </row>
        <row r="373">
          <cell r="A373">
            <v>310100034</v>
          </cell>
          <cell r="B373" t="str">
            <v>交感神经节毁损术</v>
          </cell>
          <cell r="C373" t="str">
            <v>指颈、胸、腰交感神经节穿刺及注射，含神经穿刺及注射。包括侧隐窝消炎镇痛治疗</v>
          </cell>
        </row>
        <row r="373">
          <cell r="E373" t="str">
            <v>次</v>
          </cell>
          <cell r="F373">
            <v>900</v>
          </cell>
        </row>
        <row r="374">
          <cell r="A374">
            <v>3103</v>
          </cell>
          <cell r="B374" t="str">
            <v>3．眼部</v>
          </cell>
        </row>
        <row r="375">
          <cell r="A375">
            <v>310300001</v>
          </cell>
          <cell r="B375" t="str">
            <v>普通视力检查</v>
          </cell>
          <cell r="C375" t="str">
            <v>含远视力、近视力、光机能（包括光感及光定位）、伪盲检查</v>
          </cell>
        </row>
        <row r="375">
          <cell r="E375" t="str">
            <v>次</v>
          </cell>
          <cell r="F375">
            <v>1.4</v>
          </cell>
        </row>
        <row r="376">
          <cell r="A376">
            <v>310300002</v>
          </cell>
          <cell r="B376" t="str">
            <v>特殊视力检查</v>
          </cell>
          <cell r="C376" t="str">
            <v>包括儿童图形视力表，点视力表，条栅视力卡，视动性眼震仪</v>
          </cell>
        </row>
        <row r="376">
          <cell r="E376" t="str">
            <v>项</v>
          </cell>
          <cell r="F376">
            <v>2.8</v>
          </cell>
        </row>
        <row r="377">
          <cell r="A377">
            <v>310300003</v>
          </cell>
          <cell r="B377" t="str">
            <v>选择性观看检查</v>
          </cell>
        </row>
        <row r="377">
          <cell r="E377" t="str">
            <v>次</v>
          </cell>
          <cell r="F377">
            <v>2.8</v>
          </cell>
        </row>
        <row r="378">
          <cell r="A378">
            <v>310300005</v>
          </cell>
          <cell r="B378" t="str">
            <v>视野检查</v>
          </cell>
          <cell r="C378" t="str">
            <v>包括普通视野计，电脑视野计、动态(Goldmann)视野计</v>
          </cell>
        </row>
        <row r="378">
          <cell r="E378" t="str">
            <v>次</v>
          </cell>
        </row>
        <row r="379">
          <cell r="A379" t="str">
            <v>310300005b</v>
          </cell>
          <cell r="B379" t="str">
            <v>电脑、动态</v>
          </cell>
        </row>
        <row r="379">
          <cell r="E379" t="str">
            <v>次</v>
          </cell>
          <cell r="F379">
            <v>90</v>
          </cell>
        </row>
        <row r="380">
          <cell r="A380">
            <v>310300006</v>
          </cell>
          <cell r="B380" t="str">
            <v>阿姆斯勒(Amsler)表检查</v>
          </cell>
        </row>
        <row r="380">
          <cell r="E380" t="str">
            <v>次</v>
          </cell>
          <cell r="F380">
            <v>5</v>
          </cell>
        </row>
        <row r="381">
          <cell r="A381">
            <v>310300010</v>
          </cell>
          <cell r="B381" t="str">
            <v>主导眼检查</v>
          </cell>
        </row>
        <row r="381">
          <cell r="E381" t="str">
            <v>次</v>
          </cell>
          <cell r="F381">
            <v>5</v>
          </cell>
        </row>
        <row r="382">
          <cell r="A382">
            <v>310300011</v>
          </cell>
          <cell r="B382" t="str">
            <v>代偿头位测定</v>
          </cell>
          <cell r="C382" t="str">
            <v>含使用头位检测仪</v>
          </cell>
        </row>
        <row r="382">
          <cell r="E382" t="str">
            <v>次</v>
          </cell>
          <cell r="F382">
            <v>5</v>
          </cell>
        </row>
        <row r="383">
          <cell r="A383">
            <v>310300012</v>
          </cell>
          <cell r="B383" t="str">
            <v>复视检查</v>
          </cell>
        </row>
        <row r="383">
          <cell r="E383" t="str">
            <v>次</v>
          </cell>
          <cell r="F383">
            <v>14</v>
          </cell>
        </row>
        <row r="384">
          <cell r="A384">
            <v>310300013</v>
          </cell>
          <cell r="B384" t="str">
            <v>斜视度测定</v>
          </cell>
          <cell r="C384" t="str">
            <v>含九个注视方向双眼分别注视时的斜度，看远及看近</v>
          </cell>
        </row>
        <row r="384">
          <cell r="E384" t="str">
            <v>次</v>
          </cell>
          <cell r="F384">
            <v>20</v>
          </cell>
        </row>
        <row r="385">
          <cell r="A385">
            <v>310300015</v>
          </cell>
          <cell r="B385" t="str">
            <v>线状镜检查</v>
          </cell>
        </row>
        <row r="385">
          <cell r="E385" t="str">
            <v>次</v>
          </cell>
          <cell r="F385">
            <v>5</v>
          </cell>
        </row>
        <row r="386">
          <cell r="A386">
            <v>310300017</v>
          </cell>
          <cell r="B386" t="str">
            <v>调节/集合测定</v>
          </cell>
        </row>
        <row r="386">
          <cell r="E386" t="str">
            <v>次</v>
          </cell>
          <cell r="F386">
            <v>8</v>
          </cell>
        </row>
        <row r="387">
          <cell r="A387">
            <v>310300019</v>
          </cell>
          <cell r="B387" t="str">
            <v>双眼视觉检查</v>
          </cell>
          <cell r="C387" t="str">
            <v>含双眼同时知觉、双眼同时视、双眼融合功能、立体视功能</v>
          </cell>
        </row>
        <row r="387">
          <cell r="E387" t="str">
            <v>次</v>
          </cell>
          <cell r="F387">
            <v>20</v>
          </cell>
        </row>
        <row r="388">
          <cell r="A388">
            <v>310300020</v>
          </cell>
          <cell r="B388" t="str">
            <v>色觉检查</v>
          </cell>
          <cell r="C388" t="str">
            <v>包括普通图谱法，FM-100Hue测试盒法，色觉仪法</v>
          </cell>
        </row>
        <row r="388">
          <cell r="E388" t="str">
            <v>项</v>
          </cell>
          <cell r="F388">
            <v>5</v>
          </cell>
        </row>
        <row r="389">
          <cell r="A389">
            <v>310300021</v>
          </cell>
          <cell r="B389" t="str">
            <v>对比敏感度检查</v>
          </cell>
        </row>
        <row r="389">
          <cell r="E389" t="str">
            <v>次</v>
          </cell>
          <cell r="F389">
            <v>10</v>
          </cell>
        </row>
        <row r="390">
          <cell r="A390">
            <v>310300036</v>
          </cell>
          <cell r="B390" t="str">
            <v>泪道冲洗</v>
          </cell>
        </row>
        <row r="390">
          <cell r="E390" t="str">
            <v>单侧</v>
          </cell>
          <cell r="F390">
            <v>6</v>
          </cell>
        </row>
        <row r="391">
          <cell r="A391">
            <v>310300037</v>
          </cell>
          <cell r="B391" t="str">
            <v>青光眼诱导试验</v>
          </cell>
          <cell r="C391" t="str">
            <v>包括饮水，暗室，妥拉苏林等</v>
          </cell>
        </row>
        <row r="391">
          <cell r="E391" t="str">
            <v>次</v>
          </cell>
          <cell r="F391">
            <v>22</v>
          </cell>
        </row>
        <row r="392">
          <cell r="A392">
            <v>310300040</v>
          </cell>
          <cell r="B392" t="str">
            <v>角膜地形图检查</v>
          </cell>
        </row>
        <row r="392">
          <cell r="E392" t="str">
            <v>次（单眼）</v>
          </cell>
          <cell r="F392">
            <v>80</v>
          </cell>
        </row>
        <row r="393">
          <cell r="A393">
            <v>310300041</v>
          </cell>
          <cell r="B393" t="str">
            <v>角膜内皮镜检查</v>
          </cell>
        </row>
        <row r="393">
          <cell r="E393" t="str">
            <v>次</v>
          </cell>
          <cell r="F393">
            <v>80</v>
          </cell>
        </row>
        <row r="394">
          <cell r="A394">
            <v>310300042</v>
          </cell>
          <cell r="B394" t="str">
            <v>角膜厚度检查</v>
          </cell>
          <cell r="C394" t="str">
            <v>包括裂隙灯法，超声法</v>
          </cell>
        </row>
        <row r="394">
          <cell r="E394" t="str">
            <v>次</v>
          </cell>
          <cell r="F394">
            <v>20</v>
          </cell>
        </row>
        <row r="395">
          <cell r="A395">
            <v>310300045</v>
          </cell>
          <cell r="B395" t="str">
            <v>人工晶体度数测量</v>
          </cell>
        </row>
        <row r="395">
          <cell r="E395" t="str">
            <v>次</v>
          </cell>
          <cell r="F395">
            <v>50</v>
          </cell>
        </row>
        <row r="396">
          <cell r="A396">
            <v>310300049</v>
          </cell>
          <cell r="B396" t="str">
            <v>裂隙灯下眼底检查</v>
          </cell>
          <cell r="C396" t="str">
            <v>包括前置镜、三面镜、视网膜镜</v>
          </cell>
        </row>
        <row r="396">
          <cell r="E396" t="str">
            <v>次</v>
          </cell>
          <cell r="F396">
            <v>15</v>
          </cell>
        </row>
        <row r="397">
          <cell r="A397">
            <v>310300056</v>
          </cell>
          <cell r="B397" t="str">
            <v>眼底检查</v>
          </cell>
          <cell r="C397" t="str">
            <v>包括直接、间接眼底镜法，不含散瞳</v>
          </cell>
        </row>
        <row r="397">
          <cell r="E397" t="str">
            <v>次</v>
          </cell>
          <cell r="F397">
            <v>14</v>
          </cell>
        </row>
        <row r="398">
          <cell r="A398">
            <v>310300057</v>
          </cell>
          <cell r="B398" t="str">
            <v>扫描激光眼底检查(SLO)</v>
          </cell>
        </row>
        <row r="398">
          <cell r="E398" t="str">
            <v>次</v>
          </cell>
          <cell r="F398">
            <v>100</v>
          </cell>
        </row>
        <row r="399">
          <cell r="A399">
            <v>310300063</v>
          </cell>
          <cell r="B399" t="str">
            <v>超声生物显微镜检查(UBM)</v>
          </cell>
        </row>
        <row r="399">
          <cell r="E399" t="str">
            <v>次</v>
          </cell>
          <cell r="F399">
            <v>100</v>
          </cell>
        </row>
        <row r="400">
          <cell r="A400">
            <v>310300064</v>
          </cell>
          <cell r="B400" t="str">
            <v>光学相干断层成相(OCT)</v>
          </cell>
          <cell r="C400" t="str">
            <v>含测眼球后极组织厚度及断面相</v>
          </cell>
        </row>
        <row r="400">
          <cell r="E400" t="str">
            <v>次</v>
          </cell>
          <cell r="F400">
            <v>145</v>
          </cell>
        </row>
        <row r="401">
          <cell r="A401">
            <v>310300068</v>
          </cell>
          <cell r="B401" t="str">
            <v>视觉诱发电位(VEP)</v>
          </cell>
          <cell r="C401" t="str">
            <v>含单导、图形</v>
          </cell>
        </row>
        <row r="401">
          <cell r="E401" t="str">
            <v>次</v>
          </cell>
          <cell r="F401">
            <v>80</v>
          </cell>
        </row>
        <row r="402">
          <cell r="A402">
            <v>310300069</v>
          </cell>
          <cell r="B402" t="str">
            <v>眼外肌功能检查</v>
          </cell>
          <cell r="C402" t="str">
            <v>含眼球运动、歪头试验、集合与散开</v>
          </cell>
        </row>
        <row r="402">
          <cell r="E402" t="str">
            <v>次</v>
          </cell>
          <cell r="F402">
            <v>20</v>
          </cell>
        </row>
        <row r="403">
          <cell r="A403">
            <v>310300080</v>
          </cell>
          <cell r="B403" t="str">
            <v>视网膜激光光凝术</v>
          </cell>
        </row>
        <row r="403">
          <cell r="E403" t="str">
            <v>次</v>
          </cell>
          <cell r="F403">
            <v>300</v>
          </cell>
        </row>
        <row r="404">
          <cell r="A404">
            <v>310300081</v>
          </cell>
          <cell r="B404" t="str">
            <v>激光治疗眼前节病</v>
          </cell>
          <cell r="C404" t="str">
            <v>包括治疗青光眼、晶状体囊膜切开、虹膜囊肿切除</v>
          </cell>
        </row>
        <row r="404">
          <cell r="E404" t="str">
            <v>次</v>
          </cell>
          <cell r="F404">
            <v>300</v>
          </cell>
        </row>
        <row r="405">
          <cell r="A405">
            <v>310300085</v>
          </cell>
          <cell r="B405" t="str">
            <v>电解倒睫</v>
          </cell>
          <cell r="C405" t="str">
            <v>包括拔倒睫</v>
          </cell>
        </row>
        <row r="405">
          <cell r="E405" t="str">
            <v>单侧</v>
          </cell>
          <cell r="F405">
            <v>22</v>
          </cell>
        </row>
        <row r="406">
          <cell r="A406">
            <v>310300087</v>
          </cell>
          <cell r="B406" t="str">
            <v>睑板腺按摩</v>
          </cell>
        </row>
        <row r="406">
          <cell r="E406" t="str">
            <v>单侧</v>
          </cell>
          <cell r="F406">
            <v>12</v>
          </cell>
        </row>
        <row r="407">
          <cell r="A407">
            <v>310300088</v>
          </cell>
          <cell r="B407" t="str">
            <v>冲洗结膜囊</v>
          </cell>
          <cell r="C407" t="str">
            <v>包括结膜异物取出</v>
          </cell>
        </row>
        <row r="407">
          <cell r="E407" t="str">
            <v>单侧</v>
          </cell>
          <cell r="F407">
            <v>12</v>
          </cell>
        </row>
        <row r="408">
          <cell r="A408">
            <v>310300090</v>
          </cell>
          <cell r="B408" t="str">
            <v>晶体囊截开术</v>
          </cell>
        </row>
        <row r="408">
          <cell r="E408" t="str">
            <v>单侧</v>
          </cell>
          <cell r="F408">
            <v>350</v>
          </cell>
        </row>
        <row r="409">
          <cell r="A409">
            <v>310300091</v>
          </cell>
          <cell r="B409" t="str">
            <v>取结膜结石</v>
          </cell>
        </row>
        <row r="409">
          <cell r="E409" t="str">
            <v>单侧</v>
          </cell>
          <cell r="F409">
            <v>12</v>
          </cell>
        </row>
        <row r="410">
          <cell r="A410">
            <v>310300094</v>
          </cell>
          <cell r="B410" t="str">
            <v>球结膜下注射</v>
          </cell>
        </row>
        <row r="410">
          <cell r="E410" t="str">
            <v>单侧</v>
          </cell>
          <cell r="F410">
            <v>10</v>
          </cell>
        </row>
        <row r="411">
          <cell r="A411">
            <v>310300095</v>
          </cell>
          <cell r="B411" t="str">
            <v>球后注射</v>
          </cell>
          <cell r="C411" t="str">
            <v>包括球周半球后，球旁，颞浅动脉旁注射</v>
          </cell>
        </row>
        <row r="411">
          <cell r="E411" t="str">
            <v>单侧</v>
          </cell>
          <cell r="F411">
            <v>20</v>
          </cell>
        </row>
        <row r="412">
          <cell r="A412">
            <v>310300097</v>
          </cell>
          <cell r="B412" t="str">
            <v>肉毒杆菌素眼外肌注射</v>
          </cell>
          <cell r="C412" t="str">
            <v>包括治疗眼睑痉挛、麻痹性斜视、上睑后退</v>
          </cell>
        </row>
        <row r="412">
          <cell r="E412" t="str">
            <v>次</v>
          </cell>
          <cell r="F412">
            <v>75</v>
          </cell>
        </row>
        <row r="413">
          <cell r="A413">
            <v>310300100</v>
          </cell>
          <cell r="B413" t="str">
            <v>前房穿刺术</v>
          </cell>
          <cell r="C413" t="str">
            <v>包括前房冲洗术</v>
          </cell>
        </row>
        <row r="413">
          <cell r="E413" t="str">
            <v>单侧</v>
          </cell>
          <cell r="F413">
            <v>245</v>
          </cell>
        </row>
        <row r="414">
          <cell r="A414">
            <v>310300102</v>
          </cell>
          <cell r="B414" t="str">
            <v>角膜异物剔除术</v>
          </cell>
        </row>
        <row r="414">
          <cell r="E414" t="str">
            <v>单侧</v>
          </cell>
          <cell r="F414">
            <v>36</v>
          </cell>
        </row>
        <row r="415">
          <cell r="A415">
            <v>310300103</v>
          </cell>
          <cell r="B415" t="str">
            <v>角膜溃疡灼烙术</v>
          </cell>
        </row>
        <row r="415">
          <cell r="E415" t="str">
            <v>次</v>
          </cell>
          <cell r="F415">
            <v>30</v>
          </cell>
        </row>
        <row r="416">
          <cell r="A416">
            <v>310300105</v>
          </cell>
          <cell r="B416" t="str">
            <v>泪小点扩张</v>
          </cell>
        </row>
        <row r="416">
          <cell r="E416" t="str">
            <v>单侧</v>
          </cell>
          <cell r="F416">
            <v>12</v>
          </cell>
        </row>
        <row r="417">
          <cell r="A417">
            <v>310300106</v>
          </cell>
          <cell r="B417" t="str">
            <v>泪道探通术</v>
          </cell>
        </row>
        <row r="417">
          <cell r="E417" t="str">
            <v>单侧</v>
          </cell>
          <cell r="F417">
            <v>54</v>
          </cell>
        </row>
        <row r="418">
          <cell r="A418">
            <v>310300107</v>
          </cell>
          <cell r="B418" t="str">
            <v>双眼单视功能训练</v>
          </cell>
          <cell r="C418" t="str">
            <v>含双眼同时视、辐辏外展、融合</v>
          </cell>
        </row>
        <row r="418">
          <cell r="E418" t="str">
            <v>次</v>
          </cell>
          <cell r="F418">
            <v>21</v>
          </cell>
        </row>
        <row r="419">
          <cell r="A419">
            <v>310300108</v>
          </cell>
          <cell r="B419" t="str">
            <v>弱视训练</v>
          </cell>
        </row>
        <row r="419">
          <cell r="E419" t="str">
            <v>单侧</v>
          </cell>
          <cell r="F419">
            <v>11</v>
          </cell>
        </row>
        <row r="420">
          <cell r="A420">
            <v>3104</v>
          </cell>
          <cell r="B420" t="str">
            <v>4．耳鼻咽喉</v>
          </cell>
        </row>
        <row r="421">
          <cell r="A421">
            <v>310401</v>
          </cell>
          <cell r="B421" t="str">
            <v>耳部诊疗</v>
          </cell>
        </row>
        <row r="422">
          <cell r="A422">
            <v>310401001</v>
          </cell>
          <cell r="B422" t="str">
            <v>听性脑干反应</v>
          </cell>
        </row>
        <row r="422">
          <cell r="E422" t="str">
            <v>次</v>
          </cell>
          <cell r="F422">
            <v>120</v>
          </cell>
        </row>
        <row r="423">
          <cell r="A423">
            <v>310401002</v>
          </cell>
          <cell r="B423" t="str">
            <v>纯音听阈测定</v>
          </cell>
          <cell r="C423" t="str">
            <v>含气导、骨导和必要的掩蔽</v>
          </cell>
        </row>
        <row r="423">
          <cell r="E423" t="str">
            <v>次</v>
          </cell>
          <cell r="F423">
            <v>40</v>
          </cell>
        </row>
        <row r="424">
          <cell r="A424">
            <v>310401010</v>
          </cell>
          <cell r="B424" t="str">
            <v>声导抗测听</v>
          </cell>
          <cell r="C424" t="str">
            <v>包括鼓室图、镫骨肌反射试验</v>
          </cell>
        </row>
        <row r="424">
          <cell r="E424" t="str">
            <v>次</v>
          </cell>
          <cell r="F424">
            <v>50</v>
          </cell>
        </row>
        <row r="425">
          <cell r="A425">
            <v>310401014</v>
          </cell>
          <cell r="B425" t="str">
            <v>耳蜗电图</v>
          </cell>
        </row>
        <row r="425">
          <cell r="E425" t="str">
            <v>次</v>
          </cell>
          <cell r="F425">
            <v>80</v>
          </cell>
        </row>
        <row r="426">
          <cell r="A426">
            <v>310401015</v>
          </cell>
          <cell r="B426" t="str">
            <v>耳声发射检查</v>
          </cell>
          <cell r="C426" t="str">
            <v>包括自发性、诱发性和畸变产物耳声发射</v>
          </cell>
        </row>
        <row r="426">
          <cell r="E426" t="str">
            <v>次</v>
          </cell>
          <cell r="F426">
            <v>80</v>
          </cell>
        </row>
        <row r="427">
          <cell r="A427">
            <v>310401022</v>
          </cell>
          <cell r="B427" t="str">
            <v>平衡试验</v>
          </cell>
          <cell r="C427" t="str">
            <v>包括平板或平衡台试验、视动试验、旋转试验、甘油试验、前庭功能检查</v>
          </cell>
        </row>
        <row r="427">
          <cell r="E427" t="str">
            <v>次</v>
          </cell>
          <cell r="F427">
            <v>50</v>
          </cell>
        </row>
        <row r="428">
          <cell r="A428">
            <v>310401025</v>
          </cell>
          <cell r="B428" t="str">
            <v>听力筛选试验</v>
          </cell>
        </row>
        <row r="428">
          <cell r="E428" t="str">
            <v>次</v>
          </cell>
          <cell r="F428">
            <v>30</v>
          </cell>
        </row>
        <row r="429">
          <cell r="A429">
            <v>310401026</v>
          </cell>
          <cell r="B429" t="str">
            <v>耳鸣检查</v>
          </cell>
          <cell r="C429" t="str">
            <v>含匹配、频率和响度，包括他觉耳鸣检查</v>
          </cell>
        </row>
        <row r="429">
          <cell r="E429" t="str">
            <v>次</v>
          </cell>
          <cell r="F429">
            <v>30</v>
          </cell>
        </row>
        <row r="430">
          <cell r="A430">
            <v>310401040</v>
          </cell>
          <cell r="B430" t="str">
            <v>鼓膜穿刺术</v>
          </cell>
          <cell r="C430" t="str">
            <v>含抽液、注药</v>
          </cell>
        </row>
        <row r="430">
          <cell r="E430" t="str">
            <v>单侧</v>
          </cell>
          <cell r="F430">
            <v>40</v>
          </cell>
        </row>
        <row r="431">
          <cell r="A431">
            <v>310401041</v>
          </cell>
          <cell r="B431" t="str">
            <v>耵聍冲洗</v>
          </cell>
          <cell r="C431" t="str">
            <v>包括耳道冲洗、取耵聍栓</v>
          </cell>
        </row>
        <row r="431">
          <cell r="E431" t="str">
            <v>单侧</v>
          </cell>
          <cell r="F431">
            <v>26</v>
          </cell>
        </row>
        <row r="432">
          <cell r="A432">
            <v>310401049</v>
          </cell>
          <cell r="B432" t="str">
            <v>耳部特殊治疗</v>
          </cell>
          <cell r="C432" t="str">
            <v>包括耳聋中药导入治疗</v>
          </cell>
        </row>
        <row r="432">
          <cell r="E432" t="str">
            <v>单侧</v>
          </cell>
          <cell r="F432">
            <v>38</v>
          </cell>
        </row>
        <row r="433">
          <cell r="A433">
            <v>310402</v>
          </cell>
          <cell r="B433" t="str">
            <v>鼻部诊疗</v>
          </cell>
        </row>
        <row r="433">
          <cell r="E433" t="str">
            <v>次</v>
          </cell>
        </row>
        <row r="434">
          <cell r="A434">
            <v>310402004</v>
          </cell>
          <cell r="B434" t="str">
            <v>鼻内镜手术后检查处理</v>
          </cell>
          <cell r="C434" t="str">
            <v>含残余病变清理</v>
          </cell>
        </row>
        <row r="434">
          <cell r="E434" t="str">
            <v>次</v>
          </cell>
          <cell r="F434">
            <v>120</v>
          </cell>
        </row>
        <row r="435">
          <cell r="A435">
            <v>310402021</v>
          </cell>
          <cell r="B435" t="str">
            <v>快速脱敏治疗</v>
          </cell>
        </row>
        <row r="435">
          <cell r="E435" t="str">
            <v>次</v>
          </cell>
          <cell r="F435">
            <v>24</v>
          </cell>
        </row>
        <row r="436">
          <cell r="A436">
            <v>310402022</v>
          </cell>
          <cell r="B436" t="str">
            <v>前鼻孔填塞</v>
          </cell>
        </row>
        <row r="436">
          <cell r="E436" t="str">
            <v>次</v>
          </cell>
          <cell r="F436">
            <v>20</v>
          </cell>
        </row>
        <row r="437">
          <cell r="A437">
            <v>310402023</v>
          </cell>
          <cell r="B437" t="str">
            <v>后鼻孔填塞</v>
          </cell>
        </row>
        <row r="437">
          <cell r="E437" t="str">
            <v>次</v>
          </cell>
          <cell r="F437">
            <v>40</v>
          </cell>
        </row>
        <row r="438">
          <cell r="A438">
            <v>310402024</v>
          </cell>
          <cell r="B438" t="str">
            <v>鼻异物取出</v>
          </cell>
        </row>
        <row r="438">
          <cell r="E438" t="str">
            <v>次</v>
          </cell>
          <cell r="F438">
            <v>42</v>
          </cell>
        </row>
        <row r="439">
          <cell r="A439">
            <v>310403</v>
          </cell>
          <cell r="B439" t="str">
            <v>咽喉部诊疗</v>
          </cell>
        </row>
        <row r="440">
          <cell r="A440">
            <v>310403007</v>
          </cell>
          <cell r="B440" t="str">
            <v>间接鼻咽镜检查</v>
          </cell>
        </row>
        <row r="440">
          <cell r="E440" t="str">
            <v>次</v>
          </cell>
          <cell r="F440">
            <v>10</v>
          </cell>
        </row>
        <row r="441">
          <cell r="A441">
            <v>310403008</v>
          </cell>
          <cell r="B441" t="str">
            <v>硬性鼻咽镜检查</v>
          </cell>
        </row>
        <row r="441">
          <cell r="E441" t="str">
            <v>次</v>
          </cell>
          <cell r="F441">
            <v>200</v>
          </cell>
        </row>
        <row r="442">
          <cell r="A442">
            <v>310403016</v>
          </cell>
          <cell r="B442" t="str">
            <v>咽部特殊治疗</v>
          </cell>
        </row>
        <row r="442">
          <cell r="E442" t="str">
            <v>次</v>
          </cell>
        </row>
        <row r="443">
          <cell r="A443" t="str">
            <v>310403016a</v>
          </cell>
          <cell r="B443" t="str">
            <v>冷冻</v>
          </cell>
          <cell r="C443" t="str">
            <v>包括口咽异物取出</v>
          </cell>
        </row>
        <row r="443">
          <cell r="E443" t="str">
            <v>次</v>
          </cell>
          <cell r="F443">
            <v>24</v>
          </cell>
        </row>
        <row r="444">
          <cell r="A444">
            <v>3105</v>
          </cell>
          <cell r="B444" t="str">
            <v>5．口腔颌面</v>
          </cell>
        </row>
        <row r="444">
          <cell r="D444" t="str">
            <v>口腔特殊一次性卫生材料及器械、口腔特殊用药、传染病人特殊消耗物品</v>
          </cell>
        </row>
        <row r="445">
          <cell r="A445">
            <v>310501</v>
          </cell>
          <cell r="B445" t="str">
            <v>口腔综合检查</v>
          </cell>
        </row>
        <row r="446">
          <cell r="A446">
            <v>310501001</v>
          </cell>
          <cell r="B446" t="str">
            <v>全口牙病系统检查与治疗设计</v>
          </cell>
          <cell r="C446" t="str">
            <v>包括各专业检查表，不含错牙合    畸形诊断设计、种植治疗设计</v>
          </cell>
        </row>
        <row r="446">
          <cell r="E446" t="str">
            <v>次</v>
          </cell>
          <cell r="F446">
            <v>20</v>
          </cell>
        </row>
        <row r="447">
          <cell r="A447">
            <v>310501007</v>
          </cell>
          <cell r="B447" t="str">
            <v>口腔模型制备</v>
          </cell>
        </row>
        <row r="448">
          <cell r="A448" t="str">
            <v>310501007b</v>
          </cell>
          <cell r="B448" t="str">
            <v>闭口式印模制作模型</v>
          </cell>
          <cell r="C448" t="str">
            <v>采用闭口式印模，超硬石膏灌模</v>
          </cell>
        </row>
        <row r="448">
          <cell r="E448" t="str">
            <v>单颌</v>
          </cell>
          <cell r="F448">
            <v>80</v>
          </cell>
        </row>
        <row r="449">
          <cell r="A449" t="str">
            <v>310501007c</v>
          </cell>
          <cell r="B449" t="str">
            <v>口腔非工作模型制备</v>
          </cell>
          <cell r="C449" t="str">
            <v>含托盘消毒，普通藻酸盐印模材取模，普通石膏灌模</v>
          </cell>
          <cell r="D449" t="str">
            <v>特殊材料</v>
          </cell>
          <cell r="E449" t="str">
            <v>单颌</v>
          </cell>
          <cell r="F449">
            <v>35</v>
          </cell>
        </row>
        <row r="450">
          <cell r="A450">
            <v>310501008</v>
          </cell>
          <cell r="B450" t="str">
            <v>记存模型制备</v>
          </cell>
          <cell r="C450" t="str">
            <v>含印模制取、模型灌制、修正及取蜡型</v>
          </cell>
          <cell r="D450" t="str">
            <v>特殊印模材料、特殊模型材料</v>
          </cell>
          <cell r="E450" t="str">
            <v>单颌</v>
          </cell>
          <cell r="F450">
            <v>100</v>
          </cell>
        </row>
        <row r="451">
          <cell r="A451">
            <v>310501009</v>
          </cell>
          <cell r="B451" t="str">
            <v>面部模型制备</v>
          </cell>
          <cell r="C451" t="str">
            <v>含印模制取、石膏模型灌制及修正</v>
          </cell>
          <cell r="D451" t="str">
            <v>特殊印模材料、特殊模型材料</v>
          </cell>
          <cell r="E451" t="str">
            <v>次</v>
          </cell>
          <cell r="F451">
            <v>120</v>
          </cell>
        </row>
        <row r="452">
          <cell r="A452">
            <v>310501010</v>
          </cell>
          <cell r="B452" t="str">
            <v>常规面牙合像检查</v>
          </cell>
          <cell r="C452" t="str">
            <v>包括正侧位面像、微笑像、正侧位像及上下颌面像</v>
          </cell>
        </row>
        <row r="452">
          <cell r="E452" t="str">
            <v>每片</v>
          </cell>
          <cell r="F452">
            <v>5</v>
          </cell>
        </row>
        <row r="453">
          <cell r="A453">
            <v>310501011</v>
          </cell>
          <cell r="B453" t="str">
            <v>口腔内镜检查</v>
          </cell>
        </row>
        <row r="453">
          <cell r="E453" t="str">
            <v>每牙</v>
          </cell>
          <cell r="F453">
            <v>5</v>
          </cell>
        </row>
        <row r="454">
          <cell r="A454">
            <v>310502</v>
          </cell>
          <cell r="B454" t="str">
            <v>牙体牙髓检查</v>
          </cell>
        </row>
        <row r="455">
          <cell r="A455">
            <v>310502001</v>
          </cell>
          <cell r="B455" t="str">
            <v>牙髓活力检查</v>
          </cell>
          <cell r="C455" t="str">
            <v>包括冷测、热测、牙髓活力电测</v>
          </cell>
        </row>
        <row r="455">
          <cell r="E455" t="str">
            <v>每牙</v>
          </cell>
          <cell r="F455">
            <v>20</v>
          </cell>
        </row>
        <row r="456">
          <cell r="A456">
            <v>310503</v>
          </cell>
          <cell r="B456" t="str">
            <v>牙周检查</v>
          </cell>
        </row>
        <row r="457">
          <cell r="A457">
            <v>310503004</v>
          </cell>
          <cell r="B457" t="str">
            <v>龈上菌斑检查</v>
          </cell>
          <cell r="C457" t="str">
            <v>含牙菌斑显示及菌斑指数确定</v>
          </cell>
        </row>
        <row r="457">
          <cell r="E457" t="str">
            <v>次</v>
          </cell>
          <cell r="F457">
            <v>15</v>
          </cell>
        </row>
        <row r="458">
          <cell r="A458">
            <v>310505</v>
          </cell>
          <cell r="B458" t="str">
            <v>正颌外科手术前设计</v>
          </cell>
        </row>
        <row r="459">
          <cell r="A459">
            <v>310505004</v>
          </cell>
          <cell r="B459" t="str">
            <v>带环制备</v>
          </cell>
          <cell r="C459" t="str">
            <v>含代型制作、带环的焊接、锤制、圆管焊接等技术</v>
          </cell>
          <cell r="D459" t="str">
            <v>石膏模型制备、分牙及牙体预备、粘接带环等</v>
          </cell>
          <cell r="E459" t="str">
            <v>每个</v>
          </cell>
          <cell r="F459">
            <v>30</v>
          </cell>
        </row>
        <row r="460">
          <cell r="A460">
            <v>310505005</v>
          </cell>
          <cell r="B460" t="str">
            <v>唇弓制备</v>
          </cell>
          <cell r="C460" t="str">
            <v>含唇弓弯制、焊接等技术，以及钢丝、焊媒等材料</v>
          </cell>
          <cell r="D460" t="str">
            <v>方弓丝、予成牵引弓、唇弓及其他特殊材料</v>
          </cell>
          <cell r="E460" t="str">
            <v>每根</v>
          </cell>
          <cell r="F460">
            <v>50</v>
          </cell>
        </row>
        <row r="461">
          <cell r="A461">
            <v>310505006</v>
          </cell>
          <cell r="B461" t="str">
            <v>牙合导板制备</v>
          </cell>
          <cell r="C461" t="str">
            <v>含牙合导板制作、打磨、抛光，以及自凝牙托粉、单体、分离剂等</v>
          </cell>
        </row>
        <row r="461">
          <cell r="E461" t="str">
            <v>每个</v>
          </cell>
          <cell r="F461">
            <v>160</v>
          </cell>
        </row>
        <row r="462">
          <cell r="A462">
            <v>310507</v>
          </cell>
          <cell r="B462" t="str">
            <v>正畸检查</v>
          </cell>
        </row>
        <row r="463">
          <cell r="A463">
            <v>310507001</v>
          </cell>
          <cell r="B463" t="str">
            <v>错牙合畸形初检</v>
          </cell>
          <cell r="C463" t="str">
            <v>含咨询、检查、登记、正畸专业病历</v>
          </cell>
        </row>
        <row r="463">
          <cell r="E463" t="str">
            <v>次</v>
          </cell>
          <cell r="F463">
            <v>28</v>
          </cell>
        </row>
        <row r="464">
          <cell r="A464">
            <v>310507002</v>
          </cell>
          <cell r="B464" t="str">
            <v>错牙合畸形治疗设计</v>
          </cell>
          <cell r="C464" t="str">
            <v>包括1．牙牙合模型测量：含手工模型测量牙弓长度、拥挤度或三维牙模型计算机测量；2．模型诊断性排牙：含上下颌模型排牙；3．X线头影测量：含手工或计算机X线测量分析</v>
          </cell>
          <cell r="D464" t="str">
            <v>模型制备</v>
          </cell>
          <cell r="E464" t="str">
            <v>次</v>
          </cell>
          <cell r="F464">
            <v>380</v>
          </cell>
        </row>
        <row r="465">
          <cell r="A465">
            <v>310507003</v>
          </cell>
          <cell r="B465" t="str">
            <v>固定矫治器复诊处置</v>
          </cell>
          <cell r="C465" t="str">
            <v>含常规检查及矫治器调整</v>
          </cell>
          <cell r="D465" t="str">
            <v>更换弓丝及附件</v>
          </cell>
          <cell r="E465" t="str">
            <v>次</v>
          </cell>
          <cell r="F465">
            <v>27</v>
          </cell>
        </row>
        <row r="466">
          <cell r="A466">
            <v>310507004</v>
          </cell>
          <cell r="B466" t="str">
            <v>活动矫治器复诊处置</v>
          </cell>
          <cell r="C466" t="str">
            <v>含常规检查及弹簧加力</v>
          </cell>
          <cell r="D466" t="str">
            <v>各种弹簧和其他附件</v>
          </cell>
          <cell r="E466" t="str">
            <v>次</v>
          </cell>
          <cell r="F466">
            <v>18</v>
          </cell>
        </row>
        <row r="467">
          <cell r="A467">
            <v>310507005</v>
          </cell>
          <cell r="B467" t="str">
            <v>功能矫治器复诊处置</v>
          </cell>
          <cell r="C467" t="str">
            <v>含常规检查及调整</v>
          </cell>
          <cell r="D467" t="str">
            <v>其他材料及附件</v>
          </cell>
          <cell r="E467" t="str">
            <v>次</v>
          </cell>
          <cell r="F467">
            <v>27</v>
          </cell>
        </row>
        <row r="468">
          <cell r="A468">
            <v>310509</v>
          </cell>
          <cell r="B468" t="str">
            <v>口腔种植检查</v>
          </cell>
        </row>
        <row r="469">
          <cell r="A469">
            <v>310510</v>
          </cell>
          <cell r="B469" t="str">
            <v>口腔一般治疗</v>
          </cell>
        </row>
        <row r="470">
          <cell r="A470">
            <v>310510002</v>
          </cell>
          <cell r="B470" t="str">
            <v>氟防龋治疗</v>
          </cell>
          <cell r="C470" t="str">
            <v>包括局部涂氟、氟液含漱、氟打磨</v>
          </cell>
          <cell r="D470" t="str">
            <v>特殊材料</v>
          </cell>
          <cell r="E470" t="str">
            <v>每牙</v>
          </cell>
          <cell r="F470">
            <v>10</v>
          </cell>
        </row>
        <row r="471">
          <cell r="A471">
            <v>310510004</v>
          </cell>
          <cell r="B471" t="str">
            <v>口腔局部冲洗上药</v>
          </cell>
          <cell r="C471" t="str">
            <v>含冲洗、含漱；包括牙周袋内上药、粘膜病变部位上药</v>
          </cell>
        </row>
        <row r="471">
          <cell r="E471" t="str">
            <v>每次</v>
          </cell>
          <cell r="F471">
            <v>10</v>
          </cell>
        </row>
        <row r="472">
          <cell r="A472">
            <v>310510006</v>
          </cell>
          <cell r="B472" t="str">
            <v>牙开窗助萌术</v>
          </cell>
          <cell r="C472" t="str">
            <v>包括各类阻生恒牙</v>
          </cell>
        </row>
        <row r="472">
          <cell r="E472" t="str">
            <v>每牙</v>
          </cell>
          <cell r="F472">
            <v>20</v>
          </cell>
        </row>
        <row r="473">
          <cell r="A473">
            <v>310510007</v>
          </cell>
          <cell r="B473" t="str">
            <v>口腔局部止血</v>
          </cell>
          <cell r="C473" t="str">
            <v>包括拔牙后出血、各种口腔内局部出血的清理创面、填塞或缝合</v>
          </cell>
          <cell r="D473" t="str">
            <v>特殊填塞或止血材料</v>
          </cell>
          <cell r="E473" t="str">
            <v>每牙</v>
          </cell>
          <cell r="F473">
            <v>20</v>
          </cell>
        </row>
        <row r="474">
          <cell r="A474">
            <v>310510009</v>
          </cell>
          <cell r="B474" t="str">
            <v>口内脓肿切开引流术</v>
          </cell>
        </row>
        <row r="474">
          <cell r="E474" t="str">
            <v>每牙</v>
          </cell>
          <cell r="F474">
            <v>20</v>
          </cell>
        </row>
        <row r="475">
          <cell r="A475">
            <v>310510010</v>
          </cell>
          <cell r="B475" t="str">
            <v>牙外伤结扎固定术</v>
          </cell>
          <cell r="C475" t="str">
            <v>含局麻、复位、结扎固定及调   牙合；包括牙根折、挫伤、脱位；不含根管治疗</v>
          </cell>
          <cell r="D475" t="str">
            <v>特殊结扎固定材料</v>
          </cell>
          <cell r="E475" t="str">
            <v>每牙</v>
          </cell>
          <cell r="F475">
            <v>20</v>
          </cell>
        </row>
        <row r="476">
          <cell r="A476">
            <v>310510011</v>
          </cell>
          <cell r="B476" t="str">
            <v>拆除固定装置</v>
          </cell>
          <cell r="C476" t="str">
            <v>包括去除由各种原因使用的口腔固定材料</v>
          </cell>
        </row>
        <row r="476">
          <cell r="E476" t="str">
            <v>每牙</v>
          </cell>
          <cell r="F476">
            <v>10</v>
          </cell>
        </row>
        <row r="477">
          <cell r="A477">
            <v>310510012</v>
          </cell>
          <cell r="B477" t="str">
            <v>口腔活检术</v>
          </cell>
          <cell r="C477" t="str">
            <v>含口腔软组织活检</v>
          </cell>
        </row>
        <row r="477">
          <cell r="E477" t="str">
            <v>次</v>
          </cell>
          <cell r="F477">
            <v>200</v>
          </cell>
        </row>
        <row r="478">
          <cell r="A478">
            <v>310511</v>
          </cell>
          <cell r="B478" t="str">
            <v>牙体牙髓治疗</v>
          </cell>
        </row>
        <row r="479">
          <cell r="A479">
            <v>310511001</v>
          </cell>
          <cell r="B479" t="str">
            <v>简单充填术</v>
          </cell>
          <cell r="C479" t="str">
            <v>含备洞、垫底、洞型设计、国产充填材料；包括I、V类洞的充填</v>
          </cell>
          <cell r="D479" t="str">
            <v>特殊材料</v>
          </cell>
          <cell r="E479" t="str">
            <v>每洞</v>
          </cell>
          <cell r="F479">
            <v>30</v>
          </cell>
        </row>
        <row r="480">
          <cell r="A480">
            <v>310511002</v>
          </cell>
          <cell r="B480" t="str">
            <v>复杂充填术</v>
          </cell>
          <cell r="C480" t="str">
            <v>含龋齿的特殊(如检知液、光纤透照仪等)、备洞、垫底、洞形设计和充填；包括Ⅱ、Ⅲ、Ⅳ类洞及大面积缺损的充填、化学微创袪龋术</v>
          </cell>
          <cell r="D480" t="str">
            <v>特殊材料</v>
          </cell>
          <cell r="E480" t="str">
            <v>每牙</v>
          </cell>
          <cell r="F480">
            <v>54</v>
          </cell>
        </row>
        <row r="481">
          <cell r="A481">
            <v>310511005</v>
          </cell>
          <cell r="B481" t="str">
            <v>充填体抛光术</v>
          </cell>
          <cell r="C481" t="str">
            <v>包括各类充填体的修整、抛光</v>
          </cell>
        </row>
        <row r="481">
          <cell r="E481" t="str">
            <v>每牙</v>
          </cell>
          <cell r="F481">
            <v>10</v>
          </cell>
        </row>
        <row r="482">
          <cell r="A482">
            <v>310511008</v>
          </cell>
          <cell r="B482" t="str">
            <v>橡皮障隔湿法</v>
          </cell>
          <cell r="C482" t="str">
            <v>含一次性橡皮布</v>
          </cell>
        </row>
        <row r="482">
          <cell r="E482" t="str">
            <v>次</v>
          </cell>
          <cell r="F482">
            <v>30</v>
          </cell>
        </row>
        <row r="483">
          <cell r="A483">
            <v>310511011</v>
          </cell>
          <cell r="B483" t="str">
            <v>盖髓术</v>
          </cell>
          <cell r="C483" t="str">
            <v>含备洞、间接盖髓或直接盖髓、垫底、安抚；包括龋齿的特殊检查</v>
          </cell>
          <cell r="D483" t="str">
            <v>特殊盖髓剂</v>
          </cell>
          <cell r="E483" t="str">
            <v>每牙</v>
          </cell>
          <cell r="F483">
            <v>20</v>
          </cell>
        </row>
        <row r="484">
          <cell r="A484">
            <v>310511012</v>
          </cell>
          <cell r="B484" t="str">
            <v>牙髓失活术</v>
          </cell>
          <cell r="C484" t="str">
            <v>含麻醉、开髓、备洞、封药</v>
          </cell>
        </row>
        <row r="484">
          <cell r="E484" t="str">
            <v>每牙</v>
          </cell>
          <cell r="F484">
            <v>30</v>
          </cell>
        </row>
        <row r="485">
          <cell r="A485">
            <v>310511013</v>
          </cell>
          <cell r="B485" t="str">
            <v>开髓引流术</v>
          </cell>
          <cell r="C485" t="str">
            <v>含麻醉、开髓</v>
          </cell>
        </row>
        <row r="485">
          <cell r="E485" t="str">
            <v>每牙</v>
          </cell>
          <cell r="F485">
            <v>20</v>
          </cell>
        </row>
        <row r="486">
          <cell r="A486">
            <v>310511015</v>
          </cell>
          <cell r="B486" t="str">
            <v>牙髓摘除术</v>
          </cell>
          <cell r="C486" t="str">
            <v>含揭髓顶、拔髓、荡洗根管</v>
          </cell>
        </row>
        <row r="486">
          <cell r="E486" t="str">
            <v>每根管</v>
          </cell>
          <cell r="F486">
            <v>20</v>
          </cell>
        </row>
        <row r="487">
          <cell r="A487">
            <v>310511016</v>
          </cell>
          <cell r="B487" t="str">
            <v>根管预备</v>
          </cell>
          <cell r="C487" t="str">
            <v>含髓腔预备、根管预备、根管冲洗</v>
          </cell>
        </row>
        <row r="487">
          <cell r="E487" t="str">
            <v>每根管</v>
          </cell>
          <cell r="F487">
            <v>30</v>
          </cell>
        </row>
        <row r="488">
          <cell r="A488">
            <v>310511017</v>
          </cell>
          <cell r="B488" t="str">
            <v>根管充填术</v>
          </cell>
        </row>
        <row r="488">
          <cell r="D488" t="str">
            <v>特殊充填材料(如各种银尖、钛尖等)</v>
          </cell>
          <cell r="E488" t="str">
            <v>每根管</v>
          </cell>
          <cell r="F488">
            <v>20</v>
          </cell>
        </row>
        <row r="489">
          <cell r="A489">
            <v>310511018</v>
          </cell>
          <cell r="B489" t="str">
            <v>显微根管治疗术</v>
          </cell>
          <cell r="C489" t="str">
            <v>包括显微镜下复杂根管治疗、 根尖屏障制备等</v>
          </cell>
        </row>
        <row r="489">
          <cell r="E489" t="str">
            <v>每根管</v>
          </cell>
          <cell r="F489">
            <v>300</v>
          </cell>
        </row>
        <row r="490">
          <cell r="A490">
            <v>310511021</v>
          </cell>
          <cell r="B490" t="str">
            <v>根管再治疗术</v>
          </cell>
          <cell r="C490" t="str">
            <v>包括：1．取根管内充物；2．疑难根管口的定位；3．不通根管的扩通；4.取根管内折断器械</v>
          </cell>
          <cell r="D490" t="str">
            <v>特殊仪器及器械</v>
          </cell>
          <cell r="E490" t="str">
            <v>每根管</v>
          </cell>
          <cell r="F490">
            <v>54</v>
          </cell>
        </row>
        <row r="491">
          <cell r="A491">
            <v>310512</v>
          </cell>
          <cell r="B491" t="str">
            <v>儿童牙科治疗</v>
          </cell>
        </row>
        <row r="492">
          <cell r="A492">
            <v>310512001</v>
          </cell>
          <cell r="B492" t="str">
            <v>根尖诱导成形术</v>
          </cell>
          <cell r="C492" t="str">
            <v>指年青恒牙牙根继续形成；含拔髓(保留牙乳头)、清洁干燥根管、导入诱导糊剂、充填</v>
          </cell>
          <cell r="D492" t="str">
            <v>特殊充填材料</v>
          </cell>
          <cell r="E492" t="str">
            <v>每根管</v>
          </cell>
          <cell r="F492">
            <v>36</v>
          </cell>
        </row>
        <row r="493">
          <cell r="A493">
            <v>310512002</v>
          </cell>
          <cell r="B493" t="str">
            <v>窝沟封闭</v>
          </cell>
          <cell r="C493" t="str">
            <v>指预防恒前磨牙及磨牙窝沟龋；含清洁窝沟、酸蚀、涂封闭剂、固化、调磨</v>
          </cell>
          <cell r="D493" t="str">
            <v>特殊窝沟封闭剂</v>
          </cell>
          <cell r="E493" t="str">
            <v>每牙</v>
          </cell>
          <cell r="F493">
            <v>28</v>
          </cell>
        </row>
        <row r="494">
          <cell r="A494">
            <v>310512003</v>
          </cell>
          <cell r="B494" t="str">
            <v>乳牙预成冠修复</v>
          </cell>
          <cell r="C494" t="str">
            <v>含牙体预备、试冠、粘结；包括合金冠修复乳磨牙大面积牙体缺损或做保持器的固位体</v>
          </cell>
          <cell r="D494" t="str">
            <v>特殊材料</v>
          </cell>
          <cell r="E494" t="str">
            <v>每牙</v>
          </cell>
          <cell r="F494">
            <v>78</v>
          </cell>
        </row>
        <row r="495">
          <cell r="A495">
            <v>310512004</v>
          </cell>
          <cell r="B495" t="str">
            <v>儿童前牙树脂冠修复</v>
          </cell>
          <cell r="C495" t="str">
            <v>含牙体预备、试冠、粘结；包括树脂冠修复前牙大面积牙体缺损(外伤及龋患)</v>
          </cell>
          <cell r="D495" t="str">
            <v>特殊材料</v>
          </cell>
          <cell r="E495" t="str">
            <v>每牙</v>
          </cell>
          <cell r="F495">
            <v>78</v>
          </cell>
        </row>
        <row r="496">
          <cell r="A496">
            <v>310512005</v>
          </cell>
          <cell r="B496" t="str">
            <v>制戴固定式缺隙保持器</v>
          </cell>
          <cell r="C496" t="str">
            <v>指用于乳牙早失，使继承恒牙正常萌出替换；含试冠、牙体预备、试带环、制作、粘结、复查</v>
          </cell>
          <cell r="D496" t="str">
            <v>特殊材料、印模、模型制备、下颌舌弓、导萌式保持器、丝圈式保持器</v>
          </cell>
          <cell r="E496" t="str">
            <v>次</v>
          </cell>
          <cell r="F496">
            <v>150</v>
          </cell>
        </row>
        <row r="497">
          <cell r="A497">
            <v>310512006</v>
          </cell>
          <cell r="B497" t="str">
            <v>制戴活动式缺隙保持器</v>
          </cell>
          <cell r="C497" t="str">
            <v>指恒牙正常萌出替换</v>
          </cell>
          <cell r="D497" t="str">
            <v>印模、模型制备</v>
          </cell>
          <cell r="E497" t="str">
            <v>次</v>
          </cell>
          <cell r="F497">
            <v>100</v>
          </cell>
        </row>
        <row r="498">
          <cell r="A498">
            <v>310512007</v>
          </cell>
          <cell r="B498" t="str">
            <v>制戴活动矫正器</v>
          </cell>
          <cell r="C498" t="str">
            <v>包括乳牙列或混合牙列部分错牙合畸形的矫治</v>
          </cell>
          <cell r="D498" t="str">
            <v>印模、模型材料、特殊矫正装置</v>
          </cell>
          <cell r="E498" t="str">
            <v>单颌</v>
          </cell>
          <cell r="F498">
            <v>300</v>
          </cell>
        </row>
        <row r="499">
          <cell r="A499">
            <v>310512008</v>
          </cell>
          <cell r="B499" t="str">
            <v>前牙根折根牵引</v>
          </cell>
          <cell r="C499" t="str">
            <v>指根折位于龈下经龈切及冠延长术后不能进行修复治疗而必须进行牙根牵引；含外伤牙根管治疗；制作牵引装置</v>
          </cell>
          <cell r="D499" t="str">
            <v>矫正牵引装置材料、复诊更换牵引装置、印模、模型制备</v>
          </cell>
          <cell r="E499" t="str">
            <v>每牙</v>
          </cell>
          <cell r="F499">
            <v>240</v>
          </cell>
        </row>
        <row r="500">
          <cell r="A500">
            <v>310512009</v>
          </cell>
          <cell r="B500" t="str">
            <v>钙化桥打通术</v>
          </cell>
          <cell r="C500" t="str">
            <v>指年轻恒牙经活髓切断牙根已形成，需进一步根管治疗修复，但存在鈣化桥；含去旧充填体；打通钙化桥；根管治疗修复；</v>
          </cell>
          <cell r="D500" t="str">
            <v>特殊根管充填材料如银尖、钛尖</v>
          </cell>
          <cell r="E500" t="str">
            <v>每根管</v>
          </cell>
          <cell r="F500">
            <v>80</v>
          </cell>
        </row>
        <row r="501">
          <cell r="A501">
            <v>310512010</v>
          </cell>
          <cell r="B501" t="str">
            <v>全牙列牙合垫固定术</v>
          </cell>
          <cell r="C501" t="str">
            <v>指用于恒牙外伤的治疗；含外伤牙的复位、固定、制作全牙列垫、试戴、复查</v>
          </cell>
          <cell r="D501" t="str">
            <v>特殊材料、印模、模型制备</v>
          </cell>
          <cell r="E501" t="str">
            <v>单颌</v>
          </cell>
          <cell r="F501">
            <v>180</v>
          </cell>
        </row>
        <row r="502">
          <cell r="A502">
            <v>310512011</v>
          </cell>
          <cell r="B502" t="str">
            <v>活髓切断术</v>
          </cell>
        </row>
        <row r="502">
          <cell r="E502" t="str">
            <v>每牙</v>
          </cell>
          <cell r="F502">
            <v>40</v>
          </cell>
        </row>
        <row r="503">
          <cell r="A503">
            <v>310513</v>
          </cell>
          <cell r="B503" t="str">
            <v>牙周治疗</v>
          </cell>
        </row>
        <row r="504">
          <cell r="A504">
            <v>310513001</v>
          </cell>
          <cell r="B504" t="str">
            <v>洁治</v>
          </cell>
          <cell r="C504" t="str">
            <v>包括超声洁治或手工洁治，不含洁治后抛光</v>
          </cell>
        </row>
        <row r="504">
          <cell r="E504" t="str">
            <v>每牙</v>
          </cell>
          <cell r="F504">
            <v>4.5</v>
          </cell>
        </row>
        <row r="505">
          <cell r="A505">
            <v>310513002</v>
          </cell>
          <cell r="B505" t="str">
            <v>龈下刮治</v>
          </cell>
          <cell r="C505" t="str">
            <v>包括龈下超声刮治或手工刮治</v>
          </cell>
        </row>
        <row r="505">
          <cell r="E505" t="str">
            <v>每牙</v>
          </cell>
          <cell r="F505">
            <v>12</v>
          </cell>
        </row>
        <row r="506">
          <cell r="A506">
            <v>310513003</v>
          </cell>
          <cell r="B506" t="str">
            <v>牙周固定</v>
          </cell>
          <cell r="C506" t="str">
            <v>含结扎材料；包括结扎与联合固定</v>
          </cell>
          <cell r="D506" t="str">
            <v>特殊材料如树脂、高强纤维</v>
          </cell>
          <cell r="E506" t="str">
            <v>每牙</v>
          </cell>
          <cell r="F506">
            <v>15</v>
          </cell>
        </row>
        <row r="507">
          <cell r="A507">
            <v>310513004</v>
          </cell>
          <cell r="B507" t="str">
            <v>去除牙周固定</v>
          </cell>
          <cell r="C507" t="str">
            <v>包括去除各种牙周固定材料</v>
          </cell>
        </row>
        <row r="507">
          <cell r="E507" t="str">
            <v>每牙</v>
          </cell>
          <cell r="F507">
            <v>5</v>
          </cell>
        </row>
        <row r="508">
          <cell r="A508">
            <v>310513005</v>
          </cell>
          <cell r="B508" t="str">
            <v>牙面光洁术</v>
          </cell>
          <cell r="C508" t="str">
            <v>包括洁治后抛光；喷砂</v>
          </cell>
          <cell r="D508" t="str">
            <v>特殊材料</v>
          </cell>
          <cell r="E508" t="str">
            <v>每牙</v>
          </cell>
          <cell r="F508">
            <v>3</v>
          </cell>
        </row>
        <row r="509">
          <cell r="A509">
            <v>310513006</v>
          </cell>
          <cell r="B509" t="str">
            <v>牙龈保护剂塞治</v>
          </cell>
          <cell r="C509" t="str">
            <v>含牙龈表面及牙间隙</v>
          </cell>
          <cell r="D509" t="str">
            <v>特殊保护剂</v>
          </cell>
          <cell r="E509" t="str">
            <v>每牙</v>
          </cell>
          <cell r="F509">
            <v>5</v>
          </cell>
        </row>
        <row r="510">
          <cell r="A510">
            <v>310513008</v>
          </cell>
          <cell r="B510" t="str">
            <v>根面平整术</v>
          </cell>
          <cell r="C510" t="str">
            <v>包括手工根面平整</v>
          </cell>
        </row>
        <row r="510">
          <cell r="E510" t="str">
            <v>每牙</v>
          </cell>
          <cell r="F510">
            <v>23</v>
          </cell>
        </row>
        <row r="511">
          <cell r="A511">
            <v>310514</v>
          </cell>
          <cell r="B511" t="str">
            <v>粘膜治疗</v>
          </cell>
        </row>
        <row r="512">
          <cell r="A512">
            <v>310514001</v>
          </cell>
          <cell r="B512" t="str">
            <v>口腔粘膜病系统治疗设计</v>
          </cell>
        </row>
        <row r="512">
          <cell r="E512" t="str">
            <v>次</v>
          </cell>
          <cell r="F512">
            <v>20</v>
          </cell>
        </row>
        <row r="513">
          <cell r="A513">
            <v>310517</v>
          </cell>
          <cell r="B513" t="str">
            <v>固定修复</v>
          </cell>
          <cell r="C513" t="str">
            <v>除外内容无另收加工费的，不再收加工费</v>
          </cell>
        </row>
        <row r="514">
          <cell r="A514">
            <v>310517001</v>
          </cell>
          <cell r="B514" t="str">
            <v>冠修复</v>
          </cell>
        </row>
        <row r="515">
          <cell r="A515" t="str">
            <v>310517001c</v>
          </cell>
          <cell r="B515" t="str">
            <v>氧化铝全瓷制作费</v>
          </cell>
          <cell r="C515" t="str">
            <v>含全瓷冠预备体修整，堆瓷，铸造，外瓷冠制作</v>
          </cell>
        </row>
        <row r="515">
          <cell r="E515" t="str">
            <v>每牙</v>
          </cell>
          <cell r="F515">
            <v>1650</v>
          </cell>
        </row>
        <row r="516">
          <cell r="A516" t="str">
            <v>310517001d</v>
          </cell>
          <cell r="B516" t="str">
            <v>镍铬烤瓷冠制作工艺</v>
          </cell>
          <cell r="C516" t="str">
            <v>含烤瓷冠预备体修整，制作蜡型，铸造，烤瓷，上釉</v>
          </cell>
          <cell r="D516" t="str">
            <v>特殊材料</v>
          </cell>
          <cell r="E516" t="str">
            <v>每牙</v>
          </cell>
          <cell r="F516">
            <v>320</v>
          </cell>
        </row>
        <row r="517">
          <cell r="A517">
            <v>310517002</v>
          </cell>
          <cell r="B517" t="str">
            <v>嵌体修复</v>
          </cell>
        </row>
        <row r="518">
          <cell r="A518" t="str">
            <v>310517002a</v>
          </cell>
          <cell r="B518" t="str">
            <v>嵌体修复基本费</v>
          </cell>
          <cell r="C518" t="str">
            <v>含牙体预备，药线排龈，蜡牙合记录</v>
          </cell>
        </row>
        <row r="518">
          <cell r="E518" t="str">
            <v>每牙</v>
          </cell>
          <cell r="F518">
            <v>120</v>
          </cell>
        </row>
        <row r="519">
          <cell r="A519" t="str">
            <v>310517002b</v>
          </cell>
          <cell r="B519" t="str">
            <v>钴铬嵌体制作费</v>
          </cell>
          <cell r="C519" t="str">
            <v>含制作蜡型，铸造，调磨，就位抛光</v>
          </cell>
        </row>
        <row r="519">
          <cell r="E519" t="str">
            <v>每牙</v>
          </cell>
          <cell r="F519">
            <v>120</v>
          </cell>
        </row>
        <row r="520">
          <cell r="A520">
            <v>310517003</v>
          </cell>
          <cell r="B520" t="str">
            <v>桩核根冒修复</v>
          </cell>
        </row>
        <row r="521">
          <cell r="A521" t="str">
            <v>310517003b</v>
          </cell>
          <cell r="B521" t="str">
            <v>钴铬桩核制作费</v>
          </cell>
          <cell r="C521" t="str">
            <v>含蜡型铸造，修整，就位，调磨</v>
          </cell>
          <cell r="D521" t="str">
            <v>特殊材料</v>
          </cell>
          <cell r="E521" t="str">
            <v>每根</v>
          </cell>
          <cell r="F521">
            <v>35</v>
          </cell>
        </row>
        <row r="522">
          <cell r="A522">
            <v>310517004</v>
          </cell>
          <cell r="B522" t="str">
            <v>贴面修复</v>
          </cell>
          <cell r="C522" t="str">
            <v>含牙体预备，药线排龈，试戴</v>
          </cell>
        </row>
        <row r="522">
          <cell r="E522" t="str">
            <v>每牙</v>
          </cell>
          <cell r="F522">
            <v>130</v>
          </cell>
        </row>
        <row r="523">
          <cell r="A523">
            <v>310517006</v>
          </cell>
          <cell r="B523" t="str">
            <v>固定桥修复基本费</v>
          </cell>
          <cell r="C523" t="str">
            <v>含牙体预备，药线排龈，蜡牙合记录，测色；包括铸造固定桥、钴铬烤瓷桥、纯钛烤瓷桥、钛合金烤瓷桥</v>
          </cell>
        </row>
        <row r="523">
          <cell r="E523" t="str">
            <v>每牙</v>
          </cell>
          <cell r="F523">
            <v>140</v>
          </cell>
        </row>
        <row r="524">
          <cell r="A524">
            <v>310517007</v>
          </cell>
          <cell r="B524" t="str">
            <v>固定修复计算机辅助设计</v>
          </cell>
          <cell r="C524" t="str">
            <v>包括计算机辅助设计制作全冠、嵌体、固定桥、种植体、微螺钉枝搞导板</v>
          </cell>
          <cell r="D524" t="str">
            <v>加工费</v>
          </cell>
          <cell r="E524" t="str">
            <v>每牙</v>
          </cell>
          <cell r="F524">
            <v>1760</v>
          </cell>
        </row>
        <row r="525">
          <cell r="A525">
            <v>310517009</v>
          </cell>
          <cell r="B525" t="str">
            <v>粘结</v>
          </cell>
          <cell r="C525" t="str">
            <v>含各种修复体的消毒，玻璃离子粘固</v>
          </cell>
          <cell r="D525" t="str">
            <v>特殊粘接剂</v>
          </cell>
          <cell r="E525" t="str">
            <v>每牙</v>
          </cell>
          <cell r="F525">
            <v>23</v>
          </cell>
        </row>
        <row r="526">
          <cell r="A526">
            <v>310518</v>
          </cell>
          <cell r="B526" t="str">
            <v>可摘义齿修复</v>
          </cell>
          <cell r="C526" t="str">
            <v>除外内容无另收加工费的，不再收加工费</v>
          </cell>
        </row>
        <row r="527">
          <cell r="A527">
            <v>310518003</v>
          </cell>
          <cell r="B527" t="str">
            <v>铸造可摘局部义齿</v>
          </cell>
        </row>
        <row r="528">
          <cell r="A528" t="str">
            <v>310518003c</v>
          </cell>
          <cell r="B528" t="str">
            <v>纯钛铸造可摘局部义齿</v>
          </cell>
          <cell r="C528" t="str">
            <v>含牙体预备，义齿设计，咬合检查，模型制作，义齿制作、试戴，包括覆盖义齿</v>
          </cell>
        </row>
        <row r="528">
          <cell r="E528" t="str">
            <v>每件</v>
          </cell>
          <cell r="F528">
            <v>1500</v>
          </cell>
        </row>
        <row r="529">
          <cell r="A529">
            <v>310518007</v>
          </cell>
          <cell r="B529" t="str">
            <v>总义齿</v>
          </cell>
        </row>
        <row r="530">
          <cell r="A530" t="str">
            <v>310518007b</v>
          </cell>
          <cell r="B530" t="str">
            <v>热凝塑料基托制作费</v>
          </cell>
          <cell r="C530" t="str">
            <v>蜡型制作，排牙，成形，调磨</v>
          </cell>
          <cell r="D530" t="str">
            <v>特殊材料</v>
          </cell>
          <cell r="E530" t="str">
            <v>单颌</v>
          </cell>
          <cell r="F530">
            <v>100</v>
          </cell>
        </row>
        <row r="531">
          <cell r="A531" t="str">
            <v>310518007c</v>
          </cell>
          <cell r="B531" t="str">
            <v>钴铬整铸支架或铸网费</v>
          </cell>
          <cell r="C531" t="str">
            <v>蜡型制作，铸造，成形，调磨</v>
          </cell>
          <cell r="D531" t="str">
            <v>特殊材料</v>
          </cell>
          <cell r="E531" t="str">
            <v>单颌</v>
          </cell>
          <cell r="F531">
            <v>1100</v>
          </cell>
        </row>
        <row r="532">
          <cell r="A532">
            <v>310519</v>
          </cell>
          <cell r="B532" t="str">
            <v>修复体整理</v>
          </cell>
        </row>
        <row r="533">
          <cell r="A533">
            <v>310519001</v>
          </cell>
          <cell r="B533" t="str">
            <v>拆冠桥</v>
          </cell>
          <cell r="C533" t="str">
            <v>包括锤造冠</v>
          </cell>
        </row>
        <row r="533">
          <cell r="E533" t="str">
            <v>每牙</v>
          </cell>
          <cell r="F533">
            <v>15</v>
          </cell>
        </row>
        <row r="534">
          <cell r="A534">
            <v>310519002</v>
          </cell>
          <cell r="B534" t="str">
            <v>拆桩</v>
          </cell>
          <cell r="C534" t="str">
            <v>包括预成桩、各种材料的桩核</v>
          </cell>
        </row>
        <row r="534">
          <cell r="E534" t="str">
            <v>每牙</v>
          </cell>
          <cell r="F534">
            <v>20</v>
          </cell>
        </row>
        <row r="535">
          <cell r="A535">
            <v>310519003</v>
          </cell>
          <cell r="B535" t="str">
            <v>加焊</v>
          </cell>
          <cell r="C535" t="str">
            <v>包括锡焊、金焊、银焊</v>
          </cell>
          <cell r="D535" t="str">
            <v>焊接材料</v>
          </cell>
          <cell r="E535" t="str">
            <v>每2mm缺隙</v>
          </cell>
          <cell r="F535">
            <v>10</v>
          </cell>
        </row>
        <row r="536">
          <cell r="A536">
            <v>310522</v>
          </cell>
          <cell r="B536" t="str">
            <v>正畸治疗</v>
          </cell>
        </row>
        <row r="536">
          <cell r="D536" t="str">
            <v>特殊粘接材料</v>
          </cell>
        </row>
        <row r="537">
          <cell r="A537">
            <v>310522004</v>
          </cell>
          <cell r="B537" t="str">
            <v>恒牙期安氏I类错牙合固定矫治器正畸治疗</v>
          </cell>
          <cell r="C537" t="str">
            <v>包括拥挤不拔牙病例、牙列间隙病例和简单拥挤双尖牙拔牙病例；不含间隙调整后修复</v>
          </cell>
          <cell r="D537" t="str">
            <v>口外弓、上下颌扩弓装置及其他附加装置、隐形固定器特殊材料</v>
          </cell>
          <cell r="E537" t="str">
            <v>次</v>
          </cell>
          <cell r="F537">
            <v>1725</v>
          </cell>
        </row>
        <row r="538">
          <cell r="A538">
            <v>310522005</v>
          </cell>
          <cell r="B538" t="str">
            <v>乳牙期安氏II类错牙合正畸治疗</v>
          </cell>
          <cell r="C538" t="str">
            <v>包括：1.乳牙早失、上頦前突、乳前牙反牙合的矫治；2.使用间隙保持器、活动矫治器治疗</v>
          </cell>
          <cell r="D538" t="str">
            <v>功能矫治器</v>
          </cell>
          <cell r="E538" t="str">
            <v>次</v>
          </cell>
          <cell r="F538">
            <v>350</v>
          </cell>
        </row>
        <row r="539">
          <cell r="A539">
            <v>3106</v>
          </cell>
          <cell r="B539" t="str">
            <v>6．呼吸系统</v>
          </cell>
        </row>
        <row r="540">
          <cell r="A540">
            <v>310601</v>
          </cell>
          <cell r="B540" t="str">
            <v>肺功能检查</v>
          </cell>
          <cell r="C540" t="str">
            <v>指使用肺功能仪检查</v>
          </cell>
        </row>
        <row r="541">
          <cell r="A541">
            <v>310601001</v>
          </cell>
          <cell r="B541" t="str">
            <v>肺通气功能检查</v>
          </cell>
          <cell r="C541" t="str">
            <v>含潮气量、肺活量、每分通气量、补吸、呼气量、深吸气量、用力肺活量、一秒钟用力呼吸容积</v>
          </cell>
        </row>
        <row r="541">
          <cell r="E541" t="str">
            <v>次</v>
          </cell>
          <cell r="F541">
            <v>80</v>
          </cell>
        </row>
        <row r="542">
          <cell r="A542">
            <v>310601002</v>
          </cell>
          <cell r="B542" t="str">
            <v>肺弥散功能检查</v>
          </cell>
          <cell r="C542" t="str">
            <v>包括一口气法，重复呼吸法</v>
          </cell>
        </row>
        <row r="542">
          <cell r="E542" t="str">
            <v>项</v>
          </cell>
          <cell r="F542">
            <v>50</v>
          </cell>
        </row>
        <row r="543">
          <cell r="A543">
            <v>310601005</v>
          </cell>
          <cell r="B543" t="str">
            <v>残气容积测定</v>
          </cell>
          <cell r="C543" t="str">
            <v>包括体描法，氦气平衡法，氮气稀释法，重复呼吸法</v>
          </cell>
        </row>
        <row r="543">
          <cell r="E543" t="str">
            <v>项</v>
          </cell>
          <cell r="F543">
            <v>50</v>
          </cell>
        </row>
        <row r="544">
          <cell r="A544">
            <v>310603</v>
          </cell>
          <cell r="B544" t="str">
            <v>辅助呼吸</v>
          </cell>
        </row>
        <row r="545">
          <cell r="A545">
            <v>310603001</v>
          </cell>
          <cell r="B545" t="str">
            <v>呼吸机辅助呼吸</v>
          </cell>
          <cell r="C545" t="str">
            <v>含高频喷射通气呼吸机；不含CO2监测、肺功能监测</v>
          </cell>
        </row>
        <row r="545">
          <cell r="E545" t="str">
            <v>小时</v>
          </cell>
          <cell r="F545">
            <v>15</v>
          </cell>
        </row>
        <row r="546">
          <cell r="A546">
            <v>310604</v>
          </cell>
          <cell r="B546" t="str">
            <v>呼吸系统其他诊疗</v>
          </cell>
        </row>
        <row r="547">
          <cell r="A547">
            <v>310604003</v>
          </cell>
          <cell r="B547" t="str">
            <v>人工气胸术</v>
          </cell>
        </row>
        <row r="547">
          <cell r="E547" t="str">
            <v>次</v>
          </cell>
          <cell r="F547">
            <v>95</v>
          </cell>
        </row>
        <row r="548">
          <cell r="A548">
            <v>310604004</v>
          </cell>
          <cell r="B548" t="str">
            <v>人工气腹术</v>
          </cell>
        </row>
        <row r="548">
          <cell r="E548" t="str">
            <v>次</v>
          </cell>
          <cell r="F548">
            <v>90</v>
          </cell>
        </row>
        <row r="549">
          <cell r="A549">
            <v>310604005</v>
          </cell>
          <cell r="B549" t="str">
            <v>胸腔穿刺术</v>
          </cell>
          <cell r="C549" t="str">
            <v>包括抽气、抽液、注药</v>
          </cell>
          <cell r="D549" t="str">
            <v>药物</v>
          </cell>
          <cell r="E549" t="str">
            <v>次</v>
          </cell>
          <cell r="F549">
            <v>50</v>
          </cell>
        </row>
        <row r="550">
          <cell r="A550">
            <v>310604006</v>
          </cell>
          <cell r="B550" t="str">
            <v>经皮穿刺肺活检术</v>
          </cell>
          <cell r="C550" t="str">
            <v>包括胸膜活检，不含CT、X线、B超引导</v>
          </cell>
        </row>
        <row r="550">
          <cell r="E550" t="str">
            <v>每处</v>
          </cell>
          <cell r="F550">
            <v>650</v>
          </cell>
        </row>
        <row r="551">
          <cell r="A551">
            <v>310605</v>
          </cell>
          <cell r="B551" t="str">
            <v>呼吸系统窥镜诊疗</v>
          </cell>
        </row>
        <row r="552">
          <cell r="A552">
            <v>310605002</v>
          </cell>
          <cell r="B552" t="str">
            <v>纤维支气管镜检查</v>
          </cell>
          <cell r="C552" t="str">
            <v>包括针吸活检、支气管刷片</v>
          </cell>
        </row>
        <row r="552">
          <cell r="E552" t="str">
            <v>次</v>
          </cell>
          <cell r="F552">
            <v>115</v>
          </cell>
        </row>
        <row r="553">
          <cell r="A553">
            <v>310605003</v>
          </cell>
          <cell r="B553" t="str">
            <v>经纤支镜治疗</v>
          </cell>
          <cell r="C553" t="str">
            <v>含经纤支镜痰吸引；包括取异物、滴药、止血、化疗</v>
          </cell>
        </row>
        <row r="553">
          <cell r="E553" t="str">
            <v>次</v>
          </cell>
          <cell r="F553">
            <v>290</v>
          </cell>
        </row>
        <row r="554">
          <cell r="A554" t="str">
            <v>编码</v>
          </cell>
          <cell r="B554" t="str">
            <v>项目名称</v>
          </cell>
          <cell r="C554" t="str">
            <v>项目内涵</v>
          </cell>
          <cell r="D554" t="str">
            <v>除外内容</v>
          </cell>
          <cell r="E554" t="str">
            <v>计价单位</v>
          </cell>
          <cell r="F554" t="str">
            <v>三级医院（元）</v>
          </cell>
        </row>
        <row r="555">
          <cell r="A555">
            <v>310605004</v>
          </cell>
          <cell r="B555" t="str">
            <v>经纤支镜粘膜活检术</v>
          </cell>
        </row>
        <row r="555">
          <cell r="E555" t="str">
            <v>每个部位</v>
          </cell>
          <cell r="F555">
            <v>50</v>
          </cell>
        </row>
        <row r="556">
          <cell r="A556">
            <v>310605005</v>
          </cell>
          <cell r="B556" t="str">
            <v>经纤支镜透支气管壁肺活检术</v>
          </cell>
        </row>
        <row r="556">
          <cell r="E556" t="str">
            <v>每个部位</v>
          </cell>
          <cell r="F556">
            <v>75</v>
          </cell>
        </row>
        <row r="557">
          <cell r="A557">
            <v>310605006</v>
          </cell>
          <cell r="B557" t="str">
            <v>经纤支镜肺泡灌洗诊疗术</v>
          </cell>
          <cell r="C557" t="str">
            <v>含生理盐水</v>
          </cell>
        </row>
        <row r="557">
          <cell r="E557" t="str">
            <v>每个肺段</v>
          </cell>
          <cell r="F557">
            <v>110</v>
          </cell>
        </row>
        <row r="558">
          <cell r="A558">
            <v>310605008</v>
          </cell>
          <cell r="B558" t="str">
            <v>经纤支镜特殊治疗</v>
          </cell>
        </row>
        <row r="558">
          <cell r="E558" t="str">
            <v>次</v>
          </cell>
          <cell r="F558">
            <v>470</v>
          </cell>
        </row>
        <row r="559">
          <cell r="A559">
            <v>310607</v>
          </cell>
          <cell r="B559" t="str">
            <v>高压氧治疗</v>
          </cell>
          <cell r="C559" t="str">
            <v>含氧气</v>
          </cell>
        </row>
        <row r="560">
          <cell r="A560">
            <v>310607001</v>
          </cell>
          <cell r="B560" t="str">
            <v>高压氧舱治疗</v>
          </cell>
          <cell r="C560" t="str">
            <v>含治疗压力为2个大气压以上(超高压除外)、舱内吸氧用面罩、头罩和安全防护措施、舱内医护人员监护和指导；不含舱内心电、呼吸监护和药物雾化吸入等</v>
          </cell>
        </row>
        <row r="560">
          <cell r="E560" t="str">
            <v>次</v>
          </cell>
          <cell r="F560">
            <v>75</v>
          </cell>
        </row>
        <row r="561">
          <cell r="A561">
            <v>310607006</v>
          </cell>
          <cell r="B561" t="str">
            <v>舱外高流量吸氧</v>
          </cell>
          <cell r="C561" t="str">
            <v>常压面罩吸氧</v>
          </cell>
        </row>
        <row r="561">
          <cell r="E561" t="str">
            <v>小时</v>
          </cell>
          <cell r="F561">
            <v>10</v>
          </cell>
        </row>
        <row r="562">
          <cell r="A562">
            <v>3107</v>
          </cell>
          <cell r="B562" t="str">
            <v>7．心脏及血管系统</v>
          </cell>
        </row>
        <row r="563">
          <cell r="A563">
            <v>310701</v>
          </cell>
          <cell r="B563" t="str">
            <v>心电生理和心功能检查</v>
          </cell>
        </row>
        <row r="564">
          <cell r="A564">
            <v>310701001</v>
          </cell>
          <cell r="B564" t="str">
            <v>常规心电图检查</v>
          </cell>
          <cell r="C564" t="str">
            <v>含单通道、常规导联</v>
          </cell>
        </row>
        <row r="564">
          <cell r="E564" t="str">
            <v>次</v>
          </cell>
        </row>
        <row r="565">
          <cell r="A565" t="str">
            <v>310701001b</v>
          </cell>
          <cell r="B565" t="str">
            <v>三通道</v>
          </cell>
        </row>
        <row r="565">
          <cell r="E565" t="str">
            <v>次</v>
          </cell>
          <cell r="F565">
            <v>10</v>
          </cell>
        </row>
        <row r="566">
          <cell r="A566" t="str">
            <v>310701001c</v>
          </cell>
          <cell r="B566" t="str">
            <v>十二通道</v>
          </cell>
        </row>
        <row r="566">
          <cell r="E566" t="str">
            <v>次</v>
          </cell>
          <cell r="F566">
            <v>15</v>
          </cell>
        </row>
        <row r="567">
          <cell r="A567" t="str">
            <v>310701001d</v>
          </cell>
          <cell r="B567" t="str">
            <v>十五导联</v>
          </cell>
        </row>
        <row r="567">
          <cell r="E567" t="str">
            <v>次</v>
          </cell>
          <cell r="F567">
            <v>20</v>
          </cell>
        </row>
        <row r="568">
          <cell r="A568" t="str">
            <v>编码</v>
          </cell>
          <cell r="B568" t="str">
            <v>项目名称</v>
          </cell>
          <cell r="C568" t="str">
            <v>项目内涵</v>
          </cell>
          <cell r="D568" t="str">
            <v>除外内容</v>
          </cell>
          <cell r="E568" t="str">
            <v>计价单位</v>
          </cell>
          <cell r="F568" t="str">
            <v>三级医院（元）</v>
          </cell>
        </row>
        <row r="569">
          <cell r="A569" t="str">
            <v>310701001e</v>
          </cell>
          <cell r="B569" t="str">
            <v>十八导联</v>
          </cell>
        </row>
        <row r="569">
          <cell r="E569" t="str">
            <v>次</v>
          </cell>
          <cell r="F569">
            <v>25</v>
          </cell>
        </row>
        <row r="570">
          <cell r="A570" t="str">
            <v>310701001f</v>
          </cell>
          <cell r="B570" t="str">
            <v>自动分析</v>
          </cell>
        </row>
        <row r="570">
          <cell r="E570" t="str">
            <v>次</v>
          </cell>
          <cell r="F570">
            <v>30</v>
          </cell>
        </row>
        <row r="571">
          <cell r="A571">
            <v>310701004</v>
          </cell>
          <cell r="B571" t="str">
            <v>频谱心电图</v>
          </cell>
          <cell r="C571" t="str">
            <v>含电极费用</v>
          </cell>
        </row>
        <row r="571">
          <cell r="E571" t="str">
            <v>次</v>
          </cell>
          <cell r="F571">
            <v>30</v>
          </cell>
        </row>
        <row r="572">
          <cell r="A572">
            <v>310701021</v>
          </cell>
          <cell r="B572" t="str">
            <v>动态血压监测</v>
          </cell>
          <cell r="C572" t="str">
            <v>含电池费用；包括运动血压监测</v>
          </cell>
        </row>
        <row r="572">
          <cell r="E572" t="str">
            <v>小时</v>
          </cell>
          <cell r="F572">
            <v>10</v>
          </cell>
        </row>
        <row r="573">
          <cell r="A573">
            <v>310701022</v>
          </cell>
          <cell r="B573" t="str">
            <v>心电监测</v>
          </cell>
          <cell r="C573" t="str">
            <v>含无创血压监测</v>
          </cell>
        </row>
        <row r="573">
          <cell r="E573" t="str">
            <v>小时</v>
          </cell>
          <cell r="F573">
            <v>6</v>
          </cell>
        </row>
        <row r="574">
          <cell r="A574">
            <v>310701028</v>
          </cell>
          <cell r="B574" t="str">
            <v>血氧饱和度监测</v>
          </cell>
        </row>
        <row r="574">
          <cell r="E574" t="str">
            <v>小时</v>
          </cell>
          <cell r="F574">
            <v>5</v>
          </cell>
        </row>
        <row r="575">
          <cell r="A575">
            <v>310702</v>
          </cell>
          <cell r="B575" t="str">
            <v>心脏电生理诊疗</v>
          </cell>
          <cell r="C575" t="str">
            <v>含介入操作、影像学监视、心电监测</v>
          </cell>
        </row>
        <row r="576">
          <cell r="A576">
            <v>310702002</v>
          </cell>
          <cell r="B576" t="str">
            <v>持续有创性血压监测</v>
          </cell>
          <cell r="C576" t="str">
            <v>含心电、压力连续示波</v>
          </cell>
          <cell r="D576" t="str">
            <v>动脉穿刺套针</v>
          </cell>
          <cell r="E576" t="str">
            <v>小时</v>
          </cell>
          <cell r="F576">
            <v>10</v>
          </cell>
        </row>
        <row r="577">
          <cell r="A577">
            <v>310702004</v>
          </cell>
          <cell r="B577" t="str">
            <v>射频消融术</v>
          </cell>
          <cell r="C577" t="str">
            <v>包括肿瘤消融术</v>
          </cell>
          <cell r="D577" t="str">
            <v>射频、微波导管、一次性双极消融器</v>
          </cell>
          <cell r="E577" t="str">
            <v>次</v>
          </cell>
          <cell r="F577">
            <v>3240</v>
          </cell>
        </row>
        <row r="578">
          <cell r="A578">
            <v>310702005</v>
          </cell>
          <cell r="B578" t="str">
            <v>临时起搏器安置术</v>
          </cell>
        </row>
        <row r="578">
          <cell r="D578" t="str">
            <v>心导管、电极</v>
          </cell>
          <cell r="E578" t="str">
            <v>次</v>
          </cell>
          <cell r="F578">
            <v>540</v>
          </cell>
        </row>
        <row r="579">
          <cell r="A579">
            <v>310702006</v>
          </cell>
          <cell r="B579" t="str">
            <v>临时起搏器应用</v>
          </cell>
        </row>
        <row r="579">
          <cell r="E579" t="str">
            <v>小时</v>
          </cell>
          <cell r="F579">
            <v>12</v>
          </cell>
        </row>
        <row r="580">
          <cell r="A580">
            <v>310702007</v>
          </cell>
          <cell r="B580" t="str">
            <v>永久起搏器安置术</v>
          </cell>
        </row>
        <row r="580">
          <cell r="D580" t="str">
            <v>起搏器、心导管、电极</v>
          </cell>
          <cell r="E580" t="str">
            <v>次</v>
          </cell>
          <cell r="F580">
            <v>1920</v>
          </cell>
        </row>
        <row r="581">
          <cell r="A581" t="str">
            <v>310702007a</v>
          </cell>
          <cell r="B581" t="str">
            <v>永久起搏器安置术腔室增加</v>
          </cell>
        </row>
        <row r="581">
          <cell r="E581" t="str">
            <v>每腔</v>
          </cell>
          <cell r="F581">
            <v>220</v>
          </cell>
        </row>
        <row r="582">
          <cell r="A582">
            <v>310702008</v>
          </cell>
          <cell r="B582" t="str">
            <v>永久起搏器更换术</v>
          </cell>
          <cell r="C582" t="str">
            <v>包括取出术</v>
          </cell>
          <cell r="D582" t="str">
            <v>起搏器、心导管、电极</v>
          </cell>
          <cell r="E582" t="str">
            <v>次</v>
          </cell>
          <cell r="F582">
            <v>1620</v>
          </cell>
        </row>
        <row r="583">
          <cell r="A583">
            <v>310702009</v>
          </cell>
          <cell r="B583" t="str">
            <v>埋藏式心脏复律除颤器安置术</v>
          </cell>
        </row>
        <row r="583">
          <cell r="D583" t="str">
            <v>除颤器、心导管、电极</v>
          </cell>
          <cell r="E583" t="str">
            <v>次</v>
          </cell>
          <cell r="F583">
            <v>3240</v>
          </cell>
        </row>
        <row r="584">
          <cell r="A584" t="str">
            <v>编码</v>
          </cell>
          <cell r="B584" t="str">
            <v>项目名称</v>
          </cell>
          <cell r="C584" t="str">
            <v>项目内涵</v>
          </cell>
          <cell r="D584" t="str">
            <v>除外内容</v>
          </cell>
          <cell r="E584" t="str">
            <v>计价单位</v>
          </cell>
          <cell r="F584" t="str">
            <v>三级医院（元）</v>
          </cell>
        </row>
        <row r="585">
          <cell r="A585">
            <v>310702016</v>
          </cell>
          <cell r="B585" t="str">
            <v>心脏电复律术</v>
          </cell>
        </row>
        <row r="585">
          <cell r="E585" t="str">
            <v>次</v>
          </cell>
          <cell r="F585">
            <v>190</v>
          </cell>
        </row>
        <row r="586">
          <cell r="A586">
            <v>310702017</v>
          </cell>
          <cell r="B586" t="str">
            <v>心脏电除颤术</v>
          </cell>
        </row>
        <row r="586">
          <cell r="E586" t="str">
            <v>次</v>
          </cell>
          <cell r="F586">
            <v>54</v>
          </cell>
        </row>
        <row r="587">
          <cell r="A587">
            <v>310702019</v>
          </cell>
          <cell r="B587" t="str">
            <v>体外反搏治疗</v>
          </cell>
        </row>
        <row r="587">
          <cell r="E587" t="str">
            <v>次</v>
          </cell>
          <cell r="F587">
            <v>80</v>
          </cell>
        </row>
        <row r="588">
          <cell r="A588">
            <v>310702020</v>
          </cell>
          <cell r="B588" t="str">
            <v>右心导管检查术</v>
          </cell>
        </row>
        <row r="588">
          <cell r="D588" t="str">
            <v>导管、导丝</v>
          </cell>
          <cell r="E588" t="str">
            <v>次</v>
          </cell>
          <cell r="F588">
            <v>1620</v>
          </cell>
        </row>
        <row r="589">
          <cell r="A589">
            <v>310702021</v>
          </cell>
          <cell r="B589" t="str">
            <v>左心导管检查术</v>
          </cell>
          <cell r="C589" t="str">
            <v>包括左室造影术</v>
          </cell>
          <cell r="D589" t="str">
            <v>导管、导丝</v>
          </cell>
          <cell r="E589" t="str">
            <v>次</v>
          </cell>
          <cell r="F589">
            <v>1920</v>
          </cell>
        </row>
        <row r="590">
          <cell r="A590">
            <v>310702022</v>
          </cell>
          <cell r="B590" t="str">
            <v>心包穿刺术</v>
          </cell>
          <cell r="C590" t="str">
            <v>包括引流</v>
          </cell>
          <cell r="D590" t="str">
            <v>引流导管</v>
          </cell>
          <cell r="E590" t="str">
            <v>次</v>
          </cell>
          <cell r="F590">
            <v>162</v>
          </cell>
        </row>
        <row r="591">
          <cell r="A591">
            <v>3108</v>
          </cell>
          <cell r="B591" t="str">
            <v>8．血液及淋巴系统</v>
          </cell>
        </row>
        <row r="592">
          <cell r="A592">
            <v>310800001</v>
          </cell>
          <cell r="B592" t="str">
            <v>骨髓穿刺术</v>
          </cell>
        </row>
        <row r="592">
          <cell r="E592" t="str">
            <v>次</v>
          </cell>
          <cell r="F592">
            <v>60</v>
          </cell>
        </row>
        <row r="593">
          <cell r="A593">
            <v>310800002</v>
          </cell>
          <cell r="B593" t="str">
            <v>骨髓活检术</v>
          </cell>
        </row>
        <row r="593">
          <cell r="E593" t="str">
            <v>次</v>
          </cell>
          <cell r="F593">
            <v>70</v>
          </cell>
        </row>
        <row r="594">
          <cell r="A594">
            <v>310800007</v>
          </cell>
          <cell r="B594" t="str">
            <v>自体血回收</v>
          </cell>
          <cell r="C594" t="str">
            <v>包括术中自体血回输</v>
          </cell>
          <cell r="D594" t="str">
            <v>管路套件</v>
          </cell>
          <cell r="E594" t="str">
            <v>次</v>
          </cell>
          <cell r="F594">
            <v>170</v>
          </cell>
        </row>
        <row r="595">
          <cell r="A595">
            <v>310800008</v>
          </cell>
          <cell r="B595" t="str">
            <v>血浆置换术</v>
          </cell>
          <cell r="C595" t="str">
            <v>机采</v>
          </cell>
        </row>
        <row r="595">
          <cell r="E595" t="str">
            <v>次</v>
          </cell>
          <cell r="F595">
            <v>1600</v>
          </cell>
        </row>
        <row r="596">
          <cell r="A596">
            <v>310800011</v>
          </cell>
          <cell r="B596" t="str">
            <v>血液光量子自体血回输治疗</v>
          </cell>
          <cell r="C596" t="str">
            <v>含输氧、采血、紫外线照射及回输；包括光量子自体血加输(紫外光照射)及免疫三氧血回输治疗</v>
          </cell>
        </row>
        <row r="596">
          <cell r="E596" t="str">
            <v>次</v>
          </cell>
          <cell r="F596">
            <v>100</v>
          </cell>
        </row>
        <row r="597">
          <cell r="A597">
            <v>310800016</v>
          </cell>
          <cell r="B597" t="str">
            <v>骨髓或外周血干细胞冷冻保存</v>
          </cell>
          <cell r="C597" t="str">
            <v>包括程控降温仪或超低温、液氮保存</v>
          </cell>
        </row>
        <row r="597">
          <cell r="E597" t="str">
            <v>天</v>
          </cell>
          <cell r="F597">
            <v>2255</v>
          </cell>
        </row>
        <row r="598">
          <cell r="A598">
            <v>310800021</v>
          </cell>
          <cell r="B598" t="str">
            <v>外周血干细胞移植术</v>
          </cell>
          <cell r="C598" t="str">
            <v>含严格无菌消毒隔离措施，包括异体基因、自体基因</v>
          </cell>
          <cell r="D598" t="str">
            <v>供体</v>
          </cell>
          <cell r="E598" t="str">
            <v>次</v>
          </cell>
          <cell r="F598">
            <v>2200</v>
          </cell>
        </row>
        <row r="599">
          <cell r="A599" t="str">
            <v>编码</v>
          </cell>
          <cell r="B599" t="str">
            <v>项目名称</v>
          </cell>
          <cell r="C599" t="str">
            <v>项目内涵</v>
          </cell>
          <cell r="D599" t="str">
            <v>除外内容</v>
          </cell>
          <cell r="E599" t="str">
            <v>计价单位</v>
          </cell>
          <cell r="F599" t="str">
            <v>三级医院（元）</v>
          </cell>
        </row>
        <row r="600">
          <cell r="A600">
            <v>3109</v>
          </cell>
          <cell r="B600" t="str">
            <v>9．消化系统</v>
          </cell>
        </row>
        <row r="601">
          <cell r="A601">
            <v>310901</v>
          </cell>
          <cell r="B601" t="str">
            <v>食管诊疗</v>
          </cell>
        </row>
        <row r="602">
          <cell r="A602">
            <v>310901007</v>
          </cell>
          <cell r="B602" t="str">
            <v>经胃镜食管静脉曲张治疗</v>
          </cell>
          <cell r="C602" t="str">
            <v>含胃镜检查；包括胃底静脉；包括硬化，套扎，组织粘合</v>
          </cell>
        </row>
        <row r="602">
          <cell r="E602" t="str">
            <v>次</v>
          </cell>
          <cell r="F602">
            <v>750</v>
          </cell>
        </row>
        <row r="603">
          <cell r="A603">
            <v>310901008</v>
          </cell>
          <cell r="B603" t="str">
            <v>食管狭窄扩张术</v>
          </cell>
          <cell r="C603" t="str">
            <v>包括经内镜扩张、器械扩张、透视下气囊或水囊扩张及逆行扩张、贲门、幽门、十二指肠狭窄扩张术</v>
          </cell>
          <cell r="D603" t="str">
            <v>气囊或水囊扩张导管</v>
          </cell>
          <cell r="E603" t="str">
            <v>次</v>
          </cell>
          <cell r="F603">
            <v>935</v>
          </cell>
        </row>
        <row r="604">
          <cell r="A604">
            <v>310902</v>
          </cell>
          <cell r="B604" t="str">
            <v>胃肠道诊疗</v>
          </cell>
        </row>
        <row r="605">
          <cell r="A605">
            <v>310902005</v>
          </cell>
          <cell r="B605" t="str">
            <v>纤维胃十二指肠镜检查</v>
          </cell>
          <cell r="C605" t="str">
            <v>含活检、刷检</v>
          </cell>
        </row>
        <row r="605">
          <cell r="E605" t="str">
            <v>次</v>
          </cell>
          <cell r="F605">
            <v>260</v>
          </cell>
        </row>
        <row r="606">
          <cell r="A606">
            <v>310902006</v>
          </cell>
          <cell r="B606" t="str">
            <v>经胃镜特殊治疗</v>
          </cell>
          <cell r="C606" t="str">
            <v>包括取异物、粘膜切除、粘膜血流量测定、止血、息肉肿物切除等病变及内镜下胃食道返流治疗、药疗、化疗、硬化剂治疗</v>
          </cell>
          <cell r="D606" t="str">
            <v>圈套器、钛夹</v>
          </cell>
          <cell r="E606" t="str">
            <v>次、每个肿物或出血点</v>
          </cell>
          <cell r="F606">
            <v>500</v>
          </cell>
        </row>
        <row r="607">
          <cell r="A607">
            <v>310902007</v>
          </cell>
          <cell r="B607" t="str">
            <v>经胃镜胃内支架置入术</v>
          </cell>
          <cell r="C607" t="str">
            <v>包括食管、贲门、幽门、十二指肠支架置入或取出支架</v>
          </cell>
          <cell r="D607" t="str">
            <v>支架</v>
          </cell>
          <cell r="E607" t="str">
            <v>次</v>
          </cell>
          <cell r="F607">
            <v>1560</v>
          </cell>
        </row>
        <row r="608">
          <cell r="A608">
            <v>310902008</v>
          </cell>
          <cell r="B608" t="str">
            <v>经胃镜碎石术</v>
          </cell>
          <cell r="C608" t="str">
            <v>包括机械碎石法、激光碎石法、爆破碎石法，包括胆道镜</v>
          </cell>
        </row>
        <row r="608">
          <cell r="E608" t="str">
            <v>次</v>
          </cell>
          <cell r="F608">
            <v>580</v>
          </cell>
        </row>
        <row r="609">
          <cell r="A609" t="str">
            <v>编码</v>
          </cell>
          <cell r="B609" t="str">
            <v>项目名称</v>
          </cell>
          <cell r="C609" t="str">
            <v>项目内涵</v>
          </cell>
          <cell r="D609" t="str">
            <v>除外内容</v>
          </cell>
          <cell r="E609" t="str">
            <v>计价单位</v>
          </cell>
          <cell r="F609" t="str">
            <v>三级医院（元）</v>
          </cell>
        </row>
        <row r="610">
          <cell r="A610">
            <v>310902009</v>
          </cell>
          <cell r="B610" t="str">
            <v>超声胃镜检查术</v>
          </cell>
          <cell r="C610" t="str">
            <v>含活检</v>
          </cell>
        </row>
        <row r="610">
          <cell r="E610" t="str">
            <v>次</v>
          </cell>
          <cell r="F610">
            <v>600</v>
          </cell>
        </row>
        <row r="611">
          <cell r="A611">
            <v>310903</v>
          </cell>
          <cell r="B611" t="str">
            <v>十二指肠、小肠、结肠</v>
          </cell>
        </row>
        <row r="612">
          <cell r="A612">
            <v>310903001</v>
          </cell>
          <cell r="B612" t="str">
            <v>经胃镜胃肠置管术</v>
          </cell>
        </row>
        <row r="612">
          <cell r="E612" t="str">
            <v>次</v>
          </cell>
          <cell r="F612">
            <v>430</v>
          </cell>
        </row>
        <row r="613">
          <cell r="A613">
            <v>310903004</v>
          </cell>
          <cell r="B613" t="str">
            <v>小肠镜检查</v>
          </cell>
          <cell r="C613" t="str">
            <v>含活检</v>
          </cell>
        </row>
        <row r="613">
          <cell r="E613" t="str">
            <v>次</v>
          </cell>
          <cell r="F613">
            <v>300</v>
          </cell>
        </row>
        <row r="614">
          <cell r="A614">
            <v>310903005</v>
          </cell>
          <cell r="B614" t="str">
            <v>纤维结肠镜检查</v>
          </cell>
          <cell r="C614" t="str">
            <v>含活检</v>
          </cell>
        </row>
        <row r="614">
          <cell r="E614" t="str">
            <v>次</v>
          </cell>
          <cell r="F614">
            <v>260</v>
          </cell>
        </row>
        <row r="615">
          <cell r="A615">
            <v>310903007</v>
          </cell>
          <cell r="B615" t="str">
            <v>经内镜肠道球囊扩张术</v>
          </cell>
        </row>
        <row r="615">
          <cell r="D615" t="str">
            <v>球囊</v>
          </cell>
          <cell r="E615" t="str">
            <v>次</v>
          </cell>
          <cell r="F615">
            <v>670</v>
          </cell>
        </row>
        <row r="616">
          <cell r="A616">
            <v>310903008</v>
          </cell>
          <cell r="B616" t="str">
            <v>经内镜肠道支架置入术</v>
          </cell>
          <cell r="C616" t="str">
            <v>包括取出术</v>
          </cell>
          <cell r="D616" t="str">
            <v>支架</v>
          </cell>
          <cell r="E616" t="str">
            <v>次</v>
          </cell>
          <cell r="F616">
            <v>770</v>
          </cell>
        </row>
        <row r="617">
          <cell r="A617">
            <v>310903010</v>
          </cell>
          <cell r="B617" t="str">
            <v>经肠镜特殊治疗</v>
          </cell>
        </row>
        <row r="617">
          <cell r="E617" t="str">
            <v>次、每个肿物、出血点</v>
          </cell>
          <cell r="F617">
            <v>680</v>
          </cell>
        </row>
        <row r="618">
          <cell r="A618">
            <v>310903011</v>
          </cell>
          <cell r="B618" t="str">
            <v>先天性巨结肠清洁洗肠术</v>
          </cell>
          <cell r="C618" t="str">
            <v>含乙状结肠镜置管，分次灌洗30-120分钟</v>
          </cell>
        </row>
        <row r="618">
          <cell r="E618" t="str">
            <v>次</v>
          </cell>
          <cell r="F618">
            <v>320</v>
          </cell>
        </row>
        <row r="619">
          <cell r="A619">
            <v>310903012</v>
          </cell>
          <cell r="B619" t="str">
            <v>肠套叠手法复位</v>
          </cell>
          <cell r="C619" t="str">
            <v>包括嵌顿疝手法复位</v>
          </cell>
        </row>
        <row r="619">
          <cell r="E619" t="str">
            <v>次</v>
          </cell>
          <cell r="F619">
            <v>220</v>
          </cell>
        </row>
        <row r="620">
          <cell r="A620">
            <v>310903013</v>
          </cell>
          <cell r="B620" t="str">
            <v>肠套叠充气造影及整复</v>
          </cell>
          <cell r="C620" t="str">
            <v>含临床操作及注气设备使用</v>
          </cell>
        </row>
        <row r="620">
          <cell r="E620" t="str">
            <v>次</v>
          </cell>
          <cell r="F620">
            <v>220</v>
          </cell>
        </row>
        <row r="621">
          <cell r="A621">
            <v>310903014</v>
          </cell>
          <cell r="B621" t="str">
            <v>胶囊内镜检查</v>
          </cell>
          <cell r="C621" t="str">
            <v>含检查留测、图像分析、图文报告</v>
          </cell>
        </row>
        <row r="621">
          <cell r="E621" t="str">
            <v>次</v>
          </cell>
          <cell r="F621">
            <v>1900</v>
          </cell>
        </row>
        <row r="622">
          <cell r="A622">
            <v>310904</v>
          </cell>
          <cell r="B622" t="str">
            <v>直肠肛门诊疗</v>
          </cell>
        </row>
        <row r="623">
          <cell r="A623" t="str">
            <v>编码</v>
          </cell>
          <cell r="B623" t="str">
            <v>项目名称</v>
          </cell>
          <cell r="C623" t="str">
            <v>项目内涵</v>
          </cell>
          <cell r="D623" t="str">
            <v>除外内容</v>
          </cell>
          <cell r="E623" t="str">
            <v>计价单位</v>
          </cell>
          <cell r="F623" t="str">
            <v>三级医院（元）</v>
          </cell>
        </row>
        <row r="624">
          <cell r="A624">
            <v>310904001</v>
          </cell>
          <cell r="B624" t="str">
            <v>直肠镜检查</v>
          </cell>
          <cell r="C624" t="str">
            <v>含活检：包括直肠取活检术</v>
          </cell>
        </row>
        <row r="624">
          <cell r="E624" t="str">
            <v>次</v>
          </cell>
          <cell r="F624">
            <v>140</v>
          </cell>
        </row>
        <row r="625">
          <cell r="A625">
            <v>310904002</v>
          </cell>
          <cell r="B625" t="str">
            <v>肛门直肠测压</v>
          </cell>
          <cell r="C625" t="str">
            <v>含直肠5-10cm置气囊、肛门内括约肌置气囊、直肠气囊充气加压、扫描计录曲线、内括约肌松驰反射、肛门内括约肌长度、最大缩窄压、最大耐宽量、最小感应阈测定</v>
          </cell>
        </row>
        <row r="625">
          <cell r="E625" t="str">
            <v>次</v>
          </cell>
          <cell r="F625">
            <v>95</v>
          </cell>
        </row>
        <row r="626">
          <cell r="A626">
            <v>310904003</v>
          </cell>
          <cell r="B626" t="str">
            <v>肛门镜检查</v>
          </cell>
          <cell r="C626" t="str">
            <v>含活检、穿刺</v>
          </cell>
        </row>
        <row r="626">
          <cell r="E626" t="str">
            <v>次</v>
          </cell>
          <cell r="F626">
            <v>47</v>
          </cell>
        </row>
        <row r="627">
          <cell r="A627">
            <v>310904004</v>
          </cell>
          <cell r="B627" t="str">
            <v>肛门指检</v>
          </cell>
        </row>
        <row r="627">
          <cell r="E627" t="str">
            <v>次</v>
          </cell>
          <cell r="F627">
            <v>6</v>
          </cell>
        </row>
        <row r="628">
          <cell r="A628">
            <v>310905</v>
          </cell>
          <cell r="B628" t="str">
            <v>消化系统其他诊疗</v>
          </cell>
        </row>
        <row r="629">
          <cell r="A629">
            <v>310905001</v>
          </cell>
          <cell r="B629" t="str">
            <v>腹腔穿刺术</v>
          </cell>
          <cell r="C629" t="str">
            <v>包括抽液、注药</v>
          </cell>
        </row>
        <row r="629">
          <cell r="E629" t="str">
            <v>次</v>
          </cell>
          <cell r="F629">
            <v>35</v>
          </cell>
        </row>
        <row r="630">
          <cell r="A630">
            <v>310905002</v>
          </cell>
          <cell r="B630" t="str">
            <v>腹水直接回输治疗</v>
          </cell>
        </row>
        <row r="630">
          <cell r="E630" t="str">
            <v>次</v>
          </cell>
          <cell r="F630">
            <v>90</v>
          </cell>
        </row>
        <row r="631">
          <cell r="A631">
            <v>310905003</v>
          </cell>
          <cell r="B631" t="str">
            <v>肝穿刺术</v>
          </cell>
          <cell r="C631" t="str">
            <v>含活检</v>
          </cell>
        </row>
        <row r="631">
          <cell r="E631" t="str">
            <v>次</v>
          </cell>
          <cell r="F631">
            <v>80</v>
          </cell>
        </row>
        <row r="632">
          <cell r="A632">
            <v>310905004</v>
          </cell>
          <cell r="B632" t="str">
            <v>经皮肝穿刺门静脉插管术</v>
          </cell>
          <cell r="C632" t="str">
            <v>包括化疗、栓塞</v>
          </cell>
        </row>
        <row r="632">
          <cell r="E632" t="str">
            <v>次</v>
          </cell>
          <cell r="F632">
            <v>1440</v>
          </cell>
        </row>
        <row r="633">
          <cell r="A633">
            <v>310905005</v>
          </cell>
          <cell r="B633" t="str">
            <v>经皮穿刺肝肿物特殊治疗</v>
          </cell>
        </row>
        <row r="633">
          <cell r="E633" t="str">
            <v>次</v>
          </cell>
          <cell r="F633">
            <v>480</v>
          </cell>
        </row>
        <row r="634">
          <cell r="A634" t="str">
            <v>编码</v>
          </cell>
          <cell r="B634" t="str">
            <v>项目名称</v>
          </cell>
          <cell r="C634" t="str">
            <v>项目内涵</v>
          </cell>
          <cell r="D634" t="str">
            <v>除外内容</v>
          </cell>
          <cell r="E634" t="str">
            <v>计价单位</v>
          </cell>
          <cell r="F634" t="str">
            <v>三级医院（元）</v>
          </cell>
        </row>
        <row r="635">
          <cell r="A635">
            <v>310905006</v>
          </cell>
          <cell r="B635" t="str">
            <v>胆道镜检查</v>
          </cell>
        </row>
        <row r="635">
          <cell r="E635" t="str">
            <v>次</v>
          </cell>
          <cell r="F635">
            <v>290</v>
          </cell>
        </row>
        <row r="636">
          <cell r="A636">
            <v>310905007</v>
          </cell>
          <cell r="B636" t="str">
            <v>腹腔镜检查</v>
          </cell>
          <cell r="C636" t="str">
            <v>含活检</v>
          </cell>
        </row>
        <row r="636">
          <cell r="E636" t="str">
            <v>次</v>
          </cell>
          <cell r="F636">
            <v>380</v>
          </cell>
        </row>
        <row r="637">
          <cell r="A637">
            <v>310905008</v>
          </cell>
          <cell r="B637" t="str">
            <v>膈下脓肿穿刺引流术</v>
          </cell>
          <cell r="C637" t="str">
            <v>包括腹腔脓肿、胆汁穿刺引流；不含超声定位引导</v>
          </cell>
        </row>
        <row r="637">
          <cell r="E637" t="str">
            <v>次</v>
          </cell>
          <cell r="F637">
            <v>520</v>
          </cell>
        </row>
        <row r="638">
          <cell r="A638">
            <v>310905009</v>
          </cell>
          <cell r="B638" t="str">
            <v>肝囊肿硬化剂注射治疗</v>
          </cell>
          <cell r="C638" t="str">
            <v>不含超声定位引导</v>
          </cell>
        </row>
        <row r="638">
          <cell r="E638" t="str">
            <v>次</v>
          </cell>
          <cell r="F638">
            <v>300</v>
          </cell>
        </row>
        <row r="639">
          <cell r="A639">
            <v>310905010</v>
          </cell>
          <cell r="B639" t="str">
            <v>经皮肝穿胆道引流术(PTCD)</v>
          </cell>
          <cell r="C639" t="str">
            <v>不含超声定位引导或X线引导</v>
          </cell>
        </row>
        <row r="639">
          <cell r="E639" t="str">
            <v>次</v>
          </cell>
          <cell r="F639">
            <v>480</v>
          </cell>
        </row>
        <row r="640">
          <cell r="A640">
            <v>310905011</v>
          </cell>
          <cell r="B640" t="str">
            <v>经内镜胆管内引流术＋支架置入术</v>
          </cell>
          <cell r="C640" t="str">
            <v>不含X线监视；包括胆总管扩张术</v>
          </cell>
          <cell r="D640" t="str">
            <v>支架</v>
          </cell>
          <cell r="E640" t="str">
            <v>次</v>
          </cell>
          <cell r="F640">
            <v>1150</v>
          </cell>
        </row>
        <row r="641">
          <cell r="A641">
            <v>310905012</v>
          </cell>
          <cell r="B641" t="str">
            <v>经内镜鼻胆管引流术（ENBD）</v>
          </cell>
        </row>
        <row r="641">
          <cell r="E641" t="str">
            <v>次</v>
          </cell>
          <cell r="F641">
            <v>700</v>
          </cell>
        </row>
        <row r="642">
          <cell r="A642">
            <v>310905013</v>
          </cell>
          <cell r="B642" t="str">
            <v>经胆道镜瘘管取石术</v>
          </cell>
          <cell r="C642" t="str">
            <v>包括肝内、外胆道结石取出</v>
          </cell>
        </row>
        <row r="642">
          <cell r="E642" t="str">
            <v>次</v>
          </cell>
          <cell r="F642">
            <v>700</v>
          </cell>
        </row>
        <row r="643">
          <cell r="A643">
            <v>310905014</v>
          </cell>
          <cell r="B643" t="str">
            <v>经胆道镜胆道结石取出术</v>
          </cell>
          <cell r="C643" t="str">
            <v>含插管引流</v>
          </cell>
        </row>
        <row r="643">
          <cell r="E643" t="str">
            <v>次</v>
          </cell>
          <cell r="F643">
            <v>670</v>
          </cell>
        </row>
        <row r="644">
          <cell r="A644">
            <v>310905015</v>
          </cell>
          <cell r="B644" t="str">
            <v>经皮胆囊超声碎石取石术</v>
          </cell>
          <cell r="C644" t="str">
            <v>含胆囊穿刺后超声碎石，取出结石；不含超声引导</v>
          </cell>
        </row>
        <row r="644">
          <cell r="E644" t="str">
            <v>次</v>
          </cell>
          <cell r="F644">
            <v>770</v>
          </cell>
        </row>
        <row r="645">
          <cell r="A645">
            <v>310905016</v>
          </cell>
          <cell r="B645" t="str">
            <v>经皮经肝胆道镜取石术</v>
          </cell>
        </row>
        <row r="645">
          <cell r="E645" t="str">
            <v>次</v>
          </cell>
          <cell r="F645">
            <v>1150</v>
          </cell>
        </row>
        <row r="646">
          <cell r="A646">
            <v>310905017</v>
          </cell>
          <cell r="B646" t="str">
            <v>经皮经肝胆道镜胆管狭窄内瘘术</v>
          </cell>
        </row>
        <row r="646">
          <cell r="E646" t="str">
            <v>次</v>
          </cell>
          <cell r="F646">
            <v>1150</v>
          </cell>
        </row>
        <row r="647">
          <cell r="A647" t="str">
            <v>编码</v>
          </cell>
          <cell r="B647" t="str">
            <v>项目名称</v>
          </cell>
          <cell r="C647" t="str">
            <v>项目内涵</v>
          </cell>
          <cell r="D647" t="str">
            <v>除外内容</v>
          </cell>
          <cell r="E647" t="str">
            <v>计价单位</v>
          </cell>
          <cell r="F647" t="str">
            <v>三级医院（元）</v>
          </cell>
        </row>
        <row r="648">
          <cell r="A648">
            <v>310905018</v>
          </cell>
          <cell r="B648" t="str">
            <v>经内镜十二指肠狭窄支架置入术</v>
          </cell>
        </row>
        <row r="648">
          <cell r="D648" t="str">
            <v>支架</v>
          </cell>
          <cell r="E648" t="str">
            <v>次</v>
          </cell>
          <cell r="F648">
            <v>670</v>
          </cell>
        </row>
        <row r="649">
          <cell r="A649">
            <v>310905019</v>
          </cell>
          <cell r="B649" t="str">
            <v>经内镜胰管内引流术</v>
          </cell>
          <cell r="C649" t="str">
            <v>包括胰腺囊肿内引流</v>
          </cell>
        </row>
        <row r="649">
          <cell r="E649" t="str">
            <v>次</v>
          </cell>
          <cell r="F649">
            <v>960</v>
          </cell>
        </row>
        <row r="650">
          <cell r="A650">
            <v>310905020</v>
          </cell>
          <cell r="B650" t="str">
            <v>经内镜胰胆管扩张术+支架置入术</v>
          </cell>
        </row>
        <row r="650">
          <cell r="D650" t="str">
            <v>支架</v>
          </cell>
          <cell r="E650" t="str">
            <v>次</v>
          </cell>
          <cell r="F650">
            <v>1200</v>
          </cell>
        </row>
        <row r="651">
          <cell r="A651">
            <v>310905021</v>
          </cell>
          <cell r="B651" t="str">
            <v>胆道球囊扩张术</v>
          </cell>
        </row>
        <row r="651">
          <cell r="D651" t="str">
            <v>球囊</v>
          </cell>
          <cell r="E651" t="str">
            <v>次</v>
          </cell>
          <cell r="F651">
            <v>730</v>
          </cell>
        </row>
        <row r="652">
          <cell r="A652">
            <v>310905022</v>
          </cell>
          <cell r="B652" t="str">
            <v>胆道支架置入术</v>
          </cell>
        </row>
        <row r="652">
          <cell r="D652" t="str">
            <v>支架</v>
          </cell>
          <cell r="E652" t="str">
            <v>次</v>
          </cell>
          <cell r="F652">
            <v>1380</v>
          </cell>
        </row>
        <row r="653">
          <cell r="A653">
            <v>310905023</v>
          </cell>
          <cell r="B653" t="str">
            <v>人工肝治疗</v>
          </cell>
        </row>
        <row r="653">
          <cell r="E653" t="str">
            <v>次</v>
          </cell>
          <cell r="F653">
            <v>670</v>
          </cell>
        </row>
        <row r="654">
          <cell r="A654">
            <v>310905025</v>
          </cell>
          <cell r="B654" t="str">
            <v>消化道造瘘管换管术</v>
          </cell>
          <cell r="C654" t="str">
            <v>包括胃、胆道、空肠造瘘</v>
          </cell>
        </row>
        <row r="654">
          <cell r="E654" t="str">
            <v>次</v>
          </cell>
          <cell r="F654">
            <v>880</v>
          </cell>
        </row>
        <row r="655">
          <cell r="A655">
            <v>3110</v>
          </cell>
          <cell r="B655" t="str">
            <v>10．泌尿系统</v>
          </cell>
        </row>
        <row r="656">
          <cell r="A656">
            <v>311000006</v>
          </cell>
          <cell r="B656" t="str">
            <v>血液透析</v>
          </cell>
          <cell r="C656" t="str">
            <v>包括碳酸液透析或醋酸液透析</v>
          </cell>
          <cell r="D656" t="str">
            <v>滤器,管道</v>
          </cell>
          <cell r="E656" t="str">
            <v>次</v>
          </cell>
          <cell r="F656">
            <v>390</v>
          </cell>
        </row>
        <row r="657">
          <cell r="A657">
            <v>311000007</v>
          </cell>
          <cell r="B657" t="str">
            <v>血液滤过</v>
          </cell>
          <cell r="C657" t="str">
            <v>含透析液、置换液</v>
          </cell>
          <cell r="D657" t="str">
            <v>滤器,管道</v>
          </cell>
          <cell r="E657" t="str">
            <v>次</v>
          </cell>
          <cell r="F657">
            <v>450</v>
          </cell>
        </row>
        <row r="658">
          <cell r="A658" t="str">
            <v>编码</v>
          </cell>
          <cell r="B658" t="str">
            <v>项目名称</v>
          </cell>
          <cell r="C658" t="str">
            <v>项目内涵</v>
          </cell>
          <cell r="D658" t="str">
            <v>除外内容</v>
          </cell>
          <cell r="E658" t="str">
            <v>计价单位</v>
          </cell>
          <cell r="F658" t="str">
            <v>三级医院（元）</v>
          </cell>
        </row>
        <row r="659">
          <cell r="A659">
            <v>311000008</v>
          </cell>
          <cell r="B659" t="str">
            <v>血液透析滤过</v>
          </cell>
          <cell r="C659" t="str">
            <v>含透析液、置换液</v>
          </cell>
          <cell r="D659" t="str">
            <v>滤器,管道</v>
          </cell>
          <cell r="E659" t="str">
            <v>次</v>
          </cell>
          <cell r="F659">
            <v>740</v>
          </cell>
        </row>
        <row r="660">
          <cell r="A660">
            <v>311000010</v>
          </cell>
          <cell r="B660" t="str">
            <v>血液灌流</v>
          </cell>
          <cell r="C660" t="str">
            <v>含透析、透析液</v>
          </cell>
          <cell r="D660" t="str">
            <v>血液灌流器</v>
          </cell>
          <cell r="E660" t="str">
            <v>次</v>
          </cell>
          <cell r="F660">
            <v>750</v>
          </cell>
        </row>
        <row r="661">
          <cell r="A661">
            <v>311000015</v>
          </cell>
          <cell r="B661" t="str">
            <v>肾穿刺术</v>
          </cell>
          <cell r="C661" t="str">
            <v>含活检；包括造瘘、囊肿硬化治疗等；不含影像学引导</v>
          </cell>
        </row>
        <row r="661">
          <cell r="E661" t="str">
            <v>单侧</v>
          </cell>
          <cell r="F661">
            <v>360</v>
          </cell>
        </row>
        <row r="662">
          <cell r="A662">
            <v>311000017</v>
          </cell>
          <cell r="B662" t="str">
            <v>肾周脓肿引流术</v>
          </cell>
          <cell r="C662" t="str">
            <v>包括积液引流术</v>
          </cell>
        </row>
        <row r="662">
          <cell r="E662" t="str">
            <v>次</v>
          </cell>
          <cell r="F662">
            <v>1080</v>
          </cell>
        </row>
        <row r="663">
          <cell r="A663">
            <v>311000018</v>
          </cell>
          <cell r="B663" t="str">
            <v>经皮肾盂镜检查</v>
          </cell>
          <cell r="C663" t="str">
            <v>含活检、</v>
          </cell>
        </row>
        <row r="663">
          <cell r="E663" t="str">
            <v>单侧</v>
          </cell>
          <cell r="F663">
            <v>600</v>
          </cell>
        </row>
        <row r="664">
          <cell r="A664">
            <v>311000019</v>
          </cell>
          <cell r="B664" t="str">
            <v>经皮肾盂镜取石术</v>
          </cell>
          <cell r="C664" t="str">
            <v>包括肾上腺肿瘤切除、取异物</v>
          </cell>
        </row>
        <row r="664">
          <cell r="E664" t="str">
            <v>次</v>
          </cell>
          <cell r="F664">
            <v>1500</v>
          </cell>
        </row>
        <row r="665">
          <cell r="A665">
            <v>311000020</v>
          </cell>
          <cell r="B665" t="str">
            <v>经尿道输尿管镜检查</v>
          </cell>
          <cell r="C665" t="str">
            <v>含活检；包括取异物</v>
          </cell>
        </row>
        <row r="665">
          <cell r="E665" t="str">
            <v>单侧</v>
          </cell>
        </row>
        <row r="666">
          <cell r="A666" t="str">
            <v>311000020a</v>
          </cell>
          <cell r="B666" t="str">
            <v>软输尿管镜</v>
          </cell>
        </row>
        <row r="666">
          <cell r="E666" t="str">
            <v>单侧</v>
          </cell>
          <cell r="F666">
            <v>780</v>
          </cell>
        </row>
        <row r="667">
          <cell r="A667" t="str">
            <v>311000020b</v>
          </cell>
          <cell r="B667" t="str">
            <v>硬输尿管镜</v>
          </cell>
        </row>
        <row r="667">
          <cell r="E667" t="str">
            <v>单侧</v>
          </cell>
          <cell r="F667">
            <v>580</v>
          </cell>
        </row>
        <row r="668">
          <cell r="A668">
            <v>311000021</v>
          </cell>
          <cell r="B668" t="str">
            <v>经膀胱镜输尿管插管术</v>
          </cell>
        </row>
        <row r="668">
          <cell r="E668" t="str">
            <v>单侧</v>
          </cell>
          <cell r="F668">
            <v>440</v>
          </cell>
        </row>
        <row r="669">
          <cell r="A669">
            <v>311000022</v>
          </cell>
          <cell r="B669" t="str">
            <v>经皮输尿管内管置入术</v>
          </cell>
        </row>
        <row r="669">
          <cell r="E669" t="str">
            <v>次</v>
          </cell>
          <cell r="F669">
            <v>1040</v>
          </cell>
        </row>
        <row r="670">
          <cell r="A670" t="str">
            <v>编码</v>
          </cell>
          <cell r="B670" t="str">
            <v>项目名称</v>
          </cell>
          <cell r="C670" t="str">
            <v>项目内涵</v>
          </cell>
          <cell r="D670" t="str">
            <v>除外内容</v>
          </cell>
          <cell r="E670" t="str">
            <v>计价单位</v>
          </cell>
          <cell r="F670" t="str">
            <v>三级医院（元）</v>
          </cell>
        </row>
        <row r="671">
          <cell r="A671">
            <v>311000023</v>
          </cell>
          <cell r="B671" t="str">
            <v>经输尿管镜肿瘤切除术</v>
          </cell>
        </row>
        <row r="671">
          <cell r="E671" t="str">
            <v>次</v>
          </cell>
          <cell r="F671">
            <v>1620</v>
          </cell>
        </row>
        <row r="672">
          <cell r="A672">
            <v>311000024</v>
          </cell>
          <cell r="B672" t="str">
            <v>经膀胱镜输尿管扩张术</v>
          </cell>
        </row>
        <row r="672">
          <cell r="E672" t="str">
            <v>次</v>
          </cell>
          <cell r="F672">
            <v>1040</v>
          </cell>
        </row>
        <row r="673">
          <cell r="A673">
            <v>311000025</v>
          </cell>
          <cell r="B673" t="str">
            <v>经输尿管镜输尿管扩张术</v>
          </cell>
        </row>
        <row r="673">
          <cell r="E673" t="str">
            <v>次</v>
          </cell>
          <cell r="F673">
            <v>1560</v>
          </cell>
        </row>
        <row r="674">
          <cell r="A674">
            <v>311000026</v>
          </cell>
          <cell r="B674" t="str">
            <v>经输尿管镜碎石取石术</v>
          </cell>
        </row>
        <row r="674">
          <cell r="E674" t="str">
            <v>次</v>
          </cell>
          <cell r="F674">
            <v>1560</v>
          </cell>
        </row>
        <row r="675">
          <cell r="A675">
            <v>311000027</v>
          </cell>
          <cell r="B675" t="str">
            <v>经膀胱镜输尿管支架置入术</v>
          </cell>
          <cell r="C675" t="str">
            <v>包括取出术</v>
          </cell>
          <cell r="D675" t="str">
            <v>支架</v>
          </cell>
          <cell r="E675" t="str">
            <v>次</v>
          </cell>
          <cell r="F675">
            <v>650</v>
          </cell>
        </row>
        <row r="676">
          <cell r="A676">
            <v>311000028</v>
          </cell>
          <cell r="B676" t="str">
            <v>经输尿管镜支架置入术</v>
          </cell>
          <cell r="C676" t="str">
            <v>包括取出术</v>
          </cell>
          <cell r="D676" t="str">
            <v>支架</v>
          </cell>
          <cell r="E676" t="str">
            <v>次</v>
          </cell>
          <cell r="F676">
            <v>1040</v>
          </cell>
        </row>
        <row r="677">
          <cell r="A677">
            <v>311000030</v>
          </cell>
          <cell r="B677" t="str">
            <v>膀胱注射</v>
          </cell>
          <cell r="C677" t="str">
            <v>包括膀胱注射测压</v>
          </cell>
        </row>
        <row r="677">
          <cell r="E677" t="str">
            <v>次</v>
          </cell>
          <cell r="F677">
            <v>20</v>
          </cell>
        </row>
        <row r="678">
          <cell r="A678">
            <v>311000031</v>
          </cell>
          <cell r="B678" t="str">
            <v>膀胱灌注</v>
          </cell>
        </row>
        <row r="678">
          <cell r="E678" t="str">
            <v>次</v>
          </cell>
          <cell r="F678">
            <v>54</v>
          </cell>
        </row>
        <row r="679">
          <cell r="A679">
            <v>311000032</v>
          </cell>
          <cell r="B679" t="str">
            <v>膀胱区封闭</v>
          </cell>
        </row>
        <row r="679">
          <cell r="E679" t="str">
            <v>次</v>
          </cell>
          <cell r="F679">
            <v>54</v>
          </cell>
        </row>
        <row r="680">
          <cell r="A680">
            <v>311000033</v>
          </cell>
          <cell r="B680" t="str">
            <v>膀胱穿刺造瘘术</v>
          </cell>
        </row>
        <row r="680">
          <cell r="E680" t="str">
            <v>次</v>
          </cell>
          <cell r="F680">
            <v>400</v>
          </cell>
        </row>
        <row r="681">
          <cell r="A681">
            <v>311000034</v>
          </cell>
          <cell r="B681" t="str">
            <v>膀胱镜尿道镜检查</v>
          </cell>
          <cell r="C681" t="str">
            <v>含活检，包括取异物</v>
          </cell>
        </row>
        <row r="681">
          <cell r="E681" t="str">
            <v>次</v>
          </cell>
          <cell r="F681">
            <v>780</v>
          </cell>
        </row>
        <row r="682">
          <cell r="A682">
            <v>311000036</v>
          </cell>
          <cell r="B682" t="str">
            <v>尿道狭窄扩张术</v>
          </cell>
        </row>
        <row r="682">
          <cell r="D682" t="str">
            <v>丝状探条</v>
          </cell>
          <cell r="E682" t="str">
            <v>次</v>
          </cell>
          <cell r="F682">
            <v>200</v>
          </cell>
        </row>
        <row r="683">
          <cell r="A683">
            <v>311000040</v>
          </cell>
          <cell r="B683" t="str">
            <v>体外冲击波碎石</v>
          </cell>
          <cell r="C683" t="str">
            <v>含影像学监测,不含摄片</v>
          </cell>
        </row>
        <row r="683">
          <cell r="E683" t="str">
            <v>次</v>
          </cell>
        </row>
        <row r="684">
          <cell r="A684" t="str">
            <v>311000040a</v>
          </cell>
          <cell r="B684" t="str">
            <v>首次</v>
          </cell>
        </row>
        <row r="684">
          <cell r="E684" t="str">
            <v>次</v>
          </cell>
          <cell r="F684">
            <v>1700</v>
          </cell>
        </row>
        <row r="685">
          <cell r="A685" t="str">
            <v>311000040b</v>
          </cell>
          <cell r="B685" t="str">
            <v>第二次</v>
          </cell>
        </row>
        <row r="685">
          <cell r="E685" t="str">
            <v>次</v>
          </cell>
          <cell r="F685">
            <v>1150</v>
          </cell>
        </row>
        <row r="686">
          <cell r="A686" t="str">
            <v>311000040c</v>
          </cell>
          <cell r="B686" t="str">
            <v>第三次</v>
          </cell>
        </row>
        <row r="686">
          <cell r="E686" t="str">
            <v>次</v>
          </cell>
          <cell r="F686">
            <v>770</v>
          </cell>
        </row>
        <row r="687">
          <cell r="A687">
            <v>3111</v>
          </cell>
          <cell r="B687" t="str">
            <v>11．男性生殖系统</v>
          </cell>
        </row>
        <row r="688">
          <cell r="A688">
            <v>311100002</v>
          </cell>
          <cell r="B688" t="str">
            <v>嵌顿包茎手法复位术</v>
          </cell>
        </row>
        <row r="688">
          <cell r="E688" t="str">
            <v>次</v>
          </cell>
          <cell r="F688">
            <v>80</v>
          </cell>
        </row>
        <row r="689">
          <cell r="A689">
            <v>311100006</v>
          </cell>
          <cell r="B689" t="str">
            <v>睾丸阴茎海绵体活检术</v>
          </cell>
          <cell r="C689" t="str">
            <v>包括穿刺、切开、取精</v>
          </cell>
        </row>
        <row r="689">
          <cell r="E689" t="str">
            <v>次</v>
          </cell>
          <cell r="F689">
            <v>540</v>
          </cell>
        </row>
        <row r="690">
          <cell r="A690">
            <v>311100010</v>
          </cell>
          <cell r="B690" t="str">
            <v>阴茎赘生物电灼术</v>
          </cell>
          <cell r="C690" t="str">
            <v>包括冷冻术</v>
          </cell>
        </row>
        <row r="690">
          <cell r="E690" t="str">
            <v>次</v>
          </cell>
          <cell r="F690">
            <v>135</v>
          </cell>
        </row>
        <row r="691">
          <cell r="A691" t="str">
            <v>编码</v>
          </cell>
          <cell r="B691" t="str">
            <v>项目名称</v>
          </cell>
          <cell r="C691" t="str">
            <v>项目内涵</v>
          </cell>
          <cell r="D691" t="str">
            <v>除外内容</v>
          </cell>
          <cell r="E691" t="str">
            <v>计价单位</v>
          </cell>
          <cell r="F691" t="str">
            <v>三级医院（元）</v>
          </cell>
        </row>
        <row r="692">
          <cell r="A692">
            <v>311100013</v>
          </cell>
          <cell r="B692" t="str">
            <v>B超引导下前列腺活检术</v>
          </cell>
        </row>
        <row r="692">
          <cell r="E692" t="str">
            <v>次</v>
          </cell>
          <cell r="F692">
            <v>300</v>
          </cell>
        </row>
        <row r="693">
          <cell r="A693">
            <v>311100014</v>
          </cell>
          <cell r="B693" t="str">
            <v>前列腺针吸细胞学活检术</v>
          </cell>
        </row>
        <row r="693">
          <cell r="E693" t="str">
            <v>次</v>
          </cell>
          <cell r="F693">
            <v>110</v>
          </cell>
        </row>
        <row r="694">
          <cell r="A694">
            <v>311100015</v>
          </cell>
          <cell r="B694" t="str">
            <v>前列腺按摩</v>
          </cell>
        </row>
        <row r="694">
          <cell r="E694" t="str">
            <v>次</v>
          </cell>
          <cell r="F694">
            <v>36</v>
          </cell>
        </row>
        <row r="695">
          <cell r="A695">
            <v>311100018</v>
          </cell>
          <cell r="B695" t="str">
            <v>鞘膜积液穿刺抽液术</v>
          </cell>
        </row>
        <row r="695">
          <cell r="D695" t="str">
            <v>硬化剂</v>
          </cell>
          <cell r="E695" t="str">
            <v>次</v>
          </cell>
          <cell r="F695">
            <v>100</v>
          </cell>
        </row>
        <row r="696">
          <cell r="A696">
            <v>3112</v>
          </cell>
          <cell r="B696" t="str">
            <v>12．女性生殖系统及孕产(含新生儿诊疗)</v>
          </cell>
        </row>
        <row r="697">
          <cell r="A697">
            <v>311201</v>
          </cell>
          <cell r="B697" t="str">
            <v>女性生殖系统及孕产诊疗</v>
          </cell>
        </row>
        <row r="698">
          <cell r="A698" t="str">
            <v>311201001a</v>
          </cell>
          <cell r="B698" t="str">
            <v>宫颈癌筛查光电探测法（初善仪TS）</v>
          </cell>
          <cell r="C698" t="str">
            <v>含一次性探头</v>
          </cell>
        </row>
        <row r="698">
          <cell r="E698" t="str">
            <v>次</v>
          </cell>
          <cell r="F698">
            <v>260</v>
          </cell>
        </row>
        <row r="699">
          <cell r="A699">
            <v>311201002</v>
          </cell>
          <cell r="B699" t="str">
            <v>外阴活检术</v>
          </cell>
        </row>
        <row r="699">
          <cell r="E699" t="str">
            <v>次</v>
          </cell>
          <cell r="F699">
            <v>42</v>
          </cell>
        </row>
        <row r="700">
          <cell r="A700">
            <v>311201004</v>
          </cell>
          <cell r="B700" t="str">
            <v>阴道镜检查</v>
          </cell>
        </row>
        <row r="700">
          <cell r="E700" t="str">
            <v>次</v>
          </cell>
          <cell r="F700">
            <v>19</v>
          </cell>
        </row>
        <row r="701">
          <cell r="A701">
            <v>311201005</v>
          </cell>
          <cell r="B701" t="str">
            <v>阴道填塞</v>
          </cell>
        </row>
        <row r="701">
          <cell r="E701" t="str">
            <v>次</v>
          </cell>
          <cell r="F701">
            <v>30</v>
          </cell>
        </row>
        <row r="702">
          <cell r="A702">
            <v>311201006</v>
          </cell>
          <cell r="B702" t="str">
            <v>阴道灌洗上药</v>
          </cell>
        </row>
        <row r="702">
          <cell r="E702" t="str">
            <v>次</v>
          </cell>
          <cell r="F702">
            <v>15</v>
          </cell>
        </row>
        <row r="703">
          <cell r="A703">
            <v>311201007</v>
          </cell>
          <cell r="B703" t="str">
            <v>后穹窿穿刺术</v>
          </cell>
          <cell r="C703" t="str">
            <v>包括后穹窿注射</v>
          </cell>
        </row>
        <row r="703">
          <cell r="E703" t="str">
            <v>次</v>
          </cell>
          <cell r="F703">
            <v>70</v>
          </cell>
        </row>
        <row r="704">
          <cell r="A704">
            <v>311201008</v>
          </cell>
          <cell r="B704" t="str">
            <v>宫颈活检术</v>
          </cell>
          <cell r="C704" t="str">
            <v>包括阴道壁活检及阴道囊肿穿刺术</v>
          </cell>
        </row>
        <row r="704">
          <cell r="E704" t="str">
            <v>次</v>
          </cell>
          <cell r="F704">
            <v>240</v>
          </cell>
        </row>
        <row r="705">
          <cell r="A705">
            <v>311201009</v>
          </cell>
          <cell r="B705" t="str">
            <v>宫颈注射</v>
          </cell>
          <cell r="C705" t="str">
            <v>包括宫颈封闭、阴道侧穹窿封闭、上药</v>
          </cell>
        </row>
        <row r="705">
          <cell r="E705" t="str">
            <v>次</v>
          </cell>
          <cell r="F705">
            <v>50</v>
          </cell>
        </row>
        <row r="706">
          <cell r="A706">
            <v>311201010</v>
          </cell>
          <cell r="B706" t="str">
            <v>宫颈扩张术</v>
          </cell>
          <cell r="C706" t="str">
            <v>含宫颈插管</v>
          </cell>
        </row>
        <row r="706">
          <cell r="E706" t="str">
            <v>次</v>
          </cell>
          <cell r="F706">
            <v>80</v>
          </cell>
        </row>
        <row r="707">
          <cell r="A707">
            <v>311201011</v>
          </cell>
          <cell r="B707" t="str">
            <v>宫颈内口探查术</v>
          </cell>
        </row>
        <row r="707">
          <cell r="E707" t="str">
            <v>次</v>
          </cell>
          <cell r="F707">
            <v>40</v>
          </cell>
        </row>
        <row r="708">
          <cell r="A708">
            <v>311201012</v>
          </cell>
          <cell r="B708" t="str">
            <v>子宫托治疗</v>
          </cell>
          <cell r="C708" t="str">
            <v>含配戴、指导</v>
          </cell>
        </row>
        <row r="708">
          <cell r="E708" t="str">
            <v>次</v>
          </cell>
          <cell r="F708">
            <v>35</v>
          </cell>
        </row>
        <row r="709">
          <cell r="A709" t="str">
            <v>编码</v>
          </cell>
          <cell r="B709" t="str">
            <v>项目名称</v>
          </cell>
          <cell r="C709" t="str">
            <v>项目内涵</v>
          </cell>
          <cell r="D709" t="str">
            <v>除外内容</v>
          </cell>
          <cell r="E709" t="str">
            <v>计价单位</v>
          </cell>
          <cell r="F709" t="str">
            <v>三级医院（元）</v>
          </cell>
        </row>
        <row r="710">
          <cell r="A710">
            <v>311201013</v>
          </cell>
          <cell r="B710" t="str">
            <v>子宫内膜活检术</v>
          </cell>
        </row>
        <row r="710">
          <cell r="E710" t="str">
            <v>次</v>
          </cell>
          <cell r="F710">
            <v>320</v>
          </cell>
        </row>
        <row r="711">
          <cell r="A711">
            <v>311201015</v>
          </cell>
          <cell r="B711" t="str">
            <v>子宫输卵管通液术</v>
          </cell>
          <cell r="C711" t="str">
            <v>包括通气、注药</v>
          </cell>
        </row>
        <row r="711">
          <cell r="E711" t="str">
            <v>次</v>
          </cell>
          <cell r="F711">
            <v>130</v>
          </cell>
        </row>
        <row r="712">
          <cell r="A712">
            <v>311201016</v>
          </cell>
          <cell r="B712" t="str">
            <v>子宫内翻复位术</v>
          </cell>
          <cell r="C712" t="str">
            <v>指手法复位</v>
          </cell>
        </row>
        <row r="712">
          <cell r="E712" t="str">
            <v>次</v>
          </cell>
          <cell r="F712">
            <v>180</v>
          </cell>
        </row>
        <row r="713">
          <cell r="A713">
            <v>311201018</v>
          </cell>
          <cell r="B713" t="str">
            <v>宫腔粘连分离术</v>
          </cell>
        </row>
        <row r="713">
          <cell r="E713" t="str">
            <v>次</v>
          </cell>
          <cell r="F713">
            <v>115</v>
          </cell>
        </row>
        <row r="714">
          <cell r="A714">
            <v>311201019</v>
          </cell>
          <cell r="B714" t="str">
            <v>宫腔填塞</v>
          </cell>
        </row>
        <row r="714">
          <cell r="E714" t="str">
            <v>次</v>
          </cell>
          <cell r="F714">
            <v>170</v>
          </cell>
        </row>
        <row r="715">
          <cell r="A715">
            <v>311201020</v>
          </cell>
          <cell r="B715" t="str">
            <v>妇科特殊治疗</v>
          </cell>
          <cell r="C715" t="str">
            <v>包括外阴、阴道、宫颈等疾患</v>
          </cell>
        </row>
        <row r="715">
          <cell r="E715" t="str">
            <v>每个部位、次</v>
          </cell>
          <cell r="F715">
            <v>46</v>
          </cell>
        </row>
        <row r="716">
          <cell r="A716">
            <v>311201021</v>
          </cell>
          <cell r="B716" t="str">
            <v>腹腔穿刺插管盆腔滴注术</v>
          </cell>
        </row>
        <row r="716">
          <cell r="E716" t="str">
            <v>次</v>
          </cell>
          <cell r="F716">
            <v>210</v>
          </cell>
        </row>
        <row r="717">
          <cell r="A717">
            <v>311201023</v>
          </cell>
          <cell r="B717" t="str">
            <v>产前检查</v>
          </cell>
          <cell r="C717" t="str">
            <v>含测量体重、宫高、腹围、血压、骨盆内外口测量等；不含化验检查和超声检查</v>
          </cell>
        </row>
        <row r="717">
          <cell r="E717" t="str">
            <v>次</v>
          </cell>
          <cell r="F717">
            <v>13</v>
          </cell>
        </row>
        <row r="718">
          <cell r="A718">
            <v>311201025</v>
          </cell>
          <cell r="B718" t="str">
            <v>胎儿心电图</v>
          </cell>
        </row>
        <row r="718">
          <cell r="E718" t="str">
            <v>次</v>
          </cell>
          <cell r="F718">
            <v>30</v>
          </cell>
        </row>
        <row r="719">
          <cell r="A719">
            <v>311201026</v>
          </cell>
          <cell r="B719" t="str">
            <v>胎心监测</v>
          </cell>
          <cell r="C719" t="str">
            <v>包括胎儿宫内窘迫复苏</v>
          </cell>
        </row>
        <row r="719">
          <cell r="E719" t="str">
            <v>次</v>
          </cell>
          <cell r="F719">
            <v>20</v>
          </cell>
        </row>
        <row r="720">
          <cell r="A720" t="str">
            <v>编码</v>
          </cell>
          <cell r="B720" t="str">
            <v>项目名称</v>
          </cell>
          <cell r="C720" t="str">
            <v>项目内涵</v>
          </cell>
          <cell r="D720" t="str">
            <v>除外内容</v>
          </cell>
          <cell r="E720" t="str">
            <v>计价单位</v>
          </cell>
          <cell r="F720" t="str">
            <v>三级医院（元）</v>
          </cell>
        </row>
        <row r="721">
          <cell r="A721">
            <v>311201029</v>
          </cell>
          <cell r="B721" t="str">
            <v>羊膜镜检查</v>
          </cell>
        </row>
        <row r="721">
          <cell r="E721" t="str">
            <v>次</v>
          </cell>
          <cell r="F721">
            <v>68</v>
          </cell>
        </row>
        <row r="722">
          <cell r="A722">
            <v>311201030</v>
          </cell>
          <cell r="B722" t="str">
            <v>羊膜腔穿刺术</v>
          </cell>
          <cell r="C722" t="str">
            <v>包括羊膜腔注药中期引产术；不含B超监测、羊水检查</v>
          </cell>
        </row>
        <row r="722">
          <cell r="E722" t="str">
            <v>次</v>
          </cell>
          <cell r="F722">
            <v>390</v>
          </cell>
        </row>
        <row r="723">
          <cell r="A723">
            <v>311201031</v>
          </cell>
          <cell r="B723" t="str">
            <v>经皮脐静脉穿刺术</v>
          </cell>
          <cell r="C723" t="str">
            <v>不含超声引导</v>
          </cell>
        </row>
        <row r="723">
          <cell r="E723" t="str">
            <v>次</v>
          </cell>
          <cell r="F723">
            <v>570</v>
          </cell>
        </row>
        <row r="724">
          <cell r="A724">
            <v>311201034</v>
          </cell>
          <cell r="B724" t="str">
            <v>羊水置换</v>
          </cell>
        </row>
        <row r="724">
          <cell r="E724" t="str">
            <v>次</v>
          </cell>
          <cell r="F724">
            <v>335</v>
          </cell>
        </row>
        <row r="725">
          <cell r="A725">
            <v>311201038</v>
          </cell>
          <cell r="B725" t="str">
            <v>B超下卵巢囊肿穿刺术</v>
          </cell>
        </row>
        <row r="725">
          <cell r="D725" t="str">
            <v>材料</v>
          </cell>
          <cell r="E725" t="str">
            <v>次</v>
          </cell>
          <cell r="F725">
            <v>500</v>
          </cell>
        </row>
        <row r="726">
          <cell r="A726">
            <v>311201048</v>
          </cell>
          <cell r="B726" t="str">
            <v>宫内节育器放置术</v>
          </cell>
          <cell r="C726" t="str">
            <v>包括取出术</v>
          </cell>
        </row>
        <row r="726">
          <cell r="E726" t="str">
            <v>次</v>
          </cell>
          <cell r="F726">
            <v>205</v>
          </cell>
        </row>
        <row r="727">
          <cell r="A727">
            <v>311201050</v>
          </cell>
          <cell r="B727" t="str">
            <v>刮宫术</v>
          </cell>
          <cell r="C727" t="str">
            <v>含常规刮宫；包括分段诊断性刮宫；不含产后刮宫、葡萄胎刮宫</v>
          </cell>
        </row>
        <row r="727">
          <cell r="E727" t="str">
            <v>次</v>
          </cell>
          <cell r="F727">
            <v>265</v>
          </cell>
        </row>
        <row r="728">
          <cell r="A728">
            <v>311201051</v>
          </cell>
          <cell r="B728" t="str">
            <v>产后刮宫术</v>
          </cell>
        </row>
        <row r="728">
          <cell r="E728" t="str">
            <v>次</v>
          </cell>
          <cell r="F728">
            <v>265</v>
          </cell>
        </row>
        <row r="729">
          <cell r="A729">
            <v>311201052</v>
          </cell>
          <cell r="B729" t="str">
            <v>葡萄胎刮宫术</v>
          </cell>
        </row>
        <row r="729">
          <cell r="E729" t="str">
            <v>次</v>
          </cell>
          <cell r="F729">
            <v>320</v>
          </cell>
        </row>
        <row r="730">
          <cell r="A730">
            <v>311201053</v>
          </cell>
          <cell r="B730" t="str">
            <v>人工流产术</v>
          </cell>
          <cell r="C730" t="str">
            <v>含水量宫颈扩张</v>
          </cell>
          <cell r="D730" t="str">
            <v>一次性旋流环</v>
          </cell>
          <cell r="E730" t="str">
            <v>次</v>
          </cell>
          <cell r="F730">
            <v>390</v>
          </cell>
        </row>
        <row r="731">
          <cell r="A731">
            <v>311201054</v>
          </cell>
          <cell r="B731" t="str">
            <v>子宫内水囊引产术</v>
          </cell>
        </row>
        <row r="731">
          <cell r="E731" t="str">
            <v>次</v>
          </cell>
          <cell r="F731">
            <v>252</v>
          </cell>
        </row>
        <row r="732">
          <cell r="A732">
            <v>311201055</v>
          </cell>
          <cell r="B732" t="str">
            <v>催产素滴注引产术</v>
          </cell>
          <cell r="C732" t="str">
            <v>含观察宫缩、产程</v>
          </cell>
          <cell r="D732" t="str">
            <v>胎心检测</v>
          </cell>
          <cell r="E732" t="str">
            <v>次</v>
          </cell>
          <cell r="F732">
            <v>130</v>
          </cell>
        </row>
        <row r="733">
          <cell r="A733" t="str">
            <v>编码</v>
          </cell>
          <cell r="B733" t="str">
            <v>项目名称</v>
          </cell>
          <cell r="C733" t="str">
            <v>项目内涵</v>
          </cell>
          <cell r="D733" t="str">
            <v>除外内容</v>
          </cell>
          <cell r="E733" t="str">
            <v>计价单位</v>
          </cell>
          <cell r="F733" t="str">
            <v>三级医院（元）</v>
          </cell>
        </row>
        <row r="734">
          <cell r="A734">
            <v>311201056</v>
          </cell>
          <cell r="B734" t="str">
            <v>药物性引产处置术</v>
          </cell>
          <cell r="C734" t="str">
            <v>含早孕及中孕；不含中孕接生</v>
          </cell>
        </row>
        <row r="734">
          <cell r="E734" t="str">
            <v>次</v>
          </cell>
          <cell r="F734">
            <v>150</v>
          </cell>
        </row>
        <row r="735">
          <cell r="A735">
            <v>311201058</v>
          </cell>
          <cell r="B735" t="str">
            <v>经皮盆腔脓肿穿刺引流术</v>
          </cell>
          <cell r="C735" t="str">
            <v>包括盆腔液性包块穿刺；不含影像引导</v>
          </cell>
          <cell r="D735" t="str">
            <v>管另收</v>
          </cell>
          <cell r="E735" t="str">
            <v>次</v>
          </cell>
          <cell r="F735">
            <v>575</v>
          </cell>
        </row>
        <row r="736">
          <cell r="A736">
            <v>311202</v>
          </cell>
          <cell r="B736" t="str">
            <v>新生儿特殊诊疗</v>
          </cell>
        </row>
        <row r="737">
          <cell r="A737">
            <v>311202002</v>
          </cell>
          <cell r="B737" t="str">
            <v>新生儿测颅压</v>
          </cell>
        </row>
        <row r="737">
          <cell r="E737" t="str">
            <v>次</v>
          </cell>
          <cell r="F737">
            <v>24</v>
          </cell>
        </row>
        <row r="738">
          <cell r="A738">
            <v>311202003</v>
          </cell>
          <cell r="B738" t="str">
            <v>新生儿复苏</v>
          </cell>
        </row>
        <row r="738">
          <cell r="E738" t="str">
            <v>次</v>
          </cell>
          <cell r="F738">
            <v>75</v>
          </cell>
        </row>
        <row r="739">
          <cell r="A739">
            <v>311202004</v>
          </cell>
          <cell r="B739" t="str">
            <v>新生儿气管插管术</v>
          </cell>
        </row>
        <row r="739">
          <cell r="E739" t="str">
            <v>次</v>
          </cell>
          <cell r="F739">
            <v>100</v>
          </cell>
        </row>
        <row r="740">
          <cell r="A740">
            <v>311202005</v>
          </cell>
          <cell r="B740" t="str">
            <v>新生儿人工呼吸(正压通气)</v>
          </cell>
        </row>
        <row r="740">
          <cell r="E740" t="str">
            <v>次</v>
          </cell>
          <cell r="F740">
            <v>36</v>
          </cell>
        </row>
        <row r="741">
          <cell r="A741">
            <v>311202006</v>
          </cell>
          <cell r="B741" t="str">
            <v>新生儿洗胃</v>
          </cell>
        </row>
        <row r="741">
          <cell r="E741" t="str">
            <v>次</v>
          </cell>
          <cell r="F741">
            <v>49</v>
          </cell>
        </row>
        <row r="742">
          <cell r="A742">
            <v>311202008</v>
          </cell>
          <cell r="B742" t="str">
            <v>新生儿脐静脉穿刺和注射</v>
          </cell>
        </row>
        <row r="742">
          <cell r="E742" t="str">
            <v>次</v>
          </cell>
          <cell r="F742">
            <v>18</v>
          </cell>
        </row>
        <row r="743">
          <cell r="A743">
            <v>311202011</v>
          </cell>
          <cell r="B743" t="str">
            <v>新生儿经皮胆红素测定</v>
          </cell>
        </row>
        <row r="743">
          <cell r="E743" t="str">
            <v>次</v>
          </cell>
          <cell r="F743">
            <v>15</v>
          </cell>
        </row>
        <row r="744">
          <cell r="A744">
            <v>311202013</v>
          </cell>
          <cell r="B744" t="str">
            <v>新生儿囟门穿刺术</v>
          </cell>
          <cell r="C744" t="str">
            <v>包括前后囟门</v>
          </cell>
        </row>
        <row r="744">
          <cell r="E744" t="str">
            <v>次</v>
          </cell>
          <cell r="F744">
            <v>45</v>
          </cell>
        </row>
        <row r="745">
          <cell r="A745">
            <v>311202015</v>
          </cell>
          <cell r="B745" t="str">
            <v>新生儿行为测定</v>
          </cell>
          <cell r="C745" t="str">
            <v>包括神经反应测评</v>
          </cell>
        </row>
        <row r="745">
          <cell r="E745" t="str">
            <v>次</v>
          </cell>
          <cell r="F745">
            <v>30</v>
          </cell>
        </row>
        <row r="746">
          <cell r="A746">
            <v>3113</v>
          </cell>
          <cell r="B746" t="str">
            <v>13．肌肉骨骼系统</v>
          </cell>
        </row>
        <row r="747">
          <cell r="A747">
            <v>311300002</v>
          </cell>
          <cell r="B747" t="str">
            <v>关节穿刺术</v>
          </cell>
          <cell r="C747" t="str">
            <v>含加压包扎：包括关节腔减压术</v>
          </cell>
        </row>
        <row r="747">
          <cell r="E747" t="str">
            <v>次</v>
          </cell>
          <cell r="F747">
            <v>150</v>
          </cell>
        </row>
        <row r="748">
          <cell r="A748">
            <v>311300004</v>
          </cell>
          <cell r="B748" t="str">
            <v>持续关节腔冲洗</v>
          </cell>
        </row>
        <row r="748">
          <cell r="E748" t="str">
            <v>次</v>
          </cell>
          <cell r="F748">
            <v>77</v>
          </cell>
        </row>
        <row r="749">
          <cell r="A749">
            <v>311300006</v>
          </cell>
          <cell r="B749" t="str">
            <v>软组织内封闭术</v>
          </cell>
          <cell r="C749" t="str">
            <v>包括各种肌肉软组织、筋膜、肌腱</v>
          </cell>
        </row>
        <row r="749">
          <cell r="E749" t="str">
            <v>次</v>
          </cell>
          <cell r="F749">
            <v>36</v>
          </cell>
        </row>
        <row r="750">
          <cell r="A750">
            <v>311300007</v>
          </cell>
          <cell r="B750" t="str">
            <v>神经根封闭术</v>
          </cell>
        </row>
        <row r="750">
          <cell r="E750" t="str">
            <v>次</v>
          </cell>
          <cell r="F750">
            <v>60</v>
          </cell>
        </row>
        <row r="751">
          <cell r="A751" t="str">
            <v>编码</v>
          </cell>
          <cell r="B751" t="str">
            <v>项目名称</v>
          </cell>
          <cell r="C751" t="str">
            <v>项目内涵</v>
          </cell>
          <cell r="D751" t="str">
            <v>除外内容</v>
          </cell>
          <cell r="E751" t="str">
            <v>计价单位</v>
          </cell>
          <cell r="F751" t="str">
            <v>三级医院（元）</v>
          </cell>
        </row>
        <row r="752">
          <cell r="A752">
            <v>311300008</v>
          </cell>
          <cell r="B752" t="str">
            <v>周围神经封闭术</v>
          </cell>
        </row>
        <row r="752">
          <cell r="E752" t="str">
            <v>次</v>
          </cell>
          <cell r="F752">
            <v>60</v>
          </cell>
        </row>
        <row r="753">
          <cell r="A753">
            <v>311300009</v>
          </cell>
          <cell r="B753" t="str">
            <v>神经丛封闭术</v>
          </cell>
          <cell r="C753" t="str">
            <v>包括臂丛、腰骶丛</v>
          </cell>
        </row>
        <row r="753">
          <cell r="E753" t="str">
            <v>次</v>
          </cell>
          <cell r="F753">
            <v>80</v>
          </cell>
        </row>
        <row r="754">
          <cell r="A754">
            <v>311300010</v>
          </cell>
          <cell r="B754" t="str">
            <v>鞘内注射</v>
          </cell>
          <cell r="C754" t="str">
            <v>包括鞘内封闭</v>
          </cell>
        </row>
        <row r="754">
          <cell r="E754" t="str">
            <v>次</v>
          </cell>
          <cell r="F754">
            <v>34</v>
          </cell>
        </row>
        <row r="755">
          <cell r="A755">
            <v>311300011</v>
          </cell>
          <cell r="B755" t="str">
            <v>骶管滴注</v>
          </cell>
        </row>
        <row r="755">
          <cell r="E755" t="str">
            <v>次</v>
          </cell>
          <cell r="F755">
            <v>100</v>
          </cell>
        </row>
        <row r="756">
          <cell r="A756">
            <v>311300012</v>
          </cell>
          <cell r="B756" t="str">
            <v>骨穿刺术</v>
          </cell>
          <cell r="C756" t="str">
            <v>含活检、加压包扎及弹性绷带</v>
          </cell>
          <cell r="D756" t="str">
            <v>穿刺针</v>
          </cell>
          <cell r="E756" t="str">
            <v>次</v>
          </cell>
          <cell r="F756">
            <v>110</v>
          </cell>
        </row>
        <row r="757">
          <cell r="A757">
            <v>3114</v>
          </cell>
          <cell r="B757" t="str">
            <v>14．体被系统</v>
          </cell>
        </row>
        <row r="758">
          <cell r="A758">
            <v>311400001</v>
          </cell>
          <cell r="B758" t="str">
            <v>变应原皮内试验</v>
          </cell>
          <cell r="C758" t="str">
            <v>包括吸入组、食物组、水果组、细菌组</v>
          </cell>
        </row>
        <row r="758">
          <cell r="E758" t="str">
            <v>组</v>
          </cell>
          <cell r="F758">
            <v>45</v>
          </cell>
        </row>
        <row r="759">
          <cell r="A759">
            <v>311400002</v>
          </cell>
          <cell r="B759" t="str">
            <v>性病检查</v>
          </cell>
        </row>
        <row r="759">
          <cell r="E759" t="str">
            <v>次</v>
          </cell>
        </row>
        <row r="760">
          <cell r="A760" t="str">
            <v>311400002a</v>
          </cell>
          <cell r="B760" t="str">
            <v>男</v>
          </cell>
        </row>
        <row r="760">
          <cell r="E760" t="str">
            <v>次</v>
          </cell>
          <cell r="F760">
            <v>6</v>
          </cell>
        </row>
        <row r="761">
          <cell r="A761" t="str">
            <v>311400002b</v>
          </cell>
          <cell r="B761" t="str">
            <v>女</v>
          </cell>
        </row>
        <row r="761">
          <cell r="E761" t="str">
            <v>次</v>
          </cell>
          <cell r="F761">
            <v>20</v>
          </cell>
        </row>
        <row r="762">
          <cell r="A762">
            <v>311400005</v>
          </cell>
          <cell r="B762" t="str">
            <v>皮肤生理指标系统分析</v>
          </cell>
          <cell r="C762" t="str">
            <v>含色素、皮脂、水份、PH测定及局部色彩图象</v>
          </cell>
        </row>
        <row r="762">
          <cell r="E762" t="str">
            <v>次</v>
          </cell>
          <cell r="F762">
            <v>38</v>
          </cell>
        </row>
        <row r="763">
          <cell r="A763">
            <v>311400019</v>
          </cell>
          <cell r="B763" t="str">
            <v>刮疣治疗</v>
          </cell>
        </row>
        <row r="763">
          <cell r="E763" t="str">
            <v>每个</v>
          </cell>
          <cell r="F763">
            <v>6</v>
          </cell>
        </row>
        <row r="764">
          <cell r="A764">
            <v>311400022</v>
          </cell>
          <cell r="B764" t="str">
            <v>拔甲治疗</v>
          </cell>
        </row>
        <row r="764">
          <cell r="E764" t="str">
            <v>每个</v>
          </cell>
          <cell r="F764">
            <v>60</v>
          </cell>
        </row>
        <row r="765">
          <cell r="A765">
            <v>311400024</v>
          </cell>
          <cell r="B765" t="str">
            <v>药物面膜综合治疗</v>
          </cell>
        </row>
        <row r="765">
          <cell r="E765" t="str">
            <v>次</v>
          </cell>
          <cell r="F765">
            <v>60</v>
          </cell>
        </row>
        <row r="766">
          <cell r="A766">
            <v>311400031</v>
          </cell>
          <cell r="B766" t="str">
            <v>血管瘤硬化剂注射治疗</v>
          </cell>
          <cell r="C766" t="str">
            <v>包括下肢血管曲张注射</v>
          </cell>
        </row>
        <row r="766">
          <cell r="E766" t="str">
            <v>每个</v>
          </cell>
          <cell r="F766">
            <v>280</v>
          </cell>
        </row>
        <row r="767">
          <cell r="A767">
            <v>311400033</v>
          </cell>
          <cell r="B767" t="str">
            <v>二氧化碳(CO2)激光治疗</v>
          </cell>
          <cell r="C767" t="str">
            <v>包括体表良性增生物，如寻常疣、化脓性肉芽肿、脂溢性角化等</v>
          </cell>
        </row>
        <row r="767">
          <cell r="E767" t="str">
            <v>每个皮损</v>
          </cell>
          <cell r="F767">
            <v>30</v>
          </cell>
        </row>
        <row r="768">
          <cell r="A768" t="str">
            <v>编码</v>
          </cell>
          <cell r="B768" t="str">
            <v>项目名称</v>
          </cell>
          <cell r="C768" t="str">
            <v>项目内涵</v>
          </cell>
          <cell r="D768" t="str">
            <v>除外内容</v>
          </cell>
          <cell r="E768" t="str">
            <v>计价单位</v>
          </cell>
          <cell r="F768" t="str">
            <v>三级医院（元）</v>
          </cell>
        </row>
        <row r="769">
          <cell r="A769">
            <v>311400039</v>
          </cell>
          <cell r="B769" t="str">
            <v>液氮冷冻治疗</v>
          </cell>
          <cell r="C769" t="str">
            <v>包括疣、老年斑</v>
          </cell>
        </row>
        <row r="769">
          <cell r="E769" t="str">
            <v>每个皮损</v>
          </cell>
          <cell r="F769">
            <v>15</v>
          </cell>
        </row>
        <row r="770">
          <cell r="A770">
            <v>311400040</v>
          </cell>
          <cell r="B770" t="str">
            <v>烧伤抢救(大)</v>
          </cell>
        </row>
        <row r="770">
          <cell r="E770" t="str">
            <v>次</v>
          </cell>
          <cell r="F770">
            <v>770</v>
          </cell>
        </row>
        <row r="771">
          <cell r="A771">
            <v>311400041</v>
          </cell>
          <cell r="B771" t="str">
            <v>烧伤抢救(中)</v>
          </cell>
        </row>
        <row r="771">
          <cell r="E771" t="str">
            <v>次</v>
          </cell>
          <cell r="F771">
            <v>630</v>
          </cell>
        </row>
        <row r="772">
          <cell r="A772">
            <v>311400042</v>
          </cell>
          <cell r="B772" t="str">
            <v>烧伤抢救(小)</v>
          </cell>
        </row>
        <row r="772">
          <cell r="E772" t="str">
            <v>次</v>
          </cell>
          <cell r="F772">
            <v>490</v>
          </cell>
        </row>
        <row r="773">
          <cell r="A773">
            <v>311400044</v>
          </cell>
          <cell r="B773" t="str">
            <v>烧伤冲洗清创术(大)</v>
          </cell>
        </row>
        <row r="773">
          <cell r="E773" t="str">
            <v>次</v>
          </cell>
          <cell r="F773">
            <v>1250</v>
          </cell>
        </row>
        <row r="774">
          <cell r="A774">
            <v>311400045</v>
          </cell>
          <cell r="B774" t="str">
            <v>烧伤冲洗清创术(中)</v>
          </cell>
        </row>
        <row r="774">
          <cell r="E774" t="str">
            <v>次</v>
          </cell>
          <cell r="F774">
            <v>850</v>
          </cell>
        </row>
        <row r="775">
          <cell r="A775">
            <v>311400046</v>
          </cell>
          <cell r="B775" t="str">
            <v>烧伤冲洗清创术(小)</v>
          </cell>
        </row>
        <row r="775">
          <cell r="E775" t="str">
            <v>次</v>
          </cell>
          <cell r="F775">
            <v>500</v>
          </cell>
        </row>
        <row r="776">
          <cell r="A776">
            <v>311400049</v>
          </cell>
          <cell r="B776" t="str">
            <v>烧伤浸浴扩创术(大)</v>
          </cell>
        </row>
        <row r="776">
          <cell r="E776" t="str">
            <v>次</v>
          </cell>
          <cell r="F776">
            <v>1045</v>
          </cell>
        </row>
        <row r="777">
          <cell r="A777">
            <v>311400050</v>
          </cell>
          <cell r="B777" t="str">
            <v>烧伤浸浴扩创术(中)</v>
          </cell>
        </row>
        <row r="777">
          <cell r="E777" t="str">
            <v>次</v>
          </cell>
          <cell r="F777">
            <v>710</v>
          </cell>
        </row>
        <row r="778">
          <cell r="A778">
            <v>311400051</v>
          </cell>
          <cell r="B778" t="str">
            <v>烧伤浸浴扩创术(小)</v>
          </cell>
        </row>
        <row r="778">
          <cell r="E778" t="str">
            <v>次</v>
          </cell>
          <cell r="F778">
            <v>495</v>
          </cell>
        </row>
        <row r="779">
          <cell r="A779">
            <v>311400056</v>
          </cell>
          <cell r="B779" t="str">
            <v>烧伤换药</v>
          </cell>
        </row>
        <row r="779">
          <cell r="E779" t="str">
            <v>1%体表面积</v>
          </cell>
          <cell r="F779">
            <v>55</v>
          </cell>
        </row>
        <row r="780">
          <cell r="A780">
            <v>311400057</v>
          </cell>
          <cell r="B780" t="str">
            <v>皮下组织穿刺术</v>
          </cell>
          <cell r="C780" t="str">
            <v>含活检：包括浅表脓肿、血肿穿刺</v>
          </cell>
          <cell r="D780" t="str">
            <v>一次性耗材</v>
          </cell>
          <cell r="E780" t="str">
            <v>次</v>
          </cell>
          <cell r="F780">
            <v>252</v>
          </cell>
        </row>
        <row r="781">
          <cell r="A781">
            <v>32</v>
          </cell>
          <cell r="B781" t="str">
            <v>(二)经血管介入诊疗</v>
          </cell>
        </row>
        <row r="782">
          <cell r="A782">
            <v>3201</v>
          </cell>
          <cell r="B782" t="str">
            <v>1．静脉介入诊疗</v>
          </cell>
        </row>
        <row r="783">
          <cell r="A783">
            <v>320100001</v>
          </cell>
          <cell r="B783" t="str">
            <v>经皮选择性静脉造影术</v>
          </cell>
          <cell r="C783" t="str">
            <v>包括腔静脉</v>
          </cell>
        </row>
        <row r="783">
          <cell r="E783" t="str">
            <v>次</v>
          </cell>
          <cell r="F783">
            <v>1730</v>
          </cell>
        </row>
        <row r="784">
          <cell r="A784">
            <v>320100002</v>
          </cell>
          <cell r="B784" t="str">
            <v>经皮静脉内激光成形术</v>
          </cell>
        </row>
        <row r="784">
          <cell r="D784" t="str">
            <v>导管</v>
          </cell>
          <cell r="E784" t="str">
            <v>次</v>
          </cell>
          <cell r="F784">
            <v>1920</v>
          </cell>
        </row>
        <row r="785">
          <cell r="A785">
            <v>320100003</v>
          </cell>
          <cell r="B785" t="str">
            <v>经皮静脉内滤网置入术</v>
          </cell>
          <cell r="C785" t="str">
            <v>包括经皮静脉内滤网取出术</v>
          </cell>
          <cell r="D785" t="str">
            <v>滤网</v>
          </cell>
          <cell r="E785" t="str">
            <v>次</v>
          </cell>
          <cell r="F785">
            <v>3370</v>
          </cell>
        </row>
        <row r="786">
          <cell r="A786">
            <v>320100004</v>
          </cell>
          <cell r="B786" t="str">
            <v>经皮静脉球囊扩张术</v>
          </cell>
        </row>
        <row r="786">
          <cell r="D786" t="str">
            <v>球囊、导管</v>
          </cell>
          <cell r="E786" t="str">
            <v>次</v>
          </cell>
          <cell r="F786">
            <v>2600</v>
          </cell>
        </row>
        <row r="787">
          <cell r="A787" t="str">
            <v>编码</v>
          </cell>
          <cell r="B787" t="str">
            <v>项目名称</v>
          </cell>
          <cell r="C787" t="str">
            <v>项目内涵</v>
          </cell>
          <cell r="D787" t="str">
            <v>除外内容</v>
          </cell>
          <cell r="E787" t="str">
            <v>计价单位</v>
          </cell>
          <cell r="F787" t="str">
            <v>三级医院（元）</v>
          </cell>
        </row>
        <row r="788">
          <cell r="A788">
            <v>320100005</v>
          </cell>
          <cell r="B788" t="str">
            <v>经皮静脉内支架置入术</v>
          </cell>
        </row>
        <row r="788">
          <cell r="D788" t="str">
            <v>支架</v>
          </cell>
          <cell r="E788" t="str">
            <v>次</v>
          </cell>
          <cell r="F788">
            <v>2810</v>
          </cell>
        </row>
        <row r="789">
          <cell r="A789">
            <v>320100006</v>
          </cell>
          <cell r="B789" t="str">
            <v>经皮静脉内球囊扩张+支架置入术</v>
          </cell>
        </row>
        <row r="789">
          <cell r="D789" t="str">
            <v>支架、球囊管</v>
          </cell>
          <cell r="E789" t="str">
            <v>次</v>
          </cell>
          <cell r="F789">
            <v>3020</v>
          </cell>
        </row>
        <row r="790">
          <cell r="A790">
            <v>320100007</v>
          </cell>
          <cell r="B790" t="str">
            <v>经皮静脉内旋切术</v>
          </cell>
        </row>
        <row r="790">
          <cell r="D790" t="str">
            <v>导管</v>
          </cell>
          <cell r="E790" t="str">
            <v>次</v>
          </cell>
          <cell r="F790">
            <v>1920</v>
          </cell>
        </row>
        <row r="791">
          <cell r="A791">
            <v>320100008</v>
          </cell>
          <cell r="B791" t="str">
            <v>经皮静脉内溶栓术</v>
          </cell>
          <cell r="C791" t="str">
            <v>包括栓塞术；经皮静脉血管瘤栓塞术；吸栓术</v>
          </cell>
          <cell r="D791" t="str">
            <v>导管、溶栓导线</v>
          </cell>
          <cell r="E791" t="str">
            <v>次</v>
          </cell>
          <cell r="F791">
            <v>2750</v>
          </cell>
        </row>
        <row r="792">
          <cell r="A792">
            <v>320100009</v>
          </cell>
          <cell r="B792" t="str">
            <v>经皮静脉内超声血栓消融术</v>
          </cell>
        </row>
        <row r="792">
          <cell r="D792" t="str">
            <v>特殊材料</v>
          </cell>
          <cell r="E792" t="str">
            <v>次</v>
          </cell>
          <cell r="F792">
            <v>2520</v>
          </cell>
        </row>
        <row r="793">
          <cell r="A793">
            <v>320100010</v>
          </cell>
          <cell r="B793" t="str">
            <v>经皮选择性静脉置管术</v>
          </cell>
          <cell r="C793" t="str">
            <v>包括拔管术</v>
          </cell>
          <cell r="D793" t="str">
            <v>静脉导管</v>
          </cell>
          <cell r="E793" t="str">
            <v>次</v>
          </cell>
          <cell r="F793">
            <v>1920</v>
          </cell>
        </row>
        <row r="794">
          <cell r="A794">
            <v>320100011</v>
          </cell>
          <cell r="B794" t="str">
            <v>经颈静脉长期透析管植入术</v>
          </cell>
        </row>
        <row r="794">
          <cell r="D794" t="str">
            <v>长期透析管</v>
          </cell>
          <cell r="E794" t="str">
            <v>次</v>
          </cell>
          <cell r="F794">
            <v>1820</v>
          </cell>
        </row>
        <row r="795">
          <cell r="A795">
            <v>320100012</v>
          </cell>
          <cell r="B795" t="str">
            <v>经皮静脉内血管异物取出术</v>
          </cell>
        </row>
        <row r="795">
          <cell r="E795" t="str">
            <v>次</v>
          </cell>
          <cell r="F795">
            <v>1920</v>
          </cell>
        </row>
        <row r="796">
          <cell r="A796">
            <v>3202</v>
          </cell>
          <cell r="B796" t="str">
            <v>2．动脉介入诊疗</v>
          </cell>
        </row>
        <row r="797">
          <cell r="A797">
            <v>320200001</v>
          </cell>
          <cell r="B797" t="str">
            <v>经股动脉置管腹主动脉带簿网支架置入术</v>
          </cell>
          <cell r="C797" t="str">
            <v>包括腹主动脉瘤、假性动脉瘤，胸、腹主动脉瘤腔内隔绝术</v>
          </cell>
          <cell r="D797" t="str">
            <v>支架</v>
          </cell>
          <cell r="E797" t="str">
            <v>次</v>
          </cell>
          <cell r="F797">
            <v>3240</v>
          </cell>
        </row>
        <row r="798">
          <cell r="A798">
            <v>320200002</v>
          </cell>
          <cell r="B798" t="str">
            <v>经皮选择性动脉造影术</v>
          </cell>
          <cell r="C798" t="str">
            <v>不含脑血管及冠状动脉</v>
          </cell>
        </row>
        <row r="798">
          <cell r="E798" t="str">
            <v>次</v>
          </cell>
          <cell r="F798">
            <v>2100</v>
          </cell>
        </row>
        <row r="799">
          <cell r="A799">
            <v>320200003</v>
          </cell>
          <cell r="B799" t="str">
            <v>经皮超选择性动脉造影术</v>
          </cell>
          <cell r="C799" t="str">
            <v>不含脑血管及冠状动脉</v>
          </cell>
        </row>
        <row r="799">
          <cell r="E799" t="str">
            <v>次</v>
          </cell>
          <cell r="F799">
            <v>2160</v>
          </cell>
        </row>
        <row r="800">
          <cell r="A800">
            <v>320200004</v>
          </cell>
          <cell r="B800" t="str">
            <v>经皮选择性动脉置管术</v>
          </cell>
          <cell r="C800" t="str">
            <v>包括各种药物治疗、栓塞、热灌注、动脉留置鞘管拔出术</v>
          </cell>
          <cell r="D800" t="str">
            <v>栓塞剂、泵</v>
          </cell>
          <cell r="E800" t="str">
            <v>次</v>
          </cell>
          <cell r="F800">
            <v>3020</v>
          </cell>
        </row>
        <row r="801">
          <cell r="A801">
            <v>320200005</v>
          </cell>
          <cell r="B801" t="str">
            <v>经皮动脉斑块旋切术</v>
          </cell>
          <cell r="C801" t="str">
            <v>不含脑血管及冠状动脉</v>
          </cell>
        </row>
        <row r="801">
          <cell r="E801" t="str">
            <v>次</v>
          </cell>
          <cell r="F801">
            <v>2820</v>
          </cell>
        </row>
        <row r="802">
          <cell r="A802">
            <v>320200006</v>
          </cell>
          <cell r="B802" t="str">
            <v>经皮动脉闭塞激光再通术</v>
          </cell>
          <cell r="C802" t="str">
            <v>不含脑血管及冠状动脉</v>
          </cell>
        </row>
        <row r="802">
          <cell r="E802" t="str">
            <v>次</v>
          </cell>
          <cell r="F802">
            <v>2580</v>
          </cell>
        </row>
        <row r="803">
          <cell r="A803">
            <v>320200007</v>
          </cell>
          <cell r="B803" t="str">
            <v>经皮动脉栓塞术</v>
          </cell>
          <cell r="C803" t="str">
            <v>包括动脉瘤、肿瘤等，包括溶栓术、吸栓术、取栓术</v>
          </cell>
          <cell r="D803" t="str">
            <v>栓塞剂</v>
          </cell>
          <cell r="E803" t="str">
            <v>次</v>
          </cell>
          <cell r="F803">
            <v>2570</v>
          </cell>
        </row>
        <row r="804">
          <cell r="A804">
            <v>320200008</v>
          </cell>
          <cell r="B804" t="str">
            <v>经皮动脉内超声血栓消融术</v>
          </cell>
        </row>
        <row r="804">
          <cell r="D804" t="str">
            <v>特殊材料</v>
          </cell>
          <cell r="E804" t="str">
            <v>次</v>
          </cell>
          <cell r="F804">
            <v>2820</v>
          </cell>
        </row>
        <row r="805">
          <cell r="A805">
            <v>320200009</v>
          </cell>
          <cell r="B805" t="str">
            <v>经皮动脉内球囊扩张术</v>
          </cell>
          <cell r="C805" t="str">
            <v>不含脑血管及冠状动脉</v>
          </cell>
          <cell r="D805" t="str">
            <v>导管、球囊</v>
          </cell>
          <cell r="E805" t="str">
            <v>次</v>
          </cell>
          <cell r="F805">
            <v>2580</v>
          </cell>
        </row>
        <row r="806">
          <cell r="A806">
            <v>320200010</v>
          </cell>
          <cell r="B806" t="str">
            <v>经皮动脉支架置入术</v>
          </cell>
          <cell r="C806" t="str">
            <v>包括肢体动脉、颈动脉、肾动脉</v>
          </cell>
          <cell r="D806" t="str">
            <v>支架</v>
          </cell>
          <cell r="E806" t="str">
            <v>次</v>
          </cell>
          <cell r="F806">
            <v>3220</v>
          </cell>
        </row>
        <row r="807">
          <cell r="A807">
            <v>320200011</v>
          </cell>
          <cell r="B807" t="str">
            <v>经皮动脉激光成形+球囊扩张术</v>
          </cell>
        </row>
        <row r="807">
          <cell r="D807" t="str">
            <v>球囊管</v>
          </cell>
          <cell r="E807" t="str">
            <v>次</v>
          </cell>
          <cell r="F807">
            <v>2820</v>
          </cell>
        </row>
        <row r="808">
          <cell r="A808">
            <v>320200012</v>
          </cell>
          <cell r="B808" t="str">
            <v>经皮肢体动脉旋切＋球囊扩张术</v>
          </cell>
          <cell r="C808" t="str">
            <v>包括旋磨</v>
          </cell>
          <cell r="D808" t="str">
            <v>球囊管</v>
          </cell>
          <cell r="E808" t="str">
            <v>次</v>
          </cell>
          <cell r="F808">
            <v>3000</v>
          </cell>
        </row>
        <row r="809">
          <cell r="A809">
            <v>320200013</v>
          </cell>
          <cell r="B809" t="str">
            <v>经皮血管瘤腔内药物灌注术</v>
          </cell>
        </row>
        <row r="809">
          <cell r="E809" t="str">
            <v>次</v>
          </cell>
          <cell r="F809">
            <v>2160</v>
          </cell>
        </row>
        <row r="810">
          <cell r="A810">
            <v>3203</v>
          </cell>
          <cell r="B810" t="str">
            <v>3.门脉系统介入诊疗</v>
          </cell>
        </row>
        <row r="811">
          <cell r="A811">
            <v>320300001</v>
          </cell>
          <cell r="B811" t="str">
            <v>经皮肝穿刺肝静脉扩张术</v>
          </cell>
        </row>
        <row r="811">
          <cell r="D811" t="str">
            <v>球囊、导管</v>
          </cell>
          <cell r="E811" t="str">
            <v>次</v>
          </cell>
          <cell r="F811">
            <v>2160</v>
          </cell>
        </row>
        <row r="812">
          <cell r="A812">
            <v>320300003</v>
          </cell>
          <cell r="B812" t="str">
            <v>经颈内静脉肝内门腔静脉分流术(TIPS)</v>
          </cell>
          <cell r="C812" t="str">
            <v>不含X线监控及摄片</v>
          </cell>
          <cell r="D812" t="str">
            <v>导管、导丝、支架</v>
          </cell>
          <cell r="E812" t="str">
            <v>次</v>
          </cell>
          <cell r="F812">
            <v>2160</v>
          </cell>
        </row>
        <row r="813">
          <cell r="A813">
            <v>3204</v>
          </cell>
          <cell r="B813" t="str">
            <v>4.心脏介入诊疗</v>
          </cell>
        </row>
        <row r="814">
          <cell r="A814">
            <v>320400001</v>
          </cell>
          <cell r="B814" t="str">
            <v>经皮瓣膜球囊成形术</v>
          </cell>
          <cell r="C814" t="str">
            <v>包括二尖瓣，三尖瓣，主动脉瓣，肺动脉瓣球囊成形术，房间隔穿刺术</v>
          </cell>
          <cell r="D814" t="str">
            <v>导管球囊</v>
          </cell>
          <cell r="E814" t="str">
            <v>每个瓣膜</v>
          </cell>
          <cell r="F814">
            <v>1920</v>
          </cell>
        </row>
        <row r="815">
          <cell r="A815">
            <v>320400002</v>
          </cell>
          <cell r="B815" t="str">
            <v>经皮心内膜心肌活检术</v>
          </cell>
          <cell r="C815" t="str">
            <v>不含病理诊断及其它特殊检查</v>
          </cell>
          <cell r="D815" t="str">
            <v>导管</v>
          </cell>
          <cell r="E815" t="str">
            <v>次</v>
          </cell>
          <cell r="F815">
            <v>840</v>
          </cell>
        </row>
        <row r="816">
          <cell r="A816" t="str">
            <v>编码</v>
          </cell>
          <cell r="B816" t="str">
            <v>项目名称</v>
          </cell>
          <cell r="C816" t="str">
            <v>项目内涵</v>
          </cell>
          <cell r="D816" t="str">
            <v>除外内容</v>
          </cell>
          <cell r="E816" t="str">
            <v>计价单位</v>
          </cell>
          <cell r="F816" t="str">
            <v>三级医院（元）</v>
          </cell>
        </row>
        <row r="817">
          <cell r="A817">
            <v>320400003</v>
          </cell>
          <cell r="B817" t="str">
            <v>先心病介入治疗</v>
          </cell>
          <cell r="C817" t="str">
            <v>包括动脉导管未闭、房室间隔缺损等</v>
          </cell>
          <cell r="D817" t="str">
            <v>导管、关闭器</v>
          </cell>
          <cell r="E817" t="str">
            <v>次</v>
          </cell>
          <cell r="F817">
            <v>1920</v>
          </cell>
        </row>
        <row r="818">
          <cell r="A818" t="str">
            <v>320400003a</v>
          </cell>
          <cell r="B818" t="str">
            <v>室间隔缺损介入治疗</v>
          </cell>
        </row>
        <row r="818">
          <cell r="E818" t="str">
            <v>次</v>
          </cell>
          <cell r="F818">
            <v>3000</v>
          </cell>
        </row>
        <row r="819">
          <cell r="A819">
            <v>3205</v>
          </cell>
          <cell r="B819" t="str">
            <v>5.冠脉介入诊疗</v>
          </cell>
        </row>
        <row r="820">
          <cell r="A820">
            <v>320500001</v>
          </cell>
          <cell r="B820" t="str">
            <v>冠状动脉造影术</v>
          </cell>
        </row>
        <row r="820">
          <cell r="D820" t="str">
            <v>导管、导丝</v>
          </cell>
          <cell r="E820" t="str">
            <v>次</v>
          </cell>
          <cell r="F820">
            <v>2970</v>
          </cell>
        </row>
        <row r="821">
          <cell r="A821">
            <v>320500002</v>
          </cell>
          <cell r="B821" t="str">
            <v>经皮冠状动脉腔内成形术(PTCA)</v>
          </cell>
          <cell r="C821" t="str">
            <v>含PTCA前的靶血管造影</v>
          </cell>
          <cell r="D821" t="str">
            <v>指引导管、指引导丝、球囊导管、支架</v>
          </cell>
          <cell r="E821" t="str">
            <v>次</v>
          </cell>
          <cell r="F821">
            <v>4480</v>
          </cell>
        </row>
        <row r="822">
          <cell r="A822">
            <v>320500003</v>
          </cell>
          <cell r="B822" t="str">
            <v>经皮冠状动脉内支架置入术(STENT)</v>
          </cell>
          <cell r="C822" t="str">
            <v>含为放置冠脉内支架而进行的球囊预扩张和支架打开后的支架内球囊高压扩张及术前的靶血管造影</v>
          </cell>
          <cell r="D822" t="str">
            <v>指引导管、指引导丝、球囊导管、支架</v>
          </cell>
          <cell r="E822" t="str">
            <v>次</v>
          </cell>
          <cell r="F822">
            <v>4620</v>
          </cell>
        </row>
        <row r="823">
          <cell r="A823">
            <v>320500004</v>
          </cell>
          <cell r="B823" t="str">
            <v>经皮冠状动脉腔内激光成形术(ELCA)</v>
          </cell>
          <cell r="C823" t="str">
            <v>含激光消融后球囊扩张和/或支架置入及术前的靶血管造影</v>
          </cell>
          <cell r="D823" t="str">
            <v>指引导管、指引导丝、球囊导管、支架</v>
          </cell>
          <cell r="E823" t="str">
            <v>次</v>
          </cell>
          <cell r="F823">
            <v>3360</v>
          </cell>
        </row>
        <row r="824">
          <cell r="A824">
            <v>320500005</v>
          </cell>
          <cell r="B824" t="str">
            <v>高速冠状动脉内膜旋磨术</v>
          </cell>
          <cell r="C824" t="str">
            <v>含旋磨后球囊扩张和/或支架置入及术前的靶血管造影</v>
          </cell>
          <cell r="D824" t="str">
            <v>旋磨术专用导丝和旋磨导管、支架</v>
          </cell>
          <cell r="E824" t="str">
            <v>次</v>
          </cell>
          <cell r="F824">
            <v>3360</v>
          </cell>
        </row>
        <row r="825">
          <cell r="A825">
            <v>320500006</v>
          </cell>
          <cell r="B825" t="str">
            <v>定向冠脉内膜旋切术</v>
          </cell>
          <cell r="C825" t="str">
            <v>含术前的靶血管造影</v>
          </cell>
          <cell r="D825" t="str">
            <v>旋切导管</v>
          </cell>
          <cell r="E825" t="str">
            <v>次</v>
          </cell>
          <cell r="F825">
            <v>3360</v>
          </cell>
        </row>
        <row r="826">
          <cell r="A826" t="str">
            <v>编码</v>
          </cell>
          <cell r="B826" t="str">
            <v>项目名称</v>
          </cell>
          <cell r="C826" t="str">
            <v>项目内涵</v>
          </cell>
          <cell r="D826" t="str">
            <v>除外内容</v>
          </cell>
          <cell r="E826" t="str">
            <v>计价单位</v>
          </cell>
          <cell r="F826" t="str">
            <v>三级医院（元）</v>
          </cell>
        </row>
        <row r="827">
          <cell r="A827">
            <v>320500007</v>
          </cell>
          <cell r="B827" t="str">
            <v>冠脉血管内超声检查术(IVUS)</v>
          </cell>
          <cell r="C827" t="str">
            <v>含术前的靶血管造影</v>
          </cell>
          <cell r="D827" t="str">
            <v>血管内超声导管</v>
          </cell>
          <cell r="E827" t="str">
            <v>次</v>
          </cell>
          <cell r="F827">
            <v>3240</v>
          </cell>
        </row>
        <row r="828">
          <cell r="A828">
            <v>320500008</v>
          </cell>
          <cell r="B828" t="str">
            <v>冠状血管内多普勒血流测量术</v>
          </cell>
          <cell r="C828" t="str">
            <v>含术前的靶血管造影</v>
          </cell>
          <cell r="D828" t="str">
            <v>多普勒导丝</v>
          </cell>
          <cell r="E828" t="str">
            <v>次</v>
          </cell>
          <cell r="F828">
            <v>3240</v>
          </cell>
        </row>
        <row r="829">
          <cell r="A829">
            <v>320500009</v>
          </cell>
          <cell r="B829" t="str">
            <v>经皮主动脉气囊反搏动术(IABP)</v>
          </cell>
          <cell r="C829" t="str">
            <v>含主动脉气囊植入、反搏动治疗、气囊取出；不含心电、压力连续示波监护</v>
          </cell>
          <cell r="D829" t="str">
            <v>主动脉内反搏动球囊导管</v>
          </cell>
          <cell r="E829" t="str">
            <v>次</v>
          </cell>
          <cell r="F829">
            <v>1920</v>
          </cell>
        </row>
        <row r="830">
          <cell r="A830">
            <v>320500010</v>
          </cell>
          <cell r="B830" t="str">
            <v>冠脉血管内窥镜检查术</v>
          </cell>
        </row>
        <row r="830">
          <cell r="D830" t="str">
            <v>血管内窥镜导管</v>
          </cell>
          <cell r="E830" t="str">
            <v>次</v>
          </cell>
          <cell r="F830">
            <v>3000</v>
          </cell>
        </row>
        <row r="831">
          <cell r="A831">
            <v>320500011</v>
          </cell>
          <cell r="B831" t="str">
            <v>经皮冠状动脉内溶栓术</v>
          </cell>
          <cell r="C831" t="str">
            <v>含冠脉造影</v>
          </cell>
        </row>
        <row r="831">
          <cell r="E831" t="str">
            <v>次</v>
          </cell>
          <cell r="F831">
            <v>2280</v>
          </cell>
        </row>
        <row r="832">
          <cell r="A832">
            <v>320500012</v>
          </cell>
          <cell r="B832" t="str">
            <v>经皮激光心肌血管重建术(PMR)</v>
          </cell>
          <cell r="C832" t="str">
            <v>含冠脉造影</v>
          </cell>
          <cell r="D832" t="str">
            <v>激光导管</v>
          </cell>
          <cell r="E832" t="str">
            <v>次</v>
          </cell>
          <cell r="F832">
            <v>3240</v>
          </cell>
        </row>
        <row r="833">
          <cell r="A833">
            <v>320500013</v>
          </cell>
          <cell r="B833" t="str">
            <v>冠状动脉内超声溶栓术</v>
          </cell>
          <cell r="C833" t="str">
            <v>含冠脉造影</v>
          </cell>
          <cell r="D833" t="str">
            <v>超声溶栓导管</v>
          </cell>
          <cell r="E833" t="str">
            <v>次</v>
          </cell>
          <cell r="F833">
            <v>3360</v>
          </cell>
        </row>
        <row r="834">
          <cell r="A834">
            <v>320500014</v>
          </cell>
          <cell r="B834" t="str">
            <v>冠脉内局部放射治疗术</v>
          </cell>
          <cell r="C834" t="str">
            <v>含冠脉造影、同位素放射源及放疗装置的使用</v>
          </cell>
        </row>
        <row r="834">
          <cell r="E834" t="str">
            <v>次</v>
          </cell>
          <cell r="F834">
            <v>3240</v>
          </cell>
        </row>
        <row r="835">
          <cell r="A835">
            <v>320500015</v>
          </cell>
          <cell r="B835" t="str">
            <v>冠脉内局部药物释放治疗术</v>
          </cell>
          <cell r="C835" t="str">
            <v>含冠脉造影</v>
          </cell>
          <cell r="D835" t="str">
            <v>局部药物释放导管</v>
          </cell>
          <cell r="E835" t="str">
            <v>次</v>
          </cell>
          <cell r="F835">
            <v>3360</v>
          </cell>
        </row>
        <row r="836">
          <cell r="A836">
            <v>320500016</v>
          </cell>
          <cell r="B836" t="str">
            <v>肥厚型心肌病化学消融术</v>
          </cell>
        </row>
        <row r="836">
          <cell r="D836" t="str">
            <v>特殊材料</v>
          </cell>
          <cell r="E836" t="str">
            <v>次</v>
          </cell>
          <cell r="F836">
            <v>3360</v>
          </cell>
        </row>
        <row r="837">
          <cell r="A837">
            <v>3206</v>
          </cell>
          <cell r="B837" t="str">
            <v>6.脑和脊髓血管介入诊疗</v>
          </cell>
        </row>
        <row r="838">
          <cell r="A838">
            <v>320600001</v>
          </cell>
          <cell r="B838" t="str">
            <v>经股动脉插管全脑动脉造影术</v>
          </cell>
          <cell r="C838" t="str">
            <v>含颈动脉、椎动脉，包括经颈动脉插管</v>
          </cell>
          <cell r="D838" t="str">
            <v>导管</v>
          </cell>
          <cell r="E838" t="str">
            <v>次</v>
          </cell>
          <cell r="F838">
            <v>2390</v>
          </cell>
        </row>
        <row r="839">
          <cell r="A839">
            <v>320600002</v>
          </cell>
          <cell r="B839" t="str">
            <v>单纯脑动静脉瘘栓塞术</v>
          </cell>
        </row>
        <row r="839">
          <cell r="E839" t="str">
            <v>次</v>
          </cell>
          <cell r="F839">
            <v>2580</v>
          </cell>
        </row>
        <row r="840">
          <cell r="A840" t="str">
            <v>编码</v>
          </cell>
          <cell r="B840" t="str">
            <v>项目名称</v>
          </cell>
          <cell r="C840" t="str">
            <v>项目内涵</v>
          </cell>
          <cell r="D840" t="str">
            <v>除外内容</v>
          </cell>
          <cell r="E840" t="str">
            <v>计价单位</v>
          </cell>
          <cell r="F840" t="str">
            <v>三级医院（元）</v>
          </cell>
        </row>
        <row r="841">
          <cell r="A841">
            <v>320600003</v>
          </cell>
          <cell r="B841" t="str">
            <v>经皮穿刺脑血管腔内球囊成形术</v>
          </cell>
        </row>
        <row r="841">
          <cell r="D841" t="str">
            <v>指引导管、指引导丝、球囊导管</v>
          </cell>
          <cell r="E841" t="str">
            <v>次</v>
          </cell>
          <cell r="F841">
            <v>2100</v>
          </cell>
        </row>
        <row r="842">
          <cell r="A842">
            <v>320600004</v>
          </cell>
          <cell r="B842" t="str">
            <v>经皮穿刺脑血管腔内支架置入术</v>
          </cell>
        </row>
        <row r="842">
          <cell r="D842" t="str">
            <v>指引导管、指引导丝、球囊导管、支架</v>
          </cell>
          <cell r="E842" t="str">
            <v>次</v>
          </cell>
          <cell r="F842">
            <v>4050</v>
          </cell>
        </row>
        <row r="843">
          <cell r="A843">
            <v>320600005</v>
          </cell>
          <cell r="B843" t="str">
            <v>经皮穿刺脑血管腔内溶栓术</v>
          </cell>
          <cell r="C843" t="str">
            <v>包括抽吸术</v>
          </cell>
          <cell r="D843" t="str">
            <v>指引导管、指引导丝</v>
          </cell>
          <cell r="E843" t="str">
            <v>次</v>
          </cell>
          <cell r="F843">
            <v>1890</v>
          </cell>
        </row>
        <row r="844">
          <cell r="A844">
            <v>320600006</v>
          </cell>
          <cell r="B844" t="str">
            <v>经皮穿刺脑血管腔内化疗术</v>
          </cell>
        </row>
        <row r="844">
          <cell r="D844" t="str">
            <v>导管</v>
          </cell>
          <cell r="E844" t="str">
            <v>次</v>
          </cell>
          <cell r="F844">
            <v>1620</v>
          </cell>
        </row>
        <row r="845">
          <cell r="A845">
            <v>320600007</v>
          </cell>
          <cell r="B845" t="str">
            <v>颈内动脉海绵窦瘘栓塞术</v>
          </cell>
        </row>
        <row r="845">
          <cell r="D845" t="str">
            <v>栓塞材料</v>
          </cell>
          <cell r="E845" t="str">
            <v>次</v>
          </cell>
          <cell r="F845">
            <v>2580</v>
          </cell>
        </row>
        <row r="846">
          <cell r="A846">
            <v>320600008</v>
          </cell>
          <cell r="B846" t="str">
            <v>颅内动脉瘤栓塞术</v>
          </cell>
        </row>
        <row r="846">
          <cell r="D846" t="str">
            <v>栓塞材料</v>
          </cell>
          <cell r="E846" t="str">
            <v>次</v>
          </cell>
          <cell r="F846">
            <v>3520</v>
          </cell>
        </row>
        <row r="847">
          <cell r="A847">
            <v>320600009</v>
          </cell>
          <cell r="B847" t="str">
            <v>脑及颅内血管畸形栓塞术</v>
          </cell>
        </row>
        <row r="847">
          <cell r="D847" t="str">
            <v>栓塞材料</v>
          </cell>
          <cell r="E847" t="str">
            <v>次</v>
          </cell>
          <cell r="F847">
            <v>2580</v>
          </cell>
        </row>
        <row r="848">
          <cell r="A848">
            <v>320600010</v>
          </cell>
          <cell r="B848" t="str">
            <v>脊髓动脉造影术</v>
          </cell>
        </row>
        <row r="848">
          <cell r="E848" t="str">
            <v>次</v>
          </cell>
          <cell r="F848">
            <v>2100</v>
          </cell>
        </row>
        <row r="849">
          <cell r="A849">
            <v>320600011</v>
          </cell>
          <cell r="B849" t="str">
            <v>脊髓血管畸形栓塞术</v>
          </cell>
        </row>
        <row r="849">
          <cell r="D849" t="str">
            <v>栓塞材料</v>
          </cell>
          <cell r="E849" t="str">
            <v>次</v>
          </cell>
          <cell r="F849">
            <v>2700</v>
          </cell>
        </row>
        <row r="850">
          <cell r="A850">
            <v>33</v>
          </cell>
          <cell r="B850" t="str">
            <v>(三)手术治疗</v>
          </cell>
        </row>
        <row r="851">
          <cell r="A851">
            <v>330000005</v>
          </cell>
          <cell r="B851" t="str">
            <v>胸腔镜手术加收</v>
          </cell>
        </row>
        <row r="851">
          <cell r="E851" t="str">
            <v>例</v>
          </cell>
          <cell r="F851">
            <v>600</v>
          </cell>
        </row>
        <row r="852">
          <cell r="A852">
            <v>330000006</v>
          </cell>
          <cell r="B852" t="str">
            <v>腹腔镜手术加收</v>
          </cell>
        </row>
        <row r="852">
          <cell r="E852" t="str">
            <v>例</v>
          </cell>
          <cell r="F852">
            <v>600</v>
          </cell>
        </row>
        <row r="853">
          <cell r="A853">
            <v>3301</v>
          </cell>
          <cell r="B853" t="str">
            <v>1．麻醉</v>
          </cell>
        </row>
        <row r="854">
          <cell r="A854">
            <v>330100001</v>
          </cell>
          <cell r="B854" t="str">
            <v>局部浸润麻醉</v>
          </cell>
          <cell r="C854" t="str">
            <v>含表面麻醉</v>
          </cell>
        </row>
        <row r="854">
          <cell r="E854" t="str">
            <v>次</v>
          </cell>
          <cell r="F854">
            <v>30</v>
          </cell>
        </row>
        <row r="855">
          <cell r="A855" t="str">
            <v>编码</v>
          </cell>
          <cell r="B855" t="str">
            <v>项目名称</v>
          </cell>
          <cell r="C855" t="str">
            <v>项目内涵</v>
          </cell>
          <cell r="D855" t="str">
            <v>除外内容</v>
          </cell>
          <cell r="E855" t="str">
            <v>计价单位</v>
          </cell>
          <cell r="F855" t="str">
            <v>三级医院（元）</v>
          </cell>
        </row>
        <row r="856">
          <cell r="A856">
            <v>330100002</v>
          </cell>
          <cell r="B856" t="str">
            <v>神经阻滞麻醉</v>
          </cell>
          <cell r="C856" t="str">
            <v>包括颈丛、臂丛、星状神经等各种神经阻滞及侧隐窝阻滞术、侧隐窝臭氧注射等</v>
          </cell>
        </row>
        <row r="856">
          <cell r="E856" t="str">
            <v>2小时</v>
          </cell>
          <cell r="F856">
            <v>280</v>
          </cell>
        </row>
        <row r="857">
          <cell r="A857">
            <v>330100003</v>
          </cell>
          <cell r="B857" t="str">
            <v>椎管内麻醉</v>
          </cell>
          <cell r="C857" t="str">
            <v>包括腰麻、硬膜外阻滞及腰麻硬膜外联合阻滞</v>
          </cell>
          <cell r="D857" t="str">
            <v>腰麻硬膜外联合套件、硬膜外套件</v>
          </cell>
          <cell r="E857" t="str">
            <v>2小时</v>
          </cell>
          <cell r="F857">
            <v>510</v>
          </cell>
        </row>
        <row r="858">
          <cell r="A858">
            <v>330100004</v>
          </cell>
          <cell r="B858" t="str">
            <v>基础麻醉</v>
          </cell>
          <cell r="C858" t="str">
            <v>含强化麻醉</v>
          </cell>
        </row>
        <row r="858">
          <cell r="E858" t="str">
            <v>2小时</v>
          </cell>
          <cell r="F858">
            <v>115</v>
          </cell>
        </row>
        <row r="859">
          <cell r="A859">
            <v>330100005</v>
          </cell>
          <cell r="B859" t="str">
            <v>全身麻醉</v>
          </cell>
          <cell r="C859" t="str">
            <v>含气管插管；包括吸入、静脉或吸静复合以及靶控输入</v>
          </cell>
          <cell r="D859" t="str">
            <v>气管导管</v>
          </cell>
          <cell r="E859" t="str">
            <v>2小时</v>
          </cell>
          <cell r="F859">
            <v>1260</v>
          </cell>
        </row>
        <row r="860">
          <cell r="A860" t="str">
            <v>330100005a</v>
          </cell>
          <cell r="B860" t="str">
            <v>全身麻醉</v>
          </cell>
          <cell r="C860" t="str">
            <v>单纯氯胺酮麻醉</v>
          </cell>
        </row>
        <row r="860">
          <cell r="E860" t="str">
            <v>次</v>
          </cell>
          <cell r="F860">
            <v>400</v>
          </cell>
        </row>
        <row r="861">
          <cell r="A861">
            <v>330100008</v>
          </cell>
          <cell r="B861" t="str">
            <v>术后镇痛</v>
          </cell>
          <cell r="C861" t="str">
            <v>包括静脉硬膜外及腰麻硬膜外联合给药；包括分娩</v>
          </cell>
          <cell r="D861" t="str">
            <v>腰麻硬膜外联合套件、镇痛装置</v>
          </cell>
          <cell r="E861" t="str">
            <v>次</v>
          </cell>
          <cell r="F861">
            <v>67</v>
          </cell>
        </row>
        <row r="862">
          <cell r="A862">
            <v>330100009</v>
          </cell>
          <cell r="B862" t="str">
            <v>侧脑室连续镇痛</v>
          </cell>
        </row>
        <row r="862">
          <cell r="D862" t="str">
            <v>镇痛装置</v>
          </cell>
          <cell r="E862" t="str">
            <v>天</v>
          </cell>
          <cell r="F862">
            <v>60</v>
          </cell>
        </row>
        <row r="863">
          <cell r="A863">
            <v>330100010</v>
          </cell>
          <cell r="B863" t="str">
            <v>硬膜外连续镇痛</v>
          </cell>
        </row>
        <row r="863">
          <cell r="D863" t="str">
            <v>镇痛装置</v>
          </cell>
          <cell r="E863" t="str">
            <v>天</v>
          </cell>
          <cell r="F863">
            <v>60</v>
          </cell>
        </row>
        <row r="864">
          <cell r="A864">
            <v>330100012</v>
          </cell>
          <cell r="B864" t="str">
            <v>心肺复苏术</v>
          </cell>
          <cell r="C864" t="str">
            <v>不含开胸复苏和特殊气管插管术</v>
          </cell>
          <cell r="D864" t="str">
            <v>气管导管</v>
          </cell>
          <cell r="E864" t="str">
            <v>次</v>
          </cell>
          <cell r="F864">
            <v>120</v>
          </cell>
        </row>
        <row r="865">
          <cell r="A865">
            <v>330100013</v>
          </cell>
          <cell r="B865" t="str">
            <v>气管插管术</v>
          </cell>
          <cell r="C865" t="str">
            <v>指经口插管</v>
          </cell>
          <cell r="D865" t="str">
            <v>气管导管</v>
          </cell>
          <cell r="E865" t="str">
            <v>次</v>
          </cell>
          <cell r="F865">
            <v>125</v>
          </cell>
        </row>
        <row r="866">
          <cell r="A866">
            <v>330100014</v>
          </cell>
          <cell r="B866" t="str">
            <v>特殊方法气管插管术</v>
          </cell>
          <cell r="C866" t="str">
            <v>包括经鼻腔、经口盲探、逆行法；包括纤维喉镜、气管镜置管</v>
          </cell>
          <cell r="D866" t="str">
            <v>气管导管</v>
          </cell>
          <cell r="E866" t="str">
            <v>次</v>
          </cell>
          <cell r="F866">
            <v>150</v>
          </cell>
        </row>
        <row r="867">
          <cell r="A867" t="str">
            <v>编码</v>
          </cell>
          <cell r="B867" t="str">
            <v>项目名称</v>
          </cell>
          <cell r="C867" t="str">
            <v>项目内涵</v>
          </cell>
          <cell r="D867" t="str">
            <v>除外内容</v>
          </cell>
          <cell r="E867" t="str">
            <v>计价单位</v>
          </cell>
          <cell r="F867" t="str">
            <v>三级医院（元）</v>
          </cell>
        </row>
        <row r="868">
          <cell r="A868">
            <v>330100015</v>
          </cell>
          <cell r="B868" t="str">
            <v>麻醉中监测</v>
          </cell>
          <cell r="C868" t="str">
            <v>含心电图、脉搏氧饱和度、心率变异分析、ST段分析、无创血压、有创血压、中心静脉压、呼气末二氧化碳、氧浓度、呼吸频率、潮气量、分钟通气量、气道压、肺顺应性、呼气末麻醉药浓度、体温、肌松、脑电双谱指数、肺动脉压监测</v>
          </cell>
        </row>
        <row r="868">
          <cell r="E868" t="str">
            <v>小时</v>
          </cell>
          <cell r="F868">
            <v>42</v>
          </cell>
        </row>
        <row r="869">
          <cell r="A869">
            <v>330100016</v>
          </cell>
          <cell r="B869" t="str">
            <v>控制性降压</v>
          </cell>
        </row>
        <row r="869">
          <cell r="E869" t="str">
            <v>次</v>
          </cell>
          <cell r="F869">
            <v>115</v>
          </cell>
        </row>
        <row r="870">
          <cell r="A870">
            <v>330100017</v>
          </cell>
          <cell r="B870" t="str">
            <v>体外循环</v>
          </cell>
        </row>
        <row r="870">
          <cell r="E870" t="str">
            <v>2小时</v>
          </cell>
          <cell r="F870">
            <v>1890</v>
          </cell>
        </row>
        <row r="871">
          <cell r="A871">
            <v>3302</v>
          </cell>
          <cell r="B871" t="str">
            <v>神经系统手术</v>
          </cell>
        </row>
        <row r="872">
          <cell r="A872">
            <v>330201</v>
          </cell>
          <cell r="B872" t="str">
            <v>颅骨和脑手术</v>
          </cell>
        </row>
        <row r="873">
          <cell r="A873">
            <v>330201001</v>
          </cell>
          <cell r="B873" t="str">
            <v>头皮肿物切除术</v>
          </cell>
          <cell r="C873" t="str">
            <v>不含植皮</v>
          </cell>
        </row>
        <row r="873">
          <cell r="E873" t="str">
            <v>次</v>
          </cell>
          <cell r="F873">
            <v>410</v>
          </cell>
        </row>
        <row r="874">
          <cell r="A874">
            <v>330201008</v>
          </cell>
          <cell r="B874" t="str">
            <v>去颅骨骨瓣减压术</v>
          </cell>
        </row>
        <row r="874">
          <cell r="E874" t="str">
            <v>次</v>
          </cell>
          <cell r="F874">
            <v>1800</v>
          </cell>
        </row>
        <row r="875">
          <cell r="A875">
            <v>330201009</v>
          </cell>
          <cell r="B875" t="str">
            <v>颅骨修补术</v>
          </cell>
          <cell r="C875" t="str">
            <v>包括假体植入</v>
          </cell>
          <cell r="D875" t="str">
            <v>修补材料</v>
          </cell>
          <cell r="E875" t="str">
            <v>次</v>
          </cell>
          <cell r="F875">
            <v>2400</v>
          </cell>
        </row>
        <row r="876">
          <cell r="A876">
            <v>330201013</v>
          </cell>
          <cell r="B876" t="str">
            <v>慢性硬膜下血肿钻孔术</v>
          </cell>
          <cell r="C876" t="str">
            <v>包括高血压脑出血碎吸术</v>
          </cell>
        </row>
        <row r="876">
          <cell r="E876" t="str">
            <v>次</v>
          </cell>
          <cell r="F876">
            <v>1430</v>
          </cell>
        </row>
        <row r="877">
          <cell r="A877">
            <v>330201014</v>
          </cell>
          <cell r="B877" t="str">
            <v>颅内多发血肿清除术</v>
          </cell>
          <cell r="C877" t="str">
            <v>含同一部位硬膜外、硬膜下、脑内血肿清除术</v>
          </cell>
        </row>
        <row r="877">
          <cell r="E877" t="str">
            <v>次</v>
          </cell>
          <cell r="F877">
            <v>2520</v>
          </cell>
        </row>
        <row r="878">
          <cell r="A878">
            <v>330201015</v>
          </cell>
          <cell r="B878" t="str">
            <v>颅内血肿清除术</v>
          </cell>
          <cell r="C878" t="str">
            <v>包括单纯硬膜外、硬膜下、脑内血肿清除术</v>
          </cell>
        </row>
        <row r="878">
          <cell r="E878" t="str">
            <v>次</v>
          </cell>
          <cell r="F878">
            <v>2400</v>
          </cell>
        </row>
        <row r="879">
          <cell r="A879" t="str">
            <v>编码</v>
          </cell>
          <cell r="B879" t="str">
            <v>项目名称</v>
          </cell>
          <cell r="C879" t="str">
            <v>项目内涵</v>
          </cell>
          <cell r="D879" t="str">
            <v>除外内容</v>
          </cell>
          <cell r="E879" t="str">
            <v>计价单位</v>
          </cell>
          <cell r="F879" t="str">
            <v>三级医院（元）</v>
          </cell>
        </row>
        <row r="880">
          <cell r="A880">
            <v>330201016</v>
          </cell>
          <cell r="B880" t="str">
            <v>开颅颅内减压术</v>
          </cell>
          <cell r="C880" t="str">
            <v>包括大脑颞极、额极、枕极切除、颞肌下减压</v>
          </cell>
        </row>
        <row r="880">
          <cell r="E880" t="str">
            <v>次</v>
          </cell>
          <cell r="F880">
            <v>2410</v>
          </cell>
        </row>
        <row r="881">
          <cell r="A881">
            <v>330201017</v>
          </cell>
          <cell r="B881" t="str">
            <v>经颅视神经管减压术</v>
          </cell>
        </row>
        <row r="881">
          <cell r="E881" t="str">
            <v>次</v>
          </cell>
          <cell r="F881">
            <v>2920</v>
          </cell>
        </row>
        <row r="882">
          <cell r="A882">
            <v>330201018</v>
          </cell>
          <cell r="B882" t="str">
            <v>颅内压监护传感器置入术</v>
          </cell>
          <cell r="C882" t="str">
            <v>包括颅内硬膜下、硬膜外、脑内、脑室内</v>
          </cell>
          <cell r="D882" t="str">
            <v>监护材料</v>
          </cell>
          <cell r="E882" t="str">
            <v>次</v>
          </cell>
          <cell r="F882">
            <v>1430</v>
          </cell>
        </row>
        <row r="883">
          <cell r="A883">
            <v>330201019</v>
          </cell>
          <cell r="B883" t="str">
            <v>侧脑室分流术</v>
          </cell>
          <cell r="C883" t="str">
            <v>含分流管调整；包括侧脑室-心房分流术、侧脑室-膀胱分流术、侧脑室-腹腔分流术</v>
          </cell>
          <cell r="D883" t="str">
            <v>分流管</v>
          </cell>
          <cell r="E883" t="str">
            <v>次</v>
          </cell>
          <cell r="F883">
            <v>2280</v>
          </cell>
        </row>
        <row r="884">
          <cell r="A884">
            <v>330201020</v>
          </cell>
          <cell r="B884" t="str">
            <v>脑室钻孔伴脑室引流术</v>
          </cell>
        </row>
        <row r="884">
          <cell r="E884" t="str">
            <v>次</v>
          </cell>
          <cell r="F884">
            <v>1430</v>
          </cell>
        </row>
        <row r="885">
          <cell r="A885">
            <v>330201021</v>
          </cell>
          <cell r="B885" t="str">
            <v>颅内蛛网膜囊肿分流术</v>
          </cell>
          <cell r="C885" t="str">
            <v>包括囊肿切除</v>
          </cell>
        </row>
        <row r="885">
          <cell r="E885" t="str">
            <v>次</v>
          </cell>
          <cell r="F885">
            <v>2275</v>
          </cell>
        </row>
        <row r="886">
          <cell r="A886">
            <v>330201022</v>
          </cell>
          <cell r="B886" t="str">
            <v>幕上浅部病变切除术</v>
          </cell>
          <cell r="C886" t="str">
            <v>包括大脑半球胶质瘤、转移癌、胶质增生、大脑半球凸面脑膜瘤、脑脓肿；不含矢状窦旁脑膜瘤、大脑镰旁脑膜瘤</v>
          </cell>
        </row>
        <row r="886">
          <cell r="E886" t="str">
            <v>次</v>
          </cell>
          <cell r="F886">
            <v>3055</v>
          </cell>
        </row>
        <row r="887">
          <cell r="A887">
            <v>330201023</v>
          </cell>
          <cell r="B887" t="str">
            <v>大静脉窦旁脑膜瘤切除+血管窦重建术</v>
          </cell>
          <cell r="C887" t="str">
            <v>包括矢状窦、横窦、窦汇区脑膜瘤</v>
          </cell>
          <cell r="D887" t="str">
            <v>人工血管</v>
          </cell>
          <cell r="E887" t="str">
            <v>次</v>
          </cell>
          <cell r="F887">
            <v>3480</v>
          </cell>
        </row>
        <row r="888">
          <cell r="A888">
            <v>330201024</v>
          </cell>
          <cell r="B888" t="str">
            <v>幕上深部病变切除术</v>
          </cell>
          <cell r="C888" t="str">
            <v>包括脑室内肿瘤、海绵状血管瘤、胼胝体肿瘤、三室前(突入到第三脑室）颅咽管瘤、后部肿瘤、脑脓肿，不含矢状窦旁脑膜瘤</v>
          </cell>
        </row>
        <row r="888">
          <cell r="E888" t="str">
            <v>次</v>
          </cell>
          <cell r="F888">
            <v>4060</v>
          </cell>
        </row>
        <row r="889">
          <cell r="A889" t="str">
            <v>编码</v>
          </cell>
          <cell r="B889" t="str">
            <v>项目名称</v>
          </cell>
          <cell r="C889" t="str">
            <v>项目内涵</v>
          </cell>
          <cell r="D889" t="str">
            <v>除外内容</v>
          </cell>
          <cell r="E889" t="str">
            <v>计价单位</v>
          </cell>
          <cell r="F889" t="str">
            <v>三级医院（元）</v>
          </cell>
        </row>
        <row r="890">
          <cell r="A890">
            <v>330201027</v>
          </cell>
          <cell r="B890" t="str">
            <v>桥小脑角肿瘤切除术</v>
          </cell>
          <cell r="C890" t="str">
            <v>包括听神经瘤、三叉神经鞘瘤、胆脂瘤、蛛网膜囊肿；不含面神经吻合术、术中神经电监测</v>
          </cell>
        </row>
        <row r="890">
          <cell r="E890" t="str">
            <v>次</v>
          </cell>
          <cell r="F890">
            <v>3770</v>
          </cell>
        </row>
        <row r="891">
          <cell r="A891">
            <v>330201036</v>
          </cell>
          <cell r="B891" t="str">
            <v>小脑半球病变切除术</v>
          </cell>
          <cell r="C891" t="str">
            <v>包括小脑半球胶质瘤（囊性）、血管网织细胞瘤、转移癌、脑脓肿、自发性出血</v>
          </cell>
        </row>
        <row r="891">
          <cell r="E891" t="str">
            <v>次</v>
          </cell>
          <cell r="F891">
            <v>3450</v>
          </cell>
        </row>
        <row r="892">
          <cell r="A892">
            <v>330201037</v>
          </cell>
          <cell r="B892" t="str">
            <v>脑干肿瘤切除术</v>
          </cell>
          <cell r="C892" t="str">
            <v>包括中脑、桥脑、延髓、丘脑肿瘤、自发脑干血肿、脑干血管畸形、小脑实性血网</v>
          </cell>
        </row>
        <row r="892">
          <cell r="E892" t="str">
            <v>次</v>
          </cell>
          <cell r="F892">
            <v>4160</v>
          </cell>
        </row>
        <row r="893">
          <cell r="A893">
            <v>330201038</v>
          </cell>
          <cell r="B893" t="str">
            <v>鞍区占位病变切除术</v>
          </cell>
          <cell r="C893" t="str">
            <v>包括垂体瘤、鞍区颅咽管瘤、视神经胶质瘤；不含侵袭性垂体瘤、突入到第三脑室颅咽管瘤、鞍结节脑膜瘤、下丘脑胶质瘤</v>
          </cell>
        </row>
        <row r="893">
          <cell r="E893" t="str">
            <v>次</v>
          </cell>
          <cell r="F893">
            <v>3640</v>
          </cell>
        </row>
        <row r="894">
          <cell r="A894">
            <v>330201039</v>
          </cell>
          <cell r="B894" t="str">
            <v>垂体瘤切除术</v>
          </cell>
          <cell r="C894" t="str">
            <v>含取脂肪填塞；包括经口腔、鼻腔</v>
          </cell>
          <cell r="D894" t="str">
            <v>生物胶</v>
          </cell>
          <cell r="E894" t="str">
            <v>次</v>
          </cell>
          <cell r="F894">
            <v>3000</v>
          </cell>
        </row>
        <row r="895">
          <cell r="A895">
            <v>330201040</v>
          </cell>
          <cell r="B895" t="str">
            <v>经口腔入路颅底斜坡肿瘤切除术</v>
          </cell>
          <cell r="C895" t="str">
            <v>包括上颌入路颅海绵窦侵入肿瘤切除术</v>
          </cell>
        </row>
        <row r="895">
          <cell r="E895" t="str">
            <v>次</v>
          </cell>
          <cell r="F895">
            <v>5700</v>
          </cell>
        </row>
        <row r="896">
          <cell r="A896" t="str">
            <v>编码</v>
          </cell>
          <cell r="B896" t="str">
            <v>项目名称</v>
          </cell>
          <cell r="C896" t="str">
            <v>项目内涵</v>
          </cell>
          <cell r="D896" t="str">
            <v>除外内容</v>
          </cell>
          <cell r="E896" t="str">
            <v>计价单位</v>
          </cell>
          <cell r="F896" t="str">
            <v>三级医院（元）</v>
          </cell>
        </row>
        <row r="897">
          <cell r="A897">
            <v>330201041</v>
          </cell>
          <cell r="B897" t="str">
            <v>颅底肿瘤切除术</v>
          </cell>
          <cell r="C897" t="str">
            <v>包括前、中颅窝内外沟通性肿瘤、前、中、后颅窝底肿瘤(鞍结节脑膜瘤、侵袭性垂体瘤、脊索瘤、神经鞘瘤)、颈静脉孔区肿瘤、上颌外旋颅底手术；不含胆脂瘤、囊肿</v>
          </cell>
        </row>
        <row r="897">
          <cell r="E897" t="str">
            <v>次</v>
          </cell>
          <cell r="F897">
            <v>4160</v>
          </cell>
        </row>
        <row r="898">
          <cell r="A898">
            <v>330201042</v>
          </cell>
          <cell r="B898" t="str">
            <v>经颅内镜第三脑室底造瘘术</v>
          </cell>
        </row>
        <row r="898">
          <cell r="E898" t="str">
            <v>次</v>
          </cell>
          <cell r="F898">
            <v>3250</v>
          </cell>
        </row>
        <row r="899">
          <cell r="A899">
            <v>330201043</v>
          </cell>
          <cell r="B899" t="str">
            <v>经脑室镜胶样囊肿切除术</v>
          </cell>
        </row>
        <row r="899">
          <cell r="E899" t="str">
            <v>次</v>
          </cell>
          <cell r="F899">
            <v>3250</v>
          </cell>
        </row>
        <row r="900">
          <cell r="A900">
            <v>330201044</v>
          </cell>
          <cell r="B900" t="str">
            <v>脑囊虫摘除术</v>
          </cell>
        </row>
        <row r="900">
          <cell r="E900" t="str">
            <v>次</v>
          </cell>
          <cell r="F900">
            <v>3055</v>
          </cell>
        </row>
        <row r="901">
          <cell r="A901">
            <v>330201045</v>
          </cell>
          <cell r="B901" t="str">
            <v>经颅内镜经鼻蝶垂体肿瘤切除术</v>
          </cell>
        </row>
        <row r="901">
          <cell r="E901" t="str">
            <v>次</v>
          </cell>
          <cell r="F901">
            <v>4160</v>
          </cell>
        </row>
        <row r="902">
          <cell r="A902">
            <v>330201051</v>
          </cell>
          <cell r="B902" t="str">
            <v>脑脊液漏修补术</v>
          </cell>
          <cell r="C902" t="str">
            <v>包括额窦修补、前颅窝、中颅窝底修补</v>
          </cell>
          <cell r="D902" t="str">
            <v>生物胶、人工硬膜、钛钢板</v>
          </cell>
          <cell r="E902" t="str">
            <v>次</v>
          </cell>
          <cell r="F902">
            <v>3050</v>
          </cell>
        </row>
        <row r="903">
          <cell r="A903">
            <v>330201059</v>
          </cell>
          <cell r="B903" t="str">
            <v>立体定向颅内肿物清除术</v>
          </cell>
          <cell r="C903" t="str">
            <v>包括血肿、脓肿、肿瘤；包括取活检、取异物</v>
          </cell>
          <cell r="D903" t="str">
            <v>引流</v>
          </cell>
          <cell r="E903" t="str">
            <v>次</v>
          </cell>
          <cell r="F903">
            <v>3900</v>
          </cell>
        </row>
        <row r="904">
          <cell r="A904">
            <v>330201060</v>
          </cell>
          <cell r="B904" t="str">
            <v>立体定向脑深部核团毁损术</v>
          </cell>
          <cell r="C904" t="str">
            <v>包括治疗帕金森氏病、舞蹈病、扭转痉挛、癫痫等；包括射频、细胞刀治疗</v>
          </cell>
        </row>
        <row r="904">
          <cell r="E904" t="str">
            <v>靶点</v>
          </cell>
          <cell r="F904">
            <v>3900</v>
          </cell>
        </row>
        <row r="905">
          <cell r="A905">
            <v>330202</v>
          </cell>
          <cell r="B905" t="str">
            <v>颅神经手术</v>
          </cell>
        </row>
        <row r="906">
          <cell r="A906">
            <v>330202001</v>
          </cell>
          <cell r="B906" t="str">
            <v>三叉神经感觉后根切断术</v>
          </cell>
        </row>
        <row r="906">
          <cell r="E906" t="str">
            <v>次</v>
          </cell>
          <cell r="F906">
            <v>3185</v>
          </cell>
        </row>
        <row r="907">
          <cell r="A907" t="str">
            <v>编码</v>
          </cell>
          <cell r="B907" t="str">
            <v>项目名称</v>
          </cell>
          <cell r="C907" t="str">
            <v>项目内涵</v>
          </cell>
          <cell r="D907" t="str">
            <v>除外内容</v>
          </cell>
          <cell r="E907" t="str">
            <v>计价单位</v>
          </cell>
          <cell r="F907" t="str">
            <v>三级医院（元）</v>
          </cell>
        </row>
        <row r="908">
          <cell r="A908">
            <v>330202007</v>
          </cell>
          <cell r="B908" t="str">
            <v>颅神经微血管减压术</v>
          </cell>
          <cell r="C908" t="str">
            <v>包括三叉神经、面神经、听神经、舌咽神经、迷走神经</v>
          </cell>
        </row>
        <row r="908">
          <cell r="E908" t="str">
            <v>次</v>
          </cell>
          <cell r="F908">
            <v>3185</v>
          </cell>
        </row>
        <row r="909">
          <cell r="A909">
            <v>330202009</v>
          </cell>
          <cell r="B909" t="str">
            <v>面神经吻合术</v>
          </cell>
          <cell r="C909" t="str">
            <v>包括面副神经、面舌下神经吻合、听神经瘤手术中颅内直接吻合</v>
          </cell>
        </row>
        <row r="909">
          <cell r="E909" t="str">
            <v>次</v>
          </cell>
          <cell r="F909">
            <v>2400</v>
          </cell>
        </row>
        <row r="910">
          <cell r="A910">
            <v>330203</v>
          </cell>
          <cell r="B910" t="str">
            <v>脑血管手术</v>
          </cell>
        </row>
        <row r="911">
          <cell r="A911">
            <v>330203002</v>
          </cell>
          <cell r="B911" t="str">
            <v>颅内动脉瘤夹闭术</v>
          </cell>
          <cell r="C911" t="str">
            <v>不含基底动脉瘤、大脑后动脉瘤、多发动脉瘤</v>
          </cell>
          <cell r="D911" t="str">
            <v>动脉瘤夹</v>
          </cell>
          <cell r="E911" t="str">
            <v>次</v>
          </cell>
          <cell r="F911">
            <v>4060</v>
          </cell>
        </row>
        <row r="912">
          <cell r="A912">
            <v>330203005</v>
          </cell>
          <cell r="B912" t="str">
            <v>颅内动静脉畸形切除术</v>
          </cell>
          <cell r="C912" t="str">
            <v>含血肿清除、小于4cm动静脉畸形切除</v>
          </cell>
        </row>
        <row r="912">
          <cell r="E912" t="str">
            <v>次</v>
          </cell>
          <cell r="F912">
            <v>3900</v>
          </cell>
        </row>
        <row r="913">
          <cell r="A913">
            <v>330203007</v>
          </cell>
          <cell r="B913" t="str">
            <v>颈内动脉内膜剥脱术</v>
          </cell>
          <cell r="C913" t="str">
            <v>不含术中血流监测</v>
          </cell>
        </row>
        <row r="913">
          <cell r="E913" t="str">
            <v>次</v>
          </cell>
          <cell r="F913">
            <v>3250</v>
          </cell>
        </row>
        <row r="914">
          <cell r="A914">
            <v>330203011</v>
          </cell>
          <cell r="B914" t="str">
            <v>颈总动脉大脑中动脉吻合术</v>
          </cell>
          <cell r="C914" t="str">
            <v>包括颞浅动脉-大脑中动脉吻合术</v>
          </cell>
        </row>
        <row r="914">
          <cell r="E914" t="str">
            <v>次</v>
          </cell>
          <cell r="F914">
            <v>3750</v>
          </cell>
        </row>
        <row r="915">
          <cell r="A915">
            <v>330203012</v>
          </cell>
          <cell r="B915" t="str">
            <v>颅外内动脉搭桥术</v>
          </cell>
        </row>
        <row r="915">
          <cell r="E915" t="str">
            <v>次</v>
          </cell>
          <cell r="F915">
            <v>3750</v>
          </cell>
        </row>
        <row r="916">
          <cell r="A916">
            <v>330203013</v>
          </cell>
          <cell r="B916" t="str">
            <v>颞肌颞浅动脉贴敷术</v>
          </cell>
        </row>
        <row r="916">
          <cell r="E916" t="str">
            <v>次</v>
          </cell>
          <cell r="F916">
            <v>2650</v>
          </cell>
        </row>
        <row r="917">
          <cell r="A917">
            <v>330204</v>
          </cell>
          <cell r="B917" t="str">
            <v>脊髓、脊髓膜、脊髓血管手术</v>
          </cell>
        </row>
        <row r="918">
          <cell r="A918">
            <v>330204001</v>
          </cell>
          <cell r="B918" t="str">
            <v>脊髓和神经根粘连松解术</v>
          </cell>
        </row>
        <row r="918">
          <cell r="E918" t="str">
            <v>次</v>
          </cell>
          <cell r="F918">
            <v>2870</v>
          </cell>
        </row>
        <row r="919">
          <cell r="A919" t="str">
            <v>编码</v>
          </cell>
          <cell r="B919" t="str">
            <v>项目名称</v>
          </cell>
          <cell r="C919" t="str">
            <v>项目内涵</v>
          </cell>
          <cell r="D919" t="str">
            <v>除外内容</v>
          </cell>
          <cell r="E919" t="str">
            <v>计价单位</v>
          </cell>
          <cell r="F919" t="str">
            <v>三级医院（元）</v>
          </cell>
        </row>
        <row r="920">
          <cell r="A920">
            <v>330204008</v>
          </cell>
          <cell r="B920" t="str">
            <v>脊髓硬膜外病变切除术</v>
          </cell>
          <cell r="C920" t="str">
            <v>包括硬脊膜外肿瘤、血肿、结核瘤、转移瘤、黄韧带增厚、椎间盘突出；不含硬脊膜下、脊髓内肿瘤</v>
          </cell>
        </row>
        <row r="920">
          <cell r="E920" t="str">
            <v>次</v>
          </cell>
          <cell r="F920">
            <v>2665</v>
          </cell>
        </row>
        <row r="921">
          <cell r="A921">
            <v>330204009</v>
          </cell>
          <cell r="B921" t="str">
            <v>髓外硬脊膜下病变切除术</v>
          </cell>
          <cell r="C921" t="str">
            <v>包括硬脊膜下肿瘤、血肿；不含脊髓内肿瘤</v>
          </cell>
        </row>
        <row r="921">
          <cell r="E921" t="str">
            <v>次</v>
          </cell>
          <cell r="F921">
            <v>3010</v>
          </cell>
        </row>
        <row r="922">
          <cell r="A922">
            <v>330204012</v>
          </cell>
          <cell r="B922" t="str">
            <v>脊髓蛛网膜下腔腹腔分流术</v>
          </cell>
          <cell r="C922" t="str">
            <v>包括脑室腹腔分流</v>
          </cell>
        </row>
        <row r="922">
          <cell r="E922" t="str">
            <v>次</v>
          </cell>
          <cell r="F922">
            <v>2590</v>
          </cell>
        </row>
        <row r="923">
          <cell r="A923">
            <v>330204014</v>
          </cell>
          <cell r="B923" t="str">
            <v>选择性脊神经后根切断术（SPR）</v>
          </cell>
        </row>
        <row r="923">
          <cell r="E923" t="str">
            <v>次</v>
          </cell>
          <cell r="F923">
            <v>3055</v>
          </cell>
        </row>
        <row r="924">
          <cell r="A924">
            <v>330204017</v>
          </cell>
          <cell r="B924" t="str">
            <v>腰骶部潜毛窦切除术</v>
          </cell>
        </row>
        <row r="924">
          <cell r="E924" t="str">
            <v>次</v>
          </cell>
          <cell r="F924">
            <v>2460</v>
          </cell>
        </row>
        <row r="925">
          <cell r="A925">
            <v>330204021</v>
          </cell>
          <cell r="B925" t="str">
            <v>欧玛亚（Omaya）管置入术</v>
          </cell>
        </row>
        <row r="925">
          <cell r="E925" t="str">
            <v>次</v>
          </cell>
          <cell r="F925">
            <v>2275</v>
          </cell>
        </row>
        <row r="926">
          <cell r="A926">
            <v>3303</v>
          </cell>
          <cell r="B926" t="str">
            <v>3.内分泌系统手术</v>
          </cell>
        </row>
        <row r="927">
          <cell r="A927">
            <v>330300002</v>
          </cell>
          <cell r="B927" t="str">
            <v>甲状旁腺腺瘤切除术</v>
          </cell>
        </row>
        <row r="927">
          <cell r="D927" t="str">
            <v>供体</v>
          </cell>
          <cell r="E927" t="str">
            <v>次</v>
          </cell>
          <cell r="F927">
            <v>1430</v>
          </cell>
        </row>
        <row r="928">
          <cell r="A928">
            <v>330300003</v>
          </cell>
          <cell r="B928" t="str">
            <v>甲状旁腺大部切除术</v>
          </cell>
        </row>
        <row r="928">
          <cell r="E928" t="str">
            <v>次</v>
          </cell>
          <cell r="F928">
            <v>1430</v>
          </cell>
        </row>
        <row r="929">
          <cell r="A929">
            <v>330300004</v>
          </cell>
          <cell r="B929" t="str">
            <v>甲状旁腺移植术</v>
          </cell>
          <cell r="C929" t="str">
            <v>自体</v>
          </cell>
          <cell r="D929" t="str">
            <v>供体</v>
          </cell>
          <cell r="E929" t="str">
            <v>次</v>
          </cell>
          <cell r="F929">
            <v>1950</v>
          </cell>
        </row>
        <row r="930">
          <cell r="A930">
            <v>330300007</v>
          </cell>
          <cell r="B930" t="str">
            <v>甲状腺穿刺活检术</v>
          </cell>
          <cell r="C930" t="str">
            <v>包括注射、抽液；不含B超引导</v>
          </cell>
        </row>
        <row r="930">
          <cell r="E930" t="str">
            <v>次</v>
          </cell>
          <cell r="F930">
            <v>105</v>
          </cell>
        </row>
        <row r="931">
          <cell r="A931">
            <v>330300008</v>
          </cell>
          <cell r="B931" t="str">
            <v>甲状腺部分切除术</v>
          </cell>
          <cell r="C931" t="str">
            <v>包括甲状腺瘤及囊肿切除</v>
          </cell>
        </row>
        <row r="931">
          <cell r="E931" t="str">
            <v>单侧</v>
          </cell>
          <cell r="F931">
            <v>2550</v>
          </cell>
        </row>
        <row r="932">
          <cell r="A932">
            <v>330300009</v>
          </cell>
          <cell r="B932" t="str">
            <v>甲状腺次全切除术</v>
          </cell>
        </row>
        <row r="932">
          <cell r="E932" t="str">
            <v>单侧</v>
          </cell>
          <cell r="F932">
            <v>2550</v>
          </cell>
        </row>
        <row r="933">
          <cell r="A933">
            <v>330300010</v>
          </cell>
          <cell r="B933" t="str">
            <v>甲状腺全切术</v>
          </cell>
        </row>
        <row r="933">
          <cell r="E933" t="str">
            <v>次</v>
          </cell>
          <cell r="F933">
            <v>3450</v>
          </cell>
        </row>
        <row r="934">
          <cell r="A934">
            <v>330300011</v>
          </cell>
          <cell r="B934" t="str">
            <v>甲状腺癌根治术</v>
          </cell>
        </row>
        <row r="934">
          <cell r="E934" t="str">
            <v>次</v>
          </cell>
          <cell r="F934">
            <v>3450</v>
          </cell>
        </row>
        <row r="935">
          <cell r="A935" t="str">
            <v>编码</v>
          </cell>
          <cell r="B935" t="str">
            <v>项目名称</v>
          </cell>
          <cell r="C935" t="str">
            <v>项目内涵</v>
          </cell>
          <cell r="D935" t="str">
            <v>除外内容</v>
          </cell>
          <cell r="E935" t="str">
            <v>计价单位</v>
          </cell>
          <cell r="F935" t="str">
            <v>三级医院（元）</v>
          </cell>
        </row>
        <row r="936">
          <cell r="A936">
            <v>330300012</v>
          </cell>
          <cell r="B936" t="str">
            <v>甲状腺癌扩大根治术</v>
          </cell>
          <cell r="C936" t="str">
            <v>含甲状腺癌切除、同侧淋巴结清扫，所累及颈其他结构切除</v>
          </cell>
        </row>
        <row r="936">
          <cell r="E936" t="str">
            <v>次</v>
          </cell>
          <cell r="F936">
            <v>3675</v>
          </cell>
        </row>
        <row r="937">
          <cell r="A937">
            <v>330300013</v>
          </cell>
          <cell r="B937" t="str">
            <v>甲状腺癌根治术联合胸骨劈开上纵隔清扫术</v>
          </cell>
        </row>
        <row r="937">
          <cell r="E937" t="str">
            <v>次</v>
          </cell>
          <cell r="F937">
            <v>3920</v>
          </cell>
        </row>
        <row r="938">
          <cell r="A938">
            <v>330300015</v>
          </cell>
          <cell r="B938" t="str">
            <v>甲状舌管瘘切除术</v>
          </cell>
          <cell r="C938" t="str">
            <v>包括囊肿</v>
          </cell>
        </row>
        <row r="938">
          <cell r="E938" t="str">
            <v>次</v>
          </cell>
          <cell r="F938">
            <v>1350</v>
          </cell>
        </row>
        <row r="939">
          <cell r="A939">
            <v>330300017</v>
          </cell>
          <cell r="B939" t="str">
            <v>喉返神经探查术</v>
          </cell>
          <cell r="C939" t="str">
            <v>包括神经吻合、神经移植</v>
          </cell>
        </row>
        <row r="939">
          <cell r="E939" t="str">
            <v>次</v>
          </cell>
          <cell r="F939">
            <v>2100</v>
          </cell>
        </row>
        <row r="940">
          <cell r="A940">
            <v>330300018</v>
          </cell>
          <cell r="B940" t="str">
            <v>胸腺切除术</v>
          </cell>
          <cell r="C940" t="str">
            <v>包括胸腺肿瘤切除、胸腺扩大切除；包括经胸骨正中切口径路、经颈部横切口手术</v>
          </cell>
        </row>
        <row r="940">
          <cell r="E940" t="str">
            <v>次</v>
          </cell>
          <cell r="F940">
            <v>2665</v>
          </cell>
        </row>
        <row r="941">
          <cell r="A941">
            <v>330300021</v>
          </cell>
          <cell r="B941" t="str">
            <v>肾上腺切除术</v>
          </cell>
          <cell r="C941" t="str">
            <v>含腺瘤切除，包括全切或部分切除</v>
          </cell>
        </row>
        <row r="941">
          <cell r="E941" t="str">
            <v>单侧</v>
          </cell>
          <cell r="F941">
            <v>2380</v>
          </cell>
        </row>
        <row r="942">
          <cell r="A942">
            <v>330300022</v>
          </cell>
          <cell r="B942" t="str">
            <v>肾上腺嗜铬细胞瘤切除术</v>
          </cell>
        </row>
        <row r="942">
          <cell r="E942" t="str">
            <v>单侧</v>
          </cell>
          <cell r="F942">
            <v>2590</v>
          </cell>
        </row>
        <row r="943">
          <cell r="A943">
            <v>3304</v>
          </cell>
          <cell r="B943" t="str">
            <v>4.眼部手术</v>
          </cell>
        </row>
        <row r="943">
          <cell r="D943" t="str">
            <v>特殊缝线</v>
          </cell>
        </row>
        <row r="944">
          <cell r="A944">
            <v>330401</v>
          </cell>
          <cell r="B944" t="str">
            <v>眼睑手术</v>
          </cell>
        </row>
        <row r="945">
          <cell r="A945">
            <v>330401001</v>
          </cell>
          <cell r="B945" t="str">
            <v>眼睑肿物切除术</v>
          </cell>
        </row>
        <row r="945">
          <cell r="E945" t="str">
            <v>单侧</v>
          </cell>
          <cell r="F945">
            <v>360</v>
          </cell>
        </row>
        <row r="946">
          <cell r="A946">
            <v>330401002</v>
          </cell>
          <cell r="B946" t="str">
            <v>眼睑结膜裂伤缝合术</v>
          </cell>
        </row>
        <row r="946">
          <cell r="E946" t="str">
            <v>单侧</v>
          </cell>
          <cell r="F946">
            <v>480</v>
          </cell>
        </row>
        <row r="947">
          <cell r="A947">
            <v>330401004</v>
          </cell>
          <cell r="B947" t="str">
            <v>上睑下垂矫正术</v>
          </cell>
          <cell r="C947" t="str">
            <v>包括提上睑肌缩短术，悬吊术</v>
          </cell>
          <cell r="D947" t="str">
            <v>特殊悬吊材料</v>
          </cell>
          <cell r="E947" t="str">
            <v>单侧</v>
          </cell>
          <cell r="F947">
            <v>980</v>
          </cell>
        </row>
        <row r="948">
          <cell r="A948">
            <v>330401007</v>
          </cell>
          <cell r="B948" t="str">
            <v>睑内翻矫正术</v>
          </cell>
          <cell r="C948" t="str">
            <v>缝线法</v>
          </cell>
        </row>
        <row r="948">
          <cell r="E948" t="str">
            <v>单侧</v>
          </cell>
          <cell r="F948">
            <v>220</v>
          </cell>
        </row>
        <row r="949">
          <cell r="A949">
            <v>330401010</v>
          </cell>
          <cell r="B949" t="str">
            <v>游离植皮睑成形术</v>
          </cell>
        </row>
        <row r="949">
          <cell r="E949" t="str">
            <v>单侧</v>
          </cell>
          <cell r="F949">
            <v>1070</v>
          </cell>
        </row>
        <row r="950">
          <cell r="A950">
            <v>330401016</v>
          </cell>
          <cell r="B950" t="str">
            <v>内外眦成形术</v>
          </cell>
        </row>
        <row r="950">
          <cell r="E950" t="str">
            <v>次</v>
          </cell>
          <cell r="F950">
            <v>680</v>
          </cell>
        </row>
        <row r="951">
          <cell r="A951">
            <v>330402</v>
          </cell>
          <cell r="B951" t="str">
            <v>泪器手术</v>
          </cell>
        </row>
        <row r="952">
          <cell r="A952" t="str">
            <v>编码</v>
          </cell>
          <cell r="B952" t="str">
            <v>项目名称</v>
          </cell>
          <cell r="C952" t="str">
            <v>项目内涵</v>
          </cell>
          <cell r="D952" t="str">
            <v>除外内容</v>
          </cell>
          <cell r="E952" t="str">
            <v>计价单位</v>
          </cell>
          <cell r="F952" t="str">
            <v>三级医院（元）</v>
          </cell>
        </row>
        <row r="953">
          <cell r="A953">
            <v>330402003</v>
          </cell>
          <cell r="B953" t="str">
            <v>泪小管吻合术</v>
          </cell>
        </row>
        <row r="953">
          <cell r="E953" t="str">
            <v>次</v>
          </cell>
          <cell r="F953">
            <v>680</v>
          </cell>
        </row>
        <row r="954">
          <cell r="A954">
            <v>330402007</v>
          </cell>
          <cell r="B954" t="str">
            <v>鼻腔泪囊吻合术</v>
          </cell>
        </row>
        <row r="954">
          <cell r="E954" t="str">
            <v>次</v>
          </cell>
          <cell r="F954">
            <v>1235</v>
          </cell>
        </row>
        <row r="955">
          <cell r="A955">
            <v>330402008</v>
          </cell>
          <cell r="B955" t="str">
            <v>鼻泪道再通术</v>
          </cell>
          <cell r="C955" t="str">
            <v>包括穿线或义管植入</v>
          </cell>
          <cell r="D955" t="str">
            <v>硅胶管或金属管</v>
          </cell>
          <cell r="E955" t="str">
            <v>次</v>
          </cell>
          <cell r="F955">
            <v>410</v>
          </cell>
        </row>
        <row r="956">
          <cell r="A956">
            <v>330402009</v>
          </cell>
          <cell r="B956" t="str">
            <v>泪道成形术</v>
          </cell>
          <cell r="C956" t="str">
            <v>含泪小点切开术,包括泪小管开大术</v>
          </cell>
        </row>
        <row r="956">
          <cell r="E956" t="str">
            <v>次</v>
          </cell>
          <cell r="F956">
            <v>920</v>
          </cell>
        </row>
        <row r="957">
          <cell r="A957">
            <v>330404</v>
          </cell>
          <cell r="B957" t="str">
            <v>角膜手术</v>
          </cell>
        </row>
        <row r="958">
          <cell r="A958">
            <v>330404004</v>
          </cell>
          <cell r="B958" t="str">
            <v>角膜拆线</v>
          </cell>
          <cell r="C958" t="str">
            <v>指显微镜下</v>
          </cell>
        </row>
        <row r="958">
          <cell r="E958" t="str">
            <v>次</v>
          </cell>
          <cell r="F958">
            <v>100</v>
          </cell>
        </row>
        <row r="959">
          <cell r="A959">
            <v>330404007</v>
          </cell>
          <cell r="B959" t="str">
            <v>翼状胬肉切除术</v>
          </cell>
          <cell r="C959" t="str">
            <v>包括单纯切除，转位术、单纯角膜肿物切除</v>
          </cell>
        </row>
        <row r="959">
          <cell r="E959" t="str">
            <v>次</v>
          </cell>
          <cell r="F959">
            <v>330</v>
          </cell>
        </row>
        <row r="960">
          <cell r="A960">
            <v>330404008</v>
          </cell>
          <cell r="B960" t="str">
            <v>翼状胬肉切除+角膜移植术</v>
          </cell>
          <cell r="C960" t="str">
            <v>包括角膜肿物切除+角膜移植术</v>
          </cell>
        </row>
        <row r="960">
          <cell r="E960" t="str">
            <v>次</v>
          </cell>
          <cell r="F960">
            <v>1235</v>
          </cell>
        </row>
        <row r="961">
          <cell r="A961">
            <v>330404011</v>
          </cell>
          <cell r="B961" t="str">
            <v>羊膜移植术</v>
          </cell>
        </row>
        <row r="961">
          <cell r="D961" t="str">
            <v>供体</v>
          </cell>
          <cell r="E961" t="str">
            <v>次</v>
          </cell>
          <cell r="F961">
            <v>580</v>
          </cell>
        </row>
        <row r="962">
          <cell r="A962">
            <v>330405</v>
          </cell>
          <cell r="B962" t="str">
            <v>虹膜、睫状体、巩膜和前房手术</v>
          </cell>
        </row>
        <row r="963">
          <cell r="A963">
            <v>330405002</v>
          </cell>
          <cell r="B963" t="str">
            <v>虹膜周边切除术</v>
          </cell>
        </row>
        <row r="963">
          <cell r="E963" t="str">
            <v>次</v>
          </cell>
          <cell r="F963">
            <v>510</v>
          </cell>
        </row>
        <row r="964">
          <cell r="A964">
            <v>330405013</v>
          </cell>
          <cell r="B964" t="str">
            <v>青光眼滤过术</v>
          </cell>
          <cell r="C964" t="str">
            <v>包括小梁切除、虹膜嵌顿、巩膜灼滤</v>
          </cell>
        </row>
        <row r="964">
          <cell r="E964" t="str">
            <v>次</v>
          </cell>
          <cell r="F964">
            <v>1050</v>
          </cell>
        </row>
        <row r="965">
          <cell r="A965">
            <v>330406</v>
          </cell>
          <cell r="B965" t="str">
            <v>晶状体手术</v>
          </cell>
        </row>
        <row r="966">
          <cell r="A966">
            <v>330406005</v>
          </cell>
          <cell r="B966" t="str">
            <v>白内障超声乳化摘除术</v>
          </cell>
        </row>
        <row r="966">
          <cell r="E966" t="str">
            <v>次</v>
          </cell>
          <cell r="F966">
            <v>1950</v>
          </cell>
        </row>
        <row r="967">
          <cell r="A967">
            <v>330406009</v>
          </cell>
          <cell r="B967" t="str">
            <v>二期人工晶体植入术</v>
          </cell>
          <cell r="C967" t="str">
            <v>有晶体眼后房型人工晶体植入术;有晶体眼前房型人工晶体植入术</v>
          </cell>
          <cell r="D967" t="str">
            <v>人工晶体、粘弹剂</v>
          </cell>
          <cell r="E967" t="str">
            <v>次</v>
          </cell>
          <cell r="F967">
            <v>910</v>
          </cell>
        </row>
        <row r="968">
          <cell r="A968" t="str">
            <v>编码</v>
          </cell>
          <cell r="B968" t="str">
            <v>项目名称</v>
          </cell>
          <cell r="C968" t="str">
            <v>项目内涵</v>
          </cell>
          <cell r="D968" t="str">
            <v>除外内容</v>
          </cell>
          <cell r="E968" t="str">
            <v>计价单位</v>
          </cell>
          <cell r="F968" t="str">
            <v>三级医院（元）</v>
          </cell>
        </row>
        <row r="969">
          <cell r="A969">
            <v>330407</v>
          </cell>
          <cell r="B969" t="str">
            <v>视网膜、脉络膜、后房手术</v>
          </cell>
        </row>
        <row r="970">
          <cell r="A970">
            <v>330407001</v>
          </cell>
          <cell r="B970" t="str">
            <v>玻璃体穿刺抽液术</v>
          </cell>
          <cell r="C970" t="str">
            <v>含玻璃体注气、注液；包括注药</v>
          </cell>
        </row>
        <row r="970">
          <cell r="E970" t="str">
            <v>次</v>
          </cell>
          <cell r="F970">
            <v>525</v>
          </cell>
        </row>
        <row r="971">
          <cell r="A971">
            <v>330407002</v>
          </cell>
          <cell r="B971" t="str">
            <v>玻璃体切除术</v>
          </cell>
        </row>
        <row r="971">
          <cell r="D971" t="str">
            <v>玻璃体切割头、膨胀气体、硅油、重水</v>
          </cell>
          <cell r="E971" t="str">
            <v>次</v>
          </cell>
          <cell r="F971">
            <v>2250</v>
          </cell>
        </row>
        <row r="972">
          <cell r="A972">
            <v>330407005</v>
          </cell>
          <cell r="B972" t="str">
            <v>复杂视网膜脱离修复术</v>
          </cell>
          <cell r="C972" t="str">
            <v>包括巨大裂孔、黄斑裂孔、膜增殖、视网膜下膜取出术、硅油充填、球内注气、前膜剥膜</v>
          </cell>
          <cell r="D972" t="str">
            <v>玻璃体切割头、硅胶、膨胀气体、重水、硅油</v>
          </cell>
          <cell r="E972" t="str">
            <v>次</v>
          </cell>
          <cell r="F972">
            <v>2200</v>
          </cell>
        </row>
        <row r="973">
          <cell r="A973">
            <v>330407008</v>
          </cell>
          <cell r="B973" t="str">
            <v>黄斑前膜术</v>
          </cell>
        </row>
        <row r="973">
          <cell r="E973" t="str">
            <v>次</v>
          </cell>
          <cell r="F973">
            <v>1050</v>
          </cell>
        </row>
        <row r="974">
          <cell r="A974">
            <v>330407014</v>
          </cell>
          <cell r="B974" t="str">
            <v>硅油取出术</v>
          </cell>
        </row>
        <row r="974">
          <cell r="E974" t="str">
            <v>单侧</v>
          </cell>
          <cell r="F974">
            <v>950</v>
          </cell>
        </row>
        <row r="975">
          <cell r="A975">
            <v>330408</v>
          </cell>
          <cell r="B975" t="str">
            <v>眼外肌手术</v>
          </cell>
        </row>
        <row r="976">
          <cell r="A976">
            <v>330408001</v>
          </cell>
          <cell r="B976" t="str">
            <v>共同性斜视矫正术</v>
          </cell>
          <cell r="C976" t="str">
            <v>含水平眼外肌后徙、边缘切开、断腱、前徙、缩短、折叠；包括六条眼外肌</v>
          </cell>
        </row>
        <row r="976">
          <cell r="E976" t="str">
            <v>次和一条肌肉</v>
          </cell>
          <cell r="F976">
            <v>620</v>
          </cell>
        </row>
        <row r="977">
          <cell r="A977">
            <v>330408002</v>
          </cell>
          <cell r="B977" t="str">
            <v>非共同性斜视矫正术</v>
          </cell>
          <cell r="C977" t="str">
            <v>含结膜及结膜下组织分离、松解、肌肉分离及共同性斜视矫正术；包括6条眼外肌</v>
          </cell>
        </row>
        <row r="977">
          <cell r="E977" t="str">
            <v>次和一条肌肉</v>
          </cell>
          <cell r="F977">
            <v>620</v>
          </cell>
        </row>
        <row r="978">
          <cell r="A978" t="str">
            <v>编码</v>
          </cell>
          <cell r="B978" t="str">
            <v>项目名称</v>
          </cell>
          <cell r="C978" t="str">
            <v>项目内涵</v>
          </cell>
          <cell r="D978" t="str">
            <v>除外内容</v>
          </cell>
          <cell r="E978" t="str">
            <v>计价单位</v>
          </cell>
          <cell r="F978" t="str">
            <v>三级医院（元）</v>
          </cell>
        </row>
        <row r="979">
          <cell r="A979">
            <v>330408003</v>
          </cell>
          <cell r="B979" t="str">
            <v>非常规眼外肌手术</v>
          </cell>
          <cell r="C979" t="str">
            <v>包括肌肉联扎术、移位术、延长术、调整缝线术、眶壁固定术</v>
          </cell>
        </row>
        <row r="979">
          <cell r="E979" t="str">
            <v>次和一条肌肉</v>
          </cell>
          <cell r="F979">
            <v>620</v>
          </cell>
        </row>
        <row r="980">
          <cell r="A980">
            <v>330408004</v>
          </cell>
          <cell r="B980" t="str">
            <v>眼震矫正术</v>
          </cell>
        </row>
        <row r="980">
          <cell r="E980" t="str">
            <v>次和一条肌肉</v>
          </cell>
          <cell r="F980">
            <v>710</v>
          </cell>
        </row>
        <row r="981">
          <cell r="A981">
            <v>330409</v>
          </cell>
          <cell r="B981" t="str">
            <v>眼眶和眼球手术</v>
          </cell>
        </row>
        <row r="982">
          <cell r="A982">
            <v>330409005</v>
          </cell>
          <cell r="B982" t="str">
            <v>眼球裂伤缝合术</v>
          </cell>
          <cell r="C982" t="str">
            <v>包括角膜、巩膜裂伤缝合及巩膜探查手术</v>
          </cell>
        </row>
        <row r="982">
          <cell r="E982" t="str">
            <v>次</v>
          </cell>
          <cell r="F982">
            <v>1350</v>
          </cell>
        </row>
        <row r="983">
          <cell r="A983">
            <v>330409014</v>
          </cell>
          <cell r="B983" t="str">
            <v>眶内肿物摘除术</v>
          </cell>
          <cell r="C983" t="str">
            <v>包括前路摘除及侧劈开眶术、眶尖部肿物摘除术</v>
          </cell>
        </row>
        <row r="983">
          <cell r="E983" t="str">
            <v>次</v>
          </cell>
          <cell r="F983">
            <v>1800</v>
          </cell>
        </row>
        <row r="984">
          <cell r="A984">
            <v>3305</v>
          </cell>
          <cell r="B984" t="str">
            <v>5．耳部手术</v>
          </cell>
        </row>
        <row r="985">
          <cell r="A985">
            <v>330501</v>
          </cell>
          <cell r="B985" t="str">
            <v>外耳手术</v>
          </cell>
        </row>
        <row r="986">
          <cell r="A986">
            <v>330501006</v>
          </cell>
          <cell r="B986" t="str">
            <v>耳前瘘管切除术</v>
          </cell>
        </row>
        <row r="986">
          <cell r="E986" t="str">
            <v>次</v>
          </cell>
          <cell r="F986">
            <v>580</v>
          </cell>
        </row>
        <row r="987">
          <cell r="A987">
            <v>330501010</v>
          </cell>
          <cell r="B987" t="str">
            <v>外耳道良性肿物切除术</v>
          </cell>
          <cell r="C987" t="str">
            <v>包括外耳道骨瘤，胆脂瘤</v>
          </cell>
        </row>
        <row r="987">
          <cell r="E987" t="str">
            <v>次</v>
          </cell>
          <cell r="F987">
            <v>580</v>
          </cell>
        </row>
        <row r="988">
          <cell r="A988">
            <v>330502</v>
          </cell>
          <cell r="B988" t="str">
            <v>中耳手术</v>
          </cell>
        </row>
        <row r="989">
          <cell r="A989">
            <v>330502001</v>
          </cell>
          <cell r="B989" t="str">
            <v>鼓膜置管术</v>
          </cell>
        </row>
        <row r="989">
          <cell r="E989" t="str">
            <v>次</v>
          </cell>
          <cell r="F989">
            <v>600</v>
          </cell>
        </row>
        <row r="990">
          <cell r="A990">
            <v>330502009</v>
          </cell>
          <cell r="B990" t="str">
            <v>鼓室成形术</v>
          </cell>
          <cell r="C990" t="str">
            <v>含听骨链重建、鼓膜修补、病变探查手术；包括1—5型</v>
          </cell>
        </row>
        <row r="990">
          <cell r="E990" t="str">
            <v>次</v>
          </cell>
          <cell r="F990">
            <v>2550</v>
          </cell>
        </row>
        <row r="991">
          <cell r="A991">
            <v>330502010</v>
          </cell>
          <cell r="B991" t="str">
            <v>人工听骨听力重建术</v>
          </cell>
        </row>
        <row r="991">
          <cell r="E991" t="str">
            <v>次</v>
          </cell>
          <cell r="F991">
            <v>2500</v>
          </cell>
        </row>
        <row r="992">
          <cell r="A992">
            <v>330502017</v>
          </cell>
          <cell r="B992" t="str">
            <v>乳突改良根治术</v>
          </cell>
          <cell r="C992" t="str">
            <v>含鼓室探查术；不含鼓室成形和听骨链重建</v>
          </cell>
        </row>
        <row r="992">
          <cell r="E992" t="str">
            <v>次</v>
          </cell>
          <cell r="F992">
            <v>1800</v>
          </cell>
        </row>
        <row r="993">
          <cell r="A993">
            <v>3306</v>
          </cell>
          <cell r="B993" t="str">
            <v>6．鼻、口、咽部手术</v>
          </cell>
        </row>
        <row r="994">
          <cell r="A994" t="str">
            <v>编码</v>
          </cell>
          <cell r="B994" t="str">
            <v>项目名称</v>
          </cell>
          <cell r="C994" t="str">
            <v>项目内涵</v>
          </cell>
          <cell r="D994" t="str">
            <v>除外内容</v>
          </cell>
          <cell r="E994" t="str">
            <v>计价单位</v>
          </cell>
          <cell r="F994" t="str">
            <v>三级医院（元）</v>
          </cell>
        </row>
        <row r="995">
          <cell r="A995">
            <v>330601</v>
          </cell>
          <cell r="B995" t="str">
            <v>鼻部手术</v>
          </cell>
        </row>
        <row r="996">
          <cell r="A996">
            <v>330601002</v>
          </cell>
          <cell r="B996" t="str">
            <v>鼻骨骨折整复术</v>
          </cell>
        </row>
        <row r="996">
          <cell r="E996" t="str">
            <v>次</v>
          </cell>
          <cell r="F996">
            <v>410</v>
          </cell>
        </row>
        <row r="997">
          <cell r="A997">
            <v>330601007</v>
          </cell>
          <cell r="B997" t="str">
            <v>鼻腔异物取出术</v>
          </cell>
        </row>
        <row r="997">
          <cell r="E997" t="str">
            <v>次</v>
          </cell>
          <cell r="F997">
            <v>210</v>
          </cell>
        </row>
        <row r="998">
          <cell r="A998">
            <v>330601008</v>
          </cell>
          <cell r="B998" t="str">
            <v>下鼻甲部分切除术</v>
          </cell>
        </row>
        <row r="998">
          <cell r="E998" t="str">
            <v>次</v>
          </cell>
          <cell r="F998">
            <v>565</v>
          </cell>
        </row>
        <row r="999">
          <cell r="A999">
            <v>330601012</v>
          </cell>
          <cell r="B999" t="str">
            <v>鼻息肉摘除术</v>
          </cell>
        </row>
        <row r="999">
          <cell r="E999" t="str">
            <v>次</v>
          </cell>
          <cell r="F999">
            <v>650</v>
          </cell>
        </row>
        <row r="1000">
          <cell r="A1000">
            <v>330601014</v>
          </cell>
          <cell r="B1000" t="str">
            <v>鼻中隔矫正术</v>
          </cell>
          <cell r="C1000" t="str">
            <v>包括鼻中隔降肌附着过低矫正术</v>
          </cell>
        </row>
        <row r="1000">
          <cell r="E1000" t="str">
            <v>次</v>
          </cell>
          <cell r="F1000">
            <v>1150</v>
          </cell>
        </row>
        <row r="1001">
          <cell r="A1001">
            <v>330601020</v>
          </cell>
          <cell r="B1001" t="str">
            <v>经鼻鼻侧鼻腔鼻窦肿瘤切除术</v>
          </cell>
          <cell r="C1001" t="str">
            <v>不含另外部位取材</v>
          </cell>
        </row>
        <row r="1001">
          <cell r="E1001" t="str">
            <v>次</v>
          </cell>
          <cell r="F1001">
            <v>1750</v>
          </cell>
        </row>
        <row r="1002">
          <cell r="A1002">
            <v>330601021</v>
          </cell>
          <cell r="B1002" t="str">
            <v>经鼻鼻腔鼻窦肿瘤切除术</v>
          </cell>
        </row>
        <row r="1002">
          <cell r="E1002" t="str">
            <v>次</v>
          </cell>
          <cell r="F1002">
            <v>1950</v>
          </cell>
        </row>
        <row r="1003">
          <cell r="A1003">
            <v>330602</v>
          </cell>
          <cell r="B1003" t="str">
            <v>副鼻窦手术</v>
          </cell>
        </row>
        <row r="1004">
          <cell r="A1004">
            <v>330602001</v>
          </cell>
          <cell r="B1004" t="str">
            <v>上颌窦鼻内开窗术</v>
          </cell>
          <cell r="C1004" t="str">
            <v>指鼻下鼻道开窗</v>
          </cell>
        </row>
        <row r="1004">
          <cell r="E1004" t="str">
            <v>次</v>
          </cell>
          <cell r="F1004">
            <v>815</v>
          </cell>
        </row>
        <row r="1005">
          <cell r="A1005">
            <v>330602008</v>
          </cell>
          <cell r="B1005" t="str">
            <v>鼻内额窦开放手术</v>
          </cell>
        </row>
        <row r="1005">
          <cell r="E1005" t="str">
            <v>次</v>
          </cell>
          <cell r="F1005">
            <v>1050</v>
          </cell>
        </row>
        <row r="1006">
          <cell r="A1006">
            <v>330602010</v>
          </cell>
          <cell r="B1006" t="str">
            <v>鼻内筛窦开放手术</v>
          </cell>
        </row>
        <row r="1006">
          <cell r="E1006" t="str">
            <v>次</v>
          </cell>
          <cell r="F1006">
            <v>1400</v>
          </cell>
        </row>
        <row r="1007">
          <cell r="A1007">
            <v>330602012</v>
          </cell>
          <cell r="B1007" t="str">
            <v>鼻内蝶窦开放手术</v>
          </cell>
        </row>
        <row r="1007">
          <cell r="E1007" t="str">
            <v>次</v>
          </cell>
          <cell r="F1007">
            <v>1450</v>
          </cell>
        </row>
        <row r="1008">
          <cell r="A1008">
            <v>330602013</v>
          </cell>
          <cell r="B1008" t="str">
            <v>经鼻内镜鼻窦手术</v>
          </cell>
          <cell r="C1008" t="str">
            <v>包括额窦、筛窦、蝶窦</v>
          </cell>
        </row>
        <row r="1008">
          <cell r="E1008" t="str">
            <v>次</v>
          </cell>
          <cell r="F1008">
            <v>1850</v>
          </cell>
        </row>
        <row r="1009">
          <cell r="A1009">
            <v>330604</v>
          </cell>
          <cell r="B1009" t="str">
            <v>口腔颌面一般手术</v>
          </cell>
        </row>
        <row r="1009">
          <cell r="D1009" t="str">
            <v>特殊药物</v>
          </cell>
        </row>
        <row r="1010">
          <cell r="A1010">
            <v>330604002</v>
          </cell>
          <cell r="B1010" t="str">
            <v>前牙拔除术</v>
          </cell>
          <cell r="C1010" t="str">
            <v>包括该区段多生牙</v>
          </cell>
        </row>
        <row r="1010">
          <cell r="E1010" t="str">
            <v>每牙</v>
          </cell>
          <cell r="F1010">
            <v>20</v>
          </cell>
        </row>
        <row r="1011">
          <cell r="A1011">
            <v>330604003</v>
          </cell>
          <cell r="B1011" t="str">
            <v>前磨牙拔除术</v>
          </cell>
          <cell r="C1011" t="str">
            <v>包括该区段多生牙</v>
          </cell>
        </row>
        <row r="1011">
          <cell r="E1011" t="str">
            <v>每牙</v>
          </cell>
          <cell r="F1011">
            <v>30</v>
          </cell>
        </row>
        <row r="1012">
          <cell r="A1012" t="str">
            <v>编码</v>
          </cell>
          <cell r="B1012" t="str">
            <v>项目名称</v>
          </cell>
          <cell r="C1012" t="str">
            <v>项目内涵</v>
          </cell>
          <cell r="D1012" t="str">
            <v>除外内容</v>
          </cell>
          <cell r="E1012" t="str">
            <v>计价单位</v>
          </cell>
          <cell r="F1012" t="str">
            <v>三级医院（元）</v>
          </cell>
        </row>
        <row r="1013">
          <cell r="A1013">
            <v>330604004</v>
          </cell>
          <cell r="B1013" t="str">
            <v>磨牙拔除术</v>
          </cell>
          <cell r="C1013" t="str">
            <v>包括该区段多生牙</v>
          </cell>
        </row>
        <row r="1013">
          <cell r="E1013" t="str">
            <v>每牙</v>
          </cell>
          <cell r="F1013">
            <v>40</v>
          </cell>
        </row>
        <row r="1014">
          <cell r="A1014">
            <v>330604005</v>
          </cell>
          <cell r="B1014" t="str">
            <v>复杂牙拔除术</v>
          </cell>
          <cell r="C1014" t="str">
            <v>包括正常位牙齿因解剖变异、死髓或牙体治疗后其脆性增加、局部慢性炎症刺激使牙槽骨发生致密性改变、牙-骨间骨性结合、与上颌窦关系密切、增龄性变化等所致的拔除困难</v>
          </cell>
        </row>
        <row r="1014">
          <cell r="E1014" t="str">
            <v>每牙</v>
          </cell>
          <cell r="F1014">
            <v>95</v>
          </cell>
        </row>
        <row r="1015">
          <cell r="A1015">
            <v>330604006</v>
          </cell>
          <cell r="B1015" t="str">
            <v>阻生牙拔除术</v>
          </cell>
          <cell r="C1015" t="str">
            <v>包括低位阻生、完全骨阻生的牙及多生牙</v>
          </cell>
        </row>
        <row r="1015">
          <cell r="E1015" t="str">
            <v>每牙</v>
          </cell>
          <cell r="F1015">
            <v>380</v>
          </cell>
        </row>
        <row r="1016">
          <cell r="A1016">
            <v>330604007</v>
          </cell>
          <cell r="B1016" t="str">
            <v>拔牙创面搔刮术</v>
          </cell>
          <cell r="C1016" t="str">
            <v>包括干槽症、拔牙后出血、拔牙创面愈合不良</v>
          </cell>
          <cell r="D1016" t="str">
            <v>填塞材料</v>
          </cell>
          <cell r="E1016" t="str">
            <v>每牙</v>
          </cell>
          <cell r="F1016">
            <v>20</v>
          </cell>
        </row>
        <row r="1017">
          <cell r="A1017">
            <v>330604010</v>
          </cell>
          <cell r="B1017" t="str">
            <v>牙槽骨修整术</v>
          </cell>
        </row>
        <row r="1017">
          <cell r="E1017" t="str">
            <v>每牙</v>
          </cell>
          <cell r="F1017">
            <v>90</v>
          </cell>
        </row>
        <row r="1018">
          <cell r="A1018">
            <v>330604022</v>
          </cell>
          <cell r="B1018" t="str">
            <v>根端囊肿摘除术</v>
          </cell>
          <cell r="C1018" t="str">
            <v>不含根充</v>
          </cell>
          <cell r="D1018" t="str">
            <v>充填材料</v>
          </cell>
          <cell r="E1018" t="str">
            <v>每牙</v>
          </cell>
          <cell r="F1018">
            <v>280</v>
          </cell>
        </row>
        <row r="1019">
          <cell r="A1019">
            <v>330604024</v>
          </cell>
          <cell r="B1019" t="str">
            <v>颌骨囊肿摘除术</v>
          </cell>
          <cell r="C1019" t="str">
            <v>不含拔牙、上颌窦根治术</v>
          </cell>
        </row>
        <row r="1019">
          <cell r="E1019" t="str">
            <v>次</v>
          </cell>
          <cell r="F1019">
            <v>860</v>
          </cell>
        </row>
        <row r="1020">
          <cell r="A1020">
            <v>330604027</v>
          </cell>
          <cell r="B1020" t="str">
            <v>根尖搔刮术</v>
          </cell>
        </row>
        <row r="1020">
          <cell r="E1020" t="str">
            <v>每牙</v>
          </cell>
          <cell r="F1020">
            <v>200</v>
          </cell>
        </row>
        <row r="1021">
          <cell r="A1021">
            <v>330604029</v>
          </cell>
          <cell r="B1021" t="str">
            <v>牙龈翻瓣术</v>
          </cell>
          <cell r="C1021" t="str">
            <v>含牙龈切开、翻瓣、刮治及根面平整、瓣的复位缝合</v>
          </cell>
          <cell r="D1021" t="str">
            <v>牙周塞治</v>
          </cell>
          <cell r="E1021" t="str">
            <v>每牙</v>
          </cell>
          <cell r="F1021">
            <v>135</v>
          </cell>
        </row>
        <row r="1022">
          <cell r="A1022">
            <v>330605</v>
          </cell>
          <cell r="B1022" t="str">
            <v>口腔肿瘤手术</v>
          </cell>
        </row>
        <row r="1022">
          <cell r="D1022" t="str">
            <v>特殊吻合线</v>
          </cell>
        </row>
        <row r="1023">
          <cell r="A1023">
            <v>330605013</v>
          </cell>
          <cell r="B1023" t="str">
            <v>颌骨良性病变切除术</v>
          </cell>
          <cell r="C1023" t="str">
            <v>包括上、下颌骨骨髓炎、良性肿瘤、瘤样病变及各类囊肿的切除术(含刮治术)；不含松质骨或骨替代物的植入</v>
          </cell>
          <cell r="D1023" t="str">
            <v>特殊材料</v>
          </cell>
          <cell r="E1023" t="str">
            <v>次</v>
          </cell>
          <cell r="F1023">
            <v>1700</v>
          </cell>
        </row>
        <row r="1024">
          <cell r="A1024" t="str">
            <v>编码</v>
          </cell>
          <cell r="B1024" t="str">
            <v>项目名称</v>
          </cell>
          <cell r="C1024" t="str">
            <v>项目内涵</v>
          </cell>
          <cell r="D1024" t="str">
            <v>除外内容</v>
          </cell>
          <cell r="E1024" t="str">
            <v>计价单位</v>
          </cell>
          <cell r="F1024" t="str">
            <v>三级医院（元）</v>
          </cell>
        </row>
        <row r="1025">
          <cell r="A1025">
            <v>330605015</v>
          </cell>
          <cell r="B1025" t="str">
            <v>舌恶性肿物切除术</v>
          </cell>
          <cell r="C1025" t="str">
            <v>包括肿物切除及舌整复(舌部分、半舌、全舌切除术)；不含舌再造术</v>
          </cell>
        </row>
        <row r="1025">
          <cell r="E1025" t="str">
            <v>次</v>
          </cell>
          <cell r="F1025">
            <v>1820</v>
          </cell>
        </row>
        <row r="1026">
          <cell r="A1026">
            <v>330605027</v>
          </cell>
          <cell r="B1026" t="str">
            <v>腮腺浅叶肿物切除术</v>
          </cell>
          <cell r="C1026" t="str">
            <v>包括腮腺区肿物切除，腮腺浅叶切除及面神经解剖术；不含面神经修复术</v>
          </cell>
        </row>
        <row r="1026">
          <cell r="E1026" t="str">
            <v>次</v>
          </cell>
          <cell r="F1026">
            <v>1600</v>
          </cell>
        </row>
        <row r="1027">
          <cell r="A1027">
            <v>330605028</v>
          </cell>
          <cell r="B1027" t="str">
            <v>腮腺全切除术</v>
          </cell>
          <cell r="C1027" t="str">
            <v>包括腮腺深叶肿物切除，腮腺切除及面神经解剖术；不含面神经修复术</v>
          </cell>
        </row>
        <row r="1027">
          <cell r="E1027" t="str">
            <v>次</v>
          </cell>
          <cell r="F1027">
            <v>1750</v>
          </cell>
        </row>
        <row r="1028">
          <cell r="A1028">
            <v>330605033</v>
          </cell>
          <cell r="B1028" t="str">
            <v>颌面颈部深部肿物探查术</v>
          </cell>
          <cell r="C1028" t="str">
            <v>含活检：不含肿物切除术</v>
          </cell>
        </row>
        <row r="1028">
          <cell r="E1028" t="str">
            <v>次</v>
          </cell>
          <cell r="F1028">
            <v>1650</v>
          </cell>
        </row>
        <row r="1029">
          <cell r="A1029">
            <v>330605034</v>
          </cell>
          <cell r="B1029" t="str">
            <v>舌下腺切除术</v>
          </cell>
        </row>
        <row r="1029">
          <cell r="E1029" t="str">
            <v>次</v>
          </cell>
          <cell r="F1029">
            <v>680</v>
          </cell>
        </row>
        <row r="1030">
          <cell r="A1030">
            <v>330605036</v>
          </cell>
          <cell r="B1030" t="str">
            <v>颌下腺切除术</v>
          </cell>
        </row>
        <row r="1030">
          <cell r="E1030" t="str">
            <v>次</v>
          </cell>
          <cell r="F1030">
            <v>1000</v>
          </cell>
        </row>
        <row r="1031">
          <cell r="A1031">
            <v>330606</v>
          </cell>
          <cell r="B1031" t="str">
            <v>口腔成形手术</v>
          </cell>
          <cell r="C1031" t="str">
            <v>含多功能腭裂开口器</v>
          </cell>
          <cell r="D1031" t="str">
            <v>特殊缝线、来复锯</v>
          </cell>
        </row>
        <row r="1032">
          <cell r="A1032">
            <v>330606001</v>
          </cell>
          <cell r="B1032" t="str">
            <v>系带成形术</v>
          </cell>
          <cell r="C1032" t="str">
            <v>包括唇或颊或舌系带成形术</v>
          </cell>
        </row>
        <row r="1032">
          <cell r="E1032" t="str">
            <v>次</v>
          </cell>
          <cell r="F1032">
            <v>350</v>
          </cell>
        </row>
        <row r="1033">
          <cell r="A1033">
            <v>330606006</v>
          </cell>
          <cell r="B1033" t="str">
            <v>腭咽成形术</v>
          </cell>
        </row>
        <row r="1033">
          <cell r="E1033" t="str">
            <v>次</v>
          </cell>
          <cell r="F1033">
            <v>1140</v>
          </cell>
        </row>
        <row r="1034">
          <cell r="A1034">
            <v>330606025</v>
          </cell>
          <cell r="B1034" t="str">
            <v>齿龈成形术</v>
          </cell>
          <cell r="C1034" t="str">
            <v>包括游离粘膜移植、游离植皮术；不含游离取皮术或取游离粘膜术</v>
          </cell>
          <cell r="D1034" t="str">
            <v>各种人工材料膜</v>
          </cell>
          <cell r="E1034" t="str">
            <v>次</v>
          </cell>
          <cell r="F1034">
            <v>1020</v>
          </cell>
        </row>
        <row r="1035">
          <cell r="A1035">
            <v>330606028</v>
          </cell>
          <cell r="B1035" t="str">
            <v>口腔颌面部软组织缺损局部组织瓣修复术</v>
          </cell>
          <cell r="C1035" t="str">
            <v>含局部组织瓣制备及修复；包括唇缺损修复、舌再造修复、颊缺损修复、腭缺损修复、口底缺损修复</v>
          </cell>
        </row>
        <row r="1035">
          <cell r="E1035" t="str">
            <v>次</v>
          </cell>
          <cell r="F1035">
            <v>1600</v>
          </cell>
        </row>
        <row r="1036">
          <cell r="A1036" t="str">
            <v>编码</v>
          </cell>
          <cell r="B1036" t="str">
            <v>项目名称</v>
          </cell>
          <cell r="C1036" t="str">
            <v>项目内涵</v>
          </cell>
          <cell r="D1036" t="str">
            <v>除外内容</v>
          </cell>
          <cell r="E1036" t="str">
            <v>计价单位</v>
          </cell>
          <cell r="F1036" t="str">
            <v>三级医院（元）</v>
          </cell>
        </row>
        <row r="1037">
          <cell r="A1037">
            <v>330607</v>
          </cell>
          <cell r="B1037" t="str">
            <v>口腔正颌手术</v>
          </cell>
          <cell r="C1037" t="str">
            <v>含来复锯；微型骨动力系统；光导纤维</v>
          </cell>
        </row>
        <row r="1038">
          <cell r="A1038">
            <v>330607005</v>
          </cell>
          <cell r="B1038" t="str">
            <v>下颌升支截骨术</v>
          </cell>
          <cell r="C1038" t="str">
            <v>包括下颌升支矢状劈开截骨术、口内或口外入路下颌升支垂直截骨术、下颌升支倒L形截骨术、C形截骨术、骨内坚固内固定术；不含骨切取</v>
          </cell>
          <cell r="D1038" t="str">
            <v>特殊材料</v>
          </cell>
          <cell r="E1038" t="str">
            <v>单颌</v>
          </cell>
          <cell r="F1038">
            <v>2255</v>
          </cell>
        </row>
        <row r="1039">
          <cell r="A1039">
            <v>330607009</v>
          </cell>
          <cell r="B1039" t="str">
            <v>下颌骨去骨皮质术</v>
          </cell>
        </row>
        <row r="1039">
          <cell r="E1039" t="str">
            <v>次</v>
          </cell>
          <cell r="F1039">
            <v>2090</v>
          </cell>
        </row>
        <row r="1040">
          <cell r="A1040">
            <v>330607011</v>
          </cell>
          <cell r="B1040" t="str">
            <v>水平截骨颏成形术</v>
          </cell>
          <cell r="C1040" t="str">
            <v>包括各种不同改良的颏部截骨术、骨内坚固内固定术、植骨术；不含骨切取</v>
          </cell>
          <cell r="D1040" t="str">
            <v>特殊材料</v>
          </cell>
          <cell r="E1040" t="str">
            <v>次</v>
          </cell>
          <cell r="F1040">
            <v>1870</v>
          </cell>
        </row>
        <row r="1041">
          <cell r="A1041">
            <v>330608</v>
          </cell>
          <cell r="B1041" t="str">
            <v>口腔创伤手术</v>
          </cell>
          <cell r="C1041" t="str">
            <v>含微型骨动力系统；来复锯；光导纤维</v>
          </cell>
        </row>
        <row r="1042">
          <cell r="A1042">
            <v>330608001</v>
          </cell>
          <cell r="B1042" t="str">
            <v>口腔颌面软组织清创术(大)</v>
          </cell>
          <cell r="C1042" t="str">
            <v>指伤及两个以上解剖区的多层次复合性或气管损伤的处理；包括浅表异物清除、创面清洗、组织处理、止血、缝合、口腔颌面软组织裂伤缝合；不含植皮和邻位瓣修复、牙外伤和骨折处理、神经导管吻合、器官切除</v>
          </cell>
        </row>
        <row r="1042">
          <cell r="E1042" t="str">
            <v>次</v>
          </cell>
          <cell r="F1042">
            <v>1370</v>
          </cell>
        </row>
        <row r="1043">
          <cell r="A1043" t="str">
            <v>编码</v>
          </cell>
          <cell r="B1043" t="str">
            <v>项目名称</v>
          </cell>
          <cell r="C1043" t="str">
            <v>项目内涵</v>
          </cell>
          <cell r="D1043" t="str">
            <v>除外内容</v>
          </cell>
          <cell r="E1043" t="str">
            <v>计价单位</v>
          </cell>
          <cell r="F1043" t="str">
            <v>三级医院（元）</v>
          </cell>
        </row>
        <row r="1044">
          <cell r="A1044">
            <v>330608002</v>
          </cell>
          <cell r="B1044" t="str">
            <v>口腔颌面软组织清创术(中)</v>
          </cell>
          <cell r="C1044" t="str">
            <v>指伤及一到两个解剖区的皮肤、粘膜和肌肉等非器官性损伤的处理；包括浅表异物清除、创面清洗、组织处理、止血、缝合、口腔颌面软组织裂伤缝合；不含植皮和邻位瓣修复、牙外伤和骨折处理、神经导管吻合、器官切除</v>
          </cell>
        </row>
        <row r="1044">
          <cell r="E1044" t="str">
            <v>次</v>
          </cell>
          <cell r="F1044">
            <v>1200</v>
          </cell>
        </row>
        <row r="1045">
          <cell r="A1045">
            <v>330608003</v>
          </cell>
          <cell r="B1045" t="str">
            <v>口腔颌面软组织清创术(小)</v>
          </cell>
          <cell r="C1045" t="str">
            <v>指局限于一个解剖区的表浅损伤的处理；包括浅表异物清除、创面清洗、组织处理、止血、缝合、口腔颌面软组织裂伤缝合；不含植皮和邻位瓣修复、牙外伤和骨折处理、神经导管吻合、器官切除</v>
          </cell>
        </row>
        <row r="1045">
          <cell r="E1045" t="str">
            <v>次</v>
          </cell>
          <cell r="F1045">
            <v>470</v>
          </cell>
        </row>
        <row r="1046">
          <cell r="A1046">
            <v>330608005</v>
          </cell>
          <cell r="B1046" t="str">
            <v>颌骨骨折颌间固定术</v>
          </cell>
          <cell r="C1046" t="str">
            <v>含复位</v>
          </cell>
          <cell r="D1046" t="str">
            <v>牙弓夹板</v>
          </cell>
          <cell r="E1046" t="str">
            <v>单颌</v>
          </cell>
          <cell r="F1046">
            <v>760</v>
          </cell>
        </row>
        <row r="1047">
          <cell r="A1047">
            <v>330608009</v>
          </cell>
          <cell r="B1047" t="str">
            <v>下颌骨骨折切开复位内固定术</v>
          </cell>
          <cell r="C1047" t="str">
            <v>包括颌间固定、坚固内固定术</v>
          </cell>
          <cell r="D1047" t="str">
            <v>特殊材料</v>
          </cell>
          <cell r="E1047" t="str">
            <v>单颌</v>
          </cell>
          <cell r="F1047">
            <v>1620</v>
          </cell>
        </row>
        <row r="1048">
          <cell r="A1048">
            <v>330609</v>
          </cell>
          <cell r="B1048" t="str">
            <v>口腔种植手术</v>
          </cell>
        </row>
        <row r="1048">
          <cell r="D1048" t="str">
            <v>人工骨及骨代用品</v>
          </cell>
        </row>
        <row r="1049">
          <cell r="A1049">
            <v>330609002</v>
          </cell>
          <cell r="B1049" t="str">
            <v>上颌窦底提升术</v>
          </cell>
          <cell r="C1049" t="str">
            <v>含取骨、植骨</v>
          </cell>
        </row>
        <row r="1049">
          <cell r="E1049" t="str">
            <v>次</v>
          </cell>
          <cell r="F1049">
            <v>1250</v>
          </cell>
        </row>
        <row r="1050">
          <cell r="A1050">
            <v>330609004</v>
          </cell>
          <cell r="B1050" t="str">
            <v>骨劈开术</v>
          </cell>
          <cell r="C1050" t="str">
            <v>含牙槽骨劈开</v>
          </cell>
        </row>
        <row r="1050">
          <cell r="E1050" t="str">
            <v>次</v>
          </cell>
          <cell r="F1050">
            <v>950</v>
          </cell>
        </row>
        <row r="1051">
          <cell r="A1051" t="str">
            <v>编码</v>
          </cell>
          <cell r="B1051" t="str">
            <v>项目名称</v>
          </cell>
          <cell r="C1051" t="str">
            <v>项目内涵</v>
          </cell>
          <cell r="D1051" t="str">
            <v>除外内容</v>
          </cell>
          <cell r="E1051" t="str">
            <v>计价单位</v>
          </cell>
          <cell r="F1051" t="str">
            <v>三级医院（元）</v>
          </cell>
        </row>
        <row r="1052">
          <cell r="A1052">
            <v>330609007</v>
          </cell>
          <cell r="B1052" t="str">
            <v>缺牙区游离骨移植术</v>
          </cell>
          <cell r="C1052" t="str">
            <v>含取骨术、植骨术；包括外置法、内置法、夹层法</v>
          </cell>
        </row>
        <row r="1052">
          <cell r="E1052" t="str">
            <v>次</v>
          </cell>
          <cell r="F1052">
            <v>2000</v>
          </cell>
        </row>
        <row r="1053">
          <cell r="A1053">
            <v>330609010</v>
          </cell>
          <cell r="B1053" t="str">
            <v>种植体二期手术</v>
          </cell>
          <cell r="C1053" t="str">
            <v>含牙乳头形成及附着龈增宽；不含软组织移植术</v>
          </cell>
          <cell r="D1053" t="str">
            <v>基台</v>
          </cell>
          <cell r="E1053" t="str">
            <v>次</v>
          </cell>
          <cell r="F1053">
            <v>1050</v>
          </cell>
        </row>
        <row r="1054">
          <cell r="A1054">
            <v>330609012</v>
          </cell>
          <cell r="B1054" t="str">
            <v>骨挤压术</v>
          </cell>
          <cell r="C1054" t="str">
            <v>指用于上颌骨骨质疏松</v>
          </cell>
        </row>
        <row r="1054">
          <cell r="E1054" t="str">
            <v>次</v>
          </cell>
          <cell r="F1054">
            <v>1050</v>
          </cell>
        </row>
        <row r="1055">
          <cell r="A1055">
            <v>330609013</v>
          </cell>
          <cell r="B1055" t="str">
            <v>种植体周软组织成形术</v>
          </cell>
        </row>
        <row r="1055">
          <cell r="E1055" t="str">
            <v>次</v>
          </cell>
          <cell r="F1055">
            <v>950</v>
          </cell>
        </row>
        <row r="1056">
          <cell r="A1056">
            <v>330610</v>
          </cell>
          <cell r="B1056" t="str">
            <v>扁桃体和腺样体手术</v>
          </cell>
        </row>
        <row r="1057">
          <cell r="A1057">
            <v>330610001</v>
          </cell>
          <cell r="B1057" t="str">
            <v>扁桃体切除术</v>
          </cell>
          <cell r="C1057" t="str">
            <v>包括残体切除、挤切</v>
          </cell>
        </row>
        <row r="1057">
          <cell r="E1057" t="str">
            <v>次</v>
          </cell>
          <cell r="F1057">
            <v>630</v>
          </cell>
        </row>
        <row r="1058">
          <cell r="A1058">
            <v>330610002</v>
          </cell>
          <cell r="B1058" t="str">
            <v>腺样体刮除术</v>
          </cell>
        </row>
        <row r="1058">
          <cell r="E1058" t="str">
            <v>次</v>
          </cell>
          <cell r="F1058">
            <v>720</v>
          </cell>
        </row>
        <row r="1059">
          <cell r="A1059">
            <v>3307</v>
          </cell>
          <cell r="B1059" t="str">
            <v>7．呼吸系统手术</v>
          </cell>
        </row>
        <row r="1060">
          <cell r="A1060">
            <v>330701</v>
          </cell>
          <cell r="B1060" t="str">
            <v>喉及气管手术</v>
          </cell>
        </row>
        <row r="1061">
          <cell r="A1061">
            <v>330701001</v>
          </cell>
          <cell r="B1061" t="str">
            <v>经直达喉镜喉肿物摘除术</v>
          </cell>
          <cell r="C1061" t="str">
            <v>包括活检及咽喉异物取出</v>
          </cell>
        </row>
        <row r="1061">
          <cell r="E1061" t="str">
            <v>次</v>
          </cell>
          <cell r="F1061">
            <v>950</v>
          </cell>
        </row>
        <row r="1062">
          <cell r="A1062">
            <v>330701003</v>
          </cell>
          <cell r="B1062" t="str">
            <v>环甲膜穿刺术</v>
          </cell>
          <cell r="C1062" t="str">
            <v>含环甲膜置管和注药</v>
          </cell>
        </row>
        <row r="1062">
          <cell r="E1062" t="str">
            <v>次</v>
          </cell>
          <cell r="F1062">
            <v>40</v>
          </cell>
        </row>
        <row r="1063">
          <cell r="A1063">
            <v>330701005</v>
          </cell>
          <cell r="B1063" t="str">
            <v>气管切开术</v>
          </cell>
        </row>
        <row r="1063">
          <cell r="E1063" t="str">
            <v>次</v>
          </cell>
          <cell r="F1063">
            <v>680</v>
          </cell>
        </row>
        <row r="1064">
          <cell r="A1064">
            <v>330701010</v>
          </cell>
          <cell r="B1064" t="str">
            <v>喉次全切除术</v>
          </cell>
          <cell r="C1064" t="str">
            <v>含切除环舌、会厌固定术</v>
          </cell>
        </row>
        <row r="1064">
          <cell r="E1064" t="str">
            <v>次</v>
          </cell>
          <cell r="F1064">
            <v>2660</v>
          </cell>
        </row>
        <row r="1065">
          <cell r="A1065">
            <v>330701013</v>
          </cell>
          <cell r="B1065" t="str">
            <v>垂直超半喉切除术及喉功能重建术</v>
          </cell>
        </row>
        <row r="1065">
          <cell r="E1065" t="str">
            <v>次</v>
          </cell>
          <cell r="F1065">
            <v>2255</v>
          </cell>
        </row>
        <row r="1066">
          <cell r="A1066">
            <v>330701014</v>
          </cell>
          <cell r="B1066" t="str">
            <v>声门上水平喉切除术</v>
          </cell>
        </row>
        <row r="1066">
          <cell r="E1066" t="str">
            <v>次</v>
          </cell>
          <cell r="F1066">
            <v>2255</v>
          </cell>
        </row>
        <row r="1067">
          <cell r="A1067">
            <v>330701025</v>
          </cell>
          <cell r="B1067" t="str">
            <v>经支撑喉镜激光声带肿物切除术</v>
          </cell>
          <cell r="C1067" t="str">
            <v>包括喉瘢痕切除术</v>
          </cell>
        </row>
        <row r="1067">
          <cell r="E1067" t="str">
            <v>次</v>
          </cell>
          <cell r="F1067">
            <v>1700</v>
          </cell>
        </row>
        <row r="1068">
          <cell r="A1068" t="str">
            <v>编码</v>
          </cell>
          <cell r="B1068" t="str">
            <v>项目名称</v>
          </cell>
          <cell r="C1068" t="str">
            <v>项目内涵</v>
          </cell>
          <cell r="D1068" t="str">
            <v>除外内容</v>
          </cell>
          <cell r="E1068" t="str">
            <v>计价单位</v>
          </cell>
          <cell r="F1068" t="str">
            <v>三级医院（元）</v>
          </cell>
        </row>
        <row r="1069">
          <cell r="A1069">
            <v>330701038</v>
          </cell>
          <cell r="B1069" t="str">
            <v>会厌良性肿瘤切除术</v>
          </cell>
          <cell r="C1069" t="str">
            <v>含囊肿</v>
          </cell>
        </row>
        <row r="1069">
          <cell r="E1069" t="str">
            <v>次</v>
          </cell>
          <cell r="F1069">
            <v>1080</v>
          </cell>
        </row>
        <row r="1070">
          <cell r="A1070">
            <v>330701040</v>
          </cell>
          <cell r="B1070" t="str">
            <v>气管瘘修复术</v>
          </cell>
          <cell r="C1070" t="str">
            <v>含直接修补或其他组织材料修补；不含气管切开</v>
          </cell>
          <cell r="D1070" t="str">
            <v>特殊修补材料或缝线</v>
          </cell>
          <cell r="E1070" t="str">
            <v>次</v>
          </cell>
          <cell r="F1070">
            <v>1540</v>
          </cell>
        </row>
        <row r="1071">
          <cell r="A1071">
            <v>330702</v>
          </cell>
          <cell r="B1071" t="str">
            <v>肺和支气管手术</v>
          </cell>
        </row>
        <row r="1072">
          <cell r="A1072">
            <v>330702001</v>
          </cell>
          <cell r="B1072" t="str">
            <v>肺内异物摘除术</v>
          </cell>
        </row>
        <row r="1072">
          <cell r="E1072" t="str">
            <v>次</v>
          </cell>
          <cell r="F1072">
            <v>2300</v>
          </cell>
        </row>
        <row r="1073">
          <cell r="A1073">
            <v>330702002</v>
          </cell>
          <cell r="B1073" t="str">
            <v>肺癌根治术</v>
          </cell>
          <cell r="C1073" t="str">
            <v>含淋巴结清扫</v>
          </cell>
        </row>
        <row r="1073">
          <cell r="E1073" t="str">
            <v>次</v>
          </cell>
          <cell r="F1073">
            <v>3750</v>
          </cell>
        </row>
        <row r="1074">
          <cell r="A1074">
            <v>330702003</v>
          </cell>
          <cell r="B1074" t="str">
            <v>肺段切除术</v>
          </cell>
        </row>
        <row r="1074">
          <cell r="E1074" t="str">
            <v>次</v>
          </cell>
          <cell r="F1074">
            <v>2300</v>
          </cell>
        </row>
        <row r="1075">
          <cell r="A1075">
            <v>330702004</v>
          </cell>
          <cell r="B1075" t="str">
            <v>肺减容手术</v>
          </cell>
          <cell r="C1075" t="str">
            <v>包括一侧或两侧肺手术(经侧胸切口或正中胸骨切口)</v>
          </cell>
        </row>
        <row r="1075">
          <cell r="E1075" t="str">
            <v>次</v>
          </cell>
          <cell r="F1075">
            <v>3360</v>
          </cell>
        </row>
        <row r="1076">
          <cell r="A1076">
            <v>330702005</v>
          </cell>
          <cell r="B1076" t="str">
            <v>肺楔形切除术</v>
          </cell>
        </row>
        <row r="1076">
          <cell r="E1076" t="str">
            <v>次</v>
          </cell>
          <cell r="F1076">
            <v>2410</v>
          </cell>
        </row>
        <row r="1077">
          <cell r="A1077">
            <v>330702006</v>
          </cell>
          <cell r="B1077" t="str">
            <v>肺叶切除术</v>
          </cell>
          <cell r="C1077" t="str">
            <v>包括同侧肺两叶切除术</v>
          </cell>
        </row>
        <row r="1077">
          <cell r="E1077" t="str">
            <v>次</v>
          </cell>
          <cell r="F1077">
            <v>3080</v>
          </cell>
        </row>
        <row r="1078">
          <cell r="A1078">
            <v>330702009</v>
          </cell>
          <cell r="B1078" t="str">
            <v>肺大泡切除修补术</v>
          </cell>
          <cell r="C1078" t="str">
            <v>包括结扎、固化</v>
          </cell>
        </row>
        <row r="1078">
          <cell r="E1078" t="str">
            <v>次</v>
          </cell>
          <cell r="F1078">
            <v>2600</v>
          </cell>
        </row>
        <row r="1079">
          <cell r="A1079">
            <v>330702011</v>
          </cell>
          <cell r="B1079" t="str">
            <v>肺修补术</v>
          </cell>
        </row>
        <row r="1079">
          <cell r="E1079" t="str">
            <v>次</v>
          </cell>
          <cell r="F1079">
            <v>2100</v>
          </cell>
        </row>
        <row r="1080">
          <cell r="A1080">
            <v>330703</v>
          </cell>
          <cell r="B1080" t="str">
            <v>胸壁、胸膜、纵隔、横隔手术</v>
          </cell>
        </row>
        <row r="1081">
          <cell r="A1081">
            <v>330703001</v>
          </cell>
          <cell r="B1081" t="str">
            <v>开胸冷冻治疗</v>
          </cell>
          <cell r="C1081" t="str">
            <v>含各种不能切除之胸部肿瘤</v>
          </cell>
        </row>
        <row r="1081">
          <cell r="E1081" t="str">
            <v>次</v>
          </cell>
          <cell r="F1081">
            <v>2250</v>
          </cell>
        </row>
        <row r="1082">
          <cell r="A1082">
            <v>330703003</v>
          </cell>
          <cell r="B1082" t="str">
            <v>开胸探查术</v>
          </cell>
        </row>
        <row r="1082">
          <cell r="E1082" t="str">
            <v>次</v>
          </cell>
          <cell r="F1082">
            <v>2520</v>
          </cell>
        </row>
        <row r="1083">
          <cell r="A1083">
            <v>330703011</v>
          </cell>
          <cell r="B1083" t="str">
            <v>胸壁外伤扩创术</v>
          </cell>
          <cell r="C1083" t="str">
            <v>包括胸壁穿透伤、异物、肋骨骨折固定术</v>
          </cell>
        </row>
        <row r="1083">
          <cell r="E1083" t="str">
            <v>次</v>
          </cell>
          <cell r="F1083">
            <v>920</v>
          </cell>
        </row>
        <row r="1084">
          <cell r="A1084" t="str">
            <v>编码</v>
          </cell>
          <cell r="B1084" t="str">
            <v>项目名称</v>
          </cell>
          <cell r="C1084" t="str">
            <v>项目内涵</v>
          </cell>
          <cell r="D1084" t="str">
            <v>除外内容</v>
          </cell>
          <cell r="E1084" t="str">
            <v>计价单位</v>
          </cell>
          <cell r="F1084" t="str">
            <v>三级医院（元）</v>
          </cell>
        </row>
        <row r="1085">
          <cell r="A1085">
            <v>330703012</v>
          </cell>
          <cell r="B1085" t="str">
            <v>胸壁肿瘤切除术</v>
          </cell>
          <cell r="C1085" t="str">
            <v>包括胸壁软组织、肋骨、胸骨的肿瘤切除</v>
          </cell>
        </row>
        <row r="1085">
          <cell r="E1085" t="str">
            <v>次</v>
          </cell>
          <cell r="F1085">
            <v>2050</v>
          </cell>
        </row>
        <row r="1086">
          <cell r="A1086">
            <v>330703016</v>
          </cell>
          <cell r="B1086" t="str">
            <v>胸内异物清除术</v>
          </cell>
        </row>
        <row r="1086">
          <cell r="E1086" t="str">
            <v>次</v>
          </cell>
          <cell r="F1086">
            <v>2050</v>
          </cell>
        </row>
        <row r="1087">
          <cell r="A1087">
            <v>330703017</v>
          </cell>
          <cell r="B1087" t="str">
            <v>胸腔闭式引流术</v>
          </cell>
          <cell r="C1087" t="str">
            <v>包括肋间引流或经肋床引流或开放引流及胸腔、腹腔穿刺置管术</v>
          </cell>
        </row>
        <row r="1087">
          <cell r="E1087" t="str">
            <v>次</v>
          </cell>
          <cell r="F1087">
            <v>430</v>
          </cell>
        </row>
        <row r="1088">
          <cell r="A1088">
            <v>330703019</v>
          </cell>
          <cell r="B1088" t="str">
            <v>胸膜剥脱术</v>
          </cell>
          <cell r="C1088" t="str">
            <v>包括部分胸膜剥脱及全胸膜剥脱术</v>
          </cell>
        </row>
        <row r="1088">
          <cell r="E1088" t="str">
            <v>次</v>
          </cell>
          <cell r="F1088">
            <v>2400</v>
          </cell>
        </row>
        <row r="1089">
          <cell r="A1089">
            <v>330703021</v>
          </cell>
          <cell r="B1089" t="str">
            <v>胸膜活检术</v>
          </cell>
        </row>
        <row r="1089">
          <cell r="E1089" t="str">
            <v>次</v>
          </cell>
          <cell r="F1089">
            <v>800</v>
          </cell>
        </row>
        <row r="1090">
          <cell r="A1090">
            <v>330703022</v>
          </cell>
          <cell r="B1090" t="str">
            <v>胸膜粘连烙断术</v>
          </cell>
        </row>
        <row r="1090">
          <cell r="E1090" t="str">
            <v>次</v>
          </cell>
          <cell r="F1090">
            <v>1320</v>
          </cell>
        </row>
        <row r="1091">
          <cell r="A1091">
            <v>330703023</v>
          </cell>
          <cell r="B1091" t="str">
            <v>胸膜固定术</v>
          </cell>
          <cell r="C1091" t="str">
            <v>包括不同的固定方法</v>
          </cell>
          <cell r="D1091" t="str">
            <v>固定材料</v>
          </cell>
          <cell r="E1091" t="str">
            <v>次</v>
          </cell>
          <cell r="F1091">
            <v>1050</v>
          </cell>
        </row>
        <row r="1092">
          <cell r="A1092">
            <v>330703026</v>
          </cell>
          <cell r="B1092" t="str">
            <v>纵隔肿物切除术</v>
          </cell>
          <cell r="C1092" t="str">
            <v>包括经胸后外切口及正中胸骨劈开切口、胸骨后甲状腺和胸腺切除、血管成形及心包切除</v>
          </cell>
          <cell r="D1092" t="str">
            <v>人工血管</v>
          </cell>
          <cell r="E1092" t="str">
            <v>次</v>
          </cell>
          <cell r="F1092">
            <v>2870</v>
          </cell>
        </row>
        <row r="1093">
          <cell r="A1093">
            <v>330703028</v>
          </cell>
          <cell r="B1093" t="str">
            <v>膈肌修补术</v>
          </cell>
          <cell r="C1093" t="str">
            <v>包括急性、慢性膈疝修补术</v>
          </cell>
          <cell r="D1093" t="str">
            <v>特殊修补材料</v>
          </cell>
          <cell r="E1093" t="str">
            <v>次</v>
          </cell>
          <cell r="F1093">
            <v>2520</v>
          </cell>
        </row>
        <row r="1094">
          <cell r="A1094">
            <v>330703034</v>
          </cell>
          <cell r="B1094" t="str">
            <v>食管裂孔疝修补术</v>
          </cell>
          <cell r="C1094" t="str">
            <v>包括经腹、经胸各类修补术及抗返流手术</v>
          </cell>
        </row>
        <row r="1094">
          <cell r="E1094" t="str">
            <v>次</v>
          </cell>
          <cell r="F1094">
            <v>2640</v>
          </cell>
        </row>
        <row r="1095">
          <cell r="A1095">
            <v>3308</v>
          </cell>
          <cell r="B1095" t="str">
            <v>8．心脏及血管系统手术</v>
          </cell>
        </row>
        <row r="1095">
          <cell r="D1095" t="str">
            <v>特殊缝线</v>
          </cell>
        </row>
        <row r="1096">
          <cell r="A1096">
            <v>330801</v>
          </cell>
          <cell r="B1096" t="str">
            <v>心瓣膜和心间隔手术</v>
          </cell>
        </row>
        <row r="1096">
          <cell r="D1096" t="str">
            <v>隔离人工瓣膜、同种异体瓣膜和各种修补材料等</v>
          </cell>
        </row>
        <row r="1097">
          <cell r="A1097" t="str">
            <v>编码</v>
          </cell>
          <cell r="B1097" t="str">
            <v>项目名称</v>
          </cell>
          <cell r="C1097" t="str">
            <v>项目内涵</v>
          </cell>
          <cell r="D1097" t="str">
            <v>除外内容</v>
          </cell>
          <cell r="E1097" t="str">
            <v>计价单位</v>
          </cell>
          <cell r="F1097" t="str">
            <v>三级医院（元）</v>
          </cell>
        </row>
        <row r="1098">
          <cell r="A1098">
            <v>330801002</v>
          </cell>
          <cell r="B1098" t="str">
            <v>二尖瓣直视成形术</v>
          </cell>
          <cell r="C1098" t="str">
            <v>包括各种类型的二尖瓣狭窄或／和关闭不全的瓣膜的处理，如交界切开、睫索替代、瓣叶切除、瓣环成形等</v>
          </cell>
          <cell r="D1098" t="str">
            <v>牛心包片、人工瓣膜</v>
          </cell>
          <cell r="E1098" t="str">
            <v>次</v>
          </cell>
          <cell r="F1098">
            <v>3640</v>
          </cell>
        </row>
        <row r="1099">
          <cell r="A1099">
            <v>330801003</v>
          </cell>
          <cell r="B1099" t="str">
            <v>二尖瓣替换术</v>
          </cell>
          <cell r="C1099" t="str">
            <v>包括保留部分或全部二尖瓣装置</v>
          </cell>
          <cell r="D1099" t="str">
            <v>人工瓣膜</v>
          </cell>
          <cell r="E1099" t="str">
            <v>次</v>
          </cell>
          <cell r="F1099">
            <v>3640</v>
          </cell>
        </row>
        <row r="1100">
          <cell r="A1100">
            <v>330801004</v>
          </cell>
          <cell r="B1100" t="str">
            <v>三尖瓣直视成形术</v>
          </cell>
          <cell r="C1100" t="str">
            <v>包括交界切开、瓣环环缩术</v>
          </cell>
          <cell r="D1100" t="str">
            <v>人工瓣膜</v>
          </cell>
          <cell r="E1100" t="str">
            <v>次</v>
          </cell>
          <cell r="F1100">
            <v>3450</v>
          </cell>
        </row>
        <row r="1101">
          <cell r="A1101">
            <v>330801009</v>
          </cell>
          <cell r="B1101" t="str">
            <v>主动脉瓣置换术</v>
          </cell>
        </row>
        <row r="1101">
          <cell r="D1101" t="str">
            <v>人工瓣膜、异体动脉瓣</v>
          </cell>
          <cell r="E1101" t="str">
            <v>次</v>
          </cell>
          <cell r="F1101">
            <v>3640</v>
          </cell>
        </row>
        <row r="1102">
          <cell r="A1102">
            <v>330801014</v>
          </cell>
          <cell r="B1102" t="str">
            <v>双瓣置换术</v>
          </cell>
        </row>
        <row r="1102">
          <cell r="D1102" t="str">
            <v>人工瓣膜</v>
          </cell>
          <cell r="E1102" t="str">
            <v>次</v>
          </cell>
          <cell r="F1102">
            <v>4120</v>
          </cell>
        </row>
        <row r="1103">
          <cell r="A1103">
            <v>330801017</v>
          </cell>
          <cell r="B1103" t="str">
            <v>房间隔缺损修补术</v>
          </cell>
          <cell r="C1103" t="str">
            <v>包括单心房间隔再造术，Ⅰ、Ⅱ孔房缺</v>
          </cell>
        </row>
        <row r="1103">
          <cell r="E1103" t="str">
            <v>次</v>
          </cell>
          <cell r="F1103">
            <v>3050</v>
          </cell>
        </row>
        <row r="1104">
          <cell r="A1104">
            <v>330801018</v>
          </cell>
          <cell r="B1104" t="str">
            <v>室间隔缺损直视修补术</v>
          </cell>
          <cell r="C1104" t="str">
            <v>含缝合法</v>
          </cell>
        </row>
        <row r="1104">
          <cell r="E1104" t="str">
            <v>次</v>
          </cell>
          <cell r="F1104">
            <v>3400</v>
          </cell>
        </row>
        <row r="1105">
          <cell r="A1105">
            <v>330801023</v>
          </cell>
          <cell r="B1105" t="str">
            <v>法鲁氏四联症根治术(大)</v>
          </cell>
          <cell r="C1105" t="str">
            <v>含应用外通道</v>
          </cell>
        </row>
        <row r="1105">
          <cell r="E1105" t="str">
            <v>次</v>
          </cell>
          <cell r="F1105">
            <v>5100</v>
          </cell>
        </row>
        <row r="1106">
          <cell r="A1106">
            <v>330801024</v>
          </cell>
          <cell r="B1106" t="str">
            <v>法鲁氏四联症根治术(中)</v>
          </cell>
          <cell r="C1106" t="str">
            <v>含应用跨肺动脉瓣环补片</v>
          </cell>
        </row>
        <row r="1106">
          <cell r="E1106" t="str">
            <v>次</v>
          </cell>
          <cell r="F1106">
            <v>4500</v>
          </cell>
        </row>
        <row r="1107">
          <cell r="A1107">
            <v>330801025</v>
          </cell>
          <cell r="B1107" t="str">
            <v>法鲁氏四联症根治术(小)</v>
          </cell>
          <cell r="C1107" t="str">
            <v>含简单补片重建右室－肺动脉连续</v>
          </cell>
        </row>
        <row r="1107">
          <cell r="E1107" t="str">
            <v>次</v>
          </cell>
          <cell r="F1107">
            <v>3960</v>
          </cell>
        </row>
        <row r="1108">
          <cell r="A1108" t="str">
            <v>编码</v>
          </cell>
          <cell r="B1108" t="str">
            <v>项目名称</v>
          </cell>
          <cell r="C1108" t="str">
            <v>项目内涵</v>
          </cell>
          <cell r="D1108" t="str">
            <v>除外内容</v>
          </cell>
          <cell r="E1108" t="str">
            <v>计价单位</v>
          </cell>
          <cell r="F1108" t="str">
            <v>三级医院（元）</v>
          </cell>
        </row>
        <row r="1109">
          <cell r="A1109">
            <v>330802</v>
          </cell>
          <cell r="B1109" t="str">
            <v>心脏血管手术</v>
          </cell>
        </row>
        <row r="1109">
          <cell r="D1109" t="str">
            <v>各种人工、同种异体血管、血管瓣膜和修补材料、特殊缝线等</v>
          </cell>
        </row>
        <row r="1110">
          <cell r="A1110">
            <v>330802003</v>
          </cell>
          <cell r="B1110" t="str">
            <v>冠状动脉搭桥术</v>
          </cell>
          <cell r="C1110" t="str">
            <v>含搭桥血管材料的获取术；包括大隐静脉、桡动脉、左右乳内动脉、胃网膜右动脉、腹壁下动脉等</v>
          </cell>
          <cell r="D1110" t="str">
            <v>银夹</v>
          </cell>
          <cell r="E1110" t="str">
            <v>每支吻合血管</v>
          </cell>
          <cell r="F1110">
            <v>5350</v>
          </cell>
        </row>
        <row r="1111">
          <cell r="A1111">
            <v>330802004</v>
          </cell>
          <cell r="B1111" t="str">
            <v>冠脉搭桥+换瓣术</v>
          </cell>
          <cell r="C1111" t="str">
            <v>包括瓣成形术</v>
          </cell>
          <cell r="D1111" t="str">
            <v>人工瓣膜</v>
          </cell>
          <cell r="E1111" t="str">
            <v>每支吻合血管</v>
          </cell>
          <cell r="F1111">
            <v>5525</v>
          </cell>
        </row>
        <row r="1112">
          <cell r="A1112">
            <v>330802005</v>
          </cell>
          <cell r="B1112" t="str">
            <v>冠脉搭桥+人工血管置换术</v>
          </cell>
        </row>
        <row r="1112">
          <cell r="D1112" t="str">
            <v>人工血管</v>
          </cell>
          <cell r="E1112" t="str">
            <v>每支吻合血管</v>
          </cell>
          <cell r="F1112">
            <v>5525</v>
          </cell>
        </row>
        <row r="1113">
          <cell r="A1113">
            <v>330802006</v>
          </cell>
          <cell r="B1113" t="str">
            <v>非体外循环冠状动脉搭桥术</v>
          </cell>
        </row>
        <row r="1113">
          <cell r="D1113" t="str">
            <v>一次性特殊牵开器、银夹</v>
          </cell>
          <cell r="E1113" t="str">
            <v>每支吻合血管</v>
          </cell>
          <cell r="F1113">
            <v>4675</v>
          </cell>
        </row>
        <row r="1114">
          <cell r="A1114">
            <v>330802007</v>
          </cell>
          <cell r="B1114" t="str">
            <v>小切口冠状动脉搭桥术</v>
          </cell>
          <cell r="C1114" t="str">
            <v>包括各部位的小切口（左前外、右前外、剑尺）</v>
          </cell>
          <cell r="D1114" t="str">
            <v>银夹</v>
          </cell>
          <cell r="E1114" t="str">
            <v>每支吻合血管</v>
          </cell>
          <cell r="F1114">
            <v>4675</v>
          </cell>
        </row>
        <row r="1115">
          <cell r="A1115">
            <v>330802014</v>
          </cell>
          <cell r="B1115" t="str">
            <v>动脉导管闭合术</v>
          </cell>
          <cell r="C1115" t="str">
            <v>含导管结扎、切断、缝合</v>
          </cell>
        </row>
        <row r="1115">
          <cell r="E1115" t="str">
            <v>次</v>
          </cell>
          <cell r="F1115">
            <v>2760</v>
          </cell>
        </row>
        <row r="1116">
          <cell r="A1116" t="str">
            <v>编码</v>
          </cell>
          <cell r="B1116" t="str">
            <v>项目名称</v>
          </cell>
          <cell r="C1116" t="str">
            <v>项目内涵</v>
          </cell>
          <cell r="D1116" t="str">
            <v>除外内容</v>
          </cell>
          <cell r="E1116" t="str">
            <v>计价单位</v>
          </cell>
          <cell r="F1116" t="str">
            <v>三级医院（元）</v>
          </cell>
        </row>
        <row r="1117">
          <cell r="A1117">
            <v>330802025</v>
          </cell>
          <cell r="B1117" t="str">
            <v>主动脉根部替换术</v>
          </cell>
          <cell r="C1117" t="str">
            <v>包括Bentall手术(主动脉瓣替换、升主动脉替换和左右冠脉移植术)等</v>
          </cell>
          <cell r="D1117" t="str">
            <v>人工瓣膜、人工血管</v>
          </cell>
          <cell r="E1117" t="str">
            <v>次</v>
          </cell>
          <cell r="F1117">
            <v>4850</v>
          </cell>
        </row>
        <row r="1118">
          <cell r="A1118">
            <v>330802029</v>
          </cell>
          <cell r="B1118" t="str">
            <v>升主动脉替换术</v>
          </cell>
        </row>
        <row r="1118">
          <cell r="D1118" t="str">
            <v>人工血管</v>
          </cell>
          <cell r="E1118" t="str">
            <v>次</v>
          </cell>
          <cell r="F1118">
            <v>4320</v>
          </cell>
        </row>
        <row r="1119">
          <cell r="A1119">
            <v>330802030</v>
          </cell>
          <cell r="B1119" t="str">
            <v>升主动脉替换加主动脉瓣替换术(Wheat′s手术)</v>
          </cell>
          <cell r="C1119" t="str">
            <v>包括升主动脉替换加主动脉瓣替换</v>
          </cell>
          <cell r="D1119" t="str">
            <v>人工血管、人工瓣膜</v>
          </cell>
          <cell r="E1119" t="str">
            <v>次</v>
          </cell>
          <cell r="F1119">
            <v>4500</v>
          </cell>
        </row>
        <row r="1120">
          <cell r="A1120">
            <v>330802033</v>
          </cell>
          <cell r="B1120" t="str">
            <v>主动脉弓置换术</v>
          </cell>
          <cell r="C1120" t="str">
            <v>包括全弓、次全弓替换，除主动脉瓣以外的胸主动脉</v>
          </cell>
        </row>
        <row r="1120">
          <cell r="E1120" t="str">
            <v>次</v>
          </cell>
          <cell r="F1120">
            <v>5525</v>
          </cell>
        </row>
        <row r="1121">
          <cell r="A1121">
            <v>330802034</v>
          </cell>
          <cell r="B1121" t="str">
            <v>“象鼻子”技术</v>
          </cell>
          <cell r="C1121" t="str">
            <v>包括弓降部或胸腹主动脉处的象鼻子技术</v>
          </cell>
          <cell r="D1121" t="str">
            <v>人工血管</v>
          </cell>
          <cell r="E1121" t="str">
            <v>次</v>
          </cell>
          <cell r="F1121">
            <v>5525</v>
          </cell>
        </row>
        <row r="1122">
          <cell r="A1122">
            <v>330803</v>
          </cell>
          <cell r="B1122" t="str">
            <v>心脏和心包的其他手术</v>
          </cell>
        </row>
        <row r="1123">
          <cell r="A1123">
            <v>330803009</v>
          </cell>
          <cell r="B1123" t="str">
            <v>心脏良性肿瘤摘除术</v>
          </cell>
          <cell r="C1123" t="str">
            <v>包括心脏各部位的良性肿瘤及囊肿</v>
          </cell>
        </row>
        <row r="1123">
          <cell r="E1123" t="str">
            <v>次</v>
          </cell>
          <cell r="F1123">
            <v>3430</v>
          </cell>
        </row>
        <row r="1124">
          <cell r="A1124">
            <v>330803013</v>
          </cell>
          <cell r="B1124" t="str">
            <v>左房折叠术</v>
          </cell>
        </row>
        <row r="1124">
          <cell r="E1124" t="str">
            <v>次</v>
          </cell>
          <cell r="F1124">
            <v>2690</v>
          </cell>
        </row>
        <row r="1125">
          <cell r="A1125">
            <v>330803025</v>
          </cell>
          <cell r="B1125" t="str">
            <v>体外人工膜肺(ECOM)</v>
          </cell>
        </row>
        <row r="1125">
          <cell r="D1125" t="str">
            <v>一次性材料</v>
          </cell>
          <cell r="E1125" t="str">
            <v>小时</v>
          </cell>
          <cell r="F1125">
            <v>105</v>
          </cell>
        </row>
        <row r="1126">
          <cell r="A1126">
            <v>330804</v>
          </cell>
          <cell r="B1126" t="str">
            <v>其他血管手术</v>
          </cell>
        </row>
        <row r="1126">
          <cell r="D1126" t="str">
            <v>各种人工血管、转流管、人工补片等</v>
          </cell>
        </row>
        <row r="1127">
          <cell r="A1127" t="str">
            <v>编码</v>
          </cell>
          <cell r="B1127" t="str">
            <v>项目名称</v>
          </cell>
          <cell r="C1127" t="str">
            <v>项目内涵</v>
          </cell>
          <cell r="D1127" t="str">
            <v>除外内容</v>
          </cell>
          <cell r="E1127" t="str">
            <v>计价单位</v>
          </cell>
          <cell r="F1127" t="str">
            <v>三级医院（元）</v>
          </cell>
        </row>
        <row r="1128">
          <cell r="A1128">
            <v>330804043</v>
          </cell>
          <cell r="B1128" t="str">
            <v>肢体动静脉切开取栓术</v>
          </cell>
          <cell r="C1128" t="str">
            <v>包括四肢各部位取栓</v>
          </cell>
          <cell r="D1128" t="str">
            <v>取栓管</v>
          </cell>
          <cell r="E1128" t="str">
            <v>每个切口</v>
          </cell>
          <cell r="F1128">
            <v>1350</v>
          </cell>
        </row>
        <row r="1129">
          <cell r="A1129">
            <v>330804044</v>
          </cell>
          <cell r="B1129" t="str">
            <v>上肢血管探查术</v>
          </cell>
          <cell r="C1129" t="str">
            <v>包括肱动脉、桡动脉、尺动脉血管探查术、下肢血管探查术</v>
          </cell>
        </row>
        <row r="1129">
          <cell r="E1129" t="str">
            <v>次</v>
          </cell>
          <cell r="F1129">
            <v>1250</v>
          </cell>
        </row>
        <row r="1130">
          <cell r="A1130">
            <v>330804050</v>
          </cell>
          <cell r="B1130" t="str">
            <v>肢体动静脉修复术</v>
          </cell>
          <cell r="C1130" t="str">
            <v>包括外伤、血管破裂、断裂吻合、及补片成形</v>
          </cell>
        </row>
        <row r="1130">
          <cell r="E1130" t="str">
            <v>次</v>
          </cell>
          <cell r="F1130">
            <v>2160</v>
          </cell>
        </row>
        <row r="1131">
          <cell r="A1131">
            <v>330804054</v>
          </cell>
          <cell r="B1131" t="str">
            <v>动静脉人工内瘘成形术</v>
          </cell>
          <cell r="C1131" t="str">
            <v>包括原部位的动、静脉吻合，动静脉内外瘘栓塞再通术</v>
          </cell>
        </row>
        <row r="1131">
          <cell r="E1131" t="str">
            <v>次</v>
          </cell>
          <cell r="F1131">
            <v>1040</v>
          </cell>
        </row>
        <row r="1132">
          <cell r="A1132">
            <v>330804062</v>
          </cell>
          <cell r="B1132" t="str">
            <v>大隐静脉高位结扎＋剥脱术</v>
          </cell>
          <cell r="C1132" t="str">
            <v>包括大、小隐静脉曲张</v>
          </cell>
        </row>
        <row r="1132">
          <cell r="E1132" t="str">
            <v>单侧</v>
          </cell>
          <cell r="F1132">
            <v>1800</v>
          </cell>
        </row>
        <row r="1133">
          <cell r="A1133">
            <v>3309</v>
          </cell>
          <cell r="B1133" t="str">
            <v>9．造血及淋巴系统手术</v>
          </cell>
        </row>
        <row r="1133">
          <cell r="E1133">
            <v>0</v>
          </cell>
        </row>
        <row r="1134">
          <cell r="A1134">
            <v>330900002</v>
          </cell>
          <cell r="B1134" t="str">
            <v>体表淋巴结摘除术</v>
          </cell>
          <cell r="C1134" t="str">
            <v>含活检</v>
          </cell>
        </row>
        <row r="1134">
          <cell r="E1134" t="str">
            <v>每个部位</v>
          </cell>
          <cell r="F1134">
            <v>300</v>
          </cell>
        </row>
        <row r="1135">
          <cell r="A1135">
            <v>330900003</v>
          </cell>
          <cell r="B1135" t="str">
            <v>颈淋巴结清扫术</v>
          </cell>
        </row>
        <row r="1135">
          <cell r="E1135" t="str">
            <v>次</v>
          </cell>
          <cell r="F1135">
            <v>2520</v>
          </cell>
        </row>
        <row r="1136">
          <cell r="A1136">
            <v>330900004</v>
          </cell>
          <cell r="B1136" t="str">
            <v>腋窝淋巴结清扫术</v>
          </cell>
        </row>
        <row r="1136">
          <cell r="E1136" t="str">
            <v>次</v>
          </cell>
          <cell r="F1136">
            <v>1700</v>
          </cell>
        </row>
        <row r="1137">
          <cell r="A1137">
            <v>330900006</v>
          </cell>
          <cell r="B1137" t="str">
            <v>经腹腔镜盆腔淋巴结清扫术</v>
          </cell>
          <cell r="C1137" t="str">
            <v>含区域淋巴结切除</v>
          </cell>
        </row>
        <row r="1137">
          <cell r="E1137" t="str">
            <v>次</v>
          </cell>
          <cell r="F1137">
            <v>2070</v>
          </cell>
        </row>
        <row r="1138">
          <cell r="A1138">
            <v>330900018</v>
          </cell>
          <cell r="B1138" t="str">
            <v>脾切除术</v>
          </cell>
          <cell r="C1138" t="str">
            <v>包括副脾切除、胰尾切除术</v>
          </cell>
        </row>
        <row r="1138">
          <cell r="E1138" t="str">
            <v>次</v>
          </cell>
          <cell r="F1138">
            <v>2330</v>
          </cell>
        </row>
        <row r="1139">
          <cell r="A1139">
            <v>3310</v>
          </cell>
          <cell r="B1139" t="str">
            <v>10．消化系统手术</v>
          </cell>
        </row>
        <row r="1140">
          <cell r="A1140">
            <v>331001</v>
          </cell>
          <cell r="B1140" t="str">
            <v>食管手术</v>
          </cell>
        </row>
        <row r="1141">
          <cell r="A1141" t="str">
            <v>编码</v>
          </cell>
          <cell r="B1141" t="str">
            <v>项目名称</v>
          </cell>
          <cell r="C1141" t="str">
            <v>项目内涵</v>
          </cell>
          <cell r="D1141" t="str">
            <v>除外内容</v>
          </cell>
          <cell r="E1141" t="str">
            <v>计价单位</v>
          </cell>
          <cell r="F1141" t="str">
            <v>三级医院（元）</v>
          </cell>
        </row>
        <row r="1142">
          <cell r="A1142">
            <v>331001004</v>
          </cell>
          <cell r="B1142" t="str">
            <v>食管良性肿物切除术</v>
          </cell>
          <cell r="C1142" t="str">
            <v>含肿瘤局部切除；不含肿瘤食管切除胃食管吻合术</v>
          </cell>
        </row>
        <row r="1142">
          <cell r="E1142" t="str">
            <v>次</v>
          </cell>
          <cell r="F1142">
            <v>2100</v>
          </cell>
        </row>
        <row r="1143">
          <cell r="A1143">
            <v>331001011</v>
          </cell>
          <cell r="B1143" t="str">
            <v>食管癌根治术</v>
          </cell>
          <cell r="C1143" t="str">
            <v>包括胸内胃食管吻合(主动脉弓下，弓上胸顶部吻合)及颈部吻合术</v>
          </cell>
        </row>
        <row r="1143">
          <cell r="E1143" t="str">
            <v>次</v>
          </cell>
          <cell r="F1143">
            <v>4680</v>
          </cell>
        </row>
        <row r="1144">
          <cell r="A1144">
            <v>331001022</v>
          </cell>
          <cell r="B1144" t="str">
            <v>贲门癌切除术</v>
          </cell>
          <cell r="C1144" t="str">
            <v>含胃食管弓下吻合术</v>
          </cell>
        </row>
        <row r="1144">
          <cell r="E1144" t="str">
            <v>次</v>
          </cell>
          <cell r="F1144">
            <v>3360</v>
          </cell>
        </row>
        <row r="1145">
          <cell r="A1145">
            <v>331001023</v>
          </cell>
          <cell r="B1145" t="str">
            <v>贲门癌扩大根治术</v>
          </cell>
          <cell r="C1145" t="str">
            <v>含全胃、脾、胰尾切除、食管－空肠吻合术</v>
          </cell>
        </row>
        <row r="1145">
          <cell r="E1145" t="str">
            <v>次</v>
          </cell>
          <cell r="F1145">
            <v>3640</v>
          </cell>
        </row>
        <row r="1146">
          <cell r="A1146">
            <v>331002</v>
          </cell>
          <cell r="B1146" t="str">
            <v>胃手术</v>
          </cell>
        </row>
        <row r="1146">
          <cell r="D1146" t="str">
            <v>吻合器</v>
          </cell>
        </row>
        <row r="1147">
          <cell r="A1147">
            <v>331002001</v>
          </cell>
          <cell r="B1147" t="str">
            <v>胃肠切开取异物</v>
          </cell>
          <cell r="C1147" t="str">
            <v>包括局部肿瘤切除</v>
          </cell>
        </row>
        <row r="1147">
          <cell r="E1147" t="str">
            <v>次</v>
          </cell>
          <cell r="F1147">
            <v>1820</v>
          </cell>
        </row>
        <row r="1148">
          <cell r="A1148">
            <v>331002004</v>
          </cell>
          <cell r="B1148" t="str">
            <v>远端胃大部切除术</v>
          </cell>
          <cell r="C1148" t="str">
            <v>包括胃、十二指肠吻合（BillrothI式）、胃空肠吻合（BillrothⅡ式）或胃—空肠Roux-y型吻合</v>
          </cell>
        </row>
        <row r="1148">
          <cell r="E1148" t="str">
            <v>次</v>
          </cell>
          <cell r="F1148">
            <v>2370</v>
          </cell>
        </row>
        <row r="1149">
          <cell r="A1149">
            <v>331002005</v>
          </cell>
          <cell r="B1149" t="str">
            <v>胃癌根治术</v>
          </cell>
          <cell r="C1149" t="str">
            <v>含保留胃近端与十二指肠或空肠吻合、区域淋巴结清扫；不含联合其他脏器切除</v>
          </cell>
        </row>
        <row r="1149">
          <cell r="E1149" t="str">
            <v>次</v>
          </cell>
          <cell r="F1149">
            <v>3470</v>
          </cell>
        </row>
        <row r="1150">
          <cell r="A1150">
            <v>331002006</v>
          </cell>
          <cell r="B1150" t="str">
            <v>胃癌扩大根治术</v>
          </cell>
          <cell r="C1150" t="str">
            <v>含胃癌根治及联合其他侵及脏器切除</v>
          </cell>
        </row>
        <row r="1150">
          <cell r="E1150" t="str">
            <v>次</v>
          </cell>
          <cell r="F1150">
            <v>3185</v>
          </cell>
        </row>
        <row r="1151">
          <cell r="A1151" t="str">
            <v>编码</v>
          </cell>
          <cell r="B1151" t="str">
            <v>项目名称</v>
          </cell>
          <cell r="C1151" t="str">
            <v>项目内涵</v>
          </cell>
          <cell r="D1151" t="str">
            <v>除外内容</v>
          </cell>
          <cell r="E1151" t="str">
            <v>计价单位</v>
          </cell>
          <cell r="F1151" t="str">
            <v>三级医院（元）</v>
          </cell>
        </row>
        <row r="1152">
          <cell r="A1152">
            <v>331002008</v>
          </cell>
          <cell r="B1152" t="str">
            <v>全胃切除术</v>
          </cell>
          <cell r="C1152" t="str">
            <v>包括食道空肠吻合(Roux-y型或袢式)、食道—十二指肠吻合、区域淋巴结清扫</v>
          </cell>
        </row>
        <row r="1152">
          <cell r="E1152" t="str">
            <v>次</v>
          </cell>
          <cell r="F1152">
            <v>4110</v>
          </cell>
        </row>
        <row r="1153">
          <cell r="A1153">
            <v>331002009</v>
          </cell>
          <cell r="B1153" t="str">
            <v>胃肠造瘘术</v>
          </cell>
          <cell r="C1153" t="str">
            <v>包括胃或小肠切开置造瘘管</v>
          </cell>
          <cell r="D1153" t="str">
            <v>一次性造瘘管</v>
          </cell>
          <cell r="E1153" t="str">
            <v>次</v>
          </cell>
          <cell r="F1153">
            <v>1040</v>
          </cell>
        </row>
        <row r="1154">
          <cell r="A1154">
            <v>331002011</v>
          </cell>
          <cell r="B1154" t="str">
            <v>胃肠穿孔修补术</v>
          </cell>
        </row>
        <row r="1154">
          <cell r="E1154" t="str">
            <v>次</v>
          </cell>
          <cell r="F1154">
            <v>1900</v>
          </cell>
        </row>
        <row r="1155">
          <cell r="A1155">
            <v>331002016</v>
          </cell>
          <cell r="B1155" t="str">
            <v>胃减容术</v>
          </cell>
        </row>
        <row r="1155">
          <cell r="D1155" t="str">
            <v>胃减容材料</v>
          </cell>
          <cell r="E1155" t="str">
            <v>次</v>
          </cell>
          <cell r="F1155">
            <v>2820</v>
          </cell>
        </row>
        <row r="1156">
          <cell r="A1156">
            <v>331003</v>
          </cell>
          <cell r="B1156" t="str">
            <v>肠手术(不含直肠)</v>
          </cell>
        </row>
        <row r="1157">
          <cell r="A1157">
            <v>331003001</v>
          </cell>
          <cell r="B1157" t="str">
            <v>十二指肠憩室切除术</v>
          </cell>
          <cell r="C1157" t="str">
            <v>包括内翻术、填塞术</v>
          </cell>
        </row>
        <row r="1157">
          <cell r="E1157" t="str">
            <v>次</v>
          </cell>
          <cell r="F1157">
            <v>2160</v>
          </cell>
        </row>
        <row r="1158">
          <cell r="A1158">
            <v>331003006</v>
          </cell>
          <cell r="B1158" t="str">
            <v>肠扭转肠套叠复位术</v>
          </cell>
        </row>
        <row r="1158">
          <cell r="E1158" t="str">
            <v>次</v>
          </cell>
          <cell r="F1158">
            <v>1320</v>
          </cell>
        </row>
        <row r="1159">
          <cell r="A1159">
            <v>331003007</v>
          </cell>
          <cell r="B1159" t="str">
            <v>肠切除术</v>
          </cell>
          <cell r="C1159" t="str">
            <v>包括小肠、回盲部结肠部分切除</v>
          </cell>
        </row>
        <row r="1159">
          <cell r="E1159" t="str">
            <v>次</v>
          </cell>
          <cell r="F1159">
            <v>1600</v>
          </cell>
        </row>
        <row r="1160">
          <cell r="A1160">
            <v>331003008</v>
          </cell>
          <cell r="B1160" t="str">
            <v>肠粘连松解术</v>
          </cell>
        </row>
        <row r="1160">
          <cell r="E1160" t="str">
            <v>次</v>
          </cell>
          <cell r="F1160">
            <v>1920</v>
          </cell>
        </row>
        <row r="1161">
          <cell r="A1161">
            <v>331003011</v>
          </cell>
          <cell r="B1161" t="str">
            <v>肠造瘘还纳术</v>
          </cell>
          <cell r="C1161" t="str">
            <v>含肠吻合术</v>
          </cell>
        </row>
        <row r="1161">
          <cell r="E1161" t="str">
            <v>次</v>
          </cell>
          <cell r="F1161">
            <v>1560</v>
          </cell>
        </row>
        <row r="1162">
          <cell r="A1162">
            <v>331003017</v>
          </cell>
          <cell r="B1162" t="str">
            <v>结肠造瘘(Colostomy)术</v>
          </cell>
          <cell r="C1162" t="str">
            <v>包括结肠双口或单口造瘘</v>
          </cell>
        </row>
        <row r="1162">
          <cell r="E1162" t="str">
            <v>次</v>
          </cell>
          <cell r="F1162">
            <v>1820</v>
          </cell>
        </row>
        <row r="1163">
          <cell r="A1163">
            <v>331003018</v>
          </cell>
          <cell r="B1163" t="str">
            <v>全结肠切除吻合术</v>
          </cell>
          <cell r="C1163" t="str">
            <v>包括回肠直肠吻合或回肠肛管吻合</v>
          </cell>
        </row>
        <row r="1163">
          <cell r="E1163" t="str">
            <v>次</v>
          </cell>
          <cell r="F1163">
            <v>3040</v>
          </cell>
        </row>
        <row r="1164">
          <cell r="A1164">
            <v>331003019</v>
          </cell>
          <cell r="B1164" t="str">
            <v>先天性巨结肠切除术</v>
          </cell>
          <cell r="C1164" t="str">
            <v>包括巨结肠切除、直肠后结肠拖出术或直肠粘膜切除、结肠经直肠肌鞘内拖出术</v>
          </cell>
        </row>
        <row r="1164">
          <cell r="E1164" t="str">
            <v>次</v>
          </cell>
          <cell r="F1164">
            <v>2770</v>
          </cell>
        </row>
        <row r="1165">
          <cell r="A1165" t="str">
            <v>编码</v>
          </cell>
          <cell r="B1165" t="str">
            <v>项目名称</v>
          </cell>
          <cell r="C1165" t="str">
            <v>项目内涵</v>
          </cell>
          <cell r="D1165" t="str">
            <v>除外内容</v>
          </cell>
          <cell r="E1165" t="str">
            <v>计价单位</v>
          </cell>
          <cell r="F1165" t="str">
            <v>三级医院（元）</v>
          </cell>
        </row>
        <row r="1166">
          <cell r="A1166">
            <v>331003020</v>
          </cell>
          <cell r="B1166" t="str">
            <v>结肠癌根治术</v>
          </cell>
          <cell r="C1166" t="str">
            <v>包括左、右半横结肠切除、淋巴清扫</v>
          </cell>
        </row>
        <row r="1166">
          <cell r="E1166" t="str">
            <v>次</v>
          </cell>
          <cell r="F1166">
            <v>3360</v>
          </cell>
        </row>
        <row r="1167">
          <cell r="A1167">
            <v>331003021</v>
          </cell>
          <cell r="B1167" t="str">
            <v>结肠癌扩大根治术</v>
          </cell>
          <cell r="C1167" t="str">
            <v>含结肠癌根治术联合其他侵及脏器切除术</v>
          </cell>
        </row>
        <row r="1167">
          <cell r="E1167" t="str">
            <v>次</v>
          </cell>
          <cell r="F1167">
            <v>3500</v>
          </cell>
        </row>
        <row r="1168">
          <cell r="A1168">
            <v>331003022</v>
          </cell>
          <cell r="B1168" t="str">
            <v>阑尾切除术</v>
          </cell>
          <cell r="C1168" t="str">
            <v>包括单纯性、化脓性、坏疽性</v>
          </cell>
        </row>
        <row r="1168">
          <cell r="E1168" t="str">
            <v>次</v>
          </cell>
          <cell r="F1168">
            <v>1200</v>
          </cell>
        </row>
        <row r="1169">
          <cell r="A1169">
            <v>331003023</v>
          </cell>
          <cell r="B1169" t="str">
            <v>肠吻合术</v>
          </cell>
        </row>
        <row r="1169">
          <cell r="E1169" t="str">
            <v>次</v>
          </cell>
          <cell r="F1169">
            <v>1700</v>
          </cell>
        </row>
        <row r="1170">
          <cell r="A1170">
            <v>331004</v>
          </cell>
          <cell r="B1170" t="str">
            <v>直肠肛门手术</v>
          </cell>
        </row>
        <row r="1170">
          <cell r="D1170" t="str">
            <v>吻合器</v>
          </cell>
        </row>
        <row r="1171">
          <cell r="A1171">
            <v>331004002</v>
          </cell>
          <cell r="B1171" t="str">
            <v>直肠良性肿物切除术</v>
          </cell>
          <cell r="C1171" t="str">
            <v>包括粘膜、粘膜下肿物切除；包括息肉、腺瘤等</v>
          </cell>
        </row>
        <row r="1171">
          <cell r="E1171" t="str">
            <v>次</v>
          </cell>
          <cell r="F1171">
            <v>1170</v>
          </cell>
        </row>
        <row r="1172">
          <cell r="A1172">
            <v>331004006</v>
          </cell>
          <cell r="B1172" t="str">
            <v>直肠前壁切除缝合术</v>
          </cell>
        </row>
        <row r="1172">
          <cell r="E1172" t="str">
            <v>次</v>
          </cell>
          <cell r="F1172">
            <v>1190</v>
          </cell>
        </row>
        <row r="1173">
          <cell r="A1173">
            <v>331004009</v>
          </cell>
          <cell r="B1173" t="str">
            <v>直肠肛门周围脓肿切开排脓术</v>
          </cell>
        </row>
        <row r="1173">
          <cell r="E1173" t="str">
            <v>次</v>
          </cell>
          <cell r="F1173">
            <v>460</v>
          </cell>
        </row>
        <row r="1174">
          <cell r="A1174">
            <v>331004011</v>
          </cell>
          <cell r="B1174" t="str">
            <v>经腹会阴直肠癌根治术(Miles手术)</v>
          </cell>
          <cell r="C1174" t="str">
            <v>含结肠造口，区域淋巴结清扫；不含子宫、卵巢切除</v>
          </cell>
        </row>
        <row r="1174">
          <cell r="E1174" t="str">
            <v>次</v>
          </cell>
          <cell r="F1174">
            <v>4590</v>
          </cell>
        </row>
        <row r="1175">
          <cell r="A1175">
            <v>331004012</v>
          </cell>
          <cell r="B1175" t="str">
            <v>经腹直肠癌根治术(Dixon手术)</v>
          </cell>
          <cell r="C1175" t="str">
            <v>含保留肛门，区域淋巴结清扫；不含子宫、卵巢切除</v>
          </cell>
        </row>
        <row r="1175">
          <cell r="E1175" t="str">
            <v>次</v>
          </cell>
          <cell r="F1175">
            <v>4260</v>
          </cell>
        </row>
        <row r="1176">
          <cell r="A1176">
            <v>331004013</v>
          </cell>
          <cell r="B1176" t="str">
            <v>直肠癌扩大根治术</v>
          </cell>
          <cell r="C1176" t="str">
            <v>含盆腔联合脏器切除；包括拖出式直肠癌根治术</v>
          </cell>
        </row>
        <row r="1176">
          <cell r="E1176" t="str">
            <v>次</v>
          </cell>
          <cell r="F1176">
            <v>3990</v>
          </cell>
        </row>
        <row r="1177">
          <cell r="A1177">
            <v>331004018</v>
          </cell>
          <cell r="B1177" t="str">
            <v>直肠粘膜环切术</v>
          </cell>
          <cell r="C1177" t="str">
            <v>含肛门缩窄术</v>
          </cell>
        </row>
        <row r="1177">
          <cell r="E1177" t="str">
            <v>次</v>
          </cell>
          <cell r="F1177">
            <v>1210</v>
          </cell>
        </row>
        <row r="1178">
          <cell r="A1178" t="str">
            <v>编码</v>
          </cell>
          <cell r="B1178" t="str">
            <v>项目名称</v>
          </cell>
          <cell r="C1178" t="str">
            <v>项目内涵</v>
          </cell>
          <cell r="D1178" t="str">
            <v>除外内容</v>
          </cell>
          <cell r="E1178" t="str">
            <v>计价单位</v>
          </cell>
          <cell r="F1178" t="str">
            <v>三级医院（元）</v>
          </cell>
        </row>
        <row r="1179">
          <cell r="A1179">
            <v>331004020</v>
          </cell>
          <cell r="B1179" t="str">
            <v>肛周常见疾病手术治疗</v>
          </cell>
          <cell r="C1179" t="str">
            <v>包括痔、肛裂、息肉、疣、肥大肛乳头、痣等切除或套扎及肛周肿物切除术；不含复杂肛瘘、高位肛瘘</v>
          </cell>
        </row>
        <row r="1179">
          <cell r="E1179" t="str">
            <v>次</v>
          </cell>
          <cell r="F1179">
            <v>585</v>
          </cell>
        </row>
        <row r="1180">
          <cell r="A1180">
            <v>331004022</v>
          </cell>
          <cell r="B1180" t="str">
            <v>高位肛瘘切除术</v>
          </cell>
          <cell r="C1180" t="str">
            <v>包括复杂肛瘘</v>
          </cell>
        </row>
        <row r="1180">
          <cell r="E1180" t="str">
            <v>次</v>
          </cell>
          <cell r="F1180">
            <v>700</v>
          </cell>
        </row>
        <row r="1181">
          <cell r="A1181">
            <v>331004025</v>
          </cell>
          <cell r="B1181" t="str">
            <v>肛门内括约肌侧切术</v>
          </cell>
          <cell r="C1181" t="str">
            <v>包括后正中切断术</v>
          </cell>
        </row>
        <row r="1181">
          <cell r="E1181" t="str">
            <v>次</v>
          </cell>
          <cell r="F1181">
            <v>820</v>
          </cell>
        </row>
        <row r="1182">
          <cell r="A1182">
            <v>331005</v>
          </cell>
          <cell r="B1182" t="str">
            <v>肝脏手术</v>
          </cell>
        </row>
        <row r="1183">
          <cell r="A1183">
            <v>331005001</v>
          </cell>
          <cell r="B1183" t="str">
            <v>肝损伤清创修补术</v>
          </cell>
          <cell r="C1183" t="str">
            <v>不含肝部分切除术</v>
          </cell>
        </row>
        <row r="1183">
          <cell r="E1183" t="str">
            <v>次</v>
          </cell>
          <cell r="F1183">
            <v>2280</v>
          </cell>
        </row>
        <row r="1184">
          <cell r="A1184">
            <v>331005002</v>
          </cell>
          <cell r="B1184" t="str">
            <v>开腹肝活检术</v>
          </cell>
          <cell r="C1184" t="str">
            <v>包括穿刺</v>
          </cell>
        </row>
        <row r="1184">
          <cell r="E1184" t="str">
            <v>次</v>
          </cell>
          <cell r="F1184">
            <v>910</v>
          </cell>
        </row>
        <row r="1185">
          <cell r="A1185">
            <v>331005006</v>
          </cell>
          <cell r="B1185" t="str">
            <v>肝内病灶清除术</v>
          </cell>
          <cell r="C1185" t="str">
            <v>包括肝囊肿开窗、肝结核瘤切除术；不含肝包虫病手术</v>
          </cell>
        </row>
        <row r="1185">
          <cell r="E1185" t="str">
            <v>次</v>
          </cell>
          <cell r="F1185">
            <v>1920</v>
          </cell>
        </row>
        <row r="1186">
          <cell r="A1186">
            <v>331005007</v>
          </cell>
          <cell r="B1186" t="str">
            <v>肝癌切除术</v>
          </cell>
          <cell r="C1186" t="str">
            <v>指癌肿局部切除术；不含第一、第二肝门血管及下腔静脉受侵犯的肝癌切除、安置化疗泵</v>
          </cell>
        </row>
        <row r="1186">
          <cell r="E1186" t="str">
            <v>次</v>
          </cell>
          <cell r="F1186">
            <v>2700</v>
          </cell>
        </row>
        <row r="1187">
          <cell r="A1187">
            <v>331005013</v>
          </cell>
          <cell r="B1187" t="str">
            <v>肝部分切除术</v>
          </cell>
          <cell r="C1187" t="str">
            <v>含肝活检术；包括各肝段切除</v>
          </cell>
        </row>
        <row r="1187">
          <cell r="E1187" t="str">
            <v>次</v>
          </cell>
          <cell r="F1187">
            <v>2550</v>
          </cell>
        </row>
        <row r="1188">
          <cell r="A1188">
            <v>331005014</v>
          </cell>
          <cell r="B1188" t="str">
            <v>肝左外叶切除术</v>
          </cell>
          <cell r="C1188" t="str">
            <v>包括肿瘤、结核、结石、萎缩等切除术</v>
          </cell>
        </row>
        <row r="1188">
          <cell r="E1188" t="str">
            <v>次</v>
          </cell>
          <cell r="F1188">
            <v>2590</v>
          </cell>
        </row>
        <row r="1189">
          <cell r="A1189" t="str">
            <v>编码</v>
          </cell>
          <cell r="B1189" t="str">
            <v>项目名称</v>
          </cell>
          <cell r="C1189" t="str">
            <v>项目内涵</v>
          </cell>
          <cell r="D1189" t="str">
            <v>除外内容</v>
          </cell>
          <cell r="E1189" t="str">
            <v>计价单位</v>
          </cell>
          <cell r="F1189" t="str">
            <v>三级医院（元）</v>
          </cell>
        </row>
        <row r="1190">
          <cell r="A1190">
            <v>331005015</v>
          </cell>
          <cell r="B1190" t="str">
            <v>半肝切除术</v>
          </cell>
          <cell r="C1190" t="str">
            <v>包括左半肝或右半肝切除术</v>
          </cell>
        </row>
        <row r="1190">
          <cell r="E1190" t="str">
            <v>次</v>
          </cell>
          <cell r="F1190">
            <v>4200</v>
          </cell>
        </row>
        <row r="1191">
          <cell r="A1191">
            <v>331005022</v>
          </cell>
          <cell r="B1191" t="str">
            <v>肝内胆管U形管引流术</v>
          </cell>
        </row>
        <row r="1191">
          <cell r="E1191" t="str">
            <v>次</v>
          </cell>
          <cell r="F1191">
            <v>2280</v>
          </cell>
        </row>
        <row r="1192">
          <cell r="A1192">
            <v>331005025</v>
          </cell>
          <cell r="B1192" t="str">
            <v>肝血管瘤包膜外剥脱术</v>
          </cell>
        </row>
        <row r="1192">
          <cell r="E1192" t="str">
            <v>次</v>
          </cell>
          <cell r="F1192">
            <v>2460</v>
          </cell>
        </row>
        <row r="1193">
          <cell r="A1193">
            <v>331006</v>
          </cell>
          <cell r="B1193" t="str">
            <v>胆道手术</v>
          </cell>
        </row>
        <row r="1193">
          <cell r="D1193" t="str">
            <v>吻合器</v>
          </cell>
        </row>
        <row r="1194">
          <cell r="A1194">
            <v>331006002</v>
          </cell>
          <cell r="B1194" t="str">
            <v>胆囊切除术</v>
          </cell>
        </row>
        <row r="1194">
          <cell r="E1194" t="str">
            <v>次</v>
          </cell>
          <cell r="F1194">
            <v>1725</v>
          </cell>
        </row>
        <row r="1195">
          <cell r="A1195">
            <v>331006004</v>
          </cell>
          <cell r="B1195" t="str">
            <v>高位胆管癌根治术</v>
          </cell>
          <cell r="C1195" t="str">
            <v>含肝部分切除、肝胆管—肠吻合术</v>
          </cell>
        </row>
        <row r="1195">
          <cell r="E1195" t="str">
            <v>次</v>
          </cell>
          <cell r="F1195">
            <v>3480</v>
          </cell>
        </row>
        <row r="1196">
          <cell r="A1196">
            <v>331006005</v>
          </cell>
          <cell r="B1196" t="str">
            <v>肝胆总管切开取石+空肠Roux-y吻合术</v>
          </cell>
          <cell r="C1196" t="str">
            <v>包括空肠间置术、肝胆管、总胆管和空肠吻合术、肝胆管狭窄成型术</v>
          </cell>
        </row>
        <row r="1196">
          <cell r="E1196" t="str">
            <v>次</v>
          </cell>
          <cell r="F1196">
            <v>3420</v>
          </cell>
        </row>
        <row r="1197">
          <cell r="A1197">
            <v>331006011</v>
          </cell>
          <cell r="B1197" t="str">
            <v>胆总管探查T管引流术</v>
          </cell>
          <cell r="C1197" t="str">
            <v>不含术中B超、术中胆道镜检查和术中胆道造影</v>
          </cell>
        </row>
        <row r="1197">
          <cell r="E1197" t="str">
            <v>次</v>
          </cell>
          <cell r="F1197">
            <v>2430</v>
          </cell>
        </row>
        <row r="1198">
          <cell r="A1198">
            <v>331006012</v>
          </cell>
          <cell r="B1198" t="str">
            <v>胆总管探查T管引流术</v>
          </cell>
        </row>
        <row r="1198">
          <cell r="E1198" t="str">
            <v>次</v>
          </cell>
          <cell r="F1198">
            <v>2520</v>
          </cell>
        </row>
        <row r="1199">
          <cell r="A1199">
            <v>331006013</v>
          </cell>
          <cell r="B1199" t="str">
            <v>内镜下十二指肠乳头肌切开(扩张)术</v>
          </cell>
        </row>
        <row r="1199">
          <cell r="E1199" t="str">
            <v>次</v>
          </cell>
          <cell r="F1199">
            <v>1800</v>
          </cell>
        </row>
        <row r="1200">
          <cell r="A1200">
            <v>331006014</v>
          </cell>
          <cell r="B1200" t="str">
            <v>经十二指肠奥狄氏括约肌切开成形术</v>
          </cell>
        </row>
        <row r="1200">
          <cell r="E1200" t="str">
            <v>次</v>
          </cell>
          <cell r="F1200">
            <v>1625</v>
          </cell>
        </row>
        <row r="1201">
          <cell r="A1201">
            <v>331006020</v>
          </cell>
          <cell r="B1201" t="str">
            <v>胆囊癌根治术</v>
          </cell>
          <cell r="C1201" t="str">
            <v>含淋巴清扫</v>
          </cell>
        </row>
        <row r="1201">
          <cell r="E1201" t="str">
            <v>次</v>
          </cell>
          <cell r="F1201">
            <v>3180</v>
          </cell>
        </row>
        <row r="1202">
          <cell r="A1202">
            <v>331007</v>
          </cell>
          <cell r="B1202" t="str">
            <v>胰腺手术</v>
          </cell>
        </row>
        <row r="1203">
          <cell r="A1203">
            <v>331007001</v>
          </cell>
          <cell r="B1203" t="str">
            <v>胰腺穿刺术</v>
          </cell>
          <cell r="C1203" t="str">
            <v>含活检</v>
          </cell>
        </row>
        <row r="1203">
          <cell r="E1203" t="str">
            <v>次</v>
          </cell>
          <cell r="F1203">
            <v>1020</v>
          </cell>
        </row>
        <row r="1204">
          <cell r="A1204" t="str">
            <v>编码</v>
          </cell>
          <cell r="B1204" t="str">
            <v>项目名称</v>
          </cell>
          <cell r="C1204" t="str">
            <v>项目内涵</v>
          </cell>
          <cell r="D1204" t="str">
            <v>除外内容</v>
          </cell>
          <cell r="E1204" t="str">
            <v>计价单位</v>
          </cell>
          <cell r="F1204" t="str">
            <v>三级医院（元）</v>
          </cell>
        </row>
        <row r="1205">
          <cell r="A1205">
            <v>331007006</v>
          </cell>
          <cell r="B1205" t="str">
            <v>胰十二指肠切除术（Whipple手术）</v>
          </cell>
          <cell r="C1205" t="str">
            <v>包括各种胰管空肠吻合、胃空肠吻合术、胆管肠吻合术；包括胰体癌或壶腹周围癌根治术；不含脾切除术</v>
          </cell>
        </row>
        <row r="1205">
          <cell r="E1205" t="str">
            <v>次</v>
          </cell>
          <cell r="F1205">
            <v>5040</v>
          </cell>
        </row>
        <row r="1206">
          <cell r="A1206">
            <v>331007007</v>
          </cell>
          <cell r="B1206" t="str">
            <v>胰体尾切除术</v>
          </cell>
          <cell r="C1206" t="str">
            <v>不含血管切除吻合术</v>
          </cell>
        </row>
        <row r="1206">
          <cell r="E1206" t="str">
            <v>次</v>
          </cell>
          <cell r="F1206">
            <v>2900</v>
          </cell>
        </row>
        <row r="1207">
          <cell r="A1207">
            <v>331008</v>
          </cell>
          <cell r="B1207" t="str">
            <v>其他腹部手术</v>
          </cell>
        </row>
        <row r="1208">
          <cell r="A1208">
            <v>331008001</v>
          </cell>
          <cell r="B1208" t="str">
            <v>腹股沟疝修补术</v>
          </cell>
          <cell r="C1208" t="str">
            <v>包括各种方法修补</v>
          </cell>
          <cell r="D1208" t="str">
            <v>补片</v>
          </cell>
          <cell r="E1208" t="str">
            <v>单侧</v>
          </cell>
          <cell r="F1208">
            <v>1200</v>
          </cell>
        </row>
        <row r="1209">
          <cell r="A1209">
            <v>331008002</v>
          </cell>
          <cell r="B1209" t="str">
            <v>嵌顿疝复位修补术</v>
          </cell>
          <cell r="C1209" t="str">
            <v>不含肠切除吻合</v>
          </cell>
          <cell r="D1209" t="str">
            <v>补片</v>
          </cell>
          <cell r="E1209" t="str">
            <v>单侧</v>
          </cell>
          <cell r="F1209">
            <v>1300</v>
          </cell>
        </row>
        <row r="1210">
          <cell r="A1210">
            <v>331008004</v>
          </cell>
          <cell r="B1210" t="str">
            <v>脐疝修补术</v>
          </cell>
        </row>
        <row r="1210">
          <cell r="D1210" t="str">
            <v>补片</v>
          </cell>
          <cell r="E1210" t="str">
            <v>次</v>
          </cell>
          <cell r="F1210">
            <v>1150</v>
          </cell>
        </row>
        <row r="1211">
          <cell r="A1211">
            <v>331008005</v>
          </cell>
          <cell r="B1211" t="str">
            <v>腹壁切口疝修补术</v>
          </cell>
          <cell r="C1211" t="str">
            <v>包括腹白线疝或腰疝修补</v>
          </cell>
          <cell r="D1211" t="str">
            <v>补片</v>
          </cell>
          <cell r="E1211" t="str">
            <v>次</v>
          </cell>
          <cell r="F1211">
            <v>2040</v>
          </cell>
        </row>
        <row r="1212">
          <cell r="A1212">
            <v>331008008</v>
          </cell>
          <cell r="B1212" t="str">
            <v>剖腹探查术</v>
          </cell>
          <cell r="C1212" t="str">
            <v>含活检；包括腹腔引流术</v>
          </cell>
        </row>
        <row r="1212">
          <cell r="E1212" t="str">
            <v>次</v>
          </cell>
          <cell r="F1212">
            <v>1400</v>
          </cell>
        </row>
        <row r="1213">
          <cell r="A1213">
            <v>331008012</v>
          </cell>
          <cell r="B1213" t="str">
            <v>腹腔内肿物切除术</v>
          </cell>
          <cell r="C1213" t="str">
            <v>包括系膜、腹膜、网膜肿物；不含脏器切除术</v>
          </cell>
        </row>
        <row r="1213">
          <cell r="E1213" t="str">
            <v>次</v>
          </cell>
          <cell r="F1213">
            <v>1680</v>
          </cell>
        </row>
        <row r="1214">
          <cell r="A1214">
            <v>331008015</v>
          </cell>
          <cell r="B1214" t="str">
            <v>腹膜后肿瘤切除术</v>
          </cell>
          <cell r="C1214" t="str">
            <v>不含其它脏器切除术、血管切除吻合术</v>
          </cell>
        </row>
        <row r="1214">
          <cell r="E1214" t="str">
            <v>次</v>
          </cell>
          <cell r="F1214">
            <v>3052</v>
          </cell>
        </row>
        <row r="1215">
          <cell r="A1215">
            <v>331008017</v>
          </cell>
          <cell r="B1215" t="str">
            <v>腹壁肿瘤切除术</v>
          </cell>
          <cell r="C1215" t="str">
            <v>不含成形术；不包括体表良性病变</v>
          </cell>
        </row>
        <row r="1215">
          <cell r="E1215" t="str">
            <v>次</v>
          </cell>
          <cell r="F1215">
            <v>1190</v>
          </cell>
        </row>
        <row r="1216">
          <cell r="A1216" t="str">
            <v>编码</v>
          </cell>
          <cell r="B1216" t="str">
            <v>项目名称</v>
          </cell>
          <cell r="C1216" t="str">
            <v>项目内涵</v>
          </cell>
          <cell r="D1216" t="str">
            <v>除外内容</v>
          </cell>
          <cell r="E1216" t="str">
            <v>计价单位</v>
          </cell>
          <cell r="F1216" t="str">
            <v>三级医院（元）</v>
          </cell>
        </row>
        <row r="1217">
          <cell r="A1217">
            <v>331008026</v>
          </cell>
          <cell r="B1217" t="str">
            <v>门体静脉断流术</v>
          </cell>
          <cell r="C1217" t="str">
            <v>含食管、胃底周围血管离断加脾切除术，包括经网膜静脉门静脉测压术</v>
          </cell>
          <cell r="D1217" t="str">
            <v>吻合器</v>
          </cell>
          <cell r="E1217" t="str">
            <v>次</v>
          </cell>
          <cell r="F1217">
            <v>3185</v>
          </cell>
        </row>
        <row r="1218">
          <cell r="A1218" t="str">
            <v>331008026a</v>
          </cell>
          <cell r="B1218" t="str">
            <v>门体静脉断流术＋食管横断吻合术</v>
          </cell>
        </row>
        <row r="1218">
          <cell r="E1218" t="str">
            <v>次</v>
          </cell>
          <cell r="F1218">
            <v>3770</v>
          </cell>
        </row>
        <row r="1219">
          <cell r="A1219">
            <v>3311</v>
          </cell>
          <cell r="B1219" t="str">
            <v>11．泌尿系统手术</v>
          </cell>
        </row>
        <row r="1219">
          <cell r="D1219" t="str">
            <v>特殊尿管、网状支架</v>
          </cell>
        </row>
        <row r="1220">
          <cell r="A1220">
            <v>331101</v>
          </cell>
          <cell r="B1220" t="str">
            <v>肾脏手术</v>
          </cell>
        </row>
        <row r="1221">
          <cell r="A1221">
            <v>331101008</v>
          </cell>
          <cell r="B1221" t="str">
            <v>肾切除术</v>
          </cell>
        </row>
        <row r="1221">
          <cell r="D1221" t="str">
            <v>肾网袋</v>
          </cell>
          <cell r="E1221" t="str">
            <v>次</v>
          </cell>
          <cell r="F1221">
            <v>1800</v>
          </cell>
        </row>
        <row r="1222">
          <cell r="A1222">
            <v>331101009</v>
          </cell>
          <cell r="B1222" t="str">
            <v>肾部分切除术</v>
          </cell>
        </row>
        <row r="1222">
          <cell r="E1222" t="str">
            <v>次</v>
          </cell>
          <cell r="F1222">
            <v>2680</v>
          </cell>
        </row>
        <row r="1223">
          <cell r="A1223">
            <v>331101010</v>
          </cell>
          <cell r="B1223" t="str">
            <v>根治性肾切除术</v>
          </cell>
          <cell r="C1223" t="str">
            <v>含肾上腺切除、淋巴清扫；不含开胸手术</v>
          </cell>
        </row>
        <row r="1223">
          <cell r="E1223" t="str">
            <v>次</v>
          </cell>
          <cell r="F1223">
            <v>2800</v>
          </cell>
        </row>
        <row r="1224">
          <cell r="A1224">
            <v>331101011</v>
          </cell>
          <cell r="B1224" t="str">
            <v>重复肾重复输尿管切除术</v>
          </cell>
        </row>
        <row r="1224">
          <cell r="E1224" t="str">
            <v>次</v>
          </cell>
          <cell r="F1224">
            <v>2925</v>
          </cell>
        </row>
        <row r="1225">
          <cell r="A1225">
            <v>331101014</v>
          </cell>
          <cell r="B1225" t="str">
            <v>肾囊肿切除术</v>
          </cell>
          <cell r="C1225" t="str">
            <v>包括去顶术</v>
          </cell>
        </row>
        <row r="1225">
          <cell r="E1225" t="str">
            <v>次</v>
          </cell>
          <cell r="F1225">
            <v>1720</v>
          </cell>
        </row>
        <row r="1226">
          <cell r="A1226">
            <v>331101016</v>
          </cell>
          <cell r="B1226" t="str">
            <v>肾切开取石术</v>
          </cell>
          <cell r="C1226" t="str">
            <v>包括肾盂切开、肾实质切开</v>
          </cell>
        </row>
        <row r="1226">
          <cell r="E1226" t="str">
            <v>次</v>
          </cell>
          <cell r="F1226">
            <v>1950</v>
          </cell>
        </row>
        <row r="1227">
          <cell r="A1227">
            <v>331102</v>
          </cell>
          <cell r="B1227" t="str">
            <v>肾盂和输尿管手术</v>
          </cell>
        </row>
        <row r="1228">
          <cell r="A1228">
            <v>331102001</v>
          </cell>
          <cell r="B1228" t="str">
            <v>肾盂癌根治术</v>
          </cell>
          <cell r="C1228" t="str">
            <v>含输尿管全长、部分膀胱切除；不含膀胱镜电切。包括输尿管恶性肿瘤根治术</v>
          </cell>
        </row>
        <row r="1228">
          <cell r="E1228" t="str">
            <v>次</v>
          </cell>
          <cell r="F1228">
            <v>3345</v>
          </cell>
        </row>
        <row r="1229">
          <cell r="A1229" t="str">
            <v>编码</v>
          </cell>
          <cell r="B1229" t="str">
            <v>项目名称</v>
          </cell>
          <cell r="C1229" t="str">
            <v>项目内涵</v>
          </cell>
          <cell r="D1229" t="str">
            <v>除外内容</v>
          </cell>
          <cell r="E1229" t="str">
            <v>计价单位</v>
          </cell>
          <cell r="F1229" t="str">
            <v>三级医院（元）</v>
          </cell>
        </row>
        <row r="1230">
          <cell r="A1230">
            <v>331102002</v>
          </cell>
          <cell r="B1230" t="str">
            <v>肾盂成形肾盂输尿管再吻合术</v>
          </cell>
        </row>
        <row r="1230">
          <cell r="E1230" t="str">
            <v>次</v>
          </cell>
          <cell r="F1230">
            <v>2210</v>
          </cell>
        </row>
        <row r="1231">
          <cell r="A1231">
            <v>331102003</v>
          </cell>
          <cell r="B1231" t="str">
            <v>经皮肾镜或输尿管镜内切开成形术</v>
          </cell>
        </row>
        <row r="1231">
          <cell r="E1231" t="str">
            <v>次</v>
          </cell>
          <cell r="F1231">
            <v>2630</v>
          </cell>
        </row>
        <row r="1232">
          <cell r="A1232">
            <v>331102005</v>
          </cell>
          <cell r="B1232" t="str">
            <v>肾盂输尿管成形术</v>
          </cell>
          <cell r="C1232" t="str">
            <v>包括单纯肾盂或输尿管成形</v>
          </cell>
        </row>
        <row r="1232">
          <cell r="E1232" t="str">
            <v>次</v>
          </cell>
          <cell r="F1232">
            <v>1950</v>
          </cell>
        </row>
        <row r="1233">
          <cell r="A1233">
            <v>331102006</v>
          </cell>
          <cell r="B1233" t="str">
            <v>肾盂输尿管成形术</v>
          </cell>
        </row>
        <row r="1233">
          <cell r="E1233" t="str">
            <v>次</v>
          </cell>
          <cell r="F1233">
            <v>1800</v>
          </cell>
        </row>
        <row r="1234">
          <cell r="A1234">
            <v>331102007</v>
          </cell>
          <cell r="B1234" t="str">
            <v>输尿管切开取石术</v>
          </cell>
        </row>
        <row r="1234">
          <cell r="E1234" t="str">
            <v>次</v>
          </cell>
          <cell r="F1234">
            <v>1680</v>
          </cell>
        </row>
        <row r="1235">
          <cell r="A1235">
            <v>331102009</v>
          </cell>
          <cell r="B1235" t="str">
            <v>输尿管狭窄段切除再吻合术</v>
          </cell>
        </row>
        <row r="1235">
          <cell r="E1235" t="str">
            <v>次</v>
          </cell>
          <cell r="F1235">
            <v>1680</v>
          </cell>
        </row>
        <row r="1236">
          <cell r="A1236">
            <v>331102012</v>
          </cell>
          <cell r="B1236" t="str">
            <v>输尿管膀胱再植术</v>
          </cell>
        </row>
        <row r="1236">
          <cell r="E1236" t="str">
            <v>次</v>
          </cell>
          <cell r="F1236">
            <v>1680</v>
          </cell>
        </row>
        <row r="1237">
          <cell r="A1237">
            <v>331102013</v>
          </cell>
          <cell r="B1237" t="str">
            <v>输尿管皮肤造口术</v>
          </cell>
        </row>
        <row r="1237">
          <cell r="E1237" t="str">
            <v>次</v>
          </cell>
          <cell r="F1237">
            <v>1680</v>
          </cell>
        </row>
        <row r="1238">
          <cell r="A1238">
            <v>331103</v>
          </cell>
          <cell r="B1238" t="str">
            <v>膀胱手术</v>
          </cell>
        </row>
        <row r="1239">
          <cell r="A1239">
            <v>331103003</v>
          </cell>
          <cell r="B1239" t="str">
            <v>膀胱部分切除术</v>
          </cell>
        </row>
        <row r="1239">
          <cell r="E1239" t="str">
            <v>次</v>
          </cell>
          <cell r="F1239">
            <v>1680</v>
          </cell>
        </row>
        <row r="1240">
          <cell r="A1240">
            <v>331103006</v>
          </cell>
          <cell r="B1240" t="str">
            <v>根治性膀胱全切除术</v>
          </cell>
          <cell r="C1240" t="str">
            <v>含盆腔淋巴结清扫术</v>
          </cell>
          <cell r="D1240" t="str">
            <v>钛夹</v>
          </cell>
          <cell r="E1240" t="str">
            <v>次</v>
          </cell>
          <cell r="F1240">
            <v>3700</v>
          </cell>
        </row>
        <row r="1241">
          <cell r="A1241">
            <v>331103009</v>
          </cell>
          <cell r="B1241" t="str">
            <v>回肠膀胱术</v>
          </cell>
          <cell r="C1241" t="str">
            <v>含阑尾切除术；包括结肠</v>
          </cell>
        </row>
        <row r="1241">
          <cell r="E1241" t="str">
            <v>次</v>
          </cell>
          <cell r="F1241">
            <v>2040</v>
          </cell>
        </row>
        <row r="1242">
          <cell r="A1242">
            <v>331103016</v>
          </cell>
          <cell r="B1242" t="str">
            <v>膀胱破裂修补术</v>
          </cell>
        </row>
        <row r="1242">
          <cell r="E1242" t="str">
            <v>次</v>
          </cell>
          <cell r="F1242">
            <v>1440</v>
          </cell>
        </row>
        <row r="1243">
          <cell r="A1243">
            <v>331103024</v>
          </cell>
          <cell r="B1243" t="str">
            <v>脐尿管瘘切除术</v>
          </cell>
        </row>
        <row r="1243">
          <cell r="E1243" t="str">
            <v>次</v>
          </cell>
          <cell r="F1243">
            <v>1560</v>
          </cell>
        </row>
        <row r="1244">
          <cell r="A1244">
            <v>331103025</v>
          </cell>
          <cell r="B1244" t="str">
            <v>经膀胱镜膀胱颈电切术</v>
          </cell>
        </row>
        <row r="1244">
          <cell r="E1244" t="str">
            <v>次</v>
          </cell>
          <cell r="F1244">
            <v>2040</v>
          </cell>
        </row>
        <row r="1245">
          <cell r="A1245">
            <v>331103026</v>
          </cell>
          <cell r="B1245" t="str">
            <v>经尿道膀胱肿瘤特殊治疗</v>
          </cell>
          <cell r="C1245" t="str">
            <v>电灼、电切、激光等法</v>
          </cell>
        </row>
        <row r="1245">
          <cell r="E1245" t="str">
            <v>次</v>
          </cell>
          <cell r="F1245">
            <v>2650</v>
          </cell>
        </row>
        <row r="1246">
          <cell r="A1246">
            <v>331104</v>
          </cell>
          <cell r="B1246" t="str">
            <v>尿道手术</v>
          </cell>
        </row>
        <row r="1247">
          <cell r="A1247" t="str">
            <v>编码</v>
          </cell>
          <cell r="B1247" t="str">
            <v>项目名称</v>
          </cell>
          <cell r="C1247" t="str">
            <v>项目内涵</v>
          </cell>
          <cell r="D1247" t="str">
            <v>除外内容</v>
          </cell>
          <cell r="E1247" t="str">
            <v>计价单位</v>
          </cell>
          <cell r="F1247" t="str">
            <v>三级医院（元）</v>
          </cell>
        </row>
        <row r="1248">
          <cell r="A1248">
            <v>331104007</v>
          </cell>
          <cell r="B1248" t="str">
            <v>尿道狭窄瘢痕切除术</v>
          </cell>
        </row>
        <row r="1248">
          <cell r="E1248" t="str">
            <v>次</v>
          </cell>
          <cell r="F1248">
            <v>1680</v>
          </cell>
        </row>
        <row r="1249">
          <cell r="A1249">
            <v>331104008</v>
          </cell>
          <cell r="B1249" t="str">
            <v>尿道良性肿物切除术</v>
          </cell>
        </row>
        <row r="1249">
          <cell r="E1249" t="str">
            <v>次</v>
          </cell>
          <cell r="F1249">
            <v>1140</v>
          </cell>
        </row>
        <row r="1250">
          <cell r="A1250">
            <v>331104021</v>
          </cell>
          <cell r="B1250" t="str">
            <v>尿道外口整形术</v>
          </cell>
        </row>
        <row r="1250">
          <cell r="E1250" t="str">
            <v>次</v>
          </cell>
          <cell r="F1250">
            <v>910</v>
          </cell>
        </row>
        <row r="1251">
          <cell r="A1251">
            <v>331104023</v>
          </cell>
          <cell r="B1251" t="str">
            <v>尿道下裂Ⅰ期成形术</v>
          </cell>
        </row>
        <row r="1251">
          <cell r="E1251" t="str">
            <v>次</v>
          </cell>
          <cell r="F1251">
            <v>1680</v>
          </cell>
        </row>
        <row r="1252">
          <cell r="A1252">
            <v>331104026</v>
          </cell>
          <cell r="B1252" t="str">
            <v>尿道下裂修复术</v>
          </cell>
          <cell r="C1252" t="str">
            <v>包括尿瘘修补和各型尿道下裂修复；不含造瘘术和阴茎矫直术</v>
          </cell>
        </row>
        <row r="1252">
          <cell r="E1252" t="str">
            <v>次</v>
          </cell>
          <cell r="F1252">
            <v>1800</v>
          </cell>
        </row>
        <row r="1253">
          <cell r="A1253">
            <v>3312</v>
          </cell>
          <cell r="B1253" t="str">
            <v>12．男性生殖系统手术</v>
          </cell>
        </row>
        <row r="1254">
          <cell r="A1254">
            <v>331201</v>
          </cell>
          <cell r="B1254" t="str">
            <v>前列腺、精囊腺手术</v>
          </cell>
        </row>
        <row r="1255">
          <cell r="A1255">
            <v>331201001</v>
          </cell>
          <cell r="B1255" t="str">
            <v>前列腺癌根治术</v>
          </cell>
          <cell r="C1255" t="str">
            <v>含淋巴结清扫和取活检</v>
          </cell>
        </row>
        <row r="1255">
          <cell r="E1255" t="str">
            <v>次</v>
          </cell>
          <cell r="F1255">
            <v>3055</v>
          </cell>
        </row>
        <row r="1256">
          <cell r="A1256">
            <v>331201006</v>
          </cell>
          <cell r="B1256" t="str">
            <v>经尿道前列腺电切术</v>
          </cell>
        </row>
        <row r="1256">
          <cell r="E1256" t="str">
            <v>次</v>
          </cell>
          <cell r="F1256">
            <v>2870</v>
          </cell>
        </row>
        <row r="1257">
          <cell r="A1257">
            <v>331201007</v>
          </cell>
          <cell r="B1257" t="str">
            <v>经尿道前列腺气囊扩张术</v>
          </cell>
        </row>
        <row r="1257">
          <cell r="D1257" t="str">
            <v>气囊导管</v>
          </cell>
          <cell r="E1257" t="str">
            <v>次</v>
          </cell>
          <cell r="F1257">
            <v>960</v>
          </cell>
        </row>
        <row r="1258">
          <cell r="A1258">
            <v>331202</v>
          </cell>
          <cell r="B1258" t="str">
            <v>阴囊、睾丸手术</v>
          </cell>
        </row>
        <row r="1259">
          <cell r="A1259">
            <v>331202005</v>
          </cell>
          <cell r="B1259" t="str">
            <v>高位隐睾下降固定术</v>
          </cell>
          <cell r="C1259" t="str">
            <v>含疝修补术</v>
          </cell>
        </row>
        <row r="1259">
          <cell r="E1259" t="str">
            <v>单侧</v>
          </cell>
          <cell r="F1259">
            <v>1140</v>
          </cell>
        </row>
        <row r="1260">
          <cell r="A1260">
            <v>331202006</v>
          </cell>
          <cell r="B1260" t="str">
            <v>睾丸鞘膜翻转术</v>
          </cell>
        </row>
        <row r="1260">
          <cell r="E1260" t="str">
            <v>单侧</v>
          </cell>
          <cell r="F1260">
            <v>1140</v>
          </cell>
        </row>
        <row r="1261">
          <cell r="A1261">
            <v>331202007</v>
          </cell>
          <cell r="B1261" t="str">
            <v>交通性鞘膜积液修补术</v>
          </cell>
        </row>
        <row r="1261">
          <cell r="E1261" t="str">
            <v>单侧</v>
          </cell>
          <cell r="F1261">
            <v>1360</v>
          </cell>
        </row>
        <row r="1262">
          <cell r="A1262">
            <v>331202008</v>
          </cell>
          <cell r="B1262" t="str">
            <v>睾丸附件扭转探查术</v>
          </cell>
          <cell r="C1262" t="str">
            <v>含睾丸扭转复位术</v>
          </cell>
        </row>
        <row r="1262">
          <cell r="E1262" t="str">
            <v>单侧</v>
          </cell>
          <cell r="F1262">
            <v>1020</v>
          </cell>
        </row>
        <row r="1263">
          <cell r="A1263" t="str">
            <v>编码</v>
          </cell>
          <cell r="B1263" t="str">
            <v>项目名称</v>
          </cell>
          <cell r="C1263" t="str">
            <v>项目内涵</v>
          </cell>
          <cell r="D1263" t="str">
            <v>除外内容</v>
          </cell>
          <cell r="E1263" t="str">
            <v>计价单位</v>
          </cell>
          <cell r="F1263" t="str">
            <v>三级医院（元）</v>
          </cell>
        </row>
        <row r="1264">
          <cell r="A1264">
            <v>331202010</v>
          </cell>
          <cell r="B1264" t="str">
            <v>睾丸固定术</v>
          </cell>
          <cell r="C1264" t="str">
            <v>含疝囊高位结扎术</v>
          </cell>
        </row>
        <row r="1264">
          <cell r="E1264" t="str">
            <v>单侧</v>
          </cell>
          <cell r="F1264">
            <v>1200</v>
          </cell>
        </row>
        <row r="1265">
          <cell r="A1265">
            <v>331202011</v>
          </cell>
          <cell r="B1265" t="str">
            <v>睾丸切除术</v>
          </cell>
        </row>
        <row r="1265">
          <cell r="E1265" t="str">
            <v>单侧</v>
          </cell>
          <cell r="F1265">
            <v>680</v>
          </cell>
        </row>
        <row r="1266">
          <cell r="A1266">
            <v>331203</v>
          </cell>
          <cell r="B1266" t="str">
            <v>附睾、输精管、精索手术</v>
          </cell>
        </row>
        <row r="1267">
          <cell r="A1267">
            <v>331203001</v>
          </cell>
          <cell r="B1267" t="str">
            <v>附睾切除术</v>
          </cell>
          <cell r="C1267" t="str">
            <v>包括附睾肿物切除术</v>
          </cell>
        </row>
        <row r="1267">
          <cell r="E1267" t="str">
            <v>次</v>
          </cell>
          <cell r="F1267">
            <v>910</v>
          </cell>
        </row>
        <row r="1268">
          <cell r="A1268">
            <v>331203006</v>
          </cell>
          <cell r="B1268" t="str">
            <v>精索静脉曲张高位结扎术</v>
          </cell>
        </row>
        <row r="1268">
          <cell r="E1268" t="str">
            <v>单侧</v>
          </cell>
          <cell r="F1268">
            <v>1080</v>
          </cell>
        </row>
        <row r="1269">
          <cell r="A1269">
            <v>331204</v>
          </cell>
          <cell r="B1269" t="str">
            <v>阴茎手术</v>
          </cell>
        </row>
        <row r="1270">
          <cell r="A1270">
            <v>331204001</v>
          </cell>
          <cell r="B1270" t="str">
            <v>嵌顿包茎松解术</v>
          </cell>
          <cell r="C1270" t="str">
            <v>包括包皮扩张分离术</v>
          </cell>
        </row>
        <row r="1270">
          <cell r="E1270" t="str">
            <v>次</v>
          </cell>
          <cell r="F1270">
            <v>480</v>
          </cell>
        </row>
        <row r="1271">
          <cell r="A1271">
            <v>331204002</v>
          </cell>
          <cell r="B1271" t="str">
            <v>包皮环切术</v>
          </cell>
        </row>
        <row r="1271">
          <cell r="E1271" t="str">
            <v>次</v>
          </cell>
          <cell r="F1271">
            <v>550</v>
          </cell>
        </row>
        <row r="1272">
          <cell r="A1272">
            <v>3313</v>
          </cell>
          <cell r="B1272" t="str">
            <v>13．女性生殖系统手术</v>
          </cell>
        </row>
        <row r="1273">
          <cell r="A1273">
            <v>331301</v>
          </cell>
          <cell r="B1273" t="str">
            <v>卵巢手术</v>
          </cell>
        </row>
        <row r="1274">
          <cell r="A1274">
            <v>331301002</v>
          </cell>
          <cell r="B1274" t="str">
            <v>卵巢囊肿剔除术</v>
          </cell>
          <cell r="C1274" t="str">
            <v>包括烧灼术</v>
          </cell>
        </row>
        <row r="1274">
          <cell r="E1274" t="str">
            <v>单侧</v>
          </cell>
          <cell r="F1274">
            <v>1358</v>
          </cell>
        </row>
        <row r="1275">
          <cell r="A1275">
            <v>331301003</v>
          </cell>
          <cell r="B1275" t="str">
            <v>卵巢修补术</v>
          </cell>
          <cell r="C1275" t="str">
            <v>含活检</v>
          </cell>
        </row>
        <row r="1275">
          <cell r="E1275" t="str">
            <v>单侧</v>
          </cell>
          <cell r="F1275">
            <v>1235</v>
          </cell>
        </row>
        <row r="1276">
          <cell r="A1276">
            <v>331301004</v>
          </cell>
          <cell r="B1276" t="str">
            <v>卵巢楔形切除术</v>
          </cell>
          <cell r="C1276" t="str">
            <v>包括卵巢切开探查、多囊卵巢打孔术</v>
          </cell>
        </row>
        <row r="1276">
          <cell r="E1276" t="str">
            <v>单侧</v>
          </cell>
          <cell r="F1276">
            <v>1235</v>
          </cell>
        </row>
        <row r="1277">
          <cell r="A1277">
            <v>331301005</v>
          </cell>
          <cell r="B1277" t="str">
            <v>卵巢切除术</v>
          </cell>
        </row>
        <row r="1277">
          <cell r="E1277" t="str">
            <v>单侧</v>
          </cell>
          <cell r="F1277">
            <v>1235</v>
          </cell>
        </row>
        <row r="1278">
          <cell r="A1278" t="str">
            <v>编码</v>
          </cell>
          <cell r="B1278" t="str">
            <v>项目名称</v>
          </cell>
          <cell r="C1278" t="str">
            <v>项目内涵</v>
          </cell>
          <cell r="D1278" t="str">
            <v>除外内容</v>
          </cell>
          <cell r="E1278" t="str">
            <v>计价单位</v>
          </cell>
          <cell r="F1278" t="str">
            <v>三级医院（元）</v>
          </cell>
        </row>
        <row r="1279">
          <cell r="A1279">
            <v>331301006</v>
          </cell>
          <cell r="B1279" t="str">
            <v>卵巢癌根治术</v>
          </cell>
          <cell r="C1279" t="str">
            <v>含全子宫+双附件切除+网膜切除+阑尾切除+肿瘤细胞减灭术(盆、腹腔转移灶切除)</v>
          </cell>
        </row>
        <row r="1279">
          <cell r="E1279" t="str">
            <v>次</v>
          </cell>
          <cell r="F1279">
            <v>3150</v>
          </cell>
        </row>
        <row r="1280">
          <cell r="A1280">
            <v>331301008</v>
          </cell>
          <cell r="B1280" t="str">
            <v>卵巢输卵管切除术</v>
          </cell>
        </row>
        <row r="1280">
          <cell r="E1280" t="str">
            <v>单侧</v>
          </cell>
          <cell r="F1280">
            <v>1358</v>
          </cell>
        </row>
        <row r="1281">
          <cell r="A1281">
            <v>331302</v>
          </cell>
          <cell r="B1281" t="str">
            <v>输卵管手术</v>
          </cell>
        </row>
        <row r="1282">
          <cell r="A1282">
            <v>331302001</v>
          </cell>
          <cell r="B1282" t="str">
            <v>输卵管结扎术</v>
          </cell>
          <cell r="C1282" t="str">
            <v>包括传统术式、经阴道术式</v>
          </cell>
          <cell r="D1282" t="str">
            <v>银夹</v>
          </cell>
          <cell r="E1282" t="str">
            <v>次</v>
          </cell>
          <cell r="F1282">
            <v>690</v>
          </cell>
        </row>
        <row r="1283">
          <cell r="A1283">
            <v>331302003</v>
          </cell>
          <cell r="B1283" t="str">
            <v>输卵管修复整形术</v>
          </cell>
          <cell r="C1283" t="str">
            <v>含输卵管吻合、再通、整形</v>
          </cell>
        </row>
        <row r="1283">
          <cell r="E1283" t="str">
            <v>次</v>
          </cell>
          <cell r="F1283">
            <v>1680</v>
          </cell>
        </row>
        <row r="1284">
          <cell r="A1284">
            <v>331302004</v>
          </cell>
          <cell r="B1284" t="str">
            <v>输卵管切除术</v>
          </cell>
          <cell r="C1284" t="str">
            <v>包括宫外孕的各类手术、输卵管系膜囊肿切除</v>
          </cell>
        </row>
        <row r="1284">
          <cell r="E1284" t="str">
            <v>次</v>
          </cell>
          <cell r="F1284">
            <v>1235</v>
          </cell>
        </row>
        <row r="1285">
          <cell r="A1285">
            <v>331302006</v>
          </cell>
          <cell r="B1285" t="str">
            <v>经输卵管镜插管通水术</v>
          </cell>
        </row>
        <row r="1285">
          <cell r="E1285" t="str">
            <v>次</v>
          </cell>
          <cell r="F1285">
            <v>910</v>
          </cell>
        </row>
        <row r="1286">
          <cell r="A1286">
            <v>331302007</v>
          </cell>
          <cell r="B1286" t="str">
            <v>输卵管选择性插管术</v>
          </cell>
        </row>
        <row r="1286">
          <cell r="E1286" t="str">
            <v>次</v>
          </cell>
          <cell r="F1286">
            <v>990</v>
          </cell>
        </row>
        <row r="1287">
          <cell r="A1287">
            <v>331302009</v>
          </cell>
          <cell r="B1287" t="str">
            <v>输卵管宫角植入术</v>
          </cell>
        </row>
        <row r="1287">
          <cell r="E1287" t="str">
            <v>次</v>
          </cell>
          <cell r="F1287">
            <v>1560</v>
          </cell>
        </row>
        <row r="1288">
          <cell r="A1288">
            <v>331303</v>
          </cell>
          <cell r="B1288" t="str">
            <v>子宫手术</v>
          </cell>
        </row>
        <row r="1289">
          <cell r="A1289">
            <v>331303001</v>
          </cell>
          <cell r="B1289" t="str">
            <v>宫颈息肉切除术</v>
          </cell>
          <cell r="C1289" t="str">
            <v>包括子宫内膜息肉、宫颈管息肉</v>
          </cell>
        </row>
        <row r="1289">
          <cell r="E1289" t="str">
            <v>次</v>
          </cell>
          <cell r="F1289">
            <v>220</v>
          </cell>
        </row>
        <row r="1290">
          <cell r="A1290">
            <v>331303002</v>
          </cell>
          <cell r="B1290" t="str">
            <v>宫颈肌瘤剔除术</v>
          </cell>
          <cell r="C1290" t="str">
            <v>指经腹手术</v>
          </cell>
        </row>
        <row r="1290">
          <cell r="E1290" t="str">
            <v>次</v>
          </cell>
          <cell r="F1290">
            <v>1680</v>
          </cell>
        </row>
        <row r="1291">
          <cell r="A1291">
            <v>331303004</v>
          </cell>
          <cell r="B1291" t="str">
            <v>宫颈锥形切除术</v>
          </cell>
        </row>
        <row r="1291">
          <cell r="E1291" t="str">
            <v>次</v>
          </cell>
          <cell r="F1291">
            <v>1160</v>
          </cell>
        </row>
        <row r="1292">
          <cell r="A1292">
            <v>331303005</v>
          </cell>
          <cell r="B1292" t="str">
            <v>宫颈环形电切术</v>
          </cell>
        </row>
        <row r="1292">
          <cell r="E1292" t="str">
            <v>次</v>
          </cell>
          <cell r="F1292">
            <v>1120</v>
          </cell>
        </row>
        <row r="1293">
          <cell r="A1293">
            <v>331303010</v>
          </cell>
          <cell r="B1293" t="str">
            <v>子宫修补术</v>
          </cell>
        </row>
        <row r="1293">
          <cell r="E1293" t="str">
            <v>次</v>
          </cell>
          <cell r="F1293">
            <v>1140</v>
          </cell>
        </row>
        <row r="1294">
          <cell r="A1294" t="str">
            <v>编码</v>
          </cell>
          <cell r="B1294" t="str">
            <v>项目名称</v>
          </cell>
          <cell r="C1294" t="str">
            <v>项目内涵</v>
          </cell>
          <cell r="D1294" t="str">
            <v>除外内容</v>
          </cell>
          <cell r="E1294" t="str">
            <v>计价单位</v>
          </cell>
          <cell r="F1294" t="str">
            <v>三级医院（元）</v>
          </cell>
        </row>
        <row r="1295">
          <cell r="A1295">
            <v>331303011</v>
          </cell>
          <cell r="B1295" t="str">
            <v>经腹子宫肌瘤剔除术</v>
          </cell>
        </row>
        <row r="1295">
          <cell r="E1295" t="str">
            <v>次</v>
          </cell>
          <cell r="F1295">
            <v>1820</v>
          </cell>
        </row>
        <row r="1296">
          <cell r="A1296">
            <v>331303012</v>
          </cell>
          <cell r="B1296" t="str">
            <v>子宫次全切除术</v>
          </cell>
        </row>
        <row r="1296">
          <cell r="E1296" t="str">
            <v>次</v>
          </cell>
          <cell r="F1296">
            <v>1820</v>
          </cell>
        </row>
        <row r="1297">
          <cell r="A1297">
            <v>331303013</v>
          </cell>
          <cell r="B1297" t="str">
            <v>阴式全子宫切除术</v>
          </cell>
        </row>
        <row r="1297">
          <cell r="E1297" t="str">
            <v>次</v>
          </cell>
          <cell r="F1297">
            <v>2170</v>
          </cell>
        </row>
        <row r="1298">
          <cell r="A1298">
            <v>331303014</v>
          </cell>
          <cell r="B1298" t="str">
            <v>腹式全子宫切除术</v>
          </cell>
        </row>
        <row r="1298">
          <cell r="E1298" t="str">
            <v>次</v>
          </cell>
          <cell r="F1298">
            <v>1960</v>
          </cell>
        </row>
        <row r="1299">
          <cell r="A1299">
            <v>331303015</v>
          </cell>
          <cell r="B1299" t="str">
            <v>全子宫+双附件切除术</v>
          </cell>
        </row>
        <row r="1299">
          <cell r="E1299" t="str">
            <v>次</v>
          </cell>
          <cell r="F1299">
            <v>2100</v>
          </cell>
        </row>
        <row r="1300">
          <cell r="A1300">
            <v>331303016</v>
          </cell>
          <cell r="B1300" t="str">
            <v>次广泛子宫切除术</v>
          </cell>
          <cell r="C1300" t="str">
            <v>含双附件切除</v>
          </cell>
        </row>
        <row r="1300">
          <cell r="E1300" t="str">
            <v>次</v>
          </cell>
          <cell r="F1300">
            <v>2100</v>
          </cell>
        </row>
        <row r="1301">
          <cell r="A1301">
            <v>331303017</v>
          </cell>
          <cell r="B1301" t="str">
            <v>广泛性子宫切除+盆腹腔淋巴结清除术</v>
          </cell>
          <cell r="C1301" t="str">
            <v>含双附件切除</v>
          </cell>
        </row>
        <row r="1301">
          <cell r="E1301" t="str">
            <v>次</v>
          </cell>
          <cell r="F1301">
            <v>4420</v>
          </cell>
        </row>
        <row r="1302">
          <cell r="A1302">
            <v>331303018</v>
          </cell>
          <cell r="B1302" t="str">
            <v>经腹阴道联合子宫切除术</v>
          </cell>
        </row>
        <row r="1302">
          <cell r="E1302" t="str">
            <v>次</v>
          </cell>
          <cell r="F1302">
            <v>2500</v>
          </cell>
        </row>
        <row r="1303">
          <cell r="A1303">
            <v>331303022</v>
          </cell>
          <cell r="B1303" t="str">
            <v>子宫动脉结扎术</v>
          </cell>
          <cell r="C1303" t="str">
            <v>包括子宫Belyche缝扎术</v>
          </cell>
        </row>
        <row r="1303">
          <cell r="E1303" t="str">
            <v>次</v>
          </cell>
          <cell r="F1303">
            <v>910</v>
          </cell>
        </row>
        <row r="1304">
          <cell r="A1304">
            <v>331303026</v>
          </cell>
          <cell r="B1304" t="str">
            <v>阔韧带内肿瘤切除术</v>
          </cell>
        </row>
        <row r="1304">
          <cell r="E1304" t="str">
            <v>次</v>
          </cell>
          <cell r="F1304">
            <v>1800</v>
          </cell>
        </row>
        <row r="1305">
          <cell r="A1305">
            <v>331304</v>
          </cell>
          <cell r="B1305" t="str">
            <v>阴道手术</v>
          </cell>
        </row>
        <row r="1306">
          <cell r="A1306">
            <v>331304002</v>
          </cell>
          <cell r="B1306" t="str">
            <v>阴道裂伤缝合术</v>
          </cell>
        </row>
        <row r="1306">
          <cell r="E1306" t="str">
            <v>次</v>
          </cell>
          <cell r="F1306">
            <v>1020</v>
          </cell>
        </row>
        <row r="1307">
          <cell r="A1307">
            <v>331304007</v>
          </cell>
          <cell r="B1307" t="str">
            <v>阴道良性肿物切除术</v>
          </cell>
          <cell r="C1307" t="str">
            <v>包括阴道结节或阴道囊肿切除</v>
          </cell>
        </row>
        <row r="1307">
          <cell r="E1307" t="str">
            <v>次</v>
          </cell>
          <cell r="F1307">
            <v>910</v>
          </cell>
        </row>
        <row r="1308">
          <cell r="A1308">
            <v>331304011</v>
          </cell>
          <cell r="B1308" t="str">
            <v>阴道前后壁修补术</v>
          </cell>
          <cell r="C1308" t="str">
            <v>包括阴道延长术</v>
          </cell>
        </row>
        <row r="1308">
          <cell r="E1308" t="str">
            <v>次</v>
          </cell>
          <cell r="F1308">
            <v>1640</v>
          </cell>
        </row>
        <row r="1309">
          <cell r="A1309">
            <v>331305</v>
          </cell>
          <cell r="B1309" t="str">
            <v>外阴手术</v>
          </cell>
        </row>
        <row r="1310">
          <cell r="A1310">
            <v>331305001</v>
          </cell>
          <cell r="B1310" t="str">
            <v>外阴损伤缝合术</v>
          </cell>
          <cell r="C1310" t="str">
            <v>含小阴唇粘连分离术</v>
          </cell>
        </row>
        <row r="1310">
          <cell r="E1310" t="str">
            <v>次</v>
          </cell>
          <cell r="F1310">
            <v>830</v>
          </cell>
        </row>
        <row r="1311">
          <cell r="A1311">
            <v>331305004</v>
          </cell>
          <cell r="B1311" t="str">
            <v>外阴脓肿切开引流术</v>
          </cell>
          <cell r="C1311" t="str">
            <v>包括外阴血肿切开</v>
          </cell>
        </row>
        <row r="1311">
          <cell r="E1311" t="str">
            <v>次</v>
          </cell>
          <cell r="F1311">
            <v>540</v>
          </cell>
        </row>
        <row r="1312">
          <cell r="A1312" t="str">
            <v>编码</v>
          </cell>
          <cell r="B1312" t="str">
            <v>项目名称</v>
          </cell>
          <cell r="C1312" t="str">
            <v>项目内涵</v>
          </cell>
          <cell r="D1312" t="str">
            <v>除外内容</v>
          </cell>
          <cell r="E1312" t="str">
            <v>计价单位</v>
          </cell>
          <cell r="F1312" t="str">
            <v>三级医院（元）</v>
          </cell>
        </row>
        <row r="1313">
          <cell r="A1313">
            <v>331305005</v>
          </cell>
          <cell r="B1313" t="str">
            <v>外阴良性肿物切除术</v>
          </cell>
          <cell r="C1313" t="str">
            <v>包括肿瘤、囊肿、赘生物等</v>
          </cell>
        </row>
        <row r="1313">
          <cell r="E1313" t="str">
            <v>次</v>
          </cell>
          <cell r="F1313">
            <v>910</v>
          </cell>
        </row>
        <row r="1314">
          <cell r="A1314">
            <v>331305012</v>
          </cell>
          <cell r="B1314" t="str">
            <v>前庭大腺囊肿造口术</v>
          </cell>
          <cell r="C1314" t="str">
            <v>含脓肿切开引流术</v>
          </cell>
        </row>
        <row r="1314">
          <cell r="E1314" t="str">
            <v>次</v>
          </cell>
          <cell r="F1314">
            <v>680</v>
          </cell>
        </row>
        <row r="1315">
          <cell r="A1315">
            <v>331305013</v>
          </cell>
          <cell r="B1315" t="str">
            <v>前庭大腺囊肿切除术</v>
          </cell>
        </row>
        <row r="1315">
          <cell r="E1315" t="str">
            <v>次</v>
          </cell>
          <cell r="F1315">
            <v>680</v>
          </cell>
        </row>
        <row r="1316">
          <cell r="A1316">
            <v>331306</v>
          </cell>
          <cell r="B1316" t="str">
            <v>女性生殖器官其他手术</v>
          </cell>
        </row>
        <row r="1317">
          <cell r="A1317">
            <v>331306002</v>
          </cell>
          <cell r="B1317" t="str">
            <v>经腹腔镜盆腔粘连分离术</v>
          </cell>
          <cell r="C1317" t="str">
            <v>　包括盆腔粘连松解术</v>
          </cell>
        </row>
        <row r="1317">
          <cell r="E1317" t="str">
            <v>次</v>
          </cell>
          <cell r="F1317">
            <v>1540</v>
          </cell>
        </row>
        <row r="1318">
          <cell r="A1318">
            <v>331306006</v>
          </cell>
          <cell r="B1318" t="str">
            <v>经宫腔镜宫腔粘连分离术</v>
          </cell>
        </row>
        <row r="1318">
          <cell r="E1318" t="str">
            <v>次</v>
          </cell>
          <cell r="F1318">
            <v>1115</v>
          </cell>
        </row>
        <row r="1319">
          <cell r="A1319">
            <v>331306008</v>
          </cell>
          <cell r="B1319" t="str">
            <v>经宫腔镜子宫肌瘤切除术</v>
          </cell>
          <cell r="C1319" t="str">
            <v>不含术中B超监视</v>
          </cell>
        </row>
        <row r="1319">
          <cell r="E1319" t="str">
            <v>次</v>
          </cell>
          <cell r="F1319">
            <v>2150</v>
          </cell>
        </row>
        <row r="1320">
          <cell r="A1320">
            <v>331306009</v>
          </cell>
          <cell r="B1320" t="str">
            <v>经宫腔镜子宫内膜剥离术</v>
          </cell>
          <cell r="C1320" t="str">
            <v>不含术中B超监视</v>
          </cell>
        </row>
        <row r="1320">
          <cell r="E1320" t="str">
            <v>次</v>
          </cell>
          <cell r="F1320">
            <v>1820</v>
          </cell>
        </row>
        <row r="1321">
          <cell r="A1321">
            <v>3314</v>
          </cell>
          <cell r="B1321" t="str">
            <v>14．产科手术与操作</v>
          </cell>
        </row>
        <row r="1321">
          <cell r="D1321" t="str">
            <v>特殊脐带夹</v>
          </cell>
        </row>
        <row r="1322">
          <cell r="A1322">
            <v>331400001</v>
          </cell>
          <cell r="B1322" t="str">
            <v>人工破膜术</v>
          </cell>
        </row>
        <row r="1322">
          <cell r="E1322" t="str">
            <v>次</v>
          </cell>
          <cell r="F1322">
            <v>110</v>
          </cell>
        </row>
        <row r="1323">
          <cell r="A1323">
            <v>331400002</v>
          </cell>
          <cell r="B1323" t="str">
            <v>单胎顺产接生</v>
          </cell>
          <cell r="C1323" t="str">
            <v>含产程观察、阴道或肛门检查、脐带处理</v>
          </cell>
        </row>
        <row r="1323">
          <cell r="E1323" t="str">
            <v>次</v>
          </cell>
          <cell r="F1323">
            <v>800</v>
          </cell>
        </row>
        <row r="1324">
          <cell r="A1324">
            <v>331400003</v>
          </cell>
          <cell r="B1324" t="str">
            <v>双胎接生</v>
          </cell>
          <cell r="C1324" t="str">
            <v>含产程观察、阴道或肛门检查、脐带处理、会阴裂伤修补及侧切</v>
          </cell>
        </row>
        <row r="1324">
          <cell r="E1324" t="str">
            <v>次</v>
          </cell>
          <cell r="F1324">
            <v>940</v>
          </cell>
        </row>
        <row r="1325">
          <cell r="A1325">
            <v>331400004</v>
          </cell>
          <cell r="B1325" t="str">
            <v>多胎接生</v>
          </cell>
          <cell r="C1325" t="str">
            <v>含产程观察、阴道或肛门检查、脐带处理、会阴裂伤修补及侧切</v>
          </cell>
        </row>
        <row r="1325">
          <cell r="E1325" t="str">
            <v>次</v>
          </cell>
          <cell r="F1325">
            <v>940</v>
          </cell>
        </row>
        <row r="1326">
          <cell r="A1326">
            <v>331400005</v>
          </cell>
          <cell r="B1326" t="str">
            <v>死胎接生</v>
          </cell>
          <cell r="C1326" t="str">
            <v>含中期引产接生；不含死胎尸体分解及尸体处理</v>
          </cell>
        </row>
        <row r="1326">
          <cell r="E1326" t="str">
            <v>次</v>
          </cell>
          <cell r="F1326">
            <v>650</v>
          </cell>
        </row>
        <row r="1327">
          <cell r="A1327" t="str">
            <v>编码</v>
          </cell>
          <cell r="B1327" t="str">
            <v>项目名称</v>
          </cell>
          <cell r="C1327" t="str">
            <v>项目内涵</v>
          </cell>
          <cell r="D1327" t="str">
            <v>除外内容</v>
          </cell>
          <cell r="E1327" t="str">
            <v>计价单位</v>
          </cell>
          <cell r="F1327" t="str">
            <v>三级医院（元）</v>
          </cell>
        </row>
        <row r="1328">
          <cell r="A1328">
            <v>331400007</v>
          </cell>
          <cell r="B1328" t="str">
            <v>难产接生</v>
          </cell>
          <cell r="C1328" t="str">
            <v>含产程观察、阴道或肛门检查、脐带处理;包括臀位助产、臀位牵引、胎头吸引、胎头旋转、产钳助产</v>
          </cell>
        </row>
        <row r="1328">
          <cell r="E1328" t="str">
            <v>次</v>
          </cell>
          <cell r="F1328">
            <v>1210</v>
          </cell>
        </row>
        <row r="1329">
          <cell r="A1329">
            <v>331400012</v>
          </cell>
          <cell r="B1329" t="str">
            <v>剖宫产术</v>
          </cell>
          <cell r="C1329" t="str">
            <v>包括古典式、子宫下段及腹膜外剖宫取胎术</v>
          </cell>
        </row>
        <row r="1329">
          <cell r="E1329" t="str">
            <v>次</v>
          </cell>
          <cell r="F1329">
            <v>1140</v>
          </cell>
        </row>
        <row r="1330">
          <cell r="A1330">
            <v>331400015</v>
          </cell>
          <cell r="B1330" t="str">
            <v>二次剖宫产术</v>
          </cell>
          <cell r="C1330" t="str">
            <v>含腹部疤痕剔除术</v>
          </cell>
        </row>
        <row r="1330">
          <cell r="E1330" t="str">
            <v>次</v>
          </cell>
          <cell r="F1330">
            <v>1540</v>
          </cell>
        </row>
        <row r="1331">
          <cell r="A1331">
            <v>331400019</v>
          </cell>
          <cell r="B1331" t="str">
            <v>子宫颈管环扎术          (Mc-Donald)</v>
          </cell>
          <cell r="C1331" t="str">
            <v>指孕期手术</v>
          </cell>
        </row>
        <row r="1331">
          <cell r="E1331" t="str">
            <v>次</v>
          </cell>
          <cell r="F1331">
            <v>910</v>
          </cell>
        </row>
        <row r="1332">
          <cell r="A1332">
            <v>3315</v>
          </cell>
          <cell r="B1332" t="str">
            <v>15．肌肉骨骼系统手术</v>
          </cell>
          <cell r="C1332" t="str">
            <v>不含C型臂和一般X光透视</v>
          </cell>
          <cell r="D1332" t="str">
            <v>内、外固定的材料</v>
          </cell>
        </row>
        <row r="1333">
          <cell r="A1333">
            <v>331501</v>
          </cell>
          <cell r="B1333" t="str">
            <v>脊柱骨关节手术</v>
          </cell>
        </row>
        <row r="1334">
          <cell r="A1334">
            <v>331501004</v>
          </cell>
          <cell r="B1334" t="str">
            <v>胸椎肿瘤切除术</v>
          </cell>
          <cell r="C1334" t="str">
            <v>不含植骨</v>
          </cell>
          <cell r="D1334" t="str">
            <v>人工椎体</v>
          </cell>
          <cell r="E1334" t="str">
            <v>次</v>
          </cell>
          <cell r="F1334">
            <v>2760</v>
          </cell>
        </row>
        <row r="1335">
          <cell r="A1335">
            <v>331501019</v>
          </cell>
          <cell r="B1335" t="str">
            <v>颈椎间盘切除术</v>
          </cell>
        </row>
        <row r="1335">
          <cell r="E1335" t="str">
            <v>次</v>
          </cell>
          <cell r="F1335">
            <v>1860</v>
          </cell>
        </row>
        <row r="1336">
          <cell r="A1336">
            <v>331501020</v>
          </cell>
          <cell r="B1336" t="str">
            <v>颈椎间盘切除椎间植骨融合术</v>
          </cell>
        </row>
        <row r="1336">
          <cell r="E1336" t="str">
            <v>次</v>
          </cell>
          <cell r="F1336">
            <v>2700</v>
          </cell>
        </row>
        <row r="1337">
          <cell r="A1337">
            <v>331501029</v>
          </cell>
          <cell r="B1337" t="str">
            <v>胸椎融合术</v>
          </cell>
          <cell r="C1337" t="str">
            <v>含前入路开胸，植骨，包括腰椎间盘融合术</v>
          </cell>
        </row>
        <row r="1337">
          <cell r="E1337" t="str">
            <v>次</v>
          </cell>
          <cell r="F1337">
            <v>2700</v>
          </cell>
        </row>
        <row r="1338">
          <cell r="A1338">
            <v>331501030</v>
          </cell>
          <cell r="B1338" t="str">
            <v>胸椎腰椎前路内固定术</v>
          </cell>
          <cell r="C1338" t="str">
            <v>包括胸椎腰椎后路,颈椎前后路；含脊髓神经根松解、间盘摘除、钩椎关节切除、脊髓探查、骨折切开复位</v>
          </cell>
        </row>
        <row r="1338">
          <cell r="E1338" t="str">
            <v>次</v>
          </cell>
          <cell r="F1338">
            <v>2760</v>
          </cell>
        </row>
        <row r="1339">
          <cell r="A1339" t="str">
            <v>编码</v>
          </cell>
          <cell r="B1339" t="str">
            <v>项目名称</v>
          </cell>
          <cell r="C1339" t="str">
            <v>项目内涵</v>
          </cell>
          <cell r="D1339" t="str">
            <v>除外内容</v>
          </cell>
          <cell r="E1339" t="str">
            <v>计价单位</v>
          </cell>
          <cell r="F1339" t="str">
            <v>三级医院（元）</v>
          </cell>
        </row>
        <row r="1340">
          <cell r="A1340">
            <v>331501032</v>
          </cell>
          <cell r="B1340" t="str">
            <v>胸腰椎骨折切开复位内固定术</v>
          </cell>
          <cell r="C1340" t="str">
            <v>后方入路切口</v>
          </cell>
        </row>
        <row r="1340">
          <cell r="E1340" t="str">
            <v>次</v>
          </cell>
          <cell r="F1340">
            <v>3305</v>
          </cell>
        </row>
        <row r="1341">
          <cell r="A1341">
            <v>331501036</v>
          </cell>
          <cell r="B1341" t="str">
            <v>椎管扩大减压术</v>
          </cell>
          <cell r="C1341" t="str">
            <v>含全椎板切除；包括多节段椎管狭窄减压</v>
          </cell>
        </row>
        <row r="1341">
          <cell r="E1341" t="str">
            <v>每节</v>
          </cell>
          <cell r="F1341">
            <v>3070</v>
          </cell>
        </row>
        <row r="1342">
          <cell r="A1342">
            <v>331501037</v>
          </cell>
          <cell r="B1342" t="str">
            <v>椎管扩大成形术</v>
          </cell>
        </row>
        <row r="1342">
          <cell r="E1342" t="str">
            <v>次</v>
          </cell>
          <cell r="F1342">
            <v>2500</v>
          </cell>
        </row>
        <row r="1343">
          <cell r="A1343">
            <v>331501038</v>
          </cell>
          <cell r="B1343" t="str">
            <v>腰椎间盘突出摘除术</v>
          </cell>
          <cell r="C1343" t="str">
            <v>含椎板开窗间盘切除；不含极外侧突出</v>
          </cell>
        </row>
        <row r="1343">
          <cell r="E1343" t="str">
            <v>每节</v>
          </cell>
          <cell r="F1343">
            <v>1550</v>
          </cell>
        </row>
        <row r="1344">
          <cell r="A1344">
            <v>331501040</v>
          </cell>
          <cell r="B1344" t="str">
            <v>后路腰椎间盘镜椎间盘髓核摘除术(MED)</v>
          </cell>
        </row>
        <row r="1344">
          <cell r="E1344" t="str">
            <v>每节</v>
          </cell>
          <cell r="F1344">
            <v>2590</v>
          </cell>
        </row>
        <row r="1345">
          <cell r="A1345">
            <v>331501042</v>
          </cell>
          <cell r="B1345" t="str">
            <v>腰椎滑脱椎弓根螺钉固定植骨融合术</v>
          </cell>
          <cell r="C1345" t="str">
            <v>包括脊柱滑脱复位内固定</v>
          </cell>
        </row>
        <row r="1345">
          <cell r="E1345" t="str">
            <v>次</v>
          </cell>
          <cell r="F1345">
            <v>3850</v>
          </cell>
        </row>
        <row r="1346">
          <cell r="A1346">
            <v>331501052</v>
          </cell>
          <cell r="B1346" t="str">
            <v>脊柱椎间融合器植入植骨融合术</v>
          </cell>
          <cell r="C1346" t="str">
            <v>含脊髓神经根松解、椎板切除减压、脊髓探查、骨折切开复位</v>
          </cell>
        </row>
        <row r="1346">
          <cell r="E1346" t="str">
            <v>次</v>
          </cell>
          <cell r="F1346">
            <v>2760</v>
          </cell>
        </row>
        <row r="1347">
          <cell r="A1347">
            <v>331501054</v>
          </cell>
          <cell r="B1347" t="str">
            <v>脊柱内固定物取出术</v>
          </cell>
        </row>
        <row r="1347">
          <cell r="E1347" t="str">
            <v>次</v>
          </cell>
          <cell r="F1347">
            <v>1755</v>
          </cell>
        </row>
        <row r="1348">
          <cell r="A1348">
            <v>331501058</v>
          </cell>
          <cell r="B1348" t="str">
            <v>椎间盘微创消融术</v>
          </cell>
          <cell r="C1348" t="str">
            <v>包括椎间盘摘除、减压术</v>
          </cell>
        </row>
        <row r="1348">
          <cell r="E1348" t="str">
            <v>每间盘</v>
          </cell>
          <cell r="F1348">
            <v>2300</v>
          </cell>
        </row>
        <row r="1349">
          <cell r="A1349">
            <v>331501059</v>
          </cell>
          <cell r="B1349" t="str">
            <v>经皮椎体成形术</v>
          </cell>
          <cell r="C1349" t="str">
            <v>包括髓核成形术</v>
          </cell>
        </row>
        <row r="1349">
          <cell r="E1349" t="str">
            <v>每椎体</v>
          </cell>
          <cell r="F1349">
            <v>2600</v>
          </cell>
        </row>
        <row r="1350">
          <cell r="A1350">
            <v>331502</v>
          </cell>
          <cell r="B1350" t="str">
            <v>胸廓与周围神经手术</v>
          </cell>
        </row>
        <row r="1350">
          <cell r="D1350" t="str">
            <v>特殊缝线</v>
          </cell>
        </row>
        <row r="1351">
          <cell r="A1351" t="str">
            <v>编码</v>
          </cell>
          <cell r="B1351" t="str">
            <v>项目名称</v>
          </cell>
          <cell r="C1351" t="str">
            <v>项目内涵</v>
          </cell>
          <cell r="D1351" t="str">
            <v>除外内容</v>
          </cell>
          <cell r="E1351" t="str">
            <v>计价单位</v>
          </cell>
          <cell r="F1351" t="str">
            <v>三级医院（元）</v>
          </cell>
        </row>
        <row r="1352">
          <cell r="A1352">
            <v>331502004</v>
          </cell>
          <cell r="B1352" t="str">
            <v>臂丛神经损伤神经移位术</v>
          </cell>
          <cell r="C1352" t="str">
            <v>包括膈神经移位，肋间神经移位，颈丛移位，对侧颈7移位，副神经移位</v>
          </cell>
        </row>
        <row r="1352">
          <cell r="E1352" t="str">
            <v>次</v>
          </cell>
          <cell r="F1352">
            <v>2475</v>
          </cell>
        </row>
        <row r="1353">
          <cell r="A1353">
            <v>331502005</v>
          </cell>
          <cell r="B1353" t="str">
            <v>神经吻合术</v>
          </cell>
          <cell r="C1353" t="str">
            <v>含手术显微镜使用</v>
          </cell>
        </row>
        <row r="1353">
          <cell r="E1353" t="str">
            <v>次</v>
          </cell>
          <cell r="F1353">
            <v>1115</v>
          </cell>
        </row>
        <row r="1354">
          <cell r="A1354">
            <v>331502008</v>
          </cell>
          <cell r="B1354" t="str">
            <v>神经瘤切除术</v>
          </cell>
          <cell r="C1354" t="str">
            <v>含神经吻合术；包括肢体各部位病变</v>
          </cell>
        </row>
        <row r="1354">
          <cell r="E1354" t="str">
            <v>次</v>
          </cell>
          <cell r="F1354">
            <v>1680</v>
          </cell>
        </row>
        <row r="1355">
          <cell r="A1355">
            <v>331502009</v>
          </cell>
          <cell r="B1355" t="str">
            <v>周围神经嵌压松解术</v>
          </cell>
        </row>
        <row r="1355">
          <cell r="E1355" t="str">
            <v>次</v>
          </cell>
          <cell r="F1355">
            <v>1255</v>
          </cell>
        </row>
        <row r="1356">
          <cell r="A1356">
            <v>331502013</v>
          </cell>
          <cell r="B1356" t="str">
            <v>下肢神经探查吻合术</v>
          </cell>
          <cell r="C1356" t="str">
            <v>包括坐骨神经、股神经、脉神经、腓神经</v>
          </cell>
        </row>
        <row r="1356">
          <cell r="E1356" t="str">
            <v>次</v>
          </cell>
          <cell r="F1356">
            <v>1680</v>
          </cell>
        </row>
        <row r="1357">
          <cell r="A1357">
            <v>331503</v>
          </cell>
          <cell r="B1357" t="str">
            <v>四肢骨肿瘤和病损切除手术</v>
          </cell>
        </row>
        <row r="1358">
          <cell r="A1358">
            <v>331503003</v>
          </cell>
          <cell r="B1358" t="str">
            <v>肱骨肿瘤切除及骨重建术</v>
          </cell>
        </row>
        <row r="1358">
          <cell r="D1358" t="str">
            <v>人工关节</v>
          </cell>
          <cell r="E1358" t="str">
            <v>次</v>
          </cell>
          <cell r="F1358">
            <v>3180</v>
          </cell>
        </row>
        <row r="1359">
          <cell r="A1359">
            <v>331503011</v>
          </cell>
          <cell r="B1359" t="str">
            <v>股骨干肿瘤段切除与重建术</v>
          </cell>
        </row>
        <row r="1359">
          <cell r="E1359" t="str">
            <v>次</v>
          </cell>
          <cell r="F1359">
            <v>2760</v>
          </cell>
        </row>
        <row r="1360">
          <cell r="A1360">
            <v>331503016</v>
          </cell>
          <cell r="B1360" t="str">
            <v>骨肿瘤切开活检术</v>
          </cell>
          <cell r="C1360" t="str">
            <v>包括四肢、脊柱、骨盆</v>
          </cell>
        </row>
        <row r="1360">
          <cell r="E1360" t="str">
            <v>次</v>
          </cell>
          <cell r="F1360">
            <v>910</v>
          </cell>
        </row>
        <row r="1361">
          <cell r="A1361">
            <v>331503019</v>
          </cell>
          <cell r="B1361" t="str">
            <v>内生软骨瘤切除术</v>
          </cell>
        </row>
        <row r="1361">
          <cell r="E1361" t="str">
            <v>次</v>
          </cell>
          <cell r="F1361">
            <v>830</v>
          </cell>
        </row>
        <row r="1362">
          <cell r="A1362">
            <v>331504</v>
          </cell>
          <cell r="B1362" t="str">
            <v>四肢和脊椎骨结核手术</v>
          </cell>
        </row>
        <row r="1363">
          <cell r="A1363">
            <v>331504010</v>
          </cell>
          <cell r="B1363" t="str">
            <v>骨髓炎病灶清除术</v>
          </cell>
          <cell r="C1363" t="str">
            <v>含肌瓣填塞术</v>
          </cell>
        </row>
        <row r="1363">
          <cell r="E1363" t="str">
            <v>次</v>
          </cell>
          <cell r="F1363">
            <v>1860</v>
          </cell>
        </row>
        <row r="1364">
          <cell r="A1364">
            <v>331504011</v>
          </cell>
          <cell r="B1364" t="str">
            <v>骨髓炎切开引流灌洗术</v>
          </cell>
        </row>
        <row r="1364">
          <cell r="E1364" t="str">
            <v>次</v>
          </cell>
          <cell r="F1364">
            <v>1540</v>
          </cell>
        </row>
        <row r="1365">
          <cell r="A1365">
            <v>331505</v>
          </cell>
          <cell r="B1365" t="str">
            <v>四肢骨折手术</v>
          </cell>
        </row>
        <row r="1366">
          <cell r="A1366">
            <v>331505001</v>
          </cell>
          <cell r="B1366" t="str">
            <v>锁骨骨折切开复位内固定术</v>
          </cell>
        </row>
        <row r="1366">
          <cell r="E1366" t="str">
            <v>次</v>
          </cell>
          <cell r="F1366">
            <v>1255</v>
          </cell>
        </row>
        <row r="1367">
          <cell r="A1367" t="str">
            <v>编码</v>
          </cell>
          <cell r="B1367" t="str">
            <v>项目名称</v>
          </cell>
          <cell r="C1367" t="str">
            <v>项目内涵</v>
          </cell>
          <cell r="D1367" t="str">
            <v>除外内容</v>
          </cell>
          <cell r="E1367" t="str">
            <v>计价单位</v>
          </cell>
          <cell r="F1367" t="str">
            <v>三级医院（元）</v>
          </cell>
        </row>
        <row r="1368">
          <cell r="A1368">
            <v>331505002</v>
          </cell>
          <cell r="B1368" t="str">
            <v>肱骨近端骨折切开复位内固定术</v>
          </cell>
        </row>
        <row r="1368">
          <cell r="E1368" t="str">
            <v>次</v>
          </cell>
          <cell r="F1368">
            <v>1680</v>
          </cell>
        </row>
        <row r="1369">
          <cell r="A1369">
            <v>331505004</v>
          </cell>
          <cell r="B1369" t="str">
            <v>肱骨骨折切开复位内固定术</v>
          </cell>
          <cell r="C1369" t="str">
            <v>包括髁上、髁间</v>
          </cell>
        </row>
        <row r="1369">
          <cell r="E1369" t="str">
            <v>次</v>
          </cell>
          <cell r="F1369">
            <v>1540</v>
          </cell>
        </row>
        <row r="1370">
          <cell r="A1370">
            <v>331505005</v>
          </cell>
          <cell r="B1370" t="str">
            <v>肱骨内外髁骨折切开复位内固定术</v>
          </cell>
          <cell r="C1370" t="str">
            <v>包括肱骨小头，骨骺分离</v>
          </cell>
        </row>
        <row r="1370">
          <cell r="E1370" t="str">
            <v>次</v>
          </cell>
          <cell r="F1370">
            <v>1560</v>
          </cell>
        </row>
        <row r="1371">
          <cell r="A1371">
            <v>331505006</v>
          </cell>
          <cell r="B1371" t="str">
            <v>尺骨鹰嘴骨折切开复位内固定术</v>
          </cell>
          <cell r="C1371" t="str">
            <v>包括骨骺分离</v>
          </cell>
        </row>
        <row r="1371">
          <cell r="E1371" t="str">
            <v>次</v>
          </cell>
          <cell r="F1371">
            <v>1210</v>
          </cell>
        </row>
        <row r="1372">
          <cell r="A1372">
            <v>331505008</v>
          </cell>
          <cell r="B1372" t="str">
            <v>桡骨头骨折切开复位内固定术</v>
          </cell>
          <cell r="C1372" t="str">
            <v>包括挠骨颈部骨折</v>
          </cell>
        </row>
        <row r="1372">
          <cell r="E1372" t="str">
            <v>次</v>
          </cell>
          <cell r="F1372">
            <v>1140</v>
          </cell>
        </row>
        <row r="1373">
          <cell r="A1373">
            <v>331505010</v>
          </cell>
          <cell r="B1373" t="str">
            <v>桡尺骨干骨折切开复位内固定术</v>
          </cell>
        </row>
        <row r="1373">
          <cell r="E1373" t="str">
            <v>次</v>
          </cell>
          <cell r="F1373">
            <v>1820</v>
          </cell>
        </row>
        <row r="1374">
          <cell r="A1374">
            <v>331505011</v>
          </cell>
          <cell r="B1374" t="str">
            <v>科雷氏骨折切开复位内固定术</v>
          </cell>
          <cell r="C1374" t="str">
            <v>包括史密斯骨折、巴顿骨折</v>
          </cell>
        </row>
        <row r="1374">
          <cell r="E1374" t="str">
            <v>次</v>
          </cell>
          <cell r="F1374">
            <v>1680</v>
          </cell>
        </row>
        <row r="1375">
          <cell r="A1375">
            <v>331505013</v>
          </cell>
          <cell r="B1375" t="str">
            <v>股骨颈骨折闭合复位内固定术</v>
          </cell>
        </row>
        <row r="1375">
          <cell r="E1375" t="str">
            <v>次</v>
          </cell>
          <cell r="F1375">
            <v>1960</v>
          </cell>
        </row>
        <row r="1376">
          <cell r="A1376">
            <v>331505014</v>
          </cell>
          <cell r="B1376" t="str">
            <v>股骨颈骨折切开复位内固定术</v>
          </cell>
        </row>
        <row r="1376">
          <cell r="E1376" t="str">
            <v>次</v>
          </cell>
          <cell r="F1376">
            <v>1800</v>
          </cell>
        </row>
        <row r="1377">
          <cell r="A1377">
            <v>331505016</v>
          </cell>
          <cell r="B1377" t="str">
            <v>股骨转子间骨折内固定术</v>
          </cell>
        </row>
        <row r="1377">
          <cell r="E1377" t="str">
            <v>次</v>
          </cell>
          <cell r="F1377">
            <v>2100</v>
          </cell>
        </row>
        <row r="1378">
          <cell r="A1378">
            <v>331505017</v>
          </cell>
          <cell r="B1378" t="str">
            <v>股骨干骨折切开复位内固定术</v>
          </cell>
        </row>
        <row r="1378">
          <cell r="E1378" t="str">
            <v>次</v>
          </cell>
          <cell r="F1378">
            <v>2100</v>
          </cell>
        </row>
        <row r="1379">
          <cell r="A1379">
            <v>331505018</v>
          </cell>
          <cell r="B1379" t="str">
            <v>股骨髁间骨折切开复位内固定术</v>
          </cell>
        </row>
        <row r="1379">
          <cell r="E1379" t="str">
            <v>次</v>
          </cell>
          <cell r="F1379">
            <v>1950</v>
          </cell>
        </row>
        <row r="1380">
          <cell r="A1380" t="str">
            <v>编码</v>
          </cell>
          <cell r="B1380" t="str">
            <v>项目名称</v>
          </cell>
          <cell r="C1380" t="str">
            <v>项目内涵</v>
          </cell>
          <cell r="D1380" t="str">
            <v>除外内容</v>
          </cell>
          <cell r="E1380" t="str">
            <v>计价单位</v>
          </cell>
          <cell r="F1380" t="str">
            <v>三级医院（元）</v>
          </cell>
        </row>
        <row r="1381">
          <cell r="A1381">
            <v>331505019</v>
          </cell>
          <cell r="B1381" t="str">
            <v>髌骨骨折切开复位内固定术</v>
          </cell>
        </row>
        <row r="1381">
          <cell r="E1381" t="str">
            <v>次</v>
          </cell>
          <cell r="F1381">
            <v>1460</v>
          </cell>
        </row>
        <row r="1382">
          <cell r="A1382">
            <v>331505020</v>
          </cell>
          <cell r="B1382" t="str">
            <v>胫骨髁间骨折切开复位内固定术</v>
          </cell>
        </row>
        <row r="1382">
          <cell r="E1382" t="str">
            <v>次</v>
          </cell>
          <cell r="F1382">
            <v>2170</v>
          </cell>
        </row>
        <row r="1383">
          <cell r="A1383">
            <v>331505021</v>
          </cell>
          <cell r="B1383" t="str">
            <v>胫骨干骨折切开复位内固定术</v>
          </cell>
        </row>
        <row r="1383">
          <cell r="E1383" t="str">
            <v>次</v>
          </cell>
          <cell r="F1383">
            <v>1330</v>
          </cell>
        </row>
        <row r="1384">
          <cell r="A1384">
            <v>331505022</v>
          </cell>
          <cell r="B1384" t="str">
            <v>踝关节骨折切开复位内固定术</v>
          </cell>
        </row>
        <row r="1384">
          <cell r="E1384" t="str">
            <v>次</v>
          </cell>
          <cell r="F1384">
            <v>1330</v>
          </cell>
        </row>
        <row r="1385">
          <cell r="A1385">
            <v>331505023</v>
          </cell>
          <cell r="B1385" t="str">
            <v>三踝骨折切开复位内固定术</v>
          </cell>
        </row>
        <row r="1385">
          <cell r="E1385" t="str">
            <v>次</v>
          </cell>
          <cell r="F1385">
            <v>2100</v>
          </cell>
        </row>
        <row r="1386">
          <cell r="A1386">
            <v>331505027</v>
          </cell>
          <cell r="B1386" t="str">
            <v>胫腓骨骨折不愈合切开植骨内固定术</v>
          </cell>
        </row>
        <row r="1386">
          <cell r="E1386" t="str">
            <v>次</v>
          </cell>
          <cell r="F1386">
            <v>2040</v>
          </cell>
        </row>
        <row r="1387">
          <cell r="A1387">
            <v>331505035</v>
          </cell>
          <cell r="B1387" t="str">
            <v>跟骨骨折切开复位撬拨术</v>
          </cell>
        </row>
        <row r="1387">
          <cell r="E1387" t="str">
            <v>次</v>
          </cell>
          <cell r="F1387">
            <v>1680</v>
          </cell>
        </row>
        <row r="1388">
          <cell r="A1388">
            <v>331505037</v>
          </cell>
          <cell r="B1388" t="str">
            <v>骨折内固定装置取出术</v>
          </cell>
          <cell r="C1388" t="str">
            <v>包括克氏针、三叶钉、钢板等各部位内固定装置</v>
          </cell>
        </row>
        <row r="1388">
          <cell r="E1388" t="str">
            <v>次</v>
          </cell>
        </row>
        <row r="1389">
          <cell r="A1389" t="str">
            <v>331505037a</v>
          </cell>
          <cell r="B1389" t="str">
            <v>大</v>
          </cell>
        </row>
        <row r="1389">
          <cell r="F1389">
            <v>1775</v>
          </cell>
        </row>
        <row r="1390">
          <cell r="A1390" t="str">
            <v>331505037b</v>
          </cell>
          <cell r="B1390" t="str">
            <v>中</v>
          </cell>
        </row>
        <row r="1390">
          <cell r="F1390">
            <v>1260</v>
          </cell>
        </row>
        <row r="1391">
          <cell r="A1391" t="str">
            <v>331505037c</v>
          </cell>
          <cell r="B1391" t="str">
            <v>小</v>
          </cell>
        </row>
        <row r="1391">
          <cell r="F1391">
            <v>870</v>
          </cell>
        </row>
        <row r="1392">
          <cell r="A1392">
            <v>331505038</v>
          </cell>
          <cell r="B1392" t="str">
            <v>足部骨骨折切开复位内固定术</v>
          </cell>
          <cell r="C1392" t="str">
            <v>包括关节内骨折</v>
          </cell>
        </row>
        <row r="1392">
          <cell r="E1392" t="str">
            <v>次</v>
          </cell>
          <cell r="F1392">
            <v>1430</v>
          </cell>
        </row>
        <row r="1393">
          <cell r="A1393">
            <v>331505039</v>
          </cell>
          <cell r="B1393" t="str">
            <v>腓骨骨折切开复位内固定术</v>
          </cell>
          <cell r="C1393" t="str">
            <v>包括关节内骨折</v>
          </cell>
        </row>
        <row r="1393">
          <cell r="E1393" t="str">
            <v>次</v>
          </cell>
          <cell r="F1393">
            <v>1430</v>
          </cell>
        </row>
        <row r="1394">
          <cell r="A1394">
            <v>331506</v>
          </cell>
          <cell r="B1394" t="str">
            <v>四肢关节损伤与脱位手术</v>
          </cell>
        </row>
        <row r="1395">
          <cell r="A1395" t="str">
            <v>编码</v>
          </cell>
          <cell r="B1395" t="str">
            <v>项目名称</v>
          </cell>
          <cell r="C1395" t="str">
            <v>项目内涵</v>
          </cell>
          <cell r="D1395" t="str">
            <v>除外内容</v>
          </cell>
          <cell r="E1395" t="str">
            <v>计价单位</v>
          </cell>
          <cell r="F1395" t="str">
            <v>三级医院（元）</v>
          </cell>
        </row>
        <row r="1396">
          <cell r="A1396">
            <v>331506001</v>
          </cell>
          <cell r="B1396" t="str">
            <v>肩锁关节脱位切开复位内固定术</v>
          </cell>
          <cell r="C1396" t="str">
            <v>含韧带重建术；包括肩锁关节成形、韧带重建术</v>
          </cell>
        </row>
        <row r="1396">
          <cell r="E1396" t="str">
            <v>次</v>
          </cell>
          <cell r="F1396">
            <v>2660</v>
          </cell>
        </row>
        <row r="1397">
          <cell r="A1397">
            <v>331506009</v>
          </cell>
          <cell r="B1397" t="str">
            <v>髌骨半脱位外侧切开松解术</v>
          </cell>
          <cell r="C1397" t="str">
            <v>包括髌韧带挛缩松解、前(后)交叉韧带紧缩</v>
          </cell>
        </row>
        <row r="1397">
          <cell r="E1397" t="str">
            <v>次</v>
          </cell>
          <cell r="F1397">
            <v>2280</v>
          </cell>
        </row>
        <row r="1398">
          <cell r="A1398">
            <v>331506013</v>
          </cell>
          <cell r="B1398" t="str">
            <v>膝关节陈旧性后十字韧带重建术</v>
          </cell>
        </row>
        <row r="1398">
          <cell r="E1398" t="str">
            <v>次</v>
          </cell>
          <cell r="F1398">
            <v>2015</v>
          </cell>
        </row>
        <row r="1399">
          <cell r="A1399">
            <v>331506014</v>
          </cell>
          <cell r="B1399" t="str">
            <v>膝关节陈旧性内外侧副韧带重建术</v>
          </cell>
          <cell r="C1399" t="str">
            <v>　包括非陈旧性</v>
          </cell>
        </row>
        <row r="1399">
          <cell r="E1399" t="str">
            <v>次</v>
          </cell>
          <cell r="F1399">
            <v>1820</v>
          </cell>
        </row>
        <row r="1400">
          <cell r="A1400">
            <v>331506015</v>
          </cell>
          <cell r="B1400" t="str">
            <v>膝关节单纯游离体摘除术</v>
          </cell>
        </row>
        <row r="1400">
          <cell r="E1400" t="str">
            <v>次</v>
          </cell>
          <cell r="F1400">
            <v>1440</v>
          </cell>
        </row>
        <row r="1401">
          <cell r="A1401">
            <v>331506016</v>
          </cell>
          <cell r="B1401" t="str">
            <v>关节滑膜切除术(大)</v>
          </cell>
          <cell r="C1401" t="str">
            <v>包括膝、肩、髋</v>
          </cell>
        </row>
        <row r="1401">
          <cell r="E1401" t="str">
            <v>次</v>
          </cell>
          <cell r="F1401">
            <v>2170</v>
          </cell>
        </row>
        <row r="1402">
          <cell r="A1402">
            <v>331506017</v>
          </cell>
          <cell r="B1402" t="str">
            <v>关节滑膜切除术(中)</v>
          </cell>
          <cell r="C1402" t="str">
            <v>包括肘、腕、踝</v>
          </cell>
        </row>
        <row r="1402">
          <cell r="E1402" t="str">
            <v>次</v>
          </cell>
          <cell r="F1402">
            <v>1440</v>
          </cell>
        </row>
        <row r="1403">
          <cell r="A1403">
            <v>331506019</v>
          </cell>
          <cell r="B1403" t="str">
            <v>半月板切除术</v>
          </cell>
        </row>
        <row r="1403">
          <cell r="E1403" t="str">
            <v>次</v>
          </cell>
          <cell r="F1403">
            <v>1620</v>
          </cell>
        </row>
        <row r="1404">
          <cell r="A1404">
            <v>331506020</v>
          </cell>
          <cell r="B1404" t="str">
            <v>膝关节清理术</v>
          </cell>
          <cell r="C1404" t="str">
            <v>包括直视下滑膜切除、软骨下骨修整、游离体摘除、骨质增生清除及踝、肩、肘、髋、足等关节清理术</v>
          </cell>
        </row>
        <row r="1404">
          <cell r="E1404" t="str">
            <v>次</v>
          </cell>
          <cell r="F1404">
            <v>1620</v>
          </cell>
        </row>
        <row r="1405">
          <cell r="A1405">
            <v>331506021</v>
          </cell>
          <cell r="B1405" t="str">
            <v>踝关节稳定手术</v>
          </cell>
        </row>
        <row r="1405">
          <cell r="E1405" t="str">
            <v>次</v>
          </cell>
          <cell r="F1405">
            <v>1020</v>
          </cell>
        </row>
        <row r="1406">
          <cell r="A1406">
            <v>331506022</v>
          </cell>
          <cell r="B1406" t="str">
            <v>腘窝囊肿切除术</v>
          </cell>
        </row>
        <row r="1406">
          <cell r="E1406" t="str">
            <v>次</v>
          </cell>
          <cell r="F1406">
            <v>950</v>
          </cell>
        </row>
        <row r="1407">
          <cell r="A1407">
            <v>331506024</v>
          </cell>
          <cell r="B1407" t="str">
            <v>关节骨软骨损伤修复术</v>
          </cell>
          <cell r="C1407" t="str">
            <v>包括骨软骨移植、骨膜移植、微骨折术</v>
          </cell>
        </row>
        <row r="1407">
          <cell r="E1407" t="str">
            <v>次</v>
          </cell>
          <cell r="F1407">
            <v>1680</v>
          </cell>
        </row>
        <row r="1408">
          <cell r="A1408" t="str">
            <v>编码</v>
          </cell>
          <cell r="B1408" t="str">
            <v>项目名称</v>
          </cell>
          <cell r="C1408" t="str">
            <v>项目内涵</v>
          </cell>
          <cell r="D1408" t="str">
            <v>除外内容</v>
          </cell>
          <cell r="E1408" t="str">
            <v>计价单位</v>
          </cell>
          <cell r="F1408" t="str">
            <v>三级医院（元）</v>
          </cell>
        </row>
        <row r="1409">
          <cell r="A1409">
            <v>331507</v>
          </cell>
          <cell r="B1409" t="str">
            <v>人工关节置换手术</v>
          </cell>
        </row>
        <row r="1409">
          <cell r="D1409" t="str">
            <v>人工关节</v>
          </cell>
        </row>
        <row r="1410">
          <cell r="A1410">
            <v>331507005</v>
          </cell>
          <cell r="B1410" t="str">
            <v>人工全髋关节置换术</v>
          </cell>
        </row>
        <row r="1410">
          <cell r="E1410" t="str">
            <v>次</v>
          </cell>
          <cell r="F1410">
            <v>3430</v>
          </cell>
        </row>
        <row r="1411">
          <cell r="A1411">
            <v>331507006</v>
          </cell>
          <cell r="B1411" t="str">
            <v>人工股骨头置换术</v>
          </cell>
        </row>
        <row r="1411">
          <cell r="E1411" t="str">
            <v>次</v>
          </cell>
          <cell r="F1411">
            <v>3010</v>
          </cell>
        </row>
        <row r="1412">
          <cell r="A1412">
            <v>331507014</v>
          </cell>
          <cell r="B1412" t="str">
            <v>人工关节翻修术</v>
          </cell>
        </row>
        <row r="1412">
          <cell r="D1412" t="str">
            <v>人工关节</v>
          </cell>
          <cell r="E1412" t="str">
            <v>次</v>
          </cell>
          <cell r="F1412">
            <v>3380</v>
          </cell>
        </row>
        <row r="1413">
          <cell r="A1413">
            <v>331509</v>
          </cell>
          <cell r="B1413" t="str">
            <v>四肢骨切除、刮除手术</v>
          </cell>
        </row>
        <row r="1414">
          <cell r="A1414">
            <v>331509005</v>
          </cell>
          <cell r="B1414" t="str">
            <v>髂骨取骨术</v>
          </cell>
        </row>
        <row r="1414">
          <cell r="E1414" t="str">
            <v>次</v>
          </cell>
          <cell r="F1414">
            <v>1160</v>
          </cell>
        </row>
        <row r="1415">
          <cell r="A1415">
            <v>331510</v>
          </cell>
          <cell r="B1415" t="str">
            <v>四肢骨截骨术</v>
          </cell>
        </row>
        <row r="1416">
          <cell r="A1416">
            <v>331510006</v>
          </cell>
          <cell r="B1416" t="str">
            <v>股骨头钻孔及植骨术</v>
          </cell>
          <cell r="C1416" t="str">
            <v>包括单纯钻孔减压术</v>
          </cell>
        </row>
        <row r="1416">
          <cell r="E1416" t="str">
            <v>次</v>
          </cell>
          <cell r="F1416">
            <v>1960</v>
          </cell>
        </row>
        <row r="1417">
          <cell r="A1417">
            <v>331510008</v>
          </cell>
          <cell r="B1417" t="str">
            <v>胫骨高位截骨术</v>
          </cell>
        </row>
        <row r="1417">
          <cell r="E1417" t="str">
            <v>次</v>
          </cell>
          <cell r="F1417">
            <v>1950</v>
          </cell>
        </row>
        <row r="1418">
          <cell r="A1418">
            <v>331510009</v>
          </cell>
          <cell r="B1418" t="str">
            <v>跟骨截骨术</v>
          </cell>
        </row>
        <row r="1418">
          <cell r="E1418" t="str">
            <v>次</v>
          </cell>
          <cell r="F1418">
            <v>1820</v>
          </cell>
        </row>
        <row r="1419">
          <cell r="A1419">
            <v>331511</v>
          </cell>
          <cell r="B1419" t="str">
            <v>关节融合术</v>
          </cell>
        </row>
        <row r="1420">
          <cell r="A1420">
            <v>331511004</v>
          </cell>
          <cell r="B1420" t="str">
            <v>跟骰关节融合术</v>
          </cell>
        </row>
        <row r="1420">
          <cell r="E1420" t="str">
            <v>次</v>
          </cell>
          <cell r="F1420">
            <v>1320</v>
          </cell>
        </row>
        <row r="1421">
          <cell r="A1421">
            <v>331511005</v>
          </cell>
          <cell r="B1421" t="str">
            <v>近侧趾间关节融合术</v>
          </cell>
          <cell r="C1421" t="str">
            <v>包括近节趾骨背侧契形截骨手术</v>
          </cell>
        </row>
        <row r="1421">
          <cell r="E1421" t="str">
            <v>次</v>
          </cell>
          <cell r="F1421">
            <v>1320</v>
          </cell>
        </row>
        <row r="1422">
          <cell r="A1422">
            <v>331512</v>
          </cell>
          <cell r="B1422" t="str">
            <v>四肢骨骨关节成形术</v>
          </cell>
        </row>
        <row r="1423">
          <cell r="A1423">
            <v>331512012</v>
          </cell>
          <cell r="B1423" t="str">
            <v>髌韧带成形术</v>
          </cell>
          <cell r="C1423" t="str">
            <v>包括断裂直接缝合术、远方移位、止点移位、断裂重建术、人工髌腱成形术</v>
          </cell>
          <cell r="D1423" t="str">
            <v>人工髌腱</v>
          </cell>
          <cell r="E1423" t="str">
            <v>次</v>
          </cell>
          <cell r="F1423">
            <v>2100</v>
          </cell>
        </row>
        <row r="1424">
          <cell r="A1424">
            <v>331512015</v>
          </cell>
          <cell r="B1424" t="str">
            <v>踇外翻矫形术</v>
          </cell>
        </row>
        <row r="1424">
          <cell r="E1424" t="str">
            <v>每只脚</v>
          </cell>
          <cell r="F1424">
            <v>1115</v>
          </cell>
        </row>
        <row r="1425">
          <cell r="A1425">
            <v>331512016</v>
          </cell>
          <cell r="B1425" t="str">
            <v>第二跖骨头修整成形术</v>
          </cell>
        </row>
        <row r="1425">
          <cell r="E1425" t="str">
            <v>次</v>
          </cell>
          <cell r="F1425">
            <v>1200</v>
          </cell>
        </row>
        <row r="1426">
          <cell r="A1426" t="str">
            <v>编码</v>
          </cell>
          <cell r="B1426" t="str">
            <v>项目名称</v>
          </cell>
          <cell r="C1426" t="str">
            <v>项目内涵</v>
          </cell>
          <cell r="D1426" t="str">
            <v>除外内容</v>
          </cell>
          <cell r="E1426" t="str">
            <v>计价单位</v>
          </cell>
          <cell r="F1426" t="str">
            <v>三级医院（元）</v>
          </cell>
        </row>
        <row r="1427">
          <cell r="A1427">
            <v>331512017</v>
          </cell>
          <cell r="B1427" t="str">
            <v>骨移植术</v>
          </cell>
        </row>
        <row r="1427">
          <cell r="D1427" t="str">
            <v>异体骨、煅烧骨、人造骨</v>
          </cell>
          <cell r="E1427" t="str">
            <v>次</v>
          </cell>
          <cell r="F1427">
            <v>1320</v>
          </cell>
        </row>
        <row r="1428">
          <cell r="A1428">
            <v>331512018</v>
          </cell>
          <cell r="B1428" t="str">
            <v>胫骨延长术</v>
          </cell>
        </row>
        <row r="1428">
          <cell r="E1428" t="str">
            <v>次</v>
          </cell>
          <cell r="F1428">
            <v>2280</v>
          </cell>
        </row>
        <row r="1429">
          <cell r="A1429">
            <v>331512019</v>
          </cell>
          <cell r="B1429" t="str">
            <v>上肢关节松解术</v>
          </cell>
          <cell r="C1429" t="str">
            <v>包括肩、肘、腕关节</v>
          </cell>
        </row>
        <row r="1429">
          <cell r="E1429" t="str">
            <v>次</v>
          </cell>
          <cell r="F1429">
            <v>1800</v>
          </cell>
        </row>
        <row r="1430">
          <cell r="A1430">
            <v>331512020</v>
          </cell>
          <cell r="B1430" t="str">
            <v>下肢关节松解术</v>
          </cell>
          <cell r="C1430" t="str">
            <v>包括髋、膝、踝、足关节</v>
          </cell>
        </row>
        <row r="1430">
          <cell r="E1430" t="str">
            <v>次</v>
          </cell>
          <cell r="F1430">
            <v>1800</v>
          </cell>
        </row>
        <row r="1431">
          <cell r="A1431">
            <v>331513</v>
          </cell>
          <cell r="B1431" t="str">
            <v>截肢术</v>
          </cell>
        </row>
        <row r="1432">
          <cell r="A1432">
            <v>331513003</v>
          </cell>
          <cell r="B1432" t="str">
            <v>残端修整术</v>
          </cell>
          <cell r="C1432" t="str">
            <v>包括手指、掌、前臂</v>
          </cell>
        </row>
        <row r="1432">
          <cell r="E1432" t="str">
            <v>次</v>
          </cell>
          <cell r="F1432">
            <v>1160</v>
          </cell>
        </row>
        <row r="1433">
          <cell r="A1433">
            <v>331513006</v>
          </cell>
          <cell r="B1433" t="str">
            <v>大腿截肢术</v>
          </cell>
        </row>
        <row r="1433">
          <cell r="E1433" t="str">
            <v>次</v>
          </cell>
          <cell r="F1433">
            <v>2100</v>
          </cell>
        </row>
        <row r="1434">
          <cell r="A1434">
            <v>331513009</v>
          </cell>
          <cell r="B1434" t="str">
            <v>截指术</v>
          </cell>
          <cell r="C1434" t="str">
            <v>包括截趾</v>
          </cell>
        </row>
        <row r="1434">
          <cell r="E1434" t="str">
            <v>次</v>
          </cell>
          <cell r="F1434">
            <v>680</v>
          </cell>
        </row>
        <row r="1435">
          <cell r="A1435">
            <v>331514</v>
          </cell>
          <cell r="B1435" t="str">
            <v>断肢再植术</v>
          </cell>
        </row>
        <row r="1436">
          <cell r="A1436">
            <v>331514002</v>
          </cell>
          <cell r="B1436" t="str">
            <v>断指再植术</v>
          </cell>
          <cell r="C1436" t="str">
            <v>包括断趾</v>
          </cell>
        </row>
        <row r="1436">
          <cell r="E1436" t="str">
            <v>每指(趾)</v>
          </cell>
          <cell r="F1436">
            <v>2250</v>
          </cell>
        </row>
        <row r="1437">
          <cell r="A1437">
            <v>331515</v>
          </cell>
          <cell r="B1437" t="str">
            <v>手部骨折手术</v>
          </cell>
        </row>
        <row r="1438">
          <cell r="A1438">
            <v>331515001</v>
          </cell>
          <cell r="B1438" t="str">
            <v>手部掌指骨骨折切开复位内固定术</v>
          </cell>
        </row>
        <row r="1438">
          <cell r="E1438" t="str">
            <v>次</v>
          </cell>
          <cell r="F1438">
            <v>1250</v>
          </cell>
        </row>
        <row r="1439">
          <cell r="A1439">
            <v>331517</v>
          </cell>
          <cell r="B1439" t="str">
            <v>手部关节融合术</v>
          </cell>
        </row>
        <row r="1440">
          <cell r="A1440">
            <v>331517003</v>
          </cell>
          <cell r="B1440" t="str">
            <v>指间关节融合术</v>
          </cell>
        </row>
        <row r="1440">
          <cell r="E1440" t="str">
            <v>次</v>
          </cell>
          <cell r="F1440">
            <v>910</v>
          </cell>
        </row>
        <row r="1441">
          <cell r="A1441">
            <v>331518</v>
          </cell>
          <cell r="B1441" t="str">
            <v>手部骨切除术</v>
          </cell>
        </row>
        <row r="1442">
          <cell r="A1442">
            <v>331518004</v>
          </cell>
          <cell r="B1442" t="str">
            <v>舟骨近端切除术</v>
          </cell>
        </row>
        <row r="1442">
          <cell r="E1442" t="str">
            <v>次</v>
          </cell>
          <cell r="F1442">
            <v>910</v>
          </cell>
        </row>
        <row r="1443">
          <cell r="A1443">
            <v>331519</v>
          </cell>
          <cell r="B1443" t="str">
            <v>手部成形手术</v>
          </cell>
        </row>
        <row r="1444">
          <cell r="A1444">
            <v>331519008</v>
          </cell>
          <cell r="B1444" t="str">
            <v>多指切除术</v>
          </cell>
        </row>
        <row r="1444">
          <cell r="E1444" t="str">
            <v>次</v>
          </cell>
          <cell r="F1444">
            <v>910</v>
          </cell>
        </row>
        <row r="1445">
          <cell r="A1445">
            <v>331519011</v>
          </cell>
          <cell r="B1445" t="str">
            <v>手部瘢痕挛缩整形术</v>
          </cell>
          <cell r="C1445" t="str">
            <v>含掌侧和背侧；不含指关节成形术</v>
          </cell>
        </row>
        <row r="1445">
          <cell r="E1445" t="str">
            <v>每个部位或每侧</v>
          </cell>
          <cell r="F1445">
            <v>1800</v>
          </cell>
        </row>
        <row r="1446">
          <cell r="A1446" t="str">
            <v>编码</v>
          </cell>
          <cell r="B1446" t="str">
            <v>项目名称</v>
          </cell>
          <cell r="C1446" t="str">
            <v>项目内涵</v>
          </cell>
          <cell r="D1446" t="str">
            <v>除外内容</v>
          </cell>
          <cell r="E1446" t="str">
            <v>计价单位</v>
          </cell>
          <cell r="F1446" t="str">
            <v>三级医院（元）</v>
          </cell>
        </row>
        <row r="1447">
          <cell r="A1447">
            <v>331519013</v>
          </cell>
          <cell r="B1447" t="str">
            <v>复合组织游离移植</v>
          </cell>
          <cell r="C1447" t="str">
            <v>包括带有皮肤(皮下组织)、骨、肌、软骨等任何两种以上组织瓣的游离移植手术、带血管蒂肌瓣、肌皮瓣、骨、软骨组织移植术</v>
          </cell>
        </row>
        <row r="1447">
          <cell r="E1447" t="str">
            <v>每个部位</v>
          </cell>
          <cell r="F1447">
            <v>3185</v>
          </cell>
        </row>
        <row r="1448">
          <cell r="A1448">
            <v>331519014</v>
          </cell>
          <cell r="B1448" t="str">
            <v>带蒂复合组织瓣成形术</v>
          </cell>
        </row>
        <row r="1448">
          <cell r="E1448" t="str">
            <v>每个部位</v>
          </cell>
          <cell r="F1448">
            <v>1755</v>
          </cell>
        </row>
        <row r="1449">
          <cell r="A1449">
            <v>331519017</v>
          </cell>
          <cell r="B1449" t="str">
            <v>掌指关节成形术</v>
          </cell>
          <cell r="C1449" t="str">
            <v>包括跖趾关节成形术</v>
          </cell>
        </row>
        <row r="1449">
          <cell r="E1449" t="str">
            <v>次</v>
          </cell>
          <cell r="F1449">
            <v>1320</v>
          </cell>
        </row>
        <row r="1450">
          <cell r="A1450">
            <v>331520</v>
          </cell>
          <cell r="B1450" t="str">
            <v>手外伤其他手术</v>
          </cell>
        </row>
        <row r="1451">
          <cell r="A1451">
            <v>331520001</v>
          </cell>
          <cell r="B1451" t="str">
            <v>腕关节韧带修补术</v>
          </cell>
        </row>
        <row r="1451">
          <cell r="E1451" t="str">
            <v>次</v>
          </cell>
          <cell r="F1451">
            <v>1200</v>
          </cell>
        </row>
        <row r="1452">
          <cell r="A1452">
            <v>331520002</v>
          </cell>
          <cell r="B1452" t="str">
            <v>指间或掌指关节侧副韧带修补术</v>
          </cell>
          <cell r="C1452" t="str">
            <v>包括关节囊修补</v>
          </cell>
        </row>
        <row r="1452">
          <cell r="E1452" t="str">
            <v>次</v>
          </cell>
          <cell r="F1452">
            <v>1115</v>
          </cell>
        </row>
        <row r="1453">
          <cell r="A1453">
            <v>331521</v>
          </cell>
          <cell r="B1453" t="str">
            <v>手外伤皮瓣术</v>
          </cell>
        </row>
        <row r="1454">
          <cell r="A1454">
            <v>331521008</v>
          </cell>
          <cell r="B1454" t="str">
            <v>手外伤清创术</v>
          </cell>
        </row>
        <row r="1454">
          <cell r="E1454" t="str">
            <v>每个手指</v>
          </cell>
          <cell r="F1454">
            <v>285</v>
          </cell>
        </row>
        <row r="1455">
          <cell r="A1455">
            <v>331521010</v>
          </cell>
          <cell r="B1455" t="str">
            <v>肩外展功能重建术</v>
          </cell>
          <cell r="C1455" t="str">
            <v>含二头、三头肌、斜方肌；包括肩峰下减压、肩峰成形术；不含阔筋膜切取</v>
          </cell>
        </row>
        <row r="1455">
          <cell r="E1455" t="str">
            <v>次</v>
          </cell>
          <cell r="F1455">
            <v>2380</v>
          </cell>
        </row>
        <row r="1456">
          <cell r="A1456">
            <v>331521016</v>
          </cell>
          <cell r="B1456" t="str">
            <v>缩窄性腱鞘炎切开术</v>
          </cell>
        </row>
        <row r="1456">
          <cell r="E1456" t="str">
            <v>次</v>
          </cell>
          <cell r="F1456">
            <v>620</v>
          </cell>
        </row>
        <row r="1457">
          <cell r="A1457">
            <v>331521017</v>
          </cell>
          <cell r="B1457" t="str">
            <v>腱鞘囊肿切除术</v>
          </cell>
          <cell r="C1457" t="str">
            <v>包括拇囊炎手术治疗</v>
          </cell>
        </row>
        <row r="1457">
          <cell r="E1457" t="str">
            <v>次</v>
          </cell>
          <cell r="F1457">
            <v>520</v>
          </cell>
        </row>
        <row r="1458">
          <cell r="A1458">
            <v>331521022</v>
          </cell>
          <cell r="B1458" t="str">
            <v>手外伤清创反取皮植皮术</v>
          </cell>
          <cell r="C1458" t="str">
            <v>不含取皮</v>
          </cell>
        </row>
        <row r="1458">
          <cell r="E1458" t="str">
            <v>次</v>
          </cell>
          <cell r="F1458">
            <v>1200</v>
          </cell>
        </row>
        <row r="1459">
          <cell r="A1459">
            <v>331521024</v>
          </cell>
          <cell r="B1459" t="str">
            <v>食指背侧岛状皮瓣术</v>
          </cell>
        </row>
        <row r="1459">
          <cell r="E1459" t="str">
            <v>次</v>
          </cell>
          <cell r="F1459">
            <v>1320</v>
          </cell>
        </row>
        <row r="1460">
          <cell r="A1460" t="str">
            <v>编码</v>
          </cell>
          <cell r="B1460" t="str">
            <v>项目名称</v>
          </cell>
          <cell r="C1460" t="str">
            <v>项目内涵</v>
          </cell>
          <cell r="D1460" t="str">
            <v>除外内容</v>
          </cell>
          <cell r="E1460" t="str">
            <v>计价单位</v>
          </cell>
          <cell r="F1460" t="str">
            <v>三级医院（元）</v>
          </cell>
        </row>
        <row r="1461">
          <cell r="A1461">
            <v>331521025</v>
          </cell>
          <cell r="B1461" t="str">
            <v>掌骨间背动脉倒转皮瓣术</v>
          </cell>
        </row>
        <row r="1461">
          <cell r="E1461" t="str">
            <v>次</v>
          </cell>
          <cell r="F1461">
            <v>1440</v>
          </cell>
        </row>
        <row r="1462">
          <cell r="A1462">
            <v>331521029</v>
          </cell>
          <cell r="B1462" t="str">
            <v>屈伸指肌腱吻合术</v>
          </cell>
        </row>
        <row r="1462">
          <cell r="E1462" t="str">
            <v>每根肌腱</v>
          </cell>
          <cell r="F1462">
            <v>935</v>
          </cell>
        </row>
        <row r="1463">
          <cell r="A1463">
            <v>331521036</v>
          </cell>
          <cell r="B1463" t="str">
            <v>前臂神经探查吻合术</v>
          </cell>
          <cell r="C1463" t="str">
            <v>包括桡神经、正中神经、尺神经</v>
          </cell>
        </row>
        <row r="1463">
          <cell r="E1463" t="str">
            <v>根</v>
          </cell>
          <cell r="F1463">
            <v>1680</v>
          </cell>
        </row>
        <row r="1464">
          <cell r="A1464">
            <v>331521038</v>
          </cell>
          <cell r="B1464" t="str">
            <v>手腕部神经损伤修复术</v>
          </cell>
          <cell r="C1464" t="str">
            <v>包括桡神经浅支、指总神经、指固有神经</v>
          </cell>
        </row>
        <row r="1464">
          <cell r="E1464" t="str">
            <v>次</v>
          </cell>
          <cell r="F1464">
            <v>1430</v>
          </cell>
        </row>
        <row r="1465">
          <cell r="A1465">
            <v>331521041</v>
          </cell>
          <cell r="B1465" t="str">
            <v>甲床修补术</v>
          </cell>
        </row>
        <row r="1465">
          <cell r="E1465" t="str">
            <v>个</v>
          </cell>
          <cell r="F1465">
            <v>300</v>
          </cell>
        </row>
        <row r="1466">
          <cell r="A1466">
            <v>331522</v>
          </cell>
          <cell r="B1466" t="str">
            <v>肌肉、肌腱、韧带手术</v>
          </cell>
        </row>
        <row r="1467">
          <cell r="A1467">
            <v>331522001</v>
          </cell>
          <cell r="B1467" t="str">
            <v>骨骼肌软组织肿瘤切除术</v>
          </cell>
        </row>
        <row r="1467">
          <cell r="E1467" t="str">
            <v>次</v>
          </cell>
        </row>
        <row r="1468">
          <cell r="A1468" t="str">
            <v>331522001a</v>
          </cell>
          <cell r="B1468" t="str">
            <v>大</v>
          </cell>
        </row>
        <row r="1468">
          <cell r="E1468" t="str">
            <v>次</v>
          </cell>
          <cell r="F1468">
            <v>1200</v>
          </cell>
        </row>
        <row r="1469">
          <cell r="A1469" t="str">
            <v>331522001b</v>
          </cell>
          <cell r="B1469" t="str">
            <v>中</v>
          </cell>
        </row>
        <row r="1469">
          <cell r="E1469" t="str">
            <v>次</v>
          </cell>
          <cell r="F1469">
            <v>970</v>
          </cell>
        </row>
        <row r="1470">
          <cell r="A1470" t="str">
            <v>331522001c</v>
          </cell>
          <cell r="B1470" t="str">
            <v>小</v>
          </cell>
        </row>
        <row r="1470">
          <cell r="E1470" t="str">
            <v>次</v>
          </cell>
          <cell r="F1470">
            <v>770</v>
          </cell>
        </row>
        <row r="1471">
          <cell r="A1471">
            <v>331522004</v>
          </cell>
          <cell r="B1471" t="str">
            <v>脑瘫肌力肌张力调整术</v>
          </cell>
          <cell r="C1471" t="str">
            <v>包括上下肢体肌腱松解、延长、切断、神经移位</v>
          </cell>
        </row>
        <row r="1471">
          <cell r="E1471" t="str">
            <v>单肢</v>
          </cell>
          <cell r="F1471">
            <v>1950</v>
          </cell>
        </row>
        <row r="1472">
          <cell r="A1472">
            <v>331522008</v>
          </cell>
          <cell r="B1472" t="str">
            <v>肩袖破裂修补术</v>
          </cell>
          <cell r="C1472" t="str">
            <v>包括前盂唇损伤修补术(BANKART)、上盂唇撕裂修复术(SLAP)、盂唇修复术</v>
          </cell>
        </row>
        <row r="1472">
          <cell r="E1472" t="str">
            <v>次</v>
          </cell>
          <cell r="F1472">
            <v>2660</v>
          </cell>
        </row>
        <row r="1473">
          <cell r="A1473">
            <v>331522009</v>
          </cell>
          <cell r="B1473" t="str">
            <v>腕管综合症切开减压术</v>
          </cell>
        </row>
        <row r="1473">
          <cell r="E1473" t="str">
            <v>次</v>
          </cell>
          <cell r="F1473">
            <v>1140</v>
          </cell>
        </row>
        <row r="1474">
          <cell r="A1474">
            <v>331522014</v>
          </cell>
          <cell r="B1474" t="str">
            <v>下肢筋膜间室综合征切开减压术</v>
          </cell>
        </row>
        <row r="1474">
          <cell r="E1474" t="str">
            <v>次</v>
          </cell>
          <cell r="F1474">
            <v>1115</v>
          </cell>
        </row>
        <row r="1475">
          <cell r="A1475" t="str">
            <v>编码</v>
          </cell>
          <cell r="B1475" t="str">
            <v>项目名称</v>
          </cell>
          <cell r="C1475" t="str">
            <v>项目内涵</v>
          </cell>
          <cell r="D1475" t="str">
            <v>除外内容</v>
          </cell>
          <cell r="E1475" t="str">
            <v>计价单位</v>
          </cell>
          <cell r="F1475" t="str">
            <v>三级医院（元）</v>
          </cell>
        </row>
        <row r="1476">
          <cell r="A1476">
            <v>331522016</v>
          </cell>
          <cell r="B1476" t="str">
            <v>跟腱断裂修补术</v>
          </cell>
        </row>
        <row r="1476">
          <cell r="E1476" t="str">
            <v>次</v>
          </cell>
          <cell r="F1476">
            <v>1320</v>
          </cell>
        </row>
        <row r="1477">
          <cell r="A1477">
            <v>331523</v>
          </cell>
          <cell r="B1477" t="str">
            <v>骨关节其他手术</v>
          </cell>
        </row>
        <row r="1478">
          <cell r="A1478">
            <v>331523001</v>
          </cell>
          <cell r="B1478" t="str">
            <v>手法牵引复位术</v>
          </cell>
        </row>
        <row r="1478">
          <cell r="E1478" t="str">
            <v>次</v>
          </cell>
        </row>
        <row r="1479">
          <cell r="A1479" t="str">
            <v>331523001a</v>
          </cell>
          <cell r="B1479" t="str">
            <v>大</v>
          </cell>
        </row>
        <row r="1479">
          <cell r="E1479" t="str">
            <v>次</v>
          </cell>
          <cell r="F1479">
            <v>200</v>
          </cell>
        </row>
        <row r="1480">
          <cell r="A1480" t="str">
            <v>331523001b</v>
          </cell>
          <cell r="B1480" t="str">
            <v>中</v>
          </cell>
        </row>
        <row r="1480">
          <cell r="E1480" t="str">
            <v>次</v>
          </cell>
          <cell r="F1480">
            <v>100</v>
          </cell>
        </row>
        <row r="1481">
          <cell r="A1481" t="str">
            <v>331523001c</v>
          </cell>
          <cell r="B1481" t="str">
            <v>小</v>
          </cell>
        </row>
        <row r="1481">
          <cell r="E1481" t="str">
            <v>次</v>
          </cell>
          <cell r="F1481">
            <v>50</v>
          </cell>
        </row>
        <row r="1482">
          <cell r="A1482">
            <v>331523002</v>
          </cell>
          <cell r="B1482" t="str">
            <v>皮肤牵引术</v>
          </cell>
        </row>
        <row r="1482">
          <cell r="E1482" t="str">
            <v>次</v>
          </cell>
          <cell r="F1482">
            <v>100</v>
          </cell>
        </row>
        <row r="1483">
          <cell r="A1483">
            <v>331523003</v>
          </cell>
          <cell r="B1483" t="str">
            <v>骨骼牵引术</v>
          </cell>
        </row>
        <row r="1483">
          <cell r="E1483" t="str">
            <v>次</v>
          </cell>
          <cell r="F1483">
            <v>210</v>
          </cell>
        </row>
        <row r="1484">
          <cell r="A1484">
            <v>331523006</v>
          </cell>
          <cell r="B1484" t="str">
            <v>石膏固定术(特大)</v>
          </cell>
          <cell r="C1484" t="str">
            <v>包括髋人字石膏，石膏床</v>
          </cell>
          <cell r="D1484" t="str">
            <v>石膏</v>
          </cell>
          <cell r="E1484" t="str">
            <v>次</v>
          </cell>
          <cell r="F1484">
            <v>400</v>
          </cell>
        </row>
        <row r="1485">
          <cell r="A1485">
            <v>331523007</v>
          </cell>
          <cell r="B1485" t="str">
            <v>石膏固定术(大)</v>
          </cell>
          <cell r="C1485" t="str">
            <v>包括下肢管型石膏，胸肩石膏、石膏背心</v>
          </cell>
          <cell r="D1485" t="str">
            <v>石膏</v>
          </cell>
          <cell r="E1485" t="str">
            <v>次</v>
          </cell>
          <cell r="F1485">
            <v>320</v>
          </cell>
        </row>
        <row r="1486">
          <cell r="A1486">
            <v>3316</v>
          </cell>
          <cell r="B1486" t="str">
            <v>16．体被系统手术</v>
          </cell>
        </row>
        <row r="1487">
          <cell r="A1487">
            <v>331601</v>
          </cell>
          <cell r="B1487" t="str">
            <v>乳房手术</v>
          </cell>
        </row>
        <row r="1488">
          <cell r="A1488">
            <v>331601001</v>
          </cell>
          <cell r="B1488" t="str">
            <v>乳腺肿物穿刺术</v>
          </cell>
          <cell r="C1488" t="str">
            <v>含活检</v>
          </cell>
        </row>
        <row r="1488">
          <cell r="E1488" t="str">
            <v>次</v>
          </cell>
          <cell r="F1488">
            <v>85</v>
          </cell>
        </row>
        <row r="1489">
          <cell r="A1489">
            <v>331601002</v>
          </cell>
          <cell r="B1489" t="str">
            <v>乳腺肿物切除术</v>
          </cell>
          <cell r="C1489" t="str">
            <v>包括窦道、乳头状瘤、小叶、纤维腺瘤、象限切除</v>
          </cell>
        </row>
        <row r="1489">
          <cell r="E1489" t="str">
            <v>单侧</v>
          </cell>
          <cell r="F1489">
            <v>1050</v>
          </cell>
        </row>
        <row r="1490">
          <cell r="A1490">
            <v>331601003</v>
          </cell>
          <cell r="B1490" t="str">
            <v>副乳切除术</v>
          </cell>
        </row>
        <row r="1490">
          <cell r="E1490" t="str">
            <v>单侧</v>
          </cell>
          <cell r="F1490">
            <v>620</v>
          </cell>
        </row>
        <row r="1491">
          <cell r="A1491">
            <v>331601004</v>
          </cell>
          <cell r="B1491" t="str">
            <v>单纯乳房切除术</v>
          </cell>
        </row>
        <row r="1491">
          <cell r="E1491" t="str">
            <v>单侧</v>
          </cell>
          <cell r="F1491">
            <v>1115</v>
          </cell>
        </row>
        <row r="1492">
          <cell r="A1492">
            <v>331601005</v>
          </cell>
          <cell r="B1492" t="str">
            <v>乳腺癌根治术</v>
          </cell>
          <cell r="C1492" t="str">
            <v>包括传统与改良根治及保乳根治</v>
          </cell>
        </row>
        <row r="1492">
          <cell r="E1492" t="str">
            <v>单侧</v>
          </cell>
          <cell r="F1492">
            <v>2965</v>
          </cell>
        </row>
        <row r="1493">
          <cell r="A1493" t="str">
            <v>编码</v>
          </cell>
          <cell r="B1493" t="str">
            <v>项目名称</v>
          </cell>
          <cell r="C1493" t="str">
            <v>项目内涵</v>
          </cell>
          <cell r="D1493" t="str">
            <v>除外内容</v>
          </cell>
          <cell r="E1493" t="str">
            <v>计价单位</v>
          </cell>
          <cell r="F1493" t="str">
            <v>三级医院（元）</v>
          </cell>
        </row>
        <row r="1494">
          <cell r="A1494">
            <v>331602</v>
          </cell>
          <cell r="B1494" t="str">
            <v>皮肤和皮下组织手术</v>
          </cell>
        </row>
        <row r="1495">
          <cell r="A1495">
            <v>331602001</v>
          </cell>
          <cell r="B1495" t="str">
            <v>脓肿切开引流术</v>
          </cell>
          <cell r="C1495" t="str">
            <v>含体表、软组织感染化脓切开引流</v>
          </cell>
        </row>
        <row r="1495">
          <cell r="E1495" t="str">
            <v>次</v>
          </cell>
          <cell r="F1495">
            <v>100</v>
          </cell>
        </row>
        <row r="1496">
          <cell r="A1496">
            <v>331602002</v>
          </cell>
          <cell r="B1496" t="str">
            <v>体表异物取出术</v>
          </cell>
          <cell r="C1496" t="str">
            <v>不含X线定位</v>
          </cell>
        </row>
        <row r="1496">
          <cell r="E1496" t="str">
            <v>次</v>
          </cell>
          <cell r="F1496">
            <v>345</v>
          </cell>
        </row>
        <row r="1497">
          <cell r="A1497">
            <v>331602004</v>
          </cell>
          <cell r="B1497" t="str">
            <v>浅表肿物切除术</v>
          </cell>
          <cell r="C1497" t="str">
            <v>包括全身各部位皮肤和皮下组织皮脂腺囊肿、痣、疣、脂肪瘤、纤维瘤、小血管瘤等；不含乳腺肿物和淋巴结切除</v>
          </cell>
        </row>
        <row r="1497">
          <cell r="E1497" t="str">
            <v>每个肿物</v>
          </cell>
        </row>
        <row r="1498">
          <cell r="A1498" t="str">
            <v>331602004a</v>
          </cell>
          <cell r="B1498" t="str">
            <v>10cm以上</v>
          </cell>
        </row>
        <row r="1498">
          <cell r="F1498">
            <v>1115</v>
          </cell>
        </row>
        <row r="1499">
          <cell r="A1499" t="str">
            <v>331602004b</v>
          </cell>
          <cell r="B1499" t="str">
            <v>5－－10cm</v>
          </cell>
        </row>
        <row r="1499">
          <cell r="F1499">
            <v>565</v>
          </cell>
        </row>
        <row r="1500">
          <cell r="A1500" t="str">
            <v>331602004c</v>
          </cell>
          <cell r="B1500" t="str">
            <v>2-5cm以下</v>
          </cell>
        </row>
        <row r="1500">
          <cell r="F1500">
            <v>170</v>
          </cell>
        </row>
        <row r="1501">
          <cell r="A1501" t="str">
            <v>331602004d</v>
          </cell>
          <cell r="B1501" t="str">
            <v>2cm以下</v>
          </cell>
        </row>
        <row r="1501">
          <cell r="F1501">
            <v>56</v>
          </cell>
        </row>
        <row r="1502">
          <cell r="A1502">
            <v>331602007</v>
          </cell>
          <cell r="B1502" t="str">
            <v>海绵状血管瘤切除术(小)</v>
          </cell>
          <cell r="C1502" t="str">
            <v>指面积在3cm2以下，包括体表血管瘤、脂肪血管瘤、淋巴血管瘤、纤维血管瘤、神经纤维血管瘤，位于躯干、四肢体表、侵犯皮肤脂肪层、浅筋膜未达深筋膜；不含皮瓣或组织移植</v>
          </cell>
        </row>
        <row r="1502">
          <cell r="E1502" t="str">
            <v>次</v>
          </cell>
          <cell r="F1502">
            <v>685</v>
          </cell>
        </row>
        <row r="1503">
          <cell r="A1503">
            <v>331602013</v>
          </cell>
          <cell r="B1503" t="str">
            <v>皮肤恶性肿瘤切除术</v>
          </cell>
        </row>
        <row r="1503">
          <cell r="E1503" t="str">
            <v>次</v>
          </cell>
          <cell r="F1503">
            <v>1800</v>
          </cell>
        </row>
        <row r="1504">
          <cell r="A1504">
            <v>331603</v>
          </cell>
          <cell r="B1504" t="str">
            <v>烧伤处理和植皮术</v>
          </cell>
        </row>
        <row r="1505">
          <cell r="A1505">
            <v>331603002</v>
          </cell>
          <cell r="B1505" t="str">
            <v>烧伤扩创术</v>
          </cell>
          <cell r="C1505" t="str">
            <v>包括头颈、躯干、上下肢</v>
          </cell>
        </row>
        <row r="1505">
          <cell r="E1505" t="str">
            <v>每个部位</v>
          </cell>
          <cell r="F1505">
            <v>565</v>
          </cell>
        </row>
        <row r="1506">
          <cell r="A1506" t="str">
            <v>编码</v>
          </cell>
          <cell r="B1506" t="str">
            <v>项目名称</v>
          </cell>
          <cell r="C1506" t="str">
            <v>项目内涵</v>
          </cell>
          <cell r="D1506" t="str">
            <v>除外内容</v>
          </cell>
          <cell r="E1506" t="str">
            <v>计价单位</v>
          </cell>
          <cell r="F1506" t="str">
            <v>三级医院（元）</v>
          </cell>
        </row>
        <row r="1507">
          <cell r="A1507">
            <v>331603010</v>
          </cell>
          <cell r="B1507" t="str">
            <v>削痂术</v>
          </cell>
          <cell r="C1507" t="str">
            <v>不含植皮</v>
          </cell>
        </row>
        <row r="1507">
          <cell r="E1507" t="str">
            <v>1％体表面积</v>
          </cell>
          <cell r="F1507">
            <v>170</v>
          </cell>
        </row>
        <row r="1508">
          <cell r="A1508">
            <v>331603011</v>
          </cell>
          <cell r="B1508" t="str">
            <v>取皮术</v>
          </cell>
        </row>
        <row r="1508">
          <cell r="E1508" t="str">
            <v>1％体表面积</v>
          </cell>
          <cell r="F1508">
            <v>290</v>
          </cell>
        </row>
        <row r="1509">
          <cell r="A1509">
            <v>331603026</v>
          </cell>
          <cell r="B1509" t="str">
            <v>自体皮移植术</v>
          </cell>
        </row>
        <row r="1509">
          <cell r="E1509" t="str">
            <v>1％体表面积</v>
          </cell>
          <cell r="F1509">
            <v>230</v>
          </cell>
        </row>
        <row r="1510">
          <cell r="A1510">
            <v>331603030</v>
          </cell>
          <cell r="B1510" t="str">
            <v>游离皮片移植术</v>
          </cell>
          <cell r="C1510" t="str">
            <v>包括刃厚、中厚、全厚、瘢痕皮、反鼓取皮，包括会阴植皮术</v>
          </cell>
        </row>
        <row r="1510">
          <cell r="E1510" t="str">
            <v>1％体表面积</v>
          </cell>
          <cell r="F1510">
            <v>825</v>
          </cell>
        </row>
        <row r="1511">
          <cell r="A1511">
            <v>331603047</v>
          </cell>
          <cell r="B1511" t="str">
            <v>烧伤瘢痕切除缝合术</v>
          </cell>
        </row>
        <row r="1511">
          <cell r="E1511" t="str">
            <v>次</v>
          </cell>
          <cell r="F1511">
            <v>910</v>
          </cell>
        </row>
        <row r="1512">
          <cell r="A1512">
            <v>331603048</v>
          </cell>
          <cell r="B1512" t="str">
            <v>烧伤瘢痕切除松解植皮术</v>
          </cell>
        </row>
        <row r="1512">
          <cell r="E1512" t="str">
            <v>次</v>
          </cell>
          <cell r="F1512">
            <v>1800</v>
          </cell>
        </row>
        <row r="1513">
          <cell r="A1513">
            <v>331604</v>
          </cell>
          <cell r="B1513" t="str">
            <v>皮肤和皮下组织修补与重建</v>
          </cell>
        </row>
        <row r="1514">
          <cell r="A1514">
            <v>331604001</v>
          </cell>
          <cell r="B1514" t="str">
            <v>瘢痕畸形矫正术</v>
          </cell>
          <cell r="C1514" t="str">
            <v>不含面部</v>
          </cell>
        </row>
        <row r="1514">
          <cell r="E1514" t="str">
            <v>100cm2</v>
          </cell>
          <cell r="F1514">
            <v>1200</v>
          </cell>
        </row>
        <row r="1515">
          <cell r="A1515">
            <v>331604002</v>
          </cell>
          <cell r="B1515" t="str">
            <v>慢性溃疡修复术</v>
          </cell>
          <cell r="C1515" t="str">
            <v>包括褥疮、下肢慢性溃疡、足底溃疡等</v>
          </cell>
        </row>
        <row r="1515">
          <cell r="E1515" t="str">
            <v>每个部位</v>
          </cell>
          <cell r="F1515">
            <v>1320</v>
          </cell>
        </row>
        <row r="1516">
          <cell r="A1516">
            <v>331604024</v>
          </cell>
          <cell r="B1516" t="str">
            <v>任意皮瓣形成术</v>
          </cell>
          <cell r="C1516" t="str">
            <v>包括各种带蒂皮瓣；不含岛状皮瓣</v>
          </cell>
        </row>
        <row r="1516">
          <cell r="E1516" t="str">
            <v>每个部位</v>
          </cell>
          <cell r="F1516">
            <v>910</v>
          </cell>
        </row>
        <row r="1517">
          <cell r="A1517">
            <v>331604030</v>
          </cell>
          <cell r="B1517" t="str">
            <v>带蒂肌皮瓣切取移植术</v>
          </cell>
          <cell r="C1517" t="str">
            <v>深度烧伤的早期修复</v>
          </cell>
        </row>
        <row r="1517">
          <cell r="E1517" t="str">
            <v>次</v>
          </cell>
          <cell r="F1517">
            <v>1680</v>
          </cell>
        </row>
        <row r="1518">
          <cell r="A1518">
            <v>41</v>
          </cell>
          <cell r="B1518" t="str">
            <v>(一)中医外治</v>
          </cell>
        </row>
        <row r="1518">
          <cell r="D1518" t="str">
            <v>药物</v>
          </cell>
        </row>
        <row r="1519">
          <cell r="A1519">
            <v>410000002</v>
          </cell>
          <cell r="B1519" t="str">
            <v>中药化腐清创术</v>
          </cell>
          <cell r="C1519" t="str">
            <v>含药物调配</v>
          </cell>
        </row>
        <row r="1519">
          <cell r="E1519" t="str">
            <v>每个创面</v>
          </cell>
          <cell r="F1519">
            <v>60</v>
          </cell>
        </row>
        <row r="1520">
          <cell r="A1520" t="str">
            <v>编码</v>
          </cell>
          <cell r="B1520" t="str">
            <v>项目名称</v>
          </cell>
          <cell r="C1520" t="str">
            <v>项目内涵</v>
          </cell>
          <cell r="D1520" t="str">
            <v>除外内容</v>
          </cell>
          <cell r="E1520" t="str">
            <v>计价单位</v>
          </cell>
          <cell r="F1520" t="str">
            <v>三级医院（元）</v>
          </cell>
        </row>
        <row r="1521">
          <cell r="A1521">
            <v>410000011</v>
          </cell>
          <cell r="B1521" t="str">
            <v>挑治</v>
          </cell>
        </row>
        <row r="1521">
          <cell r="E1521" t="str">
            <v>次</v>
          </cell>
          <cell r="F1521">
            <v>60</v>
          </cell>
        </row>
        <row r="1522">
          <cell r="A1522">
            <v>410000012</v>
          </cell>
          <cell r="B1522" t="str">
            <v>割治</v>
          </cell>
        </row>
        <row r="1522">
          <cell r="E1522" t="str">
            <v>次</v>
          </cell>
          <cell r="F1522">
            <v>60</v>
          </cell>
        </row>
        <row r="1523">
          <cell r="A1523">
            <v>42</v>
          </cell>
          <cell r="B1523" t="str">
            <v>(二)中医骨伤</v>
          </cell>
          <cell r="C1523" t="str">
            <v>不含X光透视、麻醉。部分项目参见肌肉骨骼系统手术</v>
          </cell>
        </row>
        <row r="1524">
          <cell r="A1524">
            <v>420000001</v>
          </cell>
          <cell r="B1524" t="str">
            <v>骨折手法整复术</v>
          </cell>
        </row>
        <row r="1524">
          <cell r="E1524" t="str">
            <v>次</v>
          </cell>
          <cell r="F1524">
            <v>300</v>
          </cell>
        </row>
        <row r="1525">
          <cell r="A1525" t="str">
            <v>420000001a</v>
          </cell>
          <cell r="B1525" t="str">
            <v>陈旧性骨折手法整复术</v>
          </cell>
        </row>
        <row r="1525">
          <cell r="E1525" t="str">
            <v>次</v>
          </cell>
          <cell r="F1525">
            <v>560</v>
          </cell>
        </row>
        <row r="1526">
          <cell r="A1526" t="str">
            <v>420000001b</v>
          </cell>
          <cell r="B1526" t="str">
            <v>骨折合并脱位手法整复术</v>
          </cell>
        </row>
        <row r="1526">
          <cell r="E1526" t="str">
            <v>次</v>
          </cell>
          <cell r="F1526">
            <v>480</v>
          </cell>
        </row>
        <row r="1527">
          <cell r="A1527" t="str">
            <v>420000001c</v>
          </cell>
          <cell r="B1527" t="str">
            <v>掌(跖)、指(趾)骨折手法整复术</v>
          </cell>
        </row>
        <row r="1527">
          <cell r="E1527" t="str">
            <v>次</v>
          </cell>
          <cell r="F1527">
            <v>240</v>
          </cell>
        </row>
        <row r="1528">
          <cell r="A1528">
            <v>420000004</v>
          </cell>
          <cell r="B1528" t="str">
            <v>骨折闭合复位经皮穿刺（钉）内固定术</v>
          </cell>
          <cell r="C1528" t="str">
            <v>含手法复位、穿针固定</v>
          </cell>
        </row>
        <row r="1528">
          <cell r="E1528" t="str">
            <v>次</v>
          </cell>
          <cell r="F1528">
            <v>1120</v>
          </cell>
        </row>
        <row r="1529">
          <cell r="A1529" t="str">
            <v>420000004a</v>
          </cell>
          <cell r="B1529" t="str">
            <v>四肢长骨干、近关节骨折闭合复位经皮穿刺（钉）内固定术</v>
          </cell>
        </row>
        <row r="1529">
          <cell r="F1529">
            <v>1600</v>
          </cell>
        </row>
        <row r="1530">
          <cell r="A1530">
            <v>43</v>
          </cell>
          <cell r="B1530" t="str">
            <v>(三)针刺</v>
          </cell>
        </row>
        <row r="1531">
          <cell r="A1531">
            <v>430000005</v>
          </cell>
          <cell r="B1531" t="str">
            <v>微针针刺</v>
          </cell>
          <cell r="C1531" t="str">
            <v>包括舌针、鼻针、腹针、腕踝针、手针、面针、口针、项针、夹髓针</v>
          </cell>
        </row>
        <row r="1531">
          <cell r="E1531" t="str">
            <v>次</v>
          </cell>
          <cell r="F1531">
            <v>20</v>
          </cell>
        </row>
        <row r="1532">
          <cell r="A1532">
            <v>430000017</v>
          </cell>
          <cell r="B1532" t="str">
            <v>浮针</v>
          </cell>
        </row>
        <row r="1532">
          <cell r="E1532" t="str">
            <v>一个穴位</v>
          </cell>
          <cell r="F1532">
            <v>20</v>
          </cell>
        </row>
        <row r="1533">
          <cell r="A1533">
            <v>430000022</v>
          </cell>
          <cell r="B1533" t="str">
            <v>穴位注射</v>
          </cell>
          <cell r="C1533" t="str">
            <v>包括穴位封闭、自血疗法</v>
          </cell>
          <cell r="D1533" t="str">
            <v>药物</v>
          </cell>
          <cell r="E1533" t="str">
            <v>二个穴位</v>
          </cell>
          <cell r="F1533">
            <v>40</v>
          </cell>
        </row>
        <row r="1534">
          <cell r="A1534" t="str">
            <v>编码</v>
          </cell>
          <cell r="B1534" t="str">
            <v>项目名称</v>
          </cell>
          <cell r="C1534" t="str">
            <v>项目内涵</v>
          </cell>
          <cell r="D1534" t="str">
            <v>除外内容</v>
          </cell>
          <cell r="E1534" t="str">
            <v>计价单位</v>
          </cell>
          <cell r="F1534" t="str">
            <v>三级医院（元）</v>
          </cell>
        </row>
        <row r="1535">
          <cell r="A1535">
            <v>45</v>
          </cell>
          <cell r="B1535" t="str">
            <v>(五)推拿疗法</v>
          </cell>
        </row>
        <row r="1536">
          <cell r="A1536">
            <v>450000001</v>
          </cell>
          <cell r="B1536" t="str">
            <v>落枕推拿治疗</v>
          </cell>
        </row>
        <row r="1536">
          <cell r="E1536" t="str">
            <v>次</v>
          </cell>
          <cell r="F1536">
            <v>45</v>
          </cell>
        </row>
        <row r="1537">
          <cell r="A1537">
            <v>450000002</v>
          </cell>
          <cell r="B1537" t="str">
            <v>颈椎病推拿治疗</v>
          </cell>
        </row>
        <row r="1537">
          <cell r="E1537" t="str">
            <v>次</v>
          </cell>
          <cell r="F1537">
            <v>70</v>
          </cell>
        </row>
        <row r="1538">
          <cell r="A1538">
            <v>450000003</v>
          </cell>
          <cell r="B1538" t="str">
            <v>肩周炎推拿治疗</v>
          </cell>
          <cell r="C1538" t="str">
            <v>包括肩部疾病</v>
          </cell>
        </row>
        <row r="1538">
          <cell r="E1538" t="str">
            <v>次</v>
          </cell>
          <cell r="F1538">
            <v>50</v>
          </cell>
        </row>
        <row r="1539">
          <cell r="A1539">
            <v>450000004</v>
          </cell>
          <cell r="B1539" t="str">
            <v>网球肘推拿治疗</v>
          </cell>
        </row>
        <row r="1539">
          <cell r="E1539" t="str">
            <v>次</v>
          </cell>
          <cell r="F1539">
            <v>50</v>
          </cell>
        </row>
        <row r="1540">
          <cell r="A1540">
            <v>450000005</v>
          </cell>
          <cell r="B1540" t="str">
            <v>急性腰扭伤推拿治疗</v>
          </cell>
        </row>
        <row r="1540">
          <cell r="E1540" t="str">
            <v>次</v>
          </cell>
          <cell r="F1540">
            <v>65</v>
          </cell>
        </row>
        <row r="1541">
          <cell r="A1541">
            <v>450000006</v>
          </cell>
          <cell r="B1541" t="str">
            <v>腰椎间盘突出推拿治疗</v>
          </cell>
          <cell r="C1541" t="str">
            <v>包括腰部疾病</v>
          </cell>
        </row>
        <row r="1541">
          <cell r="E1541" t="str">
            <v>次</v>
          </cell>
          <cell r="F1541">
            <v>80</v>
          </cell>
        </row>
        <row r="1542">
          <cell r="A1542">
            <v>450000007</v>
          </cell>
          <cell r="B1542" t="str">
            <v>膝关节骨性关节炎推拿治疗</v>
          </cell>
        </row>
        <row r="1542">
          <cell r="E1542" t="str">
            <v>次</v>
          </cell>
          <cell r="F1542">
            <v>45</v>
          </cell>
        </row>
        <row r="1543">
          <cell r="A1543">
            <v>450000008</v>
          </cell>
          <cell r="B1543" t="str">
            <v>内科妇科疾病推拿治疗</v>
          </cell>
          <cell r="C1543" t="str">
            <v>包括Ⅱ型糖尿病、慢性胃病、便秘、腹泻、胃下垂、失眠、月经不调、痛经等</v>
          </cell>
        </row>
        <row r="1543">
          <cell r="E1543" t="str">
            <v>部位/次</v>
          </cell>
          <cell r="F1543">
            <v>65</v>
          </cell>
        </row>
        <row r="1544">
          <cell r="A1544" t="str">
            <v>450000008a</v>
          </cell>
          <cell r="B1544" t="str">
            <v>内科妇科疾病推拿治疗延长治疗</v>
          </cell>
          <cell r="C1544" t="str">
            <v>包括Ⅱ型糖尿病、慢性胃病、便秘、腹泻、胃下垂、失眠、月经不调、痛经等</v>
          </cell>
        </row>
        <row r="1544">
          <cell r="E1544" t="str">
            <v>部位/次</v>
          </cell>
          <cell r="F1544">
            <v>95</v>
          </cell>
        </row>
        <row r="1545">
          <cell r="A1545">
            <v>450000009</v>
          </cell>
          <cell r="B1545" t="str">
            <v>其他推拿治疗</v>
          </cell>
        </row>
        <row r="1545">
          <cell r="E1545" t="str">
            <v>部位/次</v>
          </cell>
          <cell r="F1545">
            <v>45</v>
          </cell>
        </row>
        <row r="1546">
          <cell r="A1546" t="str">
            <v>450000009a</v>
          </cell>
          <cell r="B1546" t="str">
            <v>其他推拿治疗延长治疗</v>
          </cell>
        </row>
        <row r="1546">
          <cell r="E1546" t="str">
            <v>部位/次</v>
          </cell>
          <cell r="F1546">
            <v>75</v>
          </cell>
        </row>
        <row r="1547">
          <cell r="A1547">
            <v>450000012</v>
          </cell>
          <cell r="B1547" t="str">
            <v>脊柱小关节紊乱推拿治疗</v>
          </cell>
          <cell r="C1547" t="str">
            <v>含手法理筋治疗和手法调整关节</v>
          </cell>
        </row>
        <row r="1547">
          <cell r="E1547" t="str">
            <v>部位</v>
          </cell>
          <cell r="F1547">
            <v>100</v>
          </cell>
        </row>
        <row r="1548">
          <cell r="A1548" t="str">
            <v>编码</v>
          </cell>
          <cell r="B1548" t="str">
            <v>项目名称</v>
          </cell>
          <cell r="C1548" t="str">
            <v>项目内涵</v>
          </cell>
          <cell r="D1548" t="str">
            <v>除外内容</v>
          </cell>
          <cell r="E1548" t="str">
            <v>计价单位</v>
          </cell>
          <cell r="F1548" t="str">
            <v>三级医院（元）</v>
          </cell>
        </row>
        <row r="1549">
          <cell r="A1549" t="str">
            <v>450000012a</v>
          </cell>
          <cell r="B1549" t="str">
            <v>颈椎小关节紊乱推拿治疗</v>
          </cell>
        </row>
        <row r="1549">
          <cell r="E1549" t="str">
            <v>部位</v>
          </cell>
          <cell r="F1549">
            <v>80</v>
          </cell>
        </row>
        <row r="1550">
          <cell r="A1550" t="str">
            <v>450000012b</v>
          </cell>
          <cell r="B1550" t="str">
            <v>胸椎小关节紊乱推拿治疗</v>
          </cell>
        </row>
        <row r="1550">
          <cell r="E1550" t="str">
            <v>部位</v>
          </cell>
          <cell r="F1550">
            <v>90</v>
          </cell>
        </row>
        <row r="1551">
          <cell r="A1551" t="str">
            <v>450000012c</v>
          </cell>
          <cell r="B1551" t="str">
            <v>腰椎小关节紊乱推拿治疗</v>
          </cell>
        </row>
        <row r="1551">
          <cell r="E1551" t="str">
            <v>部位</v>
          </cell>
          <cell r="F1551">
            <v>90</v>
          </cell>
        </row>
        <row r="1552">
          <cell r="A1552">
            <v>450000014</v>
          </cell>
          <cell r="B1552" t="str">
            <v>环枢关节半脱位推拿治疗</v>
          </cell>
          <cell r="C1552" t="str">
            <v>含手法理筋治疗和手法调整关节</v>
          </cell>
        </row>
        <row r="1552">
          <cell r="E1552" t="str">
            <v>次</v>
          </cell>
          <cell r="F1552">
            <v>100</v>
          </cell>
        </row>
        <row r="1553">
          <cell r="A1553">
            <v>47</v>
          </cell>
          <cell r="B1553" t="str">
            <v>(七)中医特殊疗法</v>
          </cell>
        </row>
        <row r="1554">
          <cell r="A1554">
            <v>470000005</v>
          </cell>
          <cell r="B1554" t="str">
            <v>小针刀治疗</v>
          </cell>
          <cell r="C1554" t="str">
            <v>包括刃针治疗</v>
          </cell>
        </row>
        <row r="1554">
          <cell r="E1554" t="str">
            <v>每个部位</v>
          </cell>
          <cell r="F1554">
            <v>80</v>
          </cell>
        </row>
        <row r="1555">
          <cell r="A1555" t="str">
            <v>470000005a</v>
          </cell>
          <cell r="B1555" t="str">
            <v>复杂性小针刀治疗</v>
          </cell>
        </row>
        <row r="1555">
          <cell r="E1555" t="str">
            <v>每个部位</v>
          </cell>
          <cell r="F1555">
            <v>90</v>
          </cell>
        </row>
        <row r="1556">
          <cell r="A1556">
            <v>48</v>
          </cell>
          <cell r="B1556" t="str">
            <v>(八)中医综合</v>
          </cell>
        </row>
        <row r="1557">
          <cell r="A1557">
            <v>480000006</v>
          </cell>
          <cell r="B1557" t="str">
            <v>中医辩证论治</v>
          </cell>
          <cell r="C1557" t="str">
            <v>含诊察费</v>
          </cell>
          <cell r="D1557" t="str">
            <v>药物</v>
          </cell>
          <cell r="E1557" t="str">
            <v>次</v>
          </cell>
        </row>
        <row r="1558">
          <cell r="A1558" t="str">
            <v>480000006a</v>
          </cell>
          <cell r="B1558" t="str">
            <v>普通医师</v>
          </cell>
        </row>
        <row r="1558">
          <cell r="E1558" t="str">
            <v>次</v>
          </cell>
          <cell r="F1558">
            <v>9</v>
          </cell>
        </row>
        <row r="1559">
          <cell r="A1559" t="str">
            <v>480000006b</v>
          </cell>
          <cell r="B1559" t="str">
            <v>副主任医师</v>
          </cell>
        </row>
        <row r="1559">
          <cell r="E1559" t="str">
            <v>次</v>
          </cell>
          <cell r="F1559">
            <v>20</v>
          </cell>
        </row>
        <row r="1560">
          <cell r="A1560" t="str">
            <v>480000006c</v>
          </cell>
          <cell r="B1560" t="str">
            <v>主任医师</v>
          </cell>
        </row>
        <row r="1560">
          <cell r="E1560" t="str">
            <v>次</v>
          </cell>
          <cell r="F1560">
            <v>25</v>
          </cell>
        </row>
      </sheetData>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修订"/>
      <sheetName val="新增"/>
      <sheetName val="Sheet3"/>
    </sheetNames>
    <sheetDataSet>
      <sheetData sheetId="0" refreshError="1">
        <row r="1">
          <cell r="B1" t="str">
            <v>编码</v>
          </cell>
          <cell r="C1" t="str">
            <v>项目名称</v>
          </cell>
          <cell r="D1" t="str">
            <v>项目内涵</v>
          </cell>
          <cell r="E1" t="str">
            <v>除外内容</v>
          </cell>
          <cell r="F1" t="str">
            <v>计价单位</v>
          </cell>
        </row>
        <row r="2">
          <cell r="B2">
            <v>1206</v>
          </cell>
          <cell r="C2" t="str">
            <v>换药</v>
          </cell>
        </row>
        <row r="2">
          <cell r="E2" t="str">
            <v>特殊药物、引流管、特殊外伤、长效抗菌材料</v>
          </cell>
        </row>
        <row r="3">
          <cell r="B3">
            <v>1216</v>
          </cell>
          <cell r="C3" t="str">
            <v>导尿</v>
          </cell>
        </row>
        <row r="3">
          <cell r="E3" t="str">
            <v>长效抗菌材料</v>
          </cell>
        </row>
        <row r="4">
          <cell r="B4">
            <v>210103014</v>
          </cell>
          <cell r="C4" t="str">
            <v>胃肠排空试验</v>
          </cell>
          <cell r="D4" t="str">
            <v>指钡餐透视法</v>
          </cell>
          <cell r="E4" t="str">
            <v>胃肠动力标记物胶囊</v>
          </cell>
          <cell r="F4" t="str">
            <v>次</v>
          </cell>
        </row>
        <row r="5">
          <cell r="B5">
            <v>220302001</v>
          </cell>
          <cell r="C5" t="str">
            <v>颅内段血管彩色多普勒超声</v>
          </cell>
          <cell r="D5" t="str">
            <v>包括胎儿脑动脉</v>
          </cell>
        </row>
        <row r="5">
          <cell r="F5" t="str">
            <v>次</v>
          </cell>
        </row>
        <row r="6">
          <cell r="B6">
            <v>250303017</v>
          </cell>
          <cell r="C6" t="str">
            <v>载脂蛋白E基因分型</v>
          </cell>
        </row>
        <row r="6">
          <cell r="F6" t="str">
            <v>项</v>
          </cell>
        </row>
        <row r="7">
          <cell r="B7">
            <v>250401032</v>
          </cell>
          <cell r="C7" t="str">
            <v>可溶性细胞间黏附分子-1(sICAM-1)测定</v>
          </cell>
          <cell r="D7" t="str">
            <v>指分泌物检测</v>
          </cell>
        </row>
        <row r="7">
          <cell r="F7" t="str">
            <v>项</v>
          </cell>
        </row>
        <row r="8">
          <cell r="B8">
            <v>250403065</v>
          </cell>
          <cell r="C8" t="str">
            <v>各类病原体DNA测定</v>
          </cell>
          <cell r="D8" t="str">
            <v>包括结核分枝杆菌核酸恒温扩增检测</v>
          </cell>
        </row>
        <row r="8">
          <cell r="F8" t="str">
            <v>项</v>
          </cell>
        </row>
        <row r="9">
          <cell r="B9">
            <v>250501039</v>
          </cell>
          <cell r="C9" t="str">
            <v>细菌性阴道病唾液酸酶测定</v>
          </cell>
        </row>
        <row r="9">
          <cell r="F9" t="str">
            <v>项</v>
          </cell>
        </row>
        <row r="10">
          <cell r="B10">
            <v>2702</v>
          </cell>
          <cell r="C10" t="str">
            <v>细胞病理学检查与诊断</v>
          </cell>
        </row>
        <row r="11">
          <cell r="B11" t="str">
            <v>270300005c</v>
          </cell>
          <cell r="C11" t="str">
            <v>内镜切除标本诊断</v>
          </cell>
        </row>
        <row r="11">
          <cell r="F11" t="str">
            <v>例</v>
          </cell>
        </row>
        <row r="12">
          <cell r="B12">
            <v>270700004</v>
          </cell>
          <cell r="C12" t="str">
            <v>基因芯片技术</v>
          </cell>
          <cell r="D12" t="str">
            <v>包括染色体微阵列（CMA）芯片技术</v>
          </cell>
        </row>
        <row r="12">
          <cell r="F12" t="str">
            <v>次</v>
          </cell>
        </row>
        <row r="13">
          <cell r="B13">
            <v>270800004</v>
          </cell>
          <cell r="C13" t="str">
            <v>液基薄层细胞制片术</v>
          </cell>
        </row>
        <row r="13">
          <cell r="F13" t="str">
            <v>次</v>
          </cell>
        </row>
        <row r="14">
          <cell r="B14">
            <v>31</v>
          </cell>
          <cell r="C14" t="str">
            <v>纤维喉镜、支气管镜床边检查</v>
          </cell>
        </row>
        <row r="15">
          <cell r="B15">
            <v>310100034</v>
          </cell>
          <cell r="C15" t="str">
            <v>交感神经节毁损术</v>
          </cell>
          <cell r="D15" t="str">
            <v>指颈、胸、腰交感神经节穿刺及注射，含神经穿刺及注射。包括侧隐窝消炎镇痛治疗</v>
          </cell>
        </row>
        <row r="15">
          <cell r="F15" t="str">
            <v>次</v>
          </cell>
        </row>
        <row r="16">
          <cell r="B16">
            <v>310300027</v>
          </cell>
          <cell r="C16" t="str">
            <v>眼压检查</v>
          </cell>
          <cell r="D16" t="str">
            <v>包括Schiotz眼压计法，非接触眼压计法，电眼压计法，压平眼压计法</v>
          </cell>
          <cell r="E16" t="str">
            <v>一次性探针</v>
          </cell>
          <cell r="F16" t="str">
            <v>次</v>
          </cell>
        </row>
        <row r="17">
          <cell r="B17">
            <v>310401022</v>
          </cell>
          <cell r="C17" t="str">
            <v>平衡试验</v>
          </cell>
          <cell r="D17" t="str">
            <v>包括平板或平衡台试验，包括视动试验、旋转试验、甘油试验。包括前庭功能检查</v>
          </cell>
        </row>
        <row r="17">
          <cell r="F17" t="str">
            <v>次</v>
          </cell>
        </row>
        <row r="18">
          <cell r="B18">
            <v>310702004</v>
          </cell>
          <cell r="C18" t="str">
            <v>射频消融术</v>
          </cell>
          <cell r="D18" t="str">
            <v>包括肿瘤消融术</v>
          </cell>
          <cell r="E18" t="str">
            <v>射频、微波导管、一次性双极消融器</v>
          </cell>
          <cell r="F18" t="str">
            <v>次</v>
          </cell>
        </row>
        <row r="19">
          <cell r="B19">
            <v>310901007</v>
          </cell>
          <cell r="C19" t="str">
            <v>经胃镜食管静脉曲张治疗</v>
          </cell>
          <cell r="D19" t="str">
            <v>含胃镜检查；包括胃底静脉；包括硬化，套扎，组织粘合</v>
          </cell>
        </row>
        <row r="19">
          <cell r="F19" t="str">
            <v>次</v>
          </cell>
        </row>
        <row r="20">
          <cell r="B20">
            <v>310902006</v>
          </cell>
          <cell r="C20" t="str">
            <v>经胃镜特殊治疗</v>
          </cell>
        </row>
        <row r="20">
          <cell r="F20" t="str">
            <v>次</v>
          </cell>
        </row>
        <row r="21">
          <cell r="B21">
            <v>310903010</v>
          </cell>
          <cell r="C21" t="str">
            <v>经肠镜特殊治疗</v>
          </cell>
        </row>
        <row r="21">
          <cell r="F21" t="str">
            <v>次</v>
          </cell>
        </row>
        <row r="22">
          <cell r="B22">
            <v>310905020</v>
          </cell>
          <cell r="C22" t="str">
            <v>经内镜胰胆管扩张术+支架置入术</v>
          </cell>
        </row>
        <row r="22">
          <cell r="F22" t="str">
            <v>次</v>
          </cell>
        </row>
        <row r="23">
          <cell r="B23">
            <v>311400039</v>
          </cell>
          <cell r="C23" t="str">
            <v>液氮冷冻治疗</v>
          </cell>
          <cell r="D23" t="str">
            <v>包括疣、老年斑，笑气冷冻治疗</v>
          </cell>
        </row>
        <row r="23">
          <cell r="F23" t="str">
            <v>每个皮损</v>
          </cell>
        </row>
        <row r="24">
          <cell r="B24">
            <v>320100008</v>
          </cell>
          <cell r="C24" t="str">
            <v>经皮静脉内溶栓术</v>
          </cell>
          <cell r="D24" t="str">
            <v>经皮静脉血管瘤栓塞术</v>
          </cell>
          <cell r="E24" t="str">
            <v>导管、溶栓导线</v>
          </cell>
          <cell r="F24" t="str">
            <v>次</v>
          </cell>
        </row>
        <row r="25">
          <cell r="B25">
            <v>320100008</v>
          </cell>
          <cell r="C25" t="str">
            <v>经皮静脉内溶栓术</v>
          </cell>
          <cell r="D25" t="str">
            <v>包括栓塞术</v>
          </cell>
          <cell r="E25" t="str">
            <v>导管、溶栓导线</v>
          </cell>
          <cell r="F25" t="str">
            <v>次</v>
          </cell>
        </row>
        <row r="26">
          <cell r="B26">
            <v>320200007</v>
          </cell>
          <cell r="C26" t="str">
            <v>经皮动脉栓塞术</v>
          </cell>
          <cell r="D26" t="str">
            <v>包括溶栓术、吸栓术、取栓术</v>
          </cell>
          <cell r="E26" t="str">
            <v>栓塞剂</v>
          </cell>
          <cell r="F26" t="str">
            <v>次</v>
          </cell>
        </row>
        <row r="27">
          <cell r="B27">
            <v>320600005</v>
          </cell>
          <cell r="C27" t="str">
            <v>经皮穿刺脑血管腔内溶栓术</v>
          </cell>
          <cell r="D27" t="str">
            <v>包括抽吸术</v>
          </cell>
        </row>
        <row r="27">
          <cell r="F27" t="str">
            <v>次</v>
          </cell>
        </row>
        <row r="28">
          <cell r="B28">
            <v>330201035</v>
          </cell>
          <cell r="C28" t="str">
            <v>脑深部电极置入术</v>
          </cell>
          <cell r="D28" t="str">
            <v>包括迷走神经电刺激器植入术</v>
          </cell>
          <cell r="E28" t="str">
            <v>脑深部电极置入系统、迷走神经电刺激器</v>
          </cell>
          <cell r="F28" t="str">
            <v>次</v>
          </cell>
        </row>
        <row r="29">
          <cell r="B29">
            <v>330401014</v>
          </cell>
          <cell r="C29" t="str">
            <v>双行睫矫正术</v>
          </cell>
        </row>
        <row r="29">
          <cell r="F29" t="str">
            <v>单侧</v>
          </cell>
        </row>
        <row r="30">
          <cell r="B30">
            <v>330502012</v>
          </cell>
          <cell r="C30" t="str">
            <v>咽鼓管扩张术</v>
          </cell>
        </row>
        <row r="30">
          <cell r="F30" t="str">
            <v>次</v>
          </cell>
        </row>
        <row r="31">
          <cell r="B31">
            <v>331201006</v>
          </cell>
          <cell r="C31" t="str">
            <v>经尿道前列腺电切术</v>
          </cell>
        </row>
        <row r="31">
          <cell r="F31" t="str">
            <v>次</v>
          </cell>
        </row>
        <row r="32">
          <cell r="B32">
            <v>331304007</v>
          </cell>
          <cell r="C32" t="str">
            <v>阴道良性肿物切除术</v>
          </cell>
        </row>
        <row r="32">
          <cell r="F32" t="str">
            <v>次</v>
          </cell>
        </row>
        <row r="33">
          <cell r="B33">
            <v>331306008</v>
          </cell>
          <cell r="C33" t="str">
            <v>经宫腔镜子宫肌瘤切除术</v>
          </cell>
          <cell r="D33" t="str">
            <v>不含术中B超监视</v>
          </cell>
          <cell r="E33" t="str">
            <v>一次性组织切除装置</v>
          </cell>
          <cell r="F33" t="str">
            <v>次</v>
          </cell>
        </row>
        <row r="34">
          <cell r="B34">
            <v>480000002</v>
          </cell>
          <cell r="C34" t="str">
            <v>脉图诊断</v>
          </cell>
        </row>
        <row r="34">
          <cell r="F34" t="str">
            <v>次</v>
          </cell>
        </row>
      </sheetData>
      <sheetData sheetId="1" refreshError="1"/>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4">
          <cell r="A4" t="str">
            <v>项目编码</v>
          </cell>
          <cell r="B4" t="str">
            <v>项目名称</v>
          </cell>
          <cell r="C4" t="str">
            <v>项目内涵</v>
          </cell>
        </row>
        <row r="5">
          <cell r="A5" t="str">
            <v>A</v>
          </cell>
          <cell r="B5" t="str">
            <v>一.综合医疗服务</v>
          </cell>
        </row>
        <row r="6">
          <cell r="B6" t="str">
            <v>本章说明：                                                                                                                                                                       1. 本章“综合医疗服务”项目指多科室共同使用的医疗服务价格项目，如护理、抢救、注射、换药、清创缝合等。
2. 本章包括“一般医疗服务”、“一般治疗操作”、“护理”和</v>
          </cell>
        </row>
        <row r="7">
          <cell r="A7" t="str">
            <v>AA</v>
          </cell>
          <cell r="B7" t="str">
            <v>(一)一般医疗服务</v>
          </cell>
        </row>
        <row r="8">
          <cell r="A8" t="str">
            <v>AAA</v>
          </cell>
          <cell r="B8" t="str">
            <v>1.诊察费</v>
          </cell>
        </row>
        <row r="9">
          <cell r="A9" t="str">
            <v>AAAA-AAAD</v>
          </cell>
          <cell r="B9" t="str">
            <v>西医诊察费</v>
          </cell>
        </row>
        <row r="10">
          <cell r="A10" t="str">
            <v>AAAA0001</v>
          </cell>
          <cell r="B10" t="str">
            <v>普通门诊诊察费</v>
          </cell>
          <cell r="C10" t="str">
            <v>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v>
          </cell>
        </row>
        <row r="11">
          <cell r="A11" t="str">
            <v>AAAA0002</v>
          </cell>
          <cell r="B11" t="str">
            <v>副主任医师门诊诊察费</v>
          </cell>
          <cell r="C11" t="str">
            <v>指由副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row>
        <row r="12">
          <cell r="A12" t="str">
            <v>AAAA0003</v>
          </cell>
          <cell r="B12" t="str">
            <v>主任医师门诊诊察费</v>
          </cell>
          <cell r="C12" t="str">
            <v>指由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v>
          </cell>
        </row>
        <row r="13">
          <cell r="A13" t="str">
            <v>AAAB0001</v>
          </cell>
          <cell r="B13" t="str">
            <v>急诊诊察费</v>
          </cell>
          <cell r="C13" t="str">
            <v>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v>
          </cell>
        </row>
        <row r="14">
          <cell r="A14" t="str">
            <v>AAAC0001</v>
          </cell>
          <cell r="B14" t="str">
            <v>门/急诊留观诊察费</v>
          </cell>
          <cell r="C14" t="str">
            <v>挂号，初建病历(电子或纸质病历)，核实就诊者信息，就诊病历传送，病案管理。在门/急诊留观室内，医护人员根据病情需求随时巡视患者，观察患者病情及生命体征变化，病史采集，向患者或家属告知，准确记录并提出相应的治疗方案，及时与患者家属交待病情。必要时进行抢救工作。</v>
          </cell>
        </row>
        <row r="15">
          <cell r="A15" t="str">
            <v>AAAD0001</v>
          </cell>
          <cell r="B15" t="str">
            <v>住院诊察费</v>
          </cell>
          <cell r="C15" t="str">
            <v>指医务人员对住院患者进行的日常诊察工作。检查及观察患者病情，病案讨论，制定和调整治疗方案，住院日志书写，向患者或家属告知病情，解答患者咨询，院、科级大查房。不含邀请院际或院内会诊进行治疗指导。</v>
          </cell>
        </row>
        <row r="16">
          <cell r="A16" t="str">
            <v>AAAG-AAAK</v>
          </cell>
          <cell r="B16" t="str">
            <v>中医辨证论治</v>
          </cell>
        </row>
        <row r="17">
          <cell r="A17" t="str">
            <v>AAAG0001</v>
          </cell>
          <cell r="B17" t="str">
            <v>普通门诊中医辨证论治</v>
          </cell>
          <cell r="C17" t="str">
            <v>指由主治及以下中医或中西医结合医师在中医普通门诊提供的诊疗服务。通过望闻问切收集中医四诊信息，依据中医理论进行辨证，分析病因、病位、病性及病机转化，作出证候诊断，提出治疗方案。含挂号费。</v>
          </cell>
        </row>
        <row r="18">
          <cell r="A18" t="str">
            <v>AAAG0002</v>
          </cell>
          <cell r="B18" t="str">
            <v>副主任医师门诊中医辨证论治</v>
          </cell>
          <cell r="C18" t="str">
            <v>指由具有副高级职称的中医或中西医结合医师在中医专家门诊提供的诊疗服务。通过望闻问切收集中医四诊信息，依据中医理论进行辨证，分析病因、病位、病性及病机转化，作出证候诊断，提出治疗方案。含挂号费。</v>
          </cell>
        </row>
        <row r="19">
          <cell r="A19" t="str">
            <v>AAAG0003</v>
          </cell>
          <cell r="B19" t="str">
            <v>主任医师门诊中医辨证论治</v>
          </cell>
          <cell r="C19" t="str">
            <v>指由具有正高级职称的中医或中西医结合医师在中医专家门诊提供的诊疗服务。通过望闻问切收集中医四诊信息，依据中医理论进行辨证，分析病因、病位、病性及病机转化，作出证候诊断，提出治疗方案。含挂号费。</v>
          </cell>
        </row>
        <row r="20">
          <cell r="A20" t="str">
            <v>AAAG0004</v>
          </cell>
          <cell r="B20" t="str">
            <v>国医大师门诊中医辨证论治</v>
          </cell>
          <cell r="C20" t="str">
            <v>指由国家授予“国医大师”称号的专家在中医专家门诊提供的诊疗服务。通过望闻问切收集中医四诊信息，依据中医理论进行辨证，分析病因、病位、病性及病机转化，作出证候诊断，提出治疗方案。含挂号费。</v>
          </cell>
        </row>
        <row r="21">
          <cell r="A21" t="str">
            <v>AAAH0001</v>
          </cell>
          <cell r="B21" t="str">
            <v>急诊中医辨证论治</v>
          </cell>
          <cell r="C21" t="str">
            <v>指由各级中医、中西医结合医务人员提供的24小时急诊急救中医诊疗服务。通过望闻问切收集中医四诊信息，依据中医理论进行辨证，分析病因、病位、病性及病机转化，作出证候诊断，提出治疗方案。含挂号费。</v>
          </cell>
        </row>
        <row r="22">
          <cell r="A22" t="str">
            <v>AAAJ0001</v>
          </cell>
          <cell r="B22" t="str">
            <v>门/急诊留观中医辨证论治</v>
          </cell>
          <cell r="C22" t="str">
            <v>指由中医、中西医结合医务人员对急诊留观患者提供的中医诊疗服务。通过望闻问切收集中医四诊信息，依据中医理论进行辨证，分析病因、病位、病性及病机转化，作出证候诊断，提出治疗方案。含挂号费。</v>
          </cell>
        </row>
        <row r="23">
          <cell r="A23" t="str">
            <v>AAAK0001</v>
          </cell>
          <cell r="B23" t="str">
            <v>住院中医辨证论治</v>
          </cell>
          <cell r="C23" t="str">
            <v>指由中医、中西医结合医务人员对住院患者提供的中医诊疗服务。通过望闻问切收集中医四诊信息，依据中医理论进行辨证，分析病因、病位、病性及病机转化，作出证候诊断，提出治疗方案。</v>
          </cell>
        </row>
        <row r="24">
          <cell r="A24" t="str">
            <v>AAAN</v>
          </cell>
          <cell r="B24" t="str">
            <v>出诊费</v>
          </cell>
        </row>
        <row r="25">
          <cell r="A25" t="str">
            <v>AAAN0001</v>
          </cell>
          <cell r="B25" t="str">
            <v>普通医师出诊费</v>
          </cell>
          <cell r="C25" t="str">
            <v>指由中、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6">
          <cell r="A26" t="str">
            <v>AAAN0002</v>
          </cell>
          <cell r="B26" t="str">
            <v>副主任医师出诊费</v>
          </cell>
          <cell r="C26" t="str">
            <v>指由中、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7">
          <cell r="A27" t="str">
            <v>AAAN0003</v>
          </cell>
          <cell r="B27" t="str">
            <v>主任医师出诊费</v>
          </cell>
          <cell r="C27" t="str">
            <v>指由中、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v>
          </cell>
        </row>
        <row r="28">
          <cell r="A28" t="str">
            <v>AAB</v>
          </cell>
          <cell r="B28" t="str">
            <v>2.床位费</v>
          </cell>
        </row>
        <row r="29">
          <cell r="A29" t="str">
            <v>AABA0001</v>
          </cell>
          <cell r="B29" t="str">
            <v>普通床位费</v>
          </cell>
          <cell r="C29" t="str">
            <v>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v>
          </cell>
        </row>
        <row r="30">
          <cell r="A30" t="str">
            <v>AABA0002</v>
          </cell>
          <cell r="B30" t="str">
            <v>三人间床位费</v>
          </cell>
          <cell r="C30"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独立卫生间，公示设施，公用电话设施。含医用垃圾、污水处理。</v>
          </cell>
        </row>
        <row r="31">
          <cell r="A31" t="str">
            <v>AABA0003</v>
          </cell>
          <cell r="B31" t="str">
            <v>双人间床位费</v>
          </cell>
          <cell r="C31"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含医用垃圾、污水处理。</v>
          </cell>
        </row>
        <row r="32">
          <cell r="A32" t="str">
            <v>AABA0004</v>
          </cell>
          <cell r="B32" t="str">
            <v>单人间床位费</v>
          </cell>
          <cell r="C32" t="str">
            <v>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含医用垃圾、污水处理。</v>
          </cell>
        </row>
        <row r="33">
          <cell r="A33" t="str">
            <v>AABB0001</v>
          </cell>
          <cell r="B33" t="str">
            <v>百级层流洁净病房床位费</v>
          </cell>
          <cell r="C33" t="str">
            <v>指达到百级规定层流洁净级别，有层流装置、风淋通道的层流洁净间，采用全封闭管理，有严格消毒隔离措施及对外通话系统。要求具备普通病房的床位设施。含医用垃圾、污水处理。</v>
          </cell>
        </row>
        <row r="34">
          <cell r="A34" t="str">
            <v>AABB0002</v>
          </cell>
          <cell r="B34" t="str">
            <v>千级层流洁净病房床位费</v>
          </cell>
          <cell r="C34" t="str">
            <v>指达到千级规定层流洁净级别，有层流装置、风淋通道的层流洁净间，采用全封闭管理，有严格消毒隔离措施及对外通话系统。要求具备普通病房的床位设施。含医用垃圾、污水处理。</v>
          </cell>
        </row>
        <row r="35">
          <cell r="A35" t="str">
            <v>AABC0001</v>
          </cell>
          <cell r="B35" t="str">
            <v>重症监护病房床位费</v>
          </cell>
          <cell r="C35" t="str">
            <v>指专用重症监护病房(如ICU、CCU、RCU、NICU、EICU等)。设有中心监护台，心电监护仪及其它监护抢救设施，相对封闭管理的单人或多人监护病房，每天更换、消毒床单位，仪器设备的保养。含医用垃圾、污水处理。</v>
          </cell>
        </row>
        <row r="36">
          <cell r="A36" t="str">
            <v>AABD0001</v>
          </cell>
          <cell r="B36" t="str">
            <v>特殊防护病房床位费</v>
          </cell>
          <cell r="C36" t="str">
            <v>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v>
          </cell>
        </row>
        <row r="37">
          <cell r="A37" t="str">
            <v>AABE0001</v>
          </cell>
          <cell r="B37" t="str">
            <v>新生儿床位费</v>
          </cell>
          <cell r="C37" t="str">
            <v>指新生儿或母婴同室新生儿的床位。有配奶间，洗浴间及相应设施。含医用垃圾、污水处理。</v>
          </cell>
        </row>
        <row r="38">
          <cell r="A38" t="str">
            <v>AABF0001</v>
          </cell>
          <cell r="B38" t="str">
            <v>门/急诊留观床位费</v>
          </cell>
          <cell r="C38" t="str">
            <v>办理留观手续，建立观察病历，密切观察病情变化，按时准确完成治疗，协助患者做好基础护理。配备病床、床头柜、 座椅(或木凳)、床垫、棉褥、棉被(或毯)、枕头、床单、热水瓶(或器)、废品袋(或篓)等。含医用垃圾、污水处理。</v>
          </cell>
        </row>
        <row r="39">
          <cell r="A39" t="str">
            <v>AABG0001</v>
          </cell>
          <cell r="B39" t="str">
            <v>病房取暖费</v>
          </cell>
          <cell r="C39" t="str">
            <v>指病房室内具有取暖设施，并提供取暖服务。含供暖设施及取暖运转消耗、维修及管理人员劳务。</v>
          </cell>
        </row>
        <row r="40">
          <cell r="A40" t="str">
            <v>AABH0001</v>
          </cell>
          <cell r="B40" t="str">
            <v>病房空调费</v>
          </cell>
          <cell r="C40" t="str">
            <v>指病房室内空调设施，并提供相应服务。含空调设施及运转消耗、维修及管理人员劳务。</v>
          </cell>
        </row>
        <row r="41">
          <cell r="A41" t="str">
            <v>AAC</v>
          </cell>
          <cell r="B41" t="str">
            <v>3.体检费</v>
          </cell>
        </row>
        <row r="42">
          <cell r="A42" t="str">
            <v>AACA0001</v>
          </cell>
          <cell r="B42" t="str">
            <v>体检费</v>
          </cell>
          <cell r="C42" t="str">
            <v>指普通体检。综合分析，做出体检结论，出具总检报告，建立个人健康体检档案。含内、外、妇、眼、耳鼻喉科常规检查及婴幼儿查体。不含影像、化验和其它检查。</v>
          </cell>
        </row>
        <row r="43">
          <cell r="A43" t="str">
            <v>AAD</v>
          </cell>
          <cell r="B43" t="str">
            <v>4.会诊</v>
          </cell>
        </row>
        <row r="44">
          <cell r="A44" t="str">
            <v>AADA-AADH</v>
          </cell>
          <cell r="B44" t="str">
            <v>西医会诊</v>
          </cell>
        </row>
        <row r="45">
          <cell r="A45" t="str">
            <v>AADA0001</v>
          </cell>
          <cell r="B45" t="str">
            <v>院际会诊</v>
          </cell>
          <cell r="C45" t="str">
            <v>指由副主任及主任医师参加的院际间会诊。根据病情提供相关医疗诊断治疗服务。</v>
          </cell>
        </row>
        <row r="46">
          <cell r="A46" t="str">
            <v>AADB0001</v>
          </cell>
          <cell r="B46" t="str">
            <v>院内会诊</v>
          </cell>
          <cell r="C46" t="str">
            <v>因病情需要在医院内进行的科室间的医疗、护理会诊。</v>
          </cell>
        </row>
        <row r="47">
          <cell r="A47" t="str">
            <v>AADC0001</v>
          </cell>
          <cell r="B47" t="str">
            <v>疑难病理读片会诊</v>
          </cell>
          <cell r="C47" t="str">
            <v>指由2位及以上具高级职称的病理医师组成的专家组，对院外提供的病理切片进行的会诊。如需要对院外提供的石蜡块或不染色切片进行各类特殊染色、酶组织化学染色、免疫组织化学染色、分子生物学技术处理，追加相应项目收费。</v>
          </cell>
        </row>
        <row r="48">
          <cell r="A48" t="str">
            <v>AADD0001</v>
          </cell>
          <cell r="B48" t="str">
            <v>同步远程病理会诊</v>
          </cell>
          <cell r="C48" t="str">
            <v>通过网络传输的实时医院之间的病理会诊。不含图像的采集、数字化转换。</v>
          </cell>
        </row>
        <row r="49">
          <cell r="A49" t="str">
            <v>AADD0002</v>
          </cell>
          <cell r="B49" t="str">
            <v>非同步远程病理会诊</v>
          </cell>
          <cell r="C49" t="str">
            <v>通过网络传输的非实时医院之间的病理会诊。不含图像的采集、数字化转换。</v>
          </cell>
        </row>
        <row r="50">
          <cell r="A50" t="str">
            <v>AADE0001</v>
          </cell>
          <cell r="B50" t="str">
            <v>院外影像学资料会诊</v>
          </cell>
          <cell r="C50" t="str">
            <v>指对外院影像资料的分析、诊断。由副高职以上专家阅片，出具意见和报告。</v>
          </cell>
        </row>
        <row r="51">
          <cell r="A51" t="str">
            <v>AADF0001</v>
          </cell>
          <cell r="B51" t="str">
            <v>精神医学多专家会诊</v>
          </cell>
          <cell r="C51" t="str">
            <v>针对精神病患者或家属对诊断及治疗的异议或存在的诊断治疗疑难问题，由3名具有高级职称的精神科医师根据患者既往诊断治疗和现场精神检查，对患者作出现状评估和诊断治疗建议。不含各项心理检测。</v>
          </cell>
        </row>
        <row r="52">
          <cell r="A52" t="str">
            <v>AADG0001</v>
          </cell>
          <cell r="B52" t="str">
            <v>远程会诊</v>
          </cell>
          <cell r="C52" t="str">
            <v>指临床各专业会诊。开通网络计算机系统，通过远程视频系统提供医学资料，对患者的病情进行研讨的多学科、多专家的会诊诊治。</v>
          </cell>
        </row>
        <row r="53">
          <cell r="A53" t="str">
            <v>AADL-AADN</v>
          </cell>
          <cell r="B53" t="str">
            <v>中医辨证论治会诊</v>
          </cell>
        </row>
        <row r="54">
          <cell r="A54" t="str">
            <v>AADL0001</v>
          </cell>
          <cell r="B54" t="str">
            <v>院际中医辨证论治会诊</v>
          </cell>
          <cell r="C54" t="str">
            <v>指因患者病情需要，邀请外院具有副高级以上职称的中医或中西医结合医务人员提供的中医会诊诊疗服务。通过望闻问切收集中医四诊信息，依据中医理论进行辨证，分析病因、病位、病性及病机转化，作出证候诊断，提出治疗方案。</v>
          </cell>
        </row>
        <row r="55">
          <cell r="A55" t="str">
            <v>AADM0001</v>
          </cell>
          <cell r="B55" t="str">
            <v>院内中医辨证论治会诊</v>
          </cell>
          <cell r="C55" t="str">
            <v>指因患者病情需要，由院内不同科室的具有主治医师以上职称的中医或中西医结合医务人员提供的中医会诊诊疗服务。通过望闻问切收集中医四诊信息，依据中医理论进行辨证，分析病因、病位、病性及病机转化，作出证候诊断，提出治疗方案。</v>
          </cell>
        </row>
        <row r="56">
          <cell r="A56" t="str">
            <v>AADN0001</v>
          </cell>
          <cell r="B56" t="str">
            <v>远程中医辨证论治会诊</v>
          </cell>
          <cell r="C56" t="str">
            <v>开通网络计算机系统，通过计算机系统提供医学资料，由中医、中西医结合专家对患者的病情进行研讨的会诊诊治，综合中医四诊信息，依据中医理论进行辨证，分析病因、病位、病性及病机转化，作出证候诊断，提出治疗方案。</v>
          </cell>
        </row>
        <row r="57">
          <cell r="A57" t="str">
            <v>AAE</v>
          </cell>
          <cell r="B57" t="str">
            <v>5.营养咨询与评估</v>
          </cell>
        </row>
        <row r="58">
          <cell r="A58" t="str">
            <v>AAEA0001</v>
          </cell>
          <cell r="B58" t="str">
            <v>营养状况评估与咨询</v>
          </cell>
          <cell r="C58" t="str">
            <v>指营养门诊具有相应资质的营养师，调查基本膳食状况、疾病状况、用药史等(含婴儿母乳喂养状况)，计算每日膳食能量及营养素摄入量，测定能量消耗，测量人体身高、体重、腰围、臀围、上臂围生化实验室检查等，计算体重指数，进行综合营养评定。</v>
          </cell>
        </row>
        <row r="59">
          <cell r="A59" t="str">
            <v>AAEB0001</v>
          </cell>
          <cell r="B59" t="str">
            <v>围产期健康咨询指导</v>
          </cell>
          <cell r="C59" t="str">
            <v>指门诊医生向患者解答孕前、孕期、产褥期相关营养问题。如孕前、孕期及产褥期各阶段的营养需要，如何进行营养状况评估，如何进行膳食补充，如何进行合并症的营养治疗等，以及产前注意事项、运动等。</v>
          </cell>
        </row>
        <row r="60">
          <cell r="A60" t="str">
            <v>AB</v>
          </cell>
          <cell r="B60" t="str">
            <v>(二)一般治疗操作</v>
          </cell>
        </row>
        <row r="61">
          <cell r="B61" t="str">
            <v>本节项目六岁以下儿童加收不超过30%。</v>
          </cell>
        </row>
        <row r="62">
          <cell r="A62" t="str">
            <v>ABA</v>
          </cell>
          <cell r="B62" t="str">
            <v>1.注射</v>
          </cell>
        </row>
        <row r="63">
          <cell r="A63" t="str">
            <v>ABAA0001</v>
          </cell>
          <cell r="B63" t="str">
            <v>皮内注射</v>
          </cell>
          <cell r="C63" t="str">
            <v>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v>
          </cell>
        </row>
        <row r="64">
          <cell r="A64" t="str">
            <v>ABAB0001</v>
          </cell>
          <cell r="B64" t="str">
            <v>皮下注射</v>
          </cell>
          <cell r="C64" t="str">
            <v>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v>
          </cell>
        </row>
        <row r="65">
          <cell r="A65" t="str">
            <v>ABAC0001</v>
          </cell>
          <cell r="B65" t="str">
            <v>肌肉注射</v>
          </cell>
          <cell r="C65" t="str">
            <v>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v>
          </cell>
        </row>
        <row r="66">
          <cell r="A66" t="str">
            <v>ABAD0001</v>
          </cell>
          <cell r="B66" t="str">
            <v>静脉注射</v>
          </cell>
          <cell r="C66" t="str">
            <v>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v>
          </cell>
        </row>
        <row r="67">
          <cell r="A67" t="str">
            <v>ABB</v>
          </cell>
          <cell r="B67" t="str">
            <v>2.采血</v>
          </cell>
        </row>
        <row r="68">
          <cell r="A68" t="str">
            <v>ABBA0001</v>
          </cell>
          <cell r="B68" t="str">
            <v>动脉采血</v>
          </cell>
          <cell r="C68" t="str">
            <v>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v>
          </cell>
        </row>
        <row r="69">
          <cell r="A69" t="str">
            <v>ABBB0001</v>
          </cell>
          <cell r="B69" t="str">
            <v>静脉采血</v>
          </cell>
          <cell r="C69" t="str">
            <v>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v>
          </cell>
        </row>
        <row r="70">
          <cell r="A70" t="str">
            <v>ABC</v>
          </cell>
          <cell r="B70" t="str">
            <v>3.静脉输注</v>
          </cell>
        </row>
        <row r="71">
          <cell r="A71" t="str">
            <v>ABCA0001</v>
          </cell>
          <cell r="B71" t="str">
            <v>静脉输液</v>
          </cell>
          <cell r="C71" t="str">
            <v>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含输液过程中各种药物注入。</v>
          </cell>
        </row>
        <row r="72">
          <cell r="A72" t="str">
            <v>ABCB0001</v>
          </cell>
          <cell r="B72" t="str">
            <v>输液泵辅助静脉输液</v>
          </cell>
          <cell r="C72" t="str">
            <v>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含输液过程中各种药物注入。</v>
          </cell>
        </row>
        <row r="73">
          <cell r="A73" t="str">
            <v>ABCC0001</v>
          </cell>
          <cell r="B73" t="str">
            <v>经烧伤创面静脉穿刺术</v>
          </cell>
          <cell r="C73" t="str">
            <v>穿刺皮肤消毒，根据解剖位置，触摸确定血管位置，穿刺静脉放置并固定留置管。</v>
          </cell>
        </row>
        <row r="74">
          <cell r="A74" t="str">
            <v>ABCD0001</v>
          </cell>
          <cell r="B74" t="str">
            <v>静脉输血</v>
          </cell>
          <cell r="C74" t="str">
            <v>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盐水，用无菌注射器给予抗过敏药物，输入血制品，调节滴速，生理盐水冲管，并第3次核对患者信息，观察有无输血反应及血压变化，协助患者恢复舒适体位，输血毕血袋低温保存24小时，记录，做好健康教育及心理护理。</v>
          </cell>
        </row>
        <row r="75">
          <cell r="A75" t="str">
            <v>ABCE0001</v>
          </cell>
          <cell r="B75" t="str">
            <v>加压快速输血</v>
          </cell>
          <cell r="C75" t="str">
            <v>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盐水，无菌注射器给予抗过敏药物，快速输入血制品，守护患者观察有无输血反应及血压变化等，生理盐水冲管并第3次核对患者信息，协助患者采取舒适体位，血袋低温保存24小时，记录，做好健康教育及心理护理。</v>
          </cell>
        </row>
        <row r="76">
          <cell r="A76" t="str">
            <v>ABCF0001</v>
          </cell>
          <cell r="B76" t="str">
            <v>全胃肠外营养深静脉输注</v>
          </cell>
          <cell r="C76" t="str">
            <v>指经深部静脉置管的高营养治疗。评估患者病情及静脉置管管路情况等，营养液配制，核对医嘱及患者信息，解释其目的取得配合，观察敷料情况及静脉置管局部情况，再次核对患者信息，连接无菌输液器，用无菌注射器吸取生理盐水，检查管通畅并输注全胃肠外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v>
          </cell>
        </row>
        <row r="77">
          <cell r="A77" t="str">
            <v>ABCG0001</v>
          </cell>
          <cell r="B77" t="str">
            <v>外周静脉营养输注</v>
          </cell>
          <cell r="C77" t="str">
            <v>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在无菌操作原则下进行营养液配制，核对医嘱及患者信息，解释其目的取得配合，观察敷料，管路及静脉置管局部情况，无菌敷料，贴膜固定管路，再次核对患者信息，连接无菌输液器，用无菌注射器吸取生理盐水，检查管通畅并输注全胃肠外营养液，取适当体位，第三次核对患者信息，适时巡视并充分摇匀袋内液体或药物，同时</v>
          </cell>
        </row>
        <row r="78">
          <cell r="A78" t="str">
            <v>ABCH0001</v>
          </cell>
          <cell r="B78" t="str">
            <v>输液泵辅助全胃肠外营养深静脉输注</v>
          </cell>
          <cell r="C78" t="str">
            <v>指经深部静脉置管的高营养治疗。评估患者病情及静脉置管管路情况等，药物及营养液配制，核对医嘱及患者信息，解释其目的取得配合，检查输液泵，用无菌泵管连接输液装置，排尽空气，将无菌泵管置于输液泵上，开机并调节输液泵，观察敷料情况及置管局部情况，再次核对患者信息，用无菌注射器吸取生理盐水，检查管通畅并输注全胃肠外营养液，取适当体位，选择穿刺管腔并消毒，排气，连接管路，调节滴速，保持管路通畅，无菌敷料(或贴膜)固定，协助患者恢复舒适体位，第三次核对患者信息，30-60分钟巡视并充分摇匀袋内液体及药物，观察并记录，封</v>
          </cell>
        </row>
        <row r="79">
          <cell r="A79" t="str">
            <v>ABCJ0001</v>
          </cell>
          <cell r="B79" t="str">
            <v>抗肿瘤化疗药物/肠外营养液集中配置</v>
          </cell>
          <cell r="C79" t="str">
            <v>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v>
          </cell>
        </row>
        <row r="80">
          <cell r="A80" t="str">
            <v>ABCK0001</v>
          </cell>
          <cell r="B80" t="str">
            <v>新生儿换血术</v>
          </cell>
          <cell r="C80" t="str">
            <v>术前准备(给镇静剂、备皮)，入换血室，在辐射抢救台上铺巾，断脐，插脐静脉导管，反复抽取和推注血液，术中监测中心静脉压4次，术前后留取血样检查，术毕拔管，脐部压迫止血。不含监护。</v>
          </cell>
        </row>
        <row r="81">
          <cell r="A81" t="str">
            <v>ABD</v>
          </cell>
          <cell r="B81" t="str">
            <v>4.静脉置管术</v>
          </cell>
        </row>
        <row r="82">
          <cell r="A82" t="str">
            <v>ABDA0001</v>
          </cell>
          <cell r="B82" t="str">
            <v>经外周静脉置入中心静脉导管术</v>
          </cell>
          <cell r="C82" t="str">
            <v>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肝素帽并正压封管，无菌敷料固定，处理用物，观察患者反应并记录，做好健康教育及心理护理。不含超声引导、X线检查。</v>
          </cell>
        </row>
        <row r="83">
          <cell r="A83" t="str">
            <v>ABDB0001</v>
          </cell>
          <cell r="B83" t="str">
            <v>新生儿脐血管置管术</v>
          </cell>
          <cell r="C83" t="str">
            <v>选择合适的脐导管并测量所需插入长度，消毒术野皮肤，铺巾，切断脐带残端，暴露脐血管(动脉或静脉)，插入导管至所需刻度，抽回血并推注输液，缝合固定，接输液器。不含监护。</v>
          </cell>
        </row>
        <row r="84">
          <cell r="A84" t="str">
            <v>ABE</v>
          </cell>
          <cell r="B84" t="str">
            <v>5.清创缝合</v>
          </cell>
        </row>
        <row r="85">
          <cell r="A85" t="str">
            <v>ABEA0001</v>
          </cell>
          <cell r="B85" t="str">
            <v>清创(缝合)术(小)</v>
          </cell>
          <cell r="C85" t="str">
            <v>指符合下列任一情况者：表浅切伤，裂伤，刺伤，伤口长度1-5厘米(含5厘米)等。消毒铺巾，清除血肿，冲洗，切口及表浅软组织缝合。</v>
          </cell>
        </row>
        <row r="86">
          <cell r="A86" t="str">
            <v>ABEA0002</v>
          </cell>
          <cell r="B86" t="str">
            <v>清创(缝合)术(中)</v>
          </cell>
          <cell r="C86" t="str">
            <v>指符合下列任一情况者：轻微污染伤口，软组织轻度损伤，皮肤轻度损伤或缺损，异物存在，伤口长度5-10厘米等。消毒铺巾，伤口探查，扩大切口，清除坏死组织及异物，冲洗，缝合伤口。必要时置引流管引出并固定。</v>
          </cell>
        </row>
        <row r="87">
          <cell r="A87" t="str">
            <v>ABEA0003</v>
          </cell>
          <cell r="B87" t="str">
            <v>清创(缝合)术(大)</v>
          </cell>
          <cell r="C87" t="str">
            <v>指符合下列任一情况者：严重污染伤口，软组织严重损伤，皮肤严重损伤或缺损，特殊感染伤口，二期清创，多发异物伤口，血管、神经、肌肉、骨骼、关节严重损伤伤口，化学武器创口，伤口长度大于10厘米等。消毒铺巾，伤口探查，扩大切口，切开深筋膜，清除坏死组织及异物，冲洗，新鲜伤口逐层缝合。必要时置引流管引出并固定，包扎伤口。不含神经、血管、肌腱吻合。</v>
          </cell>
        </row>
        <row r="88">
          <cell r="A88" t="str">
            <v>ABF</v>
          </cell>
          <cell r="B88" t="str">
            <v>6.换药</v>
          </cell>
        </row>
        <row r="89">
          <cell r="A89" t="str">
            <v>ABFA0001</v>
          </cell>
          <cell r="B89" t="str">
            <v>换药(小)</v>
          </cell>
          <cell r="C89" t="str">
            <v>指符合下列任一情况者：清洁伤口，缝合3针以内伤口拆线(含皮内连续缝合拆线)等。消毒铺巾，更换敷料、引流物，包扎固定。</v>
          </cell>
        </row>
        <row r="90">
          <cell r="A90" t="str">
            <v>ABFA0002</v>
          </cell>
          <cell r="B90" t="str">
            <v>换药(中)</v>
          </cell>
          <cell r="C90" t="str">
            <v>指符合下列任一情况者：污染伤口，缝合3-10针伤口拆线，轻度烧伤伤口，单个褥疮，深静脉置管伤口，有引流管的伤口等。消毒铺巾，更换敷料、引流物，包扎固定。</v>
          </cell>
        </row>
        <row r="91">
          <cell r="A91" t="str">
            <v>ABFA0003</v>
          </cell>
          <cell r="B91" t="str">
            <v>换药(大)</v>
          </cell>
          <cell r="C91" t="str">
            <v>指符合下列任一情况者：感染伤口，缝合11-30针伤口拆线，中度烧伤伤口，多个褥疮，皮瓣移植物伤口，大棉垫1-2块，渗出50-100毫升伤口等。消毒铺巾，更换敷料，引流物，包扎固定。</v>
          </cell>
        </row>
        <row r="92">
          <cell r="A92" t="str">
            <v>ABFA0004</v>
          </cell>
          <cell r="B92" t="str">
            <v>换药(特大)</v>
          </cell>
          <cell r="C92" t="str">
            <v>指符合下列任一情况者：特殊感染伤口，缝合30针以上伤口拆线，重度及特重度烧伤伤口，多个褥疮感染，体表大于10%的皮瓣移植物及化学武器伤口，特殊部位伤口(会阴、切口裂开、内脏、软组织及皮下)，纱布需50块以上者，大棉垫3块以上，渗出大于100毫升伤口等。消毒铺巾，更换敷料，引流物，包扎固定。</v>
          </cell>
        </row>
        <row r="93">
          <cell r="A93" t="str">
            <v>ABG</v>
          </cell>
          <cell r="B93" t="str">
            <v>7.胃肠治疗操作</v>
          </cell>
        </row>
        <row r="94">
          <cell r="A94" t="str">
            <v>ABGA0001</v>
          </cell>
          <cell r="B94" t="str">
            <v>胃肠减压</v>
          </cell>
          <cell r="C94" t="str">
            <v>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v>
          </cell>
        </row>
        <row r="95">
          <cell r="A95" t="str">
            <v>ABGB0001</v>
          </cell>
          <cell r="B95" t="str">
            <v>胃管置管术</v>
          </cell>
          <cell r="C95" t="str">
            <v>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v>
          </cell>
        </row>
        <row r="96">
          <cell r="A96" t="str">
            <v>ABGC0001</v>
          </cell>
          <cell r="B96" t="str">
            <v>人工洗胃</v>
          </cell>
          <cell r="C96" t="str">
            <v>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v>
          </cell>
        </row>
        <row r="97">
          <cell r="A97" t="str">
            <v>ABGC0002</v>
          </cell>
          <cell r="B97" t="str">
            <v>电动洗胃</v>
          </cell>
          <cell r="C97" t="str">
            <v>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v>
          </cell>
        </row>
        <row r="98">
          <cell r="A98" t="str">
            <v>ABGC0003</v>
          </cell>
          <cell r="B98" t="str">
            <v>漏斗胃管洗胃</v>
          </cell>
          <cell r="C98"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v>
          </cell>
        </row>
        <row r="99">
          <cell r="A99" t="str">
            <v>ABGC0004</v>
          </cell>
          <cell r="B99" t="str">
            <v>负压吸引器洗胃</v>
          </cell>
          <cell r="C99" t="str">
            <v>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v>
          </cell>
        </row>
        <row r="100">
          <cell r="A100" t="str">
            <v>ABGC0005</v>
          </cell>
          <cell r="B100" t="str">
            <v>新生儿洗胃</v>
          </cell>
          <cell r="C100" t="str">
            <v>测量插入深度，放置胃管，腹部听诊确定位置，注入生理盐水洗胃，重复数次，直至胃液清亮。</v>
          </cell>
        </row>
        <row r="101">
          <cell r="A101" t="str">
            <v>ABGD0001</v>
          </cell>
          <cell r="B101" t="str">
            <v>肠内营养灌注</v>
          </cell>
          <cell r="C101" t="str">
            <v>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v>
          </cell>
        </row>
        <row r="102">
          <cell r="A102" t="str">
            <v>ABGE0001</v>
          </cell>
          <cell r="B102" t="str">
            <v>一般灌肠</v>
          </cell>
          <cell r="C102" t="str">
            <v>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v>
          </cell>
        </row>
        <row r="103">
          <cell r="A103" t="str">
            <v>ABGE0002</v>
          </cell>
          <cell r="B103" t="str">
            <v>保留灌肠治疗</v>
          </cell>
          <cell r="C103" t="str">
            <v>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v>
          </cell>
        </row>
        <row r="104">
          <cell r="A104" t="str">
            <v>ABGE0003</v>
          </cell>
          <cell r="B104" t="str">
            <v>三通氧气灌肠治疗</v>
          </cell>
          <cell r="C104" t="str">
            <v>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v>
          </cell>
        </row>
        <row r="105">
          <cell r="A105" t="str">
            <v>ABGE0004</v>
          </cell>
          <cell r="B105" t="str">
            <v>清洁灌肠</v>
          </cell>
          <cell r="C105" t="str">
            <v>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v>
          </cell>
        </row>
        <row r="106">
          <cell r="A106" t="str">
            <v>ABGF0001</v>
          </cell>
          <cell r="B106" t="str">
            <v>经口全消化道清洁洗肠</v>
          </cell>
          <cell r="C106" t="str">
            <v>配置洗肠液，评估患者病情及合作程度等，核对医嘱及患者信息，解释其目的，协助患者饮用(1小时内饮完)，观察有无腹痛、呕吐、排便情况，必要时重复饮用口服洗肠液，记录，做好健康教育及心理护理。</v>
          </cell>
        </row>
        <row r="107">
          <cell r="A107" t="str">
            <v>ABGG0001</v>
          </cell>
          <cell r="B107" t="str">
            <v>人工辅助通便</v>
          </cell>
          <cell r="C107" t="str">
            <v>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v>
          </cell>
        </row>
        <row r="108">
          <cell r="A108" t="str">
            <v>ABGH0001</v>
          </cell>
          <cell r="B108" t="str">
            <v>肛管排气</v>
          </cell>
          <cell r="C108" t="str">
            <v>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v>
          </cell>
        </row>
        <row r="109">
          <cell r="A109" t="str">
            <v>ABH</v>
          </cell>
          <cell r="B109" t="str">
            <v>8.导尿与冲洗</v>
          </cell>
        </row>
        <row r="110">
          <cell r="A110" t="str">
            <v>ABHA0001</v>
          </cell>
          <cell r="B110" t="str">
            <v>导尿</v>
          </cell>
          <cell r="C110" t="str">
            <v>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v>
          </cell>
        </row>
        <row r="111">
          <cell r="A111" t="str">
            <v>ABHA0002</v>
          </cell>
          <cell r="B111" t="str">
            <v>导尿管留置</v>
          </cell>
          <cell r="C111" t="str">
            <v>评估患者病情，膀胱充盈情况等，核对患者信息，解释其目的取得配合，屏风遮挡，取适当体位，会阴擦洗，打开无菌导尿包，戴无菌手套，用麻醉润滑剂润滑导尿管，按顺序消毒，确定尿道口，插入尿管，并注入5-10毫升无菌注射用水再回抽2毫升待有阻力后固定，接通无菌尿袋，观察尿液颜色，量及性质等，及时倾倒尿液。必要时更换无菌尿袋，协助患者恢复舒适体位，处理用物，评价并记录，做好健康教育及心理护理。</v>
          </cell>
        </row>
        <row r="112">
          <cell r="A112" t="str">
            <v>ABHA0003</v>
          </cell>
          <cell r="B112" t="str">
            <v>导引法导尿术</v>
          </cell>
          <cell r="C112" t="str">
            <v>常规消毒，铺无菌巾，应用前端有孔的金属导尿管插进膀胱，通过内腔放入一根细的导丝，拔出金属导尿管，通过导丝放入双腔气囊导尿管，置入后导尿管球囊注水固定。</v>
          </cell>
        </row>
        <row r="113">
          <cell r="A113" t="str">
            <v>ABHB0001</v>
          </cell>
          <cell r="B113" t="str">
            <v>膀胱冲洗</v>
          </cell>
          <cell r="C113" t="str">
            <v>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v>
          </cell>
        </row>
        <row r="114">
          <cell r="A114" t="str">
            <v>ABHB0002</v>
          </cell>
          <cell r="B114" t="str">
            <v>持续膀胱冲洗</v>
          </cell>
          <cell r="C114" t="str">
            <v>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v>
          </cell>
        </row>
        <row r="115">
          <cell r="A115" t="str">
            <v>ABJ</v>
          </cell>
          <cell r="B115" t="str">
            <v>9.吸氧</v>
          </cell>
        </row>
        <row r="116">
          <cell r="A116" t="str">
            <v>ABJA0001</v>
          </cell>
          <cell r="B116" t="str">
            <v>氧气吸入</v>
          </cell>
          <cell r="C116" t="str">
            <v>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v>
          </cell>
        </row>
        <row r="117">
          <cell r="A117" t="str">
            <v>ABJB0001</v>
          </cell>
          <cell r="B117" t="str">
            <v>密闭式氧气吸入</v>
          </cell>
          <cell r="C117" t="str">
            <v>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v>
          </cell>
        </row>
        <row r="118">
          <cell r="A118" t="str">
            <v>ABK</v>
          </cell>
          <cell r="B118" t="str">
            <v>10.雾化吸入</v>
          </cell>
        </row>
        <row r="119">
          <cell r="A119" t="str">
            <v>ABKA0001</v>
          </cell>
          <cell r="B119" t="str">
            <v>超声雾化吸入</v>
          </cell>
          <cell r="C119" t="str">
            <v>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v>
          </cell>
        </row>
        <row r="120">
          <cell r="A120" t="str">
            <v>ABKB0001</v>
          </cell>
          <cell r="B120" t="str">
            <v>氧气雾化吸入</v>
          </cell>
          <cell r="C120" t="str">
            <v>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v>
          </cell>
        </row>
        <row r="121">
          <cell r="A121" t="str">
            <v>ABKC0001</v>
          </cell>
          <cell r="B121" t="str">
            <v>空气压缩泵雾化吸入</v>
          </cell>
          <cell r="C121" t="str">
            <v>评估患者病情及呼吸系统状况等，核对医嘱及患者信息，解释其目的取得配合，用无菌注射器配制药物，取适当体位，打开空气压缩泵雾化器开关，用无菌口含嘴(或雾化面罩)遮住患者口鼻，嘱其用口深吸气，吸入15-20分钟，关闭开关，漱口，擦干患者面部，协助患者排痰，并恢复舒适体位，处理用物，评价并记录，做好健康教育及心理护理。</v>
          </cell>
        </row>
        <row r="122">
          <cell r="A122" t="str">
            <v>ABKD0001</v>
          </cell>
          <cell r="B122" t="str">
            <v>蒸汽雾化吸入</v>
          </cell>
          <cell r="C122" t="str">
            <v>评估患者病情及呼吸系统状况等，核对医嘱及患者信息，解释其目的取得配合，用无菌注射器配制药物，准备蒸汽装置，取适当体位，接电源，加入药液，随蒸汽雾化吸入15分钟，观察患者生命体征及气道情况，协助排痰，协助患者采取舒适体位，处理用物，评价并记录，做好健康教育及心理护理。</v>
          </cell>
        </row>
        <row r="123">
          <cell r="A123" t="str">
            <v>ABKE0001</v>
          </cell>
          <cell r="B123" t="str">
            <v>经呼吸机管道雾化吸入</v>
          </cell>
          <cell r="C123" t="str">
            <v>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v>
          </cell>
        </row>
        <row r="124">
          <cell r="A124" t="str">
            <v>ABL</v>
          </cell>
          <cell r="B124" t="str">
            <v>11.物理降温</v>
          </cell>
        </row>
        <row r="125">
          <cell r="A125" t="str">
            <v>ABLA0001</v>
          </cell>
          <cell r="B125" t="str">
            <v>擦浴降温</v>
          </cell>
          <cell r="C125" t="str">
            <v>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v>
          </cell>
        </row>
        <row r="126">
          <cell r="A126" t="str">
            <v>ABLB0001</v>
          </cell>
          <cell r="B126" t="str">
            <v>贴敷降温</v>
          </cell>
          <cell r="C126" t="str">
            <v>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v>
          </cell>
        </row>
        <row r="127">
          <cell r="A127" t="str">
            <v>ABLC0001</v>
          </cell>
          <cell r="B127" t="str">
            <v>冰帽降温</v>
          </cell>
          <cell r="C127" t="str">
            <v>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v>
          </cell>
        </row>
        <row r="128">
          <cell r="A128" t="str">
            <v>ABLD0001</v>
          </cell>
          <cell r="B128" t="str">
            <v>冰毯降温</v>
          </cell>
          <cell r="C128" t="str">
            <v>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v>
          </cell>
        </row>
        <row r="129">
          <cell r="A129" t="str">
            <v>ABM</v>
          </cell>
          <cell r="B129" t="str">
            <v>12.抢救</v>
          </cell>
        </row>
        <row r="130">
          <cell r="A130" t="str">
            <v>ABMA0001</v>
          </cell>
          <cell r="B130" t="str">
            <v>危重病人抢救</v>
          </cell>
          <cell r="C130" t="str">
            <v>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v>
          </cell>
        </row>
        <row r="131">
          <cell r="A131" t="str">
            <v>ABMB0001</v>
          </cell>
          <cell r="B131" t="str">
            <v>新生儿人工呼吸</v>
          </cell>
          <cell r="C131" t="str">
            <v>吸引口咽分泌物，面罩复苏气囊加压通气，听诊双肺呼吸音并观察病人情况，操作1-2分钟后无缓解，立即气管插管正压通气。含气管插管。不含监护。</v>
          </cell>
        </row>
        <row r="132">
          <cell r="A132" t="str">
            <v>ABMC0001</v>
          </cell>
          <cell r="B132" t="str">
            <v>新生儿辐射抢救治疗</v>
          </cell>
          <cell r="C132" t="str">
            <v>使用辐射抢救台对新生儿进行治疗。预热，设置箱温，放置体温探头，抢救治疗。</v>
          </cell>
        </row>
        <row r="133">
          <cell r="A133" t="str">
            <v>ABN</v>
          </cell>
          <cell r="B133" t="str">
            <v>13.院前急救</v>
          </cell>
        </row>
        <row r="134">
          <cell r="A134" t="str">
            <v>ABNA0001</v>
          </cell>
          <cell r="B134" t="str">
            <v>院前危急重症抢救</v>
          </cell>
          <cell r="C134" t="str">
            <v>指院前医务人员对危重急症患者(由于各种原因造成危及生命、不采取抢救措施难以缓解的疾病，如心脏骤停、休克、昏迷、急性呼吸衰竭、急性心衰、多发严重创伤等)提供现场诊察、防护、救治及途中监护的医疗技术劳务性服务。</v>
          </cell>
        </row>
        <row r="135">
          <cell r="A135" t="str">
            <v>ABP</v>
          </cell>
          <cell r="B135" t="str">
            <v>14.重症监护</v>
          </cell>
        </row>
        <row r="136">
          <cell r="A136" t="str">
            <v>ABPA0001</v>
          </cell>
          <cell r="B136" t="str">
            <v>急诊室重症监护</v>
          </cell>
          <cell r="C136" t="str">
            <v>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v>
          </cell>
        </row>
        <row r="137">
          <cell r="A137" t="str">
            <v>ABPB0001</v>
          </cell>
          <cell r="B137" t="str">
            <v>重症监护</v>
          </cell>
          <cell r="C137" t="str">
            <v>指重症监护室内连续监测。医生护士严密观察病情变化，密切观察血氧饱和度、呼吸、血压、脉压差、心率、心律及神志、体温、出入量等变化，发现问题及时调整治疗方案，预防并发症的发生，并作好监测，治疗及病情记录，随时配合抢救。</v>
          </cell>
        </row>
        <row r="138">
          <cell r="A138" t="str">
            <v>ABZ</v>
          </cell>
          <cell r="B138" t="str">
            <v>15.其它</v>
          </cell>
        </row>
        <row r="139">
          <cell r="A139" t="str">
            <v>ABZA0001</v>
          </cell>
          <cell r="B139" t="str">
            <v>机械辅助排痰</v>
          </cell>
          <cell r="C139" t="str">
            <v>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v>
          </cell>
        </row>
        <row r="140">
          <cell r="A140" t="str">
            <v>ABZB0001</v>
          </cell>
          <cell r="B140" t="str">
            <v>冷湿敷法</v>
          </cell>
          <cell r="C140" t="str">
            <v>评估患者病情及皮肤情况等，核对患者信息，解释其目的取得配合，铺橡胶单和治疗巾，局部冷湿敷15-20分钟(反复更换湿敷布2-3分钟/次)，协助患者穿衣并恢复舒适体位，处理用物，观察并记录，做好健康教育及心理护理。</v>
          </cell>
        </row>
        <row r="141">
          <cell r="A141" t="str">
            <v>ABZC0001</v>
          </cell>
          <cell r="B141" t="str">
            <v>热湿敷法</v>
          </cell>
          <cell r="C141" t="str">
            <v>评估患者病情及皮肤情况等，核对患者信息并解释其目的取得配合，铺橡胶单和治疗巾，局部热敷，15-20分钟，协助患者穿衣并恢复舒适体位，处理用物，观察并记录，做好健康教育及心理护理。</v>
          </cell>
        </row>
        <row r="142">
          <cell r="A142" t="str">
            <v>ABZD0001</v>
          </cell>
          <cell r="B142" t="str">
            <v>坐浴</v>
          </cell>
          <cell r="C142" t="str">
            <v>评估患者病情及会阴、肛周皮肤情况等，核对医嘱及患者信息，解释其目的取得配合，备坐浴液，调节室温，屏风遮挡，协助患者将会阴部浸在液体中20-30分钟，擦干会阴部或肛门周围，处理用物，观察并记录，做好健康教育及心理护理。</v>
          </cell>
        </row>
        <row r="143">
          <cell r="A143" t="str">
            <v>ABZE0001</v>
          </cell>
          <cell r="B143" t="str">
            <v>会阴擦洗</v>
          </cell>
          <cell r="C143" t="str">
            <v>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v>
          </cell>
        </row>
        <row r="144">
          <cell r="A144" t="str">
            <v>ABZF0001</v>
          </cell>
          <cell r="B144" t="str">
            <v>阴道冲洗</v>
          </cell>
          <cell r="C144" t="str">
            <v>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v>
          </cell>
        </row>
        <row r="145">
          <cell r="A145" t="str">
            <v>ABZG0001</v>
          </cell>
          <cell r="B145" t="str">
            <v>引流管更换</v>
          </cell>
          <cell r="C145" t="str">
            <v>更换无菌引流袋或引流装置，固定，观察患者生命体征，预防并发症，处理用物，记录，做好健康教育及心理护理。</v>
          </cell>
        </row>
        <row r="146">
          <cell r="A146" t="str">
            <v>AC</v>
          </cell>
          <cell r="B146" t="str">
            <v>(三)护理</v>
          </cell>
        </row>
        <row r="147">
          <cell r="A147" t="str">
            <v>ACA</v>
          </cell>
          <cell r="B147" t="str">
            <v>1.分级护理</v>
          </cell>
        </row>
        <row r="148">
          <cell r="A148" t="str">
            <v>ACAA0001</v>
          </cell>
          <cell r="B148" t="str">
            <v>Ⅲ级护理</v>
          </cell>
          <cell r="C148" t="str">
            <v>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含术前备皮。</v>
          </cell>
        </row>
        <row r="149">
          <cell r="A149" t="str">
            <v>ACAB0001</v>
          </cell>
          <cell r="B149" t="str">
            <v>Ⅱ级护理</v>
          </cell>
          <cell r="C149" t="str">
            <v>指病情稳定、生活部分自理的患者或行动不便的老年患者的护理。每2-3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v>
          </cell>
        </row>
        <row r="150">
          <cell r="A150" t="str">
            <v>ACAC0001</v>
          </cell>
          <cell r="B150" t="str">
            <v>Ⅰ级护理</v>
          </cell>
          <cell r="C150" t="str">
            <v>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正确实施口腔护理，压疮预防和护理，管路护理等护理措施，实施安全措施，对患者提供适宜的照顾和康复，健康指导。</v>
          </cell>
        </row>
        <row r="151">
          <cell r="A151" t="str">
            <v>ACAD0001</v>
          </cell>
          <cell r="B151" t="str">
            <v>特级护理</v>
          </cell>
          <cell r="C151" t="str">
            <v>指病情危重、重症监护、复杂或大手术后，严重外伤和大面积烧伤，使用呼吸机辅助呼吸，实施连续性肾脏替代治疗，及其它生命体征不稳定患者的护理。严密观察患者病情变化和生命体征的改变，监测患者的体温、脉搏、呼吸、血压，根据医嘱正确实施治疗，用药，准确测量24小时出入量，正确实施口腔护理，压疮预防和护理，管路护理等措施，实施安全措施，保持患者的舒适和功能体位，实施床旁交接班，完成健康教育及心理护理，书写特护记录。</v>
          </cell>
        </row>
        <row r="152">
          <cell r="A152" t="str">
            <v>ACB</v>
          </cell>
          <cell r="B152" t="str">
            <v>2.专项护理</v>
          </cell>
        </row>
        <row r="153">
          <cell r="A153" t="str">
            <v>ACBA0001</v>
          </cell>
          <cell r="B153" t="str">
            <v>新生儿护理</v>
          </cell>
          <cell r="C153" t="str">
            <v>评估新生儿适应环境能力，新生儿口腔护理，喂养，称体重，脐部残端护理，臀部护理，换尿布，观察排泄物形态并记录，洗浴，新生儿床位清洁消毒。含新生儿抚触。</v>
          </cell>
        </row>
        <row r="154">
          <cell r="A154" t="str">
            <v>ACBB0001</v>
          </cell>
          <cell r="B154" t="str">
            <v>早产儿护理</v>
          </cell>
          <cell r="C154" t="str">
            <v>评估早产儿病情，核对医嘱、患儿日龄等信息，准备暖箱，水槽中加适量蒸馏水，设置适宜温度，监护早产儿面色、呼吸、体温、心率变化及各器官功能的成熟情况，定期做暖箱消毒并送细菌培养标本，记录。含新生儿护理及暖箱的应用等。不含实验室检验。</v>
          </cell>
        </row>
        <row r="155">
          <cell r="A155" t="str">
            <v>ACBC0001</v>
          </cell>
          <cell r="B155" t="str">
            <v>精神病人护理</v>
          </cell>
          <cell r="C155" t="str">
            <v>指用于精神病患者的护理。随时巡视患者，观察患者情绪变化，根据患者病情测量患者体温，脉搏，呼吸等生命体征，根据医嘱，正确实施治疗，用药，对患者提供适宜的照顾和康复，健康指导，完成健康教育及心理护理，做好记录。</v>
          </cell>
        </row>
        <row r="156">
          <cell r="A156" t="str">
            <v>ACBC0002</v>
          </cell>
          <cell r="B156" t="str">
            <v>精神科监护</v>
          </cell>
          <cell r="C156" t="str">
            <v>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v>
          </cell>
        </row>
        <row r="157">
          <cell r="A157" t="str">
            <v>ACBD0001</v>
          </cell>
          <cell r="B157" t="str">
            <v>一般传染病护理</v>
          </cell>
          <cell r="C157" t="str">
            <v>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v>
          </cell>
        </row>
        <row r="158">
          <cell r="A158" t="str">
            <v>ACBD0002</v>
          </cell>
          <cell r="B158" t="str">
            <v>严密隔离护理</v>
          </cell>
          <cell r="C158" t="str">
            <v>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v>
          </cell>
        </row>
        <row r="159">
          <cell r="A159" t="str">
            <v>ACBD0003</v>
          </cell>
          <cell r="B159" t="str">
            <v>保护性隔离护理</v>
          </cell>
          <cell r="C159" t="str">
            <v>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v>
          </cell>
        </row>
        <row r="160">
          <cell r="A160" t="str">
            <v>ACBE0001</v>
          </cell>
          <cell r="B160" t="str">
            <v>新生儿治疗浴</v>
          </cell>
          <cell r="C160" t="str">
            <v>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v>
          </cell>
        </row>
        <row r="161">
          <cell r="A161" t="str">
            <v>ACBF0001</v>
          </cell>
          <cell r="B161" t="str">
            <v>新生儿监测</v>
          </cell>
          <cell r="C161" t="str">
            <v>开启监护仪，连接病人，调节心率和呼吸报警上下限及报警音量，连接血压袖带，调节血压报警限和测量间隔时间，启动测量开关，连接经皮血氧探头，调节血氧报警限。</v>
          </cell>
        </row>
        <row r="162">
          <cell r="A162" t="str">
            <v>ACBG0001</v>
          </cell>
          <cell r="B162" t="str">
            <v>动脉置管护理</v>
          </cell>
          <cell r="C162" t="str">
            <v>评估患者病情等，核对患者信息并做好解释取得配合，准备用物，使用无菌注射器吸取抗凝剂或生理盐水定时冲管保持管道通畅，取适当体位，调整零点，测压，观察穿刺点，更换无菌敷料保持干燥清洁，固定导管，做好健康教育和心理护理。</v>
          </cell>
        </row>
        <row r="163">
          <cell r="A163" t="str">
            <v>ACBG0002</v>
          </cell>
          <cell r="B163" t="str">
            <v>静脉置管护理</v>
          </cell>
          <cell r="C163" t="str">
            <v>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v>
          </cell>
        </row>
        <row r="164">
          <cell r="A164" t="str">
            <v>ACBH0001</v>
          </cell>
          <cell r="B164" t="str">
            <v>口腔护理</v>
          </cell>
          <cell r="C164" t="str">
            <v>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v>
          </cell>
        </row>
        <row r="165">
          <cell r="A165" t="str">
            <v>ACBJ0001</v>
          </cell>
          <cell r="B165" t="str">
            <v>气管切开护理</v>
          </cell>
          <cell r="C165" t="str">
            <v>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v>
          </cell>
        </row>
        <row r="166">
          <cell r="A166" t="str">
            <v>ACBJ0002</v>
          </cell>
          <cell r="B166" t="str">
            <v>气管切开套管更换</v>
          </cell>
          <cell r="C166" t="str">
            <v>评估患者病情、意识状态、气管切开周围皮肤情况，核对患者信息，做好解释取得配合，准备用物，取出并更换套管，套管消毒，评价并记录，做好健康教育及心理护理。</v>
          </cell>
        </row>
        <row r="167">
          <cell r="A167" t="str">
            <v>ACBJ0003</v>
          </cell>
          <cell r="B167" t="str">
            <v>气管插管护理</v>
          </cell>
          <cell r="C167" t="str">
            <v>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v>
          </cell>
        </row>
        <row r="168">
          <cell r="A168" t="str">
            <v>ACBJ0004</v>
          </cell>
          <cell r="B168" t="str">
            <v>吸痰护理</v>
          </cell>
          <cell r="C168" t="str">
            <v>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v>
          </cell>
        </row>
        <row r="169">
          <cell r="A169" t="str">
            <v>ACBJ0005</v>
          </cell>
          <cell r="B169" t="str">
            <v>呼吸机吸痰护理</v>
          </cell>
          <cell r="C169" t="str">
            <v>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v>
          </cell>
        </row>
        <row r="170">
          <cell r="A170" t="str">
            <v>ACBK0001</v>
          </cell>
          <cell r="B170" t="str">
            <v>引流管护理</v>
          </cell>
          <cell r="C170" t="str">
            <v>指各种引流管护理，包括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含胃、小肠、胆囊、膀胱、肾等造瘘管护理。</v>
          </cell>
        </row>
        <row r="171">
          <cell r="A171" t="str">
            <v>ACBL0001</v>
          </cell>
          <cell r="B171" t="str">
            <v>造口护理</v>
          </cell>
          <cell r="C171" t="str">
            <v>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v>
          </cell>
        </row>
        <row r="172">
          <cell r="A172" t="str">
            <v>ACBM0001</v>
          </cell>
          <cell r="B172" t="str">
            <v>肛周护理</v>
          </cell>
          <cell r="C172" t="str">
            <v>指对肛周脓肿、大便失禁等患者进行的肛周护理。观察肛周皮肤黏膜，肛周换药，湿敷。</v>
          </cell>
        </row>
        <row r="173">
          <cell r="A173" t="str">
            <v>ACBN0001</v>
          </cell>
          <cell r="B173" t="str">
            <v>压疮护理</v>
          </cell>
          <cell r="C173" t="str">
            <v>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必要时报告医生</v>
          </cell>
        </row>
        <row r="174">
          <cell r="A174" t="str">
            <v>AZ</v>
          </cell>
          <cell r="B174" t="str">
            <v>(四)其它</v>
          </cell>
        </row>
        <row r="175">
          <cell r="A175" t="str">
            <v>AZAA0001</v>
          </cell>
          <cell r="B175" t="str">
            <v>救护车使用费</v>
          </cell>
          <cell r="C175" t="str">
            <v>指接送患者车辆使用费。含急救车折旧费及运营交通往返相关管理费、消毒费、油耗、司机劳务费等。不含院前急救、抢救。</v>
          </cell>
        </row>
        <row r="176">
          <cell r="A176" t="str">
            <v>AZBA0001</v>
          </cell>
          <cell r="B176" t="str">
            <v>一般尸体料理</v>
          </cell>
          <cell r="C176" t="str">
            <v>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v>
          </cell>
        </row>
        <row r="177">
          <cell r="A177" t="str">
            <v>AZBA0002</v>
          </cell>
          <cell r="B177" t="str">
            <v>特殊传染病尸体料理</v>
          </cell>
          <cell r="C177" t="str">
            <v>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v>
          </cell>
        </row>
        <row r="178">
          <cell r="A178" t="str">
            <v>AZBB0001</v>
          </cell>
          <cell r="B178" t="str">
            <v>死婴料理</v>
          </cell>
          <cell r="C178" t="str">
            <v>核对死婴身份，备齐用物，屏风遮挡，撤去一切治疗，拔除各种管道，摆平卧位，清洁全身皮肤，用止血钳夹纱布或棉球填入口腔、鼻腔、耳道、肛门及阴道，安慰家属，通知太平间，护送尸体出病房，床单位终末消毒，整理病历。</v>
          </cell>
        </row>
        <row r="179">
          <cell r="A179" t="str">
            <v>AZBC0001</v>
          </cell>
          <cell r="B179" t="str">
            <v>尸体存放</v>
          </cell>
          <cell r="C179" t="str">
            <v>太平间工作人员接到通知后备齐用物(一次性尸单、尸体袋、手套等)前往病房，在其他人员协助下移尸体至铺有尸单的平车上，盖尸单，送至太平间，尸体装入尸体袋中，放入冰柜存放(含冰柜的设备及电消耗)，核对尸体鉴别卡。</v>
          </cell>
        </row>
        <row r="180">
          <cell r="A180" t="str">
            <v>AZBD0001</v>
          </cell>
          <cell r="B180" t="str">
            <v>离体残肢处理</v>
          </cell>
          <cell r="C180" t="str">
            <v>评估患者心理状况等，确认放弃离体残肢并签字，防渗漏，必要时进行消毒处理，装入医用处理装置并标注标签，通知太平间，太平间工作人员签字后取走残肢，按有关规定处理，做好心理疏导。</v>
          </cell>
        </row>
        <row r="181">
          <cell r="A181" t="str">
            <v>B</v>
          </cell>
          <cell r="B181" t="str">
            <v>二.病理学诊断</v>
          </cell>
        </row>
        <row r="182">
          <cell r="B182" t="str">
            <v>本章说明：
1. 本章包括“尸检病理学诊断”、“细胞病理学检查与诊断”、“组织病理学检查与诊断”、“分子病理学技术与诊断”、“特染和免疫组织化学染色与诊断”、“电子显微镜技术与诊断”和“其它”项目七个部分，共计53项。本章项目编码字首为B。 
2. 耗时计价以实际操作平均时间计算，而不是按从接收标本到最终出报告的总长时间计算。</v>
          </cell>
        </row>
        <row r="183">
          <cell r="A183" t="str">
            <v>BA</v>
          </cell>
          <cell r="B183" t="str">
            <v>(一)尸检病理学诊断</v>
          </cell>
        </row>
        <row r="184">
          <cell r="A184" t="str">
            <v>BAA</v>
          </cell>
          <cell r="B184" t="str">
            <v>1.尸检病理学诊断</v>
          </cell>
        </row>
        <row r="185">
          <cell r="A185" t="str">
            <v>BAAA0001</v>
          </cell>
          <cell r="B185" t="str">
            <v>常规尸检病理诊断</v>
          </cell>
          <cell r="C185" t="str">
            <v>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v>
          </cell>
        </row>
        <row r="186">
          <cell r="A186" t="str">
            <v>BAAB0001</v>
          </cell>
          <cell r="B186" t="str">
            <v>头颅尸检病理诊断</v>
          </cell>
          <cell r="C186" t="str">
            <v>指3岁及以上儿童、成人头颅尸体解剖病理诊断。于常规尸体解剖台，观察和记录头颅一般情况及病变。剪开头皮，用电钻锯开颅骨，取出大脑、小脑、部分延髓，观察病变，秤重及测量体积。尸检后常规缝合头颅，废弃物处理。将所有取出物于10%中性福尔马林液固定2周后，取材(平均30个组织块)，进行常规HE染色制片。医师阅片，做出病理诊断与死亡原因分析，签发报告。不含除苏木素-伊红(HE)、巴氏染色以外的特殊染色及分子病理学诊断。</v>
          </cell>
        </row>
        <row r="187">
          <cell r="A187" t="str">
            <v>BAAB0002</v>
          </cell>
          <cell r="B187" t="str">
            <v>胸腔尸检病理诊断</v>
          </cell>
          <cell r="C187" t="str">
            <v>指3岁及以上儿童、成人胸腔尸体解剖病理诊断。于常规尸体解剖台，观察和记录胸部一般情况及病变。行锁骨至剑突切开胸腔，检查记录胸器官情况及病变，自颈部将胸腔器官整体取出，分离各器官，并秤重和测量体积，记录病变及测量结果。尸检后常规缝合胸腔，废弃物处理。将所有取出物于10%中性福尔马林液固定1周后，取材(平均30个组织块)，进行常规苏木素-伊红(HE)染色制片。医师阅片，做出病理诊断、死亡原因分析，签发报告。</v>
          </cell>
        </row>
        <row r="188">
          <cell r="A188" t="str">
            <v>BAAB0003</v>
          </cell>
          <cell r="B188" t="str">
            <v>腹腔尸检病理诊断</v>
          </cell>
          <cell r="C188" t="str">
            <v>指3岁及以上儿童、成人腹腔尸体解剖病理诊断。于常规尸体解剖台，观察和记录胸部一般情况及病变。行剑突至耻骨联合切开腹腔，检查记录腹腔器官情况及病变，自颈部将腹腔器官整体取出，分离各器官，并秤重和测量体积，记录病变及测量结果。尸检后常规缝合腹腔，废弃物处理。将所有取出物于10%中性福尔马林液固定1周后，取材(平均30个组织块)，进行常规苏木素-伊红(HE)染色制片。医师阅片，做出病理诊断与死亡原因分析，签发报告。</v>
          </cell>
        </row>
        <row r="189">
          <cell r="A189" t="str">
            <v>BAAB0004</v>
          </cell>
          <cell r="B189" t="str">
            <v>局部尸检病理诊断</v>
          </cell>
          <cell r="C189" t="str">
            <v>指3岁及以上儿童、成人除头颅、胸腔及腹腔以外的器官、体表及四肢等局部尸体解剖病理诊断。于常规尸体解剖台，观察和记录局部一般情况及病变。切开解剖，检查记录局部器官情况及病变，取出局部器官，并秤重和测量体积，记录病变及测量结果。尸检后常规缝合局部器官，废弃物处理。将所有取出物于10%中性福尔马林液固定1周后，取材(平均30个组织块)，进行常规苏木素-伊红(HE)染色制片。医师阅片，做出病理诊断与死亡原因分析，签发报告。</v>
          </cell>
        </row>
        <row r="190">
          <cell r="A190" t="str">
            <v>BAAC0001</v>
          </cell>
          <cell r="B190" t="str">
            <v>3岁以下儿童尸检病理诊断</v>
          </cell>
          <cell r="C190" t="str">
            <v>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v>
          </cell>
        </row>
        <row r="191">
          <cell r="A191" t="str">
            <v>BAAD0001</v>
          </cell>
          <cell r="B191" t="str">
            <v>胎儿新生儿尸检病理诊断</v>
          </cell>
          <cell r="C191" t="str">
            <v>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v>
          </cell>
        </row>
        <row r="192">
          <cell r="A192" t="str">
            <v>BAB</v>
          </cell>
          <cell r="B192" t="str">
            <v>2.尸体防腐防护处理</v>
          </cell>
        </row>
        <row r="193">
          <cell r="A193" t="str">
            <v>BABA0001</v>
          </cell>
          <cell r="B193" t="str">
            <v>尸体灌注化学防腐处理</v>
          </cell>
          <cell r="C193" t="str">
            <v>通过局部切开动脉血管内插管，高压灌注10%福马林固定液(平均8000毫升)，达到尸体防腐要求。含各种手术操作及消耗材料、废弃物处理。</v>
          </cell>
        </row>
        <row r="194">
          <cell r="A194" t="str">
            <v>BABA0002</v>
          </cell>
          <cell r="B194" t="str">
            <v>尸体注射化学防腐处理</v>
          </cell>
          <cell r="C194" t="str">
            <v>10%福马林液经皮穿刺注入颅、胸、腹三腔，同时向躯干四肢行皮下注射(平均6000毫升)，到达尸体防腐要求。含各种手术操作及消耗材料、废弃物处理。</v>
          </cell>
        </row>
        <row r="195">
          <cell r="A195" t="str">
            <v>BABB0001</v>
          </cell>
          <cell r="B195" t="str">
            <v>传染病和特异性感染尸检特殊防护消毒处理</v>
          </cell>
          <cell r="C195" t="str">
            <v>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v>
          </cell>
        </row>
        <row r="196">
          <cell r="A196" t="str">
            <v>BB</v>
          </cell>
          <cell r="B196" t="str">
            <v>(二)细胞病理学检查与诊断</v>
          </cell>
        </row>
        <row r="197">
          <cell r="A197" t="str">
            <v>BBAA0001</v>
          </cell>
          <cell r="B197" t="str">
            <v>细针穿刺细胞学检查与诊断</v>
          </cell>
          <cell r="C197" t="str">
            <v>体表肿物及各种实质脏器经细针穿刺获得的样本进行涂片，固定，染色，封片，光学显微镜下观察诊断。所有针吸病例均由医师直接签发报告。含上述技术过程中所产生的废液、废物的处理。</v>
          </cell>
        </row>
        <row r="198">
          <cell r="A198" t="str">
            <v>BBAB0001</v>
          </cell>
          <cell r="B198" t="str">
            <v>妇科脱落细胞学检查与诊断</v>
          </cell>
          <cell r="C198" t="str">
            <v>妇科标本涂片，固定，苏木素-伊红(HE)或巴氏染色，脱水，透明，封片，显微镜下诊断(判读至少8万个细胞)。首先由技师筛选涂片，两张涂片，判读至少8万个细胞，对异常细胞和有疑问的细胞在涂片上做标记后上交主检医师，由医师复诊后签发诊断报告。含上述技术过程中所产生的废液、废物的处理。</v>
          </cell>
        </row>
        <row r="199">
          <cell r="A199" t="str">
            <v>BBAC0001</v>
          </cell>
          <cell r="B199" t="str">
            <v>非妇科脱落细胞学检查与诊断</v>
          </cell>
          <cell r="C199" t="str">
            <v>非妇科标本，含痰、乳腺溢液、窥镜刷片、食管或胃拉网涂片、其它体液和灌洗液如胸水、腹水、尿液、心包液、脑脊液、精液、唾液、龈沟液经离心，涂片，固定，苏木素-伊红(HE)或巴氏染色，脱水，透明，封片，显微镜下诊断。两张涂片(细胞数量依病例而不同)，技师筛选涂片后，有异常细胞的病例，医师再复诊，复诊后签发报告。含上述技术过程中所产生的废液、废物的处理。</v>
          </cell>
        </row>
        <row r="200">
          <cell r="A200" t="str">
            <v>BBAD0001</v>
          </cell>
          <cell r="B200" t="str">
            <v>液基薄层细针穿刺细胞学检查与诊断</v>
          </cell>
          <cell r="C200" t="str">
            <v>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v>
          </cell>
        </row>
        <row r="201">
          <cell r="A201" t="str">
            <v>BBAE0001</v>
          </cell>
          <cell r="B201" t="str">
            <v>妇科液基薄层细胞学检查与诊断</v>
          </cell>
          <cell r="C201" t="str">
            <v>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v>
          </cell>
        </row>
        <row r="202">
          <cell r="A202" t="str">
            <v>BBAE0002</v>
          </cell>
          <cell r="B202" t="str">
            <v>非妇科液基薄层细胞学检查与诊断</v>
          </cell>
          <cell r="C202" t="str">
            <v>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v>
          </cell>
        </row>
        <row r="203">
          <cell r="A203" t="str">
            <v>BC</v>
          </cell>
          <cell r="B203" t="str">
            <v>(三)组织病理学检查与诊断</v>
          </cell>
        </row>
        <row r="204">
          <cell r="A204" t="str">
            <v>BCA</v>
          </cell>
          <cell r="B204" t="str">
            <v>1.常规组织病理学诊断</v>
          </cell>
        </row>
        <row r="205">
          <cell r="A205" t="str">
            <v>BCAA0001</v>
          </cell>
          <cell r="B205" t="str">
            <v>穿刺组织活检病理诊断</v>
          </cell>
          <cell r="C205" t="str">
            <v>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6">
          <cell r="A206" t="str">
            <v>BCAB0001</v>
          </cell>
          <cell r="B206" t="str">
            <v>活检组织病理诊断</v>
          </cell>
          <cell r="C206" t="str">
            <v>由活检钳采集的各种组织、器官的标本，经过甲醛固定，由初检医师进行大体标本检查和取材，自动组织处理机脱水，透明，由技师进行石蜡组织包埋机包埋，组织切片机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v>
          </cell>
        </row>
        <row r="207">
          <cell r="A207" t="str">
            <v>BCAC0001</v>
          </cell>
          <cell r="B207" t="str">
            <v>骨髓组织活检病理诊断</v>
          </cell>
          <cell r="C207" t="str">
            <v>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8">
          <cell r="A208" t="str">
            <v>BCAD0001</v>
          </cell>
          <cell r="B208" t="str">
            <v>手术标本病理诊断</v>
          </cell>
          <cell r="C208" t="str">
            <v>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09">
          <cell r="A209" t="str">
            <v>BCAE0001</v>
          </cell>
          <cell r="B209" t="str">
            <v>不脱钙牙/骨骼切片病理诊断</v>
          </cell>
          <cell r="C209" t="str">
            <v>手术切除的方式获得的牙或骨骼标本，经过甲醛固定，由初检医师进行大体标本检查和取材，由技师进行脱水，塑料类浸透剂浸透，透明，经硬组织切片机切片，研磨，超声清洗，染色，脱水，透明，封片，由病理医师在显微镜下做出病理诊断，病理报告。含上述技术过程中所产生的废液、废物的处理。不含除苏木素-伊红(HE)、巴氏染色以外的特殊染色及分子病理学诊断。</v>
          </cell>
        </row>
        <row r="210">
          <cell r="A210" t="str">
            <v>BCAE0002</v>
          </cell>
          <cell r="B210" t="str">
            <v>不脱钙牙/骨骼磨片病理诊断</v>
          </cell>
          <cell r="C210" t="str">
            <v>手术切除的方式获得的牙或骨骼标本，经过甲醛固定，由初检医师进行大体标本检查和取材，由技师进行粗磨，细磨，超声清洗，脱水，透明，封片，由病理医师在显微镜下做出病理诊断，病理报告。含上述技术过程中所产生的废液、废物的处理。不含除苏木素-伊红(HE)、巴氏染色以外的特殊染色及分子病理学诊断。</v>
          </cell>
        </row>
        <row r="211">
          <cell r="A211" t="str">
            <v>BCAE0003</v>
          </cell>
          <cell r="B211" t="str">
            <v>脱钙牙/骨骼切片病理诊断</v>
          </cell>
          <cell r="C211" t="str">
            <v>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v>
          </cell>
        </row>
        <row r="212">
          <cell r="A212" t="str">
            <v>BCAF0001</v>
          </cell>
          <cell r="B212" t="str">
            <v>截肢标本病理诊断</v>
          </cell>
          <cell r="C212" t="str">
            <v>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苏木素-伊红(HE)、巴氏染色以外的特殊染色及分子病理学诊断。</v>
          </cell>
        </row>
        <row r="213">
          <cell r="A213" t="str">
            <v>BCAG0001</v>
          </cell>
          <cell r="B213" t="str">
            <v>全器官大切片检查与诊断</v>
          </cell>
          <cell r="C213" t="str">
            <v>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v>
          </cell>
        </row>
        <row r="214">
          <cell r="A214" t="str">
            <v>BCB</v>
          </cell>
          <cell r="B214" t="str">
            <v>2.术中冰冻及石蜡快速切片与诊断</v>
          </cell>
        </row>
        <row r="215">
          <cell r="A215" t="str">
            <v>BCBA0001</v>
          </cell>
          <cell r="B215" t="str">
            <v>冷冻切片病理诊断</v>
          </cell>
          <cell r="C215" t="str">
            <v>根据预约提前一小时进行设备准备，手术中采集的各种组织、器官的标本，由初检医师进行检查和取材，由技师进行冷冻，低温恒冷切片机切片，常规苏木素-伊红(HE)染色，封片，按相关规定由二名以上病理医师在显微镜下做出病理诊断，病理报告，全部过程要求在20-30分钟内完成。含上述技术过程中所产生的废液、废物的处理。</v>
          </cell>
        </row>
        <row r="216">
          <cell r="A216" t="str">
            <v>BCBB0001</v>
          </cell>
          <cell r="B216" t="str">
            <v>特异性感染标本冷冻切片病理诊断</v>
          </cell>
          <cell r="C216" t="str">
            <v>根据预约提前一小时进行设备准备，手术中采集的各种特异性感染如结核、肝炎、梅毒、艾滋等组织或器官的标本，由初检医师进行检查和取材，由技师进行冷冻，低温恒冷切片机切片，常规苏木素-伊红(HE)染色，封片，按相关规定由两名病理医师在显微镜下做出病理诊断，病理报告，全部过程要求在20-30分钟内完成。含上述技术过程中所产生的废液、废物的处理。</v>
          </cell>
        </row>
        <row r="217">
          <cell r="A217" t="str">
            <v>BCBC0001</v>
          </cell>
          <cell r="B217" t="str">
            <v>快速石蜡切片病理诊断</v>
          </cell>
          <cell r="C217" t="str">
            <v>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苏木素-伊红(HE)染色，自动封片机封片，按相关规定由两名病理医师在显微镜下做出病理诊断，病理报告，全部过程要求在2-3小时内完成。含上述技术过程中所产生的废液、废物的处理。</v>
          </cell>
        </row>
        <row r="218">
          <cell r="A218" t="str">
            <v>BD</v>
          </cell>
          <cell r="B218" t="str">
            <v>(四)分子病理学技术与诊断</v>
          </cell>
        </row>
        <row r="219">
          <cell r="A219" t="str">
            <v>BDAA0001</v>
          </cell>
          <cell r="B219" t="str">
            <v>组织/细胞原位杂交检查诊断</v>
          </cell>
          <cell r="C219" t="str">
            <v>石蜡包埋组织，新鲜冷冻组织、细胞涂片，组织切片机切片，进行二甲苯脱蜡，系列乙醇水化，微波炉、高压锅及蛋白酶处理，标记探针杂交反应，洗涤，酶或亲合物结合反应，显色，判读结果。含上述技术过程中所产生的废液、废物的处理。</v>
          </cell>
        </row>
        <row r="220">
          <cell r="A220" t="str">
            <v>BDAB0001</v>
          </cell>
          <cell r="B220" t="str">
            <v>组织/细胞荧光原位杂交检查诊断</v>
          </cell>
          <cell r="C220" t="str">
            <v>细胞涂片，系列乙醇水化，荧光素标记探针杂交反应(一种探针)，洗涤，复染，荧光显微镜观察，图像记录处理及判读结果。包括技术对照。含上述技术过程中所产生的废液、废物的处理。</v>
          </cell>
        </row>
        <row r="221">
          <cell r="A221" t="str">
            <v>BDAB0002</v>
          </cell>
          <cell r="B221" t="str">
            <v>组织/细胞多色荧光原位杂交检查诊断</v>
          </cell>
          <cell r="C221" t="str">
            <v>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v>
          </cell>
        </row>
        <row r="222">
          <cell r="A222" t="str">
            <v>BDAB0003</v>
          </cell>
          <cell r="B222" t="str">
            <v>组织/细胞荧光原位杂交技术计量分析诊断</v>
          </cell>
          <cell r="C222" t="str">
            <v>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v>
          </cell>
        </row>
        <row r="223">
          <cell r="A223" t="str">
            <v>BDAC0001</v>
          </cell>
          <cell r="B223" t="str">
            <v>组织/细胞原位脱氧核糖核酸(DNA)多聚酶链式反应检查诊断</v>
          </cell>
          <cell r="C223" t="str">
            <v>石蜡包埋组织，新鲜冷冻组织，细胞涂片，切片机切片，进行二甲苯脱蜡，系列乙醇水化，微波炉、高压锅及蛋白酶处理，原位PCR反应，亲合物结合，显色，复染，观察，诊断。含上述技术过程中所产生的废液、废物的处理。</v>
          </cell>
        </row>
        <row r="224">
          <cell r="A224" t="str">
            <v>BDAD0001</v>
          </cell>
          <cell r="B224" t="str">
            <v>组织/细胞原位核糖核酸(RNA)多聚酶链式反应检查诊断</v>
          </cell>
          <cell r="C224" t="str">
            <v>石蜡包埋组织，新鲜冷冻组织，细胞涂片，切片机切片，进行二甲苯脱蜡，系列乙醇水化，微波炉、高压锅及蛋白酶处理，原位逆转录-PCR反应，亲合物结合，显色，复染，观察，诊断。含上述技术过程中所产生的废液、废物的处理。</v>
          </cell>
        </row>
        <row r="225">
          <cell r="A225" t="str">
            <v>BDAE0001</v>
          </cell>
          <cell r="B225" t="str">
            <v>组织/细胞荧光定量脱氧核糖核酸(DNA)多聚酶链式反应检查诊断</v>
          </cell>
          <cell r="C225" t="str">
            <v>甲醛固定组织，石蜡包埋组织，新鲜或冷冻组织，离心收集细胞；组织粉萃机匀浆化，组织裂解，经反复离心及相应化学试剂去除蛋白，回收DNA，于荧光PCR仪行荧光素PCR反应，分析结果，诊断。含上述技术过程中所产生的废液、废物的处理。</v>
          </cell>
        </row>
        <row r="226">
          <cell r="A226" t="str">
            <v>BDAF0001</v>
          </cell>
          <cell r="B226" t="str">
            <v>组织/细胞荧光定量核糖核酸(RNA)多聚酶链式反应检查诊断</v>
          </cell>
          <cell r="C226" t="str">
            <v>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v>
          </cell>
        </row>
        <row r="227">
          <cell r="A227" t="str">
            <v>BDAG0001</v>
          </cell>
          <cell r="B227" t="str">
            <v>肿瘤组织脱氧核糖核酸(DNA)测序</v>
          </cell>
          <cell r="C227" t="str">
            <v>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v>
          </cell>
        </row>
        <row r="228">
          <cell r="A228" t="str">
            <v>BE</v>
          </cell>
          <cell r="B228" t="str">
            <v>(五)特染和免疫组织化学染色与诊断</v>
          </cell>
        </row>
        <row r="229">
          <cell r="A229" t="str">
            <v/>
          </cell>
          <cell r="B229" t="str">
            <v>1.特殊染色及酶组织化学染色与诊断</v>
          </cell>
        </row>
        <row r="230">
          <cell r="A230" t="str">
            <v>BEAA0001</v>
          </cell>
          <cell r="B230" t="str">
            <v>特殊染色及诊断</v>
          </cell>
          <cell r="C230" t="str">
            <v>指除苏木素-伊红(HE)和巴氏以外的组织化学染色。石蜡包埋组织，新鲜冷冻组织，细胞涂片，于组织切片机切片，进行二甲苯脱蜡，系列乙醇水化，然后配置染液进行每种染色，判读结果。含上述技术过程中所产生的废液、废物的处理。</v>
          </cell>
        </row>
        <row r="231">
          <cell r="A231" t="str">
            <v>BEAB0001</v>
          </cell>
          <cell r="B231" t="str">
            <v>酶组织化学染色及诊断</v>
          </cell>
          <cell r="C231" t="str">
            <v>石蜡包埋组织于切片机切片，进行二甲苯脱蜡，系列乙醇水化，然后配置染液或酶底物进行每种染色，判读结果。新鲜冷冻组织，细胞涂片，组织印片参照相应方法制片。含上述技术过程中所产生的废液、废物的处理。</v>
          </cell>
        </row>
        <row r="232">
          <cell r="A232" t="str">
            <v/>
          </cell>
          <cell r="B232" t="str">
            <v>2.免疫组织化学及免疫荧光染色与诊断</v>
          </cell>
        </row>
        <row r="233">
          <cell r="A233" t="str">
            <v>BEBA0001</v>
          </cell>
          <cell r="B233" t="str">
            <v>免疫组织化学染色诊断</v>
          </cell>
          <cell r="C233" t="str">
            <v>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v>
          </cell>
        </row>
        <row r="234">
          <cell r="A234" t="str">
            <v>BEBB0001</v>
          </cell>
          <cell r="B234" t="str">
            <v>免疫荧光染色诊断</v>
          </cell>
          <cell r="C234" t="str">
            <v>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v>
          </cell>
        </row>
        <row r="235">
          <cell r="A235" t="str">
            <v>BF</v>
          </cell>
          <cell r="B235" t="str">
            <v>(六)电子显微镜技术与诊断</v>
          </cell>
        </row>
        <row r="236">
          <cell r="A236" t="str">
            <v>BFAA0001</v>
          </cell>
          <cell r="B236" t="str">
            <v>普通透射电镜检查与诊断</v>
          </cell>
          <cell r="C236" t="str">
            <v>样本包括：组织，细胞。电镜固定液固定，后固定，梯度脱水，树脂包埋，半薄组织切片及定位，超薄组织切片机切片，双氧铀染色，透射电子显微镜观察，采取图象，判读结果。含上述技术过程中所产生的废液、废物的处理。</v>
          </cell>
        </row>
        <row r="237">
          <cell r="A237" t="str">
            <v>BFAB0001</v>
          </cell>
          <cell r="B237" t="str">
            <v>酶组化电镜检查与诊断</v>
          </cell>
          <cell r="C237" t="str">
            <v>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v>
          </cell>
        </row>
        <row r="238">
          <cell r="A238" t="str">
            <v>BFAC0001</v>
          </cell>
          <cell r="B238" t="str">
            <v>免疫电镜检查与诊断</v>
          </cell>
          <cell r="C238" t="str">
            <v>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v>
          </cell>
        </row>
        <row r="239">
          <cell r="A239" t="str">
            <v>BFAD0001</v>
          </cell>
          <cell r="B239" t="str">
            <v>扫描电镜检查与诊断</v>
          </cell>
          <cell r="C239" t="str">
            <v>样本包括：组织，细胞。电镜固定液固定，组织处理，真空干燥，表面喷涂，扫描电子显微镜观察，采取图象，判读结果。含上述技术过程中所产生的废液、废物的处理。</v>
          </cell>
        </row>
        <row r="240">
          <cell r="A240" t="str">
            <v>BZ</v>
          </cell>
          <cell r="B240" t="str">
            <v>(七)其它</v>
          </cell>
        </row>
        <row r="241">
          <cell r="A241" t="str">
            <v>BZAA0001</v>
          </cell>
          <cell r="B241" t="str">
            <v>院外会诊用切片复制</v>
          </cell>
          <cell r="C241" t="str">
            <v>从原石蜡块制作供院外会诊的普通染色(苏木素-伊红(HE)染色)，不染色的切片，涂胶切片或组织膜片(不超过50微米厚)。</v>
          </cell>
        </row>
        <row r="242">
          <cell r="A242" t="str">
            <v>BZAA0002</v>
          </cell>
          <cell r="B242" t="str">
            <v>院外会诊用石蜡块制作</v>
          </cell>
          <cell r="C242" t="str">
            <v>固定标本上重新取材，脱水，透明，石蜡包埋。</v>
          </cell>
        </row>
        <row r="243">
          <cell r="A243" t="str">
            <v>BZAB0001</v>
          </cell>
          <cell r="B243" t="str">
            <v>组织流式细胞学倍体分析</v>
          </cell>
          <cell r="C243" t="str">
            <v>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v>
          </cell>
        </row>
        <row r="244">
          <cell r="A244" t="str">
            <v>BZAB0002</v>
          </cell>
          <cell r="B244" t="str">
            <v>组织流式细胞术细胞标志染色分析</v>
          </cell>
          <cell r="C244" t="str">
            <v>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v>
          </cell>
        </row>
        <row r="245">
          <cell r="A245" t="str">
            <v>BZAB0003</v>
          </cell>
          <cell r="B245" t="str">
            <v>组织流式细胞技术多参数染色分析</v>
          </cell>
          <cell r="C245" t="str">
            <v>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v>
          </cell>
        </row>
        <row r="246">
          <cell r="A246" t="str">
            <v>BZAC0001</v>
          </cell>
          <cell r="B246" t="str">
            <v>组织显微分光光度检测</v>
          </cell>
          <cell r="C246" t="str">
            <v>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v>
          </cell>
        </row>
        <row r="247">
          <cell r="A247" t="str">
            <v>BZAC0002</v>
          </cell>
          <cell r="B247" t="str">
            <v>组织多参数显微分光光度检测</v>
          </cell>
          <cell r="C247" t="str">
            <v>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v>
          </cell>
        </row>
        <row r="248">
          <cell r="A248" t="str">
            <v>BZAD0001</v>
          </cell>
          <cell r="B248" t="str">
            <v>宫颈细胞学计算机辅助诊断</v>
          </cell>
          <cell r="C248" t="str">
            <v>细胞学涂片经染色处理，通过专用计算机细胞形态学自动诊断系统，对细胞进行图像分析，分类筛选与统计处理，作出诊断报告。</v>
          </cell>
        </row>
        <row r="249">
          <cell r="A249" t="str">
            <v>C</v>
          </cell>
          <cell r="B249" t="str">
            <v>三.实验室诊断</v>
          </cell>
        </row>
        <row r="250">
          <cell r="B250" t="str">
            <v>本章说明：                                                                                                                                                                           1. 本章包括“临床血液学检验”、“临床体液检验”、“临床化学检验”、“临床免疫学检验”、“临床微生物与寄生虫学检验”和“临床分子生物学检验”项目六个部分，共</v>
          </cell>
        </row>
        <row r="251">
          <cell r="A251" t="str">
            <v>CA</v>
          </cell>
          <cell r="B251" t="str">
            <v>(一)临床血液学检验</v>
          </cell>
          <cell r="C251" t="str">
            <v/>
          </cell>
        </row>
        <row r="252">
          <cell r="A252" t="str">
            <v>CAAA-CAAY</v>
          </cell>
          <cell r="B252" t="str">
            <v>1.血液一般检验</v>
          </cell>
        </row>
        <row r="253">
          <cell r="A253" t="str">
            <v>CAAA1000</v>
          </cell>
          <cell r="B253" t="str">
            <v>全血细胞计数+3分群检测</v>
          </cell>
          <cell r="C253" t="str">
            <v>指对红细胞(RBC)计数、白细胞(WBC)计数、淋巴细胞(L)计数、中性粒细胞(N)计数、单个核细胞(M)计数、血红蛋白(Hb)测定、平均红细胞体积(MCV)、平均红细胞血红蛋白含量(MCH)、平均红细胞血红蛋白浓度(MCHC)、红细胞比积(HCT)测定、血小板(PLT)计数等测定。样本类型：新鲜血液。样本采集、签收，3分群血细胞分析仪质控，检测样本，审核结果，录入实验室信息系统或人工登记，发送报告；按规定处理废弃物；接受临床相关咨询。</v>
          </cell>
        </row>
        <row r="254">
          <cell r="A254" t="str">
            <v>CAAB1000</v>
          </cell>
          <cell r="B254" t="str">
            <v>全血细胞计数+5分类检测</v>
          </cell>
          <cell r="C254" t="str">
            <v>指对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样本类型：新鲜血液。样本采集、签收，5分类血细胞分析仪质控，检测样本，审核结果，录入实验室信息系统或人工登记，发送报告；按规定处理废弃物；接受临床相关咨询。</v>
          </cell>
        </row>
        <row r="255">
          <cell r="A255" t="str">
            <v>CAAC1000</v>
          </cell>
          <cell r="B255" t="str">
            <v>红细胞(RBC)计数</v>
          </cell>
          <cell r="C255" t="str">
            <v>样本类型：新鲜血液。样本采集、签收、稀释、充池，显微镜下计数，计算，审核结果，录入实验室信息系统或人工登记，发送报告；按规定处理废弃物；接受临床相关咨询。</v>
          </cell>
        </row>
        <row r="256">
          <cell r="A256" t="str">
            <v>CAAD1000</v>
          </cell>
          <cell r="B256" t="str">
            <v>红细胞比积(HCT)测定</v>
          </cell>
          <cell r="C256" t="str">
            <v>样本类型：血液。样本采集、签收、装入温氏管或毛细管，离心，计算，审核结果，录入实验室信息系统或人工登记，发送报告；按规定处理废弃物；接受临床相关咨询。</v>
          </cell>
        </row>
        <row r="257">
          <cell r="A257" t="str">
            <v>CAAE1000</v>
          </cell>
          <cell r="B257" t="str">
            <v>网织红细胞(Ret)显微镜计数</v>
          </cell>
          <cell r="C257" t="str">
            <v>样本类型：新鲜血液。样本采集、签收、制片、染色，显微镜下计数，审核结果，录入实验室信息系统或人工登记，发送报告；按规定处理废弃物；接受临床相关咨询。</v>
          </cell>
        </row>
        <row r="258">
          <cell r="A258" t="str">
            <v>CAAF1000</v>
          </cell>
          <cell r="B258" t="str">
            <v>网织红细胞分析</v>
          </cell>
          <cell r="C258" t="str">
            <v>指对网织红细胞百分比、绝对值和分群等参数的检测。样本类型：新鲜血液。样本采集、签收，仪器质控，检测样本，审核结果，录入实验室信息系统或人工登记，发送报告；按规定处理废弃物；接受临床相关咨询。</v>
          </cell>
        </row>
        <row r="259">
          <cell r="A259" t="str">
            <v>CAAG1000</v>
          </cell>
          <cell r="B259" t="str">
            <v>网织红细胞血红蛋白含量测定</v>
          </cell>
          <cell r="C259" t="str">
            <v>样本类型：新鲜血液。样本采集、签收，仪器质控，检测样本，审核结果，录入实验室信息系统或人工登记，发送报告；按规定处理废弃物；接受临床相关咨询。</v>
          </cell>
        </row>
        <row r="260">
          <cell r="A260" t="str">
            <v>CAAH1000</v>
          </cell>
          <cell r="B260" t="str">
            <v>嗜碱性点彩红细胞计数</v>
          </cell>
          <cell r="C260" t="str">
            <v>样本类型：新鲜血液。样本采集、签收、制片、染色，显微镜下观察和计数，计算，审核结果，录入实验室信息系统或人工登记，发送报告；按规定处理废弃物；接受临床相关咨询。</v>
          </cell>
        </row>
        <row r="261">
          <cell r="A261" t="str">
            <v>CAAJ1000</v>
          </cell>
          <cell r="B261" t="str">
            <v>红细胞沉降率(ESR)测定</v>
          </cell>
          <cell r="C261" t="str">
            <v>样本类型：新鲜抗凝血液。样本采集、签收、充入血沉管或采用仪器检测，定时，观察结果，审核，录入实验室信息系统或人工登记，发送报告；按规定处理废弃物；接受临床相关咨询。</v>
          </cell>
        </row>
        <row r="262">
          <cell r="A262" t="str">
            <v>CAAK1000</v>
          </cell>
          <cell r="B262" t="str">
            <v>白细胞(WBC)计数</v>
          </cell>
          <cell r="C262" t="str">
            <v>样本类型：新鲜血液。样本采集、签收、稀释、充池，显微镜下观察和计数，审核结果，录入实验室信息系统或人工登记，发送报告；按规定处理废弃物；接受临床相关咨询。</v>
          </cell>
        </row>
        <row r="263">
          <cell r="A263" t="str">
            <v>CAAL1000</v>
          </cell>
          <cell r="B263" t="str">
            <v>白细胞分类(DC)计数</v>
          </cell>
          <cell r="C263" t="str">
            <v>样本类型：新鲜血液。样本采集、签收、制片、染色，显微镜下观察和计数，审核结果，录入实验室信息系统或人工登记，发送报告；按规定处理废弃物；接受临床相关咨询。</v>
          </cell>
        </row>
        <row r="264">
          <cell r="A264" t="str">
            <v>CAAM1000</v>
          </cell>
          <cell r="B264" t="str">
            <v>嗜酸性粒细胞直接计数</v>
          </cell>
          <cell r="C264" t="str">
            <v>样本类型：新鲜血液。样本采集，染色，充池，显微镜下计数，审核结果，录入实验室信息系统或人工登记，发送报告；按规定处理废弃物；接受临床相关咨询。</v>
          </cell>
        </row>
        <row r="265">
          <cell r="A265" t="str">
            <v>CAAN1000</v>
          </cell>
          <cell r="B265" t="str">
            <v>嗜碱性粒细胞直接计数</v>
          </cell>
          <cell r="C265" t="str">
            <v>样本类型：新鲜血液。样本采集，染色，充池，显微镜下计数，审核结果，录入实验室信息系统或人工登记，发送报告；按规定处理废弃物；接受临床相关咨询。</v>
          </cell>
        </row>
        <row r="266">
          <cell r="A266" t="str">
            <v>CAAP1000</v>
          </cell>
          <cell r="B266" t="str">
            <v>淋巴细胞直接计数</v>
          </cell>
          <cell r="C266" t="str">
            <v>样本类型：新鲜血液。样本采集，染色，充池，显微镜下计数，审核结果，录入实验室信息系统或人工登记，发送报告；按规定处理废弃物；接受临床相关咨询。</v>
          </cell>
        </row>
        <row r="267">
          <cell r="A267" t="str">
            <v>CAAQ1000</v>
          </cell>
          <cell r="B267" t="str">
            <v>单个核细胞直接计数</v>
          </cell>
          <cell r="C267" t="str">
            <v>样本类型：新鲜血液。样本采集，染色，充池，显微镜下计数，审核结果，录入实验室信息系统或人工登记，发送报告；按规定处理废弃物；接受临床相关咨询。</v>
          </cell>
        </row>
        <row r="268">
          <cell r="A268" t="str">
            <v>CAAR1000</v>
          </cell>
          <cell r="B268" t="str">
            <v>血小板计数</v>
          </cell>
          <cell r="C268" t="str">
            <v>样本类型：新鲜血液。样本采集，染色，充池，显微镜下计数，审核结果，录入实验室信息系统或人工登记，发送报告；按规定处理废弃物；接受临床相关咨询。</v>
          </cell>
        </row>
        <row r="269">
          <cell r="A269" t="str">
            <v>CAAS1000</v>
          </cell>
          <cell r="B269" t="str">
            <v>外周血细胞形态学分析</v>
          </cell>
          <cell r="C269" t="str">
            <v>指白细胞分类，同时观察白细胞、红细胞、血小板等的形态分析。样本类型：新鲜血液。样本采集，手工或仪器制片，染色，显微镜或仪器计数，审核结果，录入实验室信息系统或人工登记，发送报告；按规定处理废弃物；接受临床相关咨询。</v>
          </cell>
        </row>
        <row r="270">
          <cell r="A270" t="str">
            <v>CAAT1000</v>
          </cell>
          <cell r="B270" t="str">
            <v>浓缩血恶性组织细胞检查</v>
          </cell>
          <cell r="C270" t="str">
            <v>样本类型：新鲜血液。样本采集，浓缩血细胞，取白细胞层，制片，染色，显微镜下观察，审核结果，录入实验室信息系统或人工登记，发送报告；按规定处理废弃物；接受临床相关咨询。</v>
          </cell>
        </row>
        <row r="271">
          <cell r="A271" t="str">
            <v>CAAU1000</v>
          </cell>
          <cell r="B271" t="str">
            <v>出血时间(BT)测定</v>
          </cell>
          <cell r="C271" t="str">
            <v>样本类型：新鲜血液。样本采集，消毒，血压计加压，测定器穿刺上臂皮肤，记录出血停止时间。审核结果，录入实验室信息系统或人工登记，发送报告；按规定处理废弃物；接受临床相关咨询。</v>
          </cell>
        </row>
        <row r="272">
          <cell r="A272" t="str">
            <v>CAAV1000</v>
          </cell>
          <cell r="B272" t="str">
            <v>凝血时间(CT)测定</v>
          </cell>
          <cell r="C272" t="str">
            <v>样本类型：新鲜血液。样本采集，消毒，穿刺静脉抽血，专用试管内观察凝血时间。审核结果，录入实验室信息系统或人工登记，发送报告；按规定处理废弃物；接受临床相关咨询。</v>
          </cell>
        </row>
        <row r="273">
          <cell r="A273" t="str">
            <v>CAAW1000</v>
          </cell>
          <cell r="B273" t="str">
            <v>血块收缩时间测定</v>
          </cell>
          <cell r="C273" t="str">
            <v>样本类型：新鲜血液。样本采集，消毒，穿刺静脉抽血，水浴箱，测量血块收缩情况。审核结果，录入实验室信息系统或人工登记，发送报告；按规定处理废弃物；接受临床相关咨询。</v>
          </cell>
        </row>
        <row r="274">
          <cell r="A274" t="str">
            <v>CAAX1000</v>
          </cell>
          <cell r="B274" t="str">
            <v>红斑狼疮细胞(LEC)检查</v>
          </cell>
          <cell r="C274" t="str">
            <v>样本类型：新鲜血液。样本采集，研磨，过筛，涂片，染色，显微镜检查。审核结果，录入实验室信息系统或人工登记，发送报告；按规定处理废弃物；接受临床相关咨询。</v>
          </cell>
        </row>
        <row r="275">
          <cell r="A275" t="str">
            <v>CAAY1000</v>
          </cell>
          <cell r="B275" t="str">
            <v>有核红细胞计数</v>
          </cell>
          <cell r="C275" t="str">
            <v>样本类型：新鲜血液。样本采集，手工或仪器制片，染色，显微镜或仪器计数，审核结果，录入实验室信息系统或人工登记，发送报告；按规定处理废弃物；接受临床相关咨询。</v>
          </cell>
        </row>
        <row r="276">
          <cell r="A276" t="str">
            <v>CACA-CADC</v>
          </cell>
          <cell r="B276" t="str">
            <v>2.血细胞学检验</v>
          </cell>
        </row>
        <row r="277">
          <cell r="A277" t="str">
            <v>CACA6000</v>
          </cell>
          <cell r="B277" t="str">
            <v>骨髓涂片细胞学检验</v>
          </cell>
          <cell r="C277" t="str">
            <v>样本类型：骨髓。样本采集，手工或仪器制片，染色，显微镜或仪器计数，审核结果，录入实验室信息系统或人工登记，发送报告；按规定处理废弃物；接受临床相关咨询。</v>
          </cell>
        </row>
        <row r="278">
          <cell r="A278" t="str">
            <v>CACB6000</v>
          </cell>
          <cell r="B278" t="str">
            <v>骨髓有核细胞计数</v>
          </cell>
          <cell r="C278" t="str">
            <v>样本类型：骨髓。样本采集，骨髓稀释，手工或仪器制片，染色，显微镜计数，审核结果，录入实验室信息系统或人工登记，发送报告；按规定处理废弃物；接受临床相关咨询。</v>
          </cell>
        </row>
        <row r="279">
          <cell r="A279" t="str">
            <v>CACC6000</v>
          </cell>
          <cell r="B279" t="str">
            <v>骨髓巨核细胞计数</v>
          </cell>
          <cell r="C279" t="str">
            <v>样本类型：骨髓。样本采集，抗凝，稀释，充池，计数板计数，审核结果，录入实验室信息系统或人工登记，发送报告；按规定处理废弃物；接受临床相关咨询。</v>
          </cell>
        </row>
        <row r="280">
          <cell r="A280" t="str">
            <v>CACD8000</v>
          </cell>
          <cell r="B280" t="str">
            <v>造血干细胞计数</v>
          </cell>
          <cell r="C280" t="str">
            <v>样本类型：骨髓、血液。样本采集，抗凝，稀释，染色，计数，审核结果，录入实验室信息系统或人工登记，发送报告；按规定处理废弃物；接受临床相关咨询。</v>
          </cell>
        </row>
        <row r="281">
          <cell r="A281" t="str">
            <v>CACE8000</v>
          </cell>
          <cell r="B281" t="str">
            <v>造血干细胞移植后植活状态定性分析</v>
          </cell>
          <cell r="C281" t="str">
            <v>样本类型：骨髓、血液。指脱氧核糖核酸(DNA)指纹图。收集造血干细胞移植后患者外周血或骨髓标本、患者移植前外周血(或口腔黏膜)、供者外周血标本，提取脱氧核糖核酸(DNA)，扩增后进行定性分析。审核结果，录入实验室信息系统或人工登记，发送报告；按规定处理废弃物；接受临床相关咨询。</v>
          </cell>
        </row>
        <row r="282">
          <cell r="A282" t="str">
            <v>CACF8000</v>
          </cell>
          <cell r="B282" t="str">
            <v>造血干细胞移植后植活状态定量分析</v>
          </cell>
          <cell r="C282" t="str">
            <v>样本类型：骨髓、血液。指脱氧核糖核酸(DNA)指纹图。收集造血干细胞移植后患者外周血或骨髓标本、患者移植前外周血(或口腔黏膜)、供者外周血标本，提取脱氧核糖核酸(DNA)，检测浓度，扩增多态性单核苷酸(SNP)位点，筛选有信息的多态性单核苷酸(SNP)位点，定量分析，扩增内参基因，软件分析结果。审核结果，录入实验室信息系统或人工登记，发送报告；按规定处理废弃物；接受临床相关咨询。</v>
          </cell>
        </row>
        <row r="283">
          <cell r="A283" t="str">
            <v>CACG8000</v>
          </cell>
          <cell r="B283" t="str">
            <v>骨髓造血祖细胞培养</v>
          </cell>
          <cell r="C283" t="str">
            <v>样本类型：骨髓、血液。样本采集，抗凝，体外培养，显微镜计数，审核结果，录入实验室信息系统或人工登记，发送报告；按规定处理废弃物；接受临床相关咨询。</v>
          </cell>
        </row>
        <row r="284">
          <cell r="A284" t="str">
            <v>CACH8000</v>
          </cell>
          <cell r="B284" t="str">
            <v>细胞膜分化抗原检测</v>
          </cell>
          <cell r="C284" t="str">
            <v>样本类型：血液、骨髓、脑脊液。样本采集，抗凝，稀释，免疫荧光染色，计数，审核结果，录入实验室信息系统或人工登记，发送报告；按规定处理废弃物；接受临床相关咨询。</v>
          </cell>
        </row>
        <row r="285">
          <cell r="A285" t="str">
            <v>CACJ8000</v>
          </cell>
          <cell r="B285" t="str">
            <v>细胞周期分析</v>
          </cell>
          <cell r="C285" t="str">
            <v>样本类型：血液、骨髓、脑脊液。样本采集，抗凝，稀释，免疫荧光染色，计数，审核结果，录入实验室信息系统或人工登记，发送报告；按规定处理废弃物；接受临床相关咨询。</v>
          </cell>
        </row>
        <row r="286">
          <cell r="A286" t="str">
            <v>CACK8000</v>
          </cell>
          <cell r="B286" t="str">
            <v>血液病相关基因定性检测</v>
          </cell>
          <cell r="C286" t="str">
            <v>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v>
          </cell>
        </row>
        <row r="287">
          <cell r="A287" t="str">
            <v>CACL8000</v>
          </cell>
          <cell r="B287" t="str">
            <v>血液病相关基因定量检测</v>
          </cell>
          <cell r="C287" t="str">
            <v>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v>
          </cell>
        </row>
        <row r="288">
          <cell r="A288" t="str">
            <v>CACM8000</v>
          </cell>
          <cell r="B288" t="str">
            <v>细胞胞浆抗原检测</v>
          </cell>
          <cell r="C288" t="str">
            <v>样本类型：血液、骨髓、脑脊液。细胞计数后计算标记所需血量，加入膜表面抗体后室温孵育，溶红细胞，离心，用包括牛血清白蛋白(BSA)的磷酸盐缓冲液(PBS)洗涤，离心，破膜剂破膜，加入胞浆抗体后室温或4℃孵育，用包括BSA的PBS洗涤，离心后加入PBS，上机检测，每管获取1-6万细胞，运用软件分析，审核结果，录入实验室信息系统或人工登记，发送报告；按规定处理废弃物；接受临床相关咨询。</v>
          </cell>
        </row>
        <row r="289">
          <cell r="A289" t="str">
            <v>CACN8000</v>
          </cell>
          <cell r="B289" t="str">
            <v>过氧化物酶染色检查</v>
          </cell>
          <cell r="C289" t="str">
            <v>样本类型：血液、骨髓。样本采集，手工或仪器制片，染色，显微镜观察，审核结果，录入实验室信息系统或人工登记，发送报告；按规定处理废弃物；接受临床相关咨询。</v>
          </cell>
        </row>
        <row r="290">
          <cell r="A290" t="str">
            <v>CACP1000</v>
          </cell>
          <cell r="B290" t="str">
            <v>中性粒细胞碱性磷酸酶染色检查</v>
          </cell>
          <cell r="C290" t="str">
            <v>样本类型：血液。样本采集，手工或仪器制片，染色，显微镜观察，审核结果，录入实验室信息系统或人工登记，发送报告；按规定处理废弃物；接受临床相关咨询。</v>
          </cell>
        </row>
        <row r="291">
          <cell r="A291" t="str">
            <v>CACQ8000</v>
          </cell>
          <cell r="B291" t="str">
            <v>酯酶染色检查</v>
          </cell>
          <cell r="C291" t="str">
            <v>样本类型：血液、骨髓。样本采集，手工或仪器制片，使用酯酶染色液进行染色，显微镜观察，审核结果，录入实验室信息系统或人工登记，发送报告；按规定处理废弃物；接受临床相关咨询。</v>
          </cell>
        </row>
        <row r="292">
          <cell r="A292" t="str">
            <v>CACR8000</v>
          </cell>
          <cell r="B292" t="str">
            <v>铁染色检查</v>
          </cell>
          <cell r="C292" t="str">
            <v>样本类型：血液、骨髓。样本采集，手工或仪器制片，染色，显微镜观察，审核结果，录入实验室信息系统或人工登记，发送报告；按规定处理废弃物；接受临床相关咨询。</v>
          </cell>
        </row>
        <row r="293">
          <cell r="A293" t="str">
            <v>CACS8000</v>
          </cell>
          <cell r="B293" t="str">
            <v>酸性磷酸酶染色检查</v>
          </cell>
          <cell r="C293" t="str">
            <v>样本类型：血液、骨髓。样本采集，手工或仪器制片，染色，显微镜观察，审核结果，录入实验室信息系统或人工登记，发送报告；按规定处理废弃物；接受临床相关咨询。</v>
          </cell>
        </row>
        <row r="294">
          <cell r="A294" t="str">
            <v>CACT8000</v>
          </cell>
          <cell r="B294" t="str">
            <v>苏丹黑染色检查</v>
          </cell>
          <cell r="C294" t="str">
            <v>样本类型：血液、骨髓。样本采集，手工或仪器制片，染色，显微镜观察，审核结果，录入实验室信息系统或人工登记，发送报告；按规定处理废弃物；接受临床相关咨询。</v>
          </cell>
        </row>
        <row r="295">
          <cell r="A295" t="str">
            <v>CACU8000</v>
          </cell>
          <cell r="B295" t="str">
            <v>抗酒石酸酸性磷酸酶染色检查</v>
          </cell>
          <cell r="C295" t="str">
            <v>样本类型：血液、骨髓。标本采集，涂片，染色，显微镜观察，审核结果，录入实验室信息系统或人工登记，发送报告；按规定处理废弃物；接受临床相关咨询。</v>
          </cell>
        </row>
        <row r="296">
          <cell r="A296" t="str">
            <v>CACV8000</v>
          </cell>
          <cell r="B296" t="str">
            <v>糖原染色检查</v>
          </cell>
          <cell r="C296" t="str">
            <v>样本类型：血液、骨髓。标本采集，涂片，染色，显微镜观察，审核结果，录入实验室信息系统或人工登记，发送报告；按规定处理废弃物；接受临床相关咨询。</v>
          </cell>
        </row>
        <row r="297">
          <cell r="A297" t="str">
            <v>CACW8000</v>
          </cell>
          <cell r="B297" t="str">
            <v>脱氧核糖核酸染色检查</v>
          </cell>
          <cell r="C297" t="str">
            <v>样本类型：血液、骨髓。标本采集，涂片，染色，显微镜观察，审核结果，录入实验室信息系统或人工登记，发送报告；按规定处理废弃物；接受临床相关咨询。</v>
          </cell>
        </row>
        <row r="298">
          <cell r="A298" t="str">
            <v>CACX8000</v>
          </cell>
          <cell r="B298" t="str">
            <v>核糖核酸染色检查</v>
          </cell>
          <cell r="C298" t="str">
            <v>样本类型：血液、骨髓。标本采集，涂片，染色，显微镜观察，审核结果，录入实验室信息系统或人工登记，发送报告；按规定处理废弃物；接受临床相关咨询。</v>
          </cell>
        </row>
        <row r="299">
          <cell r="A299" t="str">
            <v>CACY8000</v>
          </cell>
          <cell r="B299" t="str">
            <v>脂类染色检查</v>
          </cell>
          <cell r="C299" t="str">
            <v>样本类型：血液、骨髓。标本采集，涂片，染色，显微镜观察，审核结果，录入实验室信息系统或人工登记，发送报告；按规定处理废弃物；接受临床相关咨询。</v>
          </cell>
        </row>
        <row r="300">
          <cell r="A300" t="str">
            <v>CACZ8000</v>
          </cell>
          <cell r="B300" t="str">
            <v>三磷酸腺苷(ATP)酶染色检查</v>
          </cell>
          <cell r="C300" t="str">
            <v>样本类型：血液、骨髓。标本采集，涂片，染色，显微镜观察，审核结果，录入实验室信息系统或人工登记，发送报告；按规定处理废弃物；接受临床相关咨询。</v>
          </cell>
        </row>
        <row r="301">
          <cell r="A301" t="str">
            <v>CADA8000</v>
          </cell>
          <cell r="B301" t="str">
            <v>过碘酸雪夫反应</v>
          </cell>
          <cell r="C301" t="str">
            <v>样本类型：血液、骨髓。样本采集，手工或仪器制片，染色，显微镜观察，审核结果，录入实验室信息系统或人工登记，发送报告；按规定处理废弃物；接受临床相关咨询。</v>
          </cell>
        </row>
        <row r="302">
          <cell r="A302" t="str">
            <v>CADB8000</v>
          </cell>
          <cell r="B302" t="str">
            <v>微量残留白血病细胞检测</v>
          </cell>
          <cell r="C302" t="str">
            <v>样本类型：血液、骨髓、脑脊液。样本采集，抗凝，稀释，染色，分析，审核结果，录入实验室信息系统或人工登记，发送报告；按规定处理废弃物；接受临床相关咨询。</v>
          </cell>
        </row>
        <row r="303">
          <cell r="A303" t="str">
            <v>CADC8000</v>
          </cell>
          <cell r="B303" t="str">
            <v>粒细胞集落刺激因子测定</v>
          </cell>
          <cell r="C303" t="str">
            <v>样本类型：血清、体液。样本采集，上样，测定，审核结果，录入实验室信息系统或人工登记，发送报告；按规定处理废弃物；接受临床相关咨询。</v>
          </cell>
        </row>
        <row r="304">
          <cell r="A304" t="str">
            <v>CAEA-CAFP</v>
          </cell>
          <cell r="B304" t="str">
            <v>3.贫血、溶血检验</v>
          </cell>
        </row>
        <row r="305">
          <cell r="A305" t="str">
            <v>CAEA1000</v>
          </cell>
          <cell r="B305" t="str">
            <v>红细胞包涵体检查</v>
          </cell>
          <cell r="C305" t="str">
            <v>样本类型：新鲜血液。样本采集，涂片，染色，显微镜观察，审核结果，录入实验室信息系统或人工登记，发送报告；按规定处理废弃物；接受临床相关咨询。</v>
          </cell>
        </row>
        <row r="306">
          <cell r="A306" t="str">
            <v>CAEB1000</v>
          </cell>
          <cell r="B306" t="str">
            <v>血浆游离血红蛋白测定</v>
          </cell>
          <cell r="C306" t="str">
            <v>样本类型：新鲜血液。样本采集，分离血浆，显色，比色分析，审核结果，录入实验室信息系统或人工登记，发送报告；按规定处理废弃物；接受临床相关咨询。</v>
          </cell>
        </row>
        <row r="307">
          <cell r="A307" t="str">
            <v>CAEC1000</v>
          </cell>
          <cell r="B307" t="str">
            <v>血清结合珠蛋白(HP)测定</v>
          </cell>
          <cell r="C307" t="str">
            <v>样本类型：新鲜血液。样本采集，分离血浆，电泳，显色，比色分析，审核结果，录入实验室信息系统或人工登记，发送报告；按规定处理废弃物；接受临床相关咨询。</v>
          </cell>
        </row>
        <row r="308">
          <cell r="A308" t="str">
            <v>CAED1000</v>
          </cell>
          <cell r="B308" t="str">
            <v>高铁血红素白蛋白过筛试验</v>
          </cell>
          <cell r="C308" t="str">
            <v>样本类型：新鲜血液。样本采集，分离血浆，稀释，分析，审核结果，录入实验室信息系统或人工登记，发送报告；按规定处理废弃物；接受临床相关咨询。</v>
          </cell>
        </row>
        <row r="309">
          <cell r="A309" t="str">
            <v>CAEE1000</v>
          </cell>
          <cell r="B309" t="str">
            <v>红细胞自身溶血过筛试验</v>
          </cell>
          <cell r="C309" t="str">
            <v>样本类型：新鲜血液。样本采集，孵育，比色，计算溶血率，审核结果，录入实验室信息系统或人工登记，发送报告；按规定处理废弃物；接受临床相关咨询。</v>
          </cell>
        </row>
        <row r="310">
          <cell r="A310" t="str">
            <v>CAEF1000</v>
          </cell>
          <cell r="B310" t="str">
            <v>红细胞自身溶血试验及纠正试验</v>
          </cell>
          <cell r="C310" t="str">
            <v>样本类型：新鲜血液。样本采集，加入试剂孵育，比色，计算溶血率，审核结果，录入实验室信息系统或人工登记，发送报告；按规定处理废弃物；接受临床相关咨询。</v>
          </cell>
        </row>
        <row r="311">
          <cell r="A311" t="str">
            <v>CAEG1000</v>
          </cell>
          <cell r="B311" t="str">
            <v>红细胞渗透脆性试验</v>
          </cell>
          <cell r="C311" t="str">
            <v>样本类型：新鲜血液。样本采集，加入试剂，审核结果，录入实验室信息系统或人工登记，发送报告；按规定处理废弃物；接受临床相关咨询。</v>
          </cell>
        </row>
        <row r="312">
          <cell r="A312" t="str">
            <v>CAEH1000</v>
          </cell>
          <cell r="B312" t="str">
            <v>红细胞孵育渗透脆性试验</v>
          </cell>
          <cell r="C312" t="str">
            <v>样本类型：新鲜血液。样本采集，加入试剂，孵育，审核结果，录入实验室信息系统或人工登记，发送报告；按规定处理废弃物；接受临床相关咨询。</v>
          </cell>
        </row>
        <row r="313">
          <cell r="A313" t="str">
            <v>CAEJ1000</v>
          </cell>
          <cell r="B313" t="str">
            <v>热溶血试验</v>
          </cell>
          <cell r="C313" t="str">
            <v>样本类型：新鲜血液。样本采集，加入试剂，审核结果，录入实验室信息系统或人工登记，发送报告；按规定处理废弃物；接受临床相关咨询。</v>
          </cell>
        </row>
        <row r="314">
          <cell r="A314" t="str">
            <v>CAEK1000</v>
          </cell>
          <cell r="B314" t="str">
            <v>冷溶血试验</v>
          </cell>
          <cell r="C314" t="str">
            <v>样本类型：新鲜血液。样本采集，加入试剂，审核结果，录入实验室信息系统或人工登记，发送报告；按规定处理废弃物；接受临床相关咨询。</v>
          </cell>
        </row>
        <row r="315">
          <cell r="A315" t="str">
            <v>CAEL1000</v>
          </cell>
          <cell r="B315" t="str">
            <v>蔗糖溶血试验</v>
          </cell>
          <cell r="C315" t="str">
            <v>样本类型：新鲜血液。样本采集，加入试剂，审核结果，录入实验室信息系统或人工登记，发送报告；按规定处理废弃物；接受临床相关咨询。</v>
          </cell>
        </row>
        <row r="316">
          <cell r="A316" t="str">
            <v>CAEM1000</v>
          </cell>
          <cell r="B316" t="str">
            <v>血清酸化溶血(Ham)试验</v>
          </cell>
          <cell r="C316" t="str">
            <v>样本类型：新鲜血液。样本采集，加入试剂，审核结果，录入实验室信息系统或人工登记，发送报告；按规定处理废弃物；接受临床相关咨询。</v>
          </cell>
        </row>
        <row r="317">
          <cell r="A317" t="str">
            <v>CAEN1000</v>
          </cell>
          <cell r="B317" t="str">
            <v>酸化甘油溶血试验</v>
          </cell>
          <cell r="C317" t="str">
            <v>样本类型：新鲜血液。样本采集，加入试剂，审核结果，录入实验室信息系统或人工登记，发送报告；按规定处理废弃物；接受临床相关咨询。</v>
          </cell>
        </row>
        <row r="318">
          <cell r="A318" t="str">
            <v>CAEP1000</v>
          </cell>
          <cell r="B318" t="str">
            <v>微量补体溶血敏感试验</v>
          </cell>
          <cell r="C318" t="str">
            <v>样本类型：新鲜血液。样本采集，加入试剂，审核结果，录入实验室信息系统或人工登记，发送报告；按规定处理废弃物；接受临床相关咨询。</v>
          </cell>
        </row>
        <row r="319">
          <cell r="A319" t="str">
            <v>CAEQ1000</v>
          </cell>
          <cell r="B319" t="str">
            <v>蛇毒因子溶血试验</v>
          </cell>
          <cell r="C319" t="str">
            <v>样本类型：新鲜血液。样本采集，加入试剂，观察结果，录入实验室信息系统或人工登记，发送报告；按规定处理废弃物；接受临床相关咨询。</v>
          </cell>
        </row>
        <row r="320">
          <cell r="A320" t="str">
            <v>CAER1000</v>
          </cell>
          <cell r="B320" t="str">
            <v>高铁血红蛋白还原(MHB-RT)试验</v>
          </cell>
          <cell r="C320" t="str">
            <v>样本类型：新鲜血液。样本采集，加入试剂，观察结果，录入实验室信息系统或人工登记，发送报告；按规定处理废弃物；接受临床相关咨询。</v>
          </cell>
        </row>
        <row r="321">
          <cell r="A321" t="str">
            <v>CAES1000</v>
          </cell>
          <cell r="B321" t="str">
            <v>葡萄糖6-磷酸脱氢酶荧光斑点试验</v>
          </cell>
          <cell r="C321" t="str">
            <v>样本类型：新鲜血液。样本采集，加入试剂，观察结果，录入实验室信息系统或人工登记，发送报告；按规定处理废弃物；接受临床相关咨询。</v>
          </cell>
        </row>
        <row r="322">
          <cell r="A322" t="str">
            <v>CAET1000</v>
          </cell>
          <cell r="B322" t="str">
            <v>葡萄糖6-磷酸脱氢酶活性检测</v>
          </cell>
          <cell r="C322" t="str">
            <v>样本类型：新鲜血液。样本采集，加入试剂，测定，审核结果，录入实验室信息系统或人工登记，发送报告；按规定处理废弃物；接受临床相关咨询。</v>
          </cell>
        </row>
        <row r="323">
          <cell r="A323" t="str">
            <v>CAEU1000</v>
          </cell>
          <cell r="B323" t="str">
            <v>变性珠蛋白小体(Heinz小体)检测</v>
          </cell>
          <cell r="C323" t="str">
            <v>样本类型：新鲜血液。样本采集，与试剂孵育，涂片，染色，显微镜观察，审核结果，录入实验室信息系统或人工登记，发送报告；按规定处理废弃物；接受临床相关咨询。</v>
          </cell>
        </row>
        <row r="324">
          <cell r="A324" t="str">
            <v>CAEV1000</v>
          </cell>
          <cell r="B324" t="str">
            <v>红细胞谷胱甘肽(GSH)含量测定</v>
          </cell>
          <cell r="C324" t="str">
            <v>样本类型：新鲜血液。样本采集，加入试剂，测定，审核结果，录入实验室信息系统或人工登记，发送报告；按规定处理废弃物；接受临床相关咨询。</v>
          </cell>
        </row>
        <row r="325">
          <cell r="A325" t="str">
            <v>CAEW1000</v>
          </cell>
          <cell r="B325" t="str">
            <v>红细胞丙酮酸激酶(PK)检测</v>
          </cell>
          <cell r="C325" t="str">
            <v>样本类型：新鲜血液。样本采集，加入试剂，测定，审核结果，录入实验室信息系统或人工登记，发送报告；按规定处理废弃物；接受临床相关咨询。</v>
          </cell>
        </row>
        <row r="326">
          <cell r="A326" t="str">
            <v>CAEX1000</v>
          </cell>
          <cell r="B326" t="str">
            <v>热变性试验</v>
          </cell>
          <cell r="C326" t="str">
            <v>样本类型：新鲜血液。样本采集，加入试剂，加热观察结果，审核结果，录入实验室信息系统或人工登记，发送报告；按规定处理废弃物；接受临床相关咨询。</v>
          </cell>
        </row>
        <row r="327">
          <cell r="A327" t="str">
            <v>CAEY1000</v>
          </cell>
          <cell r="B327" t="str">
            <v>红细胞镰变试验</v>
          </cell>
          <cell r="C327" t="str">
            <v>样本类型：新鲜血液。样本采集，加入试剂，封片，显微镜观察，审核结果，录入实验室信息系统或人工登记，发送报告；按规定处理废弃物；接受临床相关咨询。</v>
          </cell>
        </row>
        <row r="328">
          <cell r="A328" t="str">
            <v>CAEZ1000</v>
          </cell>
          <cell r="B328" t="str">
            <v>血红蛋白(Hb)测定</v>
          </cell>
          <cell r="C328" t="str">
            <v>样本类型：新鲜血液。样本采集，稀释，溶血，比色，计算，审核结果，录入实验室信息系统或人工登记，发送报告；按规定处理废弃物；接受临床相关咨询。</v>
          </cell>
        </row>
        <row r="329">
          <cell r="A329" t="str">
            <v>CAFA1000</v>
          </cell>
          <cell r="B329" t="str">
            <v>血红蛋白电泳测定</v>
          </cell>
          <cell r="C329" t="str">
            <v>样本类型：新鲜血液。样本采集，制备血红蛋白液，电泳，审核结果，录入实验室信息系统或人工登记，发送报告；按规定处理废弃物；接受临床相关咨询。</v>
          </cell>
        </row>
        <row r="330">
          <cell r="A330" t="str">
            <v>CAFB1000</v>
          </cell>
          <cell r="B330" t="str">
            <v>抗碱血红蛋白(HbF)测定</v>
          </cell>
          <cell r="C330" t="str">
            <v>样本类型：新鲜血液。样本采集，制备血红蛋白液，碱变性，比色，审核结果，录入实验室信息系统或人工登记，发送报告；按规定处理废弃物；接受临床相关咨询。</v>
          </cell>
        </row>
        <row r="331">
          <cell r="A331" t="str">
            <v>CAFC1000</v>
          </cell>
          <cell r="B331" t="str">
            <v>胎儿血红蛋白(HbF)显微镜测定</v>
          </cell>
          <cell r="C331" t="str">
            <v>样本类型：新鲜血液。样本采集，涂片，酸处理、染色，显微镜观察，审核结果，录入实验室信息系统或人工登记，发送报告；按规定处理废弃物；接受临床相关咨询。</v>
          </cell>
        </row>
        <row r="332">
          <cell r="A332" t="str">
            <v>CAFD1000</v>
          </cell>
          <cell r="B332" t="str">
            <v>血红蛋白H包涵体检测</v>
          </cell>
          <cell r="C332" t="str">
            <v>样本类型：新鲜血液。样本采集，涂片，染色，显微镜观察，审核结果，录入实验室信息系统或人工登记，发送报告；按规定处理废弃物；接受临床相关咨询。</v>
          </cell>
        </row>
        <row r="333">
          <cell r="A333" t="str">
            <v>CAFE1000</v>
          </cell>
          <cell r="B333" t="str">
            <v>异丙醇试验</v>
          </cell>
          <cell r="C333" t="str">
            <v>样本类型：新鲜血液。样本采集，制备血红蛋白液，变性，沉淀，审核结果，录入实验室信息系统或人工登记，发送报告；按规定处理废弃物；接受临床相关咨询。</v>
          </cell>
        </row>
        <row r="334">
          <cell r="A334" t="str">
            <v>CAFF1000</v>
          </cell>
          <cell r="B334" t="str">
            <v>血红蛋白C试验</v>
          </cell>
          <cell r="C334" t="str">
            <v>样本类型：新鲜血液。样本采集，孵育，涂片，显微镜观察，审核结果，录入实验室信息系统或人工登记，发送报告；按规定处理废弃物；接受临床相关咨询。</v>
          </cell>
        </row>
        <row r="335">
          <cell r="A335" t="str">
            <v>CAFG1000</v>
          </cell>
          <cell r="B335" t="str">
            <v>血红蛋白S溶解度试验</v>
          </cell>
          <cell r="C335" t="str">
            <v>样本类型：新鲜血液。样本采集，加入试剂，比色测定，审核结果，录入实验室信息系统或人工登记，发送报告；按规定处理废弃物；接受临床相关咨询。</v>
          </cell>
        </row>
        <row r="336">
          <cell r="A336" t="str">
            <v>CAFH1000</v>
          </cell>
          <cell r="B336" t="str">
            <v>直接抗人球蛋白(Coombs')试验</v>
          </cell>
          <cell r="C336" t="str">
            <v>样本类型：新鲜血液。样本采集，加入试剂，审核结果，录入实验室信息系统或人工登记，发送报告；按规定处理废弃物；接受临床相关咨询。</v>
          </cell>
        </row>
        <row r="337">
          <cell r="A337" t="str">
            <v>CAFJ1000</v>
          </cell>
          <cell r="B337" t="str">
            <v>间接抗人球蛋白试验</v>
          </cell>
          <cell r="C337" t="str">
            <v>样本类型：新鲜血液。样本采集，加入试剂，审核结果，录入实验室信息系统或人工登记，发送报告；按规定处理废弃物；接受临床相关咨询。</v>
          </cell>
        </row>
        <row r="338">
          <cell r="A338" t="str">
            <v>CAFK1000</v>
          </cell>
          <cell r="B338" t="str">
            <v>红细胞电泳测定</v>
          </cell>
          <cell r="C338" t="str">
            <v>样本类型：新鲜血液。样本采集，加入红细胞悬液，电泳，记录时间，审核结果，录入实验室信息系统或人工登记，发送报告；按规定处理废弃物；接受临床相关咨询。</v>
          </cell>
        </row>
        <row r="339">
          <cell r="A339" t="str">
            <v>CAFL1000</v>
          </cell>
          <cell r="B339" t="str">
            <v>红细胞膜蛋白测定</v>
          </cell>
          <cell r="C339" t="str">
            <v>样本类型：新鲜血液。样本采集，提取细胞膜蛋白，电泳，审核结果，录入实验室信息系统或人工登记，发送报告；按规定处理废弃物；接受临床相关咨询。</v>
          </cell>
        </row>
        <row r="340">
          <cell r="A340" t="str">
            <v>CAFM1000</v>
          </cell>
          <cell r="B340" t="str">
            <v>肽链裂解试验</v>
          </cell>
          <cell r="C340" t="str">
            <v>样本类型：新鲜血液。样本采集，肽链裂解，电泳，审核结果，录入实验室信息系统或人工登记，发送报告；按规定处理废弃物；接受临床相关咨询。</v>
          </cell>
        </row>
        <row r="341">
          <cell r="A341" t="str">
            <v>CAFN1000</v>
          </cell>
          <cell r="B341" t="str">
            <v>红细胞游离原卟啉测定</v>
          </cell>
          <cell r="C341" t="str">
            <v>样本类型：新鲜血液。样本采集，加入试剂，分析，审核结果，录入实验室信息系统或人工登记，发送报告；按规定处理废弃物；接受临床相关咨询。</v>
          </cell>
        </row>
        <row r="342">
          <cell r="A342" t="str">
            <v>CAFP1000</v>
          </cell>
          <cell r="B342" t="str">
            <v>血液锌原卟啉测定</v>
          </cell>
          <cell r="C342" t="str">
            <v>样本类型：新鲜血液。样本采集，加入试剂，分析，审核结果，录入实验室信息系统或人工登记，发送报告；按规定处理废弃物；接受临床相关咨询。</v>
          </cell>
        </row>
        <row r="343">
          <cell r="A343" t="str">
            <v>CAGA-CAKH</v>
          </cell>
          <cell r="B343" t="str">
            <v>4.血栓与止血检验</v>
          </cell>
        </row>
        <row r="344">
          <cell r="A344" t="str">
            <v>CAGA1000</v>
          </cell>
          <cell r="B344" t="str">
            <v>凝血酶时间(TT)测定</v>
          </cell>
          <cell r="C344" t="str">
            <v>样本类型：新鲜血液。样本采集，分离血浆，加入试剂，手工或凝血仪测定结果，审核结果，录入实验室信息系统或人工登记，发送报告；按规定处理废弃物；接受临床相关咨询。</v>
          </cell>
        </row>
        <row r="345">
          <cell r="A345" t="str">
            <v>CAGB1000</v>
          </cell>
          <cell r="B345" t="str">
            <v>活化部分凝血活酶时间(APTT)测定</v>
          </cell>
          <cell r="C345" t="str">
            <v>指对活化部分凝血活酶时间测定及其纠正试验。样本类型：新鲜血液。样本采集，分离血浆，加入试剂，人工观察凝固时间，或者凝血仪测定凝固时间，审核结果，录入实验室信息系统或人工登记，发送报告；按规定处理废弃物；接受临床相关咨询。</v>
          </cell>
        </row>
        <row r="346">
          <cell r="A346" t="str">
            <v>CAGC1000</v>
          </cell>
          <cell r="B346" t="str">
            <v>血浆凝血酶原时间(PT)测定</v>
          </cell>
          <cell r="C346" t="str">
            <v>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v>
          </cell>
        </row>
        <row r="347">
          <cell r="A347" t="str">
            <v>CAGD1000</v>
          </cell>
          <cell r="B347" t="str">
            <v>血浆纤维蛋白原测定</v>
          </cell>
          <cell r="C347" t="str">
            <v>样本类型：新鲜血液。样本采集，分离血浆，加入试剂，人工或仪器法测定凝固时间，审核结果，录入实验室信息系统或人工登记，发送报告；按规定处理废弃物；接受临床相关咨询。</v>
          </cell>
        </row>
        <row r="348">
          <cell r="A348" t="str">
            <v>CAGE1000</v>
          </cell>
          <cell r="B348" t="str">
            <v>血小板相关免疫球蛋白(PAIg)测定</v>
          </cell>
          <cell r="C348" t="str">
            <v>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v>
          </cell>
        </row>
        <row r="349">
          <cell r="A349" t="str">
            <v>CAGF1000</v>
          </cell>
          <cell r="B349" t="str">
            <v>血小板相关补体C3(PAC3)测定</v>
          </cell>
          <cell r="C349" t="str">
            <v>指对血小板相关补体PAC3或血清PAC3等的测定。样本类型：血液。样本采集，分离血清或血小板，加入试剂，相关检测仪器测定，审核结果，录入实验室信息系统或人工登记，发送报告；按规定处理废弃物；接受临床相关咨询。</v>
          </cell>
        </row>
        <row r="350">
          <cell r="A350" t="str">
            <v>CAGG1000</v>
          </cell>
          <cell r="B350" t="str">
            <v>抗血小板膜糖蛋白自身抗体测定</v>
          </cell>
          <cell r="C350" t="str">
            <v>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v>
          </cell>
        </row>
        <row r="351">
          <cell r="A351" t="str">
            <v>CAGH1000</v>
          </cell>
          <cell r="B351" t="str">
            <v>血小板膜糖蛋白测定</v>
          </cell>
          <cell r="C351" t="str">
            <v>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v>
          </cell>
        </row>
        <row r="352">
          <cell r="A352" t="str">
            <v>CAGJ1000</v>
          </cell>
          <cell r="B352" t="str">
            <v>血清可溶性血小板膜糖蛋白检测</v>
          </cell>
          <cell r="C352" t="str">
            <v>包括抗GPIb、GPIIb、GPIIIa、GPIX抗体等。样本类型：血液。样本采集，分离血清，加入试剂，测定，审核结果，录入实验室信息系统或人工登记，发送报告；按规定处理废弃物；接受临床相关咨询。</v>
          </cell>
        </row>
        <row r="353">
          <cell r="A353" t="str">
            <v>CAGK1000</v>
          </cell>
          <cell r="B353" t="str">
            <v>可溶性血小板膜α颗粒膜蛋白140(GMP-140)测定</v>
          </cell>
          <cell r="C353" t="str">
            <v>样本类型：血液。样本采集，分离血清，加入试剂，测定，审核结果，录入实验室信息系统或人工登记，发送报告；按规定处理废弃物；接受临床相关咨询。</v>
          </cell>
        </row>
        <row r="354">
          <cell r="A354" t="str">
            <v>CAGL1000</v>
          </cell>
          <cell r="B354" t="str">
            <v>血小板膜α颗粒膜蛋白140(GMP-140)测定</v>
          </cell>
          <cell r="C354" t="str">
            <v>样本类型：血液。样本采集，分离血小板，加入抗体，测定，审核结果，录入实验室信息系统或人工登记，发送报告；按规定处理废弃物；接受临床相关咨询。</v>
          </cell>
        </row>
        <row r="355">
          <cell r="A355" t="str">
            <v>CAGM6000</v>
          </cell>
          <cell r="B355" t="str">
            <v>毛细血管脆性试验</v>
          </cell>
          <cell r="C355" t="str">
            <v>样本类型：皮肤。消毒，加压，一定时间内观察结果，审核结果，录入实验室信息系统或人工登记，发送报告；按规定处理废弃物；接受临床相关咨询。</v>
          </cell>
        </row>
        <row r="356">
          <cell r="A356" t="str">
            <v>CAGN6000</v>
          </cell>
          <cell r="B356" t="str">
            <v>阿斯匹林耐量(ATT)试验</v>
          </cell>
          <cell r="C356" t="str">
            <v>样本类型：皮肤。消毒，加压，针刺，观察服用阿司匹林前后的上臂皮肤出血时间，记录出血停止时间，审核结果，录入实验室信息系统或人工登记，发送报告；按规定处理废弃物；接受临床相关咨询。</v>
          </cell>
        </row>
        <row r="357">
          <cell r="A357" t="str">
            <v>CAGP1000</v>
          </cell>
          <cell r="B357" t="str">
            <v>血管性血友病因子(VWF)抗原测定</v>
          </cell>
          <cell r="C357" t="str">
            <v>样本类型：血液。样本采集，分离血浆，加入试剂，测定，审核结果，录入实验室信息系统或人工登记，发送报告；按规定处理废弃物；接受临床相关咨询。</v>
          </cell>
        </row>
        <row r="358">
          <cell r="A358" t="str">
            <v>CAGQ1000</v>
          </cell>
          <cell r="B358" t="str">
            <v>血管性血友病因子(VWF)活性测定</v>
          </cell>
          <cell r="C358" t="str">
            <v>样本类型：血液。样本采集，分离血浆，加入试剂，测定，审核结果，录入实验室信息系统或人工登记，发送报告；按规定处理废弃物；接受临床相关咨询。</v>
          </cell>
        </row>
        <row r="359">
          <cell r="A359" t="str">
            <v>CAGR1000</v>
          </cell>
          <cell r="B359" t="str">
            <v>血浆内皮素(ET)测定</v>
          </cell>
          <cell r="C359" t="str">
            <v>样本类型：血液。样本采集，分离血浆，加入试剂，测定，审核结果，录入实验室信息系统或人工登记，发送报告；按规定处理废弃物；接受临床相关咨询。</v>
          </cell>
        </row>
        <row r="360">
          <cell r="A360" t="str">
            <v>CAGS1000</v>
          </cell>
          <cell r="B360" t="str">
            <v>血小板粘附(PAdT)试验</v>
          </cell>
          <cell r="C360" t="str">
            <v>样本类型：血液。样本采集，分别计数粘附试验前后血小板数量，审核结果，录入实验室信息系统或人工登记，发送报告；按规定处理废弃物；接受临床相关咨询。</v>
          </cell>
        </row>
        <row r="361">
          <cell r="A361" t="str">
            <v>CAGT1000</v>
          </cell>
          <cell r="B361" t="str">
            <v>血小板聚集(PAgT)试验</v>
          </cell>
          <cell r="C361" t="str">
            <v>样本类型：血液。样本采集，分离血小板，加诱导剂，测定，审核结果，录入实验室信息系统或人工登记，发送报告；按规定处理废弃物；接受临床相关咨询。</v>
          </cell>
        </row>
        <row r="362">
          <cell r="A362" t="str">
            <v>CAGU1000</v>
          </cell>
          <cell r="B362" t="str">
            <v>瑞斯托霉素诱导血小板试验</v>
          </cell>
          <cell r="C362" t="str">
            <v>样本类型：血液。样本采集，分离血小板，加诱导剂，测定，审核结果，录入实验室信息系统或人工登记，发送报告；按规定处理废弃物；接受临床相关咨询。</v>
          </cell>
        </row>
        <row r="363">
          <cell r="A363" t="str">
            <v>CAGV1000</v>
          </cell>
          <cell r="B363" t="str">
            <v>血小板第3因子有效性(PF3)测定</v>
          </cell>
          <cell r="C363" t="str">
            <v>样本类型：血液。样本采集，分离血小板和血浆，测定与对照标本混合后的凝固时间，审核结果，录入实验室信息系统或人工登记，发送报告；按规定处理废弃物；接受临床相关咨询。</v>
          </cell>
        </row>
        <row r="364">
          <cell r="A364" t="str">
            <v>CAGW1000</v>
          </cell>
          <cell r="B364" t="str">
            <v>血小板第4因子(PF4)测定</v>
          </cell>
          <cell r="C364" t="str">
            <v>样本类型：血液。样本采集，分离血浆，加入试剂，测定，审核结果，录入实验室信息系统或人工登记，发送报告；按规定处理废弃物；接受临床相关咨询。</v>
          </cell>
        </row>
        <row r="365">
          <cell r="A365" t="str">
            <v>CAGX1000</v>
          </cell>
          <cell r="B365" t="str">
            <v>血小板寿命测定</v>
          </cell>
          <cell r="C365" t="str">
            <v>样本类型：血液。样本采集，分离血浆，加入试剂，测定，审核结果，录入实验室信息系统或人工登记，发送报告；按规定处理废弃物；接受临床相关咨询。</v>
          </cell>
        </row>
        <row r="366">
          <cell r="A366" t="str">
            <v>CAGY1000</v>
          </cell>
          <cell r="B366" t="str">
            <v>血小板钙流测定</v>
          </cell>
          <cell r="C366" t="str">
            <v>样本类型：血液。样本采集，分离血小板，加入试剂和诱导剂，测定，审核结果，录入实验室信息系统或人工登记，发送报告；按规定处理废弃物；接受临床相关咨询。</v>
          </cell>
        </row>
        <row r="367">
          <cell r="A367" t="str">
            <v>CAGZ1000</v>
          </cell>
          <cell r="B367" t="str">
            <v>血浆β-血小板球蛋白测定</v>
          </cell>
          <cell r="C367" t="str">
            <v>样本类型：血液。样本采集，分离血浆，加入试剂，测定，审核结果，录入实验室信息系统或人工登记，发送报告；按规定处理废弃物；接受临床相关咨询。</v>
          </cell>
        </row>
        <row r="368">
          <cell r="A368" t="str">
            <v>CAHA1000</v>
          </cell>
          <cell r="B368" t="str">
            <v>血浆血栓烷B2(TXB2)测定</v>
          </cell>
          <cell r="C368" t="str">
            <v>样本类型：血液。样本采集，分离血浆，加入试剂，测定，审核结果，录入实验室信息系统或人工登记，发送报告；按规定处理废弃物；接受临床相关咨询。</v>
          </cell>
        </row>
        <row r="369">
          <cell r="A369" t="str">
            <v>CAHB1000</v>
          </cell>
          <cell r="B369" t="str">
            <v>复钙时间及其纠正试验</v>
          </cell>
          <cell r="C369" t="str">
            <v>样本类型：血液。样本采集，分离血浆，加入试剂，观察凝固时间，审核结果，录入实验室信息系统或人工登记，发送报告；按规定处理废弃物；接受临床相关咨询。</v>
          </cell>
        </row>
        <row r="370">
          <cell r="A370" t="str">
            <v>CAHC1000</v>
          </cell>
          <cell r="B370" t="str">
            <v>凝血酶原时间纠正试验</v>
          </cell>
          <cell r="C370" t="str">
            <v>样本类型：血液。样本采集，分离血浆，加入乏因子血浆和凝血酶原时间试剂，观察凝固时间，审核结果，录入实验室信息系统或人工登记，发送报告；按规定处理废弃物；接受临床相关咨询。</v>
          </cell>
        </row>
        <row r="371">
          <cell r="A371" t="str">
            <v>CAHD1000</v>
          </cell>
          <cell r="B371" t="str">
            <v>凝血酶原消耗及纠正试验</v>
          </cell>
          <cell r="C371" t="str">
            <v>样本类型：血液。样本采集，分离血浆，加入乏因子血浆和凝血酶原时间试剂，观察凝固时间，审核结果，录入实验室信息系统或人工登记，发送报告；按规定处理废弃物；接受临床相关咨询。</v>
          </cell>
        </row>
        <row r="372">
          <cell r="A372" t="str">
            <v>CAHE1000</v>
          </cell>
          <cell r="B372" t="str">
            <v>白陶土部分凝血活酶时间(KPTT)测定</v>
          </cell>
          <cell r="C372" t="str">
            <v>样本类型：血液。样本采集，分离血浆，加入试剂，人工观察凝固时间，或者凝血仪测定凝固时间，审核结果，录入实验室信息系统或人工登记，发送报告；按规定处理废弃物；接受临床相关咨询。</v>
          </cell>
        </row>
        <row r="373">
          <cell r="A373" t="str">
            <v>CAHF1000</v>
          </cell>
          <cell r="B373" t="str">
            <v>活化凝血时间(ACT)测定</v>
          </cell>
          <cell r="C373" t="str">
            <v>样本类型：血液。样本采集，分离血浆，加入包括活化试剂试管，手工测定凝固时间，或者凝血仪测定凝固时间，审核结果，录入实验室信息系统或人工登记，发送报告；按规定处理废弃物；接受临床相关咨询。</v>
          </cell>
        </row>
        <row r="374">
          <cell r="A374" t="str">
            <v>CAHG1000</v>
          </cell>
          <cell r="B374" t="str">
            <v>简易凝血活酶生成试验</v>
          </cell>
          <cell r="C374" t="str">
            <v>样本类型：血液。样本采集，分离血浆，加入试剂，观察凝固时间，审核结果，录入实验室信息系统或人工登记，发送报告；按规定处理废弃物；接受临床相关咨询。</v>
          </cell>
        </row>
        <row r="375">
          <cell r="A375" t="str">
            <v>CAHH1000</v>
          </cell>
          <cell r="B375" t="str">
            <v>血浆蝰蛇毒时间测定</v>
          </cell>
          <cell r="C375" t="str">
            <v>样本类型：血液。样本采集，分离血浆，加入试剂，观察凝固时间，审核结果，录入实验室信息系统或人工登记，发送报告；按规定处理废弃物；接受临床相关咨询。</v>
          </cell>
        </row>
        <row r="376">
          <cell r="A376" t="str">
            <v>CAHJ1000</v>
          </cell>
          <cell r="B376" t="str">
            <v>血浆蝰蛇毒磷脂时间测定</v>
          </cell>
          <cell r="C376" t="str">
            <v>样本类型：血液。样本采集，分离血浆，加入试剂，观察凝固时间，审核结果，录入实验室信息系统或人工登记，发送报告；按规定处理废弃物；接受临床相关咨询。</v>
          </cell>
        </row>
        <row r="377">
          <cell r="A377" t="str">
            <v>CAHK1000</v>
          </cell>
          <cell r="B377" t="str">
            <v>血浆凝血因子活性测定</v>
          </cell>
          <cell r="C377" t="str">
            <v>包括Ⅱ或Ⅴ或Ⅶ或Ⅷ或Ⅸ或Ⅹ或Ⅺ或Ⅻ因子。样本类型：血液。样本采集，分离血浆，加入试剂，测定血浆凝固时间，审核结果，录入实验室信息系统或人工登记，发送报告；按规定处理废弃物；接受临床相关咨询。</v>
          </cell>
        </row>
        <row r="378">
          <cell r="A378" t="str">
            <v>CAHL1000</v>
          </cell>
          <cell r="B378" t="str">
            <v>血浆凝血因子XⅢ活性测定</v>
          </cell>
          <cell r="C378" t="str">
            <v>样本类型：血液。样本采集，分离血浆，加入试剂，测定，审核结果，录入实验室信息系统或人工登记，发送报告；按规定处理废弃物；接受临床相关咨询。</v>
          </cell>
        </row>
        <row r="379">
          <cell r="A379" t="str">
            <v>CAHM1000</v>
          </cell>
          <cell r="B379" t="str">
            <v>血浆凝血因子含量测定</v>
          </cell>
          <cell r="C379" t="str">
            <v>样本类型：血液。样本采集，分离血浆，加入试剂，测定，审核结果，录入实验室信息系统或人工登记，发送报告；按规定处理废弃物；接受临床相关咨询。</v>
          </cell>
        </row>
        <row r="380">
          <cell r="A380" t="str">
            <v>CAHN1000</v>
          </cell>
          <cell r="B380" t="str">
            <v>血浆因子Ⅷ抑制物定性测定</v>
          </cell>
          <cell r="C380" t="str">
            <v>样本类型：血液。样本采集，分离血浆，加入试剂，测定，审核结果，录入实验室信息系统或人工登记，发送报告；按规定处理废弃物；接受临床相关咨询。</v>
          </cell>
        </row>
        <row r="381">
          <cell r="A381" t="str">
            <v>CAHP1000</v>
          </cell>
          <cell r="B381" t="str">
            <v>血浆因子Ⅷ抑制物定量测定</v>
          </cell>
          <cell r="C381" t="str">
            <v>样本类型：血液。样本采集，分离血浆，加入试剂，测定，审核结果，录入实验室信息系统或人工登记，发送报告；按规定处理废弃物；接受临床相关咨询。</v>
          </cell>
        </row>
        <row r="382">
          <cell r="A382" t="str">
            <v>CAHQ1000</v>
          </cell>
          <cell r="B382" t="str">
            <v>血浆因子XⅢ缺乏筛选试验</v>
          </cell>
          <cell r="C382" t="str">
            <v>样本类型：血液。样本采集，分离血浆，加入试剂，测定，审核结果，录入实验室信息系统或人工登记，发送报告；按规定处理废弃物；接受临床相关咨询。</v>
          </cell>
        </row>
        <row r="383">
          <cell r="A383" t="str">
            <v>CAHR1000</v>
          </cell>
          <cell r="B383" t="str">
            <v>甲苯胺蓝纠正试验</v>
          </cell>
          <cell r="C383" t="str">
            <v>样本类型：血液。样本采集，分离血浆，加入试剂，测定，审核结果，录入实验室信息系统或人工登记，发送报告；按规定处理废弃物；接受临床相关咨询。</v>
          </cell>
        </row>
        <row r="384">
          <cell r="A384" t="str">
            <v>CAHS1000</v>
          </cell>
          <cell r="B384" t="str">
            <v>复钙交叉时间测定</v>
          </cell>
          <cell r="C384" t="str">
            <v>样本类型：血液。样本采集，分离血浆，加入试剂，测定，审核结果，录入实验室信息系统或人工登记，发送报告；按规定处理废弃物；接受临床相关咨询。</v>
          </cell>
        </row>
        <row r="385">
          <cell r="A385" t="str">
            <v>CAHT1000</v>
          </cell>
          <cell r="B385" t="str">
            <v>瑞斯托霉素辅因子(VWF:ROOF)测定</v>
          </cell>
          <cell r="C385" t="str">
            <v>样本类型：血液。样本采集，分离血浆，加入试剂，测定，审核结果，审核结果，录入实验室信息系统或人工登记，发送报告；按规定处理废弃物；接受临床相关咨询。</v>
          </cell>
        </row>
        <row r="386">
          <cell r="A386" t="str">
            <v>CAHU1000</v>
          </cell>
          <cell r="B386" t="str">
            <v>优球蛋白溶解时间(ELT)测定</v>
          </cell>
          <cell r="C386" t="str">
            <v>样本类型：血液。样本采集，分离血浆，加入试剂，测定，审核结果，录入实验室信息系统或人工登记，发送报告；按规定处理废弃物；接受临床相关咨询。</v>
          </cell>
        </row>
        <row r="387">
          <cell r="A387" t="str">
            <v>CAHV1000</v>
          </cell>
          <cell r="B387" t="str">
            <v>血浆鱼精蛋白副凝(3P)试验</v>
          </cell>
          <cell r="C387" t="str">
            <v>样本类型：血液。样本采集，分离血浆，加入试剂，测定，审核结果，录入实验室信息系统或人工登记，发送报告；按规定处理废弃物；接受临床相关咨询。</v>
          </cell>
        </row>
        <row r="388">
          <cell r="A388" t="str">
            <v>CAHW1000</v>
          </cell>
          <cell r="B388" t="str">
            <v>连续血浆鱼精蛋白稀释试验</v>
          </cell>
          <cell r="C388" t="str">
            <v>样本类型：血液。样本采集，分离血浆，加入试剂，测定，审核结果，录入实验室信息系统或人工登记，发送报告；按规定处理废弃物；接受临床相关咨询。</v>
          </cell>
        </row>
        <row r="389">
          <cell r="A389" t="str">
            <v>CAHX1000</v>
          </cell>
          <cell r="B389" t="str">
            <v>乙醇胶试验</v>
          </cell>
          <cell r="C389" t="str">
            <v>样本类型：血液。样本采集，分离血浆，加入试剂，测定，审核结果，录入实验室信息系统或人工登记，发送报告；按规定处理废弃物；接受临床相关咨询。</v>
          </cell>
        </row>
        <row r="390">
          <cell r="A390" t="str">
            <v>CAHY1000</v>
          </cell>
          <cell r="B390" t="str">
            <v>血浆纤溶酶原活性(PLG:A)测定</v>
          </cell>
          <cell r="C390" t="str">
            <v>样本类型：血液。样本采集，分离血浆，加入试剂，手工或仪器测定结果，审核结果，录入实验室信息系统或人工登记，发送报告；按规定处理废弃物；接受临床相关咨询。</v>
          </cell>
        </row>
        <row r="391">
          <cell r="A391" t="str">
            <v>CAHZ1000</v>
          </cell>
          <cell r="B391" t="str">
            <v>血浆纤溶酶原抗原(PLG:Ag)测定</v>
          </cell>
          <cell r="C391" t="str">
            <v>样本类型：血液。样本采集，分离血浆，加入试剂，测定，审核结果，录入实验室信息系统或人工登记，发送报告；按规定处理废弃物；接受临床相关咨询。</v>
          </cell>
        </row>
        <row r="392">
          <cell r="A392" t="str">
            <v>CAJA1000</v>
          </cell>
          <cell r="B392" t="str">
            <v>血浆α2纤溶酶抑制物活性(α2-PI:A)测定</v>
          </cell>
          <cell r="C392" t="str">
            <v>样本类型：血液。样本采集，分离血浆，加入试剂，手工或仪器测定结果，审核结果，录入实验室信息系统或人工登记，发送报告；按规定处理废弃物；接受临床相关咨询。</v>
          </cell>
        </row>
        <row r="393">
          <cell r="A393" t="str">
            <v>CAJB1000</v>
          </cell>
          <cell r="B393" t="str">
            <v>血浆α2纤溶酶抑制物抗原(α2-PI:Ag)测定</v>
          </cell>
          <cell r="C393" t="str">
            <v>样本类型：血液。样本采集，分离血浆，加入试剂，测定，审核结果，录入实验室信息系统或人工登记，发送报告；按规定处理废弃物；接受临床相关咨询。</v>
          </cell>
        </row>
        <row r="394">
          <cell r="A394" t="str">
            <v>CAJC1000</v>
          </cell>
          <cell r="B394" t="str">
            <v>血浆抗凝血酶活性(AT:A)测定</v>
          </cell>
          <cell r="C394" t="str">
            <v>样本类型：血液。样本采集，分离血浆，加入试剂，手工或仪器测定结果，审核结果，录入实验室信息系统或人工登记，发送报告；按规定处理废弃物；接受临床相关咨询。</v>
          </cell>
        </row>
        <row r="395">
          <cell r="A395" t="str">
            <v>CAJD1000</v>
          </cell>
          <cell r="B395" t="str">
            <v>血浆抗凝血酶抗原(AT:Ag)测定</v>
          </cell>
          <cell r="C395" t="str">
            <v>样本类型：血液。样本采集，分离血浆，加入试剂，测定，审核结果，录入实验室信息系统或人工登记，发送报告；按规定处理废弃物；接受临床相关咨询。</v>
          </cell>
        </row>
        <row r="396">
          <cell r="A396" t="str">
            <v>CAJE1000</v>
          </cell>
          <cell r="B396" t="str">
            <v>凝血酶抗凝血酶复合物(TAT)测定</v>
          </cell>
          <cell r="C396" t="str">
            <v>样本类型：血液。样本采集，分离血浆，加入试剂，测定，审核结果，录入实验室信息系统或人工登记，发送报告；按规定处理废弃物；接受临床相关咨询。</v>
          </cell>
        </row>
        <row r="397">
          <cell r="A397" t="str">
            <v>CAJF1000</v>
          </cell>
          <cell r="B397" t="str">
            <v>血浆肝素含量测定</v>
          </cell>
          <cell r="C397" t="str">
            <v>样本类型：血液。样本采集，分离血浆，加入试剂，手工或仪器测定结果，审核结果，录入实验室信息系统或人工登记，发送报告；按规定处理废弃物；接受临床相关咨询。</v>
          </cell>
        </row>
        <row r="398">
          <cell r="A398" t="str">
            <v>CAJG1000</v>
          </cell>
          <cell r="B398" t="str">
            <v>血浆蛋白C活性(PC)测定</v>
          </cell>
          <cell r="C398" t="str">
            <v>样本类型：血液。样本采集，分离血浆，加入试剂，手工或仪器测定结果，审核结果，录入实验室信息系统或人工登记，发送报告；按规定处理废弃物；接受临床相关咨询。</v>
          </cell>
        </row>
        <row r="399">
          <cell r="A399" t="str">
            <v>CAJH1000</v>
          </cell>
          <cell r="B399" t="str">
            <v>血浆蛋白C抗原(PC:Ag)测定</v>
          </cell>
          <cell r="C399" t="str">
            <v>样本类型：血液。样本采集，分离血浆，加入试剂，测定，审核结果，录入实验室信息系统或人工登记，发送报告；按规定处理废弃物；接受临床相关咨询。</v>
          </cell>
        </row>
        <row r="400">
          <cell r="A400" t="str">
            <v>CAJJ1000</v>
          </cell>
          <cell r="B400" t="str">
            <v>活化蛋白C抵抗(APCR)试验</v>
          </cell>
          <cell r="C400" t="str">
            <v>样本类型：血液。样本采集，分离血浆，加入试剂，测定，审核结果，录入实验室信息系统或人工登记，发送报告；按规定处理废弃物；接受临床相关咨询。</v>
          </cell>
        </row>
        <row r="401">
          <cell r="A401" t="str">
            <v>CAJK1000</v>
          </cell>
          <cell r="B401" t="str">
            <v>血浆蛋白S含量(PS:Ag)测定</v>
          </cell>
          <cell r="C401" t="str">
            <v>样本类型：血液。样本采集，分离血浆，加入试剂，测定，审核结果，录入实验室信息系统或人工登记，发送报告；按规定处理废弃物；接受临床相关咨询。</v>
          </cell>
        </row>
        <row r="402">
          <cell r="A402" t="str">
            <v>CAJL1000</v>
          </cell>
          <cell r="B402" t="str">
            <v>血浆蛋白S活性(PS:A)测定</v>
          </cell>
          <cell r="C402" t="str">
            <v>样本类型：血液。样本采集，分离血浆，加入试剂，测定，审核结果，录入实验室信息系统或人工登记，发送报告；按规定处理废弃物；接受临床相关咨询。</v>
          </cell>
        </row>
        <row r="403">
          <cell r="A403" t="str">
            <v>CAJM1000</v>
          </cell>
          <cell r="B403" t="str">
            <v>狼疮抗凝物质检测</v>
          </cell>
          <cell r="C403" t="str">
            <v>样本类型：血液。样本采集，分离血浆，加入试剂，测定，审核结果，录入实验室信息系统或人工登记，发送报告；按规定处理废弃物；接受临床相关咨询。</v>
          </cell>
        </row>
        <row r="404">
          <cell r="A404" t="str">
            <v>CAJN1000</v>
          </cell>
          <cell r="B404" t="str">
            <v>血浆组织纤溶酶原活化物活性(t-PA:A)检测</v>
          </cell>
          <cell r="C404" t="str">
            <v>样本类型：血液。样本采集，分离血浆，加入试剂，手工或仪器测定结果，审核结果，录入实验室信息系统或人工登记，发送报告；按规定处理废弃物；接受临床相关咨询。</v>
          </cell>
        </row>
        <row r="405">
          <cell r="A405" t="str">
            <v>CAJP1000</v>
          </cell>
          <cell r="B405" t="str">
            <v>血浆组织纤溶酶原活化物抗原(t-PA:Ag)检测</v>
          </cell>
          <cell r="C405" t="str">
            <v>样本类型：血液。样本采集，分离血浆，加入试剂，测定，审核结果，录入实验室信息系统或人工登记，发送报告；按规定处理废弃物；接受临床相关咨询。</v>
          </cell>
        </row>
        <row r="406">
          <cell r="A406" t="str">
            <v>CAJQ1000</v>
          </cell>
          <cell r="B406" t="str">
            <v>血浆组织纤溶酶原活化物抑制物活性(PAI:A)检测</v>
          </cell>
          <cell r="C406" t="str">
            <v>样本类型：血液。样本采集，分离血浆，加入试剂，手工或仪器测定结果，审核结果，录入实验室信息系统或人工登记，发送报告；按规定处理废弃物；接受临床相关咨询。</v>
          </cell>
        </row>
        <row r="407">
          <cell r="A407" t="str">
            <v>CAJR1000</v>
          </cell>
          <cell r="B407" t="str">
            <v>血浆组织纤溶酶原活化物抑制物抗原(PAI:Ag)检测</v>
          </cell>
          <cell r="C407" t="str">
            <v>样本类型：血液。样本采集，分离血浆，加入试剂，测定，审核结果，录入实验室信息系统或人工登记，发送报告；按规定处理废弃物；接受临床相关咨询。</v>
          </cell>
        </row>
        <row r="408">
          <cell r="A408" t="str">
            <v>CAJS1000</v>
          </cell>
          <cell r="B408" t="str">
            <v>血浆凝血酶调节蛋白抗原(TM:Ag)检测</v>
          </cell>
          <cell r="C408" t="str">
            <v>样本类型：血液。样本采集，分离血浆，加入试剂，测定，审核结果，录入实验室信息系统或人工登记，发送报告；按规定处理废弃物；接受临床相关咨询。</v>
          </cell>
        </row>
        <row r="409">
          <cell r="A409" t="str">
            <v>CAJT1000</v>
          </cell>
          <cell r="B409" t="str">
            <v>血浆凝血酶调节蛋白活性(TM:A)检测</v>
          </cell>
          <cell r="C409" t="str">
            <v>样本类型：血液。样本采集，分离血浆，加入试剂，测定，审核结果，录入实验室信息系统或人工登记，发送报告；按规定处理废弃物；接受临床相关咨询。</v>
          </cell>
        </row>
        <row r="410">
          <cell r="A410" t="str">
            <v>CAJU1000</v>
          </cell>
          <cell r="B410" t="str">
            <v>血浆凝血酶原片段1+2(F1+2)检测</v>
          </cell>
          <cell r="C410" t="str">
            <v>样本类型：血液。样本采集，分离血浆，加入试剂，测定，审核结果，录入实验室信息系统或人工登记，发送报告；按规定处理废弃物；接受临床相关咨询。</v>
          </cell>
        </row>
        <row r="411">
          <cell r="A411" t="str">
            <v>CAJV1000</v>
          </cell>
          <cell r="B411" t="str">
            <v>血浆纤维蛋白肽B检测</v>
          </cell>
          <cell r="C411" t="str">
            <v>包括β1-42和BP15-42。样本类型：血液。样本采集，分离血浆，加入试剂，测定，审核结果，录入实验室信息系统或人工登记，发送报告；按规定处理废弃物；接受临床相关咨询。</v>
          </cell>
        </row>
        <row r="412">
          <cell r="A412" t="str">
            <v>CAJW1000</v>
          </cell>
          <cell r="B412" t="str">
            <v>血浆纤溶酶-抗纤溶酶复合物(PAP)测定</v>
          </cell>
          <cell r="C412" t="str">
            <v>样本类型：血液。样本采集，分离血浆，加入试剂，测定，审核结果，录入实验室信息系统或人工登记，发送报告；按规定处理废弃物；接受临床相关咨询。</v>
          </cell>
        </row>
        <row r="413">
          <cell r="A413" t="str">
            <v>CAJX1000</v>
          </cell>
          <cell r="B413" t="str">
            <v>纤维蛋白(原)降解产物(FDP)测定</v>
          </cell>
          <cell r="C413" t="str">
            <v>样本类型：血液。样本采集，分离血浆，加入试剂，测定，审核结果，录入实验室信息系统或人工登记，发送报告；按规定处理废弃物；接受临床相关咨询。</v>
          </cell>
        </row>
        <row r="414">
          <cell r="A414" t="str">
            <v>CAJY1000</v>
          </cell>
          <cell r="B414" t="str">
            <v>血浆D-二聚体(D-Dimer)测定</v>
          </cell>
          <cell r="C414" t="str">
            <v>样本类型：血液。样本采集，分离血浆，加入试剂，测定，审核结果，录入实验室信息系统或人工登记，发送报告；按规定处理废弃物；接受临床相关咨询。</v>
          </cell>
        </row>
        <row r="415">
          <cell r="A415" t="str">
            <v>CAJZ1000</v>
          </cell>
          <cell r="B415" t="str">
            <v>体外血栓形成试验</v>
          </cell>
          <cell r="C415" t="str">
            <v>样本类型：血液。样本采集，上样，测定，审核结果，录入实验室信息系统或人工登记，发送报告；按规定处理废弃物；接受临床相关咨询。</v>
          </cell>
        </row>
        <row r="416">
          <cell r="A416" t="str">
            <v>CAKA1000</v>
          </cell>
          <cell r="B416" t="str">
            <v>血小板ATP释放试验</v>
          </cell>
          <cell r="C416" t="str">
            <v>样本类型：血液。样本采集，上样，测定，审核结果，录入实验室信息系统或人工登记，发送报告；按规定处理废弃物；接受临床相关咨询。</v>
          </cell>
        </row>
        <row r="417">
          <cell r="A417" t="str">
            <v>CAKB1000</v>
          </cell>
          <cell r="B417" t="str">
            <v>血浆纤维蛋白肽A检测</v>
          </cell>
          <cell r="C417" t="str">
            <v>样本类型：血液。样本采集，分离血浆，加入试剂，测定，审核结果，录入实验室信息系统或人工登记，发送报告；按规定处理废弃物；接受临床相关咨询。</v>
          </cell>
        </row>
        <row r="418">
          <cell r="A418" t="str">
            <v>CAKC1000</v>
          </cell>
          <cell r="B418" t="str">
            <v>肝素辅因子Ⅱ活性测定</v>
          </cell>
          <cell r="C418" t="str">
            <v>样本类型：血液。样本采集，分离血浆，加入试剂，测定，审核结果，录入实验室信息系统或人工登记，发送报告；按规定处理废弃物；接受临床相关咨询。</v>
          </cell>
        </row>
        <row r="419">
          <cell r="A419" t="str">
            <v>CAKD1000</v>
          </cell>
          <cell r="B419" t="str">
            <v>低分子肝素(LMWH)测定</v>
          </cell>
          <cell r="C419" t="str">
            <v>样本类型：血液。样本采集，分离血浆，加入试剂，测定，审核结果，录入实验室信息系统或人工登记，发送报告；按规定处理废弃物；接受临床相关咨询。</v>
          </cell>
        </row>
        <row r="420">
          <cell r="A420" t="str">
            <v>CAKE1000</v>
          </cell>
          <cell r="B420" t="str">
            <v>血浆激肽释放酶原测定</v>
          </cell>
          <cell r="C420" t="str">
            <v>样本类型：血液。样本采集，分离血浆，加入试剂，测定，审核结果，录入实验室信息系统或人工登记，发送报告；按规定处理废弃物；接受临床相关咨询。</v>
          </cell>
        </row>
        <row r="421">
          <cell r="A421" t="str">
            <v>CAKF1000</v>
          </cell>
          <cell r="B421" t="str">
            <v>简易凝血活酶纠正试验</v>
          </cell>
          <cell r="C421" t="str">
            <v>样本类型：血液。样本采集，分离血浆，加入试剂，测定，审核结果，录入实验室信息系统或人工登记，发送报告；按规定处理废弃物；接受临床相关咨询。</v>
          </cell>
        </row>
        <row r="422">
          <cell r="A422" t="str">
            <v>CAKG1000</v>
          </cell>
          <cell r="B422" t="str">
            <v>纤维蛋白溶解试验</v>
          </cell>
          <cell r="C422" t="str">
            <v>样本类型：血液。样本采集，分离血浆，加入纤维蛋白平板，手工测定结果，审核结果，录入实验室信息系统或人工登记，发送报告；按规定处理废弃物；接受临床相关咨询。</v>
          </cell>
        </row>
        <row r="423">
          <cell r="A423" t="str">
            <v>CAKH1000</v>
          </cell>
          <cell r="B423" t="str">
            <v>血栓弹力图试验</v>
          </cell>
          <cell r="C423" t="str">
            <v>样本类型：血液。样本采集，分离血浆，加入试剂，测定，审核结果，录入实验室信息系统或人工登记，发送报告；按规定处理废弃物；接受临床相关咨询。</v>
          </cell>
        </row>
        <row r="424">
          <cell r="A424" t="str">
            <v>CALA-CALC</v>
          </cell>
          <cell r="B424" t="str">
            <v>5.血液流变学检验</v>
          </cell>
        </row>
        <row r="425">
          <cell r="A425" t="str">
            <v>CALA1000</v>
          </cell>
          <cell r="B425" t="str">
            <v>红细胞流变特性检测</v>
          </cell>
          <cell r="C425" t="str">
            <v>指对红细胞取向、变形、聚集等参数的测定。样本类型：血液。样本采集，上样，测定，审核结果，录入实验室信息系统或人工登记，发送报告；按规定处理废弃物；接受临床相关咨询。</v>
          </cell>
        </row>
        <row r="426">
          <cell r="A426" t="str">
            <v>CALB1000</v>
          </cell>
          <cell r="B426" t="str">
            <v>全血粘度测定</v>
          </cell>
          <cell r="C426" t="str">
            <v>指对高切、中切、低切全血粘度的测定。样本类型：血液。样本采集，上样，测定，审核结果，录入实验室信息系统或人工登记，发送报告；按规定处理废弃物；接受临床相关咨询。</v>
          </cell>
        </row>
        <row r="427">
          <cell r="A427" t="str">
            <v>CALC1000</v>
          </cell>
          <cell r="B427" t="str">
            <v>血浆粘度测定</v>
          </cell>
          <cell r="C427" t="str">
            <v>样本类型：血液。样本采集，上样，测定，审核结果，录入实验室信息系统或人工登记，发送报告；按规定处理废弃物；接受临床相关咨询。</v>
          </cell>
        </row>
        <row r="428">
          <cell r="A428" t="str">
            <v>CAMA-CANQ</v>
          </cell>
          <cell r="B428" t="str">
            <v>6.血型、输血及人类组织相关性抗原检测</v>
          </cell>
        </row>
        <row r="429">
          <cell r="A429" t="str">
            <v>CAMA1000</v>
          </cell>
          <cell r="B429" t="str">
            <v>ABO血型鉴定(正定型)</v>
          </cell>
          <cell r="C429" t="str">
            <v>样本类型：血液。样本采集、签收、处理，室内质控，检测样本(待检细胞悬液制备，血清(抗-A，抗-B)测定未知抗原)，双人核对，审核结果，录入实验室信息系统或人工登记，发送报告；按规定处理废弃物；接受临床相关咨询。</v>
          </cell>
        </row>
        <row r="430">
          <cell r="A430" t="str">
            <v>CAMB1000</v>
          </cell>
          <cell r="B430" t="str">
            <v>ABO血型鉴定(反定型)</v>
          </cell>
          <cell r="C430" t="str">
            <v>样本类型：血液。样本采集、签收、处理，室内质控，检测样本(待检血清制备，用标准红细胞(A1细胞、B细胞)测定未知抗体)，双人核对，审核结果，录入实验室信息系统或人工登记，发送报告；按规定处理废弃物；接受临床相关咨询。</v>
          </cell>
        </row>
        <row r="431">
          <cell r="A431" t="str">
            <v>CAMC1000</v>
          </cell>
          <cell r="B431" t="str">
            <v>ABO血型核酸扩增定性检测</v>
          </cell>
          <cell r="C431" t="str">
            <v>样本类型：血液。样本采集、签收、处理(DNA提取)，室内质控，检测样本(核酸扩增及产物分析)，审核结果，录入实验室信息系统或人工登记，发送报告；按规定处理废弃物；接受临床相关咨询。</v>
          </cell>
        </row>
        <row r="432">
          <cell r="A432" t="str">
            <v>CAMD1000</v>
          </cell>
          <cell r="B432" t="str">
            <v>ABO亚型鉴定(正定型)</v>
          </cell>
          <cell r="C432" t="str">
            <v>样本类型：血液。样本采集、签收、处理，室内质控，检测样本(待检细胞悬液制备，血清(抗-A，抗-B，抗-AB，抗-A1，抗-H)测定未知抗原)，双人核对，审核结果，录入实验室信息系统或人工登记，发送报告；按规定处理废弃物；接受临床相关咨询。</v>
          </cell>
        </row>
        <row r="433">
          <cell r="A433" t="str">
            <v>CAME1000</v>
          </cell>
          <cell r="B433" t="str">
            <v>ABO亚型鉴定(反定型)</v>
          </cell>
          <cell r="C433" t="str">
            <v>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v>
          </cell>
        </row>
        <row r="434">
          <cell r="A434" t="str">
            <v>CAMF1000</v>
          </cell>
          <cell r="B434" t="str">
            <v>RhD血型鉴定</v>
          </cell>
          <cell r="C434" t="str">
            <v>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v>
          </cell>
        </row>
        <row r="435">
          <cell r="A435" t="str">
            <v>CAMG1000</v>
          </cell>
          <cell r="B435" t="str">
            <v>Rh血型C抗原鉴定</v>
          </cell>
          <cell r="C435" t="str">
            <v>样本类型：血液。样本采集、签收、处理，室内质控，检测样本，双人核对，审核结果，录入实验室信息系统或人工登记，发送报告；按规定处理废弃物；接受临床相关咨询。</v>
          </cell>
        </row>
        <row r="436">
          <cell r="A436" t="str">
            <v>CAMH1000</v>
          </cell>
          <cell r="B436" t="str">
            <v>Rh血型c抗原鉴定</v>
          </cell>
          <cell r="C436" t="str">
            <v>样本类型：血液。样本采集、签收、处理，室内质控，检测样本，双人核对，审核结果，录入实验室信息系统或人工登记，发送报告；按规定处理废弃物；接受临床相关咨询。</v>
          </cell>
        </row>
        <row r="437">
          <cell r="A437" t="str">
            <v>CAMJ1000</v>
          </cell>
          <cell r="B437" t="str">
            <v>Rh血型E抗原鉴定</v>
          </cell>
          <cell r="C437" t="str">
            <v>样本类型：血液。样本采集、签收、处理，室内质控，检测样本，双人核对，审核结果，录入实验室信息系统或人工登记，发送报告；按规定处理废弃物；接受临床相关咨询。</v>
          </cell>
        </row>
        <row r="438">
          <cell r="A438" t="str">
            <v>CAMK1000</v>
          </cell>
          <cell r="B438" t="str">
            <v>Rh血型e抗原鉴定</v>
          </cell>
          <cell r="C438" t="str">
            <v>样本类型：血液。样本采集、签收、处理，室内质控，检测样本，双人核对，审核结果，录入实验室信息系统或人工登记，发送报告；按规定处理废弃物；接受临床相关咨询。</v>
          </cell>
        </row>
        <row r="439">
          <cell r="A439" t="str">
            <v>CAML1000</v>
          </cell>
          <cell r="B439" t="str">
            <v>Rh血型其它抗原鉴定</v>
          </cell>
          <cell r="C439" t="str">
            <v>指除Rh血型的C、c、E、e抗原之外的其它抗原。样本类型：血液。样本采集、签收、处理，室内质控，检测样本，双人核对，审核结果，录入实验室信息系统或人工登记，发送报告；按规定处理废弃物；接受临床相关咨询。</v>
          </cell>
        </row>
        <row r="440">
          <cell r="A440" t="str">
            <v>CAMM1000</v>
          </cell>
          <cell r="B440" t="str">
            <v>特殊血型抗原鉴定</v>
          </cell>
          <cell r="C440" t="str">
            <v>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v>
          </cell>
        </row>
        <row r="441">
          <cell r="A441" t="str">
            <v>CAMN1000</v>
          </cell>
          <cell r="B441" t="str">
            <v>红细胞抗体筛查</v>
          </cell>
          <cell r="C441" t="str">
            <v>样本类型：血液。样本采集、签收、处理，室内质控，检测样本，双人核对，审核结果，录入实验室信息系统或人工登记，发送报告；按规定处理废弃物；接受临床相关咨询。</v>
          </cell>
        </row>
        <row r="442">
          <cell r="A442" t="str">
            <v>CAMP1000</v>
          </cell>
          <cell r="B442" t="str">
            <v>血型特异性抗体鉴定</v>
          </cell>
          <cell r="C442" t="str">
            <v>样本类型：血液。样本采集、签收、处理，室内质控，检测样本，双人核对，审核结果，录入实验室信息系统或人工登记，发送报告；按规定处理废弃物；接受临床相关咨询。</v>
          </cell>
        </row>
        <row r="443">
          <cell r="A443" t="str">
            <v>CAMQ1000</v>
          </cell>
          <cell r="B443" t="str">
            <v>IgM血型(抗A)抗体效价测定</v>
          </cell>
          <cell r="C443" t="str">
            <v>样本类型：血液。样本采集、签收、处理，室内质控，检测样本(待检血清制备，倍比稀释血清12管，标准细胞十二管生理盐水凝集测试)，双人核对，审核结果，录入实验室信息系统或人工登记，发送报告；按规定处理废弃物；接受临床相关咨询。</v>
          </cell>
        </row>
        <row r="444">
          <cell r="A444" t="str">
            <v>CAMR1000</v>
          </cell>
          <cell r="B444" t="str">
            <v>IgM血型(抗B)抗体效价测定</v>
          </cell>
          <cell r="C444" t="str">
            <v>样本类型：血液。样本采集、签收、处理，室内质控，检测样本(待检血清制备，倍比稀释血清12管，标准细胞十二管生理盐水凝集测试)，双人核对，审核结果，录入实验室信息系统或人工登记，发送报告；按规定处理废弃物；接受临床相关咨询。</v>
          </cell>
        </row>
        <row r="445">
          <cell r="A445" t="str">
            <v>CAMS1000</v>
          </cell>
          <cell r="B445" t="str">
            <v>IgG血型(抗A)抗体效价测定</v>
          </cell>
          <cell r="C445"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row>
        <row r="446">
          <cell r="A446" t="str">
            <v>CAMT1000</v>
          </cell>
          <cell r="B446" t="str">
            <v>IgG血型(抗B)抗体效价测定</v>
          </cell>
          <cell r="C446" t="str">
            <v>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v>
          </cell>
        </row>
        <row r="447">
          <cell r="A447" t="str">
            <v>CAMU1000</v>
          </cell>
          <cell r="B447" t="str">
            <v>IgG血型(抗D)抗体效价测定</v>
          </cell>
          <cell r="C447" t="str">
            <v>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v>
          </cell>
        </row>
        <row r="448">
          <cell r="A448" t="str">
            <v>CAMV1000</v>
          </cell>
          <cell r="B448" t="str">
            <v>IgG血型(抗E或抗e或抗C或抗c)抗体效价测定</v>
          </cell>
          <cell r="C448" t="str">
            <v>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v>
          </cell>
        </row>
        <row r="449">
          <cell r="A449" t="str">
            <v>CAMW1000</v>
          </cell>
          <cell r="B449" t="str">
            <v>生理盐水介质交叉配血</v>
          </cell>
          <cell r="C449" t="str">
            <v>样本类型：血液。标本核对处理，病历资料比对，制定配血计划，细胞洗涤三次，配制一定比例细胞悬液，主侧：受者血清+供者血球，次侧：受者血球+供者血清检测，生理盐水介质，专用离心机离心，显微镜下观察结果，凝集分析，核对，报告。</v>
          </cell>
        </row>
        <row r="450">
          <cell r="A450" t="str">
            <v>CAMX1000</v>
          </cell>
          <cell r="B450" t="str">
            <v>特殊介质交叉配血</v>
          </cell>
          <cell r="C450" t="str">
            <v>样本类型：血液。标本核对处理，病历资料比对，制定配血计划，细胞洗涤三次，配制一定比例细胞悬液，主侧：受者血清+供者血球，次侧：受者血球+供者血清检测，聚凝胺介质，专用离心机离心，显微镜下观察结果，凝集分析，核对，报告。</v>
          </cell>
        </row>
        <row r="451">
          <cell r="A451" t="str">
            <v>CAMY1000</v>
          </cell>
          <cell r="B451" t="str">
            <v>疑难交叉配血</v>
          </cell>
          <cell r="C451" t="str">
            <v>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v>
          </cell>
        </row>
        <row r="452">
          <cell r="A452" t="str">
            <v>CAMZ5000</v>
          </cell>
          <cell r="B452" t="str">
            <v>唾液ABH血型物质测定</v>
          </cell>
          <cell r="C452" t="str">
            <v>样本类型：唾液。唾液标本收集、沸水煮10分钟，离心处理，制备最适稀释度的抗-A、抗-B标准血清修正液，加样，中和，单克隆-H试剂、试剂A1细胞测定、试剂B细胞测定、试剂B细胞测定，审核结果，录入实验室信息系统或人工登记，发送报告；按规定处理废弃物；接受临床相关咨询。</v>
          </cell>
        </row>
        <row r="453">
          <cell r="A453" t="str">
            <v>CANA1000</v>
          </cell>
          <cell r="B453" t="str">
            <v>Rh阴性确诊试验</v>
          </cell>
          <cell r="C453" t="str">
            <v>样本类型：血液。在标准RhD测定的基础上，附加多克隆试剂(IgG+IgM)，在室温抗人球测试和37℃抗人球测试，分析，审核结果，录入实验室信息系统或人工登记，发送报告；按规定处理废弃物；接受临床相关咨询。</v>
          </cell>
        </row>
        <row r="454">
          <cell r="A454" t="str">
            <v>CANB1000</v>
          </cell>
          <cell r="B454" t="str">
            <v>血小板特异性和组织相关融性(HLA)抗体检测</v>
          </cell>
          <cell r="C454" t="str">
            <v>样本类型：血液。HPA抗体特异性检测，主要流程包括加样，孵育，洗涤，上机检测，审核结果，录入实验室信息系统或人工登记，发送报告；按规定处理废弃物；接受临床相关咨询。</v>
          </cell>
        </row>
        <row r="455">
          <cell r="A455" t="str">
            <v>CANC1000</v>
          </cell>
          <cell r="B455" t="str">
            <v>血小板(HPA)抗体检测</v>
          </cell>
          <cell r="C455" t="str">
            <v>样本类型：血液。HPA抗体筛查，不包括抗体特异性检测，主要流程包括加样，孵育，洗涤，上机检测，审核结果，录入实验室信息系统或人工登记，发送报告；按规定处理废弃物；接受临床相关咨询。</v>
          </cell>
        </row>
        <row r="456">
          <cell r="A456" t="str">
            <v>CAND1000</v>
          </cell>
          <cell r="B456" t="str">
            <v>ABO血型系统抗体致新生儿溶血病检测</v>
          </cell>
          <cell r="C456" t="str">
            <v>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row>
        <row r="457">
          <cell r="A457" t="str">
            <v>CANE1000</v>
          </cell>
          <cell r="B457" t="str">
            <v>Rh血型系统抗体致新生儿溶血病检测</v>
          </cell>
          <cell r="C457" t="str">
            <v>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v>
          </cell>
        </row>
        <row r="458">
          <cell r="A458" t="str">
            <v>CANF1000</v>
          </cell>
          <cell r="B458" t="str">
            <v>血小板交叉配合试验</v>
          </cell>
          <cell r="C458" t="str">
            <v>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v>
          </cell>
        </row>
        <row r="459">
          <cell r="A459" t="str">
            <v>CANG1000</v>
          </cell>
          <cell r="B459" t="str">
            <v>淋巴细胞毒试验</v>
          </cell>
          <cell r="C459" t="str">
            <v>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v>
          </cell>
        </row>
        <row r="460">
          <cell r="A460" t="str">
            <v>CANH1000</v>
          </cell>
          <cell r="B460" t="str">
            <v>群体反应抗体筛查试验</v>
          </cell>
          <cell r="C460" t="str">
            <v>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v>
          </cell>
        </row>
        <row r="461">
          <cell r="A461" t="str">
            <v>CANJ1000</v>
          </cell>
          <cell r="B461" t="str">
            <v>群体反应抗体确定试验</v>
          </cell>
          <cell r="C461" t="str">
            <v>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v>
          </cell>
        </row>
        <row r="462">
          <cell r="A462" t="str">
            <v>CANK1000</v>
          </cell>
          <cell r="B462" t="str">
            <v>人类白细胞抗原(HLA)测定</v>
          </cell>
          <cell r="C462" t="str">
            <v>包括B27、DR2等。样本类型：血液。样本采集，分离细胞，加入试剂，测定，录入实验室信息系统或人工登记，发送报告；按规定处理废弃物；接受临床相关咨询。</v>
          </cell>
        </row>
        <row r="463">
          <cell r="A463" t="str">
            <v>CANL1000</v>
          </cell>
          <cell r="B463" t="str">
            <v>组织相容性(HLA)抗体检测</v>
          </cell>
          <cell r="C463" t="str">
            <v>不含抗体特异性检测。样本类型：血液。指HLA抗体筛查。加样，孵育，洗涤，上机检测，审核结果，录入实验室信息系统或人工登记，发送报告；按规定处理废弃物；接受临床相关咨询。</v>
          </cell>
        </row>
        <row r="464">
          <cell r="A464" t="str">
            <v>CANM1000</v>
          </cell>
          <cell r="B464" t="str">
            <v>HLA抗体特异性检测</v>
          </cell>
          <cell r="C464" t="str">
            <v>样本类型：血液。加样，孵育，洗涤，上机检测，审核结果，录入实验室信息系统或人工登记，发送报告；按规定处理废弃物；接受临床相关咨询。</v>
          </cell>
        </row>
        <row r="465">
          <cell r="A465" t="str">
            <v>CANN1000</v>
          </cell>
          <cell r="B465" t="str">
            <v>HLA(低分辨)检测</v>
          </cell>
          <cell r="C465" t="str">
            <v>包括A、B、C、DQB1*、DRB1*分型。样本类型：血液。指HLA-A位点基因分型。DNA提取，PCR扩增，杂交，上机检测，审核结果，录入实验室信息系统或人工登记，发送报告；按规定处理废弃物；接受临床相关咨询。</v>
          </cell>
        </row>
        <row r="466">
          <cell r="A466" t="str">
            <v>CANP1000</v>
          </cell>
          <cell r="B466" t="str">
            <v>HLA(高分辨)检测</v>
          </cell>
          <cell r="C466" t="str">
            <v>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v>
          </cell>
        </row>
        <row r="467">
          <cell r="A467" t="str">
            <v>CANQ1000</v>
          </cell>
          <cell r="B467" t="str">
            <v>混合淋巴细胞培养(MCL)</v>
          </cell>
          <cell r="C467" t="str">
            <v>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v>
          </cell>
        </row>
        <row r="468">
          <cell r="A468" t="str">
            <v>CC</v>
          </cell>
          <cell r="B468" t="str">
            <v>(二)临床体液检验</v>
          </cell>
        </row>
        <row r="469">
          <cell r="A469" t="str">
            <v>CCAA-CCBW</v>
          </cell>
          <cell r="B469" t="str">
            <v>1.尿液一般检验</v>
          </cell>
        </row>
        <row r="470">
          <cell r="A470" t="str">
            <v>CCAA2000</v>
          </cell>
          <cell r="B470" t="str">
            <v>尿常规化学分析</v>
          </cell>
          <cell r="C470" t="str">
            <v>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v>
          </cell>
        </row>
        <row r="471">
          <cell r="A471" t="str">
            <v>CCAB2000</v>
          </cell>
          <cell r="B471" t="str">
            <v>尿酸碱度检查</v>
          </cell>
          <cell r="C471" t="str">
            <v>样本类型：尿液。样本采集，用pH试纸浸入尿液，比色板比色观察结果，审核结果，录入实验室信息系统或人工登记，发送报告；按规定处理废弃物；接受临床相关咨询。</v>
          </cell>
        </row>
        <row r="472">
          <cell r="A472" t="str">
            <v>CCAC2000</v>
          </cell>
          <cell r="B472" t="str">
            <v>尿比重测定</v>
          </cell>
          <cell r="C472" t="str">
            <v>样本类型：尿液。样本采集，尿液加入到量筒内，检测，审核结果，录入实验室信息系统或人工登记，发送报告；按规定处理废弃物；接受临床相关咨询。</v>
          </cell>
        </row>
        <row r="473">
          <cell r="A473" t="str">
            <v>CCAD8000</v>
          </cell>
          <cell r="B473" t="str">
            <v>渗透压检查</v>
          </cell>
          <cell r="C473" t="str">
            <v>样本类型：血液、尿液、精液。样本采集、处理，质控，测定，审核结果，录入实验室信息系统或人工登记，发送报告；按规定处理废弃物；接受临床相关咨询。</v>
          </cell>
        </row>
        <row r="474">
          <cell r="A474" t="str">
            <v>CCAE2000</v>
          </cell>
          <cell r="B474" t="str">
            <v>尿蛋白定性试验</v>
          </cell>
          <cell r="C474" t="str">
            <v>样本类型：尿液。样本采集，浸入尿液，比色观察，审核结果，录入实验室信息系统或人工登记，发送报告；按规定处理废弃物；接受临床相关咨询。</v>
          </cell>
        </row>
        <row r="475">
          <cell r="A475" t="str">
            <v>CCAF2000</v>
          </cell>
          <cell r="B475" t="str">
            <v>尿蛋白定量</v>
          </cell>
          <cell r="C475" t="str">
            <v>样本类型：尿液。样本采集，比色观察，审核结果，录入实验室信息系统或人工登记，发送报告；按规定处理废弃物；接受临床相关咨询。</v>
          </cell>
        </row>
        <row r="476">
          <cell r="A476" t="str">
            <v>CCAG2000</v>
          </cell>
          <cell r="B476" t="str">
            <v>尿本-周蛋白定性试验</v>
          </cell>
          <cell r="C476" t="str">
            <v>样本类型：尿液。样本采集，加热，冷却，审核结果，录入实验室信息系统或人工登记，发送报告；按规定处理废弃物；接受临床相关咨询。</v>
          </cell>
        </row>
        <row r="477">
          <cell r="A477" t="str">
            <v>CCAH2000</v>
          </cell>
          <cell r="B477" t="str">
            <v>尿肌红蛋白定性试验</v>
          </cell>
          <cell r="C477" t="str">
            <v>样本类型：尿液。样本采集，尿液加硫酸铵溶解，沉淀，再通过潜血实验区分，审核结果，录入实验室信息系统或人工登记，发送报告；按规定处理废弃物；接受临床相关咨询。</v>
          </cell>
        </row>
        <row r="478">
          <cell r="A478" t="str">
            <v>CCAJ2000</v>
          </cell>
          <cell r="B478" t="str">
            <v>尿血红蛋白定性试验</v>
          </cell>
          <cell r="C478" t="str">
            <v>包括联苯胺，氨基比林，愈创木等方法。样本类型：尿液。加尿液，加溶解剂，显色剂和氧化剂，审核结果，录入实验室信息系统或人工登记，发送报告；按规定处理废弃物；接受临床相关咨询。</v>
          </cell>
        </row>
        <row r="479">
          <cell r="A479" t="str">
            <v>CCAK2000</v>
          </cell>
          <cell r="B479" t="str">
            <v>尿糖定性试验</v>
          </cell>
          <cell r="C479" t="str">
            <v>样本类型：尿液。样本采集，浸入尿液，比色观察，审核结果，录入实验室信息系统或人工登记，发送报告；按规定处理废弃物；接受临床相关咨询。</v>
          </cell>
        </row>
        <row r="480">
          <cell r="A480" t="str">
            <v>CCAL2000</v>
          </cell>
          <cell r="B480" t="str">
            <v>尿糖定量测定</v>
          </cell>
          <cell r="C480" t="str">
            <v>样本类型：尿液。样本采集、处理，质控，测定，审核结果，录入实验室信息系统或人工登记，发送报告；按规定处理废弃物；接受临床相关咨询。</v>
          </cell>
        </row>
        <row r="481">
          <cell r="A481" t="str">
            <v>CCAM2000</v>
          </cell>
          <cell r="B481" t="str">
            <v>尿酮体定性试验</v>
          </cell>
          <cell r="C481" t="str">
            <v>样本类型：尿液。加尿液，审核结果，录入实验室信息系统或人工登记，发送报告；按规定处理废弃物；接受临床相关咨询。</v>
          </cell>
        </row>
        <row r="482">
          <cell r="A482" t="str">
            <v>CCAN2000</v>
          </cell>
          <cell r="B482" t="str">
            <v>尿胆红素定性试验</v>
          </cell>
          <cell r="C482" t="str">
            <v>样本类型：尿液。样本采集，加试剂，混合，离心，再加试剂，审核结果，录入实验室信息系统或人工登记，发送报告；按规定处理废弃物；接受临床相关咨询。</v>
          </cell>
        </row>
        <row r="483">
          <cell r="A483" t="str">
            <v>CCAP2000</v>
          </cell>
          <cell r="B483" t="str">
            <v>尿胆原定性试验</v>
          </cell>
          <cell r="C483" t="str">
            <v>样本类型：尿液。样本采集，加试剂，审核结果，录入实验室信息系统或人工登记，发送报告；按规定处理废弃物；接受临床相关咨询。</v>
          </cell>
        </row>
        <row r="484">
          <cell r="A484" t="str">
            <v>CCAQ2000</v>
          </cell>
          <cell r="B484" t="str">
            <v>尿胆素定性试验</v>
          </cell>
          <cell r="C484" t="str">
            <v>样本类型：尿液。样本采集，加试剂，混合，离心，审核结果，录入实验室信息系统或人工登记，发送报告；按规定处理废弃物；接受临床相关咨询。</v>
          </cell>
        </row>
        <row r="485">
          <cell r="A485" t="str">
            <v>CCAR8000</v>
          </cell>
          <cell r="B485" t="str">
            <v>尿含铁血黄素定性试验</v>
          </cell>
          <cell r="C485" t="str">
            <v>样本类型：尿液、痰液。样本采集，尿标本离心，加试剂，再离心，去上清液，显微镜检查，审核结果，录入实验室信息系统或人工登记，发送报告；按规定处理废弃物；接受临床相关咨询。</v>
          </cell>
        </row>
        <row r="486">
          <cell r="A486" t="str">
            <v>CCAS2000</v>
          </cell>
          <cell r="B486" t="str">
            <v>苯丙酮尿定性试验</v>
          </cell>
          <cell r="C486" t="str">
            <v>样本类型：尿液。样本采集，加尿液，观察结果，录入实验室信息系统或人工登记，发送报告；按规定处理废弃物；接受临床相关咨询。</v>
          </cell>
        </row>
        <row r="487">
          <cell r="A487" t="str">
            <v>CCAT8000</v>
          </cell>
          <cell r="B487" t="str">
            <v>乳糜定性试验</v>
          </cell>
          <cell r="C487" t="str">
            <v>样本类型：尿液、穿刺及引流液。样本采集，样本加乙醚，萃取脂肪，苏丹Ⅲ染色，审核结果，录入实验室信息系统或人工登记，发送报告；按规定处理废弃物；接受临床相关咨询。</v>
          </cell>
        </row>
        <row r="488">
          <cell r="A488" t="str">
            <v>CCAU2000</v>
          </cell>
          <cell r="B488" t="str">
            <v>尿卟啉定性试验</v>
          </cell>
          <cell r="C488" t="str">
            <v>样本类型：尿液。样本采集，尿液加试剂，振摇，紫外光线下观察荧光色，审核结果，录入实验室信息系统或人工登记，发送报告；按规定处理废弃物；接受临床相关咨询。</v>
          </cell>
        </row>
        <row r="489">
          <cell r="A489" t="str">
            <v>CCAV2000</v>
          </cell>
          <cell r="B489" t="str">
            <v>尿卟啉定量测定</v>
          </cell>
          <cell r="C489" t="str">
            <v>样本类型：尿液，24小时尿。样本采集，加试剂，比色，计算结果(需要预先制备标准曲线)，审核结果，录入实验室信息系统或人工登记，发送报告；按规定处理废弃物；接受临床相关咨询。</v>
          </cell>
        </row>
        <row r="490">
          <cell r="A490" t="str">
            <v>CCAW2000</v>
          </cell>
          <cell r="B490" t="str">
            <v>尿黑色素试验</v>
          </cell>
          <cell r="C490" t="str">
            <v>样本类型：尿液。也称尿黑酸试验。样本采集，尿液加硝酸银试剂，混匀，再加氢氧化铵溶液，振摇，审核结果，录入实验室信息系统或人工登记，发送报告；按规定处理废弃物；接受临床相关咨询。</v>
          </cell>
        </row>
        <row r="491">
          <cell r="A491" t="str">
            <v>CCAX2000</v>
          </cell>
          <cell r="B491" t="str">
            <v>莫氏浓缩稀释试验</v>
          </cell>
          <cell r="C491" t="str">
            <v>样本类型：尿液。样本采集，分别准确测定昼夜多次尿量和比重结果，审核结果，录入实验室信息系统或人工登记，发送报告；按规定处理废弃物；接受临床相关咨询。</v>
          </cell>
        </row>
        <row r="492">
          <cell r="A492" t="str">
            <v>CCAY2000</v>
          </cell>
          <cell r="B492" t="str">
            <v>尿酚红排泄(PSP)试验</v>
          </cell>
          <cell r="C492" t="str">
            <v>样本类型：尿液。样本采集，静脉穿刺，注射酚红染料，定时收集患者尿液，加试剂，与标准比色管比色，或者用仪器测定(需预先制备标准曲线)，审核结果，录入实验室信息系统或人工登记，发送报告；按规定处理废弃物；接受临床相关咨询。</v>
          </cell>
        </row>
        <row r="493">
          <cell r="A493" t="str">
            <v>CCAZ2000</v>
          </cell>
          <cell r="B493" t="str">
            <v>特异人绒毛膜促性腺激素(HCG)试验</v>
          </cell>
          <cell r="C493" t="str">
            <v>样本类型：尿液。样本采集，单克隆试纸浸入尿液后，一定时间内观察结果，审核结果，录入实验室信息系统或人工登记，发送报告；按规定处理废弃物；接受临床相关咨询。</v>
          </cell>
        </row>
        <row r="494">
          <cell r="A494" t="str">
            <v>CCBA2000</v>
          </cell>
          <cell r="B494" t="str">
            <v>排卵预测(LH)</v>
          </cell>
          <cell r="C494" t="str">
            <v>样本类型：尿液。样本采集，单克隆试纸浸入尿液后，一定时间内观察结果，审核结果，录入实验室信息系统或人工登记，发送报告；按规定处理废弃物；接受临床相关咨询。</v>
          </cell>
        </row>
        <row r="495">
          <cell r="A495" t="str">
            <v>CCBB2000</v>
          </cell>
          <cell r="B495" t="str">
            <v>尿沉渣镜检</v>
          </cell>
          <cell r="C495" t="str">
            <v>样本类型：尿液。样本采集，离心，留取一定沉渣，涂片或充池，显微镜镜检，审核结果，录入实验室信息系统或人工登记，发送报告；按规定处理废弃物；接受临床相关咨询。</v>
          </cell>
        </row>
        <row r="496">
          <cell r="A496" t="str">
            <v>CCBC2000</v>
          </cell>
          <cell r="B496" t="str">
            <v>尿沉渣图像分析</v>
          </cell>
          <cell r="C496" t="str">
            <v>样本类型：尿液。样本采集，离心，审核结果，录入实验室信息系统或人工登记，发送报告；按规定处理废弃物；接受临床相关咨询。</v>
          </cell>
        </row>
        <row r="497">
          <cell r="A497" t="str">
            <v>CCBD2000</v>
          </cell>
          <cell r="B497" t="str">
            <v>尿有形成分分析</v>
          </cell>
          <cell r="C497" t="str">
            <v>样本类型：尿液。样本采集，校准，质控，仪器法测定，审核结果，录入实验室信息系统或人工登记，发送报告；按规定处理废弃物；接受临床相关咨询。</v>
          </cell>
        </row>
        <row r="498">
          <cell r="A498" t="str">
            <v>CCBE2000</v>
          </cell>
          <cell r="B498" t="str">
            <v>尿液爱迪氏(Addis)计数</v>
          </cell>
          <cell r="C498" t="str">
            <v>样本类型：尿液，12小时尿。样本采集，测量尿量，离心沉淀，滴入计数池，计数各种成分，计算，审核结果，录入实验室信息系统或人工登记，发送报告；按规定处理废弃物；接受临床相关咨询。</v>
          </cell>
        </row>
        <row r="499">
          <cell r="A499" t="str">
            <v>CCBF2000</v>
          </cell>
          <cell r="B499" t="str">
            <v>尿三杯试验</v>
          </cell>
          <cell r="C499" t="str">
            <v>样本类型：尿液。样本采集，分三段留取尿标本，按留取顺序测定三次尿常规结果，审核结果，录入实验室信息系统或人工登记，发送报告；按规定处理废弃物；接受临床相关咨询。</v>
          </cell>
        </row>
        <row r="500">
          <cell r="A500" t="str">
            <v>CCBG2000</v>
          </cell>
          <cell r="B500" t="str">
            <v>一小时尿沉渣计数</v>
          </cell>
          <cell r="C500" t="str">
            <v>样本类型：尿液。样本采集，收集3小时尿，测量尿量，离心沉淀，滴入计数池，计数各种成分，计算出1小时结果，审核结果，录入实验室信息系统或人工登记，发送报告；按规定处理废弃物；接受临床相关咨询。</v>
          </cell>
        </row>
        <row r="501">
          <cell r="A501" t="str">
            <v>CCBH2000</v>
          </cell>
          <cell r="B501" t="str">
            <v>尿沉渣白细胞分类</v>
          </cell>
          <cell r="C501" t="str">
            <v>样本类型：尿液。样本采集，离心，取沉渣，染色，涂片(或涂片后染色)，显微镜下分类计数白细胞，审核结果，录入实验室信息系统或人工登记，发送报告；按规定处理废弃物；接受临床相关咨询。</v>
          </cell>
        </row>
        <row r="502">
          <cell r="A502" t="str">
            <v>CCBJ2000</v>
          </cell>
          <cell r="B502" t="str">
            <v>尿中包涵体细胞检查</v>
          </cell>
          <cell r="C502" t="str">
            <v>样本类型：尿液。样本采集，离心，取沉渣，染色，显微镜查找包括包涵体的细胞，审核结果，录入实验室信息系统或人工登记，发送报告；按规定处理废弃物；接受临床相关咨询。</v>
          </cell>
        </row>
        <row r="503">
          <cell r="A503" t="str">
            <v>CCBK2000</v>
          </cell>
          <cell r="B503" t="str">
            <v>尿红细胞形态检查</v>
          </cell>
          <cell r="C503" t="str">
            <v>样本类型：尿液。样本采集，离心(也可不离心)，滴入计数板，相差显微镜下观察尿红细胞形态，审核结果，录入实验室信息系统或人工登记，发送报告；按规定处理废弃物；接受临床相关咨询。</v>
          </cell>
        </row>
        <row r="504">
          <cell r="A504" t="str">
            <v>CCBL2000</v>
          </cell>
          <cell r="B504" t="str">
            <v>尿闪光细胞检验</v>
          </cell>
          <cell r="C504" t="str">
            <v>样本类型：尿液。样本采集，离心(也可不离心)，滴入计数板，相差显微镜下观察尿中闪光细胞，审核结果，录入实验室信息系统或人工登记，发送报告；按规定处理废弃物；接受临床相关咨询。</v>
          </cell>
        </row>
        <row r="505">
          <cell r="A505" t="str">
            <v>CCBM2000</v>
          </cell>
          <cell r="B505" t="str">
            <v>尿常规目测检查</v>
          </cell>
          <cell r="C505" t="str">
            <v>指对外观、蛋白定性、糖定性的检查。样本类型：尿液。样本采集，人工目测，审核结果，录入实验室信息系统或人工登记，发送报告；按规定处理废弃物；接受临床相关咨询。</v>
          </cell>
        </row>
        <row r="506">
          <cell r="A506" t="str">
            <v>CCBN2000</v>
          </cell>
          <cell r="B506" t="str">
            <v>尿胱氨酸定性试验</v>
          </cell>
          <cell r="C506" t="str">
            <v>样本类型：尿液。样本采集，尿液加浓氨液，加氰化钠，加亚硝基铁氰化钠后观察显色反应，审核结果，录入实验室信息系统或人工登记，发送报告；按规定处理废弃物；接受临床相关咨询。</v>
          </cell>
        </row>
        <row r="507">
          <cell r="A507" t="str">
            <v>CCBP2000</v>
          </cell>
          <cell r="B507" t="str">
            <v>24小时尿胱氨酸定量试验</v>
          </cell>
          <cell r="C507" t="str">
            <v>样本类型：尿液。样本采集，注入仪器，根据展开的距离进行分离，计算比移值，根据斑点面积和颜色进行定性和定量分析，审核结果，录入实验室信息系统或人工登记，发送报告；按规定处理废弃物；接受临床相关咨询。</v>
          </cell>
        </row>
        <row r="508">
          <cell r="A508" t="str">
            <v>CCBQ2000</v>
          </cell>
          <cell r="B508" t="str">
            <v>尿浓缩试验</v>
          </cell>
          <cell r="C508" t="str">
            <v>样本类型：尿液。样本采集(24小时分阶段7次留尿)、签收、处理，分别测定尿比重和尿量，审核结果，录入实验室信息系统或人工登记，发送报告；按规定处理废弃物；接受临床相关咨询。</v>
          </cell>
        </row>
        <row r="509">
          <cell r="A509" t="str">
            <v>CCBR2000</v>
          </cell>
          <cell r="B509" t="str">
            <v>酸负荷试验</v>
          </cell>
          <cell r="C509" t="str">
            <v>样本类型：尿液。样本采集(病人按规定的时间段口服NH4Cl，分5次留尿)、签收、处理，定标和质控，分别测定pH值，审核结果，录入实验室信息系统或人工登记，发送报告；按规定处理废弃物；接受临床相关咨询。</v>
          </cell>
        </row>
        <row r="510">
          <cell r="A510" t="str">
            <v>CCBS2000</v>
          </cell>
          <cell r="B510" t="str">
            <v>碱负荷试验</v>
          </cell>
          <cell r="C510" t="str">
            <v>样本类型：血液、尿液。样本采集(受试者口服NaHCO3，连服3日，测定血中NaHCO3量，直到正常浓度时，留取尿液)、签收、处理，定标和质控，测定尿中HCO3及尿肌酐，同时取血测血中HCO3及肌酐，计算碳酸氢盐部分排泄率(碱负荷)、血中NaHCO3、血、尿肌酐，审核结果，录入实验室信息系统或人工登记，发送报告；按规定处理废弃物；接受临床相关咨询。</v>
          </cell>
        </row>
        <row r="511">
          <cell r="A511" t="str">
            <v>CCBT2000</v>
          </cell>
          <cell r="B511" t="str">
            <v>碳酸氢盐(HCO3)测定</v>
          </cell>
          <cell r="C511" t="str">
            <v>样本类型：尿液。样本采集、签收、处理，定标和质控，取尿标本测定pH后，加入一定量0.1毫摩尔/升盐酸，使之与尿标本中碳酸氢盐(HCO3)反应生成碳酸，再置沸水浴中使碳酸分解释放二氧化碳，以0.1毫摩尔/升NaOH滴定尿液至原来pH值，通过所消耗的0.1毫摩尔/升NaOH得到尿中HCO3量，审核结果，录入实验室信息系统或人工登记，发送报告；按规定处理废弃物；接受临床相关咨询。</v>
          </cell>
        </row>
        <row r="512">
          <cell r="A512" t="str">
            <v>CCBU2000</v>
          </cell>
          <cell r="B512" t="str">
            <v>尿可滴定酸测定</v>
          </cell>
          <cell r="C512" t="str">
            <v>样本类型：尿液。样本采集、签收、处理，定标和质控，检测样本(取尿标本测定pH后，加入一定量0.1毫摩尔盐酸，使之与尿标本中碳酸氢盐反应生成碳酸，再置沸水浴中使碳酸分解释放CO2，以0.1毫摩尔NaOH滴定尿液至原来pH值，通过所消耗的0.1毫摩尔NaOH得到尿中碳酸氢盐(HCO3)量，继续以0.1毫摩尔NaOH滴定尿液至血液PH值，所消耗的0.1毫摩尔NaOH量等于尿可滴定酸量)，审核结果，录入实验室信息系统或人工登记，发送报告；按规定处理废弃物；接受临床相关咨询。</v>
          </cell>
        </row>
        <row r="513">
          <cell r="A513" t="str">
            <v>CCBV2000</v>
          </cell>
          <cell r="B513" t="str">
            <v>尿结石成份分析</v>
          </cell>
          <cell r="C513" t="str">
            <v>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v>
          </cell>
        </row>
        <row r="514">
          <cell r="A514" t="str">
            <v>CCBW2000</v>
          </cell>
          <cell r="B514" t="str">
            <v>尿草酸测定</v>
          </cell>
          <cell r="C514" t="str">
            <v>样本类型：尿液。样本采集、签收、处理，检测样本，审核结果，录入实验室信息系统或人工登记，发送报告；按规定处理废弃物；接受临床相关咨询。</v>
          </cell>
        </row>
        <row r="515">
          <cell r="A515" t="str">
            <v>CCCA-CCCF</v>
          </cell>
          <cell r="B515" t="str">
            <v>2.粪便检验</v>
          </cell>
        </row>
        <row r="516">
          <cell r="A516" t="str">
            <v>CCCA3000</v>
          </cell>
          <cell r="B516" t="str">
            <v>粪便常规检查</v>
          </cell>
          <cell r="C516" t="str">
            <v>样本类型：粪便。样本采集，外观观察，样本预处理，涂片，显微镜检查，录入实验室信息系统或人工登记，发送报告；按规定处理废弃物；接受临床相关咨询。</v>
          </cell>
        </row>
        <row r="517">
          <cell r="A517" t="str">
            <v>CCCB8000</v>
          </cell>
          <cell r="B517" t="str">
            <v>隐血试验</v>
          </cell>
          <cell r="C517" t="str">
            <v>样本类型：粪便、胃液、呕吐物。样本采集，加红细胞破坏液，加显色剂，加氧化剂，观察颜色变化，录入实验室信息系统或人工登记，发送报告；按规定处理废弃物；接受临床相关咨询。</v>
          </cell>
        </row>
        <row r="518">
          <cell r="A518" t="str">
            <v>CCCC3000</v>
          </cell>
          <cell r="B518" t="str">
            <v>粪胆素检查</v>
          </cell>
          <cell r="C518" t="str">
            <v>样本类型：粪便。样本采集，白磁皿中加少许粪便，加饱和氧化汞液，玻棒搅拌，观察结果，录入实验室信息系统或人工登记，发送报告；按规定处理废弃物；接受临床相关咨询。</v>
          </cell>
        </row>
        <row r="519">
          <cell r="A519" t="str">
            <v>CCCD3000</v>
          </cell>
          <cell r="B519" t="str">
            <v>粪便乳糖不耐受测定</v>
          </cell>
          <cell r="C519" t="str">
            <v>样本类型：粪便。样本采集，加试剂，观察结果，录入实验室信息系统或人工登记，发送报告；按规定处理废弃物；接受临床相关咨询。</v>
          </cell>
        </row>
        <row r="520">
          <cell r="A520" t="str">
            <v>CCCE3000</v>
          </cell>
          <cell r="B520" t="str">
            <v>粪苏丹Ⅲ染色检查</v>
          </cell>
          <cell r="C520" t="str">
            <v>样本类型：粪便。样本采集，涂片，加饱和苏丹Ⅲ染液，显微镜下观察，录入实验室信息系统或人工登记，发送报告；按规定处理废弃物；接受临床相关咨询。</v>
          </cell>
        </row>
        <row r="521">
          <cell r="A521" t="str">
            <v>CCCF3000</v>
          </cell>
          <cell r="B521" t="str">
            <v>粪便脂肪定量测定</v>
          </cell>
          <cell r="C521" t="str">
            <v>样本类型：粪便。样本采集，粪便加氢氧化钾乙醇液，煮沸，冷却，加盐酸，石油醚提取脂酸，蒸发干燥，计算结果，录入实验室信息系统或人工登记，发送报告；按规定处理废弃物；接受临床相关咨询。</v>
          </cell>
        </row>
        <row r="522">
          <cell r="A522" t="str">
            <v>CCDA-CCDH</v>
          </cell>
          <cell r="B522" t="str">
            <v>3.穿刺液检验</v>
          </cell>
        </row>
        <row r="523">
          <cell r="A523" t="str">
            <v>CCDA4000</v>
          </cell>
          <cell r="B523" t="str">
            <v>胸腹水常规检查</v>
          </cell>
          <cell r="C523" t="str">
            <v>指观察外观，比浊法蛋白定性，显微镜法或仪器法细胞计数和分类，比重计法测定比重，样本类型：胸腹水。样本采集，检查，录入实验室信息系统或人工登记，发送报告；按规定处理废弃物；接受临床相关咨询。</v>
          </cell>
        </row>
        <row r="524">
          <cell r="A524" t="str">
            <v>CCDB4000</v>
          </cell>
          <cell r="B524" t="str">
            <v>胸腹水细胞学检查</v>
          </cell>
          <cell r="C524" t="str">
            <v>样本类型：胸腹水。样本采集，离心浓缩标本，制片，染色，显微镜检查，录入实验室信息系统或人工登记，发送报告；按规定处理废弃物；接受临床相关咨询。</v>
          </cell>
        </row>
        <row r="525">
          <cell r="A525" t="str">
            <v>CCDC4000</v>
          </cell>
          <cell r="B525" t="str">
            <v>脑脊液(CSF)常规细胞计数检查</v>
          </cell>
          <cell r="C525" t="str">
            <v>指观察外观，细胞计数，分类检测。样本类型：脑脊液。样本采集，检查，录入实验室信息系统或人工登记，发送报告；按规定处理废弃物；接受临床相关咨询。</v>
          </cell>
        </row>
        <row r="526">
          <cell r="A526" t="str">
            <v>CCDD4000</v>
          </cell>
          <cell r="B526" t="str">
            <v>脑脊液糖定性测定</v>
          </cell>
          <cell r="C526" t="str">
            <v>样本类型：脑脊液。样本采集，检查，录入实验室信息系统或人工登记，发送报告；按规定处理废弃物；接受临床相关咨询。</v>
          </cell>
        </row>
        <row r="527">
          <cell r="A527" t="str">
            <v>CCDE4000</v>
          </cell>
          <cell r="B527" t="str">
            <v>脑脊液蛋白定性测定</v>
          </cell>
          <cell r="C527" t="str">
            <v>样本类型：脑脊液。样本采集，检查，录入实验室信息系统或人工登记，发送报告；按规定处理废弃物；接受临床相关咨询。</v>
          </cell>
        </row>
        <row r="528">
          <cell r="A528" t="str">
            <v>CCDF4000</v>
          </cell>
          <cell r="B528" t="str">
            <v>脑脊液细胞学检查</v>
          </cell>
          <cell r="C528" t="str">
            <v>样本类型：脑脊液。样本采集，离心，制片，染色，显微镜观察分析结果，录入实验室信息系统或人工登记，发送报告；按规定处理废弃物；接受临床相关咨询。</v>
          </cell>
        </row>
        <row r="529">
          <cell r="A529" t="str">
            <v>CCDG4000</v>
          </cell>
          <cell r="B529" t="str">
            <v>羊水结晶检查</v>
          </cell>
          <cell r="C529" t="str">
            <v>样本类型：羊水。样本采集，涂片，显微镜检查，录入实验室信息系统或人工登记，发送报告；按规定处理废弃物；接受临床相关咨询。</v>
          </cell>
        </row>
        <row r="530">
          <cell r="A530" t="str">
            <v>CCDH8000</v>
          </cell>
          <cell r="B530" t="str">
            <v>穿刺液及引流液常规检查</v>
          </cell>
          <cell r="C530" t="str">
            <v>样本类型：各种穿刺液、引流液。样本采集，外观观察，涂片，显微镜检查，录入实验室信息系统或人工登记，发送报告；按规定处理废弃物；接受临床相关咨询。</v>
          </cell>
        </row>
        <row r="531">
          <cell r="A531" t="str">
            <v>CCEA-CCFG</v>
          </cell>
          <cell r="B531" t="str">
            <v>4.分泌物检验</v>
          </cell>
        </row>
        <row r="532">
          <cell r="A532" t="str">
            <v>CCEA5000</v>
          </cell>
          <cell r="B532" t="str">
            <v>前列腺液常规检查</v>
          </cell>
          <cell r="C532" t="str">
            <v>样本类型：前列腺液。样本采集，外观观察，涂片，显微镜检查，录入实验室信息系统或人工登记，发送报告；按规定处理废弃物；接受临床相关咨询。</v>
          </cell>
        </row>
        <row r="533">
          <cell r="A533" t="str">
            <v>CCEB5000</v>
          </cell>
          <cell r="B533" t="str">
            <v>阴道分泌物检查</v>
          </cell>
          <cell r="C533" t="str">
            <v>包括清洁度、滴虫、霉菌检查。样本类型：阴道分泌物。样本采集，涂片，显微镜检查，录入实验室信息系统或人工登记，发送报告；按规定处理废弃物；接受临床相关咨询。</v>
          </cell>
        </row>
        <row r="534">
          <cell r="A534" t="str">
            <v>CCEC5000</v>
          </cell>
          <cell r="B534" t="str">
            <v>阴道分泌物细胞学检查</v>
          </cell>
          <cell r="C534" t="str">
            <v>样本类型：阴道分泌物。样本采集，涂片，染色，显微镜检查，录入实验室信息系统或人工登记，发送报告；按规定处理废弃物；接受临床相关咨询。</v>
          </cell>
        </row>
        <row r="535">
          <cell r="A535" t="str">
            <v>CCED5000</v>
          </cell>
          <cell r="B535" t="str">
            <v>阴道分泌物过氧化氢检测</v>
          </cell>
          <cell r="C535" t="str">
            <v>样本类型：阴道分泌物。样本采集、处理，制备标准液，加入试剂，加温，再离心，比色，计算结果，录入实验室信息系统或人工登记，发送报告；按规定处理废弃物；接受临床相关咨询。</v>
          </cell>
        </row>
        <row r="536">
          <cell r="A536" t="str">
            <v>CCEE5000</v>
          </cell>
          <cell r="B536" t="str">
            <v>阴道分泌物胺测定</v>
          </cell>
          <cell r="C536" t="str">
            <v>样本类型：阴道分泌物。样本采集，加入试剂，测定，录入实验室信息系统或人工登记，发送报告；按规定处理废弃物；接受临床相关咨询。</v>
          </cell>
        </row>
        <row r="537">
          <cell r="A537" t="str">
            <v>CCEF5000</v>
          </cell>
          <cell r="B537" t="str">
            <v>阴道分泌物白细胞酯酶检测</v>
          </cell>
          <cell r="C537" t="str">
            <v>样本类型：阴道分泌物。样本采集，加入试剂，检测，录入实验室信息系统或人工登记，发送报告；按规定处理废弃物；接受临床相关咨询。</v>
          </cell>
        </row>
        <row r="538">
          <cell r="A538" t="str">
            <v>CCEG5000</v>
          </cell>
          <cell r="B538" t="str">
            <v>胃液常规检查</v>
          </cell>
          <cell r="C538" t="str">
            <v>样本类型：胃液。样本采集，涂片，观察外观，显微镜检查，录入实验室信息系统或人工登记，发送报告；按规定处理废弃物；接受临床相关咨询。</v>
          </cell>
        </row>
        <row r="539">
          <cell r="A539" t="str">
            <v>CCEH5000</v>
          </cell>
          <cell r="B539" t="str">
            <v>胃酸分析</v>
          </cell>
          <cell r="C539" t="str">
            <v>指对基础胃酸和五肽胃泌素刺激后最大胃酸分泌和高峰胃酸分泌的分析。样本类型：胃液。样本采集，记录胃液量，滴定法测定，录入实验室信息系统或人工登记，发送报告；按规定处理废弃物；接受临床相关咨询。</v>
          </cell>
        </row>
        <row r="540">
          <cell r="A540" t="str">
            <v>CCEJ5000</v>
          </cell>
          <cell r="B540" t="str">
            <v>十二指肠引流液及胆汁检查</v>
          </cell>
          <cell r="C540" t="str">
            <v>样本类型：十二指肠引流液、胆汁。样本采集，外观观察，涂片，显微镜检查，可分为ABCD四管标本，录入实验室信息系统或人工登记，发送报告；按规定处理废弃物；接受临床相关咨询。</v>
          </cell>
        </row>
        <row r="541">
          <cell r="A541" t="str">
            <v>CCEK5000</v>
          </cell>
          <cell r="B541" t="str">
            <v>痰液常规检查</v>
          </cell>
          <cell r="C541" t="str">
            <v>样本类型：痰液。样本采集，外观观察，涂片，显微镜检查，录入实验室信息系统或人工登记，发送报告；按规定处理废弃物；接受临床相关咨询。</v>
          </cell>
        </row>
        <row r="542">
          <cell r="A542" t="str">
            <v>CCEL5000</v>
          </cell>
          <cell r="B542" t="str">
            <v>精液常规检查</v>
          </cell>
          <cell r="C542" t="str">
            <v>指外观观察，稀释，计数，形态观察，存活率和活力观察，液化时间观察，测量标本量等。样本类型：精液。样本采集，检查，录入实验室信息系统或人工登记，发送报告；按规定处理废弃物；接受临床相关咨询。</v>
          </cell>
        </row>
        <row r="543">
          <cell r="A543" t="str">
            <v>CCEM5000</v>
          </cell>
          <cell r="B543" t="str">
            <v>精液酸性磷酸酶测定</v>
          </cell>
          <cell r="C543" t="str">
            <v>样本类型：精液。样本采集，离心分离精浆，制备标准液，制备标准曲线，加试剂，保温，比色，计算结果，录入实验室信息系统或人工登记，发送报告；按规定处理废弃物；接受临床相关咨询。</v>
          </cell>
        </row>
        <row r="544">
          <cell r="A544" t="str">
            <v>CCEN5000</v>
          </cell>
          <cell r="B544" t="str">
            <v>精液果糖定量试验</v>
          </cell>
          <cell r="C544" t="str">
            <v>样本类型：精液。样本采集，离心分离精浆，制备标准液，制备标准曲线，加试剂，检测，计算结果，录入实验室信息系统或人工登记，发送报告；按规定处理废弃物；接受临床相关咨询。</v>
          </cell>
        </row>
        <row r="545">
          <cell r="A545" t="str">
            <v>CCEP5000</v>
          </cell>
          <cell r="B545" t="str">
            <v>精浆中性α-葡萄糖苷酶测定</v>
          </cell>
          <cell r="C545" t="str">
            <v>样本类型：精液。样本采集，离心分离精浆，检测，计算结果，需要制备标准曲线和对照管，录入实验室信息系统或人工登记，发送报告；按规定处理废弃物；接受临床相关咨询。</v>
          </cell>
        </row>
        <row r="546">
          <cell r="A546" t="str">
            <v>CCEQ5000</v>
          </cell>
          <cell r="B546" t="str">
            <v>精浆果糖定性试验</v>
          </cell>
          <cell r="C546" t="str">
            <v>样本类型：精液。样本制备，加试剂，加热，观察颜色变化，录入实验室信息系统或人工登记，发送报告；按规定处理废弃物；接受临床相关咨询。</v>
          </cell>
        </row>
        <row r="547">
          <cell r="A547" t="str">
            <v>CCER5000</v>
          </cell>
          <cell r="B547" t="str">
            <v>精液图像分析</v>
          </cell>
          <cell r="C547" t="str">
            <v>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v>
          </cell>
        </row>
        <row r="548">
          <cell r="A548" t="str">
            <v>CCES5000</v>
          </cell>
          <cell r="B548" t="str">
            <v>精子运动轨迹分析</v>
          </cell>
          <cell r="C548" t="str">
            <v>样本类型：精液。样本采集，精液滴于计数板上，相差显微镜下拍摄照片，根据图片上精子运动位置，绘制精子运动轨迹，录入实验室信息系统或人工登记，发送报告；按规定处理废弃物；接受临床相关咨询。</v>
          </cell>
        </row>
        <row r="549">
          <cell r="A549" t="str">
            <v>CCET5000</v>
          </cell>
          <cell r="B549" t="str">
            <v>精子畸形率测定</v>
          </cell>
          <cell r="C549" t="str">
            <v>样本类型：精液。样本采集，直接涂片或洗涤后涂片，染色，显微镜检查，录入实验室信息系统或人工登记，发送报告；按规定处理废弃物；接受临床相关咨询。</v>
          </cell>
        </row>
        <row r="550">
          <cell r="A550" t="str">
            <v>CCEU5000</v>
          </cell>
          <cell r="B550" t="str">
            <v>精子顶体完整率检查</v>
          </cell>
          <cell r="C550" t="str">
            <v>样本类型：精液。样本采集，直接涂片或洗涤后涂片，染色，显微镜检查，录入实验室信息系统或人工登记，发送报告；按规定处理废弃物；接受临床相关咨询。</v>
          </cell>
        </row>
        <row r="551">
          <cell r="A551" t="str">
            <v>CCEV5000</v>
          </cell>
          <cell r="B551" t="str">
            <v>精子尾部低渗肿胀试验</v>
          </cell>
          <cell r="C551" t="str">
            <v>样本类型：精液。样本采集，液化精液，37℃预温，加试剂，加染色剂，相差显微镜观察和计数，录入实验室信息系统或人工登记，发送报告；按规定处理废弃物；接受临床相关咨询。</v>
          </cell>
        </row>
        <row r="552">
          <cell r="A552" t="str">
            <v>CCEW5000</v>
          </cell>
          <cell r="B552" t="str">
            <v>精子顶体酶活性定量测定</v>
          </cell>
          <cell r="C552" t="str">
            <v>样本类型：精液。样本采集，加入试剂，检测，录入实验室信息系统或人工登记，发送报告；按规定处理废弃物；接受临床相关咨询。</v>
          </cell>
        </row>
        <row r="553">
          <cell r="A553" t="str">
            <v>CCEX5000</v>
          </cell>
          <cell r="B553" t="str">
            <v>精子混合抗球蛋白反应(MAR)实验</v>
          </cell>
          <cell r="C553" t="str">
            <v>样本类型：精液。样本采集，加入试剂，检测，录入实验室信息系统或人工登记，发送报告；按规定处理废弃物；接受临床相关咨询。</v>
          </cell>
        </row>
        <row r="554">
          <cell r="A554" t="str">
            <v>CCEY5000</v>
          </cell>
          <cell r="B554" t="str">
            <v>精子凝集试验</v>
          </cell>
          <cell r="C554" t="str">
            <v>样本类型：精液。样本采集，加入试剂，检测，录入实验室信息系统或人工登记，发送报告；按规定处理废弃物；接受临床相关咨询。</v>
          </cell>
        </row>
        <row r="555">
          <cell r="A555" t="str">
            <v>CCEZ5000</v>
          </cell>
          <cell r="B555" t="str">
            <v>精子爬高试验</v>
          </cell>
          <cell r="C555" t="str">
            <v>样本类型：精液。样本采集，毛细管内包括营养液，插入精液中，37℃恒温情况下观察8小时内精子爬高情况，录入实验室信息系统或人工登记，发送报告；按规定处理废弃物；接受临床相关咨询。</v>
          </cell>
        </row>
        <row r="556">
          <cell r="A556" t="str">
            <v>CCFA5000</v>
          </cell>
          <cell r="B556" t="str">
            <v>精液白细胞染色检查</v>
          </cell>
          <cell r="C556" t="str">
            <v>样本类型：精液。样本采集，离心浓缩标本，制片，染色，显微镜检查，录入实验室信息系统或人工登记，发送报告；按规定处理废弃物；接受临床相关咨询。</v>
          </cell>
        </row>
        <row r="557">
          <cell r="A557" t="str">
            <v>CCFB5000</v>
          </cell>
          <cell r="B557" t="str">
            <v>精浆锌测定</v>
          </cell>
          <cell r="C557" t="str">
            <v>样本类型：精液。样本制备，精浆加试剂，测定，录入实验室信息系统或人工登记，发送报告；按规定处理废弃物；接受临床相关咨询。</v>
          </cell>
        </row>
        <row r="558">
          <cell r="A558" t="str">
            <v>CCFC5000</v>
          </cell>
          <cell r="B558" t="str">
            <v>精浆柠檬酸测定</v>
          </cell>
          <cell r="C558" t="str">
            <v>样本类型：精液。样本制备，加试剂，离心，水浴，比色，计算，需预先制备标准曲线和空白对照，录入实验室信息系统或人工登记，发送报告；按规定处理废弃物；接受临床相关咨询。</v>
          </cell>
        </row>
        <row r="559">
          <cell r="A559" t="str">
            <v>CCFD5000</v>
          </cell>
          <cell r="B559" t="str">
            <v>精浆(全精)乳酸脱氢酶X同工酶定量检定</v>
          </cell>
          <cell r="C559" t="str">
            <v>样本类型：精液。样本采集，电泳检测，录入实验室信息系统或人工登记，发送报告；按规定处理废弃物；接受临床相关咨询。</v>
          </cell>
        </row>
        <row r="560">
          <cell r="A560" t="str">
            <v>CCFE5000</v>
          </cell>
          <cell r="B560" t="str">
            <v>精浆弹性硬蛋白酶定量测定</v>
          </cell>
          <cell r="C560" t="str">
            <v>样本类型：精液。样本采集，包被酶标板，孵育震荡，洗板，加显色液，加终止液，比色测定，录入实验室信息系统或人工登记，发送报告；按规定处理废弃物；接受临床相关咨询。</v>
          </cell>
        </row>
        <row r="561">
          <cell r="A561" t="str">
            <v>CCFF5000</v>
          </cell>
          <cell r="B561" t="str">
            <v>抗精子抗体混合凝集试验</v>
          </cell>
          <cell r="C561" t="str">
            <v>样本类型：精液。样本采集，试剂准备，检测，显微镜下观察结果，录入实验室信息系统或人工登记，发送报告；按规定处理废弃物；接受临床相关咨询。</v>
          </cell>
        </row>
        <row r="562">
          <cell r="A562" t="str">
            <v>CCFG5000</v>
          </cell>
          <cell r="B562" t="str">
            <v>精液免疫珠(IBT)试验</v>
          </cell>
          <cell r="C562" t="str">
            <v>包括抗IgG、抗IgA、抗IgM免疫珠。样本类型：精液。样本采集，试剂准备，检测，录入实验室信息系统或人工登记，发送报告；按规定处理废弃物；接受临床相关咨询。</v>
          </cell>
        </row>
        <row r="563">
          <cell r="A563" t="str">
            <v>CE</v>
          </cell>
          <cell r="B563" t="str">
            <v>(三)临床化学检验</v>
          </cell>
        </row>
        <row r="564">
          <cell r="A564" t="str">
            <v>CEAA-CEBU</v>
          </cell>
          <cell r="B564" t="str">
            <v>1.蛋白质及多肽类检验</v>
          </cell>
        </row>
        <row r="565">
          <cell r="A565" t="str">
            <v>CEAA8000</v>
          </cell>
          <cell r="B565" t="str">
            <v>总蛋白(TP)测定</v>
          </cell>
          <cell r="C565" t="str">
            <v>样本类型：血液、体液(不包括脑脊液)。样本采集、签收、处理，定标和质控，检测样本，审核结果，录入实验室信息系统或人工登记，发送报告；按规定处理废弃物；接受临床相关咨询。</v>
          </cell>
        </row>
        <row r="566">
          <cell r="A566" t="str">
            <v>CEAB8000</v>
          </cell>
          <cell r="B566" t="str">
            <v>微量总蛋白(mTP)测定</v>
          </cell>
          <cell r="C566" t="str">
            <v>样本类型：脑脊液、尿液。样本采集、签收、处理，定标和质控，检测样本，审核结果，录入实验室信息系统或人工登记，发送报告；按规定处理废弃物；接受临床相关咨询。</v>
          </cell>
        </row>
        <row r="567">
          <cell r="A567" t="str">
            <v>CEAC8000</v>
          </cell>
          <cell r="B567" t="str">
            <v>微量白蛋白(mAlb)测定</v>
          </cell>
          <cell r="C567" t="str">
            <v>样本类型：脑脊液、尿液。样本采集、签收、处理，定标和质控，检测样本，审核结果，录入实验室信息系统或人工登记，发送报告；按规定处理废弃物；接受临床相关咨询。</v>
          </cell>
        </row>
        <row r="568">
          <cell r="A568" t="str">
            <v>CEAD1000</v>
          </cell>
          <cell r="B568" t="str">
            <v>妊娠相关蛋白A(PAPP)测定</v>
          </cell>
          <cell r="C568" t="str">
            <v>样本类型：血液。样本采集、签收、处理，定标和质控，检测样本，审核结果，录入实验室信息系统或人工登记，发送报告；按规定处理废弃物；接受临床相关咨询。</v>
          </cell>
        </row>
        <row r="569">
          <cell r="A569" t="str">
            <v>CEAE8000</v>
          </cell>
          <cell r="B569" t="str">
            <v>白蛋白(Alb)测定</v>
          </cell>
          <cell r="C569" t="str">
            <v>样本类型：血液、体液(不包括脑脊液)。样本采集、签收、处理，定标和质控，检测样本，审核结果，录入实验室信息系统或人工登记，发送报告；按规定处理废弃物；接受临床相关咨询。</v>
          </cell>
        </row>
        <row r="570">
          <cell r="A570" t="str">
            <v>CEAF1000</v>
          </cell>
          <cell r="B570" t="str">
            <v>血清蛋白电泳测定</v>
          </cell>
          <cell r="C570" t="str">
            <v>样本类型：血液。样本采集、签收、处理，检测样本(加样、电泳、染色、扫描)，审核结果，录入实验室信息系统或人工登记，发送报告；按规定处理废弃物；接受临床相关咨询。</v>
          </cell>
        </row>
        <row r="571">
          <cell r="A571" t="str">
            <v>CEAG2000</v>
          </cell>
          <cell r="B571" t="str">
            <v>尿液蛋白电泳测定</v>
          </cell>
          <cell r="C571" t="str">
            <v>样本类型：尿液。样本采集、签收、处理，检测样本(加样、电泳、染色、扫描)，审核结果，录入实验室信息系统或人工登记，发送报告；按规定处理废弃物；接受临床相关咨询。</v>
          </cell>
        </row>
        <row r="572">
          <cell r="A572" t="str">
            <v>CEAH8000</v>
          </cell>
          <cell r="B572" t="str">
            <v>免疫固定电泳测定</v>
          </cell>
          <cell r="C572" t="str">
            <v>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v>
          </cell>
        </row>
        <row r="573">
          <cell r="A573" t="str">
            <v>CEAJ8000</v>
          </cell>
          <cell r="B573" t="str">
            <v>前白蛋白(PA)测定</v>
          </cell>
          <cell r="C573" t="str">
            <v>样本类型：血液。样本采集、签收、处理，定标和质控，检测样本，审核结果，录入实验室信息系统或人工登记，发送报告；按规定处理废弃物；接受临床相关咨询。</v>
          </cell>
        </row>
        <row r="574">
          <cell r="A574" t="str">
            <v>CEAK1000</v>
          </cell>
          <cell r="B574" t="str">
            <v>铁蛋白(Fer)测定</v>
          </cell>
          <cell r="C574" t="str">
            <v>样本类型：血液。样本采集、签收、处理，加免疫试剂，温育，检测，质控，审核结果，录入实验室信息系统或人工登记，发送报告；按规定处理废弃物；接受临床相关咨询。</v>
          </cell>
        </row>
        <row r="575">
          <cell r="A575" t="str">
            <v>CEAL8000</v>
          </cell>
          <cell r="B575" t="str">
            <v>转铁蛋白(TF)测定</v>
          </cell>
          <cell r="C575" t="str">
            <v>样本类型：血液、尿液。样本采集、签收、处理，定标和质控，检测样本，审核结果，录入实验室信息系统或人工登记，发送报告；按规定处理废弃物；接受临床相关咨询。</v>
          </cell>
        </row>
        <row r="576">
          <cell r="A576" t="str">
            <v>CEAM1000</v>
          </cell>
          <cell r="B576" t="str">
            <v>酸性铁蛋白(AIF)测定</v>
          </cell>
          <cell r="C576" t="str">
            <v>样本类型：血液。样本采集、签收、处理，定标和质控，检测样本，审核结果，录入实验室信息系统或人工登记，发送报告；按规定处理废弃物；接受临床相关咨询。</v>
          </cell>
        </row>
        <row r="577">
          <cell r="A577" t="str">
            <v>CEAN1000</v>
          </cell>
          <cell r="B577" t="str">
            <v>可溶性转铁蛋白受体(sTfR)测定</v>
          </cell>
          <cell r="C577" t="str">
            <v>样本类型：血液。样本采集、签收、处理，定标和质控，检测样本，审核结果，录入实验室信息系统或人工登记，发送报告；按规定处理废弃物；接受临床相关咨询。</v>
          </cell>
        </row>
        <row r="578">
          <cell r="A578" t="str">
            <v>CEAP1000</v>
          </cell>
          <cell r="B578" t="str">
            <v>总铁结合力(TIBC)测定</v>
          </cell>
          <cell r="C578" t="str">
            <v>样本类型：血液。样本采集、签收、处理，定标和质控，检测样本，审核结果，录入实验室信息系统或人工登记，发送报告；按规定处理废弃物；接受临床相关咨询。</v>
          </cell>
        </row>
        <row r="579">
          <cell r="A579" t="str">
            <v>CEAQ4000</v>
          </cell>
          <cell r="B579" t="str">
            <v>寡克隆蛋白电泳分析</v>
          </cell>
          <cell r="C579" t="str">
            <v>样本类型：脑脊液。样本采集、签收、处理，检测样本(加样、电泳、加入相关抗体、染色、扫描)，审核结果，录入实验室信息系统或人工登记，发送报告；按规定处理废弃物；接受临床相关咨询。</v>
          </cell>
        </row>
        <row r="580">
          <cell r="A580" t="str">
            <v>CEAR8000</v>
          </cell>
          <cell r="B580" t="str">
            <v>α1微球蛋白(α1-MG)测定</v>
          </cell>
          <cell r="C580" t="str">
            <v>样本类型：血液、尿液。样本采集、签收、处理，定标和质控，检测样本，审核结果，录入实验室信息系统或人工登记，发送报告；按规定处理废弃物；接受临床相关咨询。</v>
          </cell>
        </row>
        <row r="581">
          <cell r="A581" t="str">
            <v>CEAS8000</v>
          </cell>
          <cell r="B581" t="str">
            <v>β2微球蛋白(β2-MG)测定</v>
          </cell>
          <cell r="C581" t="str">
            <v>样本类型：血液、尿液。样本采集、签收、处理，定标和质控，检测样本，审核结果，录入实验室信息系统或人工登记，发送报告；按规定处理废弃物；接受临床相关咨询。</v>
          </cell>
        </row>
        <row r="582">
          <cell r="A582" t="str">
            <v>CEAT8000</v>
          </cell>
          <cell r="B582" t="str">
            <v>α2巨球蛋白测定</v>
          </cell>
          <cell r="C582" t="str">
            <v>样本类型：血液、尿液。样本采集、签收、处理，定标和质控，检测样本，审核结果，录入实验室信息系统或人工登记，发送报告；按规定处理废弃物；接受临床相关咨询。</v>
          </cell>
        </row>
        <row r="583">
          <cell r="A583" t="str">
            <v>CEAU1000</v>
          </cell>
          <cell r="B583" t="str">
            <v>超敏C反应蛋白(hs-CRP)测定</v>
          </cell>
          <cell r="C583" t="str">
            <v>样本类型：血液。样本采集、签收、处理，定标和质控，检测样本，审核结果，录入实验室信息系统或人工登记，发送报告；按规定处理废弃物；接受临床相关咨询。</v>
          </cell>
        </row>
        <row r="584">
          <cell r="A584" t="str">
            <v>CEAV8000</v>
          </cell>
          <cell r="B584" t="str">
            <v>视黄醇结合蛋白(RBP)测定</v>
          </cell>
          <cell r="C584" t="str">
            <v>样本类型：血液、尿液。样本采集、签收、处理，定标和质控，检测样本，审核结果，录入实验室信息系统或人工登记，发送报告；按规定处理废弃物；接受临床相关咨询。</v>
          </cell>
        </row>
        <row r="585">
          <cell r="A585" t="str">
            <v>CEAW1000</v>
          </cell>
          <cell r="B585" t="str">
            <v>淀粉样蛋白测定</v>
          </cell>
          <cell r="C585" t="str">
            <v>样本类型：血液。样本采集、签收、处理，定标和质控，检测样本，审核结果，录入实验室信息系统或人工登记，发送报告；按规定处理废弃物；接受临床相关咨询。</v>
          </cell>
        </row>
        <row r="586">
          <cell r="A586" t="str">
            <v>CEAX1000</v>
          </cell>
          <cell r="B586" t="str">
            <v>肌钙蛋白T(TnT)测定</v>
          </cell>
          <cell r="C586" t="str">
            <v>样本类型：血液。样本采集、签收、处理，定标和质控，检测样本，审核结果，录入实验室信息系统或人工登记，发送报告；按规定处理废弃物；接受临床相关咨询。</v>
          </cell>
        </row>
        <row r="587">
          <cell r="A587" t="str">
            <v>CEAY1000</v>
          </cell>
          <cell r="B587" t="str">
            <v>肌钙蛋白Ⅰ(TnI)测定</v>
          </cell>
          <cell r="C587" t="str">
            <v>样本类型：血液。样本采集、签收、处理，定标和质控，检测样本，审核结果，录入实验室信息系统或人工登记，发送报告；按规定处理废弃物；接受临床相关咨询。</v>
          </cell>
        </row>
        <row r="588">
          <cell r="A588" t="str">
            <v>CEAZ8000</v>
          </cell>
          <cell r="B588" t="str">
            <v>肌红蛋白(Mb)测定</v>
          </cell>
          <cell r="C588" t="str">
            <v>样本类型：血液、尿液。样本采集、签收、处理，定标和质控，检测样本，审核结果，录入实验室信息系统或人工登记，发送报告；按规定处理废弃物；接受临床相关咨询。</v>
          </cell>
        </row>
        <row r="589">
          <cell r="A589" t="str">
            <v>CEBA2000</v>
          </cell>
          <cell r="B589" t="str">
            <v>T-H糖蛋白测定</v>
          </cell>
          <cell r="C589" t="str">
            <v>样本类型：尿液。样本采集、签收、处理，定标和质控，检测样本，审核结果，录入实验室信息系统或人工登记，发送报告；按规定处理废弃物；接受临床相关咨询。</v>
          </cell>
        </row>
        <row r="590">
          <cell r="A590" t="str">
            <v>CEBB1000</v>
          </cell>
          <cell r="B590" t="str">
            <v>糖化白蛋白(GA)测定</v>
          </cell>
          <cell r="C590" t="str">
            <v>样本类型：血液。样本采集、签收、处理，定标和质控，检测样本，审核结果，录入实验室信息系统或人工登记，发送报告；按规定处理废弃物；接受临床相关咨询。</v>
          </cell>
        </row>
        <row r="591">
          <cell r="A591" t="str">
            <v>CEBC1000</v>
          </cell>
          <cell r="B591" t="str">
            <v>糖化血清蛋白(GSP)测定</v>
          </cell>
          <cell r="C591" t="str">
            <v>样本类型：血液。样本采集、签收、处理，定标和质控，检测样本，审核结果，录入实验室信息系统或人工登记，发送报告；按规定处理废弃物；接受临床相关咨询。</v>
          </cell>
        </row>
        <row r="592">
          <cell r="A592" t="str">
            <v>CEBD1000</v>
          </cell>
          <cell r="B592" t="str">
            <v>糖化血红蛋白(HbA1c)测定</v>
          </cell>
          <cell r="C592" t="str">
            <v>样本类型：血液。样本采集、签收、处理，定标和质控，检测样本，审核结果，录入实验室信息系统或人工登记，发送报告；按规定处理废弃物；接受临床相关咨询。</v>
          </cell>
        </row>
        <row r="593">
          <cell r="A593" t="str">
            <v>CEBE1000</v>
          </cell>
          <cell r="B593" t="str">
            <v>粘蛋白测定</v>
          </cell>
          <cell r="C593" t="str">
            <v>样本类型：血液。样本采集、签收、处理，定标和质控，检测样本，审核结果，录入实验室信息系统或人工登记，发送报告；按规定处理废弃物；接受临床相关咨询。</v>
          </cell>
        </row>
        <row r="594">
          <cell r="A594" t="str">
            <v>CEBF1000</v>
          </cell>
          <cell r="B594" t="str">
            <v>Ⅲ型胶原(CGⅢ)测定</v>
          </cell>
          <cell r="C594" t="str">
            <v>样本类型：血液。样本采集、签收、处理，定标和质控，检测样本，审核结果，录入实验室信息系统或人工登记，发送报告；按规定处理废弃物；接受临床相关咨询。</v>
          </cell>
        </row>
        <row r="595">
          <cell r="A595" t="str">
            <v>CEBG1000</v>
          </cell>
          <cell r="B595" t="str">
            <v>Ⅳ型胶原(CGⅣ)测定</v>
          </cell>
          <cell r="C595" t="str">
            <v>样本类型：血液。样本采集、签收、处理，定标和质控，检测样本，审核结果，录入实验室信息系统或人工登记，发送报告；按规定处理废弃物；接受临床相关咨询。</v>
          </cell>
        </row>
        <row r="596">
          <cell r="A596" t="str">
            <v>CEBH8000</v>
          </cell>
          <cell r="B596" t="str">
            <v>透明质酸(HA)测定</v>
          </cell>
          <cell r="C596" t="str">
            <v>样本类型：血液、尿液。样本采集、签收、处理，定标和质控，检测样本，审核结果，录入实验室信息系统或人工登记，发送报告；按规定处理废弃物；接受临床相关咨询。</v>
          </cell>
        </row>
        <row r="597">
          <cell r="A597" t="str">
            <v>CEBJ8000</v>
          </cell>
          <cell r="B597" t="str">
            <v>Ⅲ型前胶原肽(PⅢP)测定</v>
          </cell>
          <cell r="C597" t="str">
            <v>样本类型：血清、尿液、体液。样本采集、签收、处理，定标和质控，检测样本，审核结果，录入实验室信息系统或人工登记，发送报告；按规定处理废弃物；接受临床相关咨询。</v>
          </cell>
        </row>
        <row r="598">
          <cell r="A598" t="str">
            <v>CEBK2000</v>
          </cell>
          <cell r="B598" t="str">
            <v>Ⅰ型胶原羧基端肽(CTx)测定</v>
          </cell>
          <cell r="C598" t="str">
            <v>样本类型：血液，尿液。样本采集、签收、处理，定标和质控，检测样本，审核结果，录入实验室信息系统或人工登记，发送报告；按规定处理废弃物；接受临床相关咨询。</v>
          </cell>
        </row>
        <row r="599">
          <cell r="A599" t="str">
            <v>CEBL2000</v>
          </cell>
          <cell r="B599" t="str">
            <v>Ⅰ型胶原氨基端肽(NTx)测定</v>
          </cell>
          <cell r="C599" t="str">
            <v>样本类型：血液，尿液。样本采集、签收、处理，定标和质控，检测样本，审核结果，录入实验室信息系统或人工登记，发送报告；按规定处理废弃物；接受临床相关咨询。</v>
          </cell>
        </row>
        <row r="600">
          <cell r="A600" t="str">
            <v>CEBM1000</v>
          </cell>
          <cell r="B600" t="str">
            <v>Ⅰ型胶原羧基端前肽(PICP)测定</v>
          </cell>
          <cell r="C600" t="str">
            <v>样本类型：血液。样本采集、签收、处理，定标和质控，检测样本，审核结果，录入实验室信息系统或人工登记，发送报告；按规定处理废弃物；接受临床相关咨询。</v>
          </cell>
        </row>
        <row r="601">
          <cell r="A601" t="str">
            <v>CEBN1000</v>
          </cell>
          <cell r="B601" t="str">
            <v>Ⅰ型胶原吡啶交联终肽(ICTP)测定</v>
          </cell>
          <cell r="C601" t="str">
            <v>样本类型：血液。样本采集、签收、处理，加免疫试剂，温育，检测，质控，审核结果，录入实验室信息系统或人工登记，发送报告；按规定处理废弃物；接受临床相关咨询。</v>
          </cell>
        </row>
        <row r="602">
          <cell r="A602" t="str">
            <v>CEBP1000</v>
          </cell>
          <cell r="B602" t="str">
            <v>总Ⅰ型胶原氨基端延长肽(Total-P1NP)测定</v>
          </cell>
          <cell r="C602" t="str">
            <v>样本类型：血液。样本采集、签收、处理，定标和质控，检测样本，审核结果，录入实验室信息系统或人工登记，发送报告；按规定处理废弃物；接受临床相关咨询。</v>
          </cell>
        </row>
        <row r="603">
          <cell r="A603" t="str">
            <v>CEBQ1000</v>
          </cell>
          <cell r="B603" t="str">
            <v>层粘连蛋白(LN)测定</v>
          </cell>
          <cell r="C603" t="str">
            <v>样本类型：血液。样本采集、签收、处理，定标和质控，检测样本，审核结果，录入实验室信息系统或人工登记，发送报告；按规定处理废弃物；接受临床相关咨询。</v>
          </cell>
        </row>
        <row r="604">
          <cell r="A604" t="str">
            <v>CEBR8000</v>
          </cell>
          <cell r="B604" t="str">
            <v>纤维连接蛋白(FN)测定</v>
          </cell>
          <cell r="C604" t="str">
            <v>样本类型：血液、尿液。样本采集、签收、处理，定标和质控，检测样本，审核结果，录入实验室信息系统或人工登记，发送报告；按规定处理废弃物；接受临床相关咨询。</v>
          </cell>
        </row>
        <row r="605">
          <cell r="A605" t="str">
            <v>CEBS1000</v>
          </cell>
          <cell r="B605" t="str">
            <v>糖缺失性转铁蛋白(CDT)检测</v>
          </cell>
          <cell r="C605" t="str">
            <v>样本类型：血液。样本采集、签收、处理，定标和质控，检测样本，审核结果，录入实验室信息系统或人工登记，发送报告；按规定处理废弃物；接受临床相关咨询。</v>
          </cell>
        </row>
        <row r="606">
          <cell r="A606" t="str">
            <v>CEBT1000</v>
          </cell>
          <cell r="B606" t="str">
            <v>中枢神经特异蛋白(S100β)测定</v>
          </cell>
          <cell r="C606" t="str">
            <v>样本类型：血液。样本采集、签收、处理，定标和质控，检测样本，审核结果，录入实验室信息系统或人工登记，发送报告；按规定处理废弃物；接受临床相关咨询。</v>
          </cell>
        </row>
        <row r="607">
          <cell r="A607" t="str">
            <v>CEBU1000</v>
          </cell>
          <cell r="B607" t="str">
            <v>触珠蛋白测定</v>
          </cell>
          <cell r="C607" t="str">
            <v>样本类型：血液。样本采集、签收、处理，定标和质控，检测样本，审核结果，录入实验室信息系统或人工登记，发送报告；按规定处理废弃物；接受临床相关咨询。</v>
          </cell>
        </row>
        <row r="608">
          <cell r="A608" t="str">
            <v>CEBV1000</v>
          </cell>
          <cell r="B608" t="str">
            <v>酸性糖蛋白测定</v>
          </cell>
          <cell r="C608" t="str">
            <v>样本类型：血液。样本采集、签收、处理，定标和质控，检测样本，审核结果，录入实验室信息系统或人工登记，发送报告；按规定处理废弃物；接受临床相关咨询。</v>
          </cell>
        </row>
        <row r="609">
          <cell r="A609" t="str">
            <v>CEBW1000</v>
          </cell>
          <cell r="B609" t="str">
            <v>唐氏综合征三联筛查</v>
          </cell>
          <cell r="C609" t="str">
            <v>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v>
          </cell>
        </row>
        <row r="610">
          <cell r="A610" t="str">
            <v>CEBX1000</v>
          </cell>
          <cell r="B610" t="str">
            <v>唐氏综合征二联筛查</v>
          </cell>
          <cell r="C610" t="str">
            <v>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v>
          </cell>
        </row>
        <row r="611">
          <cell r="A611" t="str">
            <v>CECA-CEDM</v>
          </cell>
          <cell r="B611" t="str">
            <v>2.酶及相关物质检验</v>
          </cell>
        </row>
        <row r="612">
          <cell r="A612" t="str">
            <v>CECA1000</v>
          </cell>
          <cell r="B612" t="str">
            <v>丙氨酸氨基转移酶(ALT)测定</v>
          </cell>
          <cell r="C612" t="str">
            <v>样本类型：血液。样本采集、签收、处理，定标和质控，检测样本，审核结果，录入实验室信息系统或人工登记，发送报告；按规定处理废弃物；接受临床相关咨询。</v>
          </cell>
        </row>
        <row r="613">
          <cell r="A613" t="str">
            <v>CECB1000</v>
          </cell>
          <cell r="B613" t="str">
            <v>天门冬氨酸氨基转移酶(AST)测定</v>
          </cell>
          <cell r="C613" t="str">
            <v>样本类型：血液。样本采集、签收、处理，定标和质控，检测样本，审核结果，录入实验室信息系统或人工登记，发送报告；按规定处理废弃物；接受临床相关咨询。</v>
          </cell>
        </row>
        <row r="614">
          <cell r="A614" t="str">
            <v>CECC8000</v>
          </cell>
          <cell r="B614" t="str">
            <v>γ-谷氨酰基转移酶(GGT)测定</v>
          </cell>
          <cell r="C614" t="str">
            <v>样本类型：血液。样本采集、签收、处理，定标和质控，检测样本，审核结果，录入实验室信息系统或人工登记，发送报告；按规定处理废弃物；接受临床相关咨询。</v>
          </cell>
        </row>
        <row r="615">
          <cell r="A615" t="str">
            <v>CECD8000</v>
          </cell>
          <cell r="B615" t="str">
            <v>碱性磷酸酶(ALP)测定</v>
          </cell>
          <cell r="C615" t="str">
            <v>样本类型：血液、尿液。样本采集、签收、处理，定标和质控，检测样本，审核结果，录入实验室信息系统或人工登记，发送报告；按规定处理废弃物；接受临床相关咨询。</v>
          </cell>
        </row>
        <row r="616">
          <cell r="A616" t="str">
            <v>CECE1000</v>
          </cell>
          <cell r="B616" t="str">
            <v>碱性磷酸酶同工酶电泳测定</v>
          </cell>
          <cell r="C616" t="str">
            <v>样本类型：血液。样本采集、签收、处理，检测样本(加样、电泳、加入相关抗体、染色、扫描)，审核结果，录入实验室信息系统或人工登记，发送报告；按规定处理废弃物；接受临床相关咨询。</v>
          </cell>
        </row>
        <row r="617">
          <cell r="A617" t="str">
            <v>CECF1000</v>
          </cell>
          <cell r="B617" t="str">
            <v>骨型碱性磷酸酶质量测定</v>
          </cell>
          <cell r="C617" t="str">
            <v>样本类型：血液。样本采集、签收、处理，定标和质控，检测样本，审核结果，录入实验室信息系统或人工登记，发送报告；按规定处理废弃物；接受临床相关咨询。</v>
          </cell>
        </row>
        <row r="618">
          <cell r="A618" t="str">
            <v>CECG1000</v>
          </cell>
          <cell r="B618" t="str">
            <v>胆碱脂酶(ChE)测定</v>
          </cell>
          <cell r="C618" t="str">
            <v>样本类型：血液。样本采集、签收、处理，定标和质控，检测样本，审核结果，录入实验室信息系统或人工登记，发送报告；按规定处理废弃物；接受临床相关咨询。</v>
          </cell>
        </row>
        <row r="619">
          <cell r="A619" t="str">
            <v>CECH1000</v>
          </cell>
          <cell r="B619" t="str">
            <v>单胺氧化酶(MAO)测定</v>
          </cell>
          <cell r="C619" t="str">
            <v>样本类型：血液。样本采集、签收、处理，定标和质控，检测样本，审核结果，录入实验室信息系统或人工登记，发送报告；按规定处理废弃物；接受临床相关咨询。</v>
          </cell>
        </row>
        <row r="620">
          <cell r="A620" t="str">
            <v>CECJ1000</v>
          </cell>
          <cell r="B620" t="str">
            <v>5′核苷酸酶(5′NT)测定</v>
          </cell>
          <cell r="C620" t="str">
            <v>样本类型：血液。样本采集、签收、处理，定标和质控，检测样本，审核结果，录入实验室信息系统或人工登记，发送报告；按规定处理废弃物；接受临床相关咨询。</v>
          </cell>
        </row>
        <row r="621">
          <cell r="A621" t="str">
            <v>CECK1000</v>
          </cell>
          <cell r="B621" t="str">
            <v>α-L-岩藻糖苷酶(AFU)测定</v>
          </cell>
          <cell r="C621" t="str">
            <v>样本类型：血液。样本采集、签收、处理，定标和质控，检测样本，审核结果，录入实验室信息系统或人工登记，发送报告；按规定处理废弃物；接受临床相关咨询。</v>
          </cell>
        </row>
        <row r="622">
          <cell r="A622" t="str">
            <v>CECL8000</v>
          </cell>
          <cell r="B622" t="str">
            <v>腺苷脱氨酶(ADA)测定</v>
          </cell>
          <cell r="C622" t="str">
            <v>样本类型：血液、体液。样本采集、签收、处理，定标和质控，检测样本，审核结果，录入实验室信息系统或人工登记，发送报告；按规定处理废弃物；接受临床相关咨询。</v>
          </cell>
        </row>
        <row r="623">
          <cell r="A623" t="str">
            <v>CECM8000</v>
          </cell>
          <cell r="B623" t="str">
            <v>亮氨酰氨基肽酶(LAP)测定</v>
          </cell>
          <cell r="C623" t="str">
            <v>样本类型：血液、尿液。样本采集、签收、处理，定标和质控，检测样本，审核结果，录入实验室信息系统或人工登记，发送报告；按规定处理废弃物；接受临床相关咨询。</v>
          </cell>
        </row>
        <row r="624">
          <cell r="A624" t="str">
            <v>CECN1000</v>
          </cell>
          <cell r="B624" t="str">
            <v>谷胱甘肽还原酶(GR)测定</v>
          </cell>
          <cell r="C624" t="str">
            <v>样本类型：血液。样本采集、签收、处理，定标和质控，检测样本，审核结果，录入实验室信息系统或人工登记，发送报告；按规定处理废弃物；接受临床相关咨询。</v>
          </cell>
        </row>
        <row r="625">
          <cell r="A625" t="str">
            <v>CECP1000</v>
          </cell>
          <cell r="B625" t="str">
            <v>谷氨酸脱氢酶(GDH)测定</v>
          </cell>
          <cell r="C625" t="str">
            <v>样本类型：血液。样本采集、签收、处理，定标和质控，检测样本，审核结果，录入实验室信息系统或人工登记，发送报告；按规定处理废弃物；接受临床相关咨询。</v>
          </cell>
        </row>
        <row r="626">
          <cell r="A626" t="str">
            <v>CECQ1000</v>
          </cell>
          <cell r="B626" t="str">
            <v>磷酸葡萄糖异构酶(GPI)测定</v>
          </cell>
          <cell r="C626" t="str">
            <v>样本类型：血液。样本采集、签收、处理，定标和质控，检测样本，审核结果，录入实验室信息系统或人工登记，发送报告；按规定处理废弃物；接受临床相关咨询。</v>
          </cell>
        </row>
        <row r="627">
          <cell r="A627" t="str">
            <v>CECR1000</v>
          </cell>
          <cell r="B627" t="str">
            <v>磷酸葡萄糖变位酶(PGM)测定</v>
          </cell>
          <cell r="C627" t="str">
            <v>样本类型：血液。样本采集、签收、处理，定标和质控，检测样本，审核结果，录入实验室信息系统或人工登记，发送报告；按规定处理废弃物；接受临床相关咨询。</v>
          </cell>
        </row>
        <row r="628">
          <cell r="A628" t="str">
            <v>CECS1000</v>
          </cell>
          <cell r="B628" t="str">
            <v>肌酸激酶(CK)测定</v>
          </cell>
          <cell r="C628" t="str">
            <v>样本类型：血液。样本采集、签收、处理，定标和质控，检测样本，审核结果，录入实验室信息系统或人工登记，发送报告；按规定处理废弃物；接受临床相关咨询。</v>
          </cell>
        </row>
        <row r="629">
          <cell r="A629" t="str">
            <v>CECT1000</v>
          </cell>
          <cell r="B629" t="str">
            <v>肌酸激酶-MB同工酶活性(CK-MB)测定</v>
          </cell>
          <cell r="C629" t="str">
            <v>样本类型：血液。样本采集、签收、处理，定标和质控，检测样本，审核结果，录入实验室信息系统或人工登记，发送报告；按规定处理废弃物；接受临床相关咨询。</v>
          </cell>
        </row>
        <row r="630">
          <cell r="A630" t="str">
            <v>CECU1000</v>
          </cell>
          <cell r="B630" t="str">
            <v>肌酸激酶-MB同工酶质量(CK-MBmass)测定</v>
          </cell>
          <cell r="C630" t="str">
            <v>样本类型：血液。样本采集、签收、处理，定标和质控，检测样本，审核结果，录入实验室信息系统或人工登记，发送报告；按规定处理废弃物；接受临床相关咨询。</v>
          </cell>
        </row>
        <row r="631">
          <cell r="A631" t="str">
            <v>CECV1000</v>
          </cell>
          <cell r="B631" t="str">
            <v>肌酸激酶同工酶测定</v>
          </cell>
          <cell r="C631" t="str">
            <v>样本类型：血液。样本采集、签收、处理，检测样本(加样、电泳、加入相关抗体、染色、扫描)，审核结果，录入实验室信息系统或人工登记，发送报告；按规定处理废弃物；接受临床相关咨询。</v>
          </cell>
        </row>
        <row r="632">
          <cell r="A632" t="str">
            <v>CECW1000</v>
          </cell>
          <cell r="B632" t="str">
            <v>乳酸脱氢酶(LD)测定</v>
          </cell>
          <cell r="C632" t="str">
            <v>样本类型：血液、体液。样本采集、签收、处理，定标和质控，检测样本，审核结果，录入实验室信息系统或人工登记，发送报告；按规定处理废弃物；接受临床相关咨询。</v>
          </cell>
        </row>
        <row r="633">
          <cell r="A633" t="str">
            <v>CECX1000</v>
          </cell>
          <cell r="B633" t="str">
            <v>乳酸脱氢酶同工酶测定</v>
          </cell>
          <cell r="C633" t="str">
            <v>样本类型：血液。样本采集、签收、处理，检测样本(加样、电泳、加入相关抗体、染色、扫描)，审核结果，录入实验室信息系统或人工登记，发送报告；按规定处理废弃物；接受临床相关咨询。</v>
          </cell>
        </row>
        <row r="634">
          <cell r="A634" t="str">
            <v>CECY1000</v>
          </cell>
          <cell r="B634" t="str">
            <v>α羟基丁酸脱氢酶(α-HBD)测定</v>
          </cell>
          <cell r="C634" t="str">
            <v>样本类型：血液、体液。样本采集、签收、处理，定标和质控，检测样本，审核结果，录入实验室信息系统或人工登记，发送报告；按规定处理废弃物；接受临床相关咨询。</v>
          </cell>
        </row>
        <row r="635">
          <cell r="A635" t="str">
            <v>CECZ1000</v>
          </cell>
          <cell r="B635" t="str">
            <v>超氧化物歧化酶(SOD)测定</v>
          </cell>
          <cell r="C635" t="str">
            <v>样本类型：血液、体液。样本采集、签收、处理，定标和质控，检测样本，审核结果，录入实验室信息系统或人工登记，发送报告；按规定处理废弃物；接受临床相关咨询。</v>
          </cell>
        </row>
        <row r="636">
          <cell r="A636" t="str">
            <v>CEDA8000</v>
          </cell>
          <cell r="B636" t="str">
            <v>酸性磷酸酶(ACP)测定</v>
          </cell>
          <cell r="C636" t="str">
            <v>样本类型：血液、尿液。样本采集、签收、处理，定标和质控，检测样本，审核结果，录入实验室信息系统或人工登记，发送报告；按规定处理废弃物；接受临床相关咨询。</v>
          </cell>
        </row>
        <row r="637">
          <cell r="A637" t="str">
            <v>CEDB1000</v>
          </cell>
          <cell r="B637" t="str">
            <v>酒石酸抑制酸性磷酸酶测定</v>
          </cell>
          <cell r="C637" t="str">
            <v>样本类型：血液。样本采集、签收、处理，定标和质控，检测样本，审核结果，录入实验室信息系统或人工登记，发送报告；按规定处理废弃物；接受临床相关咨询。</v>
          </cell>
        </row>
        <row r="638">
          <cell r="A638" t="str">
            <v>CEDC8000</v>
          </cell>
          <cell r="B638" t="str">
            <v>淀粉酶(AMY)测定</v>
          </cell>
          <cell r="C638" t="str">
            <v>样本类型：血液、尿液、体液。样本采集、签收、处理，定标和质控，检测样本，审核结果，录入实验室信息系统或人工登记，发送报告；按规定处理废弃物；接受临床相关咨询。</v>
          </cell>
        </row>
        <row r="639">
          <cell r="A639" t="str">
            <v>CEDD8000</v>
          </cell>
          <cell r="B639" t="str">
            <v>胰淀粉酶(AMS)测定</v>
          </cell>
          <cell r="C639" t="str">
            <v>样本类型：血液、尿液、体液。样本采集、签收、处理，定标和质控，检测样本，审核结果，录入实验室信息系统或人工登记，发送报告；按规定处理废弃物；接受临床相关咨询。</v>
          </cell>
        </row>
        <row r="640">
          <cell r="A640" t="str">
            <v>CEDE1000</v>
          </cell>
          <cell r="B640" t="str">
            <v>淀粉酶同工酶测定</v>
          </cell>
          <cell r="C640" t="str">
            <v>样本类型：血液、尿液。样本采集、签收、处理，检测样本(加样、电泳、加入相关抗体、染色、扫描)，审核结果，录入实验室信息系统或人工登记，发送报告；按规定处理废弃物；接受临床相关咨询。</v>
          </cell>
        </row>
        <row r="641">
          <cell r="A641" t="str">
            <v>CEDF8000</v>
          </cell>
          <cell r="B641" t="str">
            <v>α1抗胰蛋白酶(α1-AT)测定</v>
          </cell>
          <cell r="C641" t="str">
            <v>样本类型：血液、肺泡灌洗液。样本采集、签收、处理，定标和质控，检测样本，审核结果，录入实验室信息系统或人工登记，发送报告；按规定处理废弃物；接受临床相关咨询。</v>
          </cell>
        </row>
        <row r="642">
          <cell r="A642" t="str">
            <v>CEDG1000</v>
          </cell>
          <cell r="B642" t="str">
            <v>脂肪酶(LPS)测定</v>
          </cell>
          <cell r="C642" t="str">
            <v>样本类型：血液。样本采集、签收、处理，定标和质控，检测样本，审核结果，录入实验室信息系统或人工登记，发送报告；按规定处理废弃物；接受临床相关咨询。</v>
          </cell>
        </row>
        <row r="643">
          <cell r="A643" t="str">
            <v>CEDH1000</v>
          </cell>
          <cell r="B643" t="str">
            <v>血管紧张素转化酶(ACE)测定</v>
          </cell>
          <cell r="C643" t="str">
            <v>样本类型：血液。样本采集、签收、处理，定标和质控，检测样本，审核结果，录入实验室信息系统或人工登记，发送报告；按规定处理废弃物；接受临床相关咨询。</v>
          </cell>
        </row>
        <row r="644">
          <cell r="A644" t="str">
            <v>CEDJ1000</v>
          </cell>
          <cell r="B644" t="str">
            <v>醛缩酶(ALD)测定</v>
          </cell>
          <cell r="C644" t="str">
            <v>样本类型：血液。样本采集、签收、处理，定标和质控，检测样本，审核结果，录入实验室信息系统或人工登记，发送报告；按规定处理废弃物；接受临床相关咨询。</v>
          </cell>
        </row>
        <row r="645">
          <cell r="A645" t="str">
            <v>CEDK2000</v>
          </cell>
          <cell r="B645" t="str">
            <v>N-酰-β-D-氨基葡萄糖苷酶(NAG)测定</v>
          </cell>
          <cell r="C645" t="str">
            <v>样本类型：血液、尿液。样本采集、签收、处理，定标和质控，检测样本，审核结果，录入实验室信息系统或人工登记，发送报告；按规定处理废弃物；接受临床相关咨询。</v>
          </cell>
        </row>
        <row r="646">
          <cell r="A646" t="str">
            <v>CEDL2000</v>
          </cell>
          <cell r="B646" t="str">
            <v>尿β-D-半乳糖苷酶测定</v>
          </cell>
          <cell r="C646" t="str">
            <v>样本类型：尿液。样本采集、签收、处理，定标和质控，检测样本，审核结果，录入实验室信息系统或人工登记，发送报告；按规定处理废弃物；接受临床相关咨询。</v>
          </cell>
        </row>
        <row r="647">
          <cell r="A647" t="str">
            <v>CEDM2000</v>
          </cell>
          <cell r="B647" t="str">
            <v>尿丙氨酰氨基肽酶测定</v>
          </cell>
          <cell r="C647" t="str">
            <v>样本类型：尿液。样本采集、签收、处理，定标和质控，检测样本，审核结果，录入实验室信息系统或人工登记，发送报告；按规定处理废弃物；接受临床相关咨询。</v>
          </cell>
        </row>
        <row r="648">
          <cell r="A648" t="str">
            <v>CEEA-CEEK</v>
          </cell>
          <cell r="B648" t="str">
            <v>3.小分子含氮物质检验</v>
          </cell>
        </row>
        <row r="649">
          <cell r="A649" t="str">
            <v>CEEA8000</v>
          </cell>
          <cell r="B649" t="str">
            <v>尿素(Urea)测定</v>
          </cell>
          <cell r="C649" t="str">
            <v>样本类型：血液、尿液。样本采集、签收、处理，定标和质控，检测样本，审核结果，录入实验室信息系统或人工登记，发送报告；按规定处理废弃物；接受临床相关咨询。</v>
          </cell>
        </row>
        <row r="650">
          <cell r="A650" t="str">
            <v>CEEB8000</v>
          </cell>
          <cell r="B650" t="str">
            <v>肌酐(Cr)测定</v>
          </cell>
          <cell r="C650" t="str">
            <v>样本类型：血液、尿液。样本采集、签收、处理，定标和质控，检测样本，审核结果，录入实验室信息系统或人工登记，发送报告；按规定处理废弃物；接受临床相关咨询。</v>
          </cell>
        </row>
        <row r="651">
          <cell r="A651" t="str">
            <v>CEEC8000</v>
          </cell>
          <cell r="B651" t="str">
            <v>内生肌酐清除率(CCr)测定</v>
          </cell>
          <cell r="C651" t="str">
            <v>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v>
          </cell>
        </row>
        <row r="652">
          <cell r="A652" t="str">
            <v>CEED9000</v>
          </cell>
          <cell r="B652" t="str">
            <v>指甲肌酐测定</v>
          </cell>
          <cell r="C652" t="str">
            <v>样本类型：指甲。样本采集、签收、处理(剪下指甲1-2毫米，用砂纸打磨，洗净，干燥后粉碎并过筛，用分析天平称取30毫克加蒸馏水5毫升，在45℃水浴振荡器中持续振荡6小时，再恒温水浴18小时，然后将浸出液离心沉淀，取上清液待检)，定标和质控，检测样本，审核结果，录入实验室信息系统或人工登记，发送报告；按规定处理废弃物；接受临床相关咨询。</v>
          </cell>
        </row>
        <row r="653">
          <cell r="A653" t="str">
            <v>CEEE8000</v>
          </cell>
          <cell r="B653" t="str">
            <v>尿酸(UA)测定</v>
          </cell>
          <cell r="C653" t="str">
            <v>样本类型：血液、尿液。样本采集、签收、处理，定标和质控，检测样本，审核结果，录入实验室信息系统或人工登记，发送报告；按规定处理废弃物；接受临床相关咨询。</v>
          </cell>
        </row>
        <row r="654">
          <cell r="A654" t="str">
            <v>CEEF1000</v>
          </cell>
          <cell r="B654" t="str">
            <v>胱抑素(Cys-C)测定</v>
          </cell>
          <cell r="C654" t="str">
            <v>样本类型：血液。样本采集、签收、处理，定标和质控，检测样本，审核结果，录入实验室信息系统或人工登记，发送报告；按规定处理废弃物；接受临床相关咨询。</v>
          </cell>
        </row>
        <row r="655">
          <cell r="A655" t="str">
            <v>CEEG1000</v>
          </cell>
          <cell r="B655" t="str">
            <v>同型半胱氨酸(Hcy)测定</v>
          </cell>
          <cell r="C655" t="str">
            <v>样本类型：血液。样本采集、签收、处理，定标和质控，检测样本，审核结果，录入实验室信息系统或人工登记，发送报告；按规定处理废弃物；接受临床相关咨询。</v>
          </cell>
        </row>
        <row r="656">
          <cell r="A656" t="str">
            <v>CEEH2000</v>
          </cell>
          <cell r="B656" t="str">
            <v>羟脯氨酸测定</v>
          </cell>
          <cell r="C656" t="str">
            <v>样本类型：尿液。样本采集、签收、处理，定标和质控，检测样本，审核结果，录入实验室信息系统或人工登记，发送报告；按规定处理废弃物；接受临床相关咨询。</v>
          </cell>
        </row>
        <row r="657">
          <cell r="A657" t="str">
            <v>CEEJ8000</v>
          </cell>
          <cell r="B657" t="str">
            <v>氨基酸测定</v>
          </cell>
          <cell r="C657" t="str">
            <v>样本类型：血液、尿液。样本采集、签收、处理(血浆去蛋白后，离心，取上清，过滤)，定标和质控，检测样本(分析峰值，得到各类氨基酸的量)，审核结果，录入实验室信息系统或人工登记，发送报告；按规定处理废弃物；接受临床相关咨询。</v>
          </cell>
        </row>
        <row r="658">
          <cell r="A658" t="str">
            <v>CEEK1000</v>
          </cell>
          <cell r="B658" t="str">
            <v>血氨测定</v>
          </cell>
          <cell r="C658" t="str">
            <v>样本类型：血液。样本采集、签收、处理，定标和质控，检测样本，审核结果，录入实验室信息系统或人工登记，发送报告；按规定处理废弃物；接受临床相关咨询。</v>
          </cell>
        </row>
        <row r="659">
          <cell r="A659" t="str">
            <v>CEFA-CEFE</v>
          </cell>
          <cell r="B659" t="str">
            <v>4.碳水化合物及其相关物质检验</v>
          </cell>
        </row>
        <row r="660">
          <cell r="A660" t="str">
            <v>CEFA8000</v>
          </cell>
          <cell r="B660" t="str">
            <v>葡萄糖(Glu)测定</v>
          </cell>
          <cell r="C660" t="str">
            <v>样本类型：血液、体液。样本采集、签收、处理，定标和质控，检测样本，审核结果，录入实验室信息系统或人工登记，发送报告；按规定处理废弃物；接受临床相关咨询。</v>
          </cell>
        </row>
        <row r="661">
          <cell r="A661" t="str">
            <v>CEFB2000</v>
          </cell>
          <cell r="B661" t="str">
            <v>半乳糖定性测定</v>
          </cell>
          <cell r="C661" t="str">
            <v>样本类型：尿液。样本采集、签收、处理，质控(需做阳性对照实验)，检测样本(尿液加浓硝酸，沸腾水浴中加热，冷却后观察结果)，审核结果，录入实验室信息系统或人工登记，发送报告；按规定处理废弃物；接受临床相关咨询。</v>
          </cell>
        </row>
        <row r="662">
          <cell r="A662" t="str">
            <v>CEFC8000</v>
          </cell>
          <cell r="B662" t="str">
            <v>半乳糖定量测定</v>
          </cell>
          <cell r="C662" t="str">
            <v>样本类型：血液、尿液。样本采集、签收、处理，定标和质控，检测样本，审核结果，录入实验室信息系统或人工登记，发送报告；按规定处理废弃物；接受临床相关咨询。</v>
          </cell>
        </row>
        <row r="663">
          <cell r="A663" t="str">
            <v>CEFD1000</v>
          </cell>
          <cell r="B663" t="str">
            <v>果糖测定</v>
          </cell>
          <cell r="C663" t="str">
            <v>样本类型：血液。样本采集、签收、处理，定标和质控，检测样本，审核结果，录入实验室信息系统或人工登记，发送报告；按规定处理废弃物；接受临床相关咨询。</v>
          </cell>
        </row>
        <row r="664">
          <cell r="A664" t="str">
            <v>CEFE8000</v>
          </cell>
          <cell r="B664" t="str">
            <v>木糖测定</v>
          </cell>
          <cell r="C664" t="str">
            <v>样本类型：血液、尿液。样本采集、签收、处理，定标和质控，检测样本，审核结果，录入实验室信息系统或人工登记，发送报告；按规定处理废弃物；接受临床相关咨询。</v>
          </cell>
        </row>
        <row r="665">
          <cell r="A665" t="str">
            <v>CEGA-CEGD</v>
          </cell>
          <cell r="B665" t="str">
            <v>5.有机酸检验</v>
          </cell>
        </row>
        <row r="666">
          <cell r="A666" t="str">
            <v>CEGA8000</v>
          </cell>
          <cell r="B666" t="str">
            <v>乳酸(LA)测定</v>
          </cell>
          <cell r="C666" t="str">
            <v>样本类型：血液、脑脊液、胃液。样本采集、签收、处理，定标和质控，检测样本，审核结果，录入实验室信息系统或人工登记，发送报告；按规定处理废弃物；接受临床相关咨询。</v>
          </cell>
        </row>
        <row r="667">
          <cell r="A667" t="str">
            <v>CEGB1000</v>
          </cell>
          <cell r="B667" t="str">
            <v>丙酮酸(PA)测定</v>
          </cell>
          <cell r="C667" t="str">
            <v>样本类型：血液。样本采集、签收、处理，定标和质控，检测样本，审核结果，录入实验室信息系统或人工登记，发送报告；按规定处理废弃物；接受临床相关咨询。</v>
          </cell>
        </row>
        <row r="668">
          <cell r="A668" t="str">
            <v>CEGC8000</v>
          </cell>
          <cell r="B668" t="str">
            <v>苯丙氨酸(PKU)测定</v>
          </cell>
          <cell r="C668" t="str">
            <v>样本类型：血液、尿液。样本采集、签收、处理，定标和质控，检测样本，审核结果，录入实验室信息系统或人工登记，发送报告；按规定处理废弃物；接受临床相关咨询。</v>
          </cell>
        </row>
        <row r="669">
          <cell r="A669" t="str">
            <v>CEGD8000</v>
          </cell>
          <cell r="B669" t="str">
            <v>苯丙酮酸测定</v>
          </cell>
          <cell r="C669" t="str">
            <v>样本类型：血液、尿液。样本采集、签收、处理，定标和质控，检测样本，审核结果，录入实验室信息系统或人工登记，发送报告；按规定处理废弃物；接受临床相关咨询。</v>
          </cell>
        </row>
        <row r="670">
          <cell r="A670" t="str">
            <v>CEHA-CEHV</v>
          </cell>
          <cell r="B670" t="str">
            <v>6.脂质及其相关物质检验</v>
          </cell>
        </row>
        <row r="671">
          <cell r="A671" t="str">
            <v>CEHA1000</v>
          </cell>
          <cell r="B671" t="str">
            <v>总胆固醇(TC)测定</v>
          </cell>
          <cell r="C671" t="str">
            <v>样本类型：血液。样本采集、签收、处理，定标和质控，检测样本，审核结果，录入实验室信息系统或人工登记，发送报告；按规定处理废弃物；接受临床相关咨询。</v>
          </cell>
        </row>
        <row r="672">
          <cell r="A672" t="str">
            <v>CEHB1000</v>
          </cell>
          <cell r="B672" t="str">
            <v>甘油三酯(TG)测定</v>
          </cell>
          <cell r="C672" t="str">
            <v>样本类型：血液。样本采集、签收、处理，定标和质控，检测样本，审核结果，录入实验室信息系统或人工登记，发送报告；按规定处理废弃物；接受临床相关咨询。</v>
          </cell>
        </row>
        <row r="673">
          <cell r="A673" t="str">
            <v>CEHC1000</v>
          </cell>
          <cell r="B673" t="str">
            <v>高密度脂蛋白胆固醇(HDL-C)测定</v>
          </cell>
          <cell r="C673" t="str">
            <v>样本类型：血液。样本采集、签收、处理，定标和质控，检测样本，审核结果，录入实验室信息系统或人工登记，发送报告；按规定处理废弃物；接受临床相关咨询。</v>
          </cell>
        </row>
        <row r="674">
          <cell r="A674" t="str">
            <v>CEHD1000</v>
          </cell>
          <cell r="B674" t="str">
            <v>低密度脂蛋白胆固醇(LDL-C)测定</v>
          </cell>
          <cell r="C674" t="str">
            <v>样本类型：血液。样本采集、签收、处理，定标和质控，检测样本，审核结果，录入实验室信息系统或人工登记，发送报告；按规定处理废弃物；接受临床相关咨询。</v>
          </cell>
        </row>
        <row r="675">
          <cell r="A675" t="str">
            <v>CEHE1000</v>
          </cell>
          <cell r="B675" t="str">
            <v>磷脂测定</v>
          </cell>
          <cell r="C675" t="str">
            <v>样本类型：血液。样本采集、签收、处理，定标和质控，检测样本，审核结果，录入实验室信息系统或人工登记，发送报告；按规定处理废弃物；接受临床相关咨询。</v>
          </cell>
        </row>
        <row r="676">
          <cell r="A676" t="str">
            <v>CEHF1000</v>
          </cell>
          <cell r="B676" t="str">
            <v>脂蛋白电泳分析</v>
          </cell>
          <cell r="C676" t="str">
            <v>样本类型：血液。样本采集、签收、处理，加样、电泳、染色(包括脂质、胆固醇染色)、扫描，审核结果，录入实验室信息系统或人工登记，发送报告；按规定处理废弃物；接受临床相关咨询。</v>
          </cell>
        </row>
        <row r="677">
          <cell r="A677" t="str">
            <v>CEHG1000</v>
          </cell>
          <cell r="B677" t="str">
            <v>载脂蛋白AⅠ(apoAⅠ)测定</v>
          </cell>
          <cell r="C677" t="str">
            <v>样本类型：血液。样本采集、签收、处理，定标和质控，检测样本，审核结果，录入实验室信息系统或人工登记，发送报告；按规定处理废弃物；接受临床相关咨询。</v>
          </cell>
        </row>
        <row r="678">
          <cell r="A678" t="str">
            <v>CEHH1000</v>
          </cell>
          <cell r="B678" t="str">
            <v>载脂蛋白AⅡ(apoAⅡ)测定</v>
          </cell>
          <cell r="C678" t="str">
            <v>样本类型：血液。样本采集、签收、处理，定标和质控，检测样本，审核结果，录入实验室信息系统或人工登记，发送报告；按规定处理废弃物；接受临床相关咨询。</v>
          </cell>
        </row>
        <row r="679">
          <cell r="A679" t="str">
            <v>CEHJ1000</v>
          </cell>
          <cell r="B679" t="str">
            <v>载脂蛋白B(apoB)测定</v>
          </cell>
          <cell r="C679" t="str">
            <v>样本类型：血液。样本采集、签收、处理，定标和质控，检测样本，审核结果，录入实验室信息系统或人工登记，发送报告；按规定处理废弃物；接受临床相关咨询。</v>
          </cell>
        </row>
        <row r="680">
          <cell r="A680" t="str">
            <v>CEHK1000</v>
          </cell>
          <cell r="B680" t="str">
            <v>载脂蛋白CⅡ(apoCⅡ)测定</v>
          </cell>
          <cell r="C680" t="str">
            <v>样本类型：血液。样本采集、签收、处理，定标和质控，检测样本，审核结果，录入实验室信息系统或人工登记，发送报告；按规定处理废弃物；接受临床相关咨询。</v>
          </cell>
        </row>
        <row r="681">
          <cell r="A681" t="str">
            <v>CEHL1000</v>
          </cell>
          <cell r="B681" t="str">
            <v>载脂蛋白CⅢ(apoCⅢ)测定</v>
          </cell>
          <cell r="C681" t="str">
            <v>样本类型：血液。样本采集、签收、处理，定标和质控，检测样本，审核结果，录入实验室信息系统或人工登记，发送报告；按规定处理废弃物；接受临床相关咨询。</v>
          </cell>
        </row>
        <row r="682">
          <cell r="A682" t="str">
            <v>CEHM1000</v>
          </cell>
          <cell r="B682" t="str">
            <v>载脂蛋白E(apoE)测定</v>
          </cell>
          <cell r="C682" t="str">
            <v>样本类型：血液。样本采集、签收、处理，定标和质控，检测样本，审核结果，录入实验室信息系统或人工登记，发送报告；按规定处理废弃物；接受临床相关咨询。</v>
          </cell>
        </row>
        <row r="683">
          <cell r="A683" t="str">
            <v>CEHN1000</v>
          </cell>
          <cell r="B683" t="str">
            <v>载脂蛋白a(apoa)测定</v>
          </cell>
          <cell r="C683" t="str">
            <v>样本类型：血液。样本采集、签收、处理，定标和质控，检测样本，审核结果，录入实验室信息系统或人工登记，发送报告；按规定处理废弃物；接受临床相关咨询。</v>
          </cell>
        </row>
        <row r="684">
          <cell r="A684" t="str">
            <v>CEHP1000</v>
          </cell>
          <cell r="B684" t="str">
            <v>脂蛋白a(LPa)测定</v>
          </cell>
          <cell r="C684" t="str">
            <v>样本类型：血液。样本采集、签收、处理，定标和质控，检测样本，审核结果，录入实验室信息系统或人工登记，发送报告；按规定处理废弃物；接受临床相关咨询。</v>
          </cell>
        </row>
        <row r="685">
          <cell r="A685" t="str">
            <v>CEHQ1000</v>
          </cell>
          <cell r="B685" t="str">
            <v>游离脂肪酸(FFA)测定</v>
          </cell>
          <cell r="C685" t="str">
            <v>样本类型：血液。样本采集、签收、处理，定标和质控，检测样本，审核结果，录入实验室信息系统或人工登记，发送报告；按规定处理废弃物；接受临床相关咨询。</v>
          </cell>
        </row>
        <row r="686">
          <cell r="A686" t="str">
            <v>CEHR5000</v>
          </cell>
          <cell r="B686" t="str">
            <v>胆酸(BA)测定</v>
          </cell>
          <cell r="C686" t="str">
            <v>样本类型：胆汁。样本采集、签收、处理，定标和质控，检测样本，审核结果，录入实验室信息系统或人工登记，发送报告；按规定处理废弃物；接受临床相关咨询。</v>
          </cell>
        </row>
        <row r="687">
          <cell r="A687" t="str">
            <v>CEHS1000</v>
          </cell>
          <cell r="B687" t="str">
            <v>总胆汁酸(TBA)测定</v>
          </cell>
          <cell r="C687" t="str">
            <v>样本类型：血液。样本采集、签收、处理，定标和质控，检测样本，审核结果，录入实验室信息系统或人工登记，发送报告；按规定处理废弃物；接受临床相关咨询。</v>
          </cell>
        </row>
        <row r="688">
          <cell r="A688" t="str">
            <v>CEHT1000</v>
          </cell>
          <cell r="B688" t="str">
            <v>甘胆酸(CG)检测</v>
          </cell>
          <cell r="C688" t="str">
            <v>样本类型：血液。样本采集、签收、处理，定标和质控，检测样本，审核结果，录入实验室信息系统或人工登记，发送报告；按规定处理废弃物；接受临床相关咨询。</v>
          </cell>
        </row>
        <row r="689">
          <cell r="A689" t="str">
            <v>CEHU1000</v>
          </cell>
          <cell r="B689" t="str">
            <v>甘油测定</v>
          </cell>
          <cell r="C689" t="str">
            <v>样本类型：血液。样本采集、签收、处理，定标和质控，检测样本，审核结果，录入实验室信息系统或人工登记，发送报告；按规定处理废弃物；接受临床相关咨询。</v>
          </cell>
        </row>
        <row r="690">
          <cell r="A690" t="str">
            <v>CEHV1000</v>
          </cell>
          <cell r="B690" t="str">
            <v>小而密低密度脂蛋白(sdLDL)测定</v>
          </cell>
          <cell r="C690" t="str">
            <v>样本类型：血液。样本采集、签收、处理，定标和质控，检测样本，审核结果，录入实验室信息系统或人工登记，发送报告；按规定处理废弃物；接受临床相关咨询。</v>
          </cell>
        </row>
        <row r="691">
          <cell r="A691" t="str">
            <v>CEJA-CEJM</v>
          </cell>
          <cell r="B691" t="str">
            <v>7.电解质、血气分析检验</v>
          </cell>
        </row>
        <row r="692">
          <cell r="A692" t="str">
            <v>CEJA8000</v>
          </cell>
          <cell r="B692" t="str">
            <v>钾(K)测定</v>
          </cell>
          <cell r="C692" t="str">
            <v>样本类型：血液、尿液。样本采集、签收、处理，定标和质控，检测样本，审核结果，录入实验室信息系统或人工登记，发送报告；按规定处理废弃物；接受临床相关咨询。</v>
          </cell>
        </row>
        <row r="693">
          <cell r="A693" t="str">
            <v>CEJB8000</v>
          </cell>
          <cell r="B693" t="str">
            <v>钠(Na)测定</v>
          </cell>
          <cell r="C693" t="str">
            <v>样本类型：血液、尿液。样本采集、签收、处理，定标和质控，检测样本，审核结果，录入实验室信息系统或人工登记，发送报告；按规定处理废弃物；接受临床相关咨询。</v>
          </cell>
        </row>
        <row r="694">
          <cell r="A694" t="str">
            <v>CEJC8000</v>
          </cell>
          <cell r="B694" t="str">
            <v>氯(Cl)测定</v>
          </cell>
          <cell r="C694" t="str">
            <v>样本类型：血液、尿液、体液。样本采集、签收、处理，定标和质控，检测样本，审核结果，录入实验室信息系统或人工登记，发送报告；按规定处理废弃物；接受临床相关咨询。</v>
          </cell>
        </row>
        <row r="695">
          <cell r="A695" t="str">
            <v>CEJD1000</v>
          </cell>
          <cell r="B695" t="str">
            <v>总二氧化碳(TCO2)测定</v>
          </cell>
          <cell r="C695" t="str">
            <v>样本类型：血液。样本采集、签收、处理，定标和质控，检测样本，审核结果，录入实验室信息系统或人工登记，发送报告；按规定处理废弃物；接受临床相关咨询。</v>
          </cell>
        </row>
        <row r="696">
          <cell r="A696" t="str">
            <v>CEJE8000</v>
          </cell>
          <cell r="B696" t="str">
            <v>镁(Mg)测定</v>
          </cell>
          <cell r="C696" t="str">
            <v>样本类型：血液、尿液。样本采集、签收、处理，定标和质控，检测样本，审核结果，录入实验室信息系统或人工登记，发送报告；按规定处理废弃物；接受临床相关咨询。</v>
          </cell>
        </row>
        <row r="697">
          <cell r="A697" t="str">
            <v>CEJF8000</v>
          </cell>
          <cell r="B697" t="str">
            <v>总钙(Ca)测定</v>
          </cell>
          <cell r="C697" t="str">
            <v>样本类型：血液、尿液。样本采集、签收、处理，定标和质控，检测样本，审核结果，录入实验室信息系统或人工登记，发送报告；按规定处理废弃物；接受临床相关咨询。</v>
          </cell>
        </row>
        <row r="698">
          <cell r="A698" t="str">
            <v>CEJG1000</v>
          </cell>
          <cell r="B698" t="str">
            <v>离子钙(Ca2+)测定</v>
          </cell>
          <cell r="C698" t="str">
            <v>样本类型：血液。样本采集、签收、处理，定标和质控，检测样本，审核结果，录入实验室信息系统或人工登记，发送报告；按规定处理废弃物；接受临床相关咨询。</v>
          </cell>
        </row>
        <row r="699">
          <cell r="A699" t="str">
            <v>CEJH1000</v>
          </cell>
          <cell r="B699" t="str">
            <v>碳氧血红蛋白(COHb)测定</v>
          </cell>
          <cell r="C699" t="str">
            <v>样本类型：血液。样本采集、签收、处理，定标和质控，检测样本，审核结果，录入实验室信息系统或人工登记，发送报告；按规定处理废弃物；接受临床相关咨询。</v>
          </cell>
        </row>
        <row r="700">
          <cell r="A700" t="str">
            <v>CEJJ1000</v>
          </cell>
          <cell r="B700" t="str">
            <v>高铁血红蛋白(MetHb)测定</v>
          </cell>
          <cell r="C700" t="str">
            <v>样本类型：血液。样本采集、签收、处理，定标和质控，检测样本，审核结果，录入实验室信息系统或人工登记，发送报告；按规定处理废弃物；接受临床相关咨询。</v>
          </cell>
        </row>
        <row r="701">
          <cell r="A701" t="str">
            <v>CEJK1000</v>
          </cell>
          <cell r="B701" t="str">
            <v>氧合血红蛋白(FO2Hb)测定</v>
          </cell>
          <cell r="C701" t="str">
            <v>样本类型：血液。样本采集、签收、处理，定标和质控，检测样本，审核结果，录入实验室信息系统或人工登记，发送报告；按规定处理废弃物；接受临床相关咨询。</v>
          </cell>
        </row>
        <row r="702">
          <cell r="A702" t="str">
            <v>CEJL1000</v>
          </cell>
          <cell r="B702" t="str">
            <v>硫化血红蛋白(SulfHb)测定</v>
          </cell>
          <cell r="C702" t="str">
            <v>样本类型：血液。样本采集、签收、处理，定标和质控，检测样本，审核结果，录入实验室信息系统或人工登记，发送报告；按规定处理废弃物；接受临床相关咨询。</v>
          </cell>
        </row>
        <row r="703">
          <cell r="A703" t="str">
            <v>CEJM1000</v>
          </cell>
          <cell r="B703" t="str">
            <v>血气分析</v>
          </cell>
          <cell r="C703" t="str">
            <v>样本类型：血液。样本采集、签收、处理，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v>
          </cell>
        </row>
        <row r="704">
          <cell r="A704" t="str">
            <v>CEKA-CEKE</v>
          </cell>
          <cell r="B704" t="str">
            <v>8.微量元素检验</v>
          </cell>
        </row>
        <row r="705">
          <cell r="A705" t="str">
            <v>CEKA8000</v>
          </cell>
          <cell r="B705" t="str">
            <v>无机磷(P)测定</v>
          </cell>
          <cell r="C705" t="str">
            <v>样本类型：血液、尿液。样本采集、签收、处理，定标和质控，检测样本，审核结果，录入实验室信息系统或人工登记，发送报告；按规定处理废弃物；接受临床相关咨询。</v>
          </cell>
        </row>
        <row r="706">
          <cell r="A706" t="str">
            <v>CEKB1000</v>
          </cell>
          <cell r="B706" t="str">
            <v>铁(Fe)测定</v>
          </cell>
          <cell r="C706" t="str">
            <v>样本类型：血液。样本采集、签收、处理，定标和质控，检测样本，审核结果，录入实验室信息系统或人工登记，发送报告；按规定处理废弃物；接受临床相关咨询。</v>
          </cell>
        </row>
        <row r="707">
          <cell r="A707" t="str">
            <v>CEKC8000</v>
          </cell>
          <cell r="B707" t="str">
            <v>铅(Pb)测定</v>
          </cell>
          <cell r="C707" t="str">
            <v>样本类型：血液、尿液。样本采集、签收、处理，定标和质控，检测样本，审核结果，录入实验室信息系统或人工登记，发送报告；按规定处理废弃物；接受临床相关咨询。</v>
          </cell>
        </row>
        <row r="708">
          <cell r="A708" t="str">
            <v>CEKD8000</v>
          </cell>
          <cell r="B708" t="str">
            <v>微量元素测定</v>
          </cell>
          <cell r="C708" t="str">
            <v>样本类型：血液、尿液。样本采集、签收、处理，定标和质控，检测样本(铜、硒、锌、锶、镉、汞、铝、锰、钼、锂、砷、碘、铬等)，审核结果，录入实验室信息系统或人工登记，发送报告；按规定处理废弃物；接受临床相关咨询。</v>
          </cell>
        </row>
        <row r="709">
          <cell r="A709" t="str">
            <v>CELA-CELD</v>
          </cell>
          <cell r="B709" t="str">
            <v>9.色素及其相关物质检验</v>
          </cell>
        </row>
        <row r="710">
          <cell r="A710" t="str">
            <v>CELA1000</v>
          </cell>
          <cell r="B710" t="str">
            <v>总胆红素(T-Bil)测定</v>
          </cell>
          <cell r="C710" t="str">
            <v>样本类型：血液。样本采集、签收、处理，定标和质控，检测样本，审核结果，录入实验室信息系统或人工登记，发送报告；按规定处理废弃物；接受临床相关咨询。</v>
          </cell>
        </row>
        <row r="711">
          <cell r="A711" t="str">
            <v>CELB1000</v>
          </cell>
          <cell r="B711" t="str">
            <v>直接胆红素(D-Bil)测定</v>
          </cell>
          <cell r="C711" t="str">
            <v>样本类型：血液。样本采集、签收、处理，定标和质控，检测样本，审核结果，录入实验室信息系统或人工登记，发送报告；按规定处理废弃物；接受临床相关咨询。</v>
          </cell>
        </row>
        <row r="712">
          <cell r="A712" t="str">
            <v>CELC1000</v>
          </cell>
          <cell r="B712" t="str">
            <v>间接胆红素(I-Bil)测定</v>
          </cell>
          <cell r="C712" t="str">
            <v>样本类型：血液。样本采集、签收，检测样本(由总胆红素减去直接胆红素计算而来)，审核结果，录入实验室信息系统或人工登记，发送报告；按规定处理废弃物；接受临床相关咨询。</v>
          </cell>
        </row>
        <row r="713">
          <cell r="A713" t="str">
            <v>CELD1000</v>
          </cell>
          <cell r="B713" t="str">
            <v>δ-胆红素测定</v>
          </cell>
          <cell r="C713" t="str">
            <v>样本类型：血液。样本采集、签收、处理，定标和质控，检测样本，审核结果，录入实验室信息系统或人工登记，发送报告；按规定处理废弃物；接受临床相关咨询。</v>
          </cell>
        </row>
        <row r="714">
          <cell r="A714" t="str">
            <v>CEMA-CEMK</v>
          </cell>
          <cell r="B714" t="str">
            <v>10.维生素及其相关物质检验</v>
          </cell>
        </row>
        <row r="715">
          <cell r="A715" t="str">
            <v>CEMA1000</v>
          </cell>
          <cell r="B715" t="str">
            <v>叶酸(FA)测定</v>
          </cell>
          <cell r="C715" t="str">
            <v>样本类型：血液。样本采集、签收、处理，定标和质控，检测样本，审核结果，录入实验室信息系统或人工登记，发送报告；按规定处理废弃物；接受临床相关咨询。</v>
          </cell>
        </row>
        <row r="716">
          <cell r="A716" t="str">
            <v>CEMB1000</v>
          </cell>
          <cell r="B716" t="str">
            <v>维生素A(VitA)测定</v>
          </cell>
          <cell r="C716" t="str">
            <v>样本类型：血液。样本采集、签收、处理，定标和质控，检测样本，审核结果，录入实验室信息系统或人工登记，发送报告；按规定处理废弃物；接受临床相关咨询。</v>
          </cell>
        </row>
        <row r="717">
          <cell r="A717" t="str">
            <v>CEMC1000</v>
          </cell>
          <cell r="B717" t="str">
            <v>维生素B1(VitB1)测定</v>
          </cell>
          <cell r="C717" t="str">
            <v>样本类型：血液。样本采集、签收、处理，定标和质控，检测样本，审核结果，录入实验室信息系统或人工登记，发送报告；按规定处理废弃物；接受临床相关咨询。</v>
          </cell>
        </row>
        <row r="718">
          <cell r="A718" t="str">
            <v>CEMD1000</v>
          </cell>
          <cell r="B718" t="str">
            <v>维生素B12(VitB12)测定</v>
          </cell>
          <cell r="C718" t="str">
            <v>样本类型：血液。样本采集、签收、处理，定标和质控，检测样本，审核结果，录入实验室信息系统或人工登记，发送报告；按规定处理废弃物；接受临床相关咨询。</v>
          </cell>
        </row>
        <row r="719">
          <cell r="A719" t="str">
            <v>CEME1000</v>
          </cell>
          <cell r="B719" t="str">
            <v>B12(ActiveB12)活性测定</v>
          </cell>
          <cell r="C719" t="str">
            <v>样本类型：血液。样本采集、签收、处理，定标和质控，检测样本，审核结果，录入实验室信息系统或人工登记，发送报告；按规定处理废弃物；接受临床相关咨询。</v>
          </cell>
        </row>
        <row r="720">
          <cell r="A720" t="str">
            <v>CEMF1000</v>
          </cell>
          <cell r="B720" t="str">
            <v>维生素C(VitC)测定</v>
          </cell>
          <cell r="C720" t="str">
            <v>样本类型：血液。样本采集、签收、处理，定标和质控，检测样本，审核结果，录入实验室信息系统或人工登记，发送报告；按规定处理废弃物；接受临床相关咨询。</v>
          </cell>
        </row>
        <row r="721">
          <cell r="A721" t="str">
            <v>CEMG1000</v>
          </cell>
          <cell r="B721" t="str">
            <v>维生素D2(VitD2)测定</v>
          </cell>
          <cell r="C721" t="str">
            <v>样本类型：血液。样本采集、签收、处理，定标和质控，检测样本，审核结果，录入实验室信息系统或人工登记，发送报告；按规定处理废弃物；接受临床相关咨询。</v>
          </cell>
        </row>
        <row r="722">
          <cell r="A722" t="str">
            <v>CEMH1000</v>
          </cell>
          <cell r="B722" t="str">
            <v>25羟基维生素D3[25(OH)D3]测定</v>
          </cell>
          <cell r="C722" t="str">
            <v>样本类型：血液。样本采集、签收、处理，定标和质控，检测样本，审核结果，录入实验室信息系统或人工登记，发送报告；按规定处理废弃物；接受临床相关咨询。</v>
          </cell>
        </row>
        <row r="723">
          <cell r="A723" t="str">
            <v>CEMJ1000</v>
          </cell>
          <cell r="B723" t="str">
            <v>25羟基维生素D[25(OH)D]测定</v>
          </cell>
          <cell r="C723" t="str">
            <v>样本类型：血液。样本采集、签收、处理，定标和质控，检测样本，审核结果，录入实验室信息系统或人工登记，发送报告；按规定处理废弃物；接受临床相关咨询。</v>
          </cell>
        </row>
        <row r="724">
          <cell r="A724" t="str">
            <v>CEMK1000</v>
          </cell>
          <cell r="B724" t="str">
            <v>1,25双羟维生素D[1,25(OH)2D]测定</v>
          </cell>
          <cell r="C724" t="str">
            <v>样本类型：血液。样本采集、签收、处理，定标和质控，检测样本，审核结果，录入实验室信息系统或人工登记，发送报告；按规定处理废弃物；接受临床相关咨询。</v>
          </cell>
        </row>
        <row r="725">
          <cell r="A725" t="str">
            <v>CENA-CENC</v>
          </cell>
          <cell r="B725" t="str">
            <v>11.血药浓度及毒物检验</v>
          </cell>
        </row>
        <row r="726">
          <cell r="A726" t="str">
            <v>CENA1000</v>
          </cell>
          <cell r="B726" t="str">
            <v>治疗药物浓度测定</v>
          </cell>
          <cell r="C726" t="str">
            <v>样本类型：血液。样本采集、签收、处理，定标和质控，检测样本，审核结果，录入实验室信息系统或人工登记，发送报告；按规定处理废弃物；接受临床相关咨询。</v>
          </cell>
        </row>
        <row r="727">
          <cell r="A727" t="str">
            <v>CENB1000</v>
          </cell>
          <cell r="B727" t="str">
            <v>免疫抑制药物浓度测定</v>
          </cell>
          <cell r="C727" t="str">
            <v>样本类型：血液。样本采集、签收、处理，定标和质控，检测样本，审核结果，录入实验室信息系统或人工登记，发送报告；按规定处理废弃物；接受临床相关咨询。</v>
          </cell>
        </row>
        <row r="728">
          <cell r="A728" t="str">
            <v>CENC8000</v>
          </cell>
          <cell r="B728" t="str">
            <v>滥用药物筛查</v>
          </cell>
          <cell r="C728" t="str">
            <v>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v>
          </cell>
        </row>
        <row r="729">
          <cell r="A729" t="str">
            <v>CEQA-CEST</v>
          </cell>
          <cell r="B729" t="str">
            <v>12.激素及相关物质检验</v>
          </cell>
        </row>
        <row r="730">
          <cell r="A730" t="str">
            <v>CEQA-CEQG</v>
          </cell>
          <cell r="B730" t="str">
            <v>丘脑下部－垂体激素</v>
          </cell>
        </row>
        <row r="731">
          <cell r="A731" t="str">
            <v>CEQA1000</v>
          </cell>
          <cell r="B731" t="str">
            <v>抗利尿激素(ADH)测定</v>
          </cell>
          <cell r="C731" t="str">
            <v>样本类型：血液。样本采集、签收、处理，定标和质控，检测样本，审核结果，录入实验室信息系统或人工登记，发送报告；按规定处理废弃物；接受临床相关咨询。</v>
          </cell>
        </row>
        <row r="732">
          <cell r="A732" t="str">
            <v>CEQB8000</v>
          </cell>
          <cell r="B732" t="str">
            <v>泌乳素(PRL)测定</v>
          </cell>
          <cell r="C732" t="str">
            <v>样本类型：血液、尿液。样本采集、签收、处理，定标和质控，检测样本，审核结果，录入实验室信息系统或人工登记，发送报告；按规定处理废弃物；接受临床相关咨询。</v>
          </cell>
        </row>
        <row r="733">
          <cell r="A733" t="str">
            <v>CEQC8000</v>
          </cell>
          <cell r="B733" t="str">
            <v>生长激素(GH)测定</v>
          </cell>
          <cell r="C733" t="str">
            <v>样本类型：血液、尿液。样本采集、签收、处理，定标和质控，检测样本，审核结果，录入实验室信息系统或人工登记，发送报告；按规定处理废弃物；接受临床相关咨询。</v>
          </cell>
        </row>
        <row r="734">
          <cell r="A734" t="str">
            <v>CEQD1000</v>
          </cell>
          <cell r="B734" t="str">
            <v>促甲状腺激素(TSH)测定</v>
          </cell>
          <cell r="C734" t="str">
            <v>样本类型：血液。样本采集、签收、处理，定标和质控，检测样本，审核结果，录入实验室信息系统或人工登记，发送报告；按规定处理废弃物；接受临床相关咨询。</v>
          </cell>
        </row>
        <row r="735">
          <cell r="A735" t="str">
            <v>CEQE8000</v>
          </cell>
          <cell r="B735" t="str">
            <v>卵泡刺激素(FSH)测定</v>
          </cell>
          <cell r="C735" t="str">
            <v>样本类型：血液、尿液。样本采集、签收、处理，定标和质控，检测样本，审核结果，录入实验室信息系统或人工登记，发送报告；按规定处理废弃物；接受临床相关咨询。</v>
          </cell>
        </row>
        <row r="736">
          <cell r="A736" t="str">
            <v>CEQF8000</v>
          </cell>
          <cell r="B736" t="str">
            <v>促黄体生成素(LH)测定</v>
          </cell>
          <cell r="C736" t="str">
            <v>样本类型：血液、尿液。样本采集、签收、处理，定标和质控，检测样本，审核结果，录入实验室信息系统或人工登记，发送报告；按规定处理废弃物；接受临床相关咨询。</v>
          </cell>
        </row>
        <row r="737">
          <cell r="A737" t="str">
            <v>CEQG1000</v>
          </cell>
          <cell r="B737" t="str">
            <v>促肾上腺皮质激素(ACTH)测定</v>
          </cell>
          <cell r="C737" t="str">
            <v>样本类型：血液。样本采集、签收、处理，定标和质控，检测样本，审核结果，录入实验室信息系统或人工登记，发送报告；按规定处理废弃物；接受临床相关咨询。</v>
          </cell>
        </row>
        <row r="738">
          <cell r="A738" t="str">
            <v>CEQH-CEQQ</v>
          </cell>
          <cell r="B738" t="str">
            <v>甲状腺激素及其结合蛋白</v>
          </cell>
        </row>
        <row r="739">
          <cell r="A739" t="str">
            <v>CEQH1000</v>
          </cell>
          <cell r="B739" t="str">
            <v>甲状腺素(T4)测定</v>
          </cell>
          <cell r="C739" t="str">
            <v>样本类型：血液。样本采集、签收、处理，定标和质控，检测样本，审核结果，录入实验室信息系统或人工登记，发送报告；按规定处理废弃物；接受临床相关咨询。</v>
          </cell>
        </row>
        <row r="740">
          <cell r="A740" t="str">
            <v>CEQJ1000</v>
          </cell>
          <cell r="B740" t="str">
            <v>三碘甲状原氨酸(T3)测定</v>
          </cell>
          <cell r="C740" t="str">
            <v>样本类型：血液。样本采集、签收、处理，定标和质控，检测样本，审核结果，录入实验室信息系统或人工登记，发送报告；按规定处理废弃物；接受临床相关咨询。</v>
          </cell>
        </row>
        <row r="741">
          <cell r="A741" t="str">
            <v>CEQK1000</v>
          </cell>
          <cell r="B741" t="str">
            <v>反T3测定</v>
          </cell>
          <cell r="C741" t="str">
            <v>样本类型：血液。样本采集、签收、处理，定标和质控，检测样本，审核结果，录入实验室信息系统或人工登记，发送报告；按规定处理废弃物；接受临床相关咨询。</v>
          </cell>
        </row>
        <row r="742">
          <cell r="A742" t="str">
            <v>CEQL1000</v>
          </cell>
          <cell r="B742" t="str">
            <v>游离甲状腺素(FT4)测定</v>
          </cell>
          <cell r="C742" t="str">
            <v>样本类型：血液。样本采集、签收、处理，定标和质控，检测样本，审核结果，录入实验室信息系统或人工登记，发送报告；按规定处理废弃物；接受临床相关咨询。</v>
          </cell>
        </row>
        <row r="743">
          <cell r="A743" t="str">
            <v>CEQM1000</v>
          </cell>
          <cell r="B743" t="str">
            <v>游离三碘甲状原氨酸(FT3)测定</v>
          </cell>
          <cell r="C743" t="str">
            <v>样本类型：血液。样本采集、签收、处理，定标和质控，检测样本，审核结果，录入实验室信息系统或人工登记，发送报告；按规定处理废弃物；接受临床相关咨询。</v>
          </cell>
        </row>
        <row r="744">
          <cell r="A744" t="str">
            <v>CEQN1000</v>
          </cell>
          <cell r="B744" t="str">
            <v>甲状腺结合球蛋白(TG)测定</v>
          </cell>
          <cell r="C744" t="str">
            <v>样本类型：血液。样本采集、签收、处理，定标和质控，检测样本，审核结果，录入实验室信息系统或人工登记，发送报告；按规定处理废弃物；接受临床相关咨询。</v>
          </cell>
        </row>
        <row r="745">
          <cell r="A745" t="str">
            <v>CEQP1000</v>
          </cell>
          <cell r="B745" t="str">
            <v>促甲状腺素受体抗体(TRAb)测定</v>
          </cell>
          <cell r="C745" t="str">
            <v>样本类型：血液。样本采集、签收、处理，定标和质控，检测样本，审核结果，录入实验室信息系统或人工登记，发送报告；按规定处理废弃物；接受临床相关咨询。</v>
          </cell>
        </row>
        <row r="746">
          <cell r="A746" t="str">
            <v>CEQQ1000</v>
          </cell>
          <cell r="B746" t="str">
            <v>甲状腺球蛋白(TG)测定</v>
          </cell>
          <cell r="C746" t="str">
            <v>样本类型：血液。样本采集、签收、处理，定标和质控，检测样本，审核结果，录入实验室信息系统或人工登记，发送报告；按规定处理废弃物；接受临床相关咨询。</v>
          </cell>
        </row>
        <row r="747">
          <cell r="A747" t="str">
            <v>CEQR-CEQT</v>
          </cell>
          <cell r="B747" t="str">
            <v>甲状旁腺激素</v>
          </cell>
        </row>
        <row r="748">
          <cell r="A748" t="str">
            <v>CEQR1000</v>
          </cell>
          <cell r="B748" t="str">
            <v>甲状旁腺激素(PTH)测定</v>
          </cell>
          <cell r="C748" t="str">
            <v>样本类型：血液。样本采集、签收、处理，定标和质控，检测样本，审核结果，录入实验室信息系统或人工登记，发送报告；按规定处理废弃物；接受临床相关咨询。</v>
          </cell>
        </row>
        <row r="749">
          <cell r="A749" t="str">
            <v>CEQS1000</v>
          </cell>
          <cell r="B749" t="str">
            <v>降钙素(CT)测定</v>
          </cell>
          <cell r="C749" t="str">
            <v>样本类型：血液。样本采集、签收、处理，定标和质控，检测样本，审核结果，录入实验室信息系统或人工登记，发送报告；按规定处理废弃物；接受临床相关咨询。</v>
          </cell>
        </row>
        <row r="750">
          <cell r="A750" t="str">
            <v>CEQT1000</v>
          </cell>
          <cell r="B750" t="str">
            <v>降钙素原(PCT)检测</v>
          </cell>
          <cell r="C750" t="str">
            <v>样本类型：血液。样本采集、签收、处理，定标和质控，检测样本，审核结果，录入实验室信息系统或人工登记，发送报告；按规定处理废弃物；接受临床相关咨询。</v>
          </cell>
        </row>
        <row r="751">
          <cell r="A751" t="str">
            <v>CEQU-CERB</v>
          </cell>
          <cell r="B751" t="str">
            <v>肾上腺皮质激素及其结合蛋白</v>
          </cell>
        </row>
        <row r="752">
          <cell r="A752" t="str">
            <v>CEQU1000</v>
          </cell>
          <cell r="B752" t="str">
            <v>去氢表雄酮及硫酸酯测定</v>
          </cell>
          <cell r="C752" t="str">
            <v>样本类型：血液。样本采集、签收、处理，定标和质控，检测样本，审核结果，录入实验室信息系统或人工登记，发送报告；按规定处理废弃物；接受临床相关咨询。</v>
          </cell>
        </row>
        <row r="753">
          <cell r="A753" t="str">
            <v>CEQV1000</v>
          </cell>
          <cell r="B753" t="str">
            <v>硫酸去氢表雄酮(DHEAS)测定</v>
          </cell>
          <cell r="C753" t="str">
            <v>样本类型：血液。样本采集、签收、处理，定标和质控，检测样本，审核结果，录入实验室信息系统或人工登记，发送报告；按规定处理废弃物；接受临床相关咨询。</v>
          </cell>
        </row>
        <row r="754">
          <cell r="A754" t="str">
            <v>CEQW1000</v>
          </cell>
          <cell r="B754" t="str">
            <v>醛固酮(ALD)测定</v>
          </cell>
          <cell r="C754" t="str">
            <v>样本类型：血液。样本采集、签收、处理，定标和质控，检测样本，审核结果，录入实验室信息系统或人工登记，发送报告；按规定处理废弃物；接受临床相关咨询。</v>
          </cell>
        </row>
        <row r="755">
          <cell r="A755" t="str">
            <v>CEQX1000</v>
          </cell>
          <cell r="B755" t="str">
            <v>皮质醇测定</v>
          </cell>
          <cell r="C755" t="str">
            <v>样本类型：血液。样本采集、签收、处理，定标和质控，检测样本，审核结果，录入实验室信息系统或人工登记，发送报告；按规定处理废弃物；接受临床相关咨询。</v>
          </cell>
        </row>
        <row r="756">
          <cell r="A756" t="str">
            <v>CEQY2000</v>
          </cell>
          <cell r="B756" t="str">
            <v>游离皮质醇测定</v>
          </cell>
          <cell r="C756" t="str">
            <v>样本类型：尿液。样本采集、签收、处理，定标和质控，检测样本，审核结果，录入实验室信息系统或人工登记，发送报告；按规定处理废弃物；接受临床相关咨询。</v>
          </cell>
        </row>
        <row r="757">
          <cell r="A757" t="str">
            <v>CEQZ2000</v>
          </cell>
          <cell r="B757" t="str">
            <v>17-羟皮质类固醇(17-OHCS)测定</v>
          </cell>
          <cell r="C757" t="str">
            <v>样本类型：尿液。样本采集、签收、处理，定标和质控，检测样本，审核结果，录入实验室信息系统或人工登记，发送报告；按规定处理废弃物；接受临床相关咨询。</v>
          </cell>
        </row>
        <row r="758">
          <cell r="A758" t="str">
            <v>CERA2000</v>
          </cell>
          <cell r="B758" t="str">
            <v>17-酮皮质类固醇测定</v>
          </cell>
          <cell r="C758" t="str">
            <v>样本类型：尿液。样本采集、签收、处理，定标和质控，检测样本，审核结果，录入实验室信息系统或人工登记，发送报告；按规定处理废弃物；接受临床相关咨询。</v>
          </cell>
        </row>
        <row r="759">
          <cell r="A759" t="str">
            <v>CERB1000</v>
          </cell>
          <cell r="B759" t="str">
            <v>雄烯二酮(A2)测定</v>
          </cell>
          <cell r="C759" t="str">
            <v>样本类型：血液。样本采集、签收、处理，定标和质控，检测样本，审核结果，录入实验室信息系统或人工登记，发送报告；按规定处理废弃物；接受临床相关咨询。</v>
          </cell>
        </row>
        <row r="760">
          <cell r="A760" t="str">
            <v>CERC-CERF</v>
          </cell>
          <cell r="B760" t="str">
            <v>肾上腺髓质激素</v>
          </cell>
        </row>
        <row r="761">
          <cell r="A761" t="str">
            <v>CERC1000</v>
          </cell>
          <cell r="B761" t="str">
            <v>肾上腺素(AD)测定</v>
          </cell>
          <cell r="C761" t="str">
            <v>样本类型：血液。样本采集、签收、处理，定标和质控，检测样本，审核结果，录入实验室信息系统或人工登记，发送报告；按规定处理废弃物；接受临床相关咨询。</v>
          </cell>
        </row>
        <row r="762">
          <cell r="A762" t="str">
            <v>CERD1000</v>
          </cell>
          <cell r="B762" t="str">
            <v>去甲肾上腺素(Na)测定</v>
          </cell>
          <cell r="C762" t="str">
            <v>样本类型：血液。样本采集、签收、处理，定标和质控，检测样本，审核结果，录入实验室信息系统或人工登记，发送报告；按规定处理废弃物；接受临床相关咨询。</v>
          </cell>
        </row>
        <row r="763">
          <cell r="A763" t="str">
            <v>CERE1000</v>
          </cell>
          <cell r="B763" t="str">
            <v>5-羟色胺(5-HT)测定</v>
          </cell>
          <cell r="C763" t="str">
            <v>样本类型：血液。样本采集、签收、处理，定标和质控，检测样本，审核结果，录入实验室信息系统或人工登记，发送报告；按规定处理废弃物；接受临床相关咨询。</v>
          </cell>
        </row>
        <row r="764">
          <cell r="A764" t="str">
            <v>CERF2000</v>
          </cell>
          <cell r="B764" t="str">
            <v>儿茶酚胺(Ca)测定</v>
          </cell>
          <cell r="C764" t="str">
            <v>样本类型：尿液。样本采集、签收、处理后进入色谱柱，定标和质控，检测样本，审核结果，录入实验室信息系统或人工登记，发送报告；按规定处理废弃物；接受临床相关咨询。</v>
          </cell>
        </row>
        <row r="765">
          <cell r="A765" t="str">
            <v>CERG-CERU</v>
          </cell>
          <cell r="B765" t="str">
            <v>性激素</v>
          </cell>
        </row>
        <row r="766">
          <cell r="A766" t="str">
            <v>CERG1000</v>
          </cell>
          <cell r="B766" t="str">
            <v>雌酮测定</v>
          </cell>
          <cell r="C766" t="str">
            <v>样本类型：血液。样本采集、签收、处理，定标和质控，检测样本，审核结果，录入实验室信息系统或人工登记，发送报告；按规定处理废弃物；接受临床相关咨询。</v>
          </cell>
        </row>
        <row r="767">
          <cell r="A767" t="str">
            <v>CERH1000</v>
          </cell>
          <cell r="B767" t="str">
            <v>雌二醇(E2)测定</v>
          </cell>
          <cell r="C767" t="str">
            <v>样本类型：血液。样本采集、签收、处理，定标和质控，检测样本，审核结果，录入实验室信息系统或人工登记，发送报告；按规定处理废弃物；接受临床相关咨询。</v>
          </cell>
        </row>
        <row r="768">
          <cell r="A768" t="str">
            <v>CERJ1000</v>
          </cell>
          <cell r="B768" t="str">
            <v>雌三醇(E3)测定</v>
          </cell>
          <cell r="C768" t="str">
            <v>样本类型：血液。样本采集、签收、处理，定标和质控，检测样本，审核结果，录入实验室信息系统或人工登记，发送报告；按规定处理废弃物；接受临床相关咨询。</v>
          </cell>
        </row>
        <row r="769">
          <cell r="A769" t="str">
            <v>CERK1000</v>
          </cell>
          <cell r="B769" t="str">
            <v>非结合型雌三醇(UE3)测定</v>
          </cell>
          <cell r="C769" t="str">
            <v>样本类型：血液。样本采集、签收、处理，定标和质控，检测样本，审核结果，录入实验室信息系统或人工登记，发送报告；按规定处理废弃物；接受临床相关咨询。</v>
          </cell>
        </row>
        <row r="770">
          <cell r="A770" t="str">
            <v>CERL1000</v>
          </cell>
          <cell r="B770" t="str">
            <v>孕酮(P)测定</v>
          </cell>
          <cell r="C770" t="str">
            <v>样本类型：血液。样本采集、签收、处理，定标和质控，检测样本，审核结果，录入实验室信息系统或人工登记，发送报告；按规定处理废弃物；接受临床相关咨询。</v>
          </cell>
        </row>
        <row r="771">
          <cell r="A771" t="str">
            <v>CERM1000</v>
          </cell>
          <cell r="B771" t="str">
            <v>睾酮(T)测定</v>
          </cell>
          <cell r="C771" t="str">
            <v>样本类型：血液。样本采集、签收、处理，定标和质控，检测样本，审核结果，录入实验室信息系统或人工登记，发送报告；按规定处理废弃物；接受临床相关咨询。</v>
          </cell>
        </row>
        <row r="772">
          <cell r="A772" t="str">
            <v>CERN1000</v>
          </cell>
          <cell r="B772" t="str">
            <v>双氢睾酮(DHT)测定</v>
          </cell>
          <cell r="C772" t="str">
            <v>样本类型：血液。样本采集、签收、处理，定标和质控，检测样本，审核结果，录入实验室信息系统或人工登记，发送报告；按规定处理废弃物；接受临床相关咨询。</v>
          </cell>
        </row>
        <row r="773">
          <cell r="A773" t="str">
            <v>CERP1000</v>
          </cell>
          <cell r="B773" t="str">
            <v>17α羟孕酮测定</v>
          </cell>
          <cell r="C773" t="str">
            <v>样本类型：血液。样本采集、签收、处理，定标和质控，检测样本，审核结果，录入实验室信息系统或人工登记，发送报告；按规定处理废弃物；接受临床相关咨询。</v>
          </cell>
        </row>
        <row r="774">
          <cell r="A774" t="str">
            <v>CERQ1000</v>
          </cell>
          <cell r="B774" t="str">
            <v>6-酮前列腺素F1α测定</v>
          </cell>
          <cell r="C774" t="str">
            <v>样本类型：血液。样本采集、签收、处理，定标和质控，检测样本，审核结果，录入实验室信息系统或人工登记，发送报告；按规定处理废弃物；接受临床相关咨询。</v>
          </cell>
        </row>
        <row r="775">
          <cell r="A775" t="str">
            <v>CERR8000</v>
          </cell>
          <cell r="B775" t="str">
            <v>人绒毛膜促性腺激素(HCG)测定</v>
          </cell>
          <cell r="C775" t="str">
            <v>样本类型：血液、尿液。样本采集、签收、处理，定标和质控，检测样本，审核结果，录入实验室信息系统或人工登记，发送报告；按规定处理废弃物；接受临床相关咨询。</v>
          </cell>
        </row>
        <row r="776">
          <cell r="A776" t="str">
            <v>CERS1000</v>
          </cell>
          <cell r="B776" t="str">
            <v>β人绒毛膜促性腺激素(β-HCG)测定</v>
          </cell>
          <cell r="C776" t="str">
            <v>样本类型：血液。样本采集、签收、处理，定标和质控，检测样本，审核结果，录入实验室信息系统或人工登记，发送报告；按规定处理废弃物；接受临床相关咨询。</v>
          </cell>
        </row>
        <row r="777">
          <cell r="A777" t="str">
            <v>CERT1000</v>
          </cell>
          <cell r="B777" t="str">
            <v>β人游离绒毛膜促性腺激素(freeβ-HCG)测定</v>
          </cell>
          <cell r="C777" t="str">
            <v>样本类型：血液。样本采集、签收、处理，定标和质控，检测样本，审核结果，录入实验室信息系统或人工登记，发送报告；按规定处理废弃物；接受临床相关咨询。</v>
          </cell>
        </row>
        <row r="778">
          <cell r="A778" t="str">
            <v>CERU1000</v>
          </cell>
          <cell r="B778" t="str">
            <v>性激素结合球蛋白(SHBG)测定</v>
          </cell>
          <cell r="C778" t="str">
            <v>样本类型：血液。样本采集、签收、处理，定标和质控，检测样本，审核结果，录入实验室信息系统或人工登记，发送报告；按规定处理废弃物；接受临床相关咨询。</v>
          </cell>
        </row>
        <row r="779">
          <cell r="A779" t="str">
            <v>CERV-CESC</v>
          </cell>
          <cell r="B779" t="str">
            <v>胰腺及消化道激素</v>
          </cell>
        </row>
        <row r="780">
          <cell r="A780" t="str">
            <v>CERV1000</v>
          </cell>
          <cell r="B780" t="str">
            <v>胰岛素(Ins)测定</v>
          </cell>
          <cell r="C780" t="str">
            <v>样本类型：血液。样本采集、签收、处理，定标和质控，检测样本，审核结果，录入实验室信息系统或人工登记，发送报告；按规定处理废弃物；接受临床相关咨询。</v>
          </cell>
        </row>
        <row r="781">
          <cell r="A781" t="str">
            <v>CERW1000</v>
          </cell>
          <cell r="B781" t="str">
            <v>胰高血糖素测定</v>
          </cell>
          <cell r="C781" t="str">
            <v>样本类型：血液。样本采集、签收、处理，定标和质控，检测样本，审核结果，录入实验室信息系统或人工登记，发送报告；按规定处理废弃物；接受临床相关咨询。</v>
          </cell>
        </row>
        <row r="782">
          <cell r="A782" t="str">
            <v>CERX1000</v>
          </cell>
          <cell r="B782" t="str">
            <v>C肽(C-P)测定</v>
          </cell>
          <cell r="C782" t="str">
            <v>样本类型：血液。样本采集、签收、处理，定标和质控，检测样本，审核结果，录入实验室信息系统或人工登记，发送报告；按规定处理废弃物；接受临床相关咨询。</v>
          </cell>
        </row>
        <row r="783">
          <cell r="A783" t="str">
            <v>CERY1000</v>
          </cell>
          <cell r="B783" t="str">
            <v>胃泌素测定</v>
          </cell>
          <cell r="C783" t="str">
            <v>样本类型：血液。样本采集、签收、处理，定标和质控，检测样本，审核结果，录入实验室信息系统或人工登记，发送报告；按规定处理废弃物；接受临床相关咨询。</v>
          </cell>
        </row>
        <row r="784">
          <cell r="A784" t="str">
            <v>CERZ1000</v>
          </cell>
          <cell r="B784" t="str">
            <v>胃泌素释放肽前体(ProGRP)测定</v>
          </cell>
          <cell r="C784" t="str">
            <v>样本类型：血液。样本采集、签收、处理，定标和质控，检测样本，审核结果，录入实验室信息系统或人工登记，发送报告；按规定处理废弃物；接受临床相关咨询。</v>
          </cell>
        </row>
        <row r="785">
          <cell r="A785" t="str">
            <v>CESA1000</v>
          </cell>
          <cell r="B785" t="str">
            <v>生长抑素(SS)测定</v>
          </cell>
          <cell r="C785" t="str">
            <v>样本类型：血液。样本采集、签收、处理，定标和质控，检测样本，审核结果，录入实验室信息系统或人工登记，发送报告；按规定处理废弃物；接受临床相关咨询。</v>
          </cell>
        </row>
        <row r="786">
          <cell r="A786" t="str">
            <v>CESB1000</v>
          </cell>
          <cell r="B786" t="str">
            <v>促胰液素(secretin)测定</v>
          </cell>
          <cell r="C786" t="str">
            <v>样本类型：血液。样本采集、签收、处理，定标和质控，检测样本，审核结果，录入实验室信息系统或人工登记，发送报告；按规定处理废弃物；接受临床相关咨询。</v>
          </cell>
        </row>
        <row r="787">
          <cell r="A787" t="str">
            <v>CESC1000</v>
          </cell>
          <cell r="B787" t="str">
            <v>胆囊收缩素测定</v>
          </cell>
          <cell r="C787" t="str">
            <v>样本类型：血液。样本采集、签收、处理，定标和质控，检测样本，审核结果，录入实验室信息系统或人工登记，发送报告；按规定处理废弃物；接受临床相关咨询。</v>
          </cell>
        </row>
        <row r="788">
          <cell r="A788" t="str">
            <v>CESD</v>
          </cell>
          <cell r="B788" t="str">
            <v>甾体激素受体</v>
          </cell>
        </row>
        <row r="789">
          <cell r="A789" t="str">
            <v>CESD1000</v>
          </cell>
          <cell r="B789" t="str">
            <v>甾体激素受体测定</v>
          </cell>
          <cell r="C789" t="str">
            <v>样本类型：血液。样本采集、签收、处理，定标和质控，检测样本(皮质激素、雌激素、孕激素、雄激素受体)，审核结果，录入实验室信息系统或人工登记，发送报告；按规定处理废弃物；接受临床相关咨询。</v>
          </cell>
        </row>
        <row r="790">
          <cell r="A790" t="str">
            <v>CESE-CEST</v>
          </cell>
          <cell r="B790" t="str">
            <v>其它激素与生物活性物质</v>
          </cell>
        </row>
        <row r="791">
          <cell r="A791" t="str">
            <v>CESE1000</v>
          </cell>
          <cell r="B791" t="str">
            <v>环磷酸腺苷(cAMP)测定</v>
          </cell>
          <cell r="C791" t="str">
            <v>样本类型：血液。样本采集、签收、处理，定标和质控，检测样本，审核结果，录入实验室信息系统或人工登记，发送报告；按规定处理废弃物；接受临床相关咨询。</v>
          </cell>
        </row>
        <row r="792">
          <cell r="A792" t="str">
            <v>CESF1000</v>
          </cell>
          <cell r="B792" t="str">
            <v>环磷酸鸟苷(cGMP)测定</v>
          </cell>
          <cell r="C792" t="str">
            <v>样本类型：血液。样本采集、签收、处理，定标和质控，检测样本，审核结果，录入实验室信息系统或人工登记，发送报告；按规定处理废弃物；接受临床相关咨询。</v>
          </cell>
        </row>
        <row r="793">
          <cell r="A793" t="str">
            <v>CESG1000</v>
          </cell>
          <cell r="B793" t="str">
            <v>组织胺(Histamine)测定</v>
          </cell>
          <cell r="C793" t="str">
            <v>样本类型：血液。样本采集、签收、处理，定标和质控，检测样本，审核结果，录入实验室信息系统或人工登记，发送报告；按规定处理废弃物；接受临床相关咨询。</v>
          </cell>
        </row>
        <row r="794">
          <cell r="A794" t="str">
            <v>CESH2000</v>
          </cell>
          <cell r="B794" t="str">
            <v>尿香草苦杏仁酸(VMA)测定</v>
          </cell>
          <cell r="C794" t="str">
            <v>样本类型：尿液。样本采集、签收、处理后进入色谱柱，定标和质控，检测样本，审核结果，录入实验室信息系统或人工登记，发送报告；按规定处理废弃物；接受临床相关咨询。</v>
          </cell>
        </row>
        <row r="795">
          <cell r="A795" t="str">
            <v>CESJ1000</v>
          </cell>
          <cell r="B795" t="str">
            <v>肾素测定</v>
          </cell>
          <cell r="C795" t="str">
            <v>样本类型：血液。样本采集、签收、处理，定标和质控，检测样本，审核结果，录入实验室信息系统或人工登记，发送报告；按规定处理废弃物；接受临床相关咨询。</v>
          </cell>
        </row>
        <row r="796">
          <cell r="A796" t="str">
            <v>CESK1000</v>
          </cell>
          <cell r="B796" t="str">
            <v>血管紧张素Ⅰ(AngⅠ)测定</v>
          </cell>
          <cell r="C796" t="str">
            <v>样本类型：血液。样本采集、签收、处理，定标和质控，检测样本，审核结果，录入实验室信息系统或人工登记，发送报告；按规定处理废弃物；接受临床相关咨询。</v>
          </cell>
        </row>
        <row r="797">
          <cell r="A797" t="str">
            <v>CESL1000</v>
          </cell>
          <cell r="B797" t="str">
            <v>血管紧张素Ⅱ(AngⅡ)测定</v>
          </cell>
          <cell r="C797" t="str">
            <v>样本类型：血液。样本采集、签收、处理，定标和质控，检测样本，审核结果，录入实验室信息系统或人工登记，发送报告；按规定处理废弃物；接受临床相关咨询。</v>
          </cell>
        </row>
        <row r="798">
          <cell r="A798" t="str">
            <v>CESM1000</v>
          </cell>
          <cell r="B798" t="str">
            <v>促红细胞生成素(EPO)测定</v>
          </cell>
          <cell r="C798" t="str">
            <v>样本类型：血液。样本采集、签收、处理，定标和质控，检测样本，审核结果，录入实验室信息系统或人工登记，发送报告；按规定处理废弃物；接受临床相关咨询。</v>
          </cell>
        </row>
        <row r="799">
          <cell r="A799" t="str">
            <v>CESN1000</v>
          </cell>
          <cell r="B799" t="str">
            <v>骨钙素测定</v>
          </cell>
          <cell r="C799" t="str">
            <v>样本类型：血液。样本采集、签收、处理，定标和质控，检测样本，审核结果，录入实验室信息系统或人工登记，发送报告；按规定处理废弃物；接受临床相关咨询。</v>
          </cell>
        </row>
        <row r="800">
          <cell r="A800" t="str">
            <v>CESP1000</v>
          </cell>
          <cell r="B800" t="str">
            <v>前列腺素(PG)测定</v>
          </cell>
          <cell r="C800" t="str">
            <v>样本类型：血液。样本采集、签收、处理，定标和质控，检测样本，审核结果，录入实验室信息系统或人工登记，发送报告；按规定处理废弃物；接受临床相关咨询。</v>
          </cell>
        </row>
        <row r="801">
          <cell r="A801" t="str">
            <v>CESQ1000</v>
          </cell>
          <cell r="B801" t="str">
            <v>一氧化氮(NO)分析</v>
          </cell>
          <cell r="C801" t="str">
            <v>样本类型：血液。样本采集、签收、处理，定标和质控，检测样本，审核结果，录入实验室信息系统或人工登记，发送报告；按规定处理废弃物；接受临床相关咨询。</v>
          </cell>
        </row>
        <row r="802">
          <cell r="A802" t="str">
            <v>CESR1000</v>
          </cell>
          <cell r="B802" t="str">
            <v>A型钠尿肽(ANP)测定</v>
          </cell>
          <cell r="C802" t="str">
            <v>样本类型：血液。样本采集、签收、处理，定标和质控，检测样本，审核结果，录入实验室信息系统或人工登记，发送报告；按规定处理废弃物；接受临床相关咨询。</v>
          </cell>
        </row>
        <row r="803">
          <cell r="A803" t="str">
            <v>CESS1000</v>
          </cell>
          <cell r="B803" t="str">
            <v>B型钠尿肽(BNP)测定</v>
          </cell>
          <cell r="C803" t="str">
            <v>样本类型：血液。样本采集、签收、处理，定标和质控，检测样本，审核结果，录入实验室信息系统或人工登记，发送报告；按规定处理废弃物；接受临床相关咨询。</v>
          </cell>
        </row>
        <row r="804">
          <cell r="A804" t="str">
            <v>CEST1000</v>
          </cell>
          <cell r="B804" t="str">
            <v>N端-B型钠尿肽前体(NT-ProBNP)测定</v>
          </cell>
          <cell r="C804" t="str">
            <v>样本类型：血液。样本采集、签收、处理，定标和质控，检测样本，审核结果，录入实验室信息系统或人工登记，发送报告；按规定处理废弃物；接受临床相关咨询。</v>
          </cell>
        </row>
        <row r="805">
          <cell r="A805" t="str">
            <v>CEZA-CEZJ</v>
          </cell>
          <cell r="B805" t="str">
            <v>13.其它</v>
          </cell>
        </row>
        <row r="806">
          <cell r="A806" t="str">
            <v>CEZA1000</v>
          </cell>
          <cell r="B806" t="str">
            <v>血酮体(KET)测定</v>
          </cell>
          <cell r="C806" t="str">
            <v>样本类型：血液。样本采集、签收、处理，定标和质控，检测样本，审核结果，录入实验室信息系统或人工登记，发送报告；按规定处理废弃物；接受临床相关咨询。</v>
          </cell>
        </row>
        <row r="807">
          <cell r="A807" t="str">
            <v>CEZB1000</v>
          </cell>
          <cell r="B807" t="str">
            <v>β-羟基丁酸(β-HB)测定</v>
          </cell>
          <cell r="C807" t="str">
            <v>样本类型：血液。样本采集、签收、处理，定标和质控，检测样本，审核结果，录入实验室信息系统或人工登记，发送报告；按规定处理废弃物；接受临床相关咨询。</v>
          </cell>
        </row>
        <row r="808">
          <cell r="A808" t="str">
            <v>CEZC2000</v>
          </cell>
          <cell r="B808" t="str">
            <v>吡啶酚(PYD)测定</v>
          </cell>
          <cell r="C808" t="str">
            <v>样本类型：尿液。样本采集、签收、处理，定标和质控，检测样本，审核结果，录入实验室信息系统或人工登记，发送报告；按规定处理废弃物；接受临床相关咨询。</v>
          </cell>
        </row>
        <row r="809">
          <cell r="A809" t="str">
            <v>CEZD2000</v>
          </cell>
          <cell r="B809" t="str">
            <v>脱氧吡啶酚(DPD)测定</v>
          </cell>
          <cell r="C809" t="str">
            <v>样本类型：尿液。样本采集、签收、处理，定标和质控，检测样本，审核结果，录入实验室信息系统或人工登记，发送报告；按规定处理废弃物；接受临床相关咨询。</v>
          </cell>
        </row>
        <row r="810">
          <cell r="A810" t="str">
            <v>CEZE1000</v>
          </cell>
          <cell r="B810" t="str">
            <v>骨钙素N端中分子片段(N-MID)测定</v>
          </cell>
          <cell r="C810" t="str">
            <v>样本类型：血液。样本采集、签收、处理，定标和质控，检测样本，审核结果，录入实验室信息系统或人工登记，发送报告；按规定处理废弃物；接受临床相关咨询。</v>
          </cell>
        </row>
        <row r="811">
          <cell r="A811" t="str">
            <v>CEZF1000</v>
          </cell>
          <cell r="B811" t="str">
            <v>β-胶原降解产物(β-CTX)测定</v>
          </cell>
          <cell r="C811" t="str">
            <v>样本类型：血液。样本采集、签收、处理，定标和质控，检测样本，审核结果，录入实验室信息系统或人工登记，发送报告；按规定处理废弃物；接受临床相关咨询。</v>
          </cell>
        </row>
        <row r="812">
          <cell r="A812" t="str">
            <v>CEZG1000</v>
          </cell>
          <cell r="B812" t="str">
            <v>β-胶原特殊系列(β-Crosslaps)测定</v>
          </cell>
          <cell r="C812" t="str">
            <v>样本类型：血液。样本采集、签收、处理，定标和质控，检测样本，审核结果，录入实验室信息系统或人工登记，发送报告；按规定处理废弃物；接受临床相关咨询。</v>
          </cell>
        </row>
        <row r="813">
          <cell r="A813" t="str">
            <v>CEZH1000</v>
          </cell>
          <cell r="B813" t="str">
            <v>唾液酸测定</v>
          </cell>
          <cell r="C813" t="str">
            <v>样本类型：血液。样本采集、签收、处理，定标和质控，检测样本，审核结果，录入实验室信息系统或人工登记，发送报告；按规定处理废弃物；接受临床相关咨询。</v>
          </cell>
        </row>
        <row r="814">
          <cell r="A814" t="str">
            <v>CEZJ1000</v>
          </cell>
          <cell r="B814" t="str">
            <v>一氧化碳(CO)测定</v>
          </cell>
          <cell r="C814" t="str">
            <v>样本类型：血液。样本采集、签收、处理，定标和质控，检测样本，审核结果，录入实验室信息系统或人工登记，发送报告；按规定处理废弃物；接受临床相关咨询。</v>
          </cell>
        </row>
        <row r="815">
          <cell r="A815" t="str">
            <v>CG</v>
          </cell>
          <cell r="B815" t="str">
            <v>(四)临床免疫学检验</v>
          </cell>
        </row>
        <row r="816">
          <cell r="A816" t="str">
            <v>CGAA-CGCW</v>
          </cell>
          <cell r="B816" t="str">
            <v>1.免疫功能检验</v>
          </cell>
        </row>
        <row r="817">
          <cell r="A817" t="str">
            <v>CGAA1000</v>
          </cell>
          <cell r="B817" t="str">
            <v>总补体(CH50)测定</v>
          </cell>
          <cell r="C817" t="str">
            <v>样本类型：血液。样本采集、签收、处理，定标和质控，检测样本，审核结果，录入实验室信息系统或人工登记，发送报告；按规定处理废弃物；接受临床相关咨询。</v>
          </cell>
        </row>
        <row r="818">
          <cell r="A818" t="str">
            <v>CGAB1000</v>
          </cell>
          <cell r="B818" t="str">
            <v>C1q测定</v>
          </cell>
          <cell r="C818" t="str">
            <v>样本类型：血液。样本采集、签收、处理，定标和质控，检测样本，审核结果，录入实验室信息系统或人工登记，发送报告；按规定处理废弃物；接受临床相关咨询。</v>
          </cell>
        </row>
        <row r="819">
          <cell r="A819" t="str">
            <v>CGAC1000</v>
          </cell>
          <cell r="B819" t="str">
            <v>C1r测定</v>
          </cell>
          <cell r="C819" t="str">
            <v>样本类型：血液。样本采集、签收、处理，定标和质控，检测样本，审核结果，录入实验室信息系统或人工登记，发送报告；按规定处理废弃物；接受临床相关咨询。</v>
          </cell>
        </row>
        <row r="820">
          <cell r="A820" t="str">
            <v>CGAD1000</v>
          </cell>
          <cell r="B820" t="str">
            <v>C1s测定</v>
          </cell>
          <cell r="C820" t="str">
            <v>样本类型：血液。样本采集、签收、处理，定标和质控，检测样本，审核结果，录入实验室信息系统或人工登记，发送报告；按规定处理废弃物；接受临床相关咨询。</v>
          </cell>
        </row>
        <row r="821">
          <cell r="A821" t="str">
            <v>CGAE1000</v>
          </cell>
          <cell r="B821" t="str">
            <v>C2测定</v>
          </cell>
          <cell r="C821" t="str">
            <v>样本类型：血液。样本采集、签收、处理，定标和质控，检测样本，审核结果，录入实验室信息系统或人工登记，发送报告；按规定处理废弃物；接受临床相关咨询。</v>
          </cell>
        </row>
        <row r="822">
          <cell r="A822" t="str">
            <v>CGAF1000</v>
          </cell>
          <cell r="B822" t="str">
            <v>C3测定</v>
          </cell>
          <cell r="C822" t="str">
            <v>样本类型：血液。样本采集、签收、处理，定标和质控，检测样本，审核结果，录入实验室信息系统或人工登记，发送报告；按规定处理废弃物；接受临床相关咨询。</v>
          </cell>
        </row>
        <row r="823">
          <cell r="A823" t="str">
            <v>CGAG1000</v>
          </cell>
          <cell r="B823" t="str">
            <v>C4测定</v>
          </cell>
          <cell r="C823" t="str">
            <v>样本类型：血液。样本采集、签收、处理，定标和质控，检测样本，审核结果，录入实验室信息系统或人工登记，发送报告；按规定处理废弃物；接受临床相关咨询。</v>
          </cell>
        </row>
        <row r="824">
          <cell r="A824" t="str">
            <v>CGAH1000</v>
          </cell>
          <cell r="B824" t="str">
            <v>C5测定</v>
          </cell>
          <cell r="C824" t="str">
            <v>样本类型：血液。样本采集、签收、处理，定标和质控，检测样本，审核结果，录入实验室信息系统或人工登记，发送报告；按规定处理废弃物；接受临床相关咨询。</v>
          </cell>
        </row>
        <row r="825">
          <cell r="A825" t="str">
            <v>CGAJ1000</v>
          </cell>
          <cell r="B825" t="str">
            <v>C6测定</v>
          </cell>
          <cell r="C825" t="str">
            <v>样本类型：血液。样本采集、签收、处理，定标和质控，检测样本，审核结果，录入实验室信息系统或人工登记，发送报告；按规定处理废弃物；接受临床相关咨询。</v>
          </cell>
        </row>
        <row r="826">
          <cell r="A826" t="str">
            <v>CGAK1000</v>
          </cell>
          <cell r="B826" t="str">
            <v>C7测定</v>
          </cell>
          <cell r="C826" t="str">
            <v>样本类型：血液。样本采集、签收、处理，定标和质控，检测样本，审核结果，录入实验室信息系统或人工登记，发送报告；按规定处理废弃物；接受临床相关咨询。</v>
          </cell>
        </row>
        <row r="827">
          <cell r="A827" t="str">
            <v>CGAL1000</v>
          </cell>
          <cell r="B827" t="str">
            <v>C8测定</v>
          </cell>
          <cell r="C827" t="str">
            <v>样本类型：血液。样本采集、签收、处理，定标和质控，检测样本，审核结果，录入实验室信息系统或人工登记，发送报告；按规定处理废弃物；接受临床相关咨询。</v>
          </cell>
        </row>
        <row r="828">
          <cell r="A828" t="str">
            <v>CGAM1000</v>
          </cell>
          <cell r="B828" t="str">
            <v>C9测定</v>
          </cell>
          <cell r="C828" t="str">
            <v>样本类型：血液。样本采集、签收、处理，定标和质控，检测样本，审核结果，录入实验室信息系统或人工登记，发送报告；按规定处理废弃物；接受临床相关咨询。</v>
          </cell>
        </row>
        <row r="829">
          <cell r="A829" t="str">
            <v>CGAN1000</v>
          </cell>
          <cell r="B829" t="str">
            <v>补体C3b受体花环试验</v>
          </cell>
          <cell r="C829"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row>
        <row r="830">
          <cell r="A830" t="str">
            <v>CGAP1000</v>
          </cell>
          <cell r="B830" t="str">
            <v>补体1抑制因子测定</v>
          </cell>
          <cell r="C830" t="str">
            <v>样本类型：血液。样本采集、签收、处理，定标和质控，检测样本，审核结果，录入实验室信息系统或人工登记，发送报告；按规定处理废弃物；接受临床相关咨询。</v>
          </cell>
        </row>
        <row r="831">
          <cell r="A831" t="str">
            <v>CGAQ1000</v>
          </cell>
          <cell r="B831" t="str">
            <v>C3裂解产物(C3SP)测定</v>
          </cell>
          <cell r="C831" t="str">
            <v>样本类型：血液。样本采集、签收、处理，琼脂糖凝胶电泳，质控，审核结果，录入实验室信息系统或人工登记，发送报告；按规定处理废弃物；接受临床相关咨询。</v>
          </cell>
        </row>
        <row r="832">
          <cell r="A832" t="str">
            <v>CGAR1000</v>
          </cell>
          <cell r="B832" t="str">
            <v>C3a测定</v>
          </cell>
          <cell r="C832" t="str">
            <v>样本类型：血液。样本采集、签收、处理，定标和质控，检测样本，审核结果，录入实验室信息系统或人工登记，发送报告；按规定处理废弃物；接受临床相关咨询。</v>
          </cell>
        </row>
        <row r="833">
          <cell r="A833" t="str">
            <v>CGAS8000</v>
          </cell>
          <cell r="B833" t="str">
            <v>C3d测定</v>
          </cell>
          <cell r="C833" t="str">
            <v>样本类型：各种样本。样本采集、签收、处理，定标和质控，检测样本，审核结果，录入实验室信息系统或人工登记，发送报告；按规定处理废弃物；接受临床相关咨询。</v>
          </cell>
        </row>
        <row r="834">
          <cell r="A834" t="str">
            <v>CGAT1000</v>
          </cell>
          <cell r="B834" t="str">
            <v>免疫球蛋白G(IgG)定量测定</v>
          </cell>
          <cell r="C834" t="str">
            <v>样本类型：血液。样本采集、签收、处理，定标和质控，检测样本，审核结果，录入实验室信息系统或人工登记，发送报告；按规定处理废弃物；接受临床相关咨询。</v>
          </cell>
        </row>
        <row r="835">
          <cell r="A835" t="str">
            <v>CGAU1000</v>
          </cell>
          <cell r="B835" t="str">
            <v>免疫球蛋白M(IgM)定量测定</v>
          </cell>
          <cell r="C835" t="str">
            <v>样本类型：血液。分离血清，校准分析仪，检査试剂，样本上相关检测仪器操作，同时作质控，审核检验结果，发出报告，检测后样本留验及无害化处理。</v>
          </cell>
        </row>
        <row r="836">
          <cell r="A836" t="str">
            <v>CGAV1000</v>
          </cell>
          <cell r="B836" t="str">
            <v>免疫球蛋白D(IgD)定量测定</v>
          </cell>
          <cell r="C836" t="str">
            <v>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v>
          </cell>
        </row>
        <row r="837">
          <cell r="A837" t="str">
            <v>CGAW1000</v>
          </cell>
          <cell r="B837" t="str">
            <v>免疫球蛋白E(IgE)定量测定</v>
          </cell>
          <cell r="C837" t="str">
            <v>样本类型：血液。接样本，离心分离血清或血浆，加入样本，保温，洗涤，加试剂，温育，洗涤，相关检测仪器比色，为保结果准确，进行定标及做质控。</v>
          </cell>
        </row>
        <row r="838">
          <cell r="A838" t="str">
            <v>CGAX1000</v>
          </cell>
          <cell r="B838" t="str">
            <v>分泌型免疫球蛋白A测定</v>
          </cell>
          <cell r="C838" t="str">
            <v>样本类型：血液。样本采集、签收、处理，定标和质控，检测样本，审核结果，录入实验室信息系统或人工登记，发送报告；按规定处理废弃物；接受临床相关咨询。</v>
          </cell>
        </row>
        <row r="839">
          <cell r="A839" t="str">
            <v>CGAY8000</v>
          </cell>
          <cell r="B839" t="str">
            <v>24小时IgG鞘内合成率测定</v>
          </cell>
          <cell r="C839" t="str">
            <v>样本类型：血液和脑脊液。样本采集、签收、处理，定标和质控，检测样本，审核结果，录入实验室信息系统或人工登记，发送报告；按规定处理废弃物；接受临床相关咨询。</v>
          </cell>
        </row>
        <row r="840">
          <cell r="A840" t="str">
            <v>CGAZ1000</v>
          </cell>
          <cell r="B840" t="str">
            <v>总IgE测定</v>
          </cell>
          <cell r="C840" t="str">
            <v>样本类型：血液。样本采集、签收、处理，定标和质控，检测样本，审核结果，录入实验室信息系统或人工登记，发送报告；按规定处理废弃物；接受临床相关咨询。</v>
          </cell>
        </row>
        <row r="841">
          <cell r="A841" t="str">
            <v>CGBA1000</v>
          </cell>
          <cell r="B841" t="str">
            <v>免疫球蛋白亚类定量测定</v>
          </cell>
          <cell r="C841" t="str">
            <v>指对免疫球蛋白IgA亚类(IgA1、IgA2)或IgG亚类(IgG1、IgG2、IgG3、IgG4)的测定。样本类型：血液。样本采集、签收、处理，定标和质控，检测样本，审核结果，录入实验室信息系统或人工登记，发送报告；按规定处理废弃物；接受临床相关咨询。</v>
          </cell>
        </row>
        <row r="842">
          <cell r="A842" t="str">
            <v>CGBB8000</v>
          </cell>
          <cell r="B842" t="str">
            <v>免疫球蛋白轻链测定</v>
          </cell>
          <cell r="C842" t="str">
            <v>指对Kappa型和Lambda型的测定。样本类型：血液、尿液。样本采集、签收、处理，定标和质控，检测样本，审核结果，录入实验室信息系统或人工登记，发送报告；按规定处理废弃物；接受临床相关咨询。</v>
          </cell>
        </row>
        <row r="843">
          <cell r="A843" t="str">
            <v>CGBC8000</v>
          </cell>
          <cell r="B843" t="str">
            <v>免疫球蛋白游离轻链测定</v>
          </cell>
          <cell r="C843" t="str">
            <v>指对Kappa型和Lambda型的测定。样本类型：血液、尿液。样本采集、签收、处理，定标和质控，检测样本，审核结果，录入实验室信息系统或人工登记，发送报告；按规定处理废弃物；接受临床相关咨询。</v>
          </cell>
        </row>
        <row r="844">
          <cell r="A844" t="str">
            <v>CGBD1000</v>
          </cell>
          <cell r="B844" t="str">
            <v>T淋巴细胞转化试验</v>
          </cell>
          <cell r="C844" t="str">
            <v>样本类型：血液。样本采集、签收、处理，培养，加试剂，离心，制片，染色，显微镜计数，质控，审核结果，录入实验室信息系统或人工登记，发送报告；按规定处理废弃物；接受临床相关咨询。</v>
          </cell>
        </row>
        <row r="845">
          <cell r="A845" t="str">
            <v>CGBE1000</v>
          </cell>
          <cell r="B845" t="str">
            <v>淋巴细胞转化试验</v>
          </cell>
          <cell r="C845" t="str">
            <v>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v>
          </cell>
        </row>
        <row r="846">
          <cell r="A846" t="str">
            <v>CGBF1000</v>
          </cell>
          <cell r="B846" t="str">
            <v>T淋巴细胞花环试验</v>
          </cell>
          <cell r="C846" t="str">
            <v>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v>
          </cell>
        </row>
        <row r="847">
          <cell r="A847" t="str">
            <v>CGBG1000</v>
          </cell>
          <cell r="B847" t="str">
            <v>红细胞花环试验</v>
          </cell>
          <cell r="C847" t="str">
            <v>样本类型：血液。样本采集、签收、鸡或羊红细胞悬液加相应抗血清混合，温育，配悬液，加淋巴细胞悬液，温育，离心，制片，染色，镜检，质控，审核结果，录入实验室信息系统或人工登记，发送报告；按规定处理废弃物；接受临床相关咨询。</v>
          </cell>
        </row>
        <row r="848">
          <cell r="A848" t="str">
            <v>CGBH1000</v>
          </cell>
          <cell r="B848" t="str">
            <v>B细胞膜表面免疫球蛋白测定</v>
          </cell>
          <cell r="C848" t="str">
            <v>样本类型：血液。样本采集、签收、分离淋巴细胞，加入相应标记抗体，显微镜计数，审核结果，录入实验室信息系统或人工登记，发送报告；按规定处理废弃物；接受临床相关咨询。</v>
          </cell>
        </row>
        <row r="849">
          <cell r="A849" t="str">
            <v>CGBJ1000</v>
          </cell>
          <cell r="B849" t="str">
            <v>中性粒细胞趋化功能试验</v>
          </cell>
          <cell r="C849" t="str">
            <v>样本类型：血液。样本采集、签收，琼脂糖凝胶板上孔分别加趋化因子、白细胞悬液、培养基，温育，染色镜检，质控，审核结果，录入实验室信息系统或人工登记，发送报告；按规定处理废弃物；接受临床相关咨询。</v>
          </cell>
        </row>
        <row r="850">
          <cell r="A850" t="str">
            <v>CGBK1000</v>
          </cell>
          <cell r="B850" t="str">
            <v>硝基四氮唑蓝(NBT)还原实验</v>
          </cell>
          <cell r="C850" t="str">
            <v>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v>
          </cell>
        </row>
        <row r="851">
          <cell r="A851" t="str">
            <v>CGBL1000</v>
          </cell>
          <cell r="B851" t="str">
            <v>白细胞黏附试验</v>
          </cell>
          <cell r="C851" t="str">
            <v>样本类型：血液。样本采集、签收、处理，取尼龙纤维塞入毛细管内，将其竖于试管内注入肝素抗凝血，涂片计数，质控，审核结果，录入实验室信息系统或人工登记，发送报告；按规定处理废弃物；接受临床相关咨询。</v>
          </cell>
        </row>
        <row r="852">
          <cell r="A852" t="str">
            <v>CGBM1000</v>
          </cell>
          <cell r="B852" t="str">
            <v>白细胞黏附抑制试验</v>
          </cell>
          <cell r="C852" t="str">
            <v>样本类型：血液。样本采集、签收、处理，抗凝血，加单克隆抗体，孵育，观察结果，审核结果，录入实验室信息系统或人工登记，发送报告；按规定处理废弃物；接受临床相关咨询。</v>
          </cell>
        </row>
        <row r="853">
          <cell r="A853" t="str">
            <v>CGBN1000</v>
          </cell>
          <cell r="B853" t="str">
            <v>白细胞杀伤功能试验</v>
          </cell>
          <cell r="C853" t="str">
            <v>样本类型：血液。样本采集、签收、处理，试剂反应，质控，判定结果，审核结果，录入实验室信息系统或人工登记，发送报告；按规定处理废弃物；接受临床相关咨询。</v>
          </cell>
        </row>
        <row r="854">
          <cell r="A854" t="str">
            <v>CGBP1000</v>
          </cell>
          <cell r="B854" t="str">
            <v>白细胞吞噬功能试验</v>
          </cell>
          <cell r="C854" t="str">
            <v>样本类型：血液。样本采集、签收、处理，试剂反应，质控，判定结果，审核结果，录入实验室信息系统或人工登记，发送报告；按规定处理废弃物；接受临床相关咨询。</v>
          </cell>
        </row>
        <row r="855">
          <cell r="A855" t="str">
            <v>CGBQ8000</v>
          </cell>
          <cell r="B855" t="str">
            <v>巨噬细胞吞噬功能试验</v>
          </cell>
          <cell r="C855" t="str">
            <v>样本类型：外周血、前臂斑蛰发泡后的皮泡液。样本采集、签收、处理，将受检细胞与适量的颗粒抗原混合后，温育，离心，制片，染色镜检，质控，判定结果，审核结果，录入实验室信息系统或人工登记，发送报告；按规定处理废弃物；接受临床相关咨询。</v>
          </cell>
        </row>
        <row r="856">
          <cell r="A856" t="str">
            <v>CGBR1000</v>
          </cell>
          <cell r="B856" t="str">
            <v>自然杀伤淋巴细胞功能试验</v>
          </cell>
          <cell r="C856" t="str">
            <v>样本类型：血液。样本采集、签收、处理，将受检细胞与试剂混合，振摇，判定结果，质控，审核结果，录入实验室信息系统或人工登记，发送报告；按规定处理废弃物；接受临床相关咨询。</v>
          </cell>
        </row>
        <row r="857">
          <cell r="A857" t="str">
            <v>CGBS1000</v>
          </cell>
          <cell r="B857" t="str">
            <v>抗体依赖性细胞毒性实验</v>
          </cell>
          <cell r="C857" t="str">
            <v>样本类型：血液。样本采集、签收、处理，配制靶细胞，加抗HElA细胞抗体、效应细胞、1640液，温育，取上清液，加试剂反应，计算结果，质控，审核结果，录入实验室信息系统或人工登记，发送报告；按规定处理废弃物；接受临床相关咨询。</v>
          </cell>
        </row>
        <row r="858">
          <cell r="A858" t="str">
            <v>CGBT1000</v>
          </cell>
          <cell r="B858" t="str">
            <v>溶菌酶测定</v>
          </cell>
          <cell r="C858" t="str">
            <v>样本类型：血液。样本采集、签收、处理，加试剂，温育，检测样本，质控，审核结果，录入实验室信息系统或人工登记，发送报告；按规定处理废弃物；接受临床相关咨询。</v>
          </cell>
        </row>
        <row r="859">
          <cell r="A859" t="str">
            <v>CGBU1000</v>
          </cell>
          <cell r="B859" t="str">
            <v>抗淋巴细胞抗体试验</v>
          </cell>
          <cell r="C859" t="str">
            <v>样本类型：血液。样本采集、签收、处理，定标和质控，检测样本，审核结果，录入实验室信息系统或人工登记，发送报告；按规定处理废弃物；接受临床相关咨询。</v>
          </cell>
        </row>
        <row r="860">
          <cell r="A860" t="str">
            <v>CGBV1000</v>
          </cell>
          <cell r="B860" t="str">
            <v>肥大细胞脱颗粒试验</v>
          </cell>
          <cell r="C860" t="str">
            <v>样本类型：血液。样本采集、签收，分离白细胞，加变应原，温育，染色，定标和质控，审核结果，录入实验室信息系统或人工登记，发送报告；按规定处理废弃物；接受临床相关咨询。</v>
          </cell>
        </row>
        <row r="861">
          <cell r="A861" t="str">
            <v>CGBW1000</v>
          </cell>
          <cell r="B861" t="str">
            <v>B因子测定</v>
          </cell>
          <cell r="C861" t="str">
            <v>样本类型：血液。样本采集、签收、处理，加入试剂，温育，质控，审核结果，录入实验室信息系统或人工登记，发送报告；按规定处理废弃物；接受临床相关咨询。</v>
          </cell>
        </row>
        <row r="862">
          <cell r="A862" t="str">
            <v>CGBX1000</v>
          </cell>
          <cell r="B862" t="str">
            <v>活化淋巴细胞测定</v>
          </cell>
          <cell r="C862" t="str">
            <v>样本类型：血液。样本采集、签收、处理，质控，检测样本，审核结果，录入实验室信息系统或人工登记，发送报告；按规定处理废弃物；接受临床相关咨询。</v>
          </cell>
        </row>
        <row r="863">
          <cell r="A863" t="str">
            <v>CGBY1000</v>
          </cell>
          <cell r="B863" t="str">
            <v>淋巴细胞亚群绝对计数</v>
          </cell>
          <cell r="C863" t="str">
            <v>包括CD3+、CD4+、CD8+等。样本类型：血液。样本采集、签收、处理，单克隆荧光抗体标定抗凝血，孵育，固定，计数，质控，检测样本，审核结果，录入实验室信息系统或人工登记，发送报告；按规定处理废弃物；接受临床相关咨询。</v>
          </cell>
        </row>
        <row r="864">
          <cell r="A864" t="str">
            <v>CGBZ1000</v>
          </cell>
          <cell r="B864" t="str">
            <v>冷球蛋白测定</v>
          </cell>
          <cell r="C864" t="str">
            <v>样本类型：血液。样本采集、签收、处理，检测样本，质控，审核结果，录入实验室信息系统或人工登记，发送报告；按规定处理废弃物；接受临床相关咨询。</v>
          </cell>
        </row>
        <row r="865">
          <cell r="A865" t="str">
            <v>CGCA1000</v>
          </cell>
          <cell r="B865" t="str">
            <v>C-反应蛋白(CRP)测定</v>
          </cell>
          <cell r="C865" t="str">
            <v>样本类型：血液。样本采集、签收、处理，检测样本，质控，审核结果，录入实验室信息系统或人工登记，发送报告；按规定处理废弃物；接受临床相关咨询。</v>
          </cell>
        </row>
        <row r="866">
          <cell r="A866" t="str">
            <v>CGCB1000</v>
          </cell>
          <cell r="B866" t="str">
            <v>铜蓝蛋白测定</v>
          </cell>
          <cell r="C866" t="str">
            <v>样本类型：血液。样本采集、签收、处理，检测样本，质控，审核结果，录入实验室信息系统或人工登记，发送报告；按规定处理废弃物；接受临床相关咨询。</v>
          </cell>
        </row>
        <row r="867">
          <cell r="A867" t="str">
            <v>CGCC8000</v>
          </cell>
          <cell r="B867" t="str">
            <v>碱性髓鞘蛋白测定</v>
          </cell>
          <cell r="C867" t="str">
            <v>样本类型：血液、脑脊液。样本采集、签收、处理，检测样本，质控，审核结果，录入实验室信息系统或人工登记，发送报告；按规定处理废弃物；接受临床相关咨询。</v>
          </cell>
        </row>
        <row r="868">
          <cell r="A868" t="str">
            <v>CGCD9000</v>
          </cell>
          <cell r="B868" t="str">
            <v>巨噬细胞趋化功能试验</v>
          </cell>
          <cell r="C868" t="str">
            <v>样本类型：皮疱液。样本采集、签收、处理，斑蝥敫贴收集巨噬细胞，加CRBC，染色，显微镜检查，质控，审核结果，录入实验室信息系统或人工登记，发送报告；按规定处理废弃物；接受临床相关咨询。</v>
          </cell>
        </row>
        <row r="869">
          <cell r="A869" t="str">
            <v>CGCE1000</v>
          </cell>
          <cell r="B869" t="str">
            <v>肿瘤坏死因子受体测定</v>
          </cell>
          <cell r="C869" t="str">
            <v>指对肿瘤坏死因子受体1、2的测定。样本类型：血液。样本采集、签收、处理，加免疫试剂，保温，温育，检测，质控，审核结果，录入实验室信息系统或人工登记，发送报告；按规定处理废弃物；接受临床相关咨询。</v>
          </cell>
        </row>
        <row r="870">
          <cell r="A870" t="str">
            <v>CGCF1000</v>
          </cell>
          <cell r="B870" t="str">
            <v>p-选择素测定</v>
          </cell>
          <cell r="C870" t="str">
            <v>样本类型：血液。样本采集、签收、处理，加免疫试剂，保温，温育，检测，质控，审核结果，录入实验室信息系统或人工登记，发送报告；按规定处理废弃物；接受临床相关咨询。</v>
          </cell>
        </row>
        <row r="871">
          <cell r="A871" t="str">
            <v>CGCG1000</v>
          </cell>
          <cell r="B871" t="str">
            <v>E-选择素测定</v>
          </cell>
          <cell r="C871" t="str">
            <v>样本类型：血液。样本采集、签收、处理，加免疫试剂，保温，温育，检测，质控，审核结果，录入实验室信息系统或人工登记，发送报告；按规定处理废弃物；接受临床相关咨询。</v>
          </cell>
        </row>
        <row r="872">
          <cell r="A872" t="str">
            <v>CGCH1000</v>
          </cell>
          <cell r="B872" t="str">
            <v>细胞内粘附分子测定</v>
          </cell>
          <cell r="C872" t="str">
            <v>指对细胞内粘附分子1、3的测定。样本类型：血液。样本采集、签收、处理，加免疫试剂，保温，温育，检测，质控，审核结果，录入实验室信息系统或人工登记，发送报告；按规定处理废弃物；接受临床相关咨询。</v>
          </cell>
        </row>
        <row r="873">
          <cell r="A873" t="str">
            <v>CGCJ1000</v>
          </cell>
          <cell r="B873" t="str">
            <v>白细胞介素受体测定</v>
          </cell>
          <cell r="C873" t="str">
            <v>指白细胞介素受体2、4、6、7。样本类型：血液。样本采集、签收、处理，加免疫试剂，保温，温育，检测，质控，审核结果，录入实验室信息系统或人工登记，发送报告；按规定处理废弃物；接受临床相关咨询。</v>
          </cell>
        </row>
        <row r="874">
          <cell r="A874" t="str">
            <v>CGCK1000</v>
          </cell>
          <cell r="B874" t="str">
            <v>白细胞介素测定</v>
          </cell>
          <cell r="C874" t="str">
            <v>包括白细胞介素1、1β、2、4、5、6、8、10、12、12p、18等。样本类型：血液。样本采集、签收、处理，加免疫试剂，保温，温育，检测，质控，审核结果，录入实验室信息系统或人工登记，发送报告；按规定处理废弃物；接受临床相关咨询。</v>
          </cell>
        </row>
        <row r="875">
          <cell r="A875" t="str">
            <v>CGCL1000</v>
          </cell>
          <cell r="B875" t="str">
            <v>白细胞介素-4(IL-4)测定</v>
          </cell>
          <cell r="C875" t="str">
            <v>样本类型：血液。样本采集、签收、处理，加免疫试剂，保温，温育，检测，质控，审核结果，录入实验室信息系统或人工登记，发送报告；按规定处理废弃物；接受临床相关咨询。</v>
          </cell>
        </row>
        <row r="876">
          <cell r="A876" t="str">
            <v>CGCM1000</v>
          </cell>
          <cell r="B876" t="str">
            <v>白细胞介素-6(IL-6)测定</v>
          </cell>
          <cell r="C876" t="str">
            <v>样本类型：血液。样本采集、签收、处理，加免疫试剂，保温，温育，检测，质控，审核结果，录入实验室信息系统或人工登记，发送报告；按规定处理废弃物；接受临床相关咨询。</v>
          </cell>
        </row>
        <row r="877">
          <cell r="A877" t="str">
            <v>CGCN1000</v>
          </cell>
          <cell r="B877" t="str">
            <v>白细胞介素-8(IL-8)测定</v>
          </cell>
          <cell r="C877" t="str">
            <v>样本类型：血液。样本采集、签收、处理，加免疫试剂，保温，温育，检测，质控，审核结果，录入实验室信息系统或人工登记，发送报告；按规定处理废弃物；接受临床相关咨询。</v>
          </cell>
        </row>
        <row r="878">
          <cell r="A878" t="str">
            <v>CGCP1000</v>
          </cell>
          <cell r="B878" t="str">
            <v>干扰素(IFN)测定</v>
          </cell>
          <cell r="C878" t="str">
            <v>包括干扰素α、β、γ。样本类型：血液。样本采集、签收、处理，加免疫试剂，保温，温育，检测，质控，审核结果，录入实验室信息系统或人工登记，发送报告；按规定处理废弃物；接受临床相关咨询。</v>
          </cell>
        </row>
        <row r="879">
          <cell r="A879" t="str">
            <v>CGCQ1000</v>
          </cell>
          <cell r="B879" t="str">
            <v>可溶性细胞间黏附分子-1(sICAM-1)测定</v>
          </cell>
          <cell r="C879" t="str">
            <v>样本类型：血液。样本采集、签收、处理，加免疫试剂，保温，温育，检测，质控，审核结果，录入实验室信息系统或人工登记，发送报告；按规定处理废弃物；接受临床相关咨询。</v>
          </cell>
        </row>
        <row r="880">
          <cell r="A880" t="str">
            <v>CGCR1000</v>
          </cell>
          <cell r="B880" t="str">
            <v>脂多糖结合蛋白测定</v>
          </cell>
          <cell r="C880" t="str">
            <v>样本类型：血液。样本采集、签收、处理，加免疫试剂，保温，温育，检测，质控，审核结果，录入实验室信息系统或人工登记，发送报告；按规定处理废弃物；接受临床相关咨询。</v>
          </cell>
        </row>
        <row r="881">
          <cell r="A881" t="str">
            <v>CGCS1000</v>
          </cell>
          <cell r="B881" t="str">
            <v>血清淀粉样蛋白A测定</v>
          </cell>
          <cell r="C881" t="str">
            <v>样本类型：血液。样本采集、签收、处理，加免疫试剂，保温，温育，检测，质控，审核结果，录入实验室信息系统或人工登记，发送报告；按规定处理废弃物；接受临床相关咨询。</v>
          </cell>
        </row>
        <row r="882">
          <cell r="A882" t="str">
            <v>CGCT1000</v>
          </cell>
          <cell r="B882" t="str">
            <v>M蛋白测定</v>
          </cell>
          <cell r="C882" t="str">
            <v>样本类型：血液。样本采集、签收、处理，加免疫试剂，保温，温育，检测，质控，审核结果，录入实验室信息系统或人工登记，发送报告；按规定处理废弃物；接受临床相关咨询。</v>
          </cell>
        </row>
        <row r="883">
          <cell r="A883" t="str">
            <v>CGCU1000</v>
          </cell>
          <cell r="B883" t="str">
            <v>自然杀伤(NK)细胞抗肿瘤活性检测</v>
          </cell>
          <cell r="C883" t="str">
            <v>样本类型：血液。样本采集、签收、处理，分离NK细胞，NK细胞与放射性核素标记的肿瘤细胞作用后，检测，质控，审核结果，录入实验室信息系统或人工登记，发送报告；按规定处理废弃物；接受临床相关咨询。</v>
          </cell>
        </row>
        <row r="884">
          <cell r="A884" t="str">
            <v>CGCV8000</v>
          </cell>
          <cell r="B884" t="str">
            <v>淋巴细胞亚类检测</v>
          </cell>
          <cell r="C884" t="str">
            <v>包括TH1、TH2。样本类型：血液、关节液。样本采集、签收、处理，样本用单克隆荧光抗体标定，孵育，固定，检测，质控，审核结果，录入实验室信息系统或人工登记，发送报告；按规定处理废弃物；接受临床相关咨询。</v>
          </cell>
        </row>
        <row r="885">
          <cell r="A885" t="str">
            <v>CGCW1000</v>
          </cell>
          <cell r="B885" t="str">
            <v>内皮生长因子检测</v>
          </cell>
          <cell r="C885" t="str">
            <v>样本类型：血液。样本采集、签收、处理，定标和质控，检测样本，审核结果，录入实验室信息系统或人工登记，发送报告；按规定处理废弃物；接受临床相关咨询。</v>
          </cell>
        </row>
        <row r="886">
          <cell r="A886" t="str">
            <v>CGDA-CGKK</v>
          </cell>
          <cell r="B886" t="str">
            <v>2.自身免疫病检验</v>
          </cell>
        </row>
        <row r="887">
          <cell r="A887" t="str">
            <v>CGDA1000</v>
          </cell>
          <cell r="B887" t="str">
            <v>系统性红斑狼疮因子(LEF)试验</v>
          </cell>
          <cell r="C887" t="str">
            <v>样本类型：血液。样本采集、签收、处理，被检血清加胶乳试剂，混匀，检测，质控，审核结果，录入实验室信息系统或人工登记，发送报告；按规定处理废弃物；接受临床相关咨询。</v>
          </cell>
        </row>
        <row r="888">
          <cell r="A888" t="str">
            <v>CGDB1000</v>
          </cell>
          <cell r="B888" t="str">
            <v>抗核抗体(ANA)测定</v>
          </cell>
          <cell r="C888" t="str">
            <v>样本类型：血液。样本采集、签收、处理，加试剂，反应，检测，质控，审核结果，录入实验室信息系统或人工登记，发送报告；按规定处理废弃物；接受临床相关咨询。</v>
          </cell>
        </row>
        <row r="889">
          <cell r="A889" t="str">
            <v>CGDC1000</v>
          </cell>
          <cell r="B889" t="str">
            <v>ENA抗体谱六项测定</v>
          </cell>
          <cell r="C889" t="str">
            <v>指对Sm、nRNP、SS-A、SS-B、Scl-70和Jo-1的测定。样本类型：血液。样本采集、签收、处理，加免疫试剂，温育，检测，质控，审核结果，录入实验室信息系统或人工登记，发送报告；按规定处理废弃物；接受临床相关咨询。</v>
          </cell>
        </row>
        <row r="890">
          <cell r="A890" t="str">
            <v>CGDD1000</v>
          </cell>
          <cell r="B890" t="str">
            <v>抗核提取物抗体(抗ENA抗体)七项测定</v>
          </cell>
          <cell r="C890" t="str">
            <v>指对抗SSA、抗SSB、抗Jo－1、抗Sm、抗nRNP、抗Scl-70、抗rRNP抗体的测定。样本类型：血液。样本采集、签收、处理，加免疫试剂，温育，检测，质控，审核结果，录入实验室信息系统或人工登记，发送报告；按规定处理废弃物；接受临床相关咨询。</v>
          </cell>
        </row>
        <row r="891">
          <cell r="A891" t="str">
            <v>CGDE1000</v>
          </cell>
          <cell r="B891" t="str">
            <v>抗核抗体谱八项测定</v>
          </cell>
          <cell r="C891" t="str">
            <v>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v>
          </cell>
        </row>
        <row r="892">
          <cell r="A892" t="str">
            <v>CGDF1000</v>
          </cell>
          <cell r="B892" t="str">
            <v>抗Jo-1抗体测定</v>
          </cell>
          <cell r="C892" t="str">
            <v>样本类型：血液。样本采集、签收、处理，加免疫试剂，温育，检测，质控，审核结果，录入实验室信息系统或人工登记，发送报告；按规定处理废弃物；接受临床相关咨询。</v>
          </cell>
        </row>
        <row r="893">
          <cell r="A893" t="str">
            <v>CGDG1000</v>
          </cell>
          <cell r="B893" t="str">
            <v>抗nRNP/Sm抗体测定</v>
          </cell>
          <cell r="C893" t="str">
            <v>指对nRNP抗体和Sm抗体的测定。样本类型：血液。样本采集、签收、处理，加免疫试剂，温育，检测，质控，审核结果，录入实验室信息系统或人工登记，发送报告；按规定处理废弃物；接受临床相关咨询。</v>
          </cell>
        </row>
        <row r="894">
          <cell r="A894" t="str">
            <v>CGDH1000</v>
          </cell>
          <cell r="B894" t="str">
            <v>抗RNP抗体测定</v>
          </cell>
          <cell r="C894" t="str">
            <v>样本类型：血液。样本采集、签收、处理，加免疫试剂，温育，检测，质控，审核结果，录入实验室信息系统或人工登记，发送报告；按规定处理废弃物；接受临床相关咨询。</v>
          </cell>
        </row>
        <row r="895">
          <cell r="A895" t="str">
            <v>CGDJ1000</v>
          </cell>
          <cell r="B895" t="str">
            <v>抗Scl-70抗体测定</v>
          </cell>
          <cell r="C895" t="str">
            <v>样本类型：血液。样本采集、签收、处理，加免疫试剂，温育，检测，质控，审核结果，录入实验室信息系统或人工登记，发送报告；按规定处理废弃物；接受临床相关咨询。</v>
          </cell>
        </row>
        <row r="896">
          <cell r="A896" t="str">
            <v>CGDK1000</v>
          </cell>
          <cell r="B896" t="str">
            <v>抗Sm抗体测定</v>
          </cell>
          <cell r="C896" t="str">
            <v>样本类型：血液。样本采集、签收、处理，加免疫试剂，温育，检测，质控，审核结果，录入实验室信息系统或人工登记，发送报告；按规定处理废弃物；接受临床相关咨询。</v>
          </cell>
        </row>
        <row r="897">
          <cell r="A897" t="str">
            <v>CGDL1000</v>
          </cell>
          <cell r="B897" t="str">
            <v>抗SSA52抗体测定</v>
          </cell>
          <cell r="C897" t="str">
            <v>样本类型：血液。样本采集、签收、处理，加免疫试剂，温育，检测，质控，审核结果，录入实验室信息系统或人工登记，发送报告；按规定处理废弃物；接受临床相关咨询。</v>
          </cell>
        </row>
        <row r="898">
          <cell r="A898" t="str">
            <v>CGDM1000</v>
          </cell>
          <cell r="B898" t="str">
            <v>抗SSA60抗体测定</v>
          </cell>
          <cell r="C898" t="str">
            <v>样本类型：血液。样本采集、签收、处理，加免疫试剂，温育，检测，质控，审核结果，录入实验室信息系统或人工登记，发送报告；按规定处理废弃物；接受临床相关咨询。</v>
          </cell>
        </row>
        <row r="899">
          <cell r="A899" t="str">
            <v>CGDN1000</v>
          </cell>
          <cell r="B899" t="str">
            <v>抗SSA抗体测定</v>
          </cell>
          <cell r="C899" t="str">
            <v>样本类型：血液。样本采集、签收、处理，加免疫试剂，温育，检测，质控，审核结果，录入实验室信息系统或人工登记，发送报告；按规定处理废弃物；接受临床相关咨询。</v>
          </cell>
        </row>
        <row r="900">
          <cell r="A900" t="str">
            <v>CGDP1000</v>
          </cell>
          <cell r="B900" t="str">
            <v>抗SS-B抗体测定</v>
          </cell>
          <cell r="C900" t="str">
            <v>样本类型：血液。样本采集、签收、处理，加免疫试剂，温育，检测，质控，审核结果，录入实验室信息系统或人工登记，发送报告；按规定处理废弃物；接受临床相关咨询。</v>
          </cell>
        </row>
        <row r="901">
          <cell r="A901" t="str">
            <v>CGDQ1000</v>
          </cell>
          <cell r="B901" t="str">
            <v>抗着丝点抗体测定</v>
          </cell>
          <cell r="C901" t="str">
            <v>样本类型：血液。样本采集、签收、处理，加免疫试剂，温育，检测，质控，审核结果，录入实验室信息系统或人工登记，发送报告；按规定处理废弃物；接受临床相关咨询。</v>
          </cell>
        </row>
        <row r="902">
          <cell r="A902" t="str">
            <v>CGDR1000</v>
          </cell>
          <cell r="B902" t="str">
            <v>抗单链DNA测定</v>
          </cell>
          <cell r="C902" t="str">
            <v>样本类型：血液。样本采集、签收、处理，加免疫试剂，温育，检测，质控，审核结果，录入实验室信息系统或人工登记，发送报告；按规定处理废弃物；接受临床相关咨询。</v>
          </cell>
        </row>
        <row r="903">
          <cell r="A903" t="str">
            <v>CGDS1000</v>
          </cell>
          <cell r="B903" t="str">
            <v>抗中性粒细胞胞浆抗体(cANCA)测定</v>
          </cell>
          <cell r="C903" t="str">
            <v>样本类型：血液。样本采集、签收、处理，加免疫试剂，温育，检测，质控，审核结果，录入实验室信息系统或人工登记，发送报告；按规定处理废弃物；接受临床相关咨询。</v>
          </cell>
        </row>
        <row r="904">
          <cell r="A904" t="str">
            <v>CGDT1000</v>
          </cell>
          <cell r="B904" t="str">
            <v>抗双链DNA(抗dsDNA)测定</v>
          </cell>
          <cell r="C904" t="str">
            <v>样本类型：血液。样本采集、签收、处理，加免疫试剂，温育，检测，质控，审核结果，录入实验室信息系统或人工登记，发送报告；按规定处理废弃物；接受临床相关咨询。</v>
          </cell>
        </row>
        <row r="905">
          <cell r="A905" t="str">
            <v>CGDU1000</v>
          </cell>
          <cell r="B905" t="str">
            <v>抗线粒体M2亚型抗体(AMA-M2)测定</v>
          </cell>
          <cell r="C905" t="str">
            <v>样本类型：血液。样本采集、签收、处理，加免疫试剂，温育，检测，质控，审核结果，录入实验室信息系统或人工登记，发送报告；按规定处理废弃物；接受临床相关咨询。</v>
          </cell>
        </row>
        <row r="906">
          <cell r="A906" t="str">
            <v>CGDV1000</v>
          </cell>
          <cell r="B906" t="str">
            <v>抗线粒体抗体(AMA)测定</v>
          </cell>
          <cell r="C906" t="str">
            <v>样本类型：血液。样本采集、签收、处理，加免疫试剂，温育，检测，质控，审核结果，录入实验室信息系统或人工登记，发送报告；按规定处理废弃物；接受临床相关咨询。</v>
          </cell>
        </row>
        <row r="907">
          <cell r="A907" t="str">
            <v>CGDW1000</v>
          </cell>
          <cell r="B907" t="str">
            <v>抗线粒体亚型抗体(M2,M4,M9)测定</v>
          </cell>
          <cell r="C907" t="str">
            <v>样本类型：血液。样本采集、签收、处理，加免疫试剂，温育，检测，质控，审核结果，录入实验室信息系统或人工登记，发送报告；按规定处理废弃物；接受临床相关咨询。</v>
          </cell>
        </row>
        <row r="908">
          <cell r="A908" t="str">
            <v>CGDX1000</v>
          </cell>
          <cell r="B908" t="str">
            <v>抗gp210抗体测定</v>
          </cell>
          <cell r="C908" t="str">
            <v>样本类型：血液。样本采集、签收、处理，加免疫试剂，温育，检测，质控，审核结果，录入实验室信息系统或人工登记，发送报告；按规定处理废弃物；接受临床相关咨询。</v>
          </cell>
        </row>
        <row r="909">
          <cell r="A909" t="str">
            <v>CGDY1000</v>
          </cell>
          <cell r="B909" t="str">
            <v>抗核糖体P蛋白(rRNP)抗体测定</v>
          </cell>
          <cell r="C909" t="str">
            <v>样本类型：血液。样本采集、签收、处理，加免疫试剂，温育，检测，质控，审核结果，录入实验室信息系统或人工登记，发送报告；按规定处理废弃物；接受临床相关咨询。</v>
          </cell>
        </row>
        <row r="910">
          <cell r="A910" t="str">
            <v>CGDZ1000</v>
          </cell>
          <cell r="B910" t="str">
            <v>抗DNP抗体测定</v>
          </cell>
          <cell r="C910" t="str">
            <v>样本类型：血液。样本采集、签收、处理，加免疫试剂，温育，检测，质控，审核结果，录入实验室信息系统或人工登记，发送报告；按规定处理废弃物；接受临床相关咨询。</v>
          </cell>
        </row>
        <row r="911">
          <cell r="A911" t="str">
            <v>CGEA1000</v>
          </cell>
          <cell r="B911" t="str">
            <v>抗染色体抗体检测</v>
          </cell>
          <cell r="C911" t="str">
            <v>样本类型：血液。样本采集、签收、处理，加免疫试剂，温育，检测，质控，审核结果，录入实验室信息系统或人工登记，发送报告；按规定处理废弃物；接受临床相关咨询。</v>
          </cell>
        </row>
        <row r="912">
          <cell r="A912" t="str">
            <v>CGEB1000</v>
          </cell>
          <cell r="B912" t="str">
            <v>抗血液细胞抗体测定</v>
          </cell>
          <cell r="C912" t="str">
            <v>包括红细胞抗体、淋巴细胞抗体、巨噬细胞抗体、血小板抗体测定。样本采集、签收、处理，加免疫试剂，温育，检测，质控，审核结果，录入实验室信息系统或人工登记，发送报告；按规定处理废弃物；接受临床相关咨询。</v>
          </cell>
        </row>
        <row r="913">
          <cell r="A913" t="str">
            <v>CGEC1000</v>
          </cell>
          <cell r="B913" t="str">
            <v>抗肝细胞特异性脂蛋白抗体测定</v>
          </cell>
          <cell r="C913" t="str">
            <v>样本类型：血液。样本采集、签收、处理，加免疫试剂，温育，检测，质控，审核结果，录入实验室信息系统或人工登记，发送报告；按规定处理废弃物；接受临床相关咨询。</v>
          </cell>
        </row>
        <row r="914">
          <cell r="A914" t="str">
            <v>CGED1000</v>
          </cell>
          <cell r="B914" t="str">
            <v>抗胃壁细胞抗体检测</v>
          </cell>
          <cell r="C914" t="str">
            <v>样本类型：血液。样本采集、签收、处理，样本与抗原基质片反应，加荧光标记抗体，检测，质控，审核结果，录入实验室信息系统或人工登记，发送报告；按规定处理废弃物；接受临床相关咨询。</v>
          </cell>
        </row>
        <row r="915">
          <cell r="A915" t="str">
            <v>CGEE1000</v>
          </cell>
          <cell r="B915" t="str">
            <v>抗胰岛细胞抗体(IAA)检测测定</v>
          </cell>
          <cell r="C915" t="str">
            <v>样本类型：血液。样本采集、签收、处理，样本与抗原基质片反应，加荧光标记抗体，检测，质控，审核结果，录入实验室信息系统或人工登记，发送报告；按规定处理废弃物；接受临床相关咨询。</v>
          </cell>
        </row>
        <row r="916">
          <cell r="A916" t="str">
            <v>CGEF1000</v>
          </cell>
          <cell r="B916" t="str">
            <v>抗平滑肌抗体(SMA)检测</v>
          </cell>
          <cell r="C916" t="str">
            <v>样本类型：血液。样本采集、签收、处理，样本与抗原基质片反应，加荧光标记抗体，检测，质控，审核结果，录入实验室信息系统或人工登记，发送报告；按规定处理废弃物；接受临床相关咨询。</v>
          </cell>
        </row>
        <row r="917">
          <cell r="A917" t="str">
            <v>CGEG1000</v>
          </cell>
          <cell r="B917" t="str">
            <v>抗骨骼肌抗体(ASA)检测</v>
          </cell>
          <cell r="C917" t="str">
            <v>样本类型：血液。样本采集、签收、处理，样本与抗原基质片反应，加荧光标记抗体，检测，质控，审核结果，录入实验室信息系统或人工登记，发送报告；按规定处理废弃物；接受临床相关咨询。</v>
          </cell>
        </row>
        <row r="918">
          <cell r="A918" t="str">
            <v>CGEH1000</v>
          </cell>
          <cell r="B918" t="str">
            <v>抗肾上腺细胞抗体(AAA)检测</v>
          </cell>
          <cell r="C918" t="str">
            <v>样本类型：血液。样本采集、签收、处理，样本与抗原基质片反应，加荧光标记抗体，检测，质控，审核结果，录入实验室信息系统或人工登记，发送报告；按规定处理废弃物；接受临床相关咨询。</v>
          </cell>
        </row>
        <row r="919">
          <cell r="A919" t="str">
            <v>CGEJ1000</v>
          </cell>
          <cell r="B919" t="str">
            <v>抗肝细胞抗体检测</v>
          </cell>
          <cell r="C919" t="str">
            <v>样本类型：血液。样本采集、签收、处理，样本与抗原基质片反应，加荧光标记抗体，检测，质控，审核结果，录入实验室信息系统或人工登记，发送报告；按规定处理废弃物；接受临床相关咨询。</v>
          </cell>
        </row>
        <row r="920">
          <cell r="A920" t="str">
            <v>CGEK1000</v>
          </cell>
          <cell r="B920" t="str">
            <v>抗心肌抗体(AHA)测定</v>
          </cell>
          <cell r="C920" t="str">
            <v>样本类型：血液。样本采集、签收、处理，加免疫试剂，温育，检测，质控，审核结果，录入实验室信息系统或人工登记，发送报告；按规定处理废弃物；接受临床相关咨询。</v>
          </cell>
        </row>
        <row r="921">
          <cell r="A921" t="str">
            <v>CGEL1000</v>
          </cell>
          <cell r="B921" t="str">
            <v>抗心磷脂抗体(ACA)测定</v>
          </cell>
          <cell r="C921" t="str">
            <v>样本类型：血液。样本采集、签收、处理，加免疫试剂，温育，检测，质控，审核结果，录入实验室信息系统或人工登记，发送报告；按规定处理废弃物；接受临床相关咨询。</v>
          </cell>
        </row>
        <row r="922">
          <cell r="A922" t="str">
            <v>CGEM1000</v>
          </cell>
          <cell r="B922" t="str">
            <v>抗甲状腺球蛋白抗体(TGAb)测定</v>
          </cell>
          <cell r="C922" t="str">
            <v>样本类型：血液。样本采集、签收、处理，加免疫试剂，温育，检测，质控，审核结果，录入实验室信息系统或人工登记，发送报告；按规定处理废弃物；接受临床相关咨询。</v>
          </cell>
        </row>
        <row r="923">
          <cell r="A923" t="str">
            <v>CGEN1000</v>
          </cell>
          <cell r="B923" t="str">
            <v>抗甲状腺微粒体抗体(TMAb)测定</v>
          </cell>
          <cell r="C923" t="str">
            <v>样本类型：血液。样本采集、签收、处理，加免疫试剂，温育，检测，质控，审核结果，录入实验室信息系统或人工登记，发送报告；按规定处理废弃物；接受临床相关咨询。</v>
          </cell>
        </row>
        <row r="924">
          <cell r="A924" t="str">
            <v>CGEP1000</v>
          </cell>
          <cell r="B924" t="str">
            <v>抗甲状腺过氧化物酶抗体(TPOAb)测定</v>
          </cell>
          <cell r="C924" t="str">
            <v>样本类型：血液。样本采集、签收、处理，加免疫试剂，温育，检测，质控，审核结果，录入实验室信息系统或人工登记，发送报告；按规定处理废弃物；接受临床相关咨询。</v>
          </cell>
        </row>
        <row r="925">
          <cell r="A925" t="str">
            <v>CGEQ1000</v>
          </cell>
          <cell r="B925" t="str">
            <v>抗肾小球基底膜抗体测定</v>
          </cell>
          <cell r="C925" t="str">
            <v>样本类型：血液。样本采集、签收、处理，加免疫试剂，温育，检测，质控，审核结果，录入实验室信息系统或人工登记，发送报告；按规定处理废弃物；接受临床相关咨询。</v>
          </cell>
        </row>
        <row r="926">
          <cell r="A926" t="str">
            <v>CGER1000</v>
          </cell>
          <cell r="B926" t="str">
            <v>抗脑组织抗体测定</v>
          </cell>
          <cell r="C926" t="str">
            <v>样本类型：血液。样本采集、签收、处理，加免疫试剂，温育，检测，质控，审核结果，录入实验室信息系统或人工登记，发送报告；按规定处理废弃物；接受临床相关咨询。</v>
          </cell>
        </row>
        <row r="927">
          <cell r="A927" t="str">
            <v>CGES1000</v>
          </cell>
          <cell r="B927" t="str">
            <v>抗腮腺管抗体测定</v>
          </cell>
          <cell r="C927" t="str">
            <v>样本类型：血液。样本采集、签收、处理，样本与抗原基质片反应，加荧光标记抗体，检测，质控，审核结果，录入实验室信息系统或人工登记，发送报告；按规定处理废弃物；接受临床相关咨询。</v>
          </cell>
        </row>
        <row r="928">
          <cell r="A928" t="str">
            <v>CGET1000</v>
          </cell>
          <cell r="B928" t="str">
            <v>抗卵巢抗体测定</v>
          </cell>
          <cell r="C928" t="str">
            <v>样本类型：血液。样本采集、签收、处理，加免疫试剂，温育，检测，质控，审核结果，录入实验室信息系统或人工登记，发送报告；按规定处理废弃物；接受临床相关咨询。</v>
          </cell>
        </row>
        <row r="929">
          <cell r="A929" t="str">
            <v>CGEU1000</v>
          </cell>
          <cell r="B929" t="str">
            <v>抗子宫内膜抗体(EMAb)测定</v>
          </cell>
          <cell r="C929" t="str">
            <v>样本类型：血液。样本采集、签收、处理，加免疫试剂，温育，检测，质控，审核结果，录入实验室信息系统或人工登记，发送报告；按规定处理废弃物；接受临床相关咨询。</v>
          </cell>
        </row>
        <row r="930">
          <cell r="A930" t="str">
            <v>CGEV1000</v>
          </cell>
          <cell r="B930" t="str">
            <v>抗精子抗体测定</v>
          </cell>
          <cell r="C930" t="str">
            <v>样本类型：血液。样本采集、签收、处理，加免疫试剂，温育，检测，质控，审核结果，录入实验室信息系统或人工登记，发送报告；按规定处理废弃物；接受临床相关咨询。</v>
          </cell>
        </row>
        <row r="931">
          <cell r="A931" t="str">
            <v>CGEW1000</v>
          </cell>
          <cell r="B931" t="str">
            <v>抗PM-Scl抗体(抗PM-1抗体)测定</v>
          </cell>
          <cell r="C931" t="str">
            <v>样本类型：血液。样本采集、签收、处理，加免疫试剂，温育，检测，质控，审核结果，录入实验室信息系统或人工登记，发送报告；按规定处理废弃物；接受临床相关咨询。</v>
          </cell>
        </row>
        <row r="932">
          <cell r="A932" t="str">
            <v>CGEX1000</v>
          </cell>
          <cell r="B932" t="str">
            <v>抗胰岛素抗体测定</v>
          </cell>
          <cell r="C932" t="str">
            <v>样本类型：血液。样本采集、签收、处理，加免疫试剂，温育，检测，质控，审核结果，录入实验室信息系统或人工登记，发送报告；按规定处理废弃物；接受临床相关咨询。</v>
          </cell>
        </row>
        <row r="933">
          <cell r="A933" t="str">
            <v>CGEY1000</v>
          </cell>
          <cell r="B933" t="str">
            <v>抗胰岛素受体抗体测定</v>
          </cell>
          <cell r="C933" t="str">
            <v>样本类型：血液。样本采集、签收、处理，加免疫试剂，温育，检测，质控，审核结果，录入实验室信息系统或人工登记，发送报告；按规定处理废弃物；接受临床相关咨询。</v>
          </cell>
        </row>
        <row r="934">
          <cell r="A934" t="str">
            <v>CGEZ1000</v>
          </cell>
          <cell r="B934" t="str">
            <v>抗乙酰胆碱受体抗体测定</v>
          </cell>
          <cell r="C934" t="str">
            <v>样本类型：血液。样本采集、签收、处理，加免疫试剂，温育，检测，质控，审核结果，录入实验室信息系统或人工登记，发送报告；按规定处理废弃物；接受临床相关咨询。</v>
          </cell>
        </row>
        <row r="935">
          <cell r="A935" t="str">
            <v>CGFA1000</v>
          </cell>
          <cell r="B935" t="str">
            <v>抗磷壁酸抗体测定</v>
          </cell>
          <cell r="C935" t="str">
            <v>样本类型：血液。样本采集、签收、处理，加免疫试剂，温育，检测，质控，审核结果，录入实验室信息系统或人工登记，发送报告；按规定处理废弃物；接受临床相关咨询。</v>
          </cell>
        </row>
        <row r="936">
          <cell r="A936" t="str">
            <v>CGFB1000</v>
          </cell>
          <cell r="B936" t="str">
            <v>抗鞘磷脂抗体测定</v>
          </cell>
          <cell r="C936" t="str">
            <v>样本类型：血液。样本采集、签收、处理，加免疫试剂，温育，检测，质控，审核结果，录入实验室信息系统或人工登记，发送报告；按规定处理废弃物；接受临床相关咨询。</v>
          </cell>
        </row>
        <row r="937">
          <cell r="A937" t="str">
            <v>CGFC1000</v>
          </cell>
          <cell r="B937" t="str">
            <v>抗白蛋白抗体测定</v>
          </cell>
          <cell r="C937" t="str">
            <v>样本类型：血液。样本采集、签收、处理，加免疫试剂，温育，检测，质控，审核结果，录入实验室信息系统或人工登记，发送报告；按规定处理废弃物；接受临床相关咨询。</v>
          </cell>
        </row>
        <row r="938">
          <cell r="A938" t="str">
            <v>CGFD1000</v>
          </cell>
          <cell r="B938" t="str">
            <v>抗补体抗体测定</v>
          </cell>
          <cell r="C938" t="str">
            <v>样本类型：血液。样本采集、签收、处理，加免疫试剂，温育，检测，质控，审核结果，录入实验室信息系统或人工登记，发送报告；按规定处理废弃物；接受临床相关咨询。</v>
          </cell>
        </row>
        <row r="939">
          <cell r="A939" t="str">
            <v>CGFE1000</v>
          </cell>
          <cell r="B939" t="str">
            <v>抗载脂蛋白抗体测定</v>
          </cell>
          <cell r="C939" t="str">
            <v>样本类型：血液。样本采集、签收、处理，加免疫试剂，温育，检测，质控，审核结果，录入实验室信息系统或人工登记，发送报告；按规定处理废弃物；接受临床相关咨询。</v>
          </cell>
        </row>
        <row r="940">
          <cell r="A940" t="str">
            <v>CGFF1000</v>
          </cell>
          <cell r="B940" t="str">
            <v>抗内因子抗体测定</v>
          </cell>
          <cell r="C940" t="str">
            <v>样本类型：血液。样本采集、签收、处理，加免疫试剂，温育，检测，质控，审核结果，录入实验室信息系统或人工登记，发送报告；按规定处理废弃物；接受临床相关咨询。</v>
          </cell>
        </row>
        <row r="941">
          <cell r="A941" t="str">
            <v>CGFG1000</v>
          </cell>
          <cell r="B941" t="str">
            <v>类风湿因子(RF)测定</v>
          </cell>
          <cell r="C941" t="str">
            <v>样本类型：血液。样本采集、签收、处理，加免疫试剂，温育，检测，质控，审核结果，录入实验室信息系统或人工登记，发送报告；按规定处理废弃物；接受临床相关咨询。</v>
          </cell>
        </row>
        <row r="942">
          <cell r="A942" t="str">
            <v>CGFH1000</v>
          </cell>
          <cell r="B942" t="str">
            <v>抗增殖细胞核抗原抗体(抗PCNA)测定</v>
          </cell>
          <cell r="C942" t="str">
            <v>样本类型：血液。样本采集、签收、处理，加免疫试剂，温育，检测，质控，审核结果，录入实验室信息系统或人工登记，发送报告；按规定处理废弃物；接受临床相关咨询。</v>
          </cell>
        </row>
        <row r="943">
          <cell r="A943" t="str">
            <v>CGFJ1000</v>
          </cell>
          <cell r="B943" t="str">
            <v>抗角蛋白抗体(AKA)测定</v>
          </cell>
          <cell r="C943" t="str">
            <v>样本类型：血液。样本采集、签收、处理，加免疫试剂，温育，检测，质控，审核结果，录入实验室信息系统或人工登记，发送报告；按规定处理废弃物；接受临床相关咨询。</v>
          </cell>
        </row>
        <row r="944">
          <cell r="A944" t="str">
            <v>CGFK1000</v>
          </cell>
          <cell r="B944" t="str">
            <v>抗可溶性肝抗原/肝-胰抗原抗体(SLA/LP)测定</v>
          </cell>
          <cell r="C944" t="str">
            <v>样本类型：血液。样本采集、签收、处理，加免疫试剂，温育，检测，质控，审核结果，录入实验室信息系统或人工登记，发送报告；按规定处理废弃物；接受临床相关咨询。</v>
          </cell>
        </row>
        <row r="945">
          <cell r="A945" t="str">
            <v>CGFL1000</v>
          </cell>
          <cell r="B945" t="str">
            <v>抗肝肾微粒体抗体(LKM)测定</v>
          </cell>
          <cell r="C945" t="str">
            <v>样本类型：血液。样本采集、签收、处理，加免疫试剂，温育，检测，质控，审核结果，录入实验室信息系统或人工登记，发送报告；按规定处理废弃物；接受临床相关咨询。</v>
          </cell>
        </row>
        <row r="946">
          <cell r="A946" t="str">
            <v>CGFM1000</v>
          </cell>
          <cell r="B946" t="str">
            <v>抗环瓜氨酸肽抗体(抗CCP)测定</v>
          </cell>
          <cell r="C946" t="str">
            <v>样本类型：血液。样本采集、签收、处理，加免疫试剂，温育，检测，质控，审核结果，录入实验室信息系统或人工登记，发送报告；按规定处理废弃物；接受临床相关咨询。</v>
          </cell>
        </row>
        <row r="947">
          <cell r="A947" t="str">
            <v>CGFN1000</v>
          </cell>
          <cell r="B947" t="str">
            <v>抗β2-糖蛋白1抗体测定</v>
          </cell>
          <cell r="C947" t="str">
            <v>样本类型：血液。样本采集、签收、处理，加免疫试剂，温育，检测，质控，审核结果，录入实验室信息系统或人工登记，发送报告；按规定处理废弃物；接受临床相关咨询。</v>
          </cell>
        </row>
        <row r="948">
          <cell r="A948" t="str">
            <v>CGFP1000</v>
          </cell>
          <cell r="B948" t="str">
            <v>抗透明带抗体测定</v>
          </cell>
          <cell r="C948" t="str">
            <v>样本类型：血液。样本采集、签收、处理，加免疫试剂，温育，检测，质控，审核结果，录入实验室信息系统或人工登记，发送报告；按规定处理废弃物；接受临床相关咨询。</v>
          </cell>
        </row>
        <row r="949">
          <cell r="A949" t="str">
            <v>CGFQ1000</v>
          </cell>
          <cell r="B949" t="str">
            <v>抗核小体抗体(AnuA)测定</v>
          </cell>
          <cell r="C949" t="str">
            <v>样本类型：血液。样本采集、签收、处理，加免疫试剂，温育，检测，质控，审核结果，录入实验室信息系统或人工登记，发送报告；按规定处理废弃物；接受临床相关咨询。</v>
          </cell>
        </row>
        <row r="950">
          <cell r="A950" t="str">
            <v>CGFR1000</v>
          </cell>
          <cell r="B950" t="str">
            <v>抗核周因子抗体(APF)测定</v>
          </cell>
          <cell r="C950" t="str">
            <v>样本类型：血液。样本采集、签收、处理，加免疫试剂，温育，检测，质控，审核结果，录入实验室信息系统或人工登记，发送报告；按规定处理废弃物；接受临床相关咨询。</v>
          </cell>
        </row>
        <row r="951">
          <cell r="A951" t="str">
            <v>CGFS1000</v>
          </cell>
          <cell r="B951" t="str">
            <v>抗肝细胞溶质抗原Ⅰ型抗体(LC-1)测定</v>
          </cell>
          <cell r="C951" t="str">
            <v>样本类型：血液。样本采集、签收、处理，加免疫试剂，温育，检测，质控，审核结果，录入实验室信息系统或人工登记，发送报告；按规定处理废弃物；接受临床相关咨询。</v>
          </cell>
        </row>
        <row r="952">
          <cell r="A952" t="str">
            <v>CGFT1000</v>
          </cell>
          <cell r="B952" t="str">
            <v>抗RA33抗体测定</v>
          </cell>
          <cell r="C952" t="str">
            <v>样本类型：血液。样本采集、签收、处理，加免疫试剂，温育，检测，质控，审核结果，录入实验室信息系统或人工登记，发送报告；按规定处理废弃物；接受临床相关咨询。</v>
          </cell>
        </row>
        <row r="953">
          <cell r="A953" t="str">
            <v>CGFU1000</v>
          </cell>
          <cell r="B953" t="str">
            <v>抗DNA酶B抗体测定</v>
          </cell>
          <cell r="C953" t="str">
            <v>样本类型：血液。样本采集、签收、处理，加免疫试剂，温育，检测，质控，审核结果，录入实验室信息系统或人工登记，发送报告；按规定处理废弃物；接受临床相关咨询。</v>
          </cell>
        </row>
        <row r="954">
          <cell r="A954" t="str">
            <v>CGFV1000</v>
          </cell>
          <cell r="B954" t="str">
            <v>抗组蛋白抗体(AHA)测定</v>
          </cell>
          <cell r="C954" t="str">
            <v>样本类型：血液。样本采集、签收、处理，加免疫试剂，温育，检测，质控，审核结果，录入实验室信息系统或人工登记，发送报告；按规定处理废弃物；接受临床相关咨询。</v>
          </cell>
        </row>
        <row r="955">
          <cell r="A955" t="str">
            <v>CGFW1000</v>
          </cell>
          <cell r="B955" t="str">
            <v>抗Sa抗体测定</v>
          </cell>
          <cell r="C955" t="str">
            <v>样本类型：血液。样本采集、签收、处理，加免疫试剂，温育，检测，质控，审核结果，录入实验室信息系统或人工登记，发送报告；按规定处理废弃物；接受临床相关咨询。</v>
          </cell>
        </row>
        <row r="956">
          <cell r="A956" t="str">
            <v>CGFX1000</v>
          </cell>
          <cell r="B956" t="str">
            <v>抗聚角蛋白微丝蛋白抗体(AFA)测定</v>
          </cell>
          <cell r="C956" t="str">
            <v>样本类型：血液。样本采集、签收、处理，加免疫试剂，温育，检测，质控，审核结果，录入实验室信息系统或人工登记，发送报告；按规定处理废弃物；接受临床相关咨询。</v>
          </cell>
        </row>
        <row r="957">
          <cell r="A957" t="str">
            <v>CGFY1000</v>
          </cell>
          <cell r="B957" t="str">
            <v>抗杀菌通透性增高蛋白(BPI)抗体测定</v>
          </cell>
          <cell r="C957" t="str">
            <v>样本类型：血液。样本采集、签收、处理，加免疫试剂，温育，检测，质控，审核结果，录入实验室信息系统或人工登记，发送报告；按规定处理废弃物；接受临床相关咨询。</v>
          </cell>
        </row>
        <row r="958">
          <cell r="A958" t="str">
            <v>CGFZ1000</v>
          </cell>
          <cell r="B958" t="str">
            <v>抗α胞衬蛋白抗体测定</v>
          </cell>
          <cell r="C958" t="str">
            <v>样本类型：血液。样本采集、签收、处理，加免疫试剂，温育，检测，质控，审核结果，录入实验室信息系统或人工登记，发送报告；按规定处理废弃物；接受临床相关咨询。</v>
          </cell>
        </row>
        <row r="959">
          <cell r="A959" t="str">
            <v>CGGA1000</v>
          </cell>
          <cell r="B959" t="str">
            <v>抗人绒毛膜促性腺激素抗体(AHCGAb)测定</v>
          </cell>
          <cell r="C959" t="str">
            <v>样本类型：血液。样本采集、签收、处理，加免疫试剂，温育，检测，质控，审核结果，录入实验室信息系统或人工登记，发送报告；按规定处理废弃物；接受临床相关咨询。</v>
          </cell>
        </row>
        <row r="960">
          <cell r="A960" t="str">
            <v>CGGB8000</v>
          </cell>
          <cell r="B960" t="str">
            <v>抗神经节苷脂抗体测定</v>
          </cell>
          <cell r="C960" t="str">
            <v>样本类型：血液。样本采集、签收、处理，加免疫试剂，温育，检测，质控，审核结果，录入实验室信息系统或人工登记，发送报告；按规定处理废弃物；接受临床相关咨询。</v>
          </cell>
        </row>
        <row r="961">
          <cell r="A961" t="str">
            <v>CGGC1000</v>
          </cell>
          <cell r="B961" t="str">
            <v>抗细胞浆抗体检测</v>
          </cell>
          <cell r="C961" t="str">
            <v>样本类型：血液。样本采集、签收、处理，样本与抗原基质片反应，加荧光标记抗体，检测，质控，审核结果，录入实验室信息系统或人工登记，发送报告；按规定处理废弃物；接受临床相关咨询。</v>
          </cell>
        </row>
        <row r="962">
          <cell r="A962" t="str">
            <v>CGGD1000</v>
          </cell>
          <cell r="B962" t="str">
            <v>抗中性粒细胞组织蛋白酶G抗体检测</v>
          </cell>
          <cell r="C962" t="str">
            <v>样本类型：血液。样本采集、签收、处理，加免疫试剂，温育，检测，质控，审核结果，录入实验室信息系统或人工登记，发送报告；按规定处理废弃物；接受临床相关咨询。</v>
          </cell>
        </row>
        <row r="963">
          <cell r="A963" t="str">
            <v>CGGE1000</v>
          </cell>
          <cell r="B963" t="str">
            <v>抗中性粒细胞溶菌酶抗体检测</v>
          </cell>
          <cell r="C963" t="str">
            <v>样本类型：血液。样本采集、签收、处理，加免疫试剂，温育，检测，质控，审核结果，录入实验室信息系统或人工登记，发送报告；按规定处理废弃物；接受临床相关咨询。</v>
          </cell>
        </row>
        <row r="964">
          <cell r="A964" t="str">
            <v>CGGF1000</v>
          </cell>
          <cell r="B964" t="str">
            <v>抗中性粒细胞乳铁蛋白抗体检测</v>
          </cell>
          <cell r="C964" t="str">
            <v>样本类型：血液。样本采集、签收、处理，加免疫试剂，温育，检测，质控，审核结果，录入实验室信息系统或人工登记，发送报告；按规定处理废弃物；接受临床相关咨询。</v>
          </cell>
        </row>
        <row r="965">
          <cell r="A965" t="str">
            <v>CGGG1000</v>
          </cell>
          <cell r="B965" t="str">
            <v>抗生长激素抗体检测</v>
          </cell>
          <cell r="C965" t="str">
            <v>样本类型：血液。样本采集、签收、处理，加免疫试剂，温育，检测，质控，审核结果，录入实验室信息系统或人工登记，发送报告；按规定处理废弃物；接受临床相关咨询。</v>
          </cell>
        </row>
        <row r="966">
          <cell r="A966" t="str">
            <v>CGGH1000</v>
          </cell>
          <cell r="B966" t="str">
            <v>抗脱氧核糖核酸酶抗体检测</v>
          </cell>
          <cell r="C966" t="str">
            <v>样本类型：血液。样本采集、签收、处理，加免疫试剂，温育，检测，质控，审核结果，录入实验室信息系统或人工登记，发送报告；按规定处理废弃物；接受临床相关咨询。</v>
          </cell>
        </row>
        <row r="967">
          <cell r="A967" t="str">
            <v>CGGJ1000</v>
          </cell>
          <cell r="B967" t="str">
            <v>抗中心粒抗体检测</v>
          </cell>
          <cell r="C967" t="str">
            <v>样本类型：血液。样本采集、签收、处理，样本与抗原基质片反应，加荧光标记抗体，检测，质控，审核结果，录入实验室信息系统或人工登记，发送报告；按规定处理废弃物；接受临床相关咨询。</v>
          </cell>
        </row>
        <row r="968">
          <cell r="A968" t="str">
            <v>CGGK1000</v>
          </cell>
          <cell r="B968" t="str">
            <v>抗肾上腺皮质抗体检测</v>
          </cell>
          <cell r="C968" t="str">
            <v>样本类型：血液。样本采集、签收、处理，样本与抗原基质片反应，加荧光标记抗体，检测，质控，审核结果，录入实验室信息系统或人工登记，发送报告；按规定处理废弃物；接受临床相关咨询。</v>
          </cell>
        </row>
        <row r="969">
          <cell r="A969" t="str">
            <v>CGGL1000</v>
          </cell>
          <cell r="B969" t="str">
            <v>抗谷氨酸脱羧酶抗体(GAD)检测</v>
          </cell>
          <cell r="C969" t="str">
            <v>样本类型：血液。样本采集、签收、处理，加免疫试剂，温育，检测，质控，审核结果，录入实验室信息系统或人工登记，发送报告；按规定处理废弃物；接受临床相关咨询。</v>
          </cell>
        </row>
        <row r="970">
          <cell r="A970" t="str">
            <v>CGGM1000</v>
          </cell>
          <cell r="B970" t="str">
            <v>抗酪氨酸磷酸酶(IA2)抗体检测</v>
          </cell>
          <cell r="C970" t="str">
            <v>样本类型：血液。样本采集、签收、处理，加免疫试剂，温育，检测，质控，审核结果，录入实验室信息系统或人工登记，发送报告；按规定处理废弃物；接受临床相关咨询。</v>
          </cell>
        </row>
        <row r="971">
          <cell r="A971" t="str">
            <v>CGGN1000</v>
          </cell>
          <cell r="B971" t="str">
            <v>抗胎盘抗原抗体检测</v>
          </cell>
          <cell r="C971" t="str">
            <v>样本类型：血液。样本采集、签收、处理，样本与抗原基质片反应，加荧光标记抗体，检测，质控，审核结果，录入实验室信息系统或人工登记，发送报告；按规定处理废弃物；接受临床相关咨询。</v>
          </cell>
        </row>
        <row r="972">
          <cell r="A972" t="str">
            <v>CGGP1000</v>
          </cell>
          <cell r="B972" t="str">
            <v>抗神经抗原抗体检测</v>
          </cell>
          <cell r="C972" t="str">
            <v>样本类型：血液。样本采集、签收、处理，样本与抗原基质片反应，加荧光标记抗体，检测，质控，审核结果，录入实验室信息系统或人工登记，发送报告；按规定处理废弃物；接受临床相关咨询。</v>
          </cell>
        </row>
        <row r="973">
          <cell r="A973" t="str">
            <v>CGGQ1000</v>
          </cell>
          <cell r="B973" t="str">
            <v>抗有髓神经纤维抗体检测</v>
          </cell>
          <cell r="C973" t="str">
            <v>样本类型：血液。样本采集、签收、处理，加免疫试剂，温育，检测，质控，审核结果，录入实验室信息系统或人工登记，发送报告；按规定处理废弃物；接受临床相关咨询。</v>
          </cell>
        </row>
        <row r="974">
          <cell r="A974" t="str">
            <v>CGGR1000</v>
          </cell>
          <cell r="B974" t="str">
            <v>抗无髓神经纤维抗体检测</v>
          </cell>
          <cell r="C974" t="str">
            <v>样本类型：血液。样本采集、签收、处理，加免疫试剂，温育，检测，质控，审核结果，录入实验室信息系统或人工登记，发送报告；按规定处理废弃物；接受临床相关咨询。</v>
          </cell>
        </row>
        <row r="975">
          <cell r="A975" t="str">
            <v>CGGS1000</v>
          </cell>
          <cell r="B975" t="str">
            <v>抗眼部结构抗体检测</v>
          </cell>
          <cell r="C975" t="str">
            <v>样本类型：血液。样本采集、签收、处理，加免疫试剂，温育，检测，质控，审核结果，录入实验室信息系统或人工登记，发送报告；按规定处理废弃物；接受临床相关咨询。</v>
          </cell>
        </row>
        <row r="976">
          <cell r="A976" t="str">
            <v>CGGT1000</v>
          </cell>
          <cell r="B976" t="str">
            <v>抗肺泡基底膜抗体检测</v>
          </cell>
          <cell r="C976" t="str">
            <v>样本类型：血液。样本采集、签收、处理，样本与抗原基质片反应，加荧光标记抗体，检测，质控，审核结果，录入实验室信息系统或人工登记，发送报告；按规定处理废弃物；接受临床相关咨询。</v>
          </cell>
        </row>
        <row r="977">
          <cell r="A977" t="str">
            <v>CGGU1000</v>
          </cell>
          <cell r="B977" t="str">
            <v>肝脏特异抗原抗体筛查</v>
          </cell>
          <cell r="C977" t="str">
            <v>样本类型：血液。样本采集、签收、处理，样本与抗原基质片反应，加荧光标记抗体，检测，质控，审核结果，录入实验室信息系统或人工登记，发送报告；按规定处理废弃物；接受临床相关咨询。</v>
          </cell>
        </row>
        <row r="978">
          <cell r="A978" t="str">
            <v>CGGV1000</v>
          </cell>
          <cell r="B978" t="str">
            <v>抗胃G细胞抗体检测</v>
          </cell>
          <cell r="C978" t="str">
            <v>样本类型：血液。样本采集、签收、处理，加免疫试剂，温育，检测，质控，审核结果，录入实验室信息系统或人工登记，发送报告；按规定处理废弃物；接受临床相关咨询。</v>
          </cell>
        </row>
        <row r="979">
          <cell r="A979" t="str">
            <v>CGGW1000</v>
          </cell>
          <cell r="B979" t="str">
            <v>抗小肠杯状细胞抗体检测</v>
          </cell>
          <cell r="C979" t="str">
            <v>样本类型：血液。样本采集、签收、处理，样本与抗原基质片反应，加荧光标记抗体，检测，质控，审核结果，录入实验室信息系统或人工登记，发送报告；按规定处理废弃物；接受临床相关咨询。</v>
          </cell>
        </row>
        <row r="980">
          <cell r="A980" t="str">
            <v>CGGX1000</v>
          </cell>
          <cell r="B980" t="str">
            <v>抗胰外分泌腺排出道和腺泡抗体检测</v>
          </cell>
          <cell r="C980" t="str">
            <v>样本类型：血液。样本采集、签收、处理，样本与抗原基质片反应，加荧光标记抗体，检测，质控，审核结果，录入实验室信息系统或人工登记，发送报告；按规定处理废弃物；接受临床相关咨询。</v>
          </cell>
        </row>
        <row r="981">
          <cell r="A981" t="str">
            <v>CGGY1000</v>
          </cell>
          <cell r="B981" t="str">
            <v>抗泪腺外分泌腺排出道和腺泡抗体检测</v>
          </cell>
          <cell r="C981" t="str">
            <v>样本类型：血液。样本采集、签收、处理，样本与抗原基质片反应，加荧光标记抗体，检测，质控，审核结果，录入实验室信息系统或人工登记，发送报告；按规定处理废弃物；接受临床相关咨询。</v>
          </cell>
        </row>
        <row r="982">
          <cell r="A982" t="str">
            <v>CGGZ1000</v>
          </cell>
          <cell r="B982" t="str">
            <v>抗腮腺外分泌腺排出道和腺泡抗体检测</v>
          </cell>
          <cell r="C982" t="str">
            <v>样本类型：血液。样本采集、签收、处理，样本与抗原基质片反应，加荧光标记抗体，检测，质控，审核结果，录入实验室信息系统或人工登记，发送报告；按规定处理废弃物；接受临床相关咨询。</v>
          </cell>
        </row>
        <row r="983">
          <cell r="A983" t="str">
            <v>CGHA1000</v>
          </cell>
          <cell r="B983" t="str">
            <v>抗钙通道抗体检测</v>
          </cell>
          <cell r="C983" t="str">
            <v>样本类型：血液。样本采集、签收、处理，加免疫试剂，温育，检测，质控，审核结果，录入实验室信息系统或人工登记，发送报告；按规定处理废弃物；接受临床相关咨询。</v>
          </cell>
        </row>
        <row r="984">
          <cell r="A984" t="str">
            <v>CGHB1000</v>
          </cell>
          <cell r="B984" t="str">
            <v>抗软骨抗体检测</v>
          </cell>
          <cell r="C984" t="str">
            <v>样本类型：血液。样本采集、签收、处理，样本与抗原基质片反应，加荧光标记抗体，检测，质控，审核结果，录入实验室信息系统或人工登记，发送报告；按规定处理废弃物；接受临床相关咨询。</v>
          </cell>
        </row>
        <row r="985">
          <cell r="A985" t="str">
            <v>CGHC1000</v>
          </cell>
          <cell r="B985" t="str">
            <v>抗表皮棘细胞桥粒连接抗体检测</v>
          </cell>
          <cell r="C985" t="str">
            <v>样本类型：血液。样本采集、签收、处理，加免疫试剂，温育，检测，质控，审核结果，录入实验室信息系统或人工登记，发送报告；按规定处理废弃物；接受临床相关咨询。</v>
          </cell>
        </row>
        <row r="986">
          <cell r="A986" t="str">
            <v>CGHD1000</v>
          </cell>
          <cell r="B986" t="str">
            <v>抗表皮基底膜抗体检测</v>
          </cell>
          <cell r="C986" t="str">
            <v>样本类型：血液。样本采集、签收、处理，样本与抗原基质片反应，加荧光标记抗体，检测，质控，审核结果，录入实验室信息系统或人工登记，发送报告；按规定处理废弃物；接受临床相关咨询。</v>
          </cell>
        </row>
        <row r="987">
          <cell r="A987" t="str">
            <v>CGHE1000</v>
          </cell>
          <cell r="B987" t="str">
            <v>抗变异上皮抗体检测</v>
          </cell>
          <cell r="C987" t="str">
            <v>样本类型：血液。样本采集、签收、处理，加免疫试剂，温育，检测，质控，审核结果，录入实验室信息系统或人工登记，发送报告；按规定处理废弃物；接受临床相关咨询。</v>
          </cell>
        </row>
        <row r="988">
          <cell r="A988" t="str">
            <v>CGHF1000</v>
          </cell>
          <cell r="B988" t="str">
            <v>抗内皮细胞抗体检测</v>
          </cell>
          <cell r="C988" t="str">
            <v>样本类型：血液。样本采集、签收、处理，样本与抗原基质片反应，加荧光标记抗体，检测，质控，审核结果，录入实验室信息系统或人工登记，发送报告；按规定处理废弃物；接受临床相关咨询。</v>
          </cell>
        </row>
        <row r="989">
          <cell r="A989" t="str">
            <v>CGHG1000</v>
          </cell>
          <cell r="B989" t="str">
            <v>抗主动脉抗体检测</v>
          </cell>
          <cell r="C989" t="str">
            <v>样本类型：血液。样本采集、签收、处理，样本与抗原基质片反应，加荧光标记抗体，检测，质控，审核结果，录入实验室信息系统或人工登记，发送报告；按规定处理废弃物；接受临床相关咨询。</v>
          </cell>
        </row>
        <row r="990">
          <cell r="A990" t="str">
            <v>CGHH1000</v>
          </cell>
          <cell r="B990" t="str">
            <v>抗磷脂酰丝氨酸抗体检测</v>
          </cell>
          <cell r="C990" t="str">
            <v>样本类型：血液。样本采集、签收、处理，加免疫试剂，温育，检测，质控，审核结果，录入实验室信息系统或人工登记，发送报告；按规定处理废弃物；接受临床相关咨询。</v>
          </cell>
        </row>
        <row r="991">
          <cell r="A991" t="str">
            <v>CGHJ1000</v>
          </cell>
          <cell r="B991" t="str">
            <v>抗促甲状腺素抗体检测</v>
          </cell>
          <cell r="C991" t="str">
            <v>样本类型：血液。样本采集、签收、处理，加免疫试剂，温育，检测，质控，审核结果，录入实验室信息系统或人工登记，发送报告；按规定处理废弃物；接受临床相关咨询。</v>
          </cell>
        </row>
        <row r="992">
          <cell r="A992" t="str">
            <v>CGHK1000</v>
          </cell>
          <cell r="B992" t="str">
            <v>抗促甲状腺素受体抗体检测</v>
          </cell>
          <cell r="C992" t="str">
            <v>样本类型：血液。样本采集、签收、处理，加免疫试剂，温育，检测，质控，审核结果，录入实验室信息系统或人工登记，发送报告；按规定处理废弃物；接受临床相关咨询。</v>
          </cell>
        </row>
        <row r="993">
          <cell r="A993" t="str">
            <v>CGHL1000</v>
          </cell>
          <cell r="B993" t="str">
            <v>抗滋养膜抗体检测</v>
          </cell>
          <cell r="C993" t="str">
            <v>样本类型：血液。样本采集、签收、处理，样本与抗原基质片反应，加荧光标记抗体，检测，质控，审核结果，录入实验室信息系统或人工登记，发送报告；按规定处理废弃物；接受临床相关咨询。</v>
          </cell>
        </row>
        <row r="994">
          <cell r="A994" t="str">
            <v>CGHM1000</v>
          </cell>
          <cell r="B994" t="str">
            <v>抗胶原I-VI抗体检测</v>
          </cell>
          <cell r="C994" t="str">
            <v>样本类型：血液。样本采集、签收、处理，加免疫试剂，温育，检测，质控，审核结果，录入实验室信息系统或人工登记，发送报告；按规定处理废弃物；接受临床相关咨询。</v>
          </cell>
        </row>
        <row r="995">
          <cell r="A995" t="str">
            <v>CGHN1000</v>
          </cell>
          <cell r="B995" t="str">
            <v>抗网硬蛋白抗体检测</v>
          </cell>
          <cell r="C995" t="str">
            <v>包括IgA、IgG。样本类型：血液。样本采集、签收、处理，样本与抗原基质片反应，加荧光标记抗体，检测，质控，审核结果，录入实验室信息系统或人工登记，发送报告；按规定处理废弃物；接受临床相关咨询。</v>
          </cell>
        </row>
        <row r="996">
          <cell r="A996" t="str">
            <v>CGHP1000</v>
          </cell>
          <cell r="B996" t="str">
            <v>抗BB抗体蛋白测定</v>
          </cell>
          <cell r="C996" t="str">
            <v>样本类型：血液。样本采集、签收、处理，蛋白质裂解，转印至醋酸纤维素膜上，封闭转印膜，加待检血清，反应，洗涤，加试剂，检测，质控，审核结果，录入实验室信息系统或人工登记，发送报告；按规定处理废弃物；接受临床相关咨询。</v>
          </cell>
        </row>
        <row r="997">
          <cell r="A997" t="str">
            <v>CGHQ1000</v>
          </cell>
          <cell r="B997" t="str">
            <v>青霉素抗体检测</v>
          </cell>
          <cell r="C997" t="str">
            <v>样本类型：血液。样本采集、签收、处理，加免疫试剂，温育，检测，质控，审核结果，录入实验室信息系统或人工登记，发送报告；按规定处理废弃物；接受临床相关咨询。</v>
          </cell>
        </row>
        <row r="998">
          <cell r="A998" t="str">
            <v>CGHR1000</v>
          </cell>
          <cell r="B998" t="str">
            <v>葡萄糖-6-磷酸异构酶(GPI)抗原测定</v>
          </cell>
          <cell r="C998" t="str">
            <v>样本类型：血液。样本采集、签收、处理，加免疫试剂，温育，检测，质控，审核结果，录入实验室信息系统或人工登记，发送报告；按规定处理废弃物；接受临床相关咨询。</v>
          </cell>
        </row>
        <row r="999">
          <cell r="A999" t="str">
            <v>CGHS1000</v>
          </cell>
          <cell r="B999" t="str">
            <v>抗髓鞘相关糖蛋白抗体(抗MAG抗体)测定</v>
          </cell>
          <cell r="C999" t="str">
            <v>样本类型：血液。样本采集、签收、处理，加免疫试剂，温育，检测，质控，审核结果，录入实验室信息系统或人工登记，发送报告；按规定处理废弃物；接受临床相关咨询。</v>
          </cell>
        </row>
        <row r="1000">
          <cell r="A1000" t="str">
            <v>CGHT8000</v>
          </cell>
          <cell r="B1000" t="str">
            <v>抗Ri抗体(抗神经元核抗体2型,ANNA-2)测定</v>
          </cell>
          <cell r="C1000" t="str">
            <v>样本类型：血液。样本采集、签收、处理，加免疫试剂，温育，检测，质控，审核结果，录入实验室信息系统或人工登记，发送报告；按规定处理废弃物；接受临床相关咨询。</v>
          </cell>
        </row>
        <row r="1001">
          <cell r="A1001" t="str">
            <v>CGHU8000</v>
          </cell>
          <cell r="B1001" t="str">
            <v>抗Hu抗体(抗神经元核抗体1型,ANNA-1)测定</v>
          </cell>
          <cell r="C1001" t="str">
            <v>样本类型：血液。样本采集、签收、处理，加免疫试剂，温育，检测，质控，审核结果，录入实验室信息系统或人工登记，发送报告；按规定处理废弃物；接受临床相关咨询。</v>
          </cell>
        </row>
        <row r="1002">
          <cell r="A1002" t="str">
            <v>CGHV1000</v>
          </cell>
          <cell r="B1002" t="str">
            <v>抗Yo抗体(抗浦肯野细胞抗体,PCA-1)测定</v>
          </cell>
          <cell r="C1002" t="str">
            <v>样本类型：血液。样本采集、签收、处理，加免疫试剂，温育，检测，质控，审核结果，录入实验室信息系统或人工登记，发送报告；按规定处理废弃物；接受临床相关咨询。</v>
          </cell>
        </row>
        <row r="1003">
          <cell r="A1003" t="str">
            <v>CGHW1000</v>
          </cell>
          <cell r="B1003" t="str">
            <v>抗下丘脑抗体测定</v>
          </cell>
          <cell r="C1003" t="str">
            <v>样本类型：血液。样本采集、签收、处理，样本与抗原基质片反应，加荧光标记抗体，检测，质控，审核结果，录入实验室信息系统或人工登记，发送报告；按规定处理废弃物；接受临床相关咨询。</v>
          </cell>
        </row>
        <row r="1004">
          <cell r="A1004" t="str">
            <v>CGHX1000</v>
          </cell>
          <cell r="B1004" t="str">
            <v>抗脑垂体抗体测定</v>
          </cell>
          <cell r="C1004" t="str">
            <v>样本类型：血液。样本采集、签收、处理，样本与抗原基质片反应，加荧光标记抗体，检测，质控，审核结果，录入实验室信息系统或人工登记，发送报告；按规定处理废弃物；接受临床相关咨询。</v>
          </cell>
        </row>
        <row r="1005">
          <cell r="A1005" t="str">
            <v>CGHY1000</v>
          </cell>
          <cell r="B1005" t="str">
            <v>抗甲状旁腺抗体测定</v>
          </cell>
          <cell r="C1005" t="str">
            <v>样本类型：血液。样本采集、签收、处理，样本与抗原基质片反应，加荧光标记抗体，检测，质控，审核结果，录入实验室信息系统或人工登记，发送报告；按规定处理废弃物；接受临床相关咨询。</v>
          </cell>
        </row>
        <row r="1006">
          <cell r="A1006" t="str">
            <v>CGHZ1000</v>
          </cell>
          <cell r="B1006" t="str">
            <v>抗胎盘合体滋养层细胞抗体测定</v>
          </cell>
          <cell r="C1006" t="str">
            <v>样本类型：血液。样本采集、签收、处理，加免疫试剂，温育，检测，质控，审核结果，录入实验室信息系统或人工登记，发送报告；按规定处理废弃物；接受临床相关咨询。</v>
          </cell>
        </row>
        <row r="1007">
          <cell r="A1007" t="str">
            <v>CGJA1000</v>
          </cell>
          <cell r="B1007" t="str">
            <v>抗睾丸间质细胞抗体测定</v>
          </cell>
          <cell r="C1007" t="str">
            <v>样本类型：血液。样本采集、签收、处理，样本与抗原基质片反应，加荧光标记抗体，检测，质控，审核结果，录入实验室信息系统或人工登记，发送报告；按规定处理废弃物；接受临床相关咨询。</v>
          </cell>
        </row>
        <row r="1008">
          <cell r="A1008" t="str">
            <v>CGJB1000</v>
          </cell>
          <cell r="B1008" t="str">
            <v>抗眼肌抗体测定</v>
          </cell>
          <cell r="C1008" t="str">
            <v>样本类型：血液。样本采集、签收、处理，样本与抗原基质片反应，加荧光标记抗体，检测，质控，审核结果，录入实验室信息系统或人工登记，发送报告；按规定处理废弃物；接受临床相关咨询。</v>
          </cell>
        </row>
        <row r="1009">
          <cell r="A1009" t="str">
            <v>CGJC1000</v>
          </cell>
          <cell r="B1009" t="str">
            <v>抗促甲状腺激素刺激激素(TSH)受体抗体测定</v>
          </cell>
          <cell r="C1009" t="str">
            <v>样本类型：血液。样本采集、签收、处理，加免疫试剂，温育，检测，质控，审核结果，录入实验室信息系统或人工登记，发送报告；按规定处理废弃物；接受临床相关咨询。</v>
          </cell>
        </row>
        <row r="1010">
          <cell r="A1010" t="str">
            <v>CGJD1000</v>
          </cell>
          <cell r="B1010" t="str">
            <v>Ⅱ型胶原抗体测定</v>
          </cell>
          <cell r="C1010" t="str">
            <v>样本类型：血液。样本采集、签收、处理，加免疫试剂，温育，检测，质控，审核结果，录入实验室信息系统或人工登记，发送报告；按规定处理废弃物；接受临床相关咨询。</v>
          </cell>
        </row>
        <row r="1011">
          <cell r="A1011" t="str">
            <v>CGJE1000</v>
          </cell>
          <cell r="B1011" t="str">
            <v>抗中性粒细胞胞浆抗体谱六项测定</v>
          </cell>
          <cell r="C1011" t="str">
            <v>指对抗蛋白酶，抗髓过氧化物酶、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v>
          </cell>
        </row>
        <row r="1012">
          <cell r="A1012" t="str">
            <v>CGJF1000</v>
          </cell>
          <cell r="B1012" t="str">
            <v>抗滑膜抗体测定</v>
          </cell>
          <cell r="C1012" t="str">
            <v>样本类型：血液。样本采集、签收、处理，样本与抗原基质片反应，加荧光标记抗体，检测，质控，审核结果，录入实验室信息系统或人工登记，发送报告；按规定处理废弃物；接受临床相关咨询。</v>
          </cell>
        </row>
        <row r="1013">
          <cell r="A1013" t="str">
            <v>CGJG1000</v>
          </cell>
          <cell r="B1013" t="str">
            <v>抗粒细胞特异性抗核抗体测定</v>
          </cell>
          <cell r="C1013" t="str">
            <v>样本类型：血液。样本采集、签收、处理，样本与抗原基质片反应，加荧光标记抗体，检测，质控，审核结果，录入实验室信息系统或人工登记，发送报告；按规定处理废弃物；接受临床相关咨询。</v>
          </cell>
        </row>
        <row r="1014">
          <cell r="A1014" t="str">
            <v>CGJH1000</v>
          </cell>
          <cell r="B1014" t="str">
            <v>抗类风湿关节炎核抗原抗体测定</v>
          </cell>
          <cell r="C1014" t="str">
            <v>样本类型：血液。样本采集、签收、处理，样本与抗原基质片反应，加荧光标记抗体，检测，质控，审核结果，录入实验室信息系统或人工登记，发送报告；按规定处理废弃物；接受临床相关咨询。</v>
          </cell>
        </row>
        <row r="1015">
          <cell r="A1015" t="str">
            <v>CGJJ1000</v>
          </cell>
          <cell r="B1015" t="str">
            <v>抗角蛋白丝聚集素(丝集蛋白)抗体测定</v>
          </cell>
          <cell r="C1015" t="str">
            <v>样本类型：血液。样本采集、签收、处理，加免疫试剂，温育，检测，质控，审核结果，录入实验室信息系统或人工登记，发送报告；按规定处理废弃物；接受临床相关咨询。</v>
          </cell>
        </row>
        <row r="1016">
          <cell r="A1016" t="str">
            <v>CGJK1000</v>
          </cell>
          <cell r="B1016" t="str">
            <v>抗麦胶蛋白(麦醇溶蛋白)抗体(AGA)测定</v>
          </cell>
          <cell r="C1016" t="str">
            <v>样本类型：血液。样本采集、签收、处理，加免疫试剂，温育，检测，质控，审核结果，录入实验室信息系统或人工登记，发送报告；按规定处理废弃物；接受临床相关咨询。</v>
          </cell>
        </row>
        <row r="1017">
          <cell r="A1017" t="str">
            <v>CGJL1000</v>
          </cell>
          <cell r="B1017" t="str">
            <v>抗肌内膜抗体(EMA)测定</v>
          </cell>
          <cell r="C1017" t="str">
            <v>样本类型：血液。样本采集、签收、处理，加免疫试剂，温育，检测，质控，审核结果，录入实验室信息系统或人工登记，发送报告；按规定处理废弃物；接受临床相关咨询。</v>
          </cell>
        </row>
        <row r="1018">
          <cell r="A1018" t="str">
            <v>CGJM1000</v>
          </cell>
          <cell r="B1018" t="str">
            <v>抗去非唾液糖蛋白受体(抗ASGPR抗体)测定</v>
          </cell>
          <cell r="C1018" t="str">
            <v>样本类型：血液。样本采集、签收、处理，加免疫试剂，温育，检测，质控，审核结果，录入实验室信息系统或人工登记，发送报告；按规定处理废弃物；接受临床相关咨询。</v>
          </cell>
        </row>
        <row r="1019">
          <cell r="A1019" t="str">
            <v>CGJN1000</v>
          </cell>
          <cell r="B1019" t="str">
            <v>抗肝细胞胞浆抗原1型抗体(抗LC1抗体)测定</v>
          </cell>
          <cell r="C1019" t="str">
            <v>样本类型：血液。样本采集、签收、处理，加免疫试剂，温育，检测，质控，审核结果，录入实验室信息系统或人工登记，发送报告；按规定处理废弃物；接受临床相关咨询。</v>
          </cell>
        </row>
        <row r="1020">
          <cell r="A1020" t="str">
            <v>CGJP1000</v>
          </cell>
          <cell r="B1020" t="str">
            <v>抗sp100抗体测定</v>
          </cell>
          <cell r="C1020" t="str">
            <v>样本类型：血液。样本采集、签收、处理，加免疫试剂，温育，检测，质控，审核结果，录入实验室信息系统或人工登记，发送报告；按规定处理废弃物；接受临床相关咨询。</v>
          </cell>
        </row>
        <row r="1021">
          <cell r="A1021" t="str">
            <v>CGJQ1000</v>
          </cell>
          <cell r="B1021" t="str">
            <v>抗肝/肾微粒体1型抗体(抗LKM-1抗体)测定</v>
          </cell>
          <cell r="C1021" t="str">
            <v>样本类型：血液。样本采集、签收、处理，加免疫试剂，温育，检测，质控，审核结果，录入实验室信息系统或人工登记，发送报告；按规定处理废弃物；接受临床相关咨询。</v>
          </cell>
        </row>
        <row r="1022">
          <cell r="A1022" t="str">
            <v>CGJR1000</v>
          </cell>
          <cell r="B1022" t="str">
            <v>抗线粒体抗体亚型抗体分型定量测定</v>
          </cell>
          <cell r="C1022" t="str">
            <v>指对AMA-M2、AMA-M4、AMA-M9的测定。样本类型：血液。样本采集、签收、处理，加免疫试剂，温育，检测，质控，审核结果，录入实验室信息系统或人工登记，发送报告；按规定处理废弃物；接受临床相关咨询。</v>
          </cell>
        </row>
        <row r="1023">
          <cell r="A1023" t="str">
            <v>CGJS1000</v>
          </cell>
          <cell r="B1023" t="str">
            <v>抗酿酒酵母(ASCA)抗体测定</v>
          </cell>
          <cell r="C1023" t="str">
            <v>样本类型：血液。样本采集、签收、处理，加免疫试剂，温育，检测，质控，审核结果，录入实验室信息系统或人工登记，发送报告；按规定处理废弃物；接受临床相关咨询。</v>
          </cell>
        </row>
        <row r="1024">
          <cell r="A1024" t="str">
            <v>CGJT1000</v>
          </cell>
          <cell r="B1024" t="str">
            <v>抗肠杯状细胞抗体测定</v>
          </cell>
          <cell r="C1024" t="str">
            <v>样本类型：血液。样本采集、签收、处理，样本与抗原基质片反应，加荧光标记抗体，检测，质控，审核结果，录入实验室信息系统或人工登记，发送报告；按规定处理废弃物；接受临床相关咨询。</v>
          </cell>
        </row>
        <row r="1025">
          <cell r="A1025" t="str">
            <v>CGJU1000</v>
          </cell>
          <cell r="B1025" t="str">
            <v>抗胰腺腺胞抗体测定</v>
          </cell>
          <cell r="C1025" t="str">
            <v>样本类型：血液。样本采集、签收、处理，样本与抗原基质片反应，加荧光标记抗体，检测，质控，审核结果，录入实验室信息系统或人工登记，发送报告；按规定处理废弃物；接受临床相关咨询。</v>
          </cell>
        </row>
        <row r="1026">
          <cell r="A1026" t="str">
            <v>CGJV1000</v>
          </cell>
          <cell r="B1026" t="str">
            <v>抗PL-12抗体测定</v>
          </cell>
          <cell r="C1026" t="str">
            <v>样本类型：血液。样本采集、签收、处理，加免疫试剂，温育，检测，质控，审核结果，录入实验室信息系统或人工登记，发送报告；按规定处理废弃物；接受临床相关咨询。</v>
          </cell>
        </row>
        <row r="1027">
          <cell r="A1027" t="str">
            <v>CGJW1000</v>
          </cell>
          <cell r="B1027" t="str">
            <v>抗PL-7抗体测定</v>
          </cell>
          <cell r="C1027" t="str">
            <v>样本类型：血液。样本采集、签收、处理，加免疫试剂，温育，检测，质控，审核结果，录入实验室信息系统或人工登记，发送报告；按规定处理废弃物；接受临床相关咨询。</v>
          </cell>
        </row>
        <row r="1028">
          <cell r="A1028" t="str">
            <v>CGJX1000</v>
          </cell>
          <cell r="B1028" t="str">
            <v>抗Mi-2抗体测定</v>
          </cell>
          <cell r="C1028" t="str">
            <v>样本类型：血液。样本采集、签收、处理，加免疫试剂，温育，检测，质控，审核结果，录入实验室信息系统或人工登记，发送报告；按规定处理废弃物；接受临床相关咨询。</v>
          </cell>
        </row>
        <row r="1029">
          <cell r="A1029" t="str">
            <v>CGJY1000</v>
          </cell>
          <cell r="B1029" t="str">
            <v>抗Ku抗体测定</v>
          </cell>
          <cell r="C1029" t="str">
            <v>样本类型：血液。样本采集、签收、处理，加免疫试剂，温育，检测，质控，审核结果，录入实验室信息系统或人工登记，发送报告；按规定处理废弃物；接受临床相关咨询。</v>
          </cell>
        </row>
        <row r="1030">
          <cell r="A1030" t="str">
            <v>CGJZ1000</v>
          </cell>
          <cell r="B1030" t="str">
            <v>抗表皮细胞基底膜抗体(类天疱疮抗体)测定</v>
          </cell>
          <cell r="C1030" t="str">
            <v>样本类型：血液。样本采集、签收、处理，样本与抗原基质片反应，加荧光标记抗体，检测，质控，审核结果，录入实验室信息系统或人工登记，发送报告；按规定处理废弃物；接受临床相关咨询。</v>
          </cell>
        </row>
        <row r="1031">
          <cell r="A1031" t="str">
            <v>CGKA1000</v>
          </cell>
          <cell r="B1031" t="str">
            <v>桥粒芯糖蛋白-3抗体(抗Dsg-3抗体)测定</v>
          </cell>
          <cell r="C1031" t="str">
            <v>样本类型：血液。样本采集、签收、处理，加免疫试剂，温育，检测，质控，审核结果，录入实验室信息系统或人工登记，发送报告；按规定处理废弃物；接受临床相关咨询。</v>
          </cell>
        </row>
        <row r="1032">
          <cell r="A1032" t="str">
            <v>CGKB1000</v>
          </cell>
          <cell r="B1032" t="str">
            <v>抗桥粒芯糖蛋白-1抗体(抗Dsg-1抗体)测定</v>
          </cell>
          <cell r="C1032" t="str">
            <v>样本类型：血液。样本采集、签收、处理，加免疫试剂，温育，检测，质控，审核结果，录入实验室信息系统或人工登记，发送报告；按规定处理废弃物；接受临床相关咨询。</v>
          </cell>
        </row>
        <row r="1033">
          <cell r="A1033" t="str">
            <v>CGKC1000</v>
          </cell>
          <cell r="B1033" t="str">
            <v>抗BP180抗体测定</v>
          </cell>
          <cell r="C1033" t="str">
            <v>样本类型：血液。样本采集、签收、处理，加免疫试剂，温育，检测，质控，审核结果，录入实验室信息系统或人工登记，发送报告；按规定处理废弃物；接受临床相关咨询。</v>
          </cell>
        </row>
        <row r="1034">
          <cell r="A1034" t="str">
            <v>CGKD1000</v>
          </cell>
          <cell r="B1034" t="str">
            <v>抗涎/腮腺导管抗体测定</v>
          </cell>
          <cell r="C1034" t="str">
            <v>样本类型：血液。样本采集、签收、处理，样本与抗原基质片反应，加荧光标记抗体，检测，质控，审核结果，录入实验室信息系统或人工登记，发送报告；按规定处理废弃物；接受临床相关咨询。</v>
          </cell>
        </row>
        <row r="1035">
          <cell r="A1035" t="str">
            <v>CGKE1000</v>
          </cell>
          <cell r="B1035" t="str">
            <v>抗突变型瓜氨酸波型蛋白(MCV)抗体测定</v>
          </cell>
          <cell r="C1035" t="str">
            <v>样本类型：血液。样本采集、签收、处理，加免疫试剂，温育，检测，质控，审核结果，录入实验室信息系统或人工登记，发送报告；按规定处理废弃物；接受临床相关咨询。</v>
          </cell>
        </row>
        <row r="1036">
          <cell r="A1036" t="str">
            <v>CGKF1000</v>
          </cell>
          <cell r="B1036" t="str">
            <v>抗C1q抗体测定</v>
          </cell>
          <cell r="C1036" t="str">
            <v>样本类型：血液。样本采集、签收、处理，加免疫试剂，温育，检测，质控，审核结果，录入实验室信息系统或人工登记，发送报告；按规定处理废弃物；接受临床相关咨询。</v>
          </cell>
        </row>
        <row r="1037">
          <cell r="A1037" t="str">
            <v>CGKG1000</v>
          </cell>
          <cell r="B1037" t="str">
            <v>DNA酶活性(DnaseI)检测</v>
          </cell>
          <cell r="C1037" t="str">
            <v>样本类型：血液。样本采集、签收、处理，加免疫试剂，温育，检测，质控，审核结果，录入实验室信息系统或人工登记，发送报告；按规定处理废弃物；接受临床相关咨询。</v>
          </cell>
        </row>
        <row r="1038">
          <cell r="A1038" t="str">
            <v>CGKH1000</v>
          </cell>
          <cell r="B1038" t="str">
            <v>抗凝血酶原抗体测定</v>
          </cell>
          <cell r="C1038" t="str">
            <v>样本类型：血液。样本采集、签收、处理，加免疫试剂，温育，检测，质控，审核结果，录入实验室信息系统或人工登记，发送报告；按规定处理废弃物；接受临床相关咨询。</v>
          </cell>
        </row>
        <row r="1039">
          <cell r="A1039" t="str">
            <v>CGKJ1000</v>
          </cell>
          <cell r="B1039" t="str">
            <v>抗肌内膜抗体检测</v>
          </cell>
          <cell r="C1039" t="str">
            <v>样本类型：血液。样本采集、签收、处理，样本与抗原基质片反应，加荧光标记抗体，检测，质控，审核结果，录入实验室信息系统或人工登记，发送报告；按规定处理废弃物；接受临床相关咨询。</v>
          </cell>
        </row>
        <row r="1040">
          <cell r="A1040" t="str">
            <v>CGKK1000</v>
          </cell>
          <cell r="B1040" t="str">
            <v>干扰素-α抗体测定</v>
          </cell>
          <cell r="C1040" t="str">
            <v>样本类型：血液。样本采集、签收、处理，加免疫试剂，温育，检测，质控，审核结果，录入实验室信息系统或人工登记，发送报告；按规定处理废弃物；接受临床相关咨询。</v>
          </cell>
        </row>
        <row r="1041">
          <cell r="A1041" t="str">
            <v>CGLA-CGQH</v>
          </cell>
          <cell r="B1041" t="str">
            <v>3.感染免疫学检验</v>
          </cell>
        </row>
        <row r="1042">
          <cell r="A1042" t="str">
            <v>CGLA1000</v>
          </cell>
          <cell r="B1042" t="str">
            <v>甲型流感病毒抗体测定</v>
          </cell>
          <cell r="C1042" t="str">
            <v>样本类型：血液。样本采集、签收、处理，加免疫试剂，温育，检测，质控，审核结果，录入实验室信息系统或人工登记，发送报告；按规定处理废弃物；接受临床相关咨询。</v>
          </cell>
        </row>
        <row r="1043">
          <cell r="A1043" t="str">
            <v>CGLB1000</v>
          </cell>
          <cell r="B1043" t="str">
            <v>甲型流感病毒抗原检测</v>
          </cell>
          <cell r="C1043" t="str">
            <v>样本类型：鼻咽拭子样本、咽拭子样本。样本采集、签收，样本裂解液裂解，加免疫试剂，检测，质控，审核结果，录入实验室信息系统或人工登记，发送报告；按规定处理废弃物；接受临床相关咨询。</v>
          </cell>
        </row>
        <row r="1044">
          <cell r="A1044" t="str">
            <v>CGLC1000</v>
          </cell>
          <cell r="B1044" t="str">
            <v>乙型流感病毒抗体测定</v>
          </cell>
          <cell r="C1044" t="str">
            <v>样本类型：血液。样本采集、签收、处理，加免疫试剂，温育，检测，质控，审核结果，录入实验室信息系统或人工登记，发送报告；按规定处理废弃物；接受临床相关咨询。</v>
          </cell>
        </row>
        <row r="1045">
          <cell r="A1045" t="str">
            <v>CGLD1000</v>
          </cell>
          <cell r="B1045" t="str">
            <v>禽型流感病毒抗体测定</v>
          </cell>
          <cell r="C1045" t="str">
            <v>样本类型：血液。样本采集、签收、处理，加免疫试剂，温育，检测，质控，审核结果，录入实验室信息系统或人工登记，发送报告；按规定处理废弃物；接受临床相关咨询。</v>
          </cell>
        </row>
        <row r="1046">
          <cell r="A1046" t="str">
            <v>CGLE1000</v>
          </cell>
          <cell r="B1046" t="str">
            <v>甲型肝炎抗体(抗HAV)测定</v>
          </cell>
          <cell r="C1046" t="str">
            <v>包括IgG、IgM抗体。样本类型：血液。样本采集、签收、处理，加免疫试剂，温育，检测，质控，审核结果，录入实验室信息系统或人工登记，发送报告；按规定处理废弃物；接受临床相关咨询。</v>
          </cell>
        </row>
        <row r="1047">
          <cell r="A1047" t="str">
            <v>CGLF3000</v>
          </cell>
          <cell r="B1047" t="str">
            <v>甲型肝炎抗原(HAVAg)测定</v>
          </cell>
          <cell r="C1047" t="str">
            <v>样本类型：粪便。样本采集，样本采集、签收，经提取液提取上清液，加免疫试剂，温育，检测，质控，审核结果，录入实验室信息系统或人工登记，发送报告；按规定处理废弃物；接受临床相关咨询。</v>
          </cell>
        </row>
        <row r="1048">
          <cell r="A1048" t="str">
            <v>CGLG1000</v>
          </cell>
          <cell r="B1048" t="str">
            <v>乙型肝炎表面抗原定性(HBsAg)测定</v>
          </cell>
          <cell r="C1048" t="str">
            <v>样本类型：血液。样本采集、签收、处理，加免疫试剂，温育，检测，质控，审核结果，录入实验室信息系统或人工登记，发送报告；按规定处理废弃物；接受临床相关咨询。</v>
          </cell>
        </row>
        <row r="1049">
          <cell r="A1049" t="str">
            <v>CGLH1000</v>
          </cell>
          <cell r="B1049" t="str">
            <v>乙型肝炎表面抗原定量(HBsAg)测定</v>
          </cell>
          <cell r="C1049" t="str">
            <v>样本类型：血液。样本采集、签收、处理，加免疫试剂，温育，检测，质控，审核结果，录入实验室信息系统或人工登记，发送报告；按规定处理废弃物；接受临床相关咨询。</v>
          </cell>
        </row>
        <row r="1050">
          <cell r="A1050" t="str">
            <v>CGLJ1000</v>
          </cell>
          <cell r="B1050" t="str">
            <v>乙肝病毒表面抗原确认试验(HBsAgConfirm)测定</v>
          </cell>
          <cell r="C1050" t="str">
            <v>样本类型：血液。样本采集、签收、处理，加免疫试剂，温育，检测，质控，审核结果，录入实验室信息系统或人工登记，发送报告；按规定处理废弃物；接受临床相关咨询。</v>
          </cell>
        </row>
        <row r="1051">
          <cell r="A1051" t="str">
            <v>CGLK1000</v>
          </cell>
          <cell r="B1051" t="str">
            <v>乙型肝炎表面抗体定性(抗HBs)测定</v>
          </cell>
          <cell r="C1051" t="str">
            <v>样本类型：血液。样本采集、签收、处理，加免疫试剂，温育，检测，质控，审核结果，录入实验室信息系统或人工登记，发送报告；按规定处理废弃物；接受临床相关咨询。</v>
          </cell>
        </row>
        <row r="1052">
          <cell r="A1052" t="str">
            <v>CGLL1000</v>
          </cell>
          <cell r="B1052" t="str">
            <v>乙型肝炎表面抗体定量(抗HBs)测定</v>
          </cell>
          <cell r="C1052" t="str">
            <v>样本类型：血液。样本采集、签收、处理，加免疫试剂，温育，检测，质控，审核结果，录入实验室信息系统或人工登记，发送报告；按规定处理废弃物；接受临床相关咨询。</v>
          </cell>
        </row>
        <row r="1053">
          <cell r="A1053" t="str">
            <v>CGLM1000</v>
          </cell>
          <cell r="B1053" t="str">
            <v>乙型肝炎e抗原定性(HBeAg)测定</v>
          </cell>
          <cell r="C1053" t="str">
            <v>样本类型：血液。样本采集、签收、处理，加免疫试剂，温育，检测，质控，审核结果，录入实验室信息系统或人工登记，发送报告；按规定处理废弃物；接受临床相关咨询。</v>
          </cell>
        </row>
        <row r="1054">
          <cell r="A1054" t="str">
            <v>CGLN1000</v>
          </cell>
          <cell r="B1054" t="str">
            <v>乙型肝炎e抗原定量(HBeAg)测定</v>
          </cell>
          <cell r="C1054" t="str">
            <v>样本类型：血液。样本采集、签收、处理，加免疫试剂，温育，检测，质控，审核结果，录入实验室信息系统或人工登记，发送报告；按规定处理废弃物；接受临床相关咨询。</v>
          </cell>
        </row>
        <row r="1055">
          <cell r="A1055" t="str">
            <v>CGLP1000</v>
          </cell>
          <cell r="B1055" t="str">
            <v>乙型肝炎e抗体(HBeAb)测定</v>
          </cell>
          <cell r="C1055" t="str">
            <v>样本类型：血液。样本采集、签收、处理，加免疫试剂，温育，检测，质控，审核结果，录入实验室信息系统或人工登记，发送报告；按规定处理废弃物；接受临床相关咨询。</v>
          </cell>
        </row>
        <row r="1056">
          <cell r="A1056" t="str">
            <v>CGLQ6000</v>
          </cell>
          <cell r="B1056" t="str">
            <v>乙型肝炎核心抗原(HBcAg)测定</v>
          </cell>
          <cell r="C1056" t="str">
            <v>样本类型：肝活检组织。样本采集、签收，将样本制成单细胞悬液，加免疫试剂，温育，检测，质控，审核结果，录入实验室信息系统或人工登记，发送报告；按规定处理废弃物；接受临床相关咨询。</v>
          </cell>
        </row>
        <row r="1057">
          <cell r="A1057" t="str">
            <v>CGLR6000</v>
          </cell>
          <cell r="B1057" t="str">
            <v>乙型肝炎核心抗原定量(HBcAg)测定</v>
          </cell>
          <cell r="C1057" t="str">
            <v>样本类型：肝活检组织。样本采集、签收，将样本制成单细胞悬液，加免疫试剂，温育，检测，质控，审核结果，录入实验室信息系统或人工登记，发送报告；按规定处理废弃物；接受临床相关咨询。</v>
          </cell>
        </row>
        <row r="1058">
          <cell r="A1058" t="str">
            <v>CGLS1000</v>
          </cell>
          <cell r="B1058" t="str">
            <v>乙型肝炎核心抗体(抗HBc)测定</v>
          </cell>
          <cell r="C1058" t="str">
            <v>样本类型：血液。样本采集、签收、处理，加免疫试剂，温育，检测，质控，审核结果，录入实验室信息系统或人工登记，发送报告；按规定处理废弃物；接受临床相关咨询。</v>
          </cell>
        </row>
        <row r="1059">
          <cell r="A1059" t="str">
            <v>CGLT1000</v>
          </cell>
          <cell r="B1059" t="str">
            <v>乙型肝炎病毒外膜蛋白前S1抗原测定</v>
          </cell>
          <cell r="C1059" t="str">
            <v>样本类型：血液。样本采集、签收、处理，加免疫试剂，温育，检测，质控，审核结果，录入实验室信息系统或人工登记，发送报告；按规定处理废弃物；接受临床相关咨询。</v>
          </cell>
        </row>
        <row r="1060">
          <cell r="A1060" t="str">
            <v>CGLU1000</v>
          </cell>
          <cell r="B1060" t="str">
            <v>乙型肝炎病毒外膜蛋白前S1抗体测定</v>
          </cell>
          <cell r="C1060" t="str">
            <v>样本类型：血液。样本采集、签收、处理，加免疫试剂，温育，检测，质控，审核结果，录入实验室信息系统或人工登记，发送报告；按规定处理废弃物；接受临床相关咨询。</v>
          </cell>
        </row>
        <row r="1061">
          <cell r="A1061" t="str">
            <v>CGLV1000</v>
          </cell>
          <cell r="B1061" t="str">
            <v>乙型肝炎病毒外膜蛋白前S2抗原测定</v>
          </cell>
          <cell r="C1061" t="str">
            <v>样本类型：血液。样本采集、签收、处理，加免疫试剂，温育，检测，质控，审核结果，录入实验室信息系统或人工登记，发送报告；按规定处理废弃物；接受临床相关咨询。</v>
          </cell>
        </row>
        <row r="1062">
          <cell r="A1062" t="str">
            <v>CGLW1000</v>
          </cell>
          <cell r="B1062" t="str">
            <v>乙型肝炎病毒外膜蛋白前S2抗体测定</v>
          </cell>
          <cell r="C1062" t="str">
            <v>样本类型：血液。样本采集、签收、处理，加免疫试剂，温育，检测，质控，审核结果，录入实验室信息系统或人工登记，发送报告；按规定处理废弃物；接受临床相关咨询。</v>
          </cell>
        </row>
        <row r="1063">
          <cell r="A1063" t="str">
            <v>CGLX1000</v>
          </cell>
          <cell r="B1063" t="str">
            <v>乙型肝炎病毒外膜大蛋白抗原测定</v>
          </cell>
          <cell r="C1063" t="str">
            <v>样本类型：血液。样本采集、签收、处理，加免疫试剂，温育，检测，质控，审核结果，录入实验室信息系统或人工登记，发送报告；按规定处理废弃物；接受临床相关咨询。</v>
          </cell>
        </row>
        <row r="1064">
          <cell r="A1064" t="str">
            <v>CGLY1000</v>
          </cell>
          <cell r="B1064" t="str">
            <v>丙型肝炎核心抗原测定</v>
          </cell>
          <cell r="C1064" t="str">
            <v>样本类型：血液。样本采集、签收、处理，加免疫试剂，温育，检测，质控，审核结果，录入实验室信息系统或人工登记，发送报告；按规定处理废弃物；接受临床相关咨询。</v>
          </cell>
        </row>
        <row r="1065">
          <cell r="A1065" t="str">
            <v>CGMA1000</v>
          </cell>
          <cell r="B1065" t="str">
            <v>丙型肝炎抗体(抗HCV)测定</v>
          </cell>
          <cell r="C1065" t="str">
            <v>包含确认试验。样本类型：血液。样本采集、签收、处理，加免疫试剂，温育，检测，质控，审核结果，录入实验室信息系统或人工登记，发送报告；按规定处理废弃物；接受临床相关咨询。</v>
          </cell>
        </row>
        <row r="1066">
          <cell r="A1066" t="str">
            <v>CGMB1000</v>
          </cell>
          <cell r="B1066" t="str">
            <v>丁型肝炎抗体(抗HDV)测定</v>
          </cell>
          <cell r="C1066" t="str">
            <v>包括IgG、IgM抗体。样本类型：血液。样本采集、签收、处理，加免疫试剂，温育，检测，质控，审核结果，录入实验室信息系统或人工登记，发送报告；按规定处理废弃物；接受临床相关咨询。</v>
          </cell>
        </row>
        <row r="1067">
          <cell r="A1067" t="str">
            <v>CGMC1000</v>
          </cell>
          <cell r="B1067" t="str">
            <v>丁型肝炎抗原(HDVAg)测定</v>
          </cell>
          <cell r="C1067" t="str">
            <v>样本类型：血液。样本采集、签收、处理，加免疫试剂，温育，检测，质控，审核结果，录入实验室信息系统或人工登记，发送报告；按规定处理废弃物；接受临床相关咨询。</v>
          </cell>
        </row>
        <row r="1068">
          <cell r="A1068" t="str">
            <v>CGMD1000</v>
          </cell>
          <cell r="B1068" t="str">
            <v>戊型肝炎抗体(抗HEV)测定</v>
          </cell>
          <cell r="C1068" t="str">
            <v>包括IgG、IgM抗体。样本类型：血液。样本采集、签收、处理，加免疫试剂，温育，检测，质控，审核结果，录入实验室信息系统或人工登记，发送报告；按规定处理废弃物；接受临床相关咨询。</v>
          </cell>
        </row>
        <row r="1069">
          <cell r="A1069" t="str">
            <v>CGME1000</v>
          </cell>
          <cell r="B1069" t="str">
            <v>庚型肝炎抗体(抗HGV)测定</v>
          </cell>
          <cell r="C1069" t="str">
            <v>包括IgG、IgM抗体。样本类型：血液。样本采集、签收、处理，加免疫试剂，温育，检测，质控，审核结果，录入实验室信息系统或人工登记，发送报告；按规定处理废弃物；接受临床相关咨询。</v>
          </cell>
        </row>
        <row r="1070">
          <cell r="A1070" t="str">
            <v>CGMF1000</v>
          </cell>
          <cell r="B1070" t="str">
            <v>人免疫缺陷病毒抗体(抗HIV)测定</v>
          </cell>
          <cell r="C1070" t="str">
            <v>样本类型：血液。样本采集、签收、处理，加免疫试剂，温育，检测，质控，审核结果，录入实验室信息系统或人工登记，发送报告；按规定处理废弃物；接受临床相关咨询。</v>
          </cell>
        </row>
        <row r="1071">
          <cell r="A1071" t="str">
            <v>CGMG1000</v>
          </cell>
          <cell r="B1071" t="str">
            <v>艾滋病联合试验(HIVcombin)</v>
          </cell>
          <cell r="C1071" t="str">
            <v>样本类型：血液。样本采集、签收、处理，加免疫试剂，温育，检测，质控，审核结果，录入实验室信息系统或人工登记，发送报告；按规定处理废弃物；接受临床相关咨询。</v>
          </cell>
        </row>
        <row r="1072">
          <cell r="A1072" t="str">
            <v>CGMH1000</v>
          </cell>
          <cell r="B1072" t="str">
            <v>人免疫缺陷病毒P24抗原测定</v>
          </cell>
          <cell r="C1072" t="str">
            <v>样本类型：血液。样本采集、签收、处理，加免疫试剂，温育，检测，质控，审核结果，录入实验室信息系统或人工登记，发送报告；按规定处理废弃物；接受临床相关咨询。</v>
          </cell>
        </row>
        <row r="1073">
          <cell r="A1073" t="str">
            <v>CGMJ1000</v>
          </cell>
          <cell r="B1073" t="str">
            <v>人免疫缺陷病毒抗体确认试验</v>
          </cell>
          <cell r="C1073" t="str">
            <v>样本类型：血液。样本采集、签收、处理，蛋白质裂解，包被有抗原组份的醋酸纤维素膜，加待检血清，反应，检测，质控，审核结果，录入实验室信息系统或人工登记，发送报告；按规定处理废弃物；接受临床相关咨询。</v>
          </cell>
        </row>
        <row r="1074">
          <cell r="A1074" t="str">
            <v>CGMK1000</v>
          </cell>
          <cell r="B1074" t="str">
            <v>风疹病毒抗体测定</v>
          </cell>
          <cell r="C1074" t="str">
            <v>包括IgG、IgM、亲和力测定。样本类型：血液。样本采集、签收、处理，加免疫试剂，温育，检测，质控，审核结果，录入实验室信息系统或人工登记，发送报告；按规定处理废弃物；接受临床相关咨询。</v>
          </cell>
        </row>
        <row r="1075">
          <cell r="A1075" t="str">
            <v>CGML8000</v>
          </cell>
          <cell r="B1075" t="str">
            <v>巨细胞病毒抗原血症(CMVPP65)测定</v>
          </cell>
          <cell r="C1075" t="str">
            <v>样本类型：血液、脑脊液。血清提白细胞，洗涤细胞，调整白细胞数，在甩片机上制片，制好的片子分步固定后行染色，染片通过加抗体，冲洗，浸泡，封片等步骤后，镜检，人工判读结果。</v>
          </cell>
        </row>
        <row r="1076">
          <cell r="A1076" t="str">
            <v>CGMM1000</v>
          </cell>
          <cell r="B1076" t="str">
            <v>巨细胞病毒抗体测定</v>
          </cell>
          <cell r="C1076" t="str">
            <v>包括IgG、IgM、亲和力测定。样本类型：血液。样本采集、签收、处理，加免疫试剂，温育，检测，质控，审核结果，录入实验室信息系统或人工登记，发送报告；按规定处理废弃物；接受临床相关咨询。</v>
          </cell>
        </row>
        <row r="1077">
          <cell r="A1077" t="str">
            <v>CGMN1000</v>
          </cell>
          <cell r="B1077" t="str">
            <v>单纯疱疹病毒抗体-Ⅰ型测定</v>
          </cell>
          <cell r="C1077" t="str">
            <v>包括IgG、IgM、亲和力测定。样本类型：血液。样本采集、签收、处理，加免疫试剂，温育，检测，质控，审核结果，录入实验室信息系统或人工登记，发送报告；按规定处理废弃物；接受临床相关咨询。</v>
          </cell>
        </row>
        <row r="1078">
          <cell r="A1078" t="str">
            <v>CGMP1000</v>
          </cell>
          <cell r="B1078" t="str">
            <v>单纯疱疹病毒抗体-Ⅱ型测定</v>
          </cell>
          <cell r="C1078" t="str">
            <v>包括IgG、IgM、亲和力测定。样本类型：血液。样本采集、签收、处理，加免疫试剂，温育，检测，质控，审核结果，录入实验室信息系统或人工登记，发送报告；按规定处理废弃物；接受临床相关咨询。</v>
          </cell>
        </row>
        <row r="1079">
          <cell r="A1079" t="str">
            <v>CGMQ1000</v>
          </cell>
          <cell r="B1079" t="str">
            <v>单纯疱疹病毒抗体测定</v>
          </cell>
          <cell r="C1079" t="str">
            <v>包括IgG、IgM、亲和力测定。样本类型：血液。样本采集、签收、处理，加免疫试剂，温育，检测，质控，审核结果，录入实验室信息系统或人工登记，发送报告；按规定处理废弃物；接受临床相关咨询。</v>
          </cell>
        </row>
        <row r="1080">
          <cell r="A1080" t="str">
            <v>CGMR1000</v>
          </cell>
          <cell r="B1080" t="str">
            <v>TORCH抗体测定</v>
          </cell>
          <cell r="C1080" t="str">
            <v>指对抗弓形虫(TOXO)抗体、抗轮状病毒(RV)抗体、抗巨细胞病毒(CMV)抗体、抗单纯疱疹病毒(HSV)1型2型病原体的IgG或IgM抗体的测定。样本类型：血液。样本采集、签收、处理，加免疫试剂，温育，检测，质控，审核结果，录入实验室信息系统或人工登记，发送报告；按规定处理废弃物；接受临床相关咨询。</v>
          </cell>
        </row>
        <row r="1081">
          <cell r="A1081" t="str">
            <v>CGMS1000</v>
          </cell>
          <cell r="B1081" t="str">
            <v>EB病毒抗体测定</v>
          </cell>
          <cell r="C1081" t="str">
            <v>包括IgA、IgM抗体。样本类型：血液。样本采集、签收、处理，加免疫试剂，温育，检测，质控，审核结果，录入实验室信息系统或人工登记，发送报告；按规定处理废弃物；接受临床相关咨询。</v>
          </cell>
        </row>
        <row r="1082">
          <cell r="A1082" t="str">
            <v>CGMT1000</v>
          </cell>
          <cell r="B1082" t="str">
            <v>EB病毒壳膜抗原抗体(抗VCA)测定</v>
          </cell>
          <cell r="C1082" t="str">
            <v>包括IgG、IgM抗体。样本类型：血液。样本采集、签收、处理，加免疫试剂，温育，检测，质控，审核结果，录入实验室信息系统或人工登记，发送报告；按规定处理废弃物；接受临床相关咨询。</v>
          </cell>
        </row>
        <row r="1083">
          <cell r="A1083" t="str">
            <v>CGMU1000</v>
          </cell>
          <cell r="B1083" t="str">
            <v>EB病毒早期抗原抗体IgG(抗EAIgG)测定</v>
          </cell>
          <cell r="C1083" t="str">
            <v>样本类型：血液。样本采集、签收、处理，加免疫试剂，温育，检测，质控，审核结果，录入实验室信息系统或人工登记，发送报告；按规定处理废弃物；接受临床相关咨询。</v>
          </cell>
        </row>
        <row r="1084">
          <cell r="A1084" t="str">
            <v>CGMV1000</v>
          </cell>
          <cell r="B1084" t="str">
            <v>EB病毒核抗原抗体IgG(抗EBNAIgG)测定</v>
          </cell>
          <cell r="C1084" t="str">
            <v>样本类型：血液。样本采集、签收、处理，加免疫试剂，温育，检测，质控，审核结果，录入实验室信息系统或人工登记，发送报告；按规定处理废弃物；接受临床相关咨询。</v>
          </cell>
        </row>
        <row r="1085">
          <cell r="A1085" t="str">
            <v>CGMW1000</v>
          </cell>
          <cell r="B1085" t="str">
            <v>呼吸道合胞病毒抗体测定</v>
          </cell>
          <cell r="C1085" t="str">
            <v>包括IgG、IgM抗体。样本类型：血液。样本采集、签收、处理，加免疫试剂，温育，检测，质控，审核结果，录入实验室信息系统或人工登记，发送报告；按规定处理废弃物；接受临床相关咨询。</v>
          </cell>
        </row>
        <row r="1086">
          <cell r="A1086" t="str">
            <v>CGMX5000</v>
          </cell>
          <cell r="B1086" t="str">
            <v>呼吸道合胞病毒抗原测定</v>
          </cell>
          <cell r="C1086" t="str">
            <v>样本类型：鼻咽分泌物。样本采集、签收，样本经提取液提取上清液，加免疫试剂，温育，检测，质控，审核结果，录入实验室信息系统或人工登记，发送报告；按规定处理废弃物；接受临床相关咨询。</v>
          </cell>
        </row>
        <row r="1087">
          <cell r="A1087" t="str">
            <v>CGMY1000</v>
          </cell>
          <cell r="B1087" t="str">
            <v>副流感病毒抗体测定</v>
          </cell>
          <cell r="C1087" t="str">
            <v>包括IgG、IgM抗体。样本类型：血液。样本采集、签收、处理，加免疫试剂，温育，检测，质控，审核结果，录入实验室信息系统或人工登记，发送报告；按规定处理废弃物；接受临床相关咨询。</v>
          </cell>
        </row>
        <row r="1088">
          <cell r="A1088" t="str">
            <v>CGMZ1000</v>
          </cell>
          <cell r="B1088" t="str">
            <v>天疱疮抗体测定</v>
          </cell>
          <cell r="C1088" t="str">
            <v>样本类型：血液。样本采集、签收、处理，加免疫试剂，温育，检测，质控，审核结果，录入实验室信息系统或人工登记，发送报告；按规定处理废弃物；接受临床相关咨询。</v>
          </cell>
        </row>
        <row r="1089">
          <cell r="A1089" t="str">
            <v>CGNA8000</v>
          </cell>
          <cell r="B1089" t="str">
            <v>水痘-带状疱疹病毒抗体测定</v>
          </cell>
          <cell r="C1089" t="str">
            <v>包括、IgG、IgM亲和力测定。样本类型：血液、疱疹液。样本采集、签收、处理，加免疫试剂，温育，检测，质控，审核结果，录入实验室信息系统或人工登记，发送报告；按规定处理废弃物；接受临床相关咨询。</v>
          </cell>
        </row>
        <row r="1090">
          <cell r="A1090" t="str">
            <v>CGNB1000</v>
          </cell>
          <cell r="B1090" t="str">
            <v>腺病毒抗体测定</v>
          </cell>
          <cell r="C1090" t="str">
            <v>包括IgG、IgM测定。样本类型：血液。样本采集、签收、处理，加免疫试剂，温育，检测，质控，审核结果，录入实验室信息系统或人工登记，发送报告；按规定处理废弃物；接受临床相关咨询。</v>
          </cell>
        </row>
        <row r="1091">
          <cell r="A1091" t="str">
            <v>CGNC3000</v>
          </cell>
          <cell r="B1091" t="str">
            <v>人轮状病毒抗原测定</v>
          </cell>
          <cell r="C1091" t="str">
            <v>样本类型：粪便。样本采集、签收，样本经提取液提取上清液，加免疫试剂，温育，检测，质控，审核结果，录入实验室信息系统或人工登记，发送报告；按规定处理废弃物；接受临床相关咨询。</v>
          </cell>
        </row>
        <row r="1092">
          <cell r="A1092" t="str">
            <v>CGND1000</v>
          </cell>
          <cell r="B1092" t="str">
            <v>流行性出血热病毒抗体测定</v>
          </cell>
          <cell r="C1092" t="str">
            <v>包括IgG、IgM测定。样本类型：血液。样本采集、签收、处理，加免疫试剂，温育，检测，质控，审核结果，录入实验室信息系统或人工登记，发送报告；按规定处理废弃物；接受临床相关咨询。</v>
          </cell>
        </row>
        <row r="1093">
          <cell r="A1093" t="str">
            <v>CGNE8000</v>
          </cell>
          <cell r="B1093" t="str">
            <v>狂犬病毒抗体测定</v>
          </cell>
          <cell r="C1093" t="str">
            <v>样本类型：血液、脑脊液。样本采集、签收、处理，加免疫试剂，温育，检测，质控，审核结果，录入实验室信息系统或人工登记，发送报告；按规定处理废弃物；接受临床相关咨询。</v>
          </cell>
        </row>
        <row r="1094">
          <cell r="A1094" t="str">
            <v>CGNF8000</v>
          </cell>
          <cell r="B1094" t="str">
            <v>脊髓灰质炎病毒抗体测定</v>
          </cell>
          <cell r="C1094" t="str">
            <v>包括IgG、IgM抗体。样本类型：血液、脑脊液。样本采集、签收、处理，加免疫试剂，温育，检测，质控，审核结果，录入实验室信息系统或人工登记，发送报告；按规定处理废弃物；接受临床相关咨询。</v>
          </cell>
        </row>
        <row r="1095">
          <cell r="A1095" t="str">
            <v>CGNG1000</v>
          </cell>
          <cell r="B1095" t="str">
            <v>柯萨奇病毒抗体测定</v>
          </cell>
          <cell r="C1095" t="str">
            <v>包括IgG或IgM抗体。样本类型：血液。样本采集、签收、处理，加免疫试剂，温育，检测，质控，审核结果，录入实验室信息系统或人工登记，发送报告；按规定处理废弃物；接受临床相关咨询。</v>
          </cell>
        </row>
        <row r="1096">
          <cell r="A1096" t="str">
            <v>CGNH8000</v>
          </cell>
          <cell r="B1096" t="str">
            <v>流行性乙型脑炎病毒抗体测定</v>
          </cell>
          <cell r="C1096" t="str">
            <v>包括IgG或IgM抗体。样本类型：血液、脑脊液。样本采集、签收、处理，加免疫试剂，温育，检测，质控，审核结果，录入实验室信息系统或人工登记，发送报告；按规定处理废弃物；接受临床相关咨询。</v>
          </cell>
        </row>
        <row r="1097">
          <cell r="A1097" t="str">
            <v>CGNJ1000</v>
          </cell>
          <cell r="B1097" t="str">
            <v>流行性腮腺炎病毒抗体测定</v>
          </cell>
          <cell r="C1097" t="str">
            <v>包括IgG或IgM抗体。样本类型：血液。样本采集、签收、处理，加免疫试剂，温育，检测，质控，审核结果，录入实验室信息系统或人工登记，发送报告；按规定处理废弃物；接受临床相关咨询。</v>
          </cell>
        </row>
        <row r="1098">
          <cell r="A1098" t="str">
            <v>CGNK1000</v>
          </cell>
          <cell r="B1098" t="str">
            <v>麻疹病毒抗体测定</v>
          </cell>
          <cell r="C1098" t="str">
            <v>包括IgG或IgM抗体。样本类型：血液。样本采集、签收、处理，加免疫试剂，温育，检测，质控，审核结果，录入实验室信息系统或人工登记，发送报告；按规定处理废弃物；接受临床相关咨询。</v>
          </cell>
        </row>
        <row r="1099">
          <cell r="A1099" t="str">
            <v>CGNL1000</v>
          </cell>
          <cell r="B1099" t="str">
            <v>冠状病毒(变异株)抗体测定</v>
          </cell>
          <cell r="C1099" t="str">
            <v>包括IgG或IgM抗体。样本类型：血液。样本采集、签收、处理，加免疫试剂，温育，检测，质控，审核结果，录入实验室信息系统或人工登记，发送报告；按规定处理废弃物；接受临床相关咨询。</v>
          </cell>
        </row>
        <row r="1100">
          <cell r="A1100" t="str">
            <v>CGNM1000</v>
          </cell>
          <cell r="B1100" t="str">
            <v>埃可病毒抗体测定</v>
          </cell>
          <cell r="C1100" t="str">
            <v>包括IgG或IgM抗体。样本类型：血液。样本采集、签收、处理，加免疫试剂，温育，检测，质控，审核结果，录入实验室信息系统或人工登记，发送报告；按规定处理废弃物；接受临床相关咨询。</v>
          </cell>
        </row>
        <row r="1101">
          <cell r="A1101" t="str">
            <v>CGNN2000</v>
          </cell>
          <cell r="B1101" t="str">
            <v>尿液人类免疫缺陷病毒Ⅰ型(HIV-I)抗体测定</v>
          </cell>
          <cell r="C1101" t="str">
            <v>样本类型：尿液。样本采集、签收、处理，加免疫试剂，温育，检测，质控，审核结果，录入实验室信息系统或人工登记，发送报告；按规定处理废弃物；接受临床相关咨询。</v>
          </cell>
        </row>
        <row r="1102">
          <cell r="A1102" t="str">
            <v>CGNP8000</v>
          </cell>
          <cell r="B1102" t="str">
            <v>单纯疱疹病毒抗原测定</v>
          </cell>
          <cell r="C1102" t="str">
            <v>样本类型：疱疹液、唾液粪便、尿液、阴道分泌物。样本采集、签收、处理，加免疫试剂，温育，检测，质控，审核结果，录入实验室信息系统或人工登记，发送报告；按规定处理废弃物；接受临床相关咨询。</v>
          </cell>
        </row>
        <row r="1103">
          <cell r="A1103" t="str">
            <v>CGNQ1000</v>
          </cell>
          <cell r="B1103" t="str">
            <v>TT病毒抗体检测</v>
          </cell>
          <cell r="C1103" t="str">
            <v>样本类型：血液。样本采集、签收、处理，加免疫试剂，温育，检测，质控，审核结果，录入实验室信息系统或人工登记，发送报告；按规定处理废弃物；接受临床相关咨询。</v>
          </cell>
        </row>
        <row r="1104">
          <cell r="A1104" t="str">
            <v>CGNR1000</v>
          </cell>
          <cell r="B1104" t="str">
            <v>弓形虫抗体测定</v>
          </cell>
          <cell r="C1104" t="str">
            <v>包括IgG或IgM或亲和力测定。样本类型：血液。样本采集、签收、处理，加免疫试剂，温育，检测，质控，审核结果，录入实验室信息系统或人工登记，发送报告；按规定处理废弃物；接受临床相关咨询。</v>
          </cell>
        </row>
        <row r="1105">
          <cell r="A1105" t="str">
            <v>CGNS1000</v>
          </cell>
          <cell r="B1105" t="str">
            <v>嗜异性凝集试验</v>
          </cell>
          <cell r="C1105" t="str">
            <v>样本类型：血液。样本采集、签收、处理，血清与马红细胞混合，反应，检测，质控，审核结果，录入实验室信息系统或人工登记，发送报告；按规定处理废弃物；接受临床相关咨询。</v>
          </cell>
        </row>
        <row r="1106">
          <cell r="A1106" t="str">
            <v>CGNT1000</v>
          </cell>
          <cell r="B1106" t="str">
            <v>冷凝集试验</v>
          </cell>
          <cell r="C1106" t="str">
            <v>样本类型：血液。样本采集、签收、处理，血清与“O”型红细胞混合，反应，检测，质控，审核结果，录入实验室信息系统或人工登记，发送报告；按规定处理废弃物；接受临床相关咨询。</v>
          </cell>
        </row>
        <row r="1107">
          <cell r="A1107" t="str">
            <v>CGNU1000</v>
          </cell>
          <cell r="B1107" t="str">
            <v>肥达氏反应测定</v>
          </cell>
          <cell r="C1107" t="str">
            <v>样本类型：血液。样本采集、签收、处理，加免疫试剂，温育，检测，质控，审核结果，录入实验室信息系统或人工登记，发送报告；按规定处理废弃物；接受临床相关咨询。</v>
          </cell>
        </row>
        <row r="1108">
          <cell r="A1108" t="str">
            <v>CGNV1000</v>
          </cell>
          <cell r="B1108" t="str">
            <v>外斐氏反应测定</v>
          </cell>
          <cell r="C1108" t="str">
            <v>指对OX2、OX19、Oxk的测定。样本类型：血液。样本采集、签收、处理，加免疫试剂，温育，检测，质控，审核结果，录入实验室信息系统或人工登记，发送报告；按规定处理废弃物；接受临床相关咨询。</v>
          </cell>
        </row>
        <row r="1109">
          <cell r="A1109" t="str">
            <v>CGNW1000</v>
          </cell>
          <cell r="B1109" t="str">
            <v>斑疹伤寒抗体测定</v>
          </cell>
          <cell r="C1109" t="str">
            <v>样本类型：血液。样本采集、签收、处理，加免疫试剂，温育，检测，质控，审核结果，录入实验室信息系统或人工登记，发送报告；按规定处理废弃物；接受临床相关咨询。</v>
          </cell>
        </row>
        <row r="1110">
          <cell r="A1110" t="str">
            <v>CGNX1000</v>
          </cell>
          <cell r="B1110" t="str">
            <v>布氏杆菌测定</v>
          </cell>
          <cell r="C1110" t="str">
            <v>包括IgG或IgM抗体。样本类型：血液。样本采集、签收、处理，加免疫试剂，温育，检测，质控，审核结果，录入实验室信息系统或人工登记，发送报告；按规定处理废弃物；接受临床相关咨询。</v>
          </cell>
        </row>
        <row r="1111">
          <cell r="A1111" t="str">
            <v>CGNY8000</v>
          </cell>
          <cell r="B1111" t="str">
            <v>细菌抗体测定</v>
          </cell>
          <cell r="C1111" t="str">
            <v>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v>
          </cell>
        </row>
        <row r="1112">
          <cell r="A1112" t="str">
            <v>CGNZ8000</v>
          </cell>
          <cell r="B1112" t="str">
            <v>细菌抗原检测</v>
          </cell>
          <cell r="C1112" t="str">
            <v>包括军团菌尿抗原、沙眼衣原体抗原、衣原体抗原、链球菌抗原等。样本类型：各种样本。样本采集、签收、处理，加免疫试剂，温育，检测，质控，审核结果，录入实验室信息系统或人工登记，发送报告；按规定处理废弃物；接受临床相关咨询。</v>
          </cell>
        </row>
        <row r="1113">
          <cell r="A1113" t="str">
            <v>CGPA1000</v>
          </cell>
          <cell r="B1113" t="str">
            <v>结核分枝杆菌抗体测定</v>
          </cell>
          <cell r="C1113" t="str">
            <v>包括IgG或IgM抗体。样本类型：血液。样本采集、签收、处理，加免疫试剂，温育，检测，质控，审核结果，录入实验室信息系统或人工登记，发送报告；按规定处理废弃物；接受临床相关咨询。</v>
          </cell>
        </row>
        <row r="1114">
          <cell r="A1114" t="str">
            <v>CGPB1000</v>
          </cell>
          <cell r="B1114" t="str">
            <v>抗链球菌溶血素O(ASO)测定</v>
          </cell>
          <cell r="C1114" t="str">
            <v>样本类型：血液。样本采集、签收、处理，加免疫试剂，温育，检测，质控，审核结果，录入实验室信息系统或人工登记，发送报告；按规定处理废弃物；接受临床相关咨询。</v>
          </cell>
        </row>
        <row r="1115">
          <cell r="A1115" t="str">
            <v>CGPC1000</v>
          </cell>
          <cell r="B1115" t="str">
            <v>抗链球菌透明质酸酶试验</v>
          </cell>
          <cell r="C1115" t="str">
            <v>样本类型：血液。样本采集、签收、处理，加免疫试剂，温育，检测，质控，审核结果，录入实验室信息系统或人工登记，发送报告；按规定处理废弃物；接受临床相关咨询。</v>
          </cell>
        </row>
        <row r="1116">
          <cell r="A1116" t="str">
            <v>CGPD1000</v>
          </cell>
          <cell r="B1116" t="str">
            <v>鼠疫免疫学试验</v>
          </cell>
          <cell r="C1116" t="str">
            <v>样本类型：血液。样本采集、签收、处理，加免疫试剂，温育，检测，质控，审核结果，录入实验室信息系统或人工登记，发送报告；按规定处理废弃物；接受临床相关咨询。</v>
          </cell>
        </row>
        <row r="1117">
          <cell r="A1117" t="str">
            <v>CGPE1000</v>
          </cell>
          <cell r="B1117" t="str">
            <v>芽生菌免疫学试验</v>
          </cell>
          <cell r="C1117" t="str">
            <v>样本类型：血液。样本采集、签收、处理，加免疫试剂，温育，检测，质控，审核结果，录入实验室信息系统或人工登记，发送报告；按规定处理废弃物；接受临床相关咨询。</v>
          </cell>
        </row>
        <row r="1118">
          <cell r="A1118" t="str">
            <v>CGPF1000</v>
          </cell>
          <cell r="B1118" t="str">
            <v>耶尔森氏菌免疫学试验</v>
          </cell>
          <cell r="C1118" t="str">
            <v>样本类型：血液。样本采集、签收、处理，加免疫试剂，温育，检测，质控，审核结果，录入实验室信息系统或人工登记，发送报告；按规定处理废弃物；接受临床相关咨询。</v>
          </cell>
        </row>
        <row r="1119">
          <cell r="A1119" t="str">
            <v>CGPG1000</v>
          </cell>
          <cell r="B1119" t="str">
            <v>组织胞浆菌免疫学试验</v>
          </cell>
          <cell r="C1119" t="str">
            <v>样本类型：血液。样本采集、签收、处理，加免疫试剂，温育，检测，质控，审核结果，录入实验室信息系统或人工登记，发送报告；按规定处理废弃物；接受临床相关咨询。</v>
          </cell>
        </row>
        <row r="1120">
          <cell r="A1120" t="str">
            <v>CGPH1000</v>
          </cell>
          <cell r="B1120" t="str">
            <v>野兔热免疫学试验</v>
          </cell>
          <cell r="C1120" t="str">
            <v>样本类型：血液。样本采集、签收、处理，加免疫试剂，温育，检测，质控，审核结果，录入实验室信息系统或人工登记，发送报告；按规定处理废弃物；接受临床相关咨询。</v>
          </cell>
        </row>
        <row r="1121">
          <cell r="A1121" t="str">
            <v>CGPJ8000</v>
          </cell>
          <cell r="B1121" t="str">
            <v>肺炎支原体免疫学试验</v>
          </cell>
          <cell r="C1121" t="str">
            <v>包括IgG、IgM。样本类型：血液、脑脊液。样本采集、签收、处理，加免疫试剂，温育，检测，质控，审核结果，录入实验室信息系统或人工登记，发送报告；按规定处理废弃物；接受临床相关咨询。</v>
          </cell>
        </row>
        <row r="1122">
          <cell r="A1122" t="str">
            <v>CGPK8000</v>
          </cell>
          <cell r="B1122" t="str">
            <v>沙眼衣原体免疫学试验</v>
          </cell>
          <cell r="C1122" t="str">
            <v>包括沙眼抗原、抗体。样本类型：血液、脑脊液。样本采集、签收、处理，加免疫试剂，温育，检测，质控，审核结果，录入实验室信息系统或人工登记，发送报告；按规定处理废弃物；接受临床相关咨询。</v>
          </cell>
        </row>
        <row r="1123">
          <cell r="A1123" t="str">
            <v>CGPL8000</v>
          </cell>
          <cell r="B1123" t="str">
            <v>鹦鹉热衣原体检测</v>
          </cell>
          <cell r="C1123" t="str">
            <v>样本类型：血液、痰、鼻分泌物。样本采集、签收、处理，加免疫试剂，温育，检测，质控，审核结果，录入实验室信息系统或人工登记，发送报告；按规定处理废弃物；接受临床相关咨询。</v>
          </cell>
        </row>
        <row r="1124">
          <cell r="A1124" t="str">
            <v>CGPM1000</v>
          </cell>
          <cell r="B1124" t="str">
            <v>肺炎衣原体抗体检测</v>
          </cell>
          <cell r="C1124" t="str">
            <v>包括IgG或IgM抗体。样本类型：血液。样本采集、签收、处理，加免疫试剂，温育，检测，质控，审核结果，录入实验室信息系统或人工登记，发送报告；按规定处理废弃物；接受临床相关咨询。</v>
          </cell>
        </row>
        <row r="1125">
          <cell r="A1125" t="str">
            <v>CGPN1000</v>
          </cell>
          <cell r="B1125" t="str">
            <v>立克次体免疫学试验</v>
          </cell>
          <cell r="C1125" t="str">
            <v>样本类型：血液。样本采集、签收、处理，加免疫试剂，温育，检测，质控，审核结果，录入实验室信息系统或人工登记，发送报告；按规定处理废弃物；接受临床相关咨询。</v>
          </cell>
        </row>
        <row r="1126">
          <cell r="A1126" t="str">
            <v>CGPP1000</v>
          </cell>
          <cell r="B1126" t="str">
            <v>梅毒螺旋体抗体(抗TP)测定</v>
          </cell>
          <cell r="C1126" t="str">
            <v>样本类型：血液。样本采集、签收、处理，加免疫试剂，温育，检测，质控，审核结果，录入实验室信息系统或人工登记，发送报告；按规定处理废弃物；接受临床相关咨询。</v>
          </cell>
        </row>
        <row r="1127">
          <cell r="A1127" t="str">
            <v>CGPQ1000</v>
          </cell>
          <cell r="B1127" t="str">
            <v>血浆反应素(RPR)试验</v>
          </cell>
          <cell r="C1127" t="str">
            <v>样本类型：血液。样本采集、签收、处理，加免疫试剂，温育，检测，质控，审核结果，录入实验室信息系统或人工登记，发送报告；按规定处理废弃物；接受临床相关咨询。</v>
          </cell>
        </row>
        <row r="1128">
          <cell r="A1128" t="str">
            <v>CGPR1000</v>
          </cell>
          <cell r="B1128" t="str">
            <v>甲苯胺红不加热血清试验(TRUST)</v>
          </cell>
          <cell r="C1128" t="str">
            <v>样本类型：血液。样本采集、签收、处理，加免疫试剂，温育，检测，质控，审核结果，录入实验室信息系统或人工登记，发送报告；按规定处理废弃物；接受临床相关咨询。</v>
          </cell>
        </row>
        <row r="1129">
          <cell r="A1129" t="str">
            <v>CGPS1000</v>
          </cell>
          <cell r="B1129" t="str">
            <v>不加热血清反应素(USR)试验</v>
          </cell>
          <cell r="C1129" t="str">
            <v>样本类型：血液。样本采集、签收、处理，加免疫试剂，温育，检测，质控，审核结果，录入实验室信息系统或人工登记，发送报告；按规定处理废弃物；接受临床相关咨询。</v>
          </cell>
        </row>
        <row r="1130">
          <cell r="A1130" t="str">
            <v>CGPT1000</v>
          </cell>
          <cell r="B1130" t="str">
            <v>钩端螺旋体病免疫学测定</v>
          </cell>
          <cell r="C1130" t="str">
            <v>样本类型：血液。样本采集、签收、处理，加免疫试剂，温育，检测，质控，审核结果，录入实验室信息系统或人工登记，发送报告；按规定处理废弃物；接受临床相关咨询。</v>
          </cell>
        </row>
        <row r="1131">
          <cell r="A1131" t="str">
            <v>CGPU1000</v>
          </cell>
          <cell r="B1131" t="str">
            <v>密螺旋体颗粒凝集(TPPA)试验</v>
          </cell>
          <cell r="C1131" t="str">
            <v>指抗梅毒螺旋体抗体。样本类型：血液。样本采集、签收、处理，加免疫试剂，温育，检测，质控，审核结果，录入实验室信息系统或人工登记，发送报告；按规定处理废弃物；接受临床相关咨询。</v>
          </cell>
        </row>
        <row r="1132">
          <cell r="A1132" t="str">
            <v>CGPV1000</v>
          </cell>
          <cell r="B1132" t="str">
            <v>莱姆氏螺旋体抗体测定</v>
          </cell>
          <cell r="C1132" t="str">
            <v>样本类型：血液。样本采集、签收、处理，加免疫试剂，温育，检测，质控，审核结果，录入实验室信息系统或人工登记，发送报告；按规定处理废弃物；接受临床相关咨询。</v>
          </cell>
        </row>
        <row r="1133">
          <cell r="A1133" t="str">
            <v>CGPW1000</v>
          </cell>
          <cell r="B1133" t="str">
            <v>念珠菌病免疫学试验</v>
          </cell>
          <cell r="C1133" t="str">
            <v>样本类型：血液。样本采集、签收、处理，加免疫试剂，温育，检测，质控，审核结果，录入实验室信息系统或人工登记，发送报告；按规定处理废弃物；接受临床相关咨询。</v>
          </cell>
        </row>
        <row r="1134">
          <cell r="A1134" t="str">
            <v>CGPX1000</v>
          </cell>
          <cell r="B1134" t="str">
            <v>曲霉菌免疫学试验</v>
          </cell>
          <cell r="C1134" t="str">
            <v>样本类型：血液。样本采集、签收、处理，加免疫试剂，温育，检测，质控，审核结果，录入实验室信息系统或人工登记，发送报告；按规定处理废弃物；接受临床相关咨询。</v>
          </cell>
        </row>
        <row r="1135">
          <cell r="A1135" t="str">
            <v>CGPY8000</v>
          </cell>
          <cell r="B1135" t="str">
            <v>新型隐球菌荚膜抗原测定</v>
          </cell>
          <cell r="C1135" t="str">
            <v>样本类型：脑脊液、血液。样本采集、签收、处理，加免疫试剂，温育，检测，质控，审核结果，录入实验室信息系统或人工登记，发送报告；按规定处理废弃物；接受临床相关咨询。</v>
          </cell>
        </row>
        <row r="1136">
          <cell r="A1136" t="str">
            <v>CGPZ1000</v>
          </cell>
          <cell r="B1136" t="str">
            <v>孢子丝菌免疫学试验</v>
          </cell>
          <cell r="C1136" t="str">
            <v>样本类型：血液。样本采集、签收、处理，加免疫试剂，温育，检测，质控，审核结果，录入实验室信息系统或人工登记，发送报告；按规定处理废弃物；接受临床相关咨询。</v>
          </cell>
        </row>
        <row r="1137">
          <cell r="A1137" t="str">
            <v>CGQA1000</v>
          </cell>
          <cell r="B1137" t="str">
            <v>球孢子菌免疫学试验</v>
          </cell>
          <cell r="C1137" t="str">
            <v>样本类型：血液。样本采集、签收、处理，加免疫试剂，温育，检测，质控，审核结果，录入实验室信息系统或人工登记，发送报告；按规定处理废弃物；接受临床相关咨询。</v>
          </cell>
        </row>
        <row r="1138">
          <cell r="A1138" t="str">
            <v>CGQB1000</v>
          </cell>
          <cell r="B1138" t="str">
            <v>猪囊尾蚴抗原和抗体测定</v>
          </cell>
          <cell r="C1138" t="str">
            <v>样本类型：血液。样本采集、签收、处理，加免疫试剂，温育，检测，质控，审核结果，录入实验室信息系统或人工登记，发送报告；按规定处理废弃物；接受临床相关咨询。</v>
          </cell>
        </row>
        <row r="1139">
          <cell r="A1139" t="str">
            <v>CGQC1000</v>
          </cell>
          <cell r="B1139" t="str">
            <v>肺吸虫抗原和抗体测定</v>
          </cell>
          <cell r="C1139" t="str">
            <v>样本类型：血液。样本采集、签收、处理，加免疫试剂，温育，检测，质控，审核结果，录入实验室信息系统或人工登记，发送报告；按规定处理废弃物；接受临床相关咨询。</v>
          </cell>
        </row>
        <row r="1140">
          <cell r="A1140" t="str">
            <v>CGQD6000</v>
          </cell>
          <cell r="B1140" t="str">
            <v>幽门螺杆菌尿素酶检测</v>
          </cell>
          <cell r="C1140" t="str">
            <v>样本类型：胃黏膜组织。样本采集、签收、处理，加免疫试剂，温育，检测，质控，审核结果，录入实验室信息系统或人工登记，发送报告；按规定处理废弃物；接受临床相关咨询。</v>
          </cell>
        </row>
        <row r="1141">
          <cell r="A1141" t="str">
            <v>CGQE9000</v>
          </cell>
          <cell r="B1141" t="str">
            <v>碳13尿素呼气试验</v>
          </cell>
          <cell r="C1141" t="str">
            <v>样本类型：呼吸气体。样本采集(服用13C尿素前后呼气样本)、签收、处理，检测，质控，审核结果，录入实验室信息系统或人工登记，发送报告；按规定处理废弃物；接受临床相关咨询。</v>
          </cell>
        </row>
        <row r="1142">
          <cell r="A1142" t="str">
            <v>CGQF9000</v>
          </cell>
          <cell r="B1142" t="str">
            <v>碳14尿素呼气试验</v>
          </cell>
          <cell r="C1142" t="str">
            <v>样本类型：呼吸气体。样本采集(服用14C尿素前后呼气样本)、签收、处理，检测，质控，审核结果，录入实验室信息系统或人工登记，发送报告；按规定处理废弃物；接受临床相关咨询。</v>
          </cell>
        </row>
        <row r="1143">
          <cell r="A1143" t="str">
            <v>CGQG3000</v>
          </cell>
          <cell r="B1143" t="str">
            <v>幽门螺杆菌粪便抗原检查</v>
          </cell>
          <cell r="C1143" t="str">
            <v>样本类型：粪便。样本采集、签收，提取上清液，加免疫试剂，温育，检测，质控，审核结果，录入实验室信息系统或人工登记，发送报告；按规定处理废弃物；接受临床相关咨询。</v>
          </cell>
        </row>
        <row r="1144">
          <cell r="A1144" t="str">
            <v>CGQH3000</v>
          </cell>
          <cell r="B1144" t="str">
            <v>粪便空肠弯曲菌抗原测定</v>
          </cell>
          <cell r="C1144" t="str">
            <v>样本类型：粪便。样本采集、签收，提取上清液，加免疫试剂，温育，检测，质控，审核结果，录入实验室信息系统或人工登记，发送报告；按规定处理废弃物；接受临床相关咨询。</v>
          </cell>
        </row>
        <row r="1145">
          <cell r="A1145" t="str">
            <v>CGRA-CGSN</v>
          </cell>
          <cell r="B1145" t="str">
            <v>4.肿瘤标志物检验</v>
          </cell>
        </row>
        <row r="1146">
          <cell r="A1146" t="str">
            <v>CGRA1000</v>
          </cell>
          <cell r="B1146" t="str">
            <v>癌胚抗原(CEA)测定</v>
          </cell>
          <cell r="C1146" t="str">
            <v>样本类型：血液、胸腹水。样本采集、签收、处理，加免疫试剂，温育，检测，质控，审核结果，录入实验室信息系统或人工登记，发送报告；按规定处理废弃物；接受临床相关咨询。</v>
          </cell>
        </row>
        <row r="1147">
          <cell r="A1147" t="str">
            <v>CGRB8000</v>
          </cell>
          <cell r="B1147" t="str">
            <v>甲胎蛋白(AFP)测定</v>
          </cell>
          <cell r="C1147" t="str">
            <v>样本类型：血液、胸腹水。样本采集、签收、处理，加免疫试剂，温育，检测，质控，审核结果，录入实验室信息系统或人工登记，发送报告；按规定处理废弃物；接受临床相关咨询。</v>
          </cell>
        </row>
        <row r="1148">
          <cell r="A1148" t="str">
            <v>CGRC1000</v>
          </cell>
          <cell r="B1148" t="str">
            <v>碱性胎儿蛋白(BFP)测定</v>
          </cell>
          <cell r="C1148" t="str">
            <v>样本类型：血液。样本采集、签收、处理，加免疫试剂，温育，检测，质控，审核结果，录入实验室信息系统或人工登记，发送报告；按规定处理废弃物；接受临床相关咨询。</v>
          </cell>
        </row>
        <row r="1149">
          <cell r="A1149" t="str">
            <v>CGRD1000</v>
          </cell>
          <cell r="B1149" t="str">
            <v>总前列腺特异性抗原(TPSA)测定</v>
          </cell>
          <cell r="C1149" t="str">
            <v>样本类型：血液。样本采集、签收、处理，加免疫试剂，温育，检测，质控，审核结果，录入实验室信息系统或人工登记，发送报告；按规定处理废弃物；接受临床相关咨询。</v>
          </cell>
        </row>
        <row r="1150">
          <cell r="A1150" t="str">
            <v>CGRE1000</v>
          </cell>
          <cell r="B1150" t="str">
            <v>游离前列腺特异性抗原(FPSA)测定</v>
          </cell>
          <cell r="C1150" t="str">
            <v>样本类型：血液。样本采集、签收、处理，加免疫试剂，温育，检测，质控，审核结果，录入实验室信息系统或人工登记，发送报告；按规定处理废弃物；接受临床相关咨询。</v>
          </cell>
        </row>
        <row r="1151">
          <cell r="A1151" t="str">
            <v>CGRF1000</v>
          </cell>
          <cell r="B1151" t="str">
            <v>复合前列腺特异性抗原(CPSA)测定</v>
          </cell>
          <cell r="C1151" t="str">
            <v>样本类型：血液。样本采集、签收、处理，加免疫试剂，温育，检测，质控，审核结果，录入实验室信息系统或人工登记，发送报告；按规定处理废弃物；接受临床相关咨询。</v>
          </cell>
        </row>
        <row r="1152">
          <cell r="A1152" t="str">
            <v>CGRG1000</v>
          </cell>
          <cell r="B1152" t="str">
            <v>前列腺酸性磷酸酶(PAP)测定</v>
          </cell>
          <cell r="C1152" t="str">
            <v>样本类型：血液。样本采集、签收、处理，加免疫试剂，温育，检测，质控，审核结果，录入实验室信息系统或人工登记，发送报告；按规定处理废弃物；接受临床相关咨询。</v>
          </cell>
        </row>
        <row r="1153">
          <cell r="A1153" t="str">
            <v>CGRH1000</v>
          </cell>
          <cell r="B1153" t="str">
            <v>神经元特异性烯醇化酶(NSE)测定</v>
          </cell>
          <cell r="C1153" t="str">
            <v>样本类型：血液。样本采集、签收、处理，加免疫试剂，温育，检测，质控，审核结果，录入实验室信息系统或人工登记，发送报告；按规定处理废弃物；接受临床相关咨询。</v>
          </cell>
        </row>
        <row r="1154">
          <cell r="A1154" t="str">
            <v>CGRJ1000</v>
          </cell>
          <cell r="B1154" t="str">
            <v>细胞角蛋白19片段测定</v>
          </cell>
          <cell r="C1154" t="str">
            <v>样本类型：血液。样本采集、签收、处理，加免疫试剂，温育，检测，质控，审核结果，录入实验室信息系统或人工登记，发送报告；按规定处理废弃物；接受临床相关咨询。</v>
          </cell>
        </row>
        <row r="1155">
          <cell r="A1155" t="str">
            <v>CGRK1000</v>
          </cell>
          <cell r="B1155" t="str">
            <v>细胞角蛋白18片段测定</v>
          </cell>
          <cell r="C1155" t="str">
            <v>样本类型：血液。样本采集、签收、处理，加免疫试剂，温育，检测，质控，审核结果，录入实验室信息系统或人工登记，发送报告；按规定处理废弃物；接受临床相关咨询。</v>
          </cell>
        </row>
        <row r="1156">
          <cell r="A1156" t="str">
            <v>CGRL1000</v>
          </cell>
          <cell r="B1156" t="str">
            <v>糖类抗原CA-27测定</v>
          </cell>
          <cell r="C1156" t="str">
            <v>样本类型：血液。样本采集、签收、处理，加免疫试剂，温育，检测，质控，审核结果，录入实验室信息系统或人工登记，发送报告；按规定处理废弃物；接受临床相关咨询。</v>
          </cell>
        </row>
        <row r="1157">
          <cell r="A1157" t="str">
            <v>CGRM1000</v>
          </cell>
          <cell r="B1157" t="str">
            <v>糖类抗原CA-29测定</v>
          </cell>
          <cell r="C1157" t="str">
            <v>样本类型：血液。样本采集、签收、处理，加免疫试剂，温育，检测，质控，审核结果，录入实验室信息系统或人工登记，发送报告；按规定处理废弃物；接受临床相关咨询。</v>
          </cell>
        </row>
        <row r="1158">
          <cell r="A1158" t="str">
            <v>CGRN1000</v>
          </cell>
          <cell r="B1158" t="str">
            <v>糖类抗原CA-50测定</v>
          </cell>
          <cell r="C1158" t="str">
            <v>样本类型：血液。样本采集、签收、处理，加免疫试剂，温育，检测，质控，审核结果，录入实验室信息系统或人工登记，发送报告；按规定处理废弃物；接受临床相关咨询。</v>
          </cell>
        </row>
        <row r="1159">
          <cell r="A1159" t="str">
            <v>CGRP1000</v>
          </cell>
          <cell r="B1159" t="str">
            <v>糖类抗原CA-125测定</v>
          </cell>
          <cell r="C1159" t="str">
            <v>样本类型：血液。样本采集、签收、处理，加免疫试剂，温育，检测，质控，审核结果，录入实验室信息系统或人工登记，发送报告；按规定处理废弃物；接受临床相关咨询。</v>
          </cell>
        </row>
        <row r="1160">
          <cell r="A1160" t="str">
            <v>CGRQ1000</v>
          </cell>
          <cell r="B1160" t="str">
            <v>糖类抗原CA-130测定</v>
          </cell>
          <cell r="C1160" t="str">
            <v>样本类型：血液。样本采集、签收、处理，加免疫试剂，温育，检测，质控，审核结果，录入实验室信息系统或人工登记，发送报告；按规定处理废弃物；接受临床相关咨询。</v>
          </cell>
        </row>
        <row r="1161">
          <cell r="A1161" t="str">
            <v>CGRR1000</v>
          </cell>
          <cell r="B1161" t="str">
            <v>糖类抗原CA-153测定</v>
          </cell>
          <cell r="C1161" t="str">
            <v>样本类型：血液。样本采集、签收、处理，加免疫试剂，温育，检测，质控，审核结果，录入实验室信息系统或人工登记，发送报告；按规定处理废弃物；接受临床相关咨询。</v>
          </cell>
        </row>
        <row r="1162">
          <cell r="A1162" t="str">
            <v>CGRS1000</v>
          </cell>
          <cell r="B1162" t="str">
            <v>糖类抗原CA-199测定</v>
          </cell>
          <cell r="C1162" t="str">
            <v>样本类型：血液。样本采集、签收、处理，加免疫试剂，温育，检测，质控，审核结果，录入实验室信息系统或人工登记，发送报告；按规定处理废弃物；接受临床相关咨询。</v>
          </cell>
        </row>
        <row r="1163">
          <cell r="A1163" t="str">
            <v>CGRT1000</v>
          </cell>
          <cell r="B1163" t="str">
            <v>糖类抗原CA-242测定</v>
          </cell>
          <cell r="C1163" t="str">
            <v>样本类型：血液。样本采集、签收、处理，加免疫试剂，温育，检测，质控，审核结果，录入实验室信息系统或人工登记，发送报告；按规定处理废弃物；接受临床相关咨询。</v>
          </cell>
        </row>
        <row r="1164">
          <cell r="A1164" t="str">
            <v>CGRU1000</v>
          </cell>
          <cell r="B1164" t="str">
            <v>糖类抗原CA-549测定</v>
          </cell>
          <cell r="C1164" t="str">
            <v>样本类型：血液。样本采集、签收、处理，加免疫试剂，温育，检测，质控，审核结果，录入实验室信息系统或人工登记，发送报告；按规定处理废弃物；接受临床相关咨询。</v>
          </cell>
        </row>
        <row r="1165">
          <cell r="A1165" t="str">
            <v>CGRV1000</v>
          </cell>
          <cell r="B1165" t="str">
            <v>糖类抗原CA-724测定</v>
          </cell>
          <cell r="C1165" t="str">
            <v>样本类型：血液。样本采集、签收、处理，加免疫试剂，温育，检测，质控，审核结果，录入实验室信息系统或人工登记，发送报告；按规定处理废弃物；接受临床相关咨询。</v>
          </cell>
        </row>
        <row r="1166">
          <cell r="A1166" t="str">
            <v>CGRW1000</v>
          </cell>
          <cell r="B1166" t="str">
            <v>鳞状细胞癌相关抗原(SCC)测定</v>
          </cell>
          <cell r="C1166" t="str">
            <v>样本类型：血液。样本采集、签收、处理，加免疫试剂，温育，检测，质控，审核结果，录入实验室信息系统或人工登记，发送报告；按规定处理废弃物；接受临床相关咨询。</v>
          </cell>
        </row>
        <row r="1167">
          <cell r="A1167" t="str">
            <v>CGRX1000</v>
          </cell>
          <cell r="B1167" t="str">
            <v>肿瘤坏死因子(TNF)测定</v>
          </cell>
          <cell r="C1167" t="str">
            <v>包括α、β肿瘤坏死因子。样本类型：血液。样本采集、签收、处理，加免疫试剂，温育，检测，质控，审核结果，录入实验室信息系统或人工登记，发送报告；按规定处理废弃物；接受临床相关咨询。</v>
          </cell>
        </row>
        <row r="1168">
          <cell r="A1168" t="str">
            <v>CGRY1000</v>
          </cell>
          <cell r="B1168" t="str">
            <v>肿瘤坏死因子α(TNF-α)测定</v>
          </cell>
          <cell r="C1168" t="str">
            <v>样本类型：血液。样本采集、签收、处理，加免疫试剂，温育，检测，质控，审核结果，录入实验室信息系统或人工登记，发送报告；按规定处理废弃物；接受临床相关咨询。</v>
          </cell>
        </row>
        <row r="1169">
          <cell r="A1169" t="str">
            <v>CGRZ1000</v>
          </cell>
          <cell r="B1169" t="str">
            <v>肿瘤相关抗原(MG-Ags)测定</v>
          </cell>
          <cell r="C1169" t="str">
            <v>样本类型：血液。样本采集、签收、处理，加免疫试剂，温育，检测，质控，审核结果，录入实验室信息系统或人工登记，发送报告；按规定处理废弃物；接受临床相关咨询。</v>
          </cell>
        </row>
        <row r="1170">
          <cell r="A1170" t="str">
            <v>CGSA1000</v>
          </cell>
          <cell r="B1170" t="str">
            <v>肿瘤相关抗原(TA-2)测定</v>
          </cell>
          <cell r="C1170" t="str">
            <v>样本类型：血液。样本采集、签收、处理，加免疫试剂，温育，检测，质控，审核结果，录入实验室信息系统或人工登记，发送报告；按规定处理废弃物；接受临床相关咨询。</v>
          </cell>
        </row>
        <row r="1171">
          <cell r="A1171" t="str">
            <v>CGSB1000</v>
          </cell>
          <cell r="B1171" t="str">
            <v>显形胶质蛋白(AP)测定</v>
          </cell>
          <cell r="C1171" t="str">
            <v>样本类型：血液。样本采集、签收、处理，加免疫试剂，温育，检测，质控，审核结果，录入实验室信息系统或人工登记，发送报告；按规定处理废弃物；接受临床相关咨询。</v>
          </cell>
        </row>
        <row r="1172">
          <cell r="A1172" t="str">
            <v>CGSC1000</v>
          </cell>
          <cell r="B1172" t="str">
            <v>恶性肿瘤特异生长因子(TSGF)测定</v>
          </cell>
          <cell r="C1172" t="str">
            <v>样本类型：血液。样本采集、签收、处理，加免疫试剂，温育，检测，质控，审核结果，录入实验室信息系统或人工登记，发送报告；按规定处理废弃物；接受临床相关咨询。</v>
          </cell>
        </row>
        <row r="1173">
          <cell r="A1173" t="str">
            <v>CGSD1000</v>
          </cell>
          <cell r="B1173" t="str">
            <v>肿瘤相关物质测定</v>
          </cell>
          <cell r="C1173" t="str">
            <v>指对小分子糖蛋白类、糖脂类及羟脯氨酸类物质的测定。样本类型：血液。样本采集、签收、处理，加免疫试剂，温育，检测，质控，审核结果，录入实验室信息系统或人工登记，发送报告；按规定处理废弃物；接受临床相关咨询。</v>
          </cell>
        </row>
        <row r="1174">
          <cell r="A1174" t="str">
            <v>CGSE1000</v>
          </cell>
          <cell r="B1174" t="str">
            <v>人附睾分泌蛋白(HE4)测定</v>
          </cell>
          <cell r="C1174" t="str">
            <v>样本类型：血液。样本采集、签收、处理，加免疫试剂，温育，检测，质控，审核结果，录入实验室信息系统或人工登记，发送报告；按规定处理废弃物；接受临床相关咨询。</v>
          </cell>
        </row>
        <row r="1175">
          <cell r="A1175" t="str">
            <v>CGSF1000</v>
          </cell>
          <cell r="B1175" t="str">
            <v>高尔基体蛋白73(GP73)测定</v>
          </cell>
          <cell r="C1175" t="str">
            <v>样本类型：血液。样本采集、签收、处理，加免疫试剂，温育，检测，质控，审核结果，录入实验室信息系统或人工登记，发送报告；按规定处理废弃物；接受临床相关咨询。</v>
          </cell>
        </row>
        <row r="1176">
          <cell r="A1176" t="str">
            <v>CGSG1000</v>
          </cell>
          <cell r="B1176" t="str">
            <v>组织多肽特异抗原(TPS)测定</v>
          </cell>
          <cell r="C1176" t="str">
            <v>样本类型：血液。样本采集、签收、处理，加免疫试剂，温育，检测，质控，审核结果，录入实验室信息系统或人工登记，发送报告；按规定处理废弃物；接受临床相关咨询。</v>
          </cell>
        </row>
        <row r="1177">
          <cell r="A1177" t="str">
            <v>CGSH1000</v>
          </cell>
          <cell r="B1177" t="str">
            <v>端粒酶活性检测</v>
          </cell>
          <cell r="C1177" t="str">
            <v>样本类型：血液。样本采集、签收、处理，加免疫试剂，温育，检测，质控，审核结果，录入实验室信息系统或人工登记，发送报告；按规定处理废弃物；接受临床相关咨询。</v>
          </cell>
        </row>
        <row r="1178">
          <cell r="A1178" t="str">
            <v>CGSJ1000</v>
          </cell>
          <cell r="B1178" t="str">
            <v>等克分子前列腺特异抗原测定</v>
          </cell>
          <cell r="C1178" t="str">
            <v>样本类型：血液。样本采集、签收、处理，加免疫试剂，温育，检测，质控，审核结果，录入实验室信息系统或人工登记，发送报告；按规定处理废弃物；接受临床相关咨询。</v>
          </cell>
        </row>
        <row r="1179">
          <cell r="A1179" t="str">
            <v>CGSK1000</v>
          </cell>
          <cell r="B1179" t="str">
            <v>尿核基质蛋白(NMP22)测定</v>
          </cell>
          <cell r="C1179" t="str">
            <v>样本类型：血液。样本采集、签收、处理，加免疫试剂，温育，检测，质控，审核结果，录入实验室信息系统或人工登记，发送报告；按规定处理废弃物；接受临床相关咨询。</v>
          </cell>
        </row>
        <row r="1180">
          <cell r="A1180" t="str">
            <v>CGSL1000</v>
          </cell>
          <cell r="B1180" t="str">
            <v>甲胎蛋白异质体测定</v>
          </cell>
          <cell r="C1180" t="str">
            <v>样本类型：血液。样本采集、签收、处理，加免疫试剂，温育，检测，质控，审核结果，录入实验室信息系统或人工登记，发送报告；按规定处理废弃物；接受临床相关咨询。</v>
          </cell>
        </row>
        <row r="1181">
          <cell r="A1181" t="str">
            <v>CGUA-CGUW</v>
          </cell>
          <cell r="B1181" t="str">
            <v>5.超敏过敏性检验</v>
          </cell>
        </row>
        <row r="1182">
          <cell r="A1182" t="str">
            <v>CGUA1000</v>
          </cell>
          <cell r="B1182" t="str">
            <v>血清过敏原特异IgE测定</v>
          </cell>
          <cell r="C1182" t="str">
            <v>样本类型：血液。样本采集、签收、处理，加免疫试剂，温育，检测，质控，审核结果，录入实验室信息系统或人工登记，发送报告；按规定处理废弃物；接受临床相关咨询。</v>
          </cell>
        </row>
        <row r="1183">
          <cell r="A1183" t="str">
            <v>CGUB1000</v>
          </cell>
          <cell r="B1183" t="str">
            <v>血清过敏原特异IgG测定</v>
          </cell>
          <cell r="C1183" t="str">
            <v>样本类型：血液。样本采集、签收、处理，加免疫试剂，温育，检测，质控，审核结果，录入实验室信息系统或人工登记，发送报告；按规定处理废弃物；接受临床相关咨询。</v>
          </cell>
        </row>
        <row r="1184">
          <cell r="A1184" t="str">
            <v>CGUC1000</v>
          </cell>
          <cell r="B1184" t="str">
            <v>吸入物变应原测定</v>
          </cell>
          <cell r="C1184" t="str">
            <v>样本类型：血液。样本采集、签收、处理，加免疫试剂，温育，检测，质控，审核结果，录入实验室信息系统或人工登记，发送报告；按规定处理废弃物；接受临床相关咨询。</v>
          </cell>
        </row>
        <row r="1185">
          <cell r="A1185" t="str">
            <v>CGUD1000</v>
          </cell>
          <cell r="B1185" t="str">
            <v>食入物变应原筛查</v>
          </cell>
          <cell r="C1185" t="str">
            <v>样本类型：血液。样本采集、签收、处理，加免疫试剂，温育，检测，质控，审核结果，录入实验室信息系统或人工登记，发送报告；按规定处理废弃物；接受临床相关咨询。</v>
          </cell>
        </row>
        <row r="1186">
          <cell r="A1186" t="str">
            <v>CGUE1000</v>
          </cell>
          <cell r="B1186" t="str">
            <v>专项变应原筛查</v>
          </cell>
          <cell r="C1186" t="str">
            <v>指对单价变应原进行筛查。样本类型：血液。样本采集、签收、处理，加免疫试剂，温育，检测，质控，审核结果，录入实验室信息系统或人工登记，发送报告；按规定处理废弃物；接受临床相关咨询。</v>
          </cell>
        </row>
        <row r="1187">
          <cell r="A1187" t="str">
            <v>CGUF1000</v>
          </cell>
          <cell r="B1187" t="str">
            <v>特殊变应原筛查</v>
          </cell>
          <cell r="C1187" t="str">
            <v>指对多价变应原进行筛查。样本类型：血液。样本采集、签收、处理，加免疫试剂，温育，检测，质控，审核结果，录入实验室信息系统或人工登记，发送报告；按规定处理废弃物；接受临床相关咨询。</v>
          </cell>
        </row>
        <row r="1188">
          <cell r="A1188" t="str">
            <v>CGUG1000</v>
          </cell>
          <cell r="B1188" t="str">
            <v>动物性过敏原筛查</v>
          </cell>
          <cell r="C1188" t="str">
            <v>样本类型：血液。样本采集、签收、处理，加免疫试剂，温育，检测，质控，审核结果，录入实验室信息系统或人工登记，发送报告；按规定处理废弃物；接受临床相关咨询。</v>
          </cell>
        </row>
        <row r="1189">
          <cell r="A1189" t="str">
            <v>CGUH1000</v>
          </cell>
          <cell r="B1189" t="str">
            <v>动物性过敏原特异性IgE筛查</v>
          </cell>
          <cell r="C1189" t="str">
            <v>样本类型：血液。样本采集、签收、处理，加免疫试剂，温育，检测，质控，审核结果，录入实验室信息系统或人工登记，发送报告；按规定处理废弃物；接受临床相关咨询。</v>
          </cell>
        </row>
        <row r="1190">
          <cell r="A1190" t="str">
            <v>CGUJ1000</v>
          </cell>
          <cell r="B1190" t="str">
            <v>昆虫毒液过敏原筛查</v>
          </cell>
          <cell r="C1190" t="str">
            <v>样本类型：血液。样本采集、签收、处理，加免疫试剂，温育，检测，质控，审核结果，录入实验室信息系统或人工登记，发送报告；按规定处理废弃物；接受临床相关咨询。</v>
          </cell>
        </row>
        <row r="1191">
          <cell r="A1191" t="str">
            <v>CGUK1000</v>
          </cell>
          <cell r="B1191" t="str">
            <v>乳胶及其相关的过敏原筛查</v>
          </cell>
          <cell r="C1191" t="str">
            <v>样本类型：血液。样本采集、签收、处理，加免疫试剂，温育，检测，质控，审核结果，录入实验室信息系统或人工登记，发送报告；按规定处理废弃物；接受临床相关咨询。</v>
          </cell>
        </row>
        <row r="1192">
          <cell r="A1192" t="str">
            <v>CGUL1000</v>
          </cell>
          <cell r="B1192" t="str">
            <v>乳胶及其相关的过敏原特异性IgE筛查</v>
          </cell>
          <cell r="C1192" t="str">
            <v>样本类型：血液。样本采集、签收、处理，加免疫试剂，温育，检测，质控，审核结果，录入实验室信息系统或人工登记，发送报告；按规定处理废弃物；接受临床相关咨询。</v>
          </cell>
        </row>
        <row r="1193">
          <cell r="A1193" t="str">
            <v>CGUM1000</v>
          </cell>
          <cell r="B1193" t="str">
            <v>花粉相关的食物性过敏原筛查</v>
          </cell>
          <cell r="C1193" t="str">
            <v>样本类型：血液。样本采集、签收、处理，加免疫试剂，温育，检测，质控，审核结果，录入实验室信息系统或人工登记，发送报告；按规定处理废弃物；接受临床相关咨询。</v>
          </cell>
        </row>
        <row r="1194">
          <cell r="A1194" t="str">
            <v>CGUN1000</v>
          </cell>
          <cell r="B1194" t="str">
            <v>嗜酸细胞阳离子蛋白(ECP)测定</v>
          </cell>
          <cell r="C1194" t="str">
            <v>样本类型：血液。样本采集、签收、处理，加免疫试剂，温育，检测，质控，审核结果，录入实验室信息系统或人工登记，发送报告；按规定处理废弃物；接受临床相关咨询。</v>
          </cell>
        </row>
        <row r="1195">
          <cell r="A1195" t="str">
            <v>CGUP1000</v>
          </cell>
          <cell r="B1195" t="str">
            <v>循环免疫复合物(CIC)测定</v>
          </cell>
          <cell r="C1195" t="str">
            <v>样本类型：血液。样本采集、签收、处理，加免疫试剂，温育，检测，质控，审核结果，录入实验室信息系统或人工登记，发送报告；按规定处理废弃物；接受临床相关咨询。</v>
          </cell>
        </row>
        <row r="1196">
          <cell r="A1196" t="str">
            <v>CGUQ1000</v>
          </cell>
          <cell r="B1196" t="str">
            <v>IgA免疫复合物测定</v>
          </cell>
          <cell r="C1196" t="str">
            <v>样本类型：血液。样本采集、签收、处理，加免疫试剂，温育，检测，质控，审核结果，录入实验室信息系统或人工登记，发送报告；按规定处理废弃物；接受临床相关咨询。</v>
          </cell>
        </row>
        <row r="1197">
          <cell r="A1197" t="str">
            <v>CGUR1000</v>
          </cell>
          <cell r="B1197" t="str">
            <v>IgG免疫复合物测定</v>
          </cell>
          <cell r="C1197" t="str">
            <v>样本类型：血液。样本采集、签收、处理，加免疫试剂，温育，检测，质控，审核结果，录入实验室信息系统或人工登记，发送报告；按规定处理废弃物；接受临床相关咨询。</v>
          </cell>
        </row>
        <row r="1198">
          <cell r="A1198" t="str">
            <v>CGUS1000</v>
          </cell>
          <cell r="B1198" t="str">
            <v>IgM免疫复合物测定</v>
          </cell>
          <cell r="C1198" t="str">
            <v>样本类型：血液。样本采集、签收、处理，加免疫试剂，温育，检测，质控，审核结果，录入实验室信息系统或人工登记，发送报告；按规定处理废弃物；接受临床相关咨询。</v>
          </cell>
        </row>
        <row r="1199">
          <cell r="A1199" t="str">
            <v>CGUT1000</v>
          </cell>
          <cell r="B1199" t="str">
            <v>终末补体复合物测定</v>
          </cell>
          <cell r="C1199" t="str">
            <v>样本类型：血液。样本采集、签收、处理，加免疫试剂，温育，检测，质控，审核结果，录入实验室信息系统或人工登记，发送报告；按规定处理废弃物；接受临床相关咨询。</v>
          </cell>
        </row>
        <row r="1200">
          <cell r="A1200" t="str">
            <v>CGUU1000</v>
          </cell>
          <cell r="B1200" t="str">
            <v>脱敏免疫球蛋白IgG测定</v>
          </cell>
          <cell r="C1200" t="str">
            <v>样本类型：血液。样本采集、签收、处理，加免疫试剂，温育，检测，质控，审核结果，录入实验室信息系统或人工登记，发送报告；按规定处理废弃物；接受临床相关咨询。</v>
          </cell>
        </row>
        <row r="1201">
          <cell r="A1201" t="str">
            <v>CGUV1000</v>
          </cell>
          <cell r="B1201" t="str">
            <v>脱敏免疫球蛋白IgG4测定</v>
          </cell>
          <cell r="C1201" t="str">
            <v>样本类型：血液。样本采集、签收、处理，加免疫试剂，温育，检测，质控，审核结果，录入实验室信息系统或人工登记，发送报告；按规定处理废弃物；接受临床相关咨询。</v>
          </cell>
        </row>
        <row r="1202">
          <cell r="A1202" t="str">
            <v>CGUW8000</v>
          </cell>
          <cell r="B1202" t="str">
            <v>白三烯B4测定</v>
          </cell>
          <cell r="C1202" t="str">
            <v>样本类型：各种样本。样本采集、签收、处理，加免疫试剂，温育，检测，质控，审核结果，录入实验室信息系统或人工登记，发送报告；按规定处理废弃物；接受临床相关咨询。</v>
          </cell>
        </row>
        <row r="1203">
          <cell r="A1203" t="str">
            <v>CJ</v>
          </cell>
          <cell r="B1203" t="str">
            <v>(五)临床微生物与寄生虫学检验</v>
          </cell>
        </row>
        <row r="1204">
          <cell r="A1204" t="str">
            <v>CJAA-CJDG</v>
          </cell>
          <cell r="B1204" t="str">
            <v>1.细菌检验</v>
          </cell>
        </row>
        <row r="1205">
          <cell r="A1205" t="str">
            <v>CJAA-CJBW</v>
          </cell>
          <cell r="B1205" t="str">
            <v>细菌镜检/培养/鉴定</v>
          </cell>
        </row>
        <row r="1206">
          <cell r="A1206" t="str">
            <v>CJAA3000</v>
          </cell>
          <cell r="B1206" t="str">
            <v>粪便涂片革兰染色镜检查细菌</v>
          </cell>
          <cell r="C1206" t="str">
            <v>样本类型：粪便标本。标本签收，涂片制备，涂片消毒，固定，染色，镜检，人工判读结果。审核结果，录入实验室信息系统或人工登记，发送报告；实验室消毒，按规定处理废弃物；接受临床相关咨询。</v>
          </cell>
        </row>
        <row r="1207">
          <cell r="A1207" t="str">
            <v>CJAB8000</v>
          </cell>
          <cell r="B1207" t="str">
            <v>直接涂片革兰染色镜检查细菌</v>
          </cell>
          <cell r="C1207" t="str">
            <v>样本类型：各种标本。样本采集，样本签收，涂片制备，涂片消毒，固定，染色，镜检，人工判读结果。审核结果，录入实验室信息系统或人工登记，发送报告；实验室消毒，按规定处理废弃物；接受临床相关咨询。</v>
          </cell>
        </row>
        <row r="1208">
          <cell r="A1208" t="str">
            <v>CJAC8000</v>
          </cell>
          <cell r="B1208" t="str">
            <v>浓缩集菌涂片革兰染色镜检查细菌</v>
          </cell>
          <cell r="C1208" t="str">
            <v>样本类型：各种标本。样本采集，样本签收，标本离心，取沉淀制备涂片，涂片消毒，固定，染色，镜检，人工判读结果。审核结果，录入实验室信息系统或人工登记，发送报告；实验室消毒，按规定处理废弃物；接受临床相关咨询。</v>
          </cell>
        </row>
        <row r="1209">
          <cell r="A1209" t="str">
            <v>CJAD5000</v>
          </cell>
          <cell r="B1209" t="str">
            <v>生殖道标本涂片革兰染色镜检查细菌</v>
          </cell>
          <cell r="C1209"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row>
        <row r="1210">
          <cell r="A1210" t="str">
            <v>CJAE8000</v>
          </cell>
          <cell r="B1210" t="str">
            <v>呼吸道标本涂片革兰染色镜检查细菌</v>
          </cell>
          <cell r="C1210" t="str">
            <v>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v>
          </cell>
        </row>
        <row r="1211">
          <cell r="A1211" t="str">
            <v>CJAF8000</v>
          </cell>
          <cell r="B1211" t="str">
            <v>直接涂片抗酸染色镜检</v>
          </cell>
          <cell r="C1211" t="str">
            <v>样本类型：各种标本。样本采集，样本签收，涂片制备，涂片消毒，固定，染色，镜检，人工判读结果，审核结果，录入实验室信息系统或人工登记，发送报告；实验室消毒，按规定处理废弃物；接受临床相关咨询。</v>
          </cell>
        </row>
        <row r="1212">
          <cell r="A1212" t="str">
            <v>CJAG8000</v>
          </cell>
          <cell r="B1212" t="str">
            <v>浓缩集菌涂片抗酸染色镜检</v>
          </cell>
          <cell r="C1212" t="str">
            <v>样本类型：体液标本。样本采集，样本签收，离心沉淀集菌或漂浮集菌，涂片制备，涂片消毒，固定，染色，镜检，人工判读结果。审核结果，录入实验室信息系统或人工登记，发送报告；实验室消毒，按规定处理废弃物；接受临床相关咨询。</v>
          </cell>
        </row>
        <row r="1213">
          <cell r="A1213" t="str">
            <v>CJAH8000</v>
          </cell>
          <cell r="B1213" t="str">
            <v>直接涂片荧光染色镜检</v>
          </cell>
          <cell r="C1213" t="str">
            <v>样本类型：痰、其他标本。样本采集，样本签收，涂片制备，涂片消毒，固定，染色，荧光显微镜镜检，人工判读结果。审核结果，录入实验室信息系统或人工登记，发送报告；实验室消毒，按规定处理废弃物；接受临床相关咨询。</v>
          </cell>
        </row>
        <row r="1214">
          <cell r="A1214" t="str">
            <v>CJAJ8000</v>
          </cell>
          <cell r="B1214" t="str">
            <v>浓缩集菌涂片荧光染色镜检</v>
          </cell>
          <cell r="C1214" t="str">
            <v>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v>
          </cell>
        </row>
        <row r="1215">
          <cell r="A1215" t="str">
            <v>CJAK3000</v>
          </cell>
          <cell r="B1215" t="str">
            <v>霍乱弧菌直接涂片镜检</v>
          </cell>
          <cell r="C1215" t="str">
            <v>样本类型：粪便标本。样本签收，制作悬滴标本，镜检，制动试验，人工判读结果。审核结果，录入实验室信息系统或人工登记，发送报告；实验室消毒，按规定处理废弃物；接受临床相关咨询。</v>
          </cell>
        </row>
        <row r="1216">
          <cell r="A1216" t="str">
            <v>CJAL8000</v>
          </cell>
          <cell r="B1216" t="str">
            <v>特殊细菌涂片染色镜检</v>
          </cell>
          <cell r="C1216" t="str">
            <v>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v>
          </cell>
        </row>
        <row r="1217">
          <cell r="A1217" t="str">
            <v>CJAM2000</v>
          </cell>
          <cell r="B1217" t="str">
            <v>培养细菌菌落计数</v>
          </cell>
          <cell r="C1217" t="str">
            <v>样本类型：尿液、肺泡灌洗液、痰液等。样本采集，样本签收，接种，孵育，观察结果，计数，人工判读结果。审核结果，录入实验室信息系统或人工登记，发送报告；实验室消毒，按规定处理废弃物；接受临床相关咨询。</v>
          </cell>
        </row>
        <row r="1218">
          <cell r="A1218" t="str">
            <v>CJAN8000</v>
          </cell>
          <cell r="B1218" t="str">
            <v>一般细菌培养</v>
          </cell>
          <cell r="C1218" t="str">
            <v>样本类型：各种标本。样本采集，样本签收，标本预处理(适用时)，接种，培养，观察结果。审核结果，录入实验室信息系统或人工登记，发送报告；实验室消毒，按规定处理废弃物；接受临床相关咨询。</v>
          </cell>
        </row>
        <row r="1219">
          <cell r="A1219" t="str">
            <v>CJAP8000</v>
          </cell>
          <cell r="B1219" t="str">
            <v>一般细菌培养+鉴定</v>
          </cell>
          <cell r="C1219" t="str">
            <v>包括肠道病原菌、艰难梭菌等。样本类型：各种标本。样本采集，样本签收，一般细菌培养，细菌鉴定。</v>
          </cell>
        </row>
        <row r="1220">
          <cell r="A1220" t="str">
            <v>CJAQ8000</v>
          </cell>
          <cell r="B1220" t="str">
            <v>一般细菌革兰染色+培养+鉴定</v>
          </cell>
          <cell r="C1220" t="str">
            <v>样本类型：各种标本。样本采集，样本签收，标本预处理(适用时)，直接涂片革兰染色镜检，一般细菌培养，细菌鉴定。审核结果，录入实验室信息系统或人工登记，发送报告；实验室消毒，按规定处理废弃物；接受临床相关咨询。</v>
          </cell>
        </row>
        <row r="1221">
          <cell r="A1221" t="str">
            <v>CJAR8000</v>
          </cell>
          <cell r="B1221" t="str">
            <v>一般细菌培养+鉴定+药敏</v>
          </cell>
          <cell r="C1221" t="str">
            <v>样本类型：各种标本。样本采集，样本签收，标本预处理(适用时)，一般细菌培养，细菌鉴定，普通细菌药敏试验。审核结果，录入实验室信息系统或人工登记，发送报告；实验室消毒，按规定处理废弃物；接受临床相关咨询。</v>
          </cell>
        </row>
        <row r="1222">
          <cell r="A1222" t="str">
            <v>CJAS8000</v>
          </cell>
          <cell r="B1222" t="str">
            <v>一般细菌革兰染色+培养+鉴定+药敏</v>
          </cell>
          <cell r="C1222" t="str">
            <v>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v>
          </cell>
        </row>
        <row r="1223">
          <cell r="A1223" t="str">
            <v>CJAT8000</v>
          </cell>
          <cell r="B1223" t="str">
            <v>一般细菌鉴定</v>
          </cell>
          <cell r="C1223" t="str">
            <v>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v>
          </cell>
        </row>
        <row r="1224">
          <cell r="A1224" t="str">
            <v>CJAU8000</v>
          </cell>
          <cell r="B1224" t="str">
            <v>一般细菌分型</v>
          </cell>
          <cell r="C1224" t="str">
            <v>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电泳，软件分析DNA指纹图。RAPD法：以相应的引物进行PCR。不含培养。审核结果，录入实验室信息系统或人工登记，发送报告；实验室消毒，按规定处理废弃物；接受临床相关咨询。</v>
          </cell>
        </row>
        <row r="1225">
          <cell r="A1225" t="str">
            <v>CJAV8000</v>
          </cell>
          <cell r="B1225" t="str">
            <v>厌氧菌培养</v>
          </cell>
          <cell r="C1225"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v>
          </cell>
        </row>
        <row r="1226">
          <cell r="A1226" t="str">
            <v>CJAW8000</v>
          </cell>
          <cell r="B1226" t="str">
            <v>厌氧菌培养+鉴定</v>
          </cell>
          <cell r="C1226"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v>
          </cell>
        </row>
        <row r="1227">
          <cell r="A1227" t="str">
            <v>CJAX8000</v>
          </cell>
          <cell r="B1227" t="str">
            <v>厌氧菌培养+鉴定+药敏</v>
          </cell>
          <cell r="C1227" t="str">
            <v>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v>
          </cell>
        </row>
        <row r="1228">
          <cell r="A1228" t="str">
            <v>CJAY8000</v>
          </cell>
          <cell r="B1228" t="str">
            <v>分枝杆菌培养</v>
          </cell>
          <cell r="C1228" t="str">
            <v>样本类型：各种标本。样本采集，样本签收，标本预处理(适用时)，接种，孵育，观察结果，涂片抗酸染色镜检，人工判读结果。审核结果，录入实验室信息系统或人工登记，发送报告；实验室消毒，按规定处理废弃物；接受临床相关咨询。</v>
          </cell>
        </row>
        <row r="1229">
          <cell r="A1229" t="str">
            <v>CJAZ9000</v>
          </cell>
          <cell r="B1229" t="str">
            <v>分枝杆菌鉴定</v>
          </cell>
          <cell r="C1229" t="str">
            <v>样本类型：分离株。挑取菌落接种一组生化鉴定管，人工或仪器判读结果并分析报告。审核结果，录入实验室信息系统或人工登记，发送报告；实验室消毒，按规定处理废弃物；接受临床相关咨询。不含培养。</v>
          </cell>
        </row>
        <row r="1230">
          <cell r="A1230" t="str">
            <v>CJBA8000</v>
          </cell>
          <cell r="B1230" t="str">
            <v>分枝杆菌培养+鉴定</v>
          </cell>
          <cell r="C1230" t="str">
            <v>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v>
          </cell>
        </row>
        <row r="1231">
          <cell r="A1231" t="str">
            <v>CJBB8000</v>
          </cell>
          <cell r="B1231" t="str">
            <v>分枝杆菌培养+鉴定+药敏</v>
          </cell>
          <cell r="C1231" t="str">
            <v>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v>
          </cell>
        </row>
        <row r="1232">
          <cell r="A1232" t="str">
            <v>CJBC5000</v>
          </cell>
          <cell r="B1232" t="str">
            <v>淋病奈瑟菌培养</v>
          </cell>
          <cell r="C1232" t="str">
            <v>样本类型：眼分泌物、咽拭子、生殖道样本。用接种环或拭子取分泌物。标本取后立即接种于培养基中，在5%-10%二氧化碳36℃环境中培养24-48小时，研判结果，出具报告。</v>
          </cell>
        </row>
        <row r="1233">
          <cell r="A1233" t="str">
            <v>CJBD5000</v>
          </cell>
          <cell r="B1233" t="str">
            <v>淋病奈瑟菌培养+鉴定</v>
          </cell>
          <cell r="C1233" t="str">
            <v>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v>
          </cell>
        </row>
        <row r="1234">
          <cell r="A1234" t="str">
            <v>CJBE8000</v>
          </cell>
          <cell r="B1234" t="str">
            <v>L型细菌培养</v>
          </cell>
          <cell r="C1234" t="str">
            <v>样本类型：各种标本。样本采集，样本签收，标本预处理(适用时)，返祖试验。标本接种，孵育，传代，人工判读结果。审核结果，录入实验室信息系统或人工登记，发送报告；实验室消毒，按规定处理废弃物；接受临床相关咨询。</v>
          </cell>
        </row>
        <row r="1235">
          <cell r="A1235" t="str">
            <v>CJBF8000</v>
          </cell>
          <cell r="B1235" t="str">
            <v>特殊细菌培养</v>
          </cell>
          <cell r="C1235" t="str">
            <v>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v>
          </cell>
        </row>
        <row r="1236">
          <cell r="A1236" t="str">
            <v>CJBG8000</v>
          </cell>
          <cell r="B1236" t="str">
            <v>无菌体液细菌培养</v>
          </cell>
          <cell r="C1236" t="str">
            <v>样本类型：各种标本。样本采集，样本签收，接种，孵育，人工判读结果，镜检，初步报告，取肉汤并转种，观察结果，镜检，次级报告。审核结果，录入实验室信息系统或人工登记，发送报告；实验室消毒，按规定处理废弃物；接受临床相关咨询。</v>
          </cell>
        </row>
        <row r="1237">
          <cell r="A1237" t="str">
            <v>CJBH8000</v>
          </cell>
          <cell r="B1237" t="str">
            <v>无菌体液细菌培养+鉴定</v>
          </cell>
          <cell r="C1237" t="str">
            <v>样本类型：血液、穿刺及引流液等。样本采集，样本签收，无菌体液培养，细菌及真菌鉴定。审核结果，录入实验室信息系统或人工登记，发送报告；实验室消毒，按规定处理废弃物；接受临床相关咨询。</v>
          </cell>
        </row>
        <row r="1238">
          <cell r="A1238" t="str">
            <v>CJBJ8000</v>
          </cell>
          <cell r="B1238" t="str">
            <v>无菌体液细菌培养+鉴定+药敏</v>
          </cell>
          <cell r="C1238" t="str">
            <v>样本类型：血液、穿刺及引流液等。样本采集，样本签收，无菌体液培养，细菌及真菌鉴定，普通细菌药敏试验或真菌药敏试验。审核结果，录入实验室信息系统或人工登记，发送报告；实验室消毒，按规定处理废弃物；接受临床相关咨询。</v>
          </cell>
        </row>
        <row r="1239">
          <cell r="A1239" t="str">
            <v>CJBK8000</v>
          </cell>
          <cell r="B1239" t="str">
            <v>O-157大肠埃希菌培养</v>
          </cell>
          <cell r="C1239" t="str">
            <v>样本类型：血液、粪便。样本采集，样本签收，接种，孵育，鉴定，人工判读结果。审核结果，录入实验室信息系统或人工登记，发送报告；实验室消毒，按规定处理废弃物；接受临床相关咨询。</v>
          </cell>
        </row>
        <row r="1240">
          <cell r="A1240" t="str">
            <v>CJBL9000</v>
          </cell>
          <cell r="B1240" t="str">
            <v>沙门菌血清学分型鉴定</v>
          </cell>
          <cell r="C1240" t="str">
            <v>样本类型：分离株。取纯培养菌落于玻片上和沙门菌多价、单价血清进行凝集试验，人工判读结果。不含培养。审核结果，录入实验室信息系统或人工登记，发送报告；实验室消毒，按规定处理废弃物；接受临床相关咨询。</v>
          </cell>
        </row>
        <row r="1241">
          <cell r="A1241" t="str">
            <v>CJBM9000</v>
          </cell>
          <cell r="B1241" t="str">
            <v>志贺菌血清学分型鉴定</v>
          </cell>
          <cell r="C1241" t="str">
            <v>样本类型：分离株。取纯培养菌落于玻片上和志贺菌多价、单价血清进行凝集试验，人工判读结果。不含培养。审核结果，录入实验室信息系统或人工登记，发送报告；实验室消毒，按规定处理废弃物；接受临床相关咨询。</v>
          </cell>
        </row>
        <row r="1242">
          <cell r="A1242" t="str">
            <v>CJBN9000</v>
          </cell>
          <cell r="B1242" t="str">
            <v>致病性大肠菌血清学分型鉴定</v>
          </cell>
          <cell r="C1242" t="str">
            <v>样本类型：分离株。取纯培养菌落于玻片上和致病性大肠杆菌血清进行凝集试验，人工判读结果。不含培养。审核结果，录入实验室信息系统或人工登记，发送报告；实验室消毒，按规定处理废弃物；接受临床相关咨询。</v>
          </cell>
        </row>
        <row r="1243">
          <cell r="A1243" t="str">
            <v>CJBP9000</v>
          </cell>
          <cell r="B1243" t="str">
            <v>链球菌血清学分型鉴定</v>
          </cell>
          <cell r="C1243" t="str">
            <v>样本类型：分离株。取纯培养菌落于玻片上和链球菌血清进行凝集试验，人工判读结果。不含培养。审核结果，录入实验室信息系统或人工登记，发送报告；实验室消毒，按规定处理废弃物；接受临床相关咨询。</v>
          </cell>
        </row>
        <row r="1244">
          <cell r="A1244" t="str">
            <v>CJBQ9000</v>
          </cell>
          <cell r="B1244" t="str">
            <v>霍乱弧菌血清学分型鉴定</v>
          </cell>
          <cell r="C1244" t="str">
            <v>样本类型：分离株。取纯培养菌落于玻片上和霍乱弧菌血清进行凝集试验，人工判读结果。不含培养。审核结果，录入实验室信息系统或人工登记，发送报告；实验室消毒，按规定处理废弃物；接受临床相关咨询。</v>
          </cell>
        </row>
        <row r="1245">
          <cell r="A1245" t="str">
            <v>CJBR3000</v>
          </cell>
          <cell r="B1245" t="str">
            <v>霍乱弧菌培养+鉴定</v>
          </cell>
          <cell r="C1245" t="str">
            <v>样本类型：粪便。样本采集，样本签收，接种，孵育，挑取可疑菌落进行动力试验和抗血清制动试验，人工判读结果。审核结果，录入实验室信息系统或人工登记，发送报告；实验室消毒，按规定处理废弃物；接受临床相关咨询。</v>
          </cell>
        </row>
        <row r="1246">
          <cell r="A1246" t="str">
            <v>CJBS3000</v>
          </cell>
          <cell r="B1246" t="str">
            <v>艰难梭菌培养+鉴定</v>
          </cell>
          <cell r="C1246" t="str">
            <v>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v>
          </cell>
        </row>
        <row r="1247">
          <cell r="A1247" t="str">
            <v>CJBT3000</v>
          </cell>
          <cell r="B1247" t="str">
            <v>空肠弯曲菌培养+鉴定</v>
          </cell>
          <cell r="C1247" t="str">
            <v>样本类型：粪便。样本采集，样本签收，接种，孵育，鉴定，人工判读结果。审核结果，录入实验室信息系统或人工登记，发送报告；实验室消毒，按规定处理废弃物；接受临床相关咨询。</v>
          </cell>
        </row>
        <row r="1248">
          <cell r="A1248" t="str">
            <v>CJBU3000</v>
          </cell>
          <cell r="B1248" t="str">
            <v>幽门螺杆菌培养+鉴定</v>
          </cell>
          <cell r="C1248" t="str">
            <v>样本类型：粪便。样本采集，样本签收，接种，孵育，鉴定，人工判读结果。审核结果，录入实验室信息系统或人工登记，发送报告；实验室消毒，按规定处理废弃物；接受临床相关咨询。</v>
          </cell>
        </row>
        <row r="1249">
          <cell r="A1249" t="str">
            <v>CJBV5000</v>
          </cell>
          <cell r="B1249" t="str">
            <v>军团菌培养+鉴定</v>
          </cell>
          <cell r="C1249" t="str">
            <v>样本类型：呼吸道分泌物。样本采集，样本签收，接种，孵育，鉴定，人工判读结果。审核结果，录入实验室信息系统或人工登记，发送报告；实验室消毒，按规定处理废弃物；接受临床相关咨询。</v>
          </cell>
        </row>
        <row r="1250">
          <cell r="A1250" t="str">
            <v>CJBW8000</v>
          </cell>
          <cell r="B1250" t="str">
            <v>革兰阳性或阴性细菌鉴定+耐药基因检测</v>
          </cell>
          <cell r="C1250" t="str">
            <v>样本类型：各种标本来源及其分离株。对标本进行相应前处理，提取模板DNA，加入到包括有配制好试剂的反应管中，与阴、阳性对照同时经扩增仪进行多重PCR，将扩增后的PCR产物变性，然后将变性的扩增产物与配制好的芯片杂交液混合，加入到芯片上进行杂交，杂交完毕后将芯片取出，进行清洗和离心甩干，用芯片扫描仪进行检测，用软件报告结果，审核检验结果，发出报告，检测后标本留验及无害化处理。</v>
          </cell>
        </row>
        <row r="1251">
          <cell r="A1251" t="str">
            <v>CJBX-CJCL</v>
          </cell>
          <cell r="B1251" t="str">
            <v>细菌药物敏感试验</v>
          </cell>
        </row>
        <row r="1252">
          <cell r="A1252" t="str">
            <v>CJBX9000</v>
          </cell>
          <cell r="B1252" t="str">
            <v>普通细菌药敏定性试验</v>
          </cell>
          <cell r="C1252" t="str">
            <v>样本类型：分离株。制配菌悬液，均匀涂布于M-H平皿上，贴药敏纸片，孵育，测量抑菌圈直径，人工判读结果。不含培养。审核结果，录入实验室信息系统或人工登记，发送报告；实验室消毒，按规定处理废弃物；接受临床相关咨询。</v>
          </cell>
        </row>
        <row r="1253">
          <cell r="A1253" t="str">
            <v>CJBY9000</v>
          </cell>
          <cell r="B1253" t="str">
            <v>普通细菌药敏定量试验</v>
          </cell>
          <cell r="C1253" t="str">
            <v>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v>
          </cell>
        </row>
        <row r="1254">
          <cell r="A1254" t="str">
            <v>CJBZ9000</v>
          </cell>
          <cell r="B1254" t="str">
            <v>厌氧菌药敏试验</v>
          </cell>
          <cell r="C1254" t="str">
            <v>样本类型：分离株。制配菌悬液，加入包括有浓度梯度药物的试管或微量反应板，孵育，人工判读生长结果。不含培养、鉴定。审核结果，录入实验室信息系统或人工登记，发送报告；实验室消毒，按规定处理废弃物；接受临床相关咨询。</v>
          </cell>
        </row>
        <row r="1255">
          <cell r="A1255" t="str">
            <v>CJCA9000</v>
          </cell>
          <cell r="B1255" t="str">
            <v>结核分枝杆菌药敏定性试验</v>
          </cell>
          <cell r="C1255" t="str">
            <v>样本类型：分离株。制配菌悬液，接种包括有不同药物浓度的培养基，孵育，人工判读生长结果。不含培养。审核结果，录入实验室信息系统或人工登记，发送报告；实验室消毒，按规定处理废弃物；接受临床相关咨询。</v>
          </cell>
        </row>
        <row r="1256">
          <cell r="A1256" t="str">
            <v>CJCB9000</v>
          </cell>
          <cell r="B1256" t="str">
            <v>结核分枝杆菌药敏定量试验</v>
          </cell>
          <cell r="C1256" t="str">
            <v>样本类型：分离株。制配菌悬液，混匀后加入配套药物瓶，孵育，自动判读生长结果。不含培养。审核结果，录入实验室信息系统或人工登记，发送报告；实验室消毒，按规定处理废弃物；接受临床相关咨询。</v>
          </cell>
        </row>
        <row r="1257">
          <cell r="A1257" t="str">
            <v>CJCC9000</v>
          </cell>
          <cell r="B1257" t="str">
            <v>耐甲氧西林葡萄球菌药敏定性试验</v>
          </cell>
          <cell r="C1257" t="str">
            <v>样本类型：分离株。标本接种，孵育，人工判读结果。不含培养、鉴定。审核结果，录入实验室信息系统或人工登记，发送报告；实验室消毒，按规定处理废弃物；接受临床相关咨询。</v>
          </cell>
        </row>
        <row r="1258">
          <cell r="A1258" t="str">
            <v>CJCD9000</v>
          </cell>
          <cell r="B1258" t="str">
            <v>耐甲氧西林葡萄球菌检测(定量试验)</v>
          </cell>
          <cell r="C1258" t="str">
            <v>样本类型：分离株。制配菌悬液，接种药敏卡片，孵育，根据CLSI公布的药敏折点，判断测定菌株是否为MRS。不含培养、鉴定。审核结果，录入实验室信息系统或人工登记，发送报告；实验室消毒，按规定处理废弃物；接受临床相关咨询。</v>
          </cell>
        </row>
        <row r="1259">
          <cell r="A1259" t="str">
            <v>CJCE9000</v>
          </cell>
          <cell r="B1259" t="str">
            <v>β-内酰胺类抗生素耐药检测</v>
          </cell>
          <cell r="C1259" t="str">
            <v>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v>
          </cell>
        </row>
        <row r="1260">
          <cell r="A1260" t="str">
            <v>CJCF9000</v>
          </cell>
          <cell r="B1260" t="str">
            <v>碳青霉烯类抗生素耐药检测</v>
          </cell>
          <cell r="C1260"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1">
          <cell r="A1261" t="str">
            <v>CJCG9000</v>
          </cell>
          <cell r="B1261" t="str">
            <v>大环内酯类抗生素耐药检测</v>
          </cell>
          <cell r="C1261"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2">
          <cell r="A1262" t="str">
            <v>CJCH9000</v>
          </cell>
          <cell r="B1262" t="str">
            <v>氟喹诺酮类抗生素耐药检测</v>
          </cell>
          <cell r="C1262"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3">
          <cell r="A1263" t="str">
            <v>CJCJ9000</v>
          </cell>
          <cell r="B1263" t="str">
            <v>氨基糖苷类抗生素耐药检测</v>
          </cell>
          <cell r="C1263"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4">
          <cell r="A1264" t="str">
            <v>CJCK9000</v>
          </cell>
          <cell r="B1264" t="str">
            <v>磺胺类药物耐药检测</v>
          </cell>
          <cell r="C1264" t="str">
            <v>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v>
          </cell>
        </row>
        <row r="1265">
          <cell r="A1265" t="str">
            <v>CJCL9000</v>
          </cell>
          <cell r="B1265" t="str">
            <v>淋病奈瑟菌药敏试验</v>
          </cell>
          <cell r="C1265" t="str">
            <v>样本类型：分离株。配制菌悬液，加入包括有梯度药物的试管或微量反应板，于5%二氧化碳环境孵育20-24小时，人工判读生长结果。不含培养、鉴定。审核结果，录入实验室信息系统或人工登记，发送报告；实验室消毒，按规定处理废弃物；接受临床相关咨询。</v>
          </cell>
        </row>
        <row r="1266">
          <cell r="A1266" t="str">
            <v>CJCM-CJDJ</v>
          </cell>
          <cell r="B1266" t="str">
            <v>细菌其它检验试验</v>
          </cell>
        </row>
        <row r="1267">
          <cell r="A1267" t="str">
            <v>CJCM9000</v>
          </cell>
          <cell r="B1267" t="str">
            <v>细菌检测</v>
          </cell>
          <cell r="C1267" t="str">
            <v>样本类型：分离株。取标本或新鲜菌落分别与试剂盒内试剂作用，观察结果，人工判读结果。审核结果，录入实验室信息系统或人工登记，发送报告；实验室消毒，按规定处理废弃物；接受临床相关咨询。</v>
          </cell>
        </row>
        <row r="1268">
          <cell r="A1268" t="str">
            <v>CJCN9000</v>
          </cell>
          <cell r="B1268" t="str">
            <v>艰难梭菌检测</v>
          </cell>
          <cell r="C1268" t="str">
            <v>样本类型：分离株。取标本或新鲜菌落分别与试剂盒内试剂作用，观察结果，人工判读结果。审核结果，录入实验室信息系统或人工登记，发送报告；实验室消毒，按规定处理废弃物；接受临床相关咨询。</v>
          </cell>
        </row>
        <row r="1269">
          <cell r="A1269" t="str">
            <v>CJCP9000</v>
          </cell>
          <cell r="B1269" t="str">
            <v>淋病奈瑟菌检测</v>
          </cell>
          <cell r="C1269" t="str">
            <v>样本类型：分离株。取标本或新鲜菌落分别与试剂盒内试剂作用，观察结果，人工判读结果。审核结果，录入实验室信息系统或人工登记，发送报告；实验室消毒，按规定处理废弃物；接受临床相关咨询。</v>
          </cell>
        </row>
        <row r="1270">
          <cell r="A1270" t="str">
            <v>CJCQ9000</v>
          </cell>
          <cell r="B1270" t="str">
            <v>A族链球菌检测</v>
          </cell>
          <cell r="C1270" t="str">
            <v>样本类型：分离株。取标本或新鲜菌落分别与试剂盒内试剂作用，观察结果，人工判读结果。审核结果，录入实验室信息系统或人工登记，发送报告；实验室消毒，按规定处理废弃物；接受临床相关咨询。</v>
          </cell>
        </row>
        <row r="1271">
          <cell r="A1271" t="str">
            <v>CJCR9000</v>
          </cell>
          <cell r="B1271" t="str">
            <v>B族链球菌检测</v>
          </cell>
          <cell r="C1271" t="str">
            <v>样本类型：分离株。取标本或新鲜菌落分别与试剂盒内试剂作用，观察结果，人工判读结果。审核结果，录入实验室信息系统或人工登记，发送报告；实验室消毒，按规定处理废弃物；接受临床相关咨询。</v>
          </cell>
        </row>
        <row r="1272">
          <cell r="A1272" t="str">
            <v>CJCS9000</v>
          </cell>
          <cell r="B1272" t="str">
            <v>金黄色葡萄球菌检测</v>
          </cell>
          <cell r="C1272" t="str">
            <v>样本类型：分离株。取标本或新鲜菌落分别与试剂盒内试剂作用，观察结果，人工判读结果。审核结果，录入实验室信息系统或人工登记，发送报告；实验室消毒，按规定处理废弃物；接受临床相关咨询。</v>
          </cell>
        </row>
        <row r="1273">
          <cell r="A1273" t="str">
            <v>CJCT8000</v>
          </cell>
          <cell r="B1273" t="str">
            <v>肺炎细菌检测</v>
          </cell>
          <cell r="C1273" t="str">
            <v>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v>
          </cell>
        </row>
        <row r="1274">
          <cell r="A1274" t="str">
            <v>CJCU9000</v>
          </cell>
          <cell r="B1274" t="str">
            <v>肺炎双球菌检测</v>
          </cell>
          <cell r="C1274" t="str">
            <v>样本类型：分离株。取标本或新鲜菌落分别与试剂盒内试剂作用，观察结果，人工判读结果。审核结果，录入实验室信息系统或人工登记，发送报告；实验室消毒，按规定处理废弃物；接受临床相关咨询。</v>
          </cell>
        </row>
        <row r="1275">
          <cell r="A1275" t="str">
            <v>CJCV9000</v>
          </cell>
          <cell r="B1275" t="str">
            <v>β溶血性链球菌检测</v>
          </cell>
          <cell r="C1275" t="str">
            <v>样本类型：分离株。取标本或新鲜菌落分别与试剂盒内试剂作用，观察结果，人工判读结果。审核结果，录入实验室信息系统或人工登记，发送报告；实验室消毒，按规定处理废弃物；接受临床相关咨询。</v>
          </cell>
        </row>
        <row r="1276">
          <cell r="A1276" t="str">
            <v>CJCW9000</v>
          </cell>
          <cell r="B1276" t="str">
            <v>脑膜炎双球菌检测</v>
          </cell>
          <cell r="C1276" t="str">
            <v>样本类型：分离株。取标本或新鲜菌落分别与试剂盒内试剂作用，观察结果，人工判读结果。审核结果，录入实验室信息系统或人工登记，发送报告；实验室消毒，按规定处理废弃物；接受临床相关咨询。</v>
          </cell>
        </row>
        <row r="1277">
          <cell r="A1277" t="str">
            <v>CJCX9000</v>
          </cell>
          <cell r="B1277" t="str">
            <v>耐万古霉素肠球菌检测</v>
          </cell>
          <cell r="C1277"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row>
        <row r="1278">
          <cell r="A1278" t="str">
            <v>CJCY9000</v>
          </cell>
          <cell r="B1278" t="str">
            <v>耐万古霉素金黄色葡萄球菌检测</v>
          </cell>
          <cell r="C1278" t="str">
            <v>样本类型：分离株。培养、挑取可疑菌落接种在包括6微克/毫升万古霉素的药敏培养基上，孵育，人工观察结果。不含培养、鉴定。审核结果，录入实验室信息系统或人工登记，发送报告；实验室消毒，按规定处理废弃物；接受临床相关咨询。</v>
          </cell>
        </row>
        <row r="1279">
          <cell r="A1279" t="str">
            <v>CJCZ1000</v>
          </cell>
          <cell r="B1279" t="str">
            <v>肠毒素检测</v>
          </cell>
          <cell r="C1279" t="str">
            <v>样本类型：血液。产毒培养，包被，封闭，洗板，加样本及试剂，酶底物反应，相关检测仪器检测。审核结果，录入实验室信息系统或人工登记，发送报告；实验室消毒，按规定处理废弃物；接受临床相关咨询。</v>
          </cell>
        </row>
        <row r="1280">
          <cell r="A1280" t="str">
            <v>CJDA3000</v>
          </cell>
          <cell r="B1280" t="str">
            <v>艰难梭菌毒素测定</v>
          </cell>
          <cell r="C1280" t="str">
            <v>含A毒素、B毒素及A+B毒素。样本类型：粪便。样本采集，样本签收，标本预处理(适用时)，上机检测，人工判读结果。审核结果，录入实验室信息系统或人工登记，发送报告；实验室消毒，按规定处理废弃物；接受临床相关咨询。</v>
          </cell>
        </row>
        <row r="1281">
          <cell r="A1281" t="str">
            <v>CJDB1000</v>
          </cell>
          <cell r="B1281" t="str">
            <v>内毒素鲎定性试验</v>
          </cell>
          <cell r="C1281" t="str">
            <v>样本类型：血液。采血，离心，标本预处理(适用时)，凝集反应，人工判读结果。审核结果，录入实验室信息系统或人工登记，发送报告；实验室消毒，按规定处理废弃物；接受临床相关咨询。</v>
          </cell>
        </row>
        <row r="1282">
          <cell r="A1282" t="str">
            <v>CJDC1000</v>
          </cell>
          <cell r="B1282" t="str">
            <v>内毒素鲎定量试验</v>
          </cell>
          <cell r="C1282" t="str">
            <v>样本类型：血液。采血，离心，标本预处理(适用时)，上机检测，人工判读结果。审核结果，录入实验室信息系统或人工登记，发送报告；实验室消毒，按规定处理废弃物；接受临床相关咨询。</v>
          </cell>
        </row>
        <row r="1283">
          <cell r="A1283" t="str">
            <v>CJDD1000</v>
          </cell>
          <cell r="B1283" t="str">
            <v>其它细菌毒素测定</v>
          </cell>
          <cell r="C1283" t="str">
            <v>样本类型：血液。采血，离心，标本预处理(适用时)，凝集反应，人工判读结果。审核结果，录入实验室信息系统或人工登记，发送报告；实验室消毒，按规定处理废弃物；接受临床相关咨询。</v>
          </cell>
        </row>
        <row r="1284">
          <cell r="A1284" t="str">
            <v>CJDE5000</v>
          </cell>
          <cell r="B1284" t="str">
            <v>细菌性阴道病唾液酸酶测定</v>
          </cell>
          <cell r="C1284" t="str">
            <v>样本类型：女性阴道分泌物。样本采集，样本签收，标本预处理，取BV检测管与拭子充分混匀，孵育，人工判读结果。审核结果，录入实验室信息系统或人工登记，发送报告；实验室消毒，按规定处理废弃物；接受临床相关咨询。</v>
          </cell>
        </row>
        <row r="1285">
          <cell r="A1285" t="str">
            <v>CJDF8000</v>
          </cell>
          <cell r="B1285" t="str">
            <v>β-内酰胺酶检测</v>
          </cell>
          <cell r="C1285" t="str">
            <v>样本类型：分离株。取头孢硝噻吩纸片蘸取可疑菌落，根据纸片颜色变化人工判读结果。不含培养、鉴定。审核结果，录入实验室信息系统或人工登记，发送报告；实验室消毒，按规定处理废弃物；接受临床相关咨询。</v>
          </cell>
        </row>
        <row r="1286">
          <cell r="A1286" t="str">
            <v>CJDG9000</v>
          </cell>
          <cell r="B1286" t="str">
            <v>产超广谱β-内酰胺酶定性检测</v>
          </cell>
          <cell r="C1286" t="str">
            <v>样本类型：分离株。标本预处理(适用时)，检测，人工判读结果。不含培养、鉴定。审核结果，录入实验室信息系统或人工登记，发送报告；实验室消毒，按规定处理废弃物；接受临床相关咨询。</v>
          </cell>
        </row>
        <row r="1287">
          <cell r="A1287" t="str">
            <v>CJDH9000</v>
          </cell>
          <cell r="B1287" t="str">
            <v>产超广谱β-内酰胺酶测定(定量试验)</v>
          </cell>
          <cell r="C1287" t="str">
            <v>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v>
          </cell>
        </row>
        <row r="1288">
          <cell r="A1288" t="str">
            <v>CJDJ9000</v>
          </cell>
          <cell r="B1288" t="str">
            <v>红霉素诱导克林霉素耐药D-试验</v>
          </cell>
          <cell r="C1288" t="str">
            <v>样本类型：分离株。制配菌悬液，涂布平皿，按要求贴红霉素和克林霉素纸片，孵育，人工观察是否有D－环。不含培养、鉴定。审核结果，录入实验室信息系统或人工登记，发送报告；实验室消毒，按规定处理废弃物；接受临床相关咨询。</v>
          </cell>
        </row>
        <row r="1289">
          <cell r="A1289" t="str">
            <v>CJEA</v>
          </cell>
          <cell r="B1289" t="str">
            <v>2.衣原体检验</v>
          </cell>
        </row>
        <row r="1290">
          <cell r="A1290" t="str">
            <v>CJEA8000</v>
          </cell>
          <cell r="B1290" t="str">
            <v>衣原体培养+鉴定</v>
          </cell>
          <cell r="C1290" t="str">
            <v>样本类型：各种标本。样本采集，样本签收，标本预处理(适用时)，接种，培养，初步鉴定，人工判读结果。审核结果，录入实验室信息系统或人工登记，发送报告；实验室消毒，按规定处理废弃物；接受临床相关咨询。</v>
          </cell>
        </row>
        <row r="1291">
          <cell r="A1291" t="str">
            <v>CJFA-CJFB</v>
          </cell>
          <cell r="B1291" t="str">
            <v>3.支原体检验</v>
          </cell>
        </row>
        <row r="1292">
          <cell r="A1292" t="str">
            <v>CJFA8000</v>
          </cell>
          <cell r="B1292" t="str">
            <v>支原体培养+鉴定</v>
          </cell>
          <cell r="C1292" t="str">
            <v>样本类型：各种标本。样本采集，样本签收，标本预处理(适用时)，接种，孵育，鉴定，人工判读结果。审核结果，录入实验室信息系统或人工登记，发送报告；实验室消毒，按规定处理废弃物；接受临床相关咨询。</v>
          </cell>
        </row>
        <row r="1293">
          <cell r="A1293" t="str">
            <v>CJFB9000</v>
          </cell>
          <cell r="B1293" t="str">
            <v>支原体药敏试验</v>
          </cell>
          <cell r="C1293" t="str">
            <v>样本类型：支原体菌株。制配菌悬液，定量加入药敏板条，孵育，人工判读结果。不含培养。审核结果，录入实验室信息系统或人工登记，发送报告；实验室消毒，按规定处理废弃物；接受临床相关咨询。</v>
          </cell>
        </row>
        <row r="1294">
          <cell r="A1294" t="str">
            <v>CJGA-CJGB</v>
          </cell>
          <cell r="B1294" t="str">
            <v>4.螺旋体检验</v>
          </cell>
        </row>
        <row r="1295">
          <cell r="A1295" t="str">
            <v>CJGA6000</v>
          </cell>
          <cell r="B1295" t="str">
            <v>梅毒螺旋体暗视野镜检</v>
          </cell>
          <cell r="C1295" t="str">
            <v>样本类型：感染灶的活检取材。样本采集，样本签收，涂片制备，暗视野镜检，人工判读结果。审核结果，录入实验室信息系统或人工登记，发送报告；实验室消毒，按规定处理废弃物；接受临床相关咨询。</v>
          </cell>
        </row>
        <row r="1296">
          <cell r="A1296" t="str">
            <v>CJGB8000</v>
          </cell>
          <cell r="B1296" t="str">
            <v>梅毒荧光抗体(FTA-ABS)测定</v>
          </cell>
          <cell r="C1296" t="str">
            <v>样本类型：血液、穿刺及引流液。样本采集，样本签收，血清灭活，离心机离心，抗原抗体反应，冲洗，浸泡，加荧光二抗，封片等，镜下检，人工判读结果。审核结果，录入实验室信息系统或人工登记，发送报告；实验室消毒，按规定处理废弃物；接受临床相关咨询。</v>
          </cell>
        </row>
        <row r="1297">
          <cell r="A1297" t="str">
            <v>CJHA-CJHV</v>
          </cell>
          <cell r="B1297" t="str">
            <v>5.真菌检验</v>
          </cell>
        </row>
        <row r="1298">
          <cell r="A1298" t="str">
            <v>CJHA-CJHS</v>
          </cell>
          <cell r="B1298" t="str">
            <v>真菌镜检/培养/鉴定</v>
          </cell>
        </row>
        <row r="1299">
          <cell r="A1299" t="str">
            <v>CJHA3000</v>
          </cell>
          <cell r="B1299" t="str">
            <v>粪便涂片革兰染色镜检查真菌</v>
          </cell>
          <cell r="C1299" t="str">
            <v>样本类型：粪便标本。样本采集，样本签收，涂片制备，涂片消毒，固定，染色，镜检，按照球、杆的比例进行分析，人工判读结果。审核结果，录入实验室信息系统或人工登记，发送报告；实验室消毒，按规定处理废弃物；接受临床相关咨询。</v>
          </cell>
        </row>
        <row r="1300">
          <cell r="A1300" t="str">
            <v>CJHB5000</v>
          </cell>
          <cell r="B1300" t="str">
            <v>生殖道标本涂片革兰染色镜检查真菌</v>
          </cell>
          <cell r="C1300" t="str">
            <v>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v>
          </cell>
        </row>
        <row r="1301">
          <cell r="A1301" t="str">
            <v>CJHC5000</v>
          </cell>
          <cell r="B1301" t="str">
            <v>呼吸道标本涂片革兰染色镜检查真菌</v>
          </cell>
          <cell r="C1301" t="str">
            <v>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v>
          </cell>
        </row>
        <row r="1302">
          <cell r="A1302" t="str">
            <v>CJHD8000</v>
          </cell>
          <cell r="B1302" t="str">
            <v>直接涂片革兰染色镜检查真菌</v>
          </cell>
          <cell r="C1302" t="str">
            <v>样本类型：各种标本。样本采集，样本签收，涂片制备，涂片消毒，固定，染色，镜检，人工判读结果。审核结果，录入实验室信息系统或人工登记，发送报告；实验室消毒，按规定处理废弃物；接受临床相关咨询。</v>
          </cell>
        </row>
        <row r="1303">
          <cell r="A1303" t="str">
            <v>CJHE8000</v>
          </cell>
          <cell r="B1303" t="str">
            <v>浓缩集菌涂片革兰染色镜检查真菌</v>
          </cell>
          <cell r="C1303" t="str">
            <v>样本类型：各种标本。样本采集，样本签收，标本离心，取沉淀制备涂片，涂片消毒，固定，染色，镜检，人工判读结果。审核结果，录入实验室信息系统或人工登记，发送报告；实验室消毒，按规定处理废弃物；接受临床相关咨询。</v>
          </cell>
        </row>
        <row r="1304">
          <cell r="A1304" t="str">
            <v>CJHF4000</v>
          </cell>
          <cell r="B1304" t="str">
            <v>新型隐球菌墨汁染色镜检</v>
          </cell>
          <cell r="C1304" t="str">
            <v>样本类型：脑脊液。样本采集，样本签收，涂片制备，墨汁染色，加盖盖玻片，镜检，人工判读结果。审核结果，录入实验室信息系统或人工登记，发送报告；实验室消毒，按规定处理废弃物；接受临床相关咨询。</v>
          </cell>
        </row>
        <row r="1305">
          <cell r="A1305" t="str">
            <v>CJHG8000</v>
          </cell>
          <cell r="B1305" t="str">
            <v>真菌直接涂片镜检</v>
          </cell>
          <cell r="C1305" t="str">
            <v>样本类型：各种标本。样本采集，样本签收，标本预处理(适用时)，标本涂片，灭菌，加盖盖玻片处理标本，镜检，人工判读结果。审核结果，录入实验室信息系统或人工登记，发送报告；实验室消毒，按规定处理废弃物；接受临床相关咨询。</v>
          </cell>
        </row>
        <row r="1306">
          <cell r="A1306" t="str">
            <v>CJHH2000</v>
          </cell>
          <cell r="B1306" t="str">
            <v>培养真菌菌落计数</v>
          </cell>
          <cell r="C1306" t="str">
            <v>样本类型：尿液、肺泡灌洗液、痰液等。样本采集，样本签收，标本预处理(适用时)，接种，孵育，观察结果、计数、人工判读结果。审核结果，录入实验室信息系统或人工登记，发送报告；实验室消毒，按规定处理废弃物；接受临床相关咨询。</v>
          </cell>
        </row>
        <row r="1307">
          <cell r="A1307" t="str">
            <v>CJHJ8000</v>
          </cell>
          <cell r="B1307" t="str">
            <v>真菌培养</v>
          </cell>
          <cell r="C1307" t="str">
            <v>样本类型：各种标本。样本采集，样本签收，标本预处理(适用时)，接种，孵育，观察结果，人工判读结果。审核结果，录入实验室信息系统或人工登记，发送报告；实验室消毒，按规定处理废弃物；接受临床相关咨询。</v>
          </cell>
        </row>
        <row r="1308">
          <cell r="A1308" t="str">
            <v>CJHK9000</v>
          </cell>
          <cell r="B1308" t="str">
            <v>真菌鉴定</v>
          </cell>
          <cell r="C1308" t="str">
            <v>样本类型：分离株。制备涂片，镜检，挑取菌落根据需要接种一组生化鉴定管(板)，人工或仪器判读结果并分析报告。审核结果，录入实验室信息系统或人工登记，发送报告；实验室消毒，按规定处理废弃物；接受临床相关咨询。不含培养。</v>
          </cell>
        </row>
        <row r="1309">
          <cell r="A1309" t="str">
            <v>CJHL8000</v>
          </cell>
          <cell r="B1309" t="str">
            <v>真菌培养+鉴定</v>
          </cell>
          <cell r="C1309" t="str">
            <v>样本类型：各种标本。包括真菌培养，真菌鉴定。审核结果，录入实验室信息系统或人工登记，发送报告；实验室消毒，按规定处理废弃物；接受临床相关咨询。</v>
          </cell>
        </row>
        <row r="1310">
          <cell r="A1310" t="str">
            <v>CJHM8000</v>
          </cell>
          <cell r="B1310" t="str">
            <v>真菌培养+鉴定+药敏</v>
          </cell>
          <cell r="C1310" t="str">
            <v>样本类型：各种标本。包括真菌培养，真菌鉴定，真菌药敏试验。审核结果，录入实验室信息系统或人工登记，发送报告；实验室消毒，按规定处理废弃物；接受临床相关咨询。</v>
          </cell>
        </row>
        <row r="1311">
          <cell r="A1311" t="str">
            <v>CJHN8000</v>
          </cell>
          <cell r="B1311" t="str">
            <v>无菌体液真菌培养</v>
          </cell>
          <cell r="C1311" t="str">
            <v>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v>
          </cell>
        </row>
        <row r="1312">
          <cell r="A1312" t="str">
            <v>CJHP8000</v>
          </cell>
          <cell r="B1312" t="str">
            <v>无菌体液真菌培养+鉴定</v>
          </cell>
          <cell r="C1312" t="str">
            <v>样本类型：血液、脑脊液、胸腔积液等无菌体液。包括无菌体液培养，细菌及真菌鉴定。审核结果，录入实验室信息系统或人工登记，发送报告；实验室消毒，按规定处理废弃物；接受临床相关咨询。</v>
          </cell>
        </row>
        <row r="1313">
          <cell r="A1313" t="str">
            <v>CJHQ8000</v>
          </cell>
          <cell r="B1313" t="str">
            <v>无菌体液真菌培养+鉴定+药敏</v>
          </cell>
          <cell r="C1313" t="str">
            <v>样本类型：血液、脑脊液、胸腔积液等无菌体液。包括无菌体液培养，细菌及真菌鉴定，普通细菌药敏试验或真菌药敏试验。审核结果，录入实验室信息系统或人工登记，发送报告；实验室消毒，按规定处理废弃物；接受临床相关咨询。</v>
          </cell>
        </row>
        <row r="1314">
          <cell r="A1314" t="str">
            <v>CJHR8000</v>
          </cell>
          <cell r="B1314" t="str">
            <v>真菌D-葡聚糖检测</v>
          </cell>
          <cell r="C1314" t="str">
            <v>样本类型：各种体液。样本采集，样本签收，标本预处理(适用时)，检测真菌D-葡聚糖，人工判读结果。审核结果，录入实验室信息系统或人工登记，发送报告；实验室消毒，按规定处理废弃物；接受临床相关咨询。</v>
          </cell>
        </row>
        <row r="1315">
          <cell r="A1315" t="str">
            <v>CJHS8000</v>
          </cell>
          <cell r="B1315" t="str">
            <v>半乳甘露聚糖检测</v>
          </cell>
          <cell r="C1315" t="str">
            <v>样本类型：各种体液。样本采集，样本签收，标本预处理(适用时)，检测半乳甘露聚糖，人工判读结果。审核结果，录入实验室信息系统或人工登记，发送报告；实验室消毒，按规定处理废弃物；接受临床相关咨询。</v>
          </cell>
        </row>
        <row r="1316">
          <cell r="A1316" t="str">
            <v>CJHT-CJHV</v>
          </cell>
          <cell r="B1316" t="str">
            <v>真菌药物敏感试验</v>
          </cell>
        </row>
        <row r="1317">
          <cell r="A1317" t="str">
            <v>CJHT9000</v>
          </cell>
          <cell r="B1317" t="str">
            <v>真菌药敏定性试验</v>
          </cell>
          <cell r="C1317" t="str">
            <v>样本类型：分离株。制配菌悬液，涂布平皿，贴药敏纸片，孵育，测量抑菌环直径。不含培养。审核结果，录入实验室信息系统或人工登记，发送报告；实验室消毒，按规定处理废弃物；接受临床相关咨询。</v>
          </cell>
        </row>
        <row r="1318">
          <cell r="A1318" t="str">
            <v>CJHU9000</v>
          </cell>
          <cell r="B1318" t="str">
            <v>真菌药敏定量试验</v>
          </cell>
          <cell r="C1318" t="str">
            <v>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v>
          </cell>
        </row>
        <row r="1319">
          <cell r="A1319" t="str">
            <v>CJHV9000</v>
          </cell>
          <cell r="B1319" t="str">
            <v>真菌快速鉴定</v>
          </cell>
          <cell r="C1319" t="str">
            <v>样本类型：分离株。取新鲜菌落分别与试剂盒内试剂作用，观察结果，人工判读结果。审核结果，录入实验室信息系统或人工登记，发送报告；实验室消毒，按规定处理废弃物；接受临床相关咨询。</v>
          </cell>
        </row>
        <row r="1320">
          <cell r="A1320" t="str">
            <v>CJJA</v>
          </cell>
          <cell r="B1320" t="str">
            <v>6.病毒检验</v>
          </cell>
        </row>
        <row r="1321">
          <cell r="A1321" t="str">
            <v>CJJA8000</v>
          </cell>
          <cell r="B1321" t="str">
            <v>病毒培养+鉴定</v>
          </cell>
          <cell r="C1321" t="str">
            <v>样本类型：各种标本。样本采集，样本鉴定，标本预处理(适用时)，接种，培养，鉴定，人工判读结果。审核结果，录入实验室信息系统或人工登记，发送报告；实验室消毒，按规定处理废弃物；接受临床相关咨询。</v>
          </cell>
        </row>
        <row r="1322">
          <cell r="A1322" t="str">
            <v>CJKA-CJKM</v>
          </cell>
          <cell r="B1322" t="str">
            <v>7.寄生虫检验</v>
          </cell>
        </row>
        <row r="1323">
          <cell r="A1323" t="str">
            <v>CJKA5000</v>
          </cell>
          <cell r="B1323" t="str">
            <v>滴虫直接涂片镜检</v>
          </cell>
          <cell r="C1323" t="str">
            <v>样本类型：生殖道标本。样本采集，样本鉴定，湿片制备，加盖盖玻片，镜检，人工判读结果。审核结果，录入实验室信息系统或人工登记，发送报告；实验室消毒，按规定处理废弃物；接受临床相关咨询。</v>
          </cell>
        </row>
        <row r="1324">
          <cell r="A1324" t="str">
            <v>CJKB5000</v>
          </cell>
          <cell r="B1324" t="str">
            <v>滴虫培养+鉴定</v>
          </cell>
          <cell r="C1324" t="str">
            <v>样本类型：女性阴道分泌物、男性尿道分泌物。接种，孵育，鉴定，人工判读结果并分析报告。</v>
          </cell>
        </row>
        <row r="1325">
          <cell r="A1325" t="str">
            <v>CJKC1000</v>
          </cell>
          <cell r="B1325" t="str">
            <v>血液疟原虫检查</v>
          </cell>
          <cell r="C1325" t="str">
            <v>样本类型：血液。样本采集，样本鉴定，薄血涂片，厚血涂片，末梢取血涂片，固定染色，人工判读结果。审核结果，录入实验室信息系统或人工登记，发送报告；实验室消毒，按规定处理废弃物；接受临床相关咨询。</v>
          </cell>
        </row>
        <row r="1326">
          <cell r="A1326" t="str">
            <v>CJKD1000</v>
          </cell>
          <cell r="B1326" t="str">
            <v>血液微丝蚴检查</v>
          </cell>
          <cell r="C1326" t="str">
            <v>样本类型：血液。样本采集，样本鉴定，新鲜血涂片镜检，离心沉淀镜检，染色，人工判读结果。审核结果，录入实验室信息系统或人工登记，发送报告；实验室消毒，按规定处理废弃物；接受临床相关咨询。</v>
          </cell>
        </row>
        <row r="1327">
          <cell r="A1327" t="str">
            <v>CJKE8000</v>
          </cell>
          <cell r="B1327" t="str">
            <v>血液黑热病利-杜氏体检查</v>
          </cell>
          <cell r="C1327" t="str">
            <v>样本类型：血液、骨髓。样本采集，样本鉴定，血、骨髓涂片染色，人工判读结果。审核结果，录入实验室信息系统或人工登记，发送报告；实验室消毒，按规定处理废弃物；接受临床相关咨询。</v>
          </cell>
        </row>
        <row r="1328">
          <cell r="A1328" t="str">
            <v>CJKF8000</v>
          </cell>
          <cell r="B1328" t="str">
            <v>血液弓形虫检查</v>
          </cell>
          <cell r="C1328" t="str">
            <v>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v>
          </cell>
        </row>
        <row r="1329">
          <cell r="A1329" t="str">
            <v>CJKG1000</v>
          </cell>
          <cell r="B1329" t="str">
            <v>血液回归热螺旋体检查</v>
          </cell>
          <cell r="C1329" t="str">
            <v>样本类型：血液。样本采集，样本鉴定，标本预处理(适用时)，标本稀释，离心，取上清液，抗原抗体反应，温育，测吸光度，报告临床。审核结果，录入实验室信息系统或人工登记，发送报告；实验室消毒，按规定处理废弃物；接受临床相关咨询。</v>
          </cell>
        </row>
        <row r="1330">
          <cell r="A1330" t="str">
            <v>CJKH3000</v>
          </cell>
          <cell r="B1330" t="str">
            <v>粪寄生虫镜检</v>
          </cell>
          <cell r="C1330" t="str">
            <v>样本类型：粪便。样本采集，样本鉴定，标本预处理(适用时)，检查蠕虫卵及幼虫、原虫包囊及滋养体，生理盐水涂片，碘盐水涂片，染色，抗酸染色，固定剂、染色剂，人工判读结果。审核结果，录入实验室信息系统或人工登记，发送报告；实验室消毒，按规定处理废弃物；接受临床相关咨询。</v>
          </cell>
        </row>
        <row r="1331">
          <cell r="A1331" t="str">
            <v>CJKJ3000</v>
          </cell>
          <cell r="B1331" t="str">
            <v>粪寄生虫卵集卵镜检</v>
          </cell>
          <cell r="C1331" t="str">
            <v>样本类型：粪便。样本采集，样本鉴定，标本预处理(适用时)，检查蠕虫卵、原虫包囊，生理盐水涂片，碘盐水涂片，离心机、洗涤铜筛，人工判读结果。审核结果，录入实验室信息系统或人工登记，发送报告；实验室消毒，按规定处理废弃物；接受临床相关咨询。</v>
          </cell>
        </row>
        <row r="1332">
          <cell r="A1332" t="str">
            <v>CJKK3000</v>
          </cell>
          <cell r="B1332" t="str">
            <v>粪寄生虫卵计数</v>
          </cell>
          <cell r="C1332" t="str">
            <v>样本类型：粪便。样本采集，样本鉴定，标本预处理(适用时)，直接涂片法，计数单位虫卵浓度，换算成虫数量，人工判读结果。审核结果，录入实验室信息系统或人工登记，发送报告；实验室消毒，按规定处理废弃物；接受临床相关咨询。</v>
          </cell>
        </row>
        <row r="1333">
          <cell r="A1333" t="str">
            <v>CJKL3000</v>
          </cell>
          <cell r="B1333" t="str">
            <v>寄生虫卵孵化试验</v>
          </cell>
          <cell r="C1333" t="str">
            <v>样本类型：粪便。样本采集，样本鉴定，浓集，加清水，温箱20-30℃、放大镜观察，人工判读结果。审核结果，录入实验室信息系统或人工登记，发送报告；实验室消毒，按规定处理废弃物；接受临床相关咨询。</v>
          </cell>
        </row>
        <row r="1334">
          <cell r="A1334" t="str">
            <v>CJKM8000</v>
          </cell>
          <cell r="B1334" t="str">
            <v>寄生虫免疫学检查</v>
          </cell>
          <cell r="C1334" t="str">
            <v>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v>
          </cell>
        </row>
        <row r="1335">
          <cell r="A1335" t="str">
            <v>CL</v>
          </cell>
          <cell r="B1335" t="str">
            <v>(六)临床分子生物学及细胞遗传学检验</v>
          </cell>
        </row>
        <row r="1336">
          <cell r="A1336" t="str">
            <v>CLAA-CLBV</v>
          </cell>
          <cell r="B1336" t="str">
            <v>1.感染性疾病分子生物学检验</v>
          </cell>
        </row>
        <row r="1337">
          <cell r="A1337" t="str">
            <v>CLAA8000</v>
          </cell>
          <cell r="B1337" t="str">
            <v>病原体脱氧核糖核酸扩增定性检测</v>
          </cell>
          <cell r="C133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38">
          <cell r="A1338" t="str">
            <v>CLAB8000</v>
          </cell>
          <cell r="B1338" t="str">
            <v>病原体脱氧核糖核酸扩增定量检测</v>
          </cell>
          <cell r="C1338" t="str">
            <v>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v>
          </cell>
        </row>
        <row r="1339">
          <cell r="A1339" t="str">
            <v>CLAC8000</v>
          </cell>
          <cell r="B1339" t="str">
            <v>病原体脱氧核糖核酸非扩增定性检测</v>
          </cell>
          <cell r="C1339" t="str">
            <v>样本类型：各种标本。样本采集、签收、处理(据标本不同进行相应前处理)，提取模板DNA，变性、杂交、分析，判断并审核结果，录入实验室信息系统或人工登记，发送报告；按规定处理废弃物；接受临床相关咨询。</v>
          </cell>
        </row>
        <row r="1340">
          <cell r="A1340" t="str">
            <v>CLAD8000</v>
          </cell>
          <cell r="B1340" t="str">
            <v>病原体脱氧核糖核酸非扩增定量检测</v>
          </cell>
          <cell r="C1340" t="str">
            <v>样本类型：各种标本。样本采集、签收、处理(据标本不同进行相应前处理)，提取模板DNA，与标准品等同时进行变性、杂交、定量分析，判断并审核结果，录入实验室信息系统或人工登记，发送报告；按规定处理废弃物；接受临床相关咨询。</v>
          </cell>
        </row>
        <row r="1341">
          <cell r="A1341" t="str">
            <v>CLAE8000</v>
          </cell>
          <cell r="B1341" t="str">
            <v>病原体核糖核酸扩增定性检测</v>
          </cell>
          <cell r="C1341"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42">
          <cell r="A1342" t="str">
            <v>CLAF8000</v>
          </cell>
          <cell r="B1342" t="str">
            <v>病原体核糖核酸扩增定量检测</v>
          </cell>
          <cell r="C1342"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43">
          <cell r="A1343" t="str">
            <v>CLAG8000</v>
          </cell>
          <cell r="B1343" t="str">
            <v>病原体核糖核酸非扩增定性检测</v>
          </cell>
          <cell r="C1343" t="str">
            <v>样本类型：各种标本。样本采集、签收、处理(据标本不同进行相应前处理)，提取模板RNA，变性、杂交、分析，判断并审核结果，录入实验室信息系统或人工登记，发送报告；按规定处理废弃物；接受临床相关咨询。</v>
          </cell>
        </row>
        <row r="1344">
          <cell r="A1344" t="str">
            <v>CLAH8000</v>
          </cell>
          <cell r="B1344" t="str">
            <v>病原体核糖核酸非扩增定量检测</v>
          </cell>
          <cell r="C1344" t="str">
            <v>样本类型：各种标本。样本采集、签收、处理(据标本不同进行相应前处理)，提取模板RNA，与标准品等同时进行变性、杂交、定量分析，判断并审核结果，录入实验室信息系统或人工登记，发送报告；按规定处理废弃物；接受临床相关咨询。</v>
          </cell>
        </row>
        <row r="1345">
          <cell r="A1345" t="str">
            <v>CLAJ8000</v>
          </cell>
          <cell r="B1345" t="str">
            <v>乙型肝炎病毒脱氧核糖核酸扩增定性检测</v>
          </cell>
          <cell r="C134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46">
          <cell r="A1346" t="str">
            <v>CLAK8000</v>
          </cell>
          <cell r="B1346" t="str">
            <v>乙型肝炎病毒脱氧核糖核酸扩增定量检测</v>
          </cell>
          <cell r="C1346"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47">
          <cell r="A1347" t="str">
            <v>CLAL8000</v>
          </cell>
          <cell r="B1347" t="str">
            <v>乙型肝炎病毒基因分型检测</v>
          </cell>
          <cell r="C1347" t="str">
            <v>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v>
          </cell>
        </row>
        <row r="1348">
          <cell r="A1348" t="str">
            <v>CLAM8000</v>
          </cell>
          <cell r="B1348" t="str">
            <v>乙型肝炎病毒前C区变异检测</v>
          </cell>
          <cell r="C1348"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49">
          <cell r="A1349" t="str">
            <v>CLAN8000</v>
          </cell>
          <cell r="B1349" t="str">
            <v>乙型肝炎病毒基因变异检测</v>
          </cell>
          <cell r="C1349"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50">
          <cell r="A1350" t="str">
            <v>CLAP8000</v>
          </cell>
          <cell r="B1350" t="str">
            <v>丙型肝炎病毒核糖核酸扩增定性检测</v>
          </cell>
          <cell r="C1350"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1">
          <cell r="A1351" t="str">
            <v>CLAQ8000</v>
          </cell>
          <cell r="B1351" t="str">
            <v>丙型肝炎病毒核糖核酸扩增定量检测</v>
          </cell>
          <cell r="C1351"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2">
          <cell r="A1352" t="str">
            <v>CLAR8000</v>
          </cell>
          <cell r="B1352" t="str">
            <v>丙型肝炎病毒基因分型检测</v>
          </cell>
          <cell r="C1352" t="str">
            <v>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v>
          </cell>
        </row>
        <row r="1353">
          <cell r="A1353" t="str">
            <v>CLAS8000</v>
          </cell>
          <cell r="B1353" t="str">
            <v>丁型肝炎病毒核糖核酸扩增定性检测</v>
          </cell>
          <cell r="C1353"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4">
          <cell r="A1354" t="str">
            <v>CLAT8000</v>
          </cell>
          <cell r="B1354" t="str">
            <v>丁型肝炎病毒核糖核酸扩增定量检测</v>
          </cell>
          <cell r="C1354"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5">
          <cell r="A1355" t="str">
            <v>CLAU8000</v>
          </cell>
          <cell r="B1355" t="str">
            <v>戊型肝炎病毒核糖核酸扩增定性检测</v>
          </cell>
          <cell r="C1355"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6">
          <cell r="A1356" t="str">
            <v>CLAV8000</v>
          </cell>
          <cell r="B1356" t="str">
            <v>戊型肝炎病毒核糖核酸扩增定量检测</v>
          </cell>
          <cell r="C1356"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57">
          <cell r="A1357" t="str">
            <v>CLAW8000</v>
          </cell>
          <cell r="B1357" t="str">
            <v>庚型肝炎病毒核糖核酸扩增检测</v>
          </cell>
          <cell r="C1357"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8">
          <cell r="A1358" t="str">
            <v>CLAX8000</v>
          </cell>
          <cell r="B1358" t="str">
            <v>人类免疫缺陷病毒-核糖核酸扩增定性检测</v>
          </cell>
          <cell r="C1358" t="str">
            <v>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59">
          <cell r="A1359" t="str">
            <v>CLAY8000</v>
          </cell>
          <cell r="B1359" t="str">
            <v>人类免疫缺陷病毒-核糖核酸扩增定量检测</v>
          </cell>
          <cell r="C1359" t="str">
            <v>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v>
          </cell>
        </row>
        <row r="1360">
          <cell r="A1360" t="str">
            <v>CLAZ8000</v>
          </cell>
          <cell r="B1360" t="str">
            <v>人类免疫缺陷病毒-核糖核酸非扩增定性检测</v>
          </cell>
          <cell r="C1360" t="str">
            <v>样本类型：各种标本。样本采集、签收、处理(据标本不同进行相应前处理)，提取模板RNA，变性、杂交、分析，判断并审核结果，录入实验室信息系统或人工登记，发送报告；按规定处理废弃物；接受临床相关咨询。</v>
          </cell>
        </row>
        <row r="1361">
          <cell r="A1361" t="str">
            <v>CLBA8000</v>
          </cell>
          <cell r="B1361" t="str">
            <v>分枝杆菌菌种鉴定</v>
          </cell>
          <cell r="C1361" t="str">
            <v>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v>
          </cell>
        </row>
        <row r="1362">
          <cell r="A1362" t="str">
            <v>CLBB8000</v>
          </cell>
          <cell r="B1362" t="str">
            <v>结核/非结核分枝杆菌核酸检测</v>
          </cell>
          <cell r="C1362" t="str">
            <v>样本类型：各种标本。样品制备，实时荧光PCR扩增，计算机软件自动报告检测结果，审核检验结果，发出报告，检测后标本留验及无害化处理。</v>
          </cell>
        </row>
        <row r="1363">
          <cell r="A1363" t="str">
            <v>CLBC8000</v>
          </cell>
          <cell r="B1363" t="str">
            <v>巨细胞病毒脱氧核糖核酸扩增定性检测</v>
          </cell>
          <cell r="C1363"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4">
          <cell r="A1364" t="str">
            <v>CLBD8000</v>
          </cell>
          <cell r="B1364" t="str">
            <v>巨细胞病毒脱氧核糖核酸扩增定量检测</v>
          </cell>
          <cell r="C1364"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5">
          <cell r="A1365" t="str">
            <v>CLBE8000</v>
          </cell>
          <cell r="B1365" t="str">
            <v>多瘤病毒脱氧核糖核酸扩增定性测定</v>
          </cell>
          <cell r="C136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6">
          <cell r="A1366" t="str">
            <v>CLBF8000</v>
          </cell>
          <cell r="B1366" t="str">
            <v>多瘤病毒脱氧核糖核酸扩增定量测定</v>
          </cell>
          <cell r="C1366"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7">
          <cell r="A1367" t="str">
            <v>CLBG8000</v>
          </cell>
          <cell r="B1367" t="str">
            <v>EB病毒脱氧核糖核酸扩增定性检测</v>
          </cell>
          <cell r="C136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68">
          <cell r="A1368" t="str">
            <v>CLBH8000</v>
          </cell>
          <cell r="B1368" t="str">
            <v>EB病毒脱氧核糖核酸扩增定量检测</v>
          </cell>
          <cell r="C1368"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69">
          <cell r="A1369" t="str">
            <v>CLBJ8000</v>
          </cell>
          <cell r="B1369" t="str">
            <v>细小病毒脱氧核糖核酸扩增定性检测</v>
          </cell>
          <cell r="C1369"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0">
          <cell r="A1370" t="str">
            <v>CLBK8000</v>
          </cell>
          <cell r="B1370" t="str">
            <v>细小病毒脱氧核糖核酸扩增定量检测</v>
          </cell>
          <cell r="C1370"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71">
          <cell r="A1371" t="str">
            <v>CLBL8000</v>
          </cell>
          <cell r="B1371" t="str">
            <v>腺病毒脱氧核糖核酸扩增定性检测</v>
          </cell>
          <cell r="C1371"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2">
          <cell r="A1372" t="str">
            <v>CLBM8000</v>
          </cell>
          <cell r="B1372" t="str">
            <v>腺病毒脱氧核糖核酸扩增定量检测</v>
          </cell>
          <cell r="C1372" t="str">
            <v>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v>
          </cell>
        </row>
        <row r="1373">
          <cell r="A1373" t="str">
            <v>CLBN8000</v>
          </cell>
          <cell r="B1373" t="str">
            <v>淋球菌脱氧核糖核酸扩增检测</v>
          </cell>
          <cell r="C1373"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4">
          <cell r="A1374" t="str">
            <v>CLBP8000</v>
          </cell>
          <cell r="B1374" t="str">
            <v>沙眼衣原体脱氧核糖核酸扩增检测</v>
          </cell>
          <cell r="C1374"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5">
          <cell r="A1375" t="str">
            <v>CLBQ8000</v>
          </cell>
          <cell r="B1375" t="str">
            <v>解脲脲原体脱氧核糖核酸扩增检测</v>
          </cell>
          <cell r="C1375"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6">
          <cell r="A1376" t="str">
            <v>CLBR8000</v>
          </cell>
          <cell r="B1376" t="str">
            <v>解脲脲原体基因型别鉴定</v>
          </cell>
          <cell r="C1376"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row>
        <row r="1377">
          <cell r="A1377" t="str">
            <v>CLBS8000</v>
          </cell>
          <cell r="B1377" t="str">
            <v>人乳头瘤病毒脱氧核糖核酸扩增检测</v>
          </cell>
          <cell r="C1377" t="str">
            <v>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v>
          </cell>
        </row>
        <row r="1378">
          <cell r="A1378" t="str">
            <v>CLBT8000</v>
          </cell>
          <cell r="B1378" t="str">
            <v>人乳头瘤病毒脱氧核糖核酸非扩增定性检测</v>
          </cell>
          <cell r="C1378" t="str">
            <v>样本类型：各种标本。样本采集、签收、处理(据标本不同进行相应前处理)，提取模板DNA，变性、杂交、进行高危型和低危型分析，判断并审核结果，录入实验室信息系统或人工登记，发送报告；按规定处理废弃物；接受临床相关咨询。</v>
          </cell>
        </row>
        <row r="1379">
          <cell r="A1379" t="str">
            <v>CLBU8000</v>
          </cell>
          <cell r="B1379" t="str">
            <v>人乳头瘤病毒基因分型检测</v>
          </cell>
          <cell r="C1379" t="str">
            <v>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v>
          </cell>
        </row>
        <row r="1380">
          <cell r="A1380" t="str">
            <v>CLBV5000</v>
          </cell>
          <cell r="B1380" t="str">
            <v>流感病毒核糖核酸检测</v>
          </cell>
          <cell r="C1380" t="str">
            <v>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v>
          </cell>
        </row>
        <row r="1381">
          <cell r="A1381" t="str">
            <v>CLDA-CLDU</v>
          </cell>
          <cell r="B1381" t="str">
            <v>2.疾病相关分子生物学及细胞遗传学检验</v>
          </cell>
        </row>
        <row r="1382">
          <cell r="A1382" t="str">
            <v>CLDA8000</v>
          </cell>
          <cell r="B1382" t="str">
            <v>染色体核型分析</v>
          </cell>
          <cell r="C1382" t="str">
            <v>包括外周血细胞染色体等。样本类型：各种标本。样本采集、签收、处理，经培养、收获、制片、染片等步骤，分析染色体核型，审核结果，录入实验室信息系统或人工登记，发送报告；按规定处理废弃物；接受临床相关咨询。</v>
          </cell>
        </row>
        <row r="1383">
          <cell r="A1383" t="str">
            <v>CLDB8000</v>
          </cell>
          <cell r="B1383" t="str">
            <v>脆性X染色体核型分析</v>
          </cell>
          <cell r="C1383" t="str">
            <v>样本类型：各种标本。样本采集、签收、处理，经培养、收获、制片、染片等步骤，分析染色体核型，审核结果，录入实验室信息系统或人工登记，发送报告；按规定处理废弃物；接受临床相关咨询。</v>
          </cell>
        </row>
        <row r="1384">
          <cell r="A1384" t="str">
            <v>CLDC8000</v>
          </cell>
          <cell r="B1384" t="str">
            <v>高分辨染色体核型分析</v>
          </cell>
          <cell r="C1384" t="str">
            <v>样本类型：各种标本。样本采集、签收、处理，经培养、收获、制片、染片等步骤，分析染色体核型，审核结果，录入实验室信息系统或人工登记，发送报告；按规定处理废弃物；接受临床相关咨询。</v>
          </cell>
        </row>
        <row r="1385">
          <cell r="A1385" t="str">
            <v>CLDD8000</v>
          </cell>
          <cell r="B1385" t="str">
            <v>姐妹染色体互换分析</v>
          </cell>
          <cell r="C1385" t="str">
            <v>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v>
          </cell>
        </row>
        <row r="1386">
          <cell r="A1386" t="str">
            <v>CLDE8000</v>
          </cell>
          <cell r="B1386" t="str">
            <v>遗传性肌营养不良基因分析</v>
          </cell>
          <cell r="C1386"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7">
          <cell r="A1387" t="str">
            <v>CLDF8000</v>
          </cell>
          <cell r="B1387" t="str">
            <v>肝豆状核变性基因分析</v>
          </cell>
          <cell r="C1387"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8">
          <cell r="A1388" t="str">
            <v>CLDG8000</v>
          </cell>
          <cell r="B1388" t="str">
            <v>血友病基因分析</v>
          </cell>
          <cell r="C1388"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89">
          <cell r="A1389" t="str">
            <v>CLDH8000</v>
          </cell>
          <cell r="B1389" t="str">
            <v>脆性X综合征基因分析</v>
          </cell>
          <cell r="C1389"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0">
          <cell r="A1390" t="str">
            <v>CLDJ8000</v>
          </cell>
          <cell r="B1390" t="str">
            <v>Y染色体性别基因分析</v>
          </cell>
          <cell r="C1390"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1">
          <cell r="A1391" t="str">
            <v>CLDK8000</v>
          </cell>
          <cell r="B1391" t="str">
            <v>脱氧核糖核酸倍体分析</v>
          </cell>
          <cell r="C1391" t="str">
            <v>样本类型：各种标本。样本采集、签收、处理(据标本不同进行离心，固定，荧光抗体染色)，质控，经流式细胞仪检测，软件分析，判断并审核结果，录入实验室信息系统或人工登记，发送报告；按规定处理废弃物；接受临床相关咨询。</v>
          </cell>
        </row>
        <row r="1392">
          <cell r="A1392" t="str">
            <v>CLDL1000</v>
          </cell>
          <cell r="B1392" t="str">
            <v>血细胞荧光原位杂交分析</v>
          </cell>
          <cell r="C1392" t="str">
            <v>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row>
        <row r="1393">
          <cell r="A1393" t="str">
            <v>CLDM4000</v>
          </cell>
          <cell r="B1393" t="str">
            <v>未经处理的羊水细胞荧光原位杂交分析</v>
          </cell>
          <cell r="C1393" t="str">
            <v>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v>
          </cell>
        </row>
        <row r="1394">
          <cell r="A1394" t="str">
            <v>CLDN8000</v>
          </cell>
          <cell r="B1394" t="str">
            <v>染色体荧光原位杂交分析</v>
          </cell>
          <cell r="C1394" t="str">
            <v>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v>
          </cell>
        </row>
        <row r="1395">
          <cell r="A1395" t="str">
            <v>CLDP4000</v>
          </cell>
          <cell r="B1395" t="str">
            <v>羊水细胞染色体分析</v>
          </cell>
          <cell r="C1395" t="str">
            <v>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v>
          </cell>
        </row>
        <row r="1396">
          <cell r="A1396" t="str">
            <v>CLDQ6000</v>
          </cell>
          <cell r="B1396" t="str">
            <v>绒毛组织染色体分析</v>
          </cell>
          <cell r="C1396" t="str">
            <v>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v>
          </cell>
        </row>
        <row r="1397">
          <cell r="A1397" t="str">
            <v>CLDR8000</v>
          </cell>
          <cell r="B1397" t="str">
            <v>染色体分析</v>
          </cell>
          <cell r="C1397" t="str">
            <v>样本类型：各种标本。样本采集、签收、处理，经培养、收获、制片、染片等步骤，分析染色体核型；审核结果，录入实验室信息系统或人工登记，发送报告；按规定处理废弃物；接受临床相关咨询。</v>
          </cell>
        </row>
        <row r="1398">
          <cell r="A1398" t="str">
            <v>CLDS8000</v>
          </cell>
          <cell r="B1398" t="str">
            <v>白血病融合基因检测</v>
          </cell>
          <cell r="C1398" t="str">
            <v>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399">
          <cell r="A1399" t="str">
            <v>CLDT8000</v>
          </cell>
          <cell r="B1399" t="str">
            <v>单基因遗传病基因突变检查</v>
          </cell>
          <cell r="C1399" t="str">
            <v>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0">
          <cell r="A1400" t="str">
            <v>CLDU8000</v>
          </cell>
          <cell r="B1400" t="str">
            <v>遗传性耳聋基因检测</v>
          </cell>
          <cell r="C1400" t="str">
            <v>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1">
          <cell r="A1401" t="str">
            <v>CLFA-CLFK</v>
          </cell>
          <cell r="B1401" t="str">
            <v>3.用药指导的分子生物学检验</v>
          </cell>
        </row>
        <row r="1402">
          <cell r="A1402" t="str">
            <v>CLFA8000</v>
          </cell>
          <cell r="B1402" t="str">
            <v>乙型肝炎耐药基因检测</v>
          </cell>
          <cell r="C1402"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3">
          <cell r="A1403" t="str">
            <v>CLFB8000</v>
          </cell>
          <cell r="B1403" t="str">
            <v>结核分枝杆菌耐药基因检测</v>
          </cell>
          <cell r="C1403"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4">
          <cell r="A1404" t="str">
            <v>CLFC8000</v>
          </cell>
          <cell r="B1404" t="str">
            <v>万古霉素耐药基因试验</v>
          </cell>
          <cell r="C1404"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5">
          <cell r="A1405" t="str">
            <v>CLFD8000</v>
          </cell>
          <cell r="B1405" t="str">
            <v>耐甲氧西林葡萄球耐药基因检测</v>
          </cell>
          <cell r="C1405"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6">
          <cell r="A1406" t="str">
            <v>CLFE8000</v>
          </cell>
          <cell r="B1406" t="str">
            <v>化学药物用药指导的基因检测</v>
          </cell>
          <cell r="C1406" t="str">
            <v>可检测CYP2C9、CYP2C19、CYP2D6、CYP3A4基因等。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07">
          <cell r="A1407" t="str">
            <v>CLFF8000</v>
          </cell>
          <cell r="B1407" t="str">
            <v>病原体用药指导的基因检测</v>
          </cell>
          <cell r="C1407" t="str">
            <v>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v>
          </cell>
        </row>
        <row r="1408">
          <cell r="A1408" t="str">
            <v>CLFG6000</v>
          </cell>
          <cell r="B1408" t="str">
            <v>基因表达水平对肿瘤预后的判断</v>
          </cell>
          <cell r="C1408"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row>
        <row r="1409">
          <cell r="A1409" t="str">
            <v>CLFH6000</v>
          </cell>
          <cell r="B1409" t="str">
            <v>基因表达水平对肿瘤药物敏感性的判断</v>
          </cell>
          <cell r="C1409" t="str">
            <v>样本类型：组织。对组织标本进行相应前处理，提取RNA，加入到包括有配制好试剂的反应管中，与阴、阳性对照同时经扩增仪进行RNA的体外扩增并进行标记，然后将变性的扩增产物与配制好的芯片杂交液混合，加入到芯片上进行杂交，杂交完毕后将芯片取出，进行清洗和离心甩干，用芯片扫描仪进行检测，根据基因的表达量，用软件报告肿瘤预后的风险结果，审核检验结果，发出报告，检测后标本留验及无害化处理。</v>
          </cell>
        </row>
        <row r="1410">
          <cell r="A1410" t="str">
            <v>CLFJ8000</v>
          </cell>
          <cell r="B1410" t="str">
            <v>肿瘤细胞化疗药物敏感试验</v>
          </cell>
          <cell r="C1410" t="str">
            <v>样本类型：血液、骨髓。分离淋巴细胞，制备肿瘤细胞悬液，调整细胞浓度，接种96孔板，分别加抗癌药物，设空白对照组，孵育，培养，离心，去掉上清液，加试剂震荡，用酶标仪测吸光度。</v>
          </cell>
        </row>
        <row r="1411">
          <cell r="A1411" t="str">
            <v>CLFK9000</v>
          </cell>
          <cell r="B1411" t="str">
            <v>联合药物敏感试验</v>
          </cell>
          <cell r="C1411" t="str">
            <v>样本类型：分离株。制配菌悬液，加入包括不同浓度药物的微量反应板，孵育，人工判读生长结果并分析报告。不含培养、鉴定。</v>
          </cell>
        </row>
        <row r="1412">
          <cell r="A1412" t="str">
            <v>CLZA</v>
          </cell>
          <cell r="B1412" t="str">
            <v>4.其它</v>
          </cell>
        </row>
        <row r="1413">
          <cell r="A1413" t="str">
            <v>CLZA8000</v>
          </cell>
          <cell r="B1413" t="str">
            <v>载脂蛋白E基因分型</v>
          </cell>
          <cell r="C1413" t="str">
            <v>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row>
        <row r="1414">
          <cell r="A1414" t="str">
            <v>E</v>
          </cell>
          <cell r="B1414" t="str">
            <v>四.影像学诊断</v>
          </cell>
        </row>
        <row r="1415">
          <cell r="B1415" t="str">
            <v>本章说明：                                                                                                                                                                       1. 本章包括“X线检查、”“X线计算机体层检查”、“磁共振检查”、“超声诊断”、“核医学诊断”和“其它成像检查”项目六个部分，共计575项。本章项目编码字首为E。</v>
          </cell>
        </row>
        <row r="1416">
          <cell r="A1416" t="str">
            <v>EA</v>
          </cell>
          <cell r="B1416" t="str">
            <v>(一)X线检查</v>
          </cell>
        </row>
        <row r="1417">
          <cell r="B1417" t="str">
            <v>本节项目使用计算机X线摄影(CR)检查时，在不同部位的普通X线透视、摄影的基础上加收不超过50%；使用数字化摄影(DR)加收不超过100%。</v>
          </cell>
        </row>
        <row r="1418">
          <cell r="A1418" t="str">
            <v>EAA</v>
          </cell>
          <cell r="B1418" t="str">
            <v>1.透视</v>
          </cell>
        </row>
        <row r="1419">
          <cell r="A1419" t="str">
            <v>EAABP001</v>
          </cell>
          <cell r="B1419" t="str">
            <v>头部X线透视</v>
          </cell>
          <cell r="C1419" t="str">
            <v>操作人员核对登记病人信息，提醒或协助患者去除体表透视部位金属物品等，操作X光机多个体位透视观察目标结构，医生完成诊断报告。</v>
          </cell>
        </row>
        <row r="1420">
          <cell r="A1420" t="str">
            <v>EAAHY001</v>
          </cell>
          <cell r="B1420" t="str">
            <v>颈部X线透视</v>
          </cell>
          <cell r="C1420" t="str">
            <v>操作人员核对登记病人信息，提醒或协助患者去除体表透视部位金属物品等，操作X光机多个体位透视观察目标结构，医生完成诊断报告。</v>
          </cell>
        </row>
        <row r="1421">
          <cell r="A1421" t="str">
            <v>EAAJT001</v>
          </cell>
          <cell r="B1421" t="str">
            <v>胸部X线透视</v>
          </cell>
          <cell r="C1421" t="str">
            <v>操作人员核对登记病人信息，提醒或协助患者去除体表透视部位金属物品等，操作X光机多个体位透视观察目标结构，医生完成诊断报告。</v>
          </cell>
        </row>
        <row r="1422">
          <cell r="A1422" t="str">
            <v>EAAQT001</v>
          </cell>
          <cell r="B1422" t="str">
            <v>腹部X线透视</v>
          </cell>
          <cell r="C1422" t="str">
            <v>操作人员核对登记病人信息，提醒或协助患者去除体表透视部位金属物品等，操作X光机多个体位透视观察目标结构，医生完成诊断报告。</v>
          </cell>
        </row>
        <row r="1423">
          <cell r="A1423" t="str">
            <v>EAAQU001</v>
          </cell>
          <cell r="B1423" t="str">
            <v>盆部X线透视</v>
          </cell>
          <cell r="C1423" t="str">
            <v>操作人员核对登记病人信息，提醒或协助患者去除体表透视部位金属物品等，操作X光机多个体位透视观察目标结构，医生完成诊断报告。</v>
          </cell>
        </row>
        <row r="1424">
          <cell r="A1424" t="str">
            <v>EAAW6001</v>
          </cell>
          <cell r="B1424" t="str">
            <v>四肢关节X线透视</v>
          </cell>
          <cell r="C1424" t="str">
            <v>操作人员核对登记病人信息，提醒或协助患者去除体表透视部位金属物品等，操作X光机多个体位透视观察目标结构，医生完成诊断报告。</v>
          </cell>
        </row>
        <row r="1425">
          <cell r="A1425" t="str">
            <v>EAAZZ001</v>
          </cell>
          <cell r="B1425" t="str">
            <v>床旁透视</v>
          </cell>
          <cell r="C1425" t="str">
            <v>临床操作过程中床边的透视。</v>
          </cell>
        </row>
        <row r="1426">
          <cell r="A1426" t="str">
            <v>EAAZZ002</v>
          </cell>
          <cell r="B1426" t="str">
            <v>术中透视</v>
          </cell>
          <cell r="C1426" t="str">
            <v>指在手术室中，临床操作过程中的透视。</v>
          </cell>
        </row>
        <row r="1427">
          <cell r="A1427" t="str">
            <v>EAB</v>
          </cell>
          <cell r="B1427" t="str">
            <v>2.X线摄影</v>
          </cell>
        </row>
        <row r="1428">
          <cell r="A1428" t="str">
            <v>EABCC001</v>
          </cell>
          <cell r="B1428" t="str">
            <v>视神经孔X线摄影</v>
          </cell>
          <cell r="C1428" t="str">
            <v>操作人员核对登记病人信息，提醒或协助患者去除体表摄影部位金属物品等，摆位，曝光，冲洗照片(胶片)，医生完成诊断报告。</v>
          </cell>
        </row>
        <row r="1429">
          <cell r="A1429" t="str">
            <v>EABCN001</v>
          </cell>
          <cell r="B1429" t="str">
            <v>舌下神经孔X线摄影</v>
          </cell>
          <cell r="C1429" t="str">
            <v>操作人员核对登记病人信息，提醒或协助患者去除体表摄影部位金属物品等，摆位，曝光，冲洗照片(胶片)，医生完成诊断报告。</v>
          </cell>
        </row>
        <row r="1430">
          <cell r="A1430" t="str">
            <v>EABEB001</v>
          </cell>
          <cell r="B1430" t="str">
            <v>眼眶X线摄影</v>
          </cell>
          <cell r="C1430" t="str">
            <v>操作人员核对登记病人信息，提醒或协助患者去除体表摄影部位金属物品等，根据需要完成眼眶正位、眼眶侧位、薄骨正侧位、眼球异物定位等投照体位摆位，曝光，冲洗照片(胶片)，医生完成诊断报告。</v>
          </cell>
        </row>
        <row r="1431">
          <cell r="A1431" t="str">
            <v>EABFJ001</v>
          </cell>
          <cell r="B1431" t="str">
            <v>乳突X线摄影</v>
          </cell>
          <cell r="C1431" t="str">
            <v>操作人员核对登记病人信息，提醒或协助患者去除体表摄影部位金属物品等，根据需要完成许氏位、梅氏位的投照体位摆位，曝光，冲洗照片(胶片)，医生完成诊断报告。</v>
          </cell>
        </row>
        <row r="1432">
          <cell r="A1432" t="str">
            <v>EABFK001</v>
          </cell>
          <cell r="B1432" t="str">
            <v>内听道X线摄影</v>
          </cell>
          <cell r="C1432" t="str">
            <v>指耳蜗位X线摄影。操作人员核对登记病人信息，提醒或协助患者去除体表摄影部位金属物品等，摆位，曝光，冲洗照片(胶片)，医生完成诊断报告。</v>
          </cell>
        </row>
        <row r="1433">
          <cell r="A1433" t="str">
            <v>EABGB001</v>
          </cell>
          <cell r="B1433" t="str">
            <v>鼻骨侧位X线摄影</v>
          </cell>
          <cell r="C1433" t="str">
            <v>操作人员核对登记病人信息，提醒或协助患者去除体表摄影部位金属物品等，摆位，曝光，冲洗照片(胶片)，医生完成诊断报告。</v>
          </cell>
        </row>
        <row r="1434">
          <cell r="A1434" t="str">
            <v>EABGF001</v>
          </cell>
          <cell r="B1434" t="str">
            <v>副鼻窦X线摄影</v>
          </cell>
          <cell r="C1434" t="str">
            <v>操作人员核对登记病人信息，提醒或协助患者去除体表摄影部位金属物品等，根据需要完成副鼻窦柯氏位、副鼻窦侧位、副鼻窦瓦氏位的投照体位摆位，曝光，冲洗照片(胶片)，医生完成诊断报告。</v>
          </cell>
        </row>
        <row r="1435">
          <cell r="A1435" t="str">
            <v>EABGJ001</v>
          </cell>
          <cell r="B1435" t="str">
            <v>鼻咽侧位X线摄影</v>
          </cell>
          <cell r="C1435" t="str">
            <v>操作人员核对登记病人信息，提醒或协助患者去除体表摄影部位金属物品等，摆位，曝光，冲洗照片(胶片)，医生完成诊断报告。</v>
          </cell>
        </row>
        <row r="1436">
          <cell r="A1436" t="str">
            <v>EABHD001</v>
          </cell>
          <cell r="B1436" t="str">
            <v>颧弓X线摄影</v>
          </cell>
          <cell r="C1436" t="str">
            <v>操作人员核对登记病人信息，提醒或协助患者去除体表摄影部位金属物品等，摆位，曝光，冲洗照片(胶片)，医生完成诊断报告。</v>
          </cell>
        </row>
        <row r="1437">
          <cell r="A1437" t="str">
            <v>EABHG001</v>
          </cell>
          <cell r="B1437" t="str">
            <v>下颌骨X线摄影</v>
          </cell>
          <cell r="C1437" t="str">
            <v>操作人员核对登记病人信息，提醒或协助患者去除体表摄影部位金属物品等，根据需要完成下颌骨正位、下颌骨侧位的投照体位摆位，曝光，冲洗照片(胶片)，医生完成诊断报告。</v>
          </cell>
        </row>
        <row r="1438">
          <cell r="A1438" t="str">
            <v>EABHJ001</v>
          </cell>
          <cell r="B1438" t="str">
            <v>颞颌关节X线摄影</v>
          </cell>
          <cell r="C1438" t="str">
            <v>操作人员核对登记病人信息，提醒或协助患者去除体表摄影部位金属物品等，根据需要完成颞颌关节开口位、颞颌关节闭口位的投照体位摆位，曝光，冲洗照片(胶片)，医生完成诊断报告。</v>
          </cell>
        </row>
        <row r="1439">
          <cell r="A1439" t="str">
            <v>EABHM001</v>
          </cell>
          <cell r="B1439" t="str">
            <v>口腔曲面体层摄影</v>
          </cell>
          <cell r="C1439" t="str">
            <v>指颌全景摄影。操作人员核对登记病人信息，提醒或协助患者去除体表摄影部位金属物品等，摆位，曝光，冲洗胶片，医生完成诊断报告。</v>
          </cell>
        </row>
        <row r="1440">
          <cell r="A1440" t="str">
            <v>EABHS001</v>
          </cell>
          <cell r="B1440" t="str">
            <v>牙片X线一次成像(RVG)</v>
          </cell>
          <cell r="C1440" t="str">
            <v>操作人员核对登记病人信息，提醒或协助患者去除体表摄影部位金属物品等，摆位，曝光，使用明室冲洗牙片及冲洗液一次成像，医生完成诊断报告。</v>
          </cell>
        </row>
        <row r="1441">
          <cell r="A1441" t="str">
            <v>EABHS002</v>
          </cell>
          <cell r="B1441" t="str">
            <v>牙片X线摄影</v>
          </cell>
          <cell r="C1441" t="str">
            <v>操作人员核对登记病人信息，提醒或协助患者去除体表摄影部位金属物品等，摆位，曝光，冲洗胶片，医生完成诊断报告。</v>
          </cell>
        </row>
        <row r="1442">
          <cell r="A1442" t="str">
            <v>EABHS003</v>
          </cell>
          <cell r="B1442" t="str">
            <v>咬合片X线摄影</v>
          </cell>
          <cell r="C1442" t="str">
            <v>操作人员核对登记病人信息，提醒或协助患者去除体表摄影部位金属物品等，摆位，曝光，冲洗胶片，医生完成诊断报告。</v>
          </cell>
        </row>
        <row r="1443">
          <cell r="A1443" t="str">
            <v>EABJC001</v>
          </cell>
          <cell r="B1443" t="str">
            <v>气管相X线摄影</v>
          </cell>
          <cell r="C1443" t="str">
            <v>操作人员核对登记病人信息，提醒或协助患者去除体表摄影部位金属物品等，根据需要完成气管正位、气管侧位的投照体位摆位，曝光，冲洗照片(胶片)，医生完成诊断报告。</v>
          </cell>
        </row>
        <row r="1444">
          <cell r="A1444" t="str">
            <v>EABJK001</v>
          </cell>
          <cell r="B1444" t="str">
            <v>胸骨X线摄影</v>
          </cell>
          <cell r="C1444" t="str">
            <v>操作人员核对登记病人信息，提醒或协助患者去除体表摄影部位金属物品等，根据需要完成胸骨正位、胸骨侧位等投照体位摆位，曝光，冲洗照片(胶片)，医生完成诊断报告。</v>
          </cell>
        </row>
        <row r="1445">
          <cell r="A1445" t="str">
            <v>EABJL001</v>
          </cell>
          <cell r="B1445" t="str">
            <v>肋骨X线摄影</v>
          </cell>
          <cell r="C1445" t="str">
            <v>操作人员核对登记病人信息，提醒或协助患者去除体表摄影部位金属物品等，根据需要完成肋骨正位相、左前斜位、右前斜位等投照体位摆位，曝光，冲洗照片(胶片)，医生完成诊断报告。</v>
          </cell>
        </row>
        <row r="1446">
          <cell r="A1446" t="str">
            <v>EABJT001</v>
          </cell>
          <cell r="B1446" t="str">
            <v>胸部X线摄影</v>
          </cell>
          <cell r="C1446" t="str">
            <v>操作人员核对登记病人信息，提醒或协助患者去除体表摄影部位金属物品等，根据需要完成胸部正位、胸部侧位、前弓位等投照体位摆位，曝光，冲洗照片(胶片)，医生完成诊断报告。</v>
          </cell>
        </row>
        <row r="1447">
          <cell r="A1447" t="str">
            <v>EABKA001</v>
          </cell>
          <cell r="B1447" t="str">
            <v>心脏X线摄影</v>
          </cell>
          <cell r="C1447" t="str">
            <v>操作人员核对登记病人信息，提醒或协助患者去除体表摄影部位金属物品等，根据需要完成心脏正位、侧位、左前斜位、右前斜位、吞钡像等投照体位摆位，曝光，冲洗照片(胶片)，医生完成诊断报告。</v>
          </cell>
        </row>
        <row r="1448">
          <cell r="A1448" t="str">
            <v>EABQT001</v>
          </cell>
          <cell r="B1448" t="str">
            <v>腹部X线摄影</v>
          </cell>
          <cell r="C1448" t="str">
            <v>操作人员核对登记病人信息，提醒或协助患者去除体表摄影部位金属物品等，根据需要完成立位、仰卧位、俯卧位等投照体位摆位，曝光，冲洗照片(胶片)，医生完成诊断报告。</v>
          </cell>
        </row>
        <row r="1449">
          <cell r="A1449" t="str">
            <v>EABRA001</v>
          </cell>
          <cell r="B1449" t="str">
            <v>腹部尿路X线摄影(KUB)</v>
          </cell>
          <cell r="C1449" t="str">
            <v>对患者事先进行肠道准备，操作人员核对登记病人信息，提醒或协助患者去除体表摄影部位金属物品等，摆位，曝光，冲洗照片(胶片)，医生完成诊断报告。</v>
          </cell>
        </row>
        <row r="1450">
          <cell r="A1450" t="str">
            <v>EABVB001</v>
          </cell>
          <cell r="B1450" t="str">
            <v>头颅X线摄影</v>
          </cell>
          <cell r="C1450" t="str">
            <v>操作人员核对登记病人信息，提醒或协助患者去除体表摄影部位金属物品等，根据需要完成多个体位(头颅正位、头颅侧位、蝶鞍侧位、头颅切线位、颅底颌顶位)摆位，曝光，冲洗照片(胶片)，医生完成诊断报告。</v>
          </cell>
        </row>
        <row r="1451">
          <cell r="A1451" t="str">
            <v>EABVB002</v>
          </cell>
          <cell r="B1451" t="str">
            <v>茎突X线摄影</v>
          </cell>
          <cell r="C1451" t="str">
            <v>操作人员核对登记病人信息，提醒或协助患者去除体表摄影部位金属物品等，根据需要完成茎突正位、茎突侧位的投照体位摆位，曝光，冲洗照片(胶片)，医生完成诊断报告。</v>
          </cell>
        </row>
        <row r="1452">
          <cell r="A1452" t="str">
            <v>EABVH001</v>
          </cell>
          <cell r="B1452" t="str">
            <v>颈椎X线摄影</v>
          </cell>
          <cell r="C1452" t="str">
            <v>操作人员核对登记病人信息，提醒或协助患者去除体表摄影部位金属物品等，根据需要完成颈椎正位、颈椎侧位、颈椎前屈位、颈椎后伸位、颈椎开口位、颈椎左前斜位、颈椎右前斜位等投照体位摆位，曝光，冲洗照片(胶片)，医生完成诊断报告。</v>
          </cell>
        </row>
        <row r="1453">
          <cell r="A1453" t="str">
            <v>EABVN001</v>
          </cell>
          <cell r="B1453" t="str">
            <v>胸椎X线摄影</v>
          </cell>
          <cell r="C1453" t="str">
            <v>操作人员核对登记病人信息，提醒或协助患者去除体表摄影部位金属物品等，根据需要完成胸椎正位、胸椎侧位等投照体位摆位，曝光，冲洗照片(胶片)，医生完成诊断报告。</v>
          </cell>
        </row>
        <row r="1454">
          <cell r="A1454" t="str">
            <v>EABVR001</v>
          </cell>
          <cell r="B1454" t="str">
            <v>胸腰段X线摄影</v>
          </cell>
          <cell r="C1454" t="str">
            <v>操作人员核对登记病人信息，提醒或协助患者去除体表摄影部位金属物品等，根据需要完成胸腰段正位、胸腰椎侧位的投照体位摆位，曝光，冲洗照片(胶片)，医生完成诊断报告。</v>
          </cell>
        </row>
        <row r="1455">
          <cell r="A1455" t="str">
            <v>EABVT001</v>
          </cell>
          <cell r="B1455" t="str">
            <v>腰椎X线摄影</v>
          </cell>
          <cell r="C1455" t="str">
            <v>操作人员核对登记病人信息，提醒或协助患者去除体表摄影部位金属物品等，根据需要完成腰椎正位、腰椎侧位、腰椎左斜位、腰椎右斜位、腰椎前屈位、腰椎后伸位等投照体位摆位，曝光，冲洗照片(胶片)、医生完成诊断报告。</v>
          </cell>
        </row>
        <row r="1456">
          <cell r="A1456" t="str">
            <v>EABV1001</v>
          </cell>
          <cell r="B1456" t="str">
            <v>尾骨X线摄影</v>
          </cell>
          <cell r="C1456" t="str">
            <v>操作人员核对登记病人信息，提醒或协助患者去除体表摄影部位金属物品等，根据需要完成尾骨正位、尾骨侧位的投照体位摆位，曝光，冲洗照片(胶片)，医生完成诊断报告。</v>
          </cell>
        </row>
        <row r="1457">
          <cell r="A1457" t="str">
            <v>EABWC001</v>
          </cell>
          <cell r="B1457" t="str">
            <v>肩胛骨X线摄影</v>
          </cell>
          <cell r="C1457" t="str">
            <v>操作人员核对登记病人信息，提醒或协助患者去除体表摄影部位金属物品等，根据需要完成肩胛骨正位、肩胛骨侧位的投照体位摆位，曝光，冲洗照片(胶片)，医生完成诊断报告。</v>
          </cell>
        </row>
        <row r="1458">
          <cell r="A1458" t="str">
            <v>EABWD001</v>
          </cell>
          <cell r="B1458" t="str">
            <v>肩锁关节X线摄影</v>
          </cell>
          <cell r="C1458" t="str">
            <v>操作人员核对登记病人信息，提醒或协助患者去除体表摄影部位金属物品等，根据需要完成胸锁关节正位、锁骨正位的投照体位摆位，曝光，冲洗照片(胶片)，医生完成诊断报告。</v>
          </cell>
        </row>
        <row r="1459">
          <cell r="A1459" t="str">
            <v>EABWG001</v>
          </cell>
          <cell r="B1459" t="str">
            <v>肩关节X线摄影</v>
          </cell>
          <cell r="C1459" t="str">
            <v>操作人员核对登记病人信息，提醒或协助患者去除体表摄影部位金属物品等，根据需要完成左肩关节正位、右肩关节正位、左侧穿胸位、右侧穿胸位、肩关节腋位等投照体位摆位，曝光，冲洗照片(胶片)，医生完成诊断报告。</v>
          </cell>
        </row>
        <row r="1460">
          <cell r="A1460" t="str">
            <v>EABWH001</v>
          </cell>
          <cell r="B1460" t="str">
            <v>肱骨X线摄影</v>
          </cell>
          <cell r="C1460" t="str">
            <v>操作人员核对登记病人信息，提醒或协助患者去除体表摄影部位金属物品等，根据需要完成左肱骨正位、左肱骨侧位、右肱骨正位、右肱骨侧位等投照体位摆位，曝光，冲洗照片(胶片)，医生完成诊断报告。</v>
          </cell>
        </row>
        <row r="1461">
          <cell r="A1461" t="str">
            <v>EABWJ001</v>
          </cell>
          <cell r="B1461" t="str">
            <v>肘关节X线摄影</v>
          </cell>
          <cell r="C1461" t="str">
            <v>操作人员核对登记病人信息，提醒或协助患者去除体表摄影部位金属物品等，根据需要完成左肘关节正位、左肘关节侧位、右肘关节正位、右肘关节侧位、左肘关节轴位、右肘关节轴位等投照体位摆位，曝光，冲洗照片(胶片)，医生完成诊断报告。</v>
          </cell>
        </row>
        <row r="1462">
          <cell r="A1462" t="str">
            <v>EABWM001</v>
          </cell>
          <cell r="B1462" t="str">
            <v>尺桡骨X线摄影</v>
          </cell>
          <cell r="C1462" t="str">
            <v>操作人员核对登记病人信息，提醒或协助患者去除体表摄影部位金属物品等，根据需要完成左尺桡骨正位、左尺桡骨侧位、右尺桡骨正位、右尺桡骨侧位等投照体位摆位，曝光，冲洗照片(胶片)，医生完成诊断报告。</v>
          </cell>
        </row>
        <row r="1463">
          <cell r="A1463" t="str">
            <v>EABWT001</v>
          </cell>
          <cell r="B1463" t="str">
            <v>手腕关节X线摄影</v>
          </cell>
          <cell r="C1463" t="str">
            <v>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医生完成诊断报告。</v>
          </cell>
        </row>
        <row r="1464">
          <cell r="A1464" t="str">
            <v>EABXA001</v>
          </cell>
          <cell r="B1464" t="str">
            <v>双下肢负重位X线摄影</v>
          </cell>
          <cell r="C1464" t="str">
            <v>操作人员核对登记病人信息，提醒或协助患者去除体表摄影部位金属物品等，摆位，含髋膝踝关节在内的全下肢站立负重条件下，完成正侧位曝光，冲洗照片(胶片)，医生完成诊断报告。</v>
          </cell>
        </row>
        <row r="1465">
          <cell r="A1465" t="str">
            <v>EABXB001</v>
          </cell>
          <cell r="B1465" t="str">
            <v>骨盆X线摄影</v>
          </cell>
          <cell r="C1465" t="str">
            <v>操作人员核对登记病人信息，提醒或协助患者去除体表摄影部位金属物品等，根据需要完成骨盆正位、侧位、骨盆入口位等投照体位摆位，曝光，冲洗照片(胶片)，医生完成诊断报告。</v>
          </cell>
        </row>
        <row r="1466">
          <cell r="A1466" t="str">
            <v>EABXC001</v>
          </cell>
          <cell r="B1466" t="str">
            <v>骶髂关节X线摄影</v>
          </cell>
          <cell r="C1466" t="str">
            <v>操作人员核对登记病人信息，提醒或协助患者去除体表摄影部位金属物品等，根据需要完成骶髂关节正位、骶髂关节左斜位、骶椎正侧位、骶髂关节右斜位等投照体位摆位，曝光，冲洗照片(胶片)，医生完成诊断报告。</v>
          </cell>
        </row>
        <row r="1467">
          <cell r="A1467" t="str">
            <v>EABXD001</v>
          </cell>
          <cell r="B1467" t="str">
            <v>髋关节X线摄影</v>
          </cell>
          <cell r="C1467" t="str">
            <v>操作人员核对登记病人信息，提醒或协助患者去除体表摄影部位金属物品等，根据需要完成髋关节正位、左髋侧位、右髋侧位、髋关节蛙式位等投照体位摆位，曝光，冲洗照片(胶片)，医生完成诊断报告。</v>
          </cell>
        </row>
        <row r="1468">
          <cell r="A1468" t="str">
            <v>EABXG001</v>
          </cell>
          <cell r="B1468" t="str">
            <v>股骨X线摄影</v>
          </cell>
          <cell r="C1468" t="str">
            <v>操作人员核对登记病人信息，提醒或协助患者去除体表摄影部位金属物品等，根据需要完成左股骨正位、左股骨侧位、右股骨正位、右股骨侧位等投照体位摆位，曝光，冲洗照片(胶片)，医生完成诊断报告。</v>
          </cell>
        </row>
        <row r="1469">
          <cell r="A1469" t="str">
            <v>EABXJ001</v>
          </cell>
          <cell r="B1469" t="str">
            <v>膝关节X线摄影</v>
          </cell>
          <cell r="C1469" t="str">
            <v>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医生完成诊断报告。</v>
          </cell>
        </row>
        <row r="1470">
          <cell r="A1470" t="str">
            <v>EABXP001</v>
          </cell>
          <cell r="B1470" t="str">
            <v>胫腓骨X线摄影</v>
          </cell>
          <cell r="C1470" t="str">
            <v>操作人员核对登记病人信息，提醒或协助患者去除体表摄影部位金属物品等，根据需要完成左胫腓骨正位、左胫腓骨侧位、右胫腓骨正位、右胫腓骨侧位等投照体位摆位，曝光，冲洗照片(胶片)，医生完成诊断报告。</v>
          </cell>
        </row>
        <row r="1471">
          <cell r="A1471" t="str">
            <v>EABXU001</v>
          </cell>
          <cell r="B1471" t="str">
            <v>足X线摄影</v>
          </cell>
          <cell r="C1471" t="str">
            <v>操作人员核对登记病人信息，提醒或协助患者去除体表摄影部位金属物品等，根据需要完成左足正位、左足侧位、右足正位、右足侧位、左足斜位、右足斜位、足应力正侧位等投照体位摆位，曝光，冲洗照片(胶片)，医生完成诊断报告。</v>
          </cell>
        </row>
        <row r="1472">
          <cell r="A1472" t="str">
            <v>EABXV001</v>
          </cell>
          <cell r="B1472" t="str">
            <v>跟骨X线摄影</v>
          </cell>
          <cell r="C1472" t="str">
            <v>操作人员核对登记病人信息，提醒或协助患者去除体表摄影部位金属物品等，根据需要完成跟骨侧位、左侧跟骨轴位、右侧跟骨轴位等投照体位摆位，曝光，冲洗照片(胶片)，医生完成诊断报告。</v>
          </cell>
        </row>
        <row r="1473">
          <cell r="A1473" t="str">
            <v>EABXZ001</v>
          </cell>
          <cell r="B1473" t="str">
            <v>踝关节X线摄影</v>
          </cell>
          <cell r="C1473" t="str">
            <v>操作人员核对登记病人信息，提醒或协助患者去除体表摄影部位金属物品等，根据需要完成左踝关节正位、左踝关节侧位、右踝关节正位、右踝关节侧位等投照体位摆位，曝光，冲洗照片(胶片)，医生完成诊断报告。</v>
          </cell>
        </row>
        <row r="1474">
          <cell r="A1474" t="str">
            <v>EABX6001</v>
          </cell>
          <cell r="B1474" t="str">
            <v>骨龄相X线摄影</v>
          </cell>
          <cell r="C1474" t="str">
            <v>操作人员核对登记病人信息，提醒或协助患者去除体表摄影部位金属物品等，完成含单侧手腕关节正位、单侧肘关节正位、单侧跟骨侧位、单侧髂骨翼正位等投照体位在内的摆位，曝光，冲洗照片(胶片)，医生完成诊断报告。</v>
          </cell>
        </row>
        <row r="1475">
          <cell r="A1475" t="str">
            <v>EABYA001</v>
          </cell>
          <cell r="B1475" t="str">
            <v>乳腺X线摄影</v>
          </cell>
          <cell r="C1475" t="str">
            <v>操作人员核对登记患者信息，褪去患者上衣以便检查摆位，基本摆位四次，曝光四次，完成含乳腺轴位、乳腺内斜位、乳腺外斜侧位、乳腺夸大位、乳腺局部点压位、全乳放大位、乳腺局部点压放大位等体位摄片，冲洗照片(胶片)，医生完成诊断报告。</v>
          </cell>
        </row>
        <row r="1476">
          <cell r="A1476" t="str">
            <v>EABZZ001</v>
          </cell>
          <cell r="B1476" t="str">
            <v>床旁X线摄影</v>
          </cell>
          <cell r="C1476" t="str">
            <v>指对行动不便或重症患者，技术人员利用移动X线摄影机到患者床旁操作。根据临床要求完成各部位的X线摄影，冲洗照片(胶片)，医生完成诊断报告。</v>
          </cell>
        </row>
        <row r="1477">
          <cell r="A1477" t="str">
            <v>EAC</v>
          </cell>
          <cell r="B1477" t="str">
            <v>3.X线造影</v>
          </cell>
        </row>
        <row r="1478">
          <cell r="A1478" t="str">
            <v>EACBH001</v>
          </cell>
          <cell r="B1478" t="str">
            <v>经皮穿刺插管脑血管造影术</v>
          </cell>
          <cell r="C1478" t="str">
            <v>消毒铺巾，局部麻醉，经颈动脉穿刺，置血管鞘，导管插入颈动脉，经导管注入对比剂，造影成功后分析诊断造影结果。不含三维影像。</v>
          </cell>
        </row>
        <row r="1479">
          <cell r="A1479" t="str">
            <v>EACBH002</v>
          </cell>
          <cell r="B1479" t="str">
            <v>经皮穿刺桡动脉插管全脑血管造影术</v>
          </cell>
          <cell r="C1479" t="str">
            <v>消毒铺巾，局部麻醉，经桡动脉穿刺，置血管鞘，导管分别插入颈动脉或椎动脉，经导管注入对比剂，造影成功后分析诊断造影结果。压迫止血。不含三维影像。</v>
          </cell>
        </row>
        <row r="1480">
          <cell r="A1480" t="str">
            <v>EACBH003</v>
          </cell>
          <cell r="B1480" t="str">
            <v>经皮穿刺股动脉插管全脑血管造影术</v>
          </cell>
          <cell r="C1480" t="str">
            <v>会阴部备皮，消毒铺巾，局部麻醉，经股动脉穿刺，置血管鞘，导管分别插入颈动脉或椎动脉，经导管注入对比剂，造影成功后分析诊断造影结果。压迫止血。不含三维造影。</v>
          </cell>
        </row>
        <row r="1481">
          <cell r="A1481" t="str">
            <v>EACBH004</v>
          </cell>
          <cell r="B1481" t="str">
            <v>超选择脑血管造影术</v>
          </cell>
          <cell r="C1481" t="str">
            <v>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三维造影。</v>
          </cell>
        </row>
        <row r="1482">
          <cell r="A1482" t="str">
            <v>EACBM001</v>
          </cell>
          <cell r="B1482" t="str">
            <v>脑静脉+静脉窦造影术</v>
          </cell>
          <cell r="C1482" t="str">
            <v>消毒铺巾，局部麻醉，经股静脉穿刺，置血管鞘，导管插入脑静脉和静脉窦，经导管或微导管注入对比剂，人工报告。不含三维影像。</v>
          </cell>
        </row>
        <row r="1483">
          <cell r="A1483" t="str">
            <v>EACBS001</v>
          </cell>
          <cell r="B1483" t="str">
            <v>颈椎穿刺脊髓X线造影</v>
          </cell>
          <cell r="C1483" t="str">
            <v>消毒铺巾，局部麻醉，颈椎穿刺，X线定位，注入对比剂，X线点片，冲洗胶片，医生完成诊断报告。</v>
          </cell>
        </row>
        <row r="1484">
          <cell r="A1484" t="str">
            <v>EACBS002</v>
          </cell>
          <cell r="B1484" t="str">
            <v>腰椎穿刺脊髓X线造影</v>
          </cell>
          <cell r="C1484" t="str">
            <v>消毒铺巾，局部麻醉，腰椎穿刺，X线定位，注入对比剂，X线点片，冲洗胶片，医生完成诊断报告。</v>
          </cell>
        </row>
        <row r="1485">
          <cell r="A1485" t="str">
            <v>EACCQ001</v>
          </cell>
          <cell r="B1485" t="str">
            <v>颈椎神经根X线造影</v>
          </cell>
          <cell r="C1485" t="str">
            <v>消毒铺巾，局部麻醉，穿刺，X线定位，注入对比剂，X线点片，冲洗胶片，医生完成诊断报告。</v>
          </cell>
        </row>
        <row r="1486">
          <cell r="A1486" t="str">
            <v>EACEE001</v>
          </cell>
          <cell r="B1486" t="str">
            <v>泪道X线造影</v>
          </cell>
          <cell r="C1486" t="str">
            <v>去除检查部位体表金属物品，向泪道内注入对比剂，摆位，透视下多角度观察并根据需要点片，冲洗照片(胶片)，医生完成诊断报告。</v>
          </cell>
        </row>
        <row r="1487">
          <cell r="A1487" t="str">
            <v>EACGH001</v>
          </cell>
          <cell r="B1487" t="str">
            <v>下咽X线造影</v>
          </cell>
          <cell r="C1487" t="str">
            <v>去除检查部位体表金属物品，准备好口服对比剂，摆位，在患者配合下，于透视下行吞咽对比剂动作时在多角度下根据需要点片，冲洗照片(胶片)，医生完成诊断报告。</v>
          </cell>
        </row>
        <row r="1488">
          <cell r="A1488" t="str">
            <v>EACHJ001</v>
          </cell>
          <cell r="B1488" t="str">
            <v>颞下颌关节X线造影</v>
          </cell>
          <cell r="C1488" t="str">
            <v>去除检查部位体表金属物品，消毒、麻醉、向颞下颌关节腔内注入对比剂，摆位，透视下多角度观察并根据需要点片，冲洗照片(胶片)，医生完成诊断报告。</v>
          </cell>
        </row>
        <row r="1489">
          <cell r="A1489" t="str">
            <v>EACHL001</v>
          </cell>
          <cell r="B1489" t="str">
            <v>唾液腺X线造影</v>
          </cell>
          <cell r="C1489" t="str">
            <v>去除检查部位体表金属物品，消毒，向唾液腺导管内注入对比剂，摆位，透视下多角度观察并根据需要点片，冲洗照片(胶片)，医生完成诊断报告。</v>
          </cell>
        </row>
        <row r="1490">
          <cell r="A1490" t="str">
            <v>EACKJ001</v>
          </cell>
          <cell r="B1490" t="str">
            <v>经皮穿刺插管左心室造影术</v>
          </cell>
          <cell r="C1490" t="str">
            <v>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v>
          </cell>
        </row>
        <row r="1491">
          <cell r="A1491" t="str">
            <v>EACKK001</v>
          </cell>
          <cell r="B1491" t="str">
            <v>经皮穿刺插管右心室造影术</v>
          </cell>
          <cell r="C1491" t="str">
            <v>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v>
          </cell>
        </row>
        <row r="1492">
          <cell r="A1492" t="str">
            <v>EACKU001</v>
          </cell>
          <cell r="B1492" t="str">
            <v>经皮穿刺插管冠状动脉造影术</v>
          </cell>
          <cell r="C1492" t="str">
            <v>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v>
          </cell>
        </row>
        <row r="1493">
          <cell r="A1493" t="str">
            <v>EACLB001</v>
          </cell>
          <cell r="B1493" t="str">
            <v>经皮穿刺插管主动脉造影术</v>
          </cell>
          <cell r="C1493" t="str">
            <v>消毒铺巾，局部麻醉，经深动脉穿刺，置血管鞘，导管插入主动脉，经导管注入对比剂，造影成功后分析诊断造影结果。不含三维影像。</v>
          </cell>
        </row>
        <row r="1494">
          <cell r="A1494" t="str">
            <v>EACLB002</v>
          </cell>
          <cell r="B1494" t="str">
            <v>经皮选择性主动脉造影术</v>
          </cell>
          <cell r="C1494" t="str">
            <v>消毒铺巾，局部麻醉，穿刺置管，经股动脉(或腋动脉)途径穿刺，置管。主动脉造影，摄片，穿刺点压迫包扎，人工报告。不含监护、DSA引导。</v>
          </cell>
        </row>
        <row r="1495">
          <cell r="A1495" t="str">
            <v>EACLG001</v>
          </cell>
          <cell r="B1495" t="str">
            <v>经皮穿刺插管选择性锁骨下动脉造影术</v>
          </cell>
          <cell r="C1495" t="str">
            <v>消毒铺巾，局部麻醉，穿刺置管，经股动脉(或腋动脉)途径穿刺，置管，主动脉造影，锁骨下动脉选择性造影摄片，穿刺点压迫包扎，人工报告。不含监护、DSA引导。</v>
          </cell>
        </row>
        <row r="1496">
          <cell r="A1496" t="str">
            <v>EACLJ001</v>
          </cell>
          <cell r="B1496" t="str">
            <v>经皮穿刺插管选择性支气管动脉造影术</v>
          </cell>
          <cell r="C1496" t="str">
            <v>消毒铺巾，局部麻醉，穿刺置管，经股动脉途径穿刺、置管，胸主动脉，支气管动脉选择性造影摄片，穿刺点压迫包扎，人工报告。不含监护、DSA引导。</v>
          </cell>
        </row>
        <row r="1497">
          <cell r="A1497" t="str">
            <v>EACLJ002</v>
          </cell>
          <cell r="B1497" t="str">
            <v>经皮穿刺插管选择性胸廓内动脉造影术</v>
          </cell>
          <cell r="C1497" t="str">
            <v>消毒铺巾，局部麻醉，穿刺置管，经股动脉(或腋动脉)途径穿刺，置管，主动脉造影，胸廓内动脉选择性造影摄片，穿刺点压迫包扎，人工报告。不含监护、DSA引导。</v>
          </cell>
        </row>
        <row r="1498">
          <cell r="A1498" t="str">
            <v>EACLJ003</v>
          </cell>
          <cell r="B1498" t="str">
            <v>经皮穿刺插管选择性肋间动脉造影术</v>
          </cell>
          <cell r="C1498" t="str">
            <v>消毒铺巾，局部麻醉，穿刺置管，经股动脉(或腋动脉)途径穿刺，置管，主动脉造影，肋间动脉选择性造影摄片，穿刺点压迫包扎，人工报告。不含监护、DSA引导。</v>
          </cell>
        </row>
        <row r="1499">
          <cell r="A1499" t="str">
            <v>EACLK001</v>
          </cell>
          <cell r="B1499" t="str">
            <v>经皮穿刺插管选择性肾上腺动脉造影术</v>
          </cell>
          <cell r="C1499" t="str">
            <v>消毒铺巾，局部麻醉，股动脉(或桡动脉)穿刺置入鞘管，经鞘置管，腹主动脉造影，肾上腺动脉选择性造影摄片，穿刺点压迫包扎，人工报告。不含监护、DSA引导。</v>
          </cell>
        </row>
        <row r="1500">
          <cell r="A1500" t="str">
            <v>EACLL001</v>
          </cell>
          <cell r="B1500" t="str">
            <v>经皮穿刺插管选择性腹腔动脉干造影术</v>
          </cell>
          <cell r="C1500" t="str">
            <v>消毒铺巾，局部麻醉，经股动脉途径穿刺，置管，腹主动脉造影，腹腔干动脉选择性造影，酌情动脉瘤瘤体和动脉直径测量，不含DSA引导。</v>
          </cell>
        </row>
        <row r="1501">
          <cell r="A1501" t="str">
            <v>EACLM001</v>
          </cell>
          <cell r="B1501" t="str">
            <v>经皮穿刺插管选择性胃左动脉造影术</v>
          </cell>
          <cell r="C1501" t="str">
            <v>消毒铺巾，局部麻醉，穿刺置管，经股动脉途径穿刺，置管，腹主动脉造影，胃左动脉选择性造影摄片，穿刺点压迫包扎，人工报告。不含监护、DSA引导。</v>
          </cell>
        </row>
        <row r="1502">
          <cell r="A1502" t="str">
            <v>EACLP001</v>
          </cell>
          <cell r="B1502" t="str">
            <v>经皮穿刺插管选择性肝动脉造影术</v>
          </cell>
          <cell r="C1502" t="str">
            <v>消毒铺巾，局部麻醉，穿刺置管，经股动脉途径穿刺，置管，腹主动脉造影，肝总动脉选择性造影摄片，穿刺点压迫包扎，人工报告。不含监护、DSA引导。</v>
          </cell>
        </row>
        <row r="1503">
          <cell r="A1503" t="str">
            <v>EACLP002</v>
          </cell>
          <cell r="B1503" t="str">
            <v>经皮穿刺插管超选择性肝动脉造影术</v>
          </cell>
          <cell r="C1503" t="str">
            <v>消毒铺巾，局部麻醉，股动脉(或桡动脉)穿刺置入鞘管，经鞘置管，腹主动脉造影，腹腔干造影，超选择性肝动脉(肝叶、肝段)动脉造影，刺点压迫包扎，人工报告。不含监护、DSA引导、超声引导。</v>
          </cell>
        </row>
        <row r="1504">
          <cell r="A1504" t="str">
            <v>EACLP003</v>
          </cell>
          <cell r="B1504" t="str">
            <v>经皮穿刺插管选择性胃十二指肠动脉造影术</v>
          </cell>
          <cell r="C1504" t="str">
            <v>消毒铺巾，局部麻醉，穿刺置管，经股动脉(或腋动脉)途径穿刺，置管，腹主动脉造影，胃十二指肠动脉选择性造影摄片，穿刺点压迫包扎，人工报告。不含监护、DSA引导。</v>
          </cell>
        </row>
        <row r="1505">
          <cell r="A1505" t="str">
            <v>EACLS001</v>
          </cell>
          <cell r="B1505" t="str">
            <v>经皮穿刺插管选择性脾动脉造影术</v>
          </cell>
          <cell r="C1505" t="str">
            <v>消毒铺巾，局部麻醉，股动脉(或桡动脉)穿刺置入鞘管，经鞘置管，腹主动脉造影，腹腔干造影，脾动脉选择性造影摄片，穿刺点压迫包扎，人工报告。不含监护、DSA引导。</v>
          </cell>
        </row>
        <row r="1506">
          <cell r="A1506" t="str">
            <v>EACLT001</v>
          </cell>
          <cell r="B1506" t="str">
            <v>经皮穿刺插管选择性肠系膜上动脉造影术</v>
          </cell>
          <cell r="C1506" t="str">
            <v>消毒铺巾，局部麻醉，股动脉(或桡动脉)穿刺置入鞘管，经鞘置管，腹主动脉造影，肠系膜上动脉选择性造影摄片，穿刺点压迫包扎，人工报告。不含监护、DSA引导。</v>
          </cell>
        </row>
        <row r="1507">
          <cell r="A1507" t="str">
            <v>EACLU001</v>
          </cell>
          <cell r="B1507" t="str">
            <v>经皮穿刺插管选择性肠系膜下动脉造影术</v>
          </cell>
          <cell r="C1507" t="str">
            <v>消毒铺巾，局部麻醉，股动脉(或桡动脉)穿刺置入鞘管，经鞘置管，腹主动脉造影，肠系膜下动脉选择性造影摄片，穿刺点压迫包扎，人工报告。不含监护、DSA引导。</v>
          </cell>
        </row>
        <row r="1508">
          <cell r="A1508" t="str">
            <v>EACLW001</v>
          </cell>
          <cell r="B1508" t="str">
            <v>经皮穿刺插管选择性肾动脉造影术</v>
          </cell>
          <cell r="C1508" t="str">
            <v>消毒铺巾，局部麻醉，股动脉(或桡动脉)穿刺置入鞘管，经鞘置管，腹主动脉造影，肾动脉选择性造影摄片，穿刺点压迫包扎，人工报告。不含监护、DSA引导。</v>
          </cell>
        </row>
        <row r="1509">
          <cell r="A1509" t="str">
            <v>EACLX001</v>
          </cell>
          <cell r="B1509" t="str">
            <v>经皮穿刺插管选择性子宫动脉造影术</v>
          </cell>
          <cell r="C1509" t="str">
            <v>消毒铺巾，局部麻醉，股动脉穿刺置入鞘管，经鞘置管，腹主动脉造影，髂内动脉造影，子宫动脉选择性造影摄片，穿刺点压迫包扎，人工报告。不含监护、DSA引导。</v>
          </cell>
        </row>
        <row r="1510">
          <cell r="A1510" t="str">
            <v>EACL0001</v>
          </cell>
          <cell r="B1510" t="str">
            <v>经皮选择性腰动脉造影术</v>
          </cell>
          <cell r="C1510" t="str">
            <v>消毒铺巾，局部麻醉，股动脉穿刺置入鞘管，经鞘置管，腹主动脉造影，超选腰动脉选择性造影摄片，穿刺点压迫包扎，人工报告。不含监护、DSA引导。</v>
          </cell>
        </row>
        <row r="1511">
          <cell r="A1511" t="str">
            <v>EACL1001</v>
          </cell>
          <cell r="B1511" t="str">
            <v>经皮穿刺插管选择性髂内动脉造影术</v>
          </cell>
          <cell r="C1511" t="str">
            <v>消毒铺巾，局部麻醉，股动脉穿刺置入鞘管，经鞘置管，腹主动脉造影，髂内动脉选择性造影摄片，穿刺点压迫包扎，人工报告。不含监护、DSA引导。</v>
          </cell>
        </row>
        <row r="1512">
          <cell r="A1512" t="str">
            <v>EACL3001</v>
          </cell>
          <cell r="B1512" t="str">
            <v>经皮穿刺插管选择性上肢动脉造影术</v>
          </cell>
          <cell r="C1512" t="str">
            <v>患者仰卧于造影台，局麻下穿刺腋动脉，置入血管鞘管，肝素抗凝，导丝引导下将导管选择到锁骨下动脉，逐段行上肢动脉造影，造影结束拔除血管鞘管，穿刺点压迫止血20分钟后弹力绷带加压包扎。不含DSA引导。</v>
          </cell>
        </row>
        <row r="1513">
          <cell r="A1513" t="str">
            <v>EACL5001</v>
          </cell>
          <cell r="B1513" t="str">
            <v>经皮穿刺插管选择性下肢动脉造影术</v>
          </cell>
          <cell r="C1513" t="str">
            <v>消毒铺巾，局部麻醉，股动脉穿刺置入鞘管，经鞘置管，腹主动脉造影，髂外动脉造影，逐段造影摄片，穿刺点压迫包扎，人工报告。不含监护、DSA引导。</v>
          </cell>
        </row>
        <row r="1514">
          <cell r="A1514" t="str">
            <v>EACMB001</v>
          </cell>
          <cell r="B1514" t="str">
            <v>经皮穿刺插管上腔静脉造影术</v>
          </cell>
          <cell r="C1514" t="str">
            <v>患者仰卧于造影台，局麻下穿刺锁骨下静脉、颈内静脉或股静脉，置入鞘管，沿鞘管放入导丝和猪尾造影导管入上腔静脉近端，退出导丝，将猪尾导管与高压注射器连接，注入对比剂进行静脉造影，造影完毕，退出导管和血管鞘，穿刺处弹力绷带加压包扎。不含DSA引导。</v>
          </cell>
        </row>
        <row r="1515">
          <cell r="A1515" t="str">
            <v>EACMF001</v>
          </cell>
          <cell r="B1515" t="str">
            <v>经皮穿刺插管上肢静脉造影术</v>
          </cell>
          <cell r="C1515" t="str">
            <v>患者仰卧于造影台，穿刺手背浅静脉，建立输液通道，用三通连接输液通道，止血带阻断上肢浅静脉，注入对比剂，数字减影造影机下透视，显示上肢静脉有无病变及病变情况并拍片。造影完毕，退出穿刺针，穿刺处弹力绷带加压包扎。不含DSA引导。</v>
          </cell>
        </row>
        <row r="1516">
          <cell r="A1516" t="str">
            <v>EACMF002</v>
          </cell>
          <cell r="B1516" t="str">
            <v>上肢静脉切开造影术</v>
          </cell>
          <cell r="C1516" t="str">
            <v>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DSA引导。</v>
          </cell>
        </row>
        <row r="1517">
          <cell r="A1517" t="str">
            <v>EACML001</v>
          </cell>
          <cell r="B1517" t="str">
            <v>经皮穿刺插管下腔静脉造影术</v>
          </cell>
          <cell r="C1517" t="str">
            <v>患者仰卧于造影台，局麻下穿刺股静脉(或颈内动静脉、锁骨下静脉)，成功后放置血管鞘管，沿鞘管放入导丝和猪尾造影导管入下腔静脉远端，退出导丝，将猪尾导管与高压注射器连接，注入对比剂进行静脉造影，必要时可深入导管至下腔静脉近端造影，造影完毕，退出导管和血管鞘，穿刺处弹力绷带加压包扎。不含DSA引导。</v>
          </cell>
        </row>
        <row r="1518">
          <cell r="A1518" t="str">
            <v>EACMM001</v>
          </cell>
          <cell r="B1518" t="str">
            <v>经皮穿刺插管选择性肝静脉造影术</v>
          </cell>
          <cell r="C1518" t="str">
            <v>患者仰卧于造影台，局麻下穿刺股静脉(或颈内动静脉、腋静脉或肱静脉)，放置血管鞘管，沿鞘管放入导丝，沿导丝造影导管入肝后段下腔静脉，超选肝静脉，退出导丝，将导管与高压注射器连接，注入对比剂进行静脉造影，造影完毕，退出导管和血管鞘，穿刺处弹力绷带加压包扎。不含DSA引导。</v>
          </cell>
        </row>
        <row r="1519">
          <cell r="A1519" t="str">
            <v>EACMN001</v>
          </cell>
          <cell r="B1519" t="str">
            <v>经皮经肝穿刺门静脉造影术</v>
          </cell>
          <cell r="C1519" t="str">
            <v>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v>
          </cell>
        </row>
        <row r="1520">
          <cell r="A1520" t="str">
            <v>EACMN002</v>
          </cell>
          <cell r="B1520" t="str">
            <v>经皮经脾穿刺门静脉造影术</v>
          </cell>
          <cell r="C1520" t="str">
            <v>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v>
          </cell>
        </row>
        <row r="1521">
          <cell r="A1521" t="str">
            <v>EACMN003</v>
          </cell>
          <cell r="B1521" t="str">
            <v>经皮穿刺插管间接门静脉造影术</v>
          </cell>
          <cell r="C1521" t="str">
            <v>消毒铺巾，局部麻醉，股动脉(或桡动脉)穿刺置入鞘管，经鞘置管，腹主动脉造影，肠系膜上动脉或脾动脉造影，延迟显像至在静脉期血管成像拍片。造影完毕，穿刺处压迫弹力绷带加压包扎。不含DSA引导。</v>
          </cell>
        </row>
        <row r="1522">
          <cell r="A1522" t="str">
            <v>EACMU001</v>
          </cell>
          <cell r="B1522" t="str">
            <v>经皮穿刺插管选择性肾静脉造影术</v>
          </cell>
          <cell r="C1522" t="str">
            <v>患者仰卧于造影台，局麻下穿刺股静脉(或颈内动静脉、腋静脉、肱静脉)，放置血管鞘管，沿鞘管放入导丝，沿导丝造影导管入下腔静脉，超选肾静脉，退出导丝，将导管与高压注射器连接，注入对比剂进行静脉造影。造影完毕，退出导管和血管鞘，穿刺处弹力绷带加压包扎。不含DSA引导。</v>
          </cell>
        </row>
        <row r="1523">
          <cell r="A1523" t="str">
            <v>EACMW001</v>
          </cell>
          <cell r="B1523" t="str">
            <v>经皮穿刺插管性腺静脉造影术</v>
          </cell>
          <cell r="C1523" t="str">
            <v>消毒麻醉，股静脉或颈静脉或上肢静脉穿刺插管，选择卵巢静脉或精索静脉，注射对比剂并摄片，拔管压迫止血，冲洗胶片，人工报告。不含监护、DSA引导。</v>
          </cell>
        </row>
        <row r="1524">
          <cell r="A1524" t="str">
            <v>EACM1001</v>
          </cell>
          <cell r="B1524" t="str">
            <v>经皮穿刺下肢静脉造影术</v>
          </cell>
          <cell r="C1524" t="str">
            <v>患者仰卧于造影台，局麻下穿刺足背浅静脉，建立输液通道，用三通连接输液通道，应用止血带阻断下肢浅静脉，注入对比剂，数字减影机下透视，显示下肢深静脉有无病变及病变情况并摄片，造影完毕，退出穿刺针，穿刺处弹力绷带加压包扎。不含DSA引导。</v>
          </cell>
        </row>
        <row r="1525">
          <cell r="A1525" t="str">
            <v>EACM1002</v>
          </cell>
          <cell r="B1525" t="str">
            <v>下肢静脉切开造影术</v>
          </cell>
          <cell r="C1525" t="str">
            <v>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v>
          </cell>
        </row>
        <row r="1526">
          <cell r="A1526" t="str">
            <v>EACNM001</v>
          </cell>
          <cell r="B1526" t="str">
            <v>四肢直接淋巴管X线造影</v>
          </cell>
          <cell r="C1526" t="str">
            <v>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v>
          </cell>
        </row>
        <row r="1527">
          <cell r="A1527" t="str">
            <v>EACNM002</v>
          </cell>
          <cell r="B1527" t="str">
            <v>四肢间接淋巴管X线造影</v>
          </cell>
          <cell r="C1527" t="str">
            <v>患肢消毒后于各指(或趾)蹼皮内及皮下注入水溶性对比剂，使患肢淋巴管显影，间接点片，照相，冲洗胶片，医生完成诊断报告。</v>
          </cell>
        </row>
        <row r="1528">
          <cell r="A1528" t="str">
            <v>EACPA001</v>
          </cell>
          <cell r="B1528" t="str">
            <v>胃肠排空试验-钡餐透视法</v>
          </cell>
          <cell r="C1528" t="str">
            <v>口服钡条，去除检查部位体表金属物品，72小时内反复间断透视，观察钡条移动情况，必要时点片，冲洗照片，人工报告。</v>
          </cell>
        </row>
        <row r="1529">
          <cell r="A1529" t="str">
            <v>EACPA002</v>
          </cell>
          <cell r="B1529" t="str">
            <v>全消化道造影</v>
          </cell>
          <cell r="C1529" t="str">
            <v>去除检查部位体表金属物品，准备好口服对比剂，摆位，在患者配合下，吞咽对比剂后，在透视下多角度观察食道、胃、十二指肠、各组小肠、各段结肠的形态及蠕动并根据需要点片，冲洗照片(胶片)，医生完成诊断报告。</v>
          </cell>
        </row>
        <row r="1530">
          <cell r="A1530" t="str">
            <v>EACPB001</v>
          </cell>
          <cell r="B1530" t="str">
            <v>上消化道X线造影</v>
          </cell>
          <cell r="C1530" t="str">
            <v>去除检查部位体表金属物品，准备好口服对比剂，摆位，在患者配合下，吞咽对比剂后，在透视下多角度观察食道、胃、十二指肠的形态及蠕动并根据需要点片，冲洗照片(胶片)，医生完成诊断报告。</v>
          </cell>
        </row>
        <row r="1531">
          <cell r="A1531" t="str">
            <v>EACPC001</v>
          </cell>
          <cell r="B1531" t="str">
            <v>食管X线造影</v>
          </cell>
          <cell r="C1531" t="str">
            <v>去除检查部位体表金属物品，准备好口服对比剂，摆位，在患者配合下，透视下行吞咽对比剂动作，在多角度下根据需要点片，冲洗照片(胶片)，医生完成诊断报告。</v>
          </cell>
        </row>
        <row r="1532">
          <cell r="A1532" t="str">
            <v>EACPC002</v>
          </cell>
          <cell r="B1532" t="str">
            <v>食管异物X线造影</v>
          </cell>
          <cell r="C1532" t="str">
            <v>去除检查部位体表金属物品，准备好专用口服对比剂，在患者配合下，透视下行吞咽对比剂动作，在多角度下观察，根据需要点片，冲洗照片(胶片)，医生完成诊断报告。</v>
          </cell>
        </row>
        <row r="1533">
          <cell r="A1533" t="str">
            <v>EACPH001</v>
          </cell>
          <cell r="B1533" t="str">
            <v>肠套叠充气造影及整复</v>
          </cell>
          <cell r="C1533" t="str">
            <v>肛门放置肛管，引导下通过灌肠机向肠道内注气，观察套叠头端复位情况。</v>
          </cell>
        </row>
        <row r="1534">
          <cell r="A1534" t="str">
            <v>EACPJ001</v>
          </cell>
          <cell r="B1534" t="str">
            <v>小肠X线造影</v>
          </cell>
          <cell r="C1534" t="str">
            <v>去除检查部位体表金属物品，准备好口服对比剂，摆位，在患者配合下，吞咽对比剂后，在透视下多角度观察各组小肠的形态及蠕动并根据需要点片，冲洗照片(胶片)，医生完成诊断报告。</v>
          </cell>
        </row>
        <row r="1535">
          <cell r="A1535" t="str">
            <v>EACPJ002</v>
          </cell>
          <cell r="B1535" t="str">
            <v>小肠插管X线造影</v>
          </cell>
          <cell r="C1535" t="str">
            <v>去除检查部位体表金属物品，摆位，将胃肠导管经口插入十二指肠起始部，自导管注入对比剂(或气体)，透视下观察胃肠道，根据需要点片，冲洗照片(胶片)，医生完成诊断报告。</v>
          </cell>
        </row>
        <row r="1536">
          <cell r="A1536" t="str">
            <v>EACPS001</v>
          </cell>
          <cell r="B1536" t="str">
            <v>结肠X线造影</v>
          </cell>
          <cell r="C1536" t="str">
            <v>去除检查部位体表金属物品，摆位，经肛管导管自肛门人工注入钡剂(或气体)，透视下多体位观察各段结肠及直肠，根据需要点片，冲洗照片(胶片)，医生完成诊断报告。</v>
          </cell>
        </row>
        <row r="1537">
          <cell r="A1537" t="str">
            <v>EACQE001</v>
          </cell>
          <cell r="B1537" t="str">
            <v>经皮经肝穿刺胆管造影术</v>
          </cell>
          <cell r="C1537" t="str">
            <v>复习上腹部CT或MRI图像，确认肝内胆管位置，选择穿刺点、穿刺角度及深度，消毒铺单，局部麻醉，透视引导下将抽吸式活检针(Chiba针)刺入肝内胆管内，注入对比剂造影。</v>
          </cell>
        </row>
        <row r="1538">
          <cell r="A1538" t="str">
            <v>EACQE002</v>
          </cell>
          <cell r="B1538" t="str">
            <v>经T管胆道X线造影</v>
          </cell>
          <cell r="C1538" t="str">
            <v>去除检查部位体表金属物品，摆位，消毒，经T管内注入对比剂，透视，根据需要点片，冲洗胶片，医生完成诊断报告。</v>
          </cell>
        </row>
        <row r="1539">
          <cell r="A1539" t="str">
            <v>EACQP001</v>
          </cell>
          <cell r="B1539" t="str">
            <v>经纤维内镜逆行胰胆管造影术(ERCP)</v>
          </cell>
          <cell r="C1539" t="str">
            <v>咽部麻醉，镇静，润滑，消泡，纤维十二指肠镜经口插至十二指肠乳头部位，经活检通道插入装有导丝的造影导管进入十二指肠乳头，退出导丝，注入对比剂，分别对胆管、胰管进行造影检查。人工报告。不含监护、X线检查。</v>
          </cell>
        </row>
        <row r="1540">
          <cell r="A1540" t="str">
            <v>EACQP002</v>
          </cell>
          <cell r="B1540" t="str">
            <v>经电子内镜逆行胰胆管造影术(ERCP)</v>
          </cell>
          <cell r="C1540" t="str">
            <v>咽部麻醉，镇静，润滑，消泡，电子十二指肠镜经口插至十二指肠乳头部位，经活检通道插入装有导丝的造影导管进入十二指肠乳头，退出导丝，注入对比剂，分别对胆管、胰管进行造影检查。图文报告。不含监护、X线检查。</v>
          </cell>
        </row>
        <row r="1541">
          <cell r="A1541" t="str">
            <v>EACRA001</v>
          </cell>
          <cell r="B1541" t="str">
            <v>泌尿系逆行X线造影</v>
          </cell>
          <cell r="C1541" t="str">
            <v>局部麻醉，插入膀胱镜，找到输尿管口，插入输尿管导管，在透视下注入对比剂，使肾盂输尿管显影。点片，冲洗胶片，医生完成诊断报告。</v>
          </cell>
        </row>
        <row r="1542">
          <cell r="A1542" t="str">
            <v>EACRC001</v>
          </cell>
          <cell r="B1542" t="str">
            <v>静脉肾盂X线造影</v>
          </cell>
          <cell r="C1542" t="str">
            <v>对患者事先进行肠道准备，去除检查部位体表金属物品，摆位，外周静脉穿刺注入对比剂，经过固定时间后电视透视，根据需要点片，冲洗照片(胶片)，医生完成诊断报告。</v>
          </cell>
        </row>
        <row r="1543">
          <cell r="A1543" t="str">
            <v>EACRG001</v>
          </cell>
          <cell r="B1543" t="str">
            <v>膀胱逆行X线造影</v>
          </cell>
          <cell r="C1543" t="str">
            <v>去除检查部位体表金属物品，摆位，经尿道向膀胱内注入对比剂或经膀胱造瘘口注入对比剂，多体位点片，冲洗照片(胶片)，医生完成诊断报告。</v>
          </cell>
        </row>
        <row r="1544">
          <cell r="A1544" t="str">
            <v>EACRJ001</v>
          </cell>
          <cell r="B1544" t="str">
            <v>排泄性尿道X线造影</v>
          </cell>
          <cell r="C1544" t="str">
            <v>去除检查部位体表金属物品，摆位，静脉内注入对比剂，经过固定时间后于患者排尿时透视，点片，冲洗照片(胶片)，医生完成诊断报告。</v>
          </cell>
        </row>
        <row r="1545">
          <cell r="A1545" t="str">
            <v>EACRJ002</v>
          </cell>
          <cell r="B1545" t="str">
            <v>尿道逆行X线造影</v>
          </cell>
          <cell r="C1545" t="str">
            <v>尿道外口消毒，自尿道口注入对比剂，摄正位，侧位片，显示狭窄段尿道，对比剂注入膀胱后，让病人一边解尿一边点摄尿道侧位片，显示狭窄段近端。</v>
          </cell>
        </row>
        <row r="1546">
          <cell r="A1546" t="str">
            <v>EACSE001</v>
          </cell>
          <cell r="B1546" t="str">
            <v>经皮穿刺输精管X线造影</v>
          </cell>
          <cell r="C1546" t="str">
            <v>消毒铺巾，局部麻醉，经阴囊皮肤直接穿刺进入输精管腔，缓慢注入对比剂后摄片。图文报告。术后加压包扎。</v>
          </cell>
        </row>
        <row r="1547">
          <cell r="A1547" t="str">
            <v>EACSE002</v>
          </cell>
          <cell r="B1547" t="str">
            <v>阴囊切开输精管X线造影</v>
          </cell>
          <cell r="C1547" t="str">
            <v>消毒铺巾，局部麻醉，阴囊外上方皮肤切口，显露输精管，穿刺针向附睾方向穿刺进入输精管腔。缓慢注入对比剂后摄片。图文报告。术后加压包扎。</v>
          </cell>
        </row>
        <row r="1548">
          <cell r="A1548" t="str">
            <v>EACSQ001</v>
          </cell>
          <cell r="B1548" t="str">
            <v>阴茎海绵体动脉X线造影</v>
          </cell>
          <cell r="C1548" t="str">
            <v>局部麻醉，股动脉穿刺，荧光屏监视下，经股动脉插入导管到同侧髂内动脉，注入对比剂后快速摄片。图文报告。</v>
          </cell>
        </row>
        <row r="1549">
          <cell r="A1549" t="str">
            <v>EACSQ002</v>
          </cell>
          <cell r="B1549" t="str">
            <v>阴茎海绵体静脉X线造影</v>
          </cell>
          <cell r="C1549" t="str">
            <v>消毒铺巾，局部麻醉，阴茎海绵体内注射药物诱发勃起，荧光屏监视下，穿刺针刺入阴茎海绵体末端，缓慢注入对比剂后摄片。图文报告。术后加压包扎。</v>
          </cell>
        </row>
        <row r="1550">
          <cell r="A1550" t="str">
            <v>EACTK001</v>
          </cell>
          <cell r="B1550" t="str">
            <v>经阴道子宫输卵管造影</v>
          </cell>
          <cell r="C1550" t="str">
            <v>去除检查部位体表金属物品，摆位，局部消毒铺巾，在影像设备监视下，经阴道及宫颈插管，向子宫内注入对比剂，透视下观察对比剂经宫腔进入输卵管的过程，间断点片，冲洗照片(胶片)，医生完成诊断报告。</v>
          </cell>
        </row>
        <row r="1551">
          <cell r="A1551" t="str">
            <v>EACVJ001</v>
          </cell>
          <cell r="B1551" t="str">
            <v>颈椎间盘X线造影</v>
          </cell>
          <cell r="C1551" t="str">
            <v>消毒铺巾，局部麻醉，穿刺，X线定位，注入对比剂，X线点片，冲洗胶片，医生完成诊断报告。</v>
          </cell>
        </row>
        <row r="1552">
          <cell r="A1552" t="str">
            <v>EACVU001</v>
          </cell>
          <cell r="B1552" t="str">
            <v>腰椎间盘X线造影</v>
          </cell>
          <cell r="C1552" t="str">
            <v>消毒铺巾，局部麻醉，穿刺，X线定位，注入对比剂，X线点片，冲洗胶片，医生完成诊断报告。</v>
          </cell>
        </row>
        <row r="1553">
          <cell r="A1553" t="str">
            <v>EACX7001</v>
          </cell>
          <cell r="B1553" t="str">
            <v>四肢关节X线造影</v>
          </cell>
          <cell r="C1553" t="str">
            <v>去除检查部位体表金属物品，摆位，消毒铺巾，麻醉，向目标关节腔内注入对比剂，透视，根据需要点片，冲洗照片(胶片)，医生完成诊断报告。</v>
          </cell>
        </row>
        <row r="1554">
          <cell r="A1554" t="str">
            <v>EACYA001</v>
          </cell>
          <cell r="B1554" t="str">
            <v>乳腺导管X线造影</v>
          </cell>
          <cell r="C1554" t="str">
            <v>去除检查部位体表金属物品，消毒、局部麻醉，向乳腺导管内注入对比剂，摆位，透视下多角度观察并根据需要点片，冲洗照片(胶片)，医生完成诊断报告。</v>
          </cell>
        </row>
        <row r="1555">
          <cell r="A1555" t="str">
            <v>EACYR001</v>
          </cell>
          <cell r="B1555" t="str">
            <v>窦道瘘管X线造影</v>
          </cell>
          <cell r="C1555" t="str">
            <v>去除检查部位体表金属物品，摆位，可疑腔道内注入对比剂，透视，根据需要点片，冲洗照片(胶片)，医生完成诊断报告。</v>
          </cell>
        </row>
        <row r="1556">
          <cell r="A1556" t="str">
            <v>EAZ</v>
          </cell>
          <cell r="B1556" t="str">
            <v>4.其它</v>
          </cell>
        </row>
        <row r="1557">
          <cell r="A1557" t="str">
            <v>EAZZZ001</v>
          </cell>
          <cell r="B1557" t="str">
            <v>临床操作X线透视引导</v>
          </cell>
          <cell r="C1557" t="str">
            <v>在普通X线透视或胃肠造影机下完成临床诊疗过程，必要时点片。不含相关的临床诊疗技术。</v>
          </cell>
        </row>
        <row r="1558">
          <cell r="A1558" t="str">
            <v>EAZZZ002</v>
          </cell>
          <cell r="B1558" t="str">
            <v>临床操作C/U形臂引导</v>
          </cell>
          <cell r="C1558" t="str">
            <v>在C(或U)形臂透视下完成临床诊疗过程，必要时点片。不含相关的临床诊疗技术。</v>
          </cell>
        </row>
        <row r="1559">
          <cell r="A1559" t="str">
            <v>EAZZZ003</v>
          </cell>
          <cell r="B1559" t="str">
            <v>临床操作数字减影(DSA)引导</v>
          </cell>
          <cell r="C1559" t="str">
            <v>在数字减影(DSA)引导下完成临床诊疗过程，必要时点片。不含相关的临床诊疗技术。</v>
          </cell>
        </row>
        <row r="1560">
          <cell r="A1560" t="str">
            <v>EB</v>
          </cell>
          <cell r="B1560" t="str">
            <v>(二)X线计算机体层检查</v>
          </cell>
        </row>
        <row r="1561">
          <cell r="A1561" t="str">
            <v>EBA</v>
          </cell>
          <cell r="B1561" t="str">
            <v>1.平扫</v>
          </cell>
        </row>
        <row r="1562">
          <cell r="A1562" t="str">
            <v>EBABN001</v>
          </cell>
          <cell r="B1562" t="str">
            <v>鞍区X线计算机体层(CT)平扫</v>
          </cell>
          <cell r="C1562" t="str">
            <v>操作人员核对登记病人信息，提醒或协助患者去除体表扫描部位金属物品等，摆位，扫描，根据需要重建轴位序列，冲洗照片(胶片)，医生完成诊断报告。</v>
          </cell>
        </row>
        <row r="1563">
          <cell r="A1563" t="str">
            <v>EBABP001</v>
          </cell>
          <cell r="B1563" t="str">
            <v>头部X线计算机体层(CT)平扫</v>
          </cell>
          <cell r="C1563" t="str">
            <v>操作人员核对登记病人信息，提醒或协助患者去除体表扫描部位金属物品等，摆位，扫描，根据需要重建轴位序列，完成胶片或其它储存介质的处理，医生完成诊断报告。</v>
          </cell>
        </row>
        <row r="1564">
          <cell r="A1564" t="str">
            <v>EBADF001</v>
          </cell>
          <cell r="B1564" t="str">
            <v>肾上腺X线计算机体层(CT)平扫</v>
          </cell>
          <cell r="C1564" t="str">
            <v>操作人员核对登记病人信息，提醒或协助患者去除体表扫描部位金属物品等，摆位，扫描，根据需要重建轴位序列，冲洗照片(胶片)，医生完成诊断报告。</v>
          </cell>
        </row>
        <row r="1565">
          <cell r="A1565" t="str">
            <v>EBAEA001</v>
          </cell>
          <cell r="B1565" t="str">
            <v>眼部X线计算机体层(CT)平扫</v>
          </cell>
          <cell r="C1565" t="str">
            <v>操作人员核对登记病人信息，提醒或协助患者去除体表扫描部位金属物品等，摆位，扫描，根据需要重建轴位序列，冲洗照片(胶片)，医生完成诊断报告。</v>
          </cell>
        </row>
        <row r="1566">
          <cell r="A1566" t="str">
            <v>EBAFA001</v>
          </cell>
          <cell r="B1566" t="str">
            <v>耳部X线计算机体层(CT)平扫</v>
          </cell>
          <cell r="C1566" t="str">
            <v>操作人员核对登记病人信息，提醒或协助患者去除体表扫描部位金属物品等，摆位，扫描，根据需要重建轴位序列，冲洗照片(胶片)，医生完成诊断报告。含颞骨。</v>
          </cell>
        </row>
        <row r="1567">
          <cell r="A1567" t="str">
            <v>EBAGF001</v>
          </cell>
          <cell r="B1567" t="str">
            <v>鼻部鼻窦X线计算机体层(CT)平扫</v>
          </cell>
          <cell r="C1567" t="str">
            <v>操作人员核对登记病人信息，提醒或协助患者去除体表扫描部位金属物品等，摆位，扫描，根据需要重建轴位序列，冲洗照片(胶片)，医生完成诊断报告。</v>
          </cell>
        </row>
        <row r="1568">
          <cell r="A1568" t="str">
            <v>EBAHF001</v>
          </cell>
          <cell r="B1568" t="str">
            <v>上颌部X线计算机体层(CT)平扫</v>
          </cell>
          <cell r="C1568" t="str">
            <v>操作人员核对登记病人信息，提醒或协助患者去除体表扫描部位金属物品等，摆位，扫描，根据需要重建轴位序列，冲洗照片(胶片)，医生完成诊断报告。</v>
          </cell>
        </row>
        <row r="1569">
          <cell r="A1569" t="str">
            <v>EBAHG001</v>
          </cell>
          <cell r="B1569" t="str">
            <v>下颌部X线计算机体层(CT)平扫</v>
          </cell>
          <cell r="C1569" t="str">
            <v>操作人员核对登记病人信息，提醒或协助患者去除体表扫描部位金属物品等，摆位，扫描，根据需要重建轴位序列，冲洗照片(胶片)，医生完成诊断报告。</v>
          </cell>
        </row>
        <row r="1570">
          <cell r="A1570" t="str">
            <v>EBAHS001</v>
          </cell>
          <cell r="B1570" t="str">
            <v>齿科X线计算机体层(CT)平扫</v>
          </cell>
          <cell r="C1570" t="str">
            <v>操作人员核对登记病人信息，提醒或协助患者去除体表扫描部位金属物品等，摆位，扫描，根据需要重建轴位序列，打印照片(胶片)，医生完成诊断报告。</v>
          </cell>
        </row>
        <row r="1571">
          <cell r="A1571" t="str">
            <v>EBAHY001</v>
          </cell>
          <cell r="B1571" t="str">
            <v>颈部X线计算机体层(CT)平扫</v>
          </cell>
          <cell r="C1571" t="str">
            <v>检查范围包含口部和咽部，操作人员核对登记病人信息，提醒或协助患者去除体表扫描部位金属物品等，摆位，扫描，根据需要重建轴位序列，冲洗照片(胶片)，医生完成诊断报告。</v>
          </cell>
        </row>
        <row r="1572">
          <cell r="A1572" t="str">
            <v>EBAJT001</v>
          </cell>
          <cell r="B1572" t="str">
            <v>胸部X线计算机体层(CT)平扫</v>
          </cell>
          <cell r="C1572" t="str">
            <v>检查范围包含乳腺，操作人员核对登记病人信息，提醒或协助患者去除体表扫描部位金属物品等，摆位，扫描，根据需要重建轴位序列，冲洗照片(胶片)，医生完成诊断报告。</v>
          </cell>
        </row>
        <row r="1573">
          <cell r="A1573" t="str">
            <v>EBAQT001</v>
          </cell>
          <cell r="B1573" t="str">
            <v>上腹部X线计算机体层(CT)平扫</v>
          </cell>
          <cell r="C1573" t="str">
            <v>操作人员核对登记病人信息，提醒或协助患者去除体表扫描部位金属物品等，摆位，扫描，根据需要重建轴位序列，冲洗照片(胶片)，医生完成诊断报告。</v>
          </cell>
        </row>
        <row r="1574">
          <cell r="A1574" t="str">
            <v>EBAQT002</v>
          </cell>
          <cell r="B1574" t="str">
            <v>下腹部X线计算机体层(CT)平扫</v>
          </cell>
          <cell r="C1574" t="str">
            <v>操作人员核对登记病人信息，提醒或协助患者去除体表扫描部位金属物品等，摆位，扫描，根据需要重建轴位序列，冲洗照片(胶片)，医生完成诊断报告。</v>
          </cell>
        </row>
        <row r="1575">
          <cell r="A1575" t="str">
            <v>EBAQU001</v>
          </cell>
          <cell r="B1575" t="str">
            <v>盆腔X线计算机体层(CT)平扫</v>
          </cell>
          <cell r="C1575" t="str">
            <v>操作人员核对登记病人信息，提醒或协助患者去除体表扫描部位金属物品等，摆位，扫描，根据需要重建轴位序列，冲洗照片(胶片)，医生完成诊断报告。</v>
          </cell>
        </row>
        <row r="1576">
          <cell r="A1576" t="str">
            <v>EBAVE001</v>
          </cell>
          <cell r="B1576" t="str">
            <v>全脊柱X线计算机体层(CT)平扫</v>
          </cell>
          <cell r="C1576" t="str">
            <v>操作人员核对登记病人信息，提醒或协助患者去除体表扫描部位金属物品等，摆位，扫描，根据需要重建轴位序列，冲洗照片(胶片)，医生完成诊断报告。</v>
          </cell>
        </row>
        <row r="1577">
          <cell r="A1577" t="str">
            <v>EBAVH001</v>
          </cell>
          <cell r="B1577" t="str">
            <v>颈椎X线计算机体层(CT)平扫</v>
          </cell>
          <cell r="C1577" t="str">
            <v>操作人员核对登记病人信息，提醒或协助患者去除体表扫描部位金属物品等，摆位，扫描，根据需要重建轴位序列，冲洗照片(胶片)，医生完成诊断报告。</v>
          </cell>
        </row>
        <row r="1578">
          <cell r="A1578" t="str">
            <v>EBAVN001</v>
          </cell>
          <cell r="B1578" t="str">
            <v>胸椎X线计算机体层(CT)平扫</v>
          </cell>
          <cell r="C1578" t="str">
            <v>操作人员核对登记病人信息，提醒或协助患者去除体表扫描部位金属物品等，摆位，扫描，根据需要重建轴位序列，冲洗照片(胶片)，医生完成诊断报告。</v>
          </cell>
        </row>
        <row r="1579">
          <cell r="A1579" t="str">
            <v>EBAVT001</v>
          </cell>
          <cell r="B1579" t="str">
            <v>腰椎X线计算机体层(CT)平扫</v>
          </cell>
          <cell r="C1579" t="str">
            <v>操作人员核对登记病人信息，提醒或协助患者去除体表扫描部位金属物品等，摆位，扫描，根据需要重建轴位序列，冲洗照片(胶片)，医生完成诊断报告。</v>
          </cell>
        </row>
        <row r="1580">
          <cell r="A1580" t="str">
            <v>EBAVY001</v>
          </cell>
          <cell r="B1580" t="str">
            <v>骶尾部X线计算机体层(CT)平扫</v>
          </cell>
          <cell r="C1580" t="str">
            <v>操作人员核对登记病人信息，提醒或协助患者去除体表扫描部位金属物品等，摆位，扫描，根据需要重建轴位序列，冲洗照片(胶片)，医生完成诊断报告。</v>
          </cell>
        </row>
        <row r="1581">
          <cell r="A1581" t="str">
            <v>EBAWA001</v>
          </cell>
          <cell r="B1581" t="str">
            <v>肢带骨骨骼计算机体层(CT)平扫</v>
          </cell>
          <cell r="C1581" t="str">
            <v>检查范围包含胸骨、锁骨、肋骨等，操作人员核对登记病人信息，提醒或协助患者去除体表扫描部位金属物品等，摆位，扫描，根据需要重建轴位序列，冲洗照片(胶片)，医生完成诊断报告。</v>
          </cell>
        </row>
        <row r="1582">
          <cell r="A1582" t="str">
            <v>EBAWA002</v>
          </cell>
          <cell r="B1582" t="str">
            <v>上臂X线计算机体层(CT)平扫</v>
          </cell>
          <cell r="C1582" t="str">
            <v>检查范围包含肩关节和肱骨，操作人员核对登记病人信息，提醒或协助患者去除体表扫描部位金属物品等，摆位，扫描，根据需要重建轴位序列，冲洗照片(胶片)，医生完成诊断报告。</v>
          </cell>
        </row>
        <row r="1583">
          <cell r="A1583" t="str">
            <v>EBAWA003</v>
          </cell>
          <cell r="B1583" t="str">
            <v>前臂X线计算机体层(CT)平扫</v>
          </cell>
          <cell r="C1583" t="str">
            <v>检查范围包含肘关节和尺桡骨，操作人员核对登记病人信息，提醒或协助患者去除体表扫描部位金属物品等，摆位，扫描，根据需要重建轴位序列，冲洗照片(胶片)，医生完成诊断报告。</v>
          </cell>
        </row>
        <row r="1584">
          <cell r="A1584" t="str">
            <v>EBAWR001</v>
          </cell>
          <cell r="B1584" t="str">
            <v>手部X线计算机体层(CT)平扫</v>
          </cell>
          <cell r="C1584" t="str">
            <v>检查范围包含腕关节，操作人员核对登记病人信息，提醒或协助患者去除体表扫描部位金属物品等，摆位，扫描，根据需要重建轴位序列，冲洗照片(胶片)，医生完成诊断报告。</v>
          </cell>
        </row>
        <row r="1585">
          <cell r="A1585" t="str">
            <v>EBAXB001</v>
          </cell>
          <cell r="B1585" t="str">
            <v>骨盆部X线计算机体层(CT)平扫</v>
          </cell>
          <cell r="C1585" t="str">
            <v>操作人员核对登记病人信息，提醒或协助患者去除体表扫描部位金属物品等，摆位，扫描，根据需要重建轴位序列，冲洗照片(胶片)，医生完成诊断报告。</v>
          </cell>
        </row>
        <row r="1586">
          <cell r="A1586" t="str">
            <v>EBAXB002</v>
          </cell>
          <cell r="B1586" t="str">
            <v>髋部X线计算机体层(CT)平扫</v>
          </cell>
          <cell r="C1586" t="str">
            <v>操作人员核对登记病人信息，提醒或协助患者去除体表扫描部位金属物品等，摆位，扫描，根据需要重建轴位序列，冲洗照片(胶片)，医生完成诊断报告。</v>
          </cell>
        </row>
        <row r="1587">
          <cell r="A1587" t="str">
            <v>EBAXC001</v>
          </cell>
          <cell r="B1587" t="str">
            <v>骶髂关节X线计算机体层(CT)平扫</v>
          </cell>
          <cell r="C1587" t="str">
            <v>操作人员核对登记病人信息，提醒或协助患者去除体表扫描部位金属物品等，摆位，扫描，根据需要重建轴位序列，冲洗照片(胶片)，医生完成诊断报告。</v>
          </cell>
        </row>
        <row r="1588">
          <cell r="A1588" t="str">
            <v>EBAXF001</v>
          </cell>
          <cell r="B1588" t="str">
            <v>大腿X线计算机体层(CT)平扫</v>
          </cell>
          <cell r="C1588" t="str">
            <v>操作人员核对登记病人信息，提醒或协助患者去除体表扫描部位金属物品等，摆位，扫描，根据需要重建轴位序列，冲洗照片(胶片)，医生完成诊断报告。</v>
          </cell>
        </row>
        <row r="1589">
          <cell r="A1589" t="str">
            <v>EBAXN001</v>
          </cell>
          <cell r="B1589" t="str">
            <v>小腿X线计算机体层(CT)平扫</v>
          </cell>
          <cell r="C1589" t="str">
            <v>检查范围含包含膝关节，操作人员核对登记病人信息，提醒或协助患者去除体表扫描部位金属物品等，摆位，扫描，根据需要重建轴位序列，冲洗照片(胶片)，医生完成诊断报告。</v>
          </cell>
        </row>
        <row r="1590">
          <cell r="A1590" t="str">
            <v>EBAXU001</v>
          </cell>
          <cell r="B1590" t="str">
            <v>足踝部X线计算机体层(CT)平扫</v>
          </cell>
          <cell r="C1590" t="str">
            <v>检查范围包含踝关节，操作人员核对登记病人信息，提醒或协助患者去除体表扫描部位金属物品等，摆位，扫描，根据需要重建轴位序列，冲洗照片(胶片)，医生完成诊断报告。</v>
          </cell>
        </row>
        <row r="1591">
          <cell r="A1591" t="str">
            <v>EBB</v>
          </cell>
          <cell r="B1591" t="str">
            <v>2.增强扫描</v>
          </cell>
        </row>
        <row r="1592">
          <cell r="A1592" t="str">
            <v>EBBBN001</v>
          </cell>
          <cell r="B1592" t="str">
            <v>鞍区X线计算机体层(CT)增强扫描</v>
          </cell>
          <cell r="C1592" t="str">
            <v>操作人员核对登记病人信息，提醒或协助患者去除体表扫描部位金属物品等，摆位，静脉输注，扫描及对比剂的高压注射器注射，根据需要重建轴位序列，冲洗照片(胶片)，医生完成诊断报告。</v>
          </cell>
        </row>
        <row r="1593">
          <cell r="A1593" t="str">
            <v>EBBBP001</v>
          </cell>
          <cell r="B1593" t="str">
            <v>头部X线计算机体层(CT)增强扫描</v>
          </cell>
          <cell r="C1593" t="str">
            <v>操作人员核对登记病人信息，抗过敏药物，提醒或协助患者去除体表扫描部位金属物品等，摆位，静脉输注，扫描及对比剂的高压注射器注射，根据需要重建轴位序列，冲洗照片(胶片)，医生完成诊断报告。</v>
          </cell>
        </row>
        <row r="1594">
          <cell r="A1594" t="str">
            <v>EBBDF001</v>
          </cell>
          <cell r="B1594" t="str">
            <v>肾上腺X线计算机体层(CT)增强扫描</v>
          </cell>
          <cell r="C1594" t="str">
            <v>操作人员核对登记病人信息，提醒或协助患者去除体表扫描部位金属物品等，摆位，静脉输注，扫描及对比剂的高压注射器注射，根据需要重建轴位序列，冲洗照片(胶片)，医生完成诊断报告。</v>
          </cell>
        </row>
        <row r="1595">
          <cell r="A1595" t="str">
            <v>EBBEA001</v>
          </cell>
          <cell r="B1595" t="str">
            <v>眼部X线计算机体层(CT)增强扫描</v>
          </cell>
          <cell r="C1595" t="str">
            <v>操作人员核对登记病人信息，提醒或协助患者去除体表扫描部位金属物品等，摆位，静脉输注，扫描及对比剂的高压注射器注射，根据需要重建轴位序列，冲洗照片(胶片)，医生完成诊断报告。</v>
          </cell>
        </row>
        <row r="1596">
          <cell r="A1596" t="str">
            <v>EBBFA001</v>
          </cell>
          <cell r="B1596" t="str">
            <v>耳部X线计算机体层(CT)增强扫描</v>
          </cell>
          <cell r="C1596" t="str">
            <v>检查范围包含颞骨。操作人员核对登记病人信息，提醒或协助患者去除体表扫描部位金属物品等，摆位，静脉输注，扫描及对比剂的高压注射器注射，根据需要重建轴位序列，冲洗照片(胶片)，医生完成诊断报告。</v>
          </cell>
        </row>
        <row r="1597">
          <cell r="A1597" t="str">
            <v>EBBGF001</v>
          </cell>
          <cell r="B1597" t="str">
            <v>鼻部鼻窦X线计算机体层(CT)增强扫描</v>
          </cell>
          <cell r="C1597" t="str">
            <v>操作人员核对登记病人信息，提醒或协助患者去除体表扫描部位金属物品等，摆位，静脉输注，扫描及对比剂的高压注射器注射，根据需要重建轴位序列，冲洗照片(胶片)，医生完成诊断报告。</v>
          </cell>
        </row>
        <row r="1598">
          <cell r="A1598" t="str">
            <v>EBBHF001</v>
          </cell>
          <cell r="B1598" t="str">
            <v>上颌部X线计算机体层(CT)增强扫描</v>
          </cell>
          <cell r="C1598" t="str">
            <v>操作人员核对登记病人信息，提醒或协助患者去除体表扫描部位金属物品等，摆位，静脉输注，扫描及对比剂的高压注射器注射，根据需要重建轴位序列，冲洗照片(胶片)，医生完成诊断报告。</v>
          </cell>
        </row>
        <row r="1599">
          <cell r="A1599" t="str">
            <v>EBBHG001</v>
          </cell>
          <cell r="B1599" t="str">
            <v>下颌部X线计算机体层(CT)增强扫描</v>
          </cell>
          <cell r="C1599" t="str">
            <v>操作人员核对登记病人信息，提醒或协助患者去除体表扫描部位金属物品等，摆位，静脉输注，扫描及对比剂的高压注射器注射，根据需要重建轴位序列，冲洗照片(胶片)，医生完成诊断报告。</v>
          </cell>
        </row>
        <row r="1600">
          <cell r="A1600" t="str">
            <v>EBBHS001</v>
          </cell>
          <cell r="B1600" t="str">
            <v>齿科X线计算机体层(CT)增强扫描</v>
          </cell>
          <cell r="C1600" t="str">
            <v>操作人员核对登记病人信息，提醒或协助患者去除体表扫描部位金属物品等，摆位，静脉输注，扫描及对比剂的高压注射器注射，根据需要重建轴位序列，冲洗照片(胶片)，医生完成诊断报告。</v>
          </cell>
        </row>
        <row r="1601">
          <cell r="A1601" t="str">
            <v>EBBHY001</v>
          </cell>
          <cell r="B1601" t="str">
            <v>颈部X线计算机体层(CT)增强扫描</v>
          </cell>
          <cell r="C1601" t="str">
            <v>检查范围包含口部、咽部，操作人员核对登记病人信息，抗过敏药物，提醒或协助患者去除体表扫描部位金属物品等，摆位，静脉输注，扫描及对比剂的高压注射器注射，根据需要重建轴位序列，冲洗照片(胶片)，医生完成诊断报告。</v>
          </cell>
        </row>
        <row r="1602">
          <cell r="A1602" t="str">
            <v>EBBJT001</v>
          </cell>
          <cell r="B1602" t="str">
            <v>胸部X线计算机体层(CT)增强扫描</v>
          </cell>
          <cell r="C1602" t="str">
            <v>检查范围包含乳腺，操作人员核对登记病人信息，抗过敏药物，提醒或协助患者去除体表扫描部位金属物品等，摆位，静脉输注，扫描及对比剂的高压注射器注射，根据需要重建轴位序列，冲洗照片(胶片)，医生完成诊断报告。</v>
          </cell>
        </row>
        <row r="1603">
          <cell r="A1603" t="str">
            <v>EBBQT001</v>
          </cell>
          <cell r="B1603" t="str">
            <v>上腹部X线计算机体层(CT)增强扫描</v>
          </cell>
          <cell r="C1603" t="str">
            <v>操作人员核对登记病人信息，抗过敏药物，提醒或协助患者去除体表扫描部位金属物品等，摆位，静脉输注，扫描及对比剂的高压注射器注射，根据需要重建轴位序列，冲洗照片(胶片)，医生完成诊断报告。</v>
          </cell>
        </row>
        <row r="1604">
          <cell r="A1604" t="str">
            <v>EBBQT002</v>
          </cell>
          <cell r="B1604" t="str">
            <v>下腹部X线计算机体层(CT)增强扫描</v>
          </cell>
          <cell r="C1604" t="str">
            <v>操作人员核对登记病人信息，抗过敏药物，提醒或协助患者去除体表扫描部位金属物品等，摆位，静脉输注，扫描及对比剂的高压注射器注射，根据需要重建轴位序列，冲洗照片(胶片)，医生完成诊断报告。</v>
          </cell>
        </row>
        <row r="1605">
          <cell r="A1605" t="str">
            <v>EBBQU001</v>
          </cell>
          <cell r="B1605" t="str">
            <v>盆腔X线计算机体层(CT)增强扫描</v>
          </cell>
          <cell r="C1605" t="str">
            <v>操作人员核对登记病人信息，抗过敏药物，提醒或协助患者去除体表扫描部位金属物品等，摆位，静脉输注，扫描及对比剂的高压注射器注射，根据需要重建轴位序列，冲洗照片(胶片)，医生完成诊断报告。</v>
          </cell>
        </row>
        <row r="1606">
          <cell r="A1606" t="str">
            <v>EBBVE001</v>
          </cell>
          <cell r="B1606" t="str">
            <v>全脊柱X线计算机体层(CT)增强扫描</v>
          </cell>
          <cell r="C1606" t="str">
            <v>操作人员核对登记病人信息，提醒或协助患者去除体表扫描部位金属物品等，摆位，静脉输注，扫描及对比剂的高压注射器注射，根据需要重建轴位序列，冲洗照片(胶片)，医生完成诊断报告。</v>
          </cell>
        </row>
        <row r="1607">
          <cell r="A1607" t="str">
            <v>EBBVH001</v>
          </cell>
          <cell r="B1607" t="str">
            <v>颈椎X线计算机体层(CT)增强扫描</v>
          </cell>
          <cell r="C1607" t="str">
            <v>操作人员核对登记病人信息，提醒或协助患者去除体表扫描部位金属物品等，摆位，静脉输注，扫描及对比剂的高压注射器注射，根据需要重建轴位序列，冲洗照片(胶片)，医生完成诊断报告。</v>
          </cell>
        </row>
        <row r="1608">
          <cell r="A1608" t="str">
            <v>EBBVN001</v>
          </cell>
          <cell r="B1608" t="str">
            <v>胸椎X线计算机体层(CT)增强扫描</v>
          </cell>
          <cell r="C1608" t="str">
            <v>操作人员核对登记病人信息，提醒或协助患者去除体表扫描部位金属物品等，摆位，静脉输注，扫描及对比剂的高压注射器注射，根据需要重建轴位序列，冲洗照片(胶片)，医生完成诊断报告。</v>
          </cell>
        </row>
        <row r="1609">
          <cell r="A1609" t="str">
            <v>EBBVT001</v>
          </cell>
          <cell r="B1609" t="str">
            <v>腰椎X线计算机体层(CT)增强扫描</v>
          </cell>
          <cell r="C1609" t="str">
            <v>操作人员核对登记病人信息，提醒或协助患者去除体表扫描部位金属物品等，摆位，静脉输注，扫描及对比剂的高压注射器注射，根据需要重建轴位序列，冲洗照片(胶片)，医生完成诊断报告。</v>
          </cell>
        </row>
        <row r="1610">
          <cell r="A1610" t="str">
            <v>EBBVY001</v>
          </cell>
          <cell r="B1610" t="str">
            <v>骶尾部X线计算机体层(CT)增强扫描</v>
          </cell>
          <cell r="C1610" t="str">
            <v>操作人员核对登记病人信息，提醒或协助患者去除体表扫描部位金属物品等，摆位，静脉输注，扫描及对比剂的高压注射器注射，根据需要重建轴位序列，冲洗照片(胶片)，医生完成诊断报告。</v>
          </cell>
        </row>
        <row r="1611">
          <cell r="A1611" t="str">
            <v>EBBWA001</v>
          </cell>
          <cell r="B1611" t="str">
            <v>肢带骨骨骼计算机体层(CT)增强扫描</v>
          </cell>
          <cell r="C1611" t="str">
            <v>操作人员核对登记病人信息，提醒或协助患者去除体表扫描部位金属物品等，摆位，静脉输注，扫描及对比剂的高压注射器注射，根据需要重建轴位序列，冲洗照片(胶片)，医生完成诊断报告。</v>
          </cell>
        </row>
        <row r="1612">
          <cell r="A1612" t="str">
            <v>EBBWF001</v>
          </cell>
          <cell r="B1612" t="str">
            <v>上臂X线计算机体层(CT)增强扫描</v>
          </cell>
          <cell r="C1612" t="str">
            <v>检查范围包含肩关节和肱骨，操作人员核对登记病人信息，提醒或协助患者去除体表扫描部位金属物品等，摆位，静脉输注，扫描及对比剂的高压注射器注射，根据需要重建轴位序列，冲洗照片(胶片)，医生完成诊断报告。</v>
          </cell>
        </row>
        <row r="1613">
          <cell r="A1613" t="str">
            <v>EBBWL001</v>
          </cell>
          <cell r="B1613" t="str">
            <v>前臂X线计算机体层(CT)增强扫描</v>
          </cell>
          <cell r="C1613" t="str">
            <v>检查范围包含肘关节和尺桡骨，操作人员核对登记病人信息，提醒或协助患者去除体表扫描部位金属物品等，摆位，静脉输注，扫描及对比剂的高压注射器注射，根据需要重建轴位序列，冲洗照片(胶片)，医生完成诊断报告。</v>
          </cell>
        </row>
        <row r="1614">
          <cell r="A1614" t="str">
            <v>EBBWR001</v>
          </cell>
          <cell r="B1614" t="str">
            <v>手部X线计算机体层(CT)增强扫描</v>
          </cell>
          <cell r="C1614" t="str">
            <v>检查范围包含腕关节，操作人员核对登记病人信息，提醒或协助患者去除体表扫描部位金属物品等，摆位，静脉输注，扫描及对比剂的高压注射器注射，根据需要重建轴位序列，冲洗照片(胶片)，医生完成诊断报告。</v>
          </cell>
        </row>
        <row r="1615">
          <cell r="A1615" t="str">
            <v>EBBXB001</v>
          </cell>
          <cell r="B1615" t="str">
            <v>骨盆部X线计算机体层(CT)增强扫描</v>
          </cell>
          <cell r="C1615" t="str">
            <v>操作人员核对登记病人信息，抗过敏药物，提醒或协助患者去除体表扫描部位金属物品等，摆位，静脉输注，扫描及对比剂的高压注射器注射，根据需要重建轴位序列，冲洗照片(胶片)，医生完成诊断报告。</v>
          </cell>
        </row>
        <row r="1616">
          <cell r="A1616" t="str">
            <v>EBBXB002</v>
          </cell>
          <cell r="B1616" t="str">
            <v>髋部X线计算机体层(CT)平扫增强扫描</v>
          </cell>
          <cell r="C1616" t="str">
            <v>操作人员核对登记病人信息，抗过敏药物，提醒或协助患者去除体表扫描部位金属物品等，摆位，静脉输注，扫描及对比剂的高压注射器注射，根据需要重建轴位序列，冲洗照片(胶片)，医生完成诊断报告。</v>
          </cell>
        </row>
        <row r="1617">
          <cell r="A1617" t="str">
            <v>EBBXC001</v>
          </cell>
          <cell r="B1617" t="str">
            <v>骶髂关节X线计算机体层(CT)增强扫描</v>
          </cell>
          <cell r="C1617" t="str">
            <v>操作人员核对登记病人信息，抗过敏药物，提醒或协助患者去除体表扫描部位金属物品等，摆位，静脉输注，扫描及对比剂的高压注射器注射，根据需要重建轴位序列，冲洗照片(胶片)，医生完成诊断报告。</v>
          </cell>
        </row>
        <row r="1618">
          <cell r="A1618" t="str">
            <v>EBBXF001</v>
          </cell>
          <cell r="B1618" t="str">
            <v>大腿X线计算机体层(CT)增强扫描</v>
          </cell>
          <cell r="C1618" t="str">
            <v>操作人员核对登记病人信息，抗过敏药物，提醒或协助患者去除体表扫描部位金属物品等，摆位，静脉输注，扫描及对比剂的高压注射器注射，根据需要重建轴位序列，冲洗照片(胶片)，医生完成诊断报告。</v>
          </cell>
        </row>
        <row r="1619">
          <cell r="A1619" t="str">
            <v>EBBXN001</v>
          </cell>
          <cell r="B1619" t="str">
            <v>小腿X线计算机体层(CT)增强扫描</v>
          </cell>
          <cell r="C1619" t="str">
            <v>检查范围包含膝关节，操作人员核对登记病人信息，抗过敏药物，提醒或协助患者去除体表扫描部位金属物品等，摆位，静脉输注，扫描及对比剂的高压注射器注射，根据需要重建轴位序列，冲洗照片(胶片)，医生完成诊断报告。</v>
          </cell>
        </row>
        <row r="1620">
          <cell r="A1620" t="str">
            <v>EBBXU001</v>
          </cell>
          <cell r="B1620" t="str">
            <v>足踝部X线计算机体层(CT)增强扫描</v>
          </cell>
          <cell r="C1620" t="str">
            <v>检查范围包含踝关节，操作人员核对登记病人信息，提醒或协助患者去除体表扫描部位金属物品等，摆位，静脉输注，扫描及对比剂的高压注射器注射，根据需要重建轴位序列，冲洗照片(胶片)，医生完成诊断报告。</v>
          </cell>
        </row>
        <row r="1621">
          <cell r="A1621" t="str">
            <v>EBC</v>
          </cell>
          <cell r="B1621" t="str">
            <v>3.特殊三维成像</v>
          </cell>
        </row>
        <row r="1622">
          <cell r="A1622" t="str">
            <v>EBCBJ001</v>
          </cell>
          <cell r="B1622" t="str">
            <v>颅内动脉CT三维成像</v>
          </cell>
          <cell r="C162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23">
          <cell r="A1623" t="str">
            <v>EBCJC001</v>
          </cell>
          <cell r="B1623" t="str">
            <v>气管树CT三维成像</v>
          </cell>
          <cell r="C1623" t="str">
            <v>操作人员核对登记病人信息，提醒或协助患者去除体表扫描部位金属物品等，摆位，多排螺旋CT扫描，根据需要重建轴位序列，多种三维后处理软件分析处理图像，冲洗照片(胶片)，医生完成诊断报告。</v>
          </cell>
        </row>
        <row r="1624">
          <cell r="A1624" t="str">
            <v>EBCJE001</v>
          </cell>
          <cell r="B1624" t="str">
            <v>肺小结节CT三维成像</v>
          </cell>
          <cell r="C1624" t="str">
            <v>操作人员核对登记病人信息，提醒或协助患者去除体表扫描部位金属物品等，摆位，扫描，根据需要重建轴位序列，多种三维后处理软件分析处理图像，冲洗照片(胶片)，医生完成诊断报告。</v>
          </cell>
        </row>
        <row r="1625">
          <cell r="A1625" t="str">
            <v>EBCKA001</v>
          </cell>
          <cell r="B1625" t="str">
            <v>心脏CT成像+心功能分析</v>
          </cell>
          <cell r="C1625" t="str">
            <v>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v>
          </cell>
        </row>
        <row r="1626">
          <cell r="A1626" t="str">
            <v>EBCKU001</v>
          </cell>
          <cell r="B1626" t="str">
            <v>冠状动脉钙化积分</v>
          </cell>
          <cell r="C1626" t="str">
            <v>操作人员核对登记病人信息，抗过敏药物，提醒或协助患者去除体表扫描部位金属物品等，心电监测，摆位，采用多排螺旋CT扫描，根据需要重建轴位序列，图像后处理，冲洗照片(胶片)，医生完成诊断报告。不含心电监测。</v>
          </cell>
        </row>
        <row r="1627">
          <cell r="A1627" t="str">
            <v>EBCKU002</v>
          </cell>
          <cell r="B1627" t="str">
            <v>冠状动脉CT三维成像</v>
          </cell>
          <cell r="C1627" t="str">
            <v>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v>
          </cell>
        </row>
        <row r="1628">
          <cell r="A1628" t="str">
            <v>EBCLA001</v>
          </cell>
          <cell r="B1628" t="str">
            <v>肺动脉CT三维成像</v>
          </cell>
          <cell r="C162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29">
          <cell r="A1629" t="str">
            <v>EBCLB001</v>
          </cell>
          <cell r="B1629" t="str">
            <v>主动脉CT三维成像</v>
          </cell>
          <cell r="C1629"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0">
          <cell r="A1630" t="str">
            <v>EBCLF001</v>
          </cell>
          <cell r="B1630" t="str">
            <v>颈动脉CT三维成像</v>
          </cell>
          <cell r="C1630"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1">
          <cell r="A1631" t="str">
            <v>EBCLY001</v>
          </cell>
          <cell r="B1631" t="str">
            <v>上腹部动脉CT三维成像</v>
          </cell>
          <cell r="C1631"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2">
          <cell r="A1632" t="str">
            <v>EBCLY002</v>
          </cell>
          <cell r="B1632" t="str">
            <v>下腹部动脉CT三维成像</v>
          </cell>
          <cell r="C1632"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3">
          <cell r="A1633" t="str">
            <v>EBCLY003</v>
          </cell>
          <cell r="B1633" t="str">
            <v>盆腔动脉CT三维成像</v>
          </cell>
          <cell r="C1633"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4">
          <cell r="A1634" t="str">
            <v>EBCL3001</v>
          </cell>
          <cell r="B1634" t="str">
            <v>上肢动脉CT三维成像</v>
          </cell>
          <cell r="C1634"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5">
          <cell r="A1635" t="str">
            <v>EBCL5001</v>
          </cell>
          <cell r="B1635" t="str">
            <v>下肢动脉CT三维成像</v>
          </cell>
          <cell r="C1635"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6">
          <cell r="A1636" t="str">
            <v>EBCMA001</v>
          </cell>
          <cell r="B1636" t="str">
            <v>肺静脉CT三维成像</v>
          </cell>
          <cell r="C1636"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7">
          <cell r="A1637" t="str">
            <v>EBCML001</v>
          </cell>
          <cell r="B1637" t="str">
            <v>下腔静脉下肢深静脉CT三维成像</v>
          </cell>
          <cell r="C1637" t="str">
            <v>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v>
          </cell>
        </row>
        <row r="1638">
          <cell r="A1638" t="str">
            <v>EBCMN001</v>
          </cell>
          <cell r="B1638" t="str">
            <v>门脉系统CT三维成像</v>
          </cell>
          <cell r="C1638" t="str">
            <v>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v>
          </cell>
        </row>
        <row r="1639">
          <cell r="A1639" t="str">
            <v>EBCPS001</v>
          </cell>
          <cell r="B1639" t="str">
            <v>结肠CT三维成像</v>
          </cell>
          <cell r="C1639" t="str">
            <v>操作人员核对登记病人信息，肠道准备，提醒或协助患者去除体表扫描部位金属物品等，摆位及注气，多期扫描，根据需要重建轴位序列，多种三维后处理软件分析处理图像，冲洗照片(胶片)，医生完成诊断报告。</v>
          </cell>
        </row>
        <row r="1640">
          <cell r="A1640" t="str">
            <v>EBCZX001</v>
          </cell>
          <cell r="B1640" t="str">
            <v>单脏器灌注成像</v>
          </cell>
          <cell r="C1640" t="str">
            <v>操作人员核对登记病人信息，抗过敏药物，提醒或协助患者去除体表扫描部位金属物品等，摆位，静脉输注，扫描及对比剂注射，根据需要重建轴位序列，多种三维后处理软件分析处理图像，冲洗照片(胶片)，医生完成诊断报告。</v>
          </cell>
        </row>
        <row r="1641">
          <cell r="A1641" t="str">
            <v>EBZ</v>
          </cell>
          <cell r="B1641" t="str">
            <v>4.其它</v>
          </cell>
        </row>
        <row r="1642">
          <cell r="A1642" t="str">
            <v>EBZZZ001</v>
          </cell>
          <cell r="B1642" t="str">
            <v>临床操作CT引导</v>
          </cell>
          <cell r="C1642" t="str">
            <v>在CT引导下完成临床诊疗过程。不含临床诊疗操作。</v>
          </cell>
        </row>
        <row r="1643">
          <cell r="A1643" t="str">
            <v>EC</v>
          </cell>
          <cell r="B1643" t="str">
            <v>(三)磁共振检查</v>
          </cell>
        </row>
        <row r="1644">
          <cell r="A1644" t="str">
            <v>ECA</v>
          </cell>
          <cell r="B1644" t="str">
            <v>1.磁共振成像</v>
          </cell>
        </row>
        <row r="1645">
          <cell r="A1645" t="str">
            <v>ECABA001</v>
          </cell>
          <cell r="B1645" t="str">
            <v>颅脑磁共振成像</v>
          </cell>
          <cell r="C1645" t="str">
            <v>去除身体金属物品，摆放适宜线圈，摆位，扫描，至少含T1、T2加权相序列及两体位成像，冲洗照片(胶片)，医生完成诊断报告。</v>
          </cell>
        </row>
        <row r="1646">
          <cell r="A1646" t="str">
            <v>ECABB001</v>
          </cell>
          <cell r="B1646" t="str">
            <v>海绵窦磁共振成像</v>
          </cell>
          <cell r="C1646" t="str">
            <v>去除身体金属物品，摆放适宜线圈，摆位，扫描，至少含T1、T2加权相序列及两体位成像，冲洗照片(胶片)，医生完成诊断报告。</v>
          </cell>
        </row>
        <row r="1647">
          <cell r="A1647" t="str">
            <v>ECABC001</v>
          </cell>
          <cell r="B1647" t="str">
            <v>脑功能磁共振成像</v>
          </cell>
          <cell r="C1647" t="str">
            <v>去除身体金属物品，摆放适宜线圈，摆位，扫描，医生使用磁共振脑功能刺激仪等专用设备对患者进行刺激，然后进行功能磁共振(fMRI)、ASL等序列扫描，冲洗照片(胶片)，图像后处理，医生完成诊断报告。</v>
          </cell>
        </row>
        <row r="1648">
          <cell r="A1648" t="str">
            <v>ECABC002</v>
          </cell>
          <cell r="B1648" t="str">
            <v>海马磁共振成像</v>
          </cell>
          <cell r="C1648" t="str">
            <v>去除身体金属物品，摆放适宜线圈，摆位，扫描，至少含T1、T2加权相序列及两体位成像，冲洗照片(胶片)，医生完成诊断报告。</v>
          </cell>
        </row>
        <row r="1649">
          <cell r="A1649" t="str">
            <v>ECABJ001</v>
          </cell>
          <cell r="B1649" t="str">
            <v>头颅非增强磁共振动脉血管成像</v>
          </cell>
          <cell r="C1649" t="str">
            <v>去除身体金属物品，摆放适宜线圈，摆位，扫描，冲洗照片(胶片)，图像后处理，医生完成诊断报告。</v>
          </cell>
        </row>
        <row r="1650">
          <cell r="A1650" t="str">
            <v>ECABM001</v>
          </cell>
          <cell r="B1650" t="str">
            <v>头颅非增强磁共振静脉血管成像</v>
          </cell>
          <cell r="C1650" t="str">
            <v>去除身体金属物品，摆放适宜线圈，摆位，扫描，冲洗照片(胶片)，图像后处理，医生完成诊断报告。</v>
          </cell>
        </row>
        <row r="1651">
          <cell r="A1651" t="str">
            <v>ECABN001</v>
          </cell>
          <cell r="B1651" t="str">
            <v>鞍区磁共振成像</v>
          </cell>
          <cell r="C1651" t="str">
            <v>去除身体金属物品，摆放适宜线圈，摆位，扫描，至少含T1、T2加权相序列及两体位成像，冲洗照片(胶片)，医生完成诊断报告。</v>
          </cell>
        </row>
        <row r="1652">
          <cell r="A1652" t="str">
            <v>ECABN002</v>
          </cell>
          <cell r="B1652" t="str">
            <v>颅底磁共振成像</v>
          </cell>
          <cell r="C1652" t="str">
            <v>去除身体金属物品，摆放适宜线圈，摆位，扫描，至少含T1、T2加权相序列及两体位成像，冲洗照片(胶片)，医生完成诊断报告。</v>
          </cell>
        </row>
        <row r="1653">
          <cell r="A1653" t="str">
            <v>ECABS001</v>
          </cell>
          <cell r="B1653" t="str">
            <v>脊髓磁共振水成像(MRM)</v>
          </cell>
          <cell r="C1653" t="str">
            <v>去除身体金属物品，摆放适宜线圈，摆位，扫描，冲洗照片(胶片)，图像后处理，医生完成诊断报告。</v>
          </cell>
        </row>
        <row r="1654">
          <cell r="A1654" t="str">
            <v>ECADF001</v>
          </cell>
          <cell r="B1654" t="str">
            <v>肾上腺磁共振成像</v>
          </cell>
          <cell r="C1654" t="str">
            <v>去除身体金属物品，摆放适宜线圈，摆位，扫描，至少含T1、T2加权相序列及两体位成像，冲洗照片(胶片)，医生完成诊断报告。</v>
          </cell>
        </row>
        <row r="1655">
          <cell r="A1655" t="str">
            <v>ECAEB001</v>
          </cell>
          <cell r="B1655" t="str">
            <v>眶磁共振成像</v>
          </cell>
          <cell r="C1655" t="str">
            <v>去除身体金属物品，摆放适宜线圈，摆位，扫描，至少含T1、T2加权相序列及两体位成像，冲洗照片(胶片)，医生完成诊断报告。</v>
          </cell>
        </row>
        <row r="1656">
          <cell r="A1656" t="str">
            <v>ECAFK001</v>
          </cell>
          <cell r="B1656" t="str">
            <v>内听道磁共振成像</v>
          </cell>
          <cell r="C1656" t="str">
            <v>去除身体金属物品，摆放适宜线圈，摆位，扫描，至少含T1、T2加权相序列及两体位成像，冲洗照片(胶片)，医生完成诊断报告。</v>
          </cell>
        </row>
        <row r="1657">
          <cell r="A1657" t="str">
            <v>ECAGF001</v>
          </cell>
          <cell r="B1657" t="str">
            <v>鼻窦磁共振成像</v>
          </cell>
          <cell r="C1657" t="str">
            <v>去除身体金属物品，摆放适宜线圈，摆位，扫描，至少含T1、T2加权相序列及两体位成像，冲洗照片(胶片)，医生完成诊断报告。</v>
          </cell>
        </row>
        <row r="1658">
          <cell r="A1658" t="str">
            <v>ECAGJ001</v>
          </cell>
          <cell r="B1658" t="str">
            <v>鼻咽磁共振成像</v>
          </cell>
          <cell r="C1658" t="str">
            <v>去除身体金属物品，摆放适宜线圈，摆位，扫描，至少含T1、T2加权相序列及两体位成像，冲洗照片(胶片)，医生完成诊断报告。</v>
          </cell>
        </row>
        <row r="1659">
          <cell r="A1659" t="str">
            <v>ECAHJ001</v>
          </cell>
          <cell r="B1659" t="str">
            <v>颞下颌关节磁共振成像</v>
          </cell>
          <cell r="C1659" t="str">
            <v>去除身体金属物品，摆放适宜线圈，摆位，扫描，至少含T1、T2加权相序列及两体位成像，冲洗照片(胶片)，医生完成诊断报告。</v>
          </cell>
        </row>
        <row r="1660">
          <cell r="A1660" t="str">
            <v>ECAHY001</v>
          </cell>
          <cell r="B1660" t="str">
            <v>颈部磁共振成像</v>
          </cell>
          <cell r="C1660" t="str">
            <v>去除身体金属物品，摆放适宜线圈，摆位，扫描，至少含T1、T2加权相序列及两体位成像，冲洗照片(胶片)，医生完成诊断报告。</v>
          </cell>
        </row>
        <row r="1661">
          <cell r="A1661" t="str">
            <v>ECAJT001</v>
          </cell>
          <cell r="B1661" t="str">
            <v>胸部磁共振成像</v>
          </cell>
          <cell r="C1661" t="str">
            <v>去除身体金属物品，摆放适宜线圈，摆位，扫描，至少含T1、T2加权相序列及两体位成像，冲洗照片(胶片)，医生完成诊断报告。</v>
          </cell>
        </row>
        <row r="1662">
          <cell r="A1662" t="str">
            <v>ECAKA001</v>
          </cell>
          <cell r="B1662" t="str">
            <v>心脏磁共振平扫成像</v>
          </cell>
          <cell r="C1662" t="str">
            <v>去除身体金属物品，摆放适宜线圈，摆位，心电门控，扫描，冲洗照片(胶片)，图像后处理，医生完成诊断报告。不含心电监护。</v>
          </cell>
        </row>
        <row r="1663">
          <cell r="A1663" t="str">
            <v>ECAKA002</v>
          </cell>
          <cell r="B1663" t="str">
            <v>磁共振心脏功能评价</v>
          </cell>
          <cell r="C1663" t="str">
            <v>去除身体金属物品，摆放适宜线圈，摆位，心电门控，扫描，冲洗照片(胶片)，图像后处理，医生完成诊断报告。不含心电监护。</v>
          </cell>
        </row>
        <row r="1664">
          <cell r="A1664" t="str">
            <v>ECAM9001</v>
          </cell>
          <cell r="B1664" t="str">
            <v>血管斑块成像</v>
          </cell>
          <cell r="C1664" t="str">
            <v>去除身体金属物品，摆放适宜线圈，摆位，扫描，至少含T1、T2加权相序列及两体位成像，冲洗照片(胶片)，医生完成诊断报告。</v>
          </cell>
        </row>
        <row r="1665">
          <cell r="A1665" t="str">
            <v>ECAPU001</v>
          </cell>
          <cell r="B1665" t="str">
            <v>直肠磁共振成像</v>
          </cell>
          <cell r="C1665" t="str">
            <v>去除身体金属物品，摆放适宜线圈，摆位，扫描，至少含T1、T2加权相序列及两体位成像，冲洗照片(胶片)，医生完成诊断报告。</v>
          </cell>
        </row>
        <row r="1666">
          <cell r="A1666" t="str">
            <v>ECAQP001</v>
          </cell>
          <cell r="B1666" t="str">
            <v>胰胆管系统磁共振水成像(MRCP)</v>
          </cell>
          <cell r="C1666" t="str">
            <v>去除身体金属物品，摆放适宜线圈，摆位，扫描，冲洗照片(胶片)，图像后处理，医生完成诊断报告。</v>
          </cell>
        </row>
        <row r="1667">
          <cell r="A1667" t="str">
            <v>ECAQT001</v>
          </cell>
          <cell r="B1667" t="str">
            <v>上腹部磁共振成像</v>
          </cell>
          <cell r="C1667" t="str">
            <v>去除身体金属物品，摆放适宜线圈，摆位，扫描，至少含T1、T2加权相序列及两体位成像，冲洗照片(胶片)，医生完成诊断报告。</v>
          </cell>
        </row>
        <row r="1668">
          <cell r="A1668" t="str">
            <v>ECAQT002</v>
          </cell>
          <cell r="B1668" t="str">
            <v>下腹部磁共振成像</v>
          </cell>
          <cell r="C1668" t="str">
            <v>去除身体金属物品，摆放适宜线圈，摆位，扫描，至少含T1、T2加权相序列及两体位成像，冲洗照片(胶片)，医生完成诊断报告。</v>
          </cell>
        </row>
        <row r="1669">
          <cell r="A1669" t="str">
            <v>ECAQU001</v>
          </cell>
          <cell r="B1669" t="str">
            <v>盆腔磁共振成像</v>
          </cell>
          <cell r="C1669" t="str">
            <v>去除身体金属物品，摆放适宜线圈，摆位，扫描，至少含T1、T2加权相序列及两体位成像，冲洗照片(胶片)，医生完成诊断报告。</v>
          </cell>
        </row>
        <row r="1670">
          <cell r="A1670" t="str">
            <v>ECARA001</v>
          </cell>
          <cell r="B1670" t="str">
            <v>泌尿系统磁共振水成像(MRU)</v>
          </cell>
          <cell r="C1670" t="str">
            <v>去除身体金属物品，摆放适宜线圈，摆位，扫描，冲洗照片(胶片)，图像后处理，医生完成诊断报告。</v>
          </cell>
        </row>
        <row r="1671">
          <cell r="A1671" t="str">
            <v>ECASK001</v>
          </cell>
          <cell r="B1671" t="str">
            <v>前列腺磁共振成像</v>
          </cell>
          <cell r="C1671" t="str">
            <v>去除身体金属物品，摆放适宜线圈，摆位，扫描，至少含T1、T2加权相序列及两体位成像，冲洗照片(胶片)，医生完成诊断报告。</v>
          </cell>
        </row>
        <row r="1672">
          <cell r="A1672" t="str">
            <v>ECAVH001</v>
          </cell>
          <cell r="B1672" t="str">
            <v>颈椎磁共振成像</v>
          </cell>
          <cell r="C1672" t="str">
            <v>去除身体金属物品，摆放适宜线圈，摆位，扫描，至少含T1、T2加权相序列及两体位成像，冲洗照片(胶片)，医生完成诊断报告。</v>
          </cell>
        </row>
        <row r="1673">
          <cell r="A1673" t="str">
            <v>ECAVN001</v>
          </cell>
          <cell r="B1673" t="str">
            <v>胸椎磁共振成像</v>
          </cell>
          <cell r="C1673" t="str">
            <v>去除身体金属物品，摆放适宜线圈，摆位，扫描，至少含T1、T2加权相序列及两体位成像，冲洗照片(胶片)，医生完成诊断报告。</v>
          </cell>
        </row>
        <row r="1674">
          <cell r="A1674" t="str">
            <v>ECAVT001</v>
          </cell>
          <cell r="B1674" t="str">
            <v>腰椎磁共振成像</v>
          </cell>
          <cell r="C1674" t="str">
            <v>去除身体金属物品，摆放适宜线圈，摆位，扫描，至少含T1、T2加权相序列及两体位成像，冲洗照片(胶片)，医生完成诊断报告。</v>
          </cell>
        </row>
        <row r="1675">
          <cell r="A1675" t="str">
            <v>ECAWF001</v>
          </cell>
          <cell r="B1675" t="str">
            <v>上臂磁共振成像</v>
          </cell>
          <cell r="C1675" t="str">
            <v>去除身体金属物品，摆放适宜线圈，摆位，扫描，至少含T1、T2加权相序列及两体位成像，冲洗照片(胶片)，医生完成诊断报告。</v>
          </cell>
        </row>
        <row r="1676">
          <cell r="A1676" t="str">
            <v>ECAWG001</v>
          </cell>
          <cell r="B1676" t="str">
            <v>肩关节磁共振成像</v>
          </cell>
          <cell r="C1676" t="str">
            <v>去除身体金属物品，摆放适宜线圈，摆位，扫描，至少含T1、T2加权相序列及两体位成像，冲洗照片(胶片)，医生完成诊断报告。</v>
          </cell>
        </row>
        <row r="1677">
          <cell r="A1677" t="str">
            <v>ECAWJ001</v>
          </cell>
          <cell r="B1677" t="str">
            <v>肘关节磁共振成像</v>
          </cell>
          <cell r="C1677" t="str">
            <v>去除身体金属物品，摆放适宜线圈，摆位，扫描，至少含T1、T2加权相序列及两体位成像，冲洗照片(胶片)，医生完成诊断报告。</v>
          </cell>
        </row>
        <row r="1678">
          <cell r="A1678" t="str">
            <v>ECAWL001</v>
          </cell>
          <cell r="B1678" t="str">
            <v>前臂磁共振成像</v>
          </cell>
          <cell r="C1678" t="str">
            <v>去除身体金属物品，摆放适宜线圈，摆位，扫描，至少含T1、T2加权相序列及两体位成像，冲洗照片(胶片)，医生完成诊断报告。</v>
          </cell>
        </row>
        <row r="1679">
          <cell r="A1679" t="str">
            <v>ECAWR001</v>
          </cell>
          <cell r="B1679" t="str">
            <v>手磁共振成像</v>
          </cell>
          <cell r="C1679" t="str">
            <v>去除身体金属物品，摆放适宜线圈，摆位，扫描，至少含T1、T2加权相序列及两体位成像，冲洗照片(胶片)，医生完成诊断报告。</v>
          </cell>
        </row>
        <row r="1680">
          <cell r="A1680" t="str">
            <v>ECAXC001</v>
          </cell>
          <cell r="B1680" t="str">
            <v>骶髂关节磁共振成像</v>
          </cell>
          <cell r="C1680" t="str">
            <v>去除身体金属物品，摆放适宜线圈，摆位，扫描，至少含T1、T2加权相序列及两体位成像，冲洗照片(胶片)，医生完成诊断报告。</v>
          </cell>
        </row>
        <row r="1681">
          <cell r="A1681" t="str">
            <v>ECAXD001</v>
          </cell>
          <cell r="B1681" t="str">
            <v>双髋关节磁共振成像</v>
          </cell>
          <cell r="C1681" t="str">
            <v>去除身体金属物品，摆放适宜线圈，摆位，扫描，至少含T1、T2加权相序列及两体位成像，冲洗照片(胶片)，医生完成诊断报告。</v>
          </cell>
        </row>
        <row r="1682">
          <cell r="A1682" t="str">
            <v>ECAXF001</v>
          </cell>
          <cell r="B1682" t="str">
            <v>大腿磁共振成像</v>
          </cell>
          <cell r="C1682" t="str">
            <v>去除身体金属物品，摆放适宜线圈，摆位，扫描，至少含T1、T2加权相序列及两体位成像，冲洗照片(胶片)，医生完成诊断报告。</v>
          </cell>
        </row>
        <row r="1683">
          <cell r="A1683" t="str">
            <v>ECAXJ001</v>
          </cell>
          <cell r="B1683" t="str">
            <v>膝关节磁共振成像</v>
          </cell>
          <cell r="C1683" t="str">
            <v>去除身体金属物品，摆放适宜线圈，摆位，扫描，至少含T1、T2加权相序列及两体位成像，冲洗照片(胶片)，医生完成诊断报告。</v>
          </cell>
        </row>
        <row r="1684">
          <cell r="A1684" t="str">
            <v>ECAXN001</v>
          </cell>
          <cell r="B1684" t="str">
            <v>小腿磁共振成像</v>
          </cell>
          <cell r="C1684" t="str">
            <v>去除身体金属物品，摆放适宜线圈，摆位，扫描，至少含T1、T2加权相序列及两体位成像，冲洗照片(胶片)，医生完成诊断报告。</v>
          </cell>
        </row>
        <row r="1685">
          <cell r="A1685" t="str">
            <v>ECAXU001</v>
          </cell>
          <cell r="B1685" t="str">
            <v>足磁共振成像</v>
          </cell>
          <cell r="C1685" t="str">
            <v>去除身体金属物品，摆放适宜线圈，摆位，扫描，至少含T1、T2加权相序列及两体位成像，冲洗照片(胶片)，医生完成诊断报告。</v>
          </cell>
        </row>
        <row r="1686">
          <cell r="A1686" t="str">
            <v>ECAXZ001</v>
          </cell>
          <cell r="B1686" t="str">
            <v>踝关节磁共振成像</v>
          </cell>
          <cell r="C1686" t="str">
            <v>去除身体金属物品，摆放适宜线圈，摆位，扫描，至少含T1、T2加权相序列及两体位成像，冲洗照片(胶片)，医生完成诊断报告。</v>
          </cell>
        </row>
        <row r="1687">
          <cell r="A1687" t="str">
            <v>ECAYA001</v>
          </cell>
          <cell r="B1687" t="str">
            <v>乳腺磁共振成像</v>
          </cell>
          <cell r="C1687" t="str">
            <v>去除身体金属物品，摆放适宜线圈，摆位，扫描，至少含T1、T2加权相序列及两体位成像，冲洗照片(胶片)，医生完成诊断报告。</v>
          </cell>
        </row>
        <row r="1688">
          <cell r="A1688" t="str">
            <v>ECB</v>
          </cell>
          <cell r="B1688" t="str">
            <v>2.磁共振增强成像</v>
          </cell>
        </row>
        <row r="1689">
          <cell r="A1689" t="str">
            <v>ECBBB001</v>
          </cell>
          <cell r="B1689" t="str">
            <v>海绵窦磁共振增强成像</v>
          </cell>
          <cell r="C1689" t="str">
            <v>去除身体金属物品，摆放适宜线圈，摆位，扫描，至少含T1、T2加权相序列及两体位成像，于指定时刻注射对比剂，冲洗照片(胶片)，医生完成诊断报告。</v>
          </cell>
        </row>
        <row r="1690">
          <cell r="A1690" t="str">
            <v>ECBBJ001</v>
          </cell>
          <cell r="B1690" t="str">
            <v>头颅动脉磁共振血管增强成像</v>
          </cell>
          <cell r="C1690" t="str">
            <v>去除身体金属物品，摆放适宜线圈，摆位，于指定时刻注射对比剂扫描，冲洗照片(胶片)，医生完成诊断报告。</v>
          </cell>
        </row>
        <row r="1691">
          <cell r="A1691" t="str">
            <v>ECBBN001</v>
          </cell>
          <cell r="B1691" t="str">
            <v>鞍区磁共振增强成像</v>
          </cell>
          <cell r="C1691" t="str">
            <v>去除身体金属物品，摆放适宜线圈，摆位，扫描，至少含T1、T2加权相序列及两体位成像，于指定时刻注射对比剂，冲洗照片(胶片)，医生完成诊断报告。</v>
          </cell>
        </row>
        <row r="1692">
          <cell r="A1692" t="str">
            <v>ECBBN002</v>
          </cell>
          <cell r="B1692" t="str">
            <v>颅底磁共振增强成像</v>
          </cell>
          <cell r="C1692" t="str">
            <v>去除身体金属物品，摆放适宜线圈，摆位，扫描，至少含T1、T2加权相序列及两体位成像，于指定时刻注射对比剂，冲洗照片(胶片)，医生完成诊断报告。</v>
          </cell>
        </row>
        <row r="1693">
          <cell r="A1693" t="str">
            <v>ECBBP001</v>
          </cell>
          <cell r="B1693" t="str">
            <v>头部磁共振增强成像</v>
          </cell>
          <cell r="C1693" t="str">
            <v>去除身体金属物品，摆放适宜线圈，摆位，扫描，至少含T1、T2加权相序列及两体位成像，于指定时刻注射对比剂，冲洗照片(胶片)，医生完成诊断报告。</v>
          </cell>
        </row>
        <row r="1694">
          <cell r="A1694" t="str">
            <v>ECBDF001</v>
          </cell>
          <cell r="B1694" t="str">
            <v>肾上腺磁共振增强成像</v>
          </cell>
          <cell r="C1694" t="str">
            <v>去除身体金属物品，摆放适宜线圈，摆位，扫描，至少含T1、T2加权相序列及两体位成像，于指定时刻注射对比剂，冲洗照片(胶片)，医生完成诊断报告。</v>
          </cell>
        </row>
        <row r="1695">
          <cell r="A1695" t="str">
            <v>ECBEB001</v>
          </cell>
          <cell r="B1695" t="str">
            <v>眶磁共振增强成像</v>
          </cell>
          <cell r="C1695" t="str">
            <v>去除身体金属物品，摆放适宜线圈，摆位，扫描，至少含T1、T2加权相序列及两体位成像，于指定时刻注射对比剂，冲洗照片(胶片)，医生完成诊断报告。</v>
          </cell>
        </row>
        <row r="1696">
          <cell r="A1696" t="str">
            <v>ECBFK001</v>
          </cell>
          <cell r="B1696" t="str">
            <v>内听道磁共振增强成像</v>
          </cell>
          <cell r="C1696" t="str">
            <v>去除身体金属物品，摆放适宜线圈，摆位，扫描，至少含T1、T2加权相序列及两体位成像，于指定时刻注射对比剂，冲洗照片(胶片)，医生完成诊断报告。</v>
          </cell>
        </row>
        <row r="1697">
          <cell r="A1697" t="str">
            <v>ECBGF001</v>
          </cell>
          <cell r="B1697" t="str">
            <v>鼻窦磁共振增强成像</v>
          </cell>
          <cell r="C1697" t="str">
            <v>去除身体金属物品，摆放适宜线圈，摆位，扫描，至少含T1、T2加权相序列及两体位成像，于指定时刻注射对比剂，冲洗照片(胶片)，医生完成诊断报告。</v>
          </cell>
        </row>
        <row r="1698">
          <cell r="A1698" t="str">
            <v>ECBGJ001</v>
          </cell>
          <cell r="B1698" t="str">
            <v>鼻咽磁共振增强成像</v>
          </cell>
          <cell r="C1698" t="str">
            <v>去除身体金属物品，摆放适宜线圈，摆位，扫描，至少含T1、T2加权相序列及两体位成像，于指定时刻注射对比剂，冲洗照片(胶片)，医生完成诊断报告。</v>
          </cell>
        </row>
        <row r="1699">
          <cell r="A1699" t="str">
            <v>ECBHY001</v>
          </cell>
          <cell r="B1699" t="str">
            <v>颈部磁共振增强成像</v>
          </cell>
          <cell r="C1699" t="str">
            <v>去除身体金属物品，摆放适宜线圈，摆位，扫描，至少含T1、T2加权相序列及两体位成像，于指定时刻注射对比剂，冲洗照片(胶片)，医生完成诊断报告。</v>
          </cell>
        </row>
        <row r="1700">
          <cell r="A1700" t="str">
            <v>ECBJT001</v>
          </cell>
          <cell r="B1700" t="str">
            <v>胸部磁共振增强成像</v>
          </cell>
          <cell r="C1700" t="str">
            <v>去除身体金属物品，摆放适宜线圈，摆位，扫描，至少含T1、T2加权相序列及两体位成像，于指定时刻注射对比剂，冲洗照片(胶片)，医生完成诊断报告。</v>
          </cell>
        </row>
        <row r="1701">
          <cell r="A1701" t="str">
            <v>ECBKA001</v>
          </cell>
          <cell r="B1701" t="str">
            <v>心脏磁共振增强成像</v>
          </cell>
          <cell r="C1701" t="str">
            <v>去除身体金属物品，摆放适宜线圈，摆位，心电门控，扫描并于指定时刻注射对比剂，冲洗照片(胶片)，图像后处理，医生完成诊断报告。</v>
          </cell>
        </row>
        <row r="1702">
          <cell r="A1702" t="str">
            <v>ECBKU001</v>
          </cell>
          <cell r="B1702" t="str">
            <v>冠脉磁共振成像</v>
          </cell>
          <cell r="C1702" t="str">
            <v>去除身体金属物品，摆放适宜线圈，摆位，心电门控，扫描并于指定时刻注射对比剂，冲洗照片(胶片)，图像后处理，医生完成诊断报告。不含心电监护。</v>
          </cell>
        </row>
        <row r="1703">
          <cell r="A1703" t="str">
            <v>ECBLA001</v>
          </cell>
          <cell r="B1703" t="str">
            <v>肺动脉磁共振血管增强成像</v>
          </cell>
          <cell r="C1703" t="str">
            <v>去除身体金属物品，摆放适宜线圈，摆位，于指定时刻注射对比剂扫描，冲洗照片(胶片)，医生完成诊断报告。</v>
          </cell>
        </row>
        <row r="1704">
          <cell r="A1704" t="str">
            <v>ECBLF001</v>
          </cell>
          <cell r="B1704" t="str">
            <v>颈动脉磁共振血管增强成像</v>
          </cell>
          <cell r="C1704" t="str">
            <v>去除身体金属物品，摆放适宜线圈，摆位，于指定时刻注射对比剂扫描，冲洗照片(胶片)，医生完成诊断报告。</v>
          </cell>
        </row>
        <row r="1705">
          <cell r="A1705" t="str">
            <v>ECBLJ001</v>
          </cell>
          <cell r="B1705" t="str">
            <v>胸主动脉磁共振血管增强成像</v>
          </cell>
          <cell r="C1705" t="str">
            <v>去除身体金属物品，摆放适宜线圈，摆位，于指定时刻注射对比剂扫描，冲洗照片(胶片)，医生完成诊断报告。</v>
          </cell>
        </row>
        <row r="1706">
          <cell r="A1706" t="str">
            <v>ECBLK001</v>
          </cell>
          <cell r="B1706" t="str">
            <v>腹主动脉磁共振血管增强成像</v>
          </cell>
          <cell r="C1706" t="str">
            <v>去除身体金属物品，摆放适宜线圈，摆位，于指定时刻注射对比剂扫描，冲洗照片(胶片)，医生完成诊断报告。</v>
          </cell>
        </row>
        <row r="1707">
          <cell r="A1707" t="str">
            <v>ECBL5001</v>
          </cell>
          <cell r="B1707" t="str">
            <v>下肢动脉磁共振血管增强成像</v>
          </cell>
          <cell r="C1707" t="str">
            <v>去除身体金属物品，摆放适宜线圈，摆位，于指定时刻注射对比剂扫描，冲洗照片(胶片)，医生完成诊断报告。</v>
          </cell>
        </row>
        <row r="1708">
          <cell r="A1708" t="str">
            <v>ECBML001</v>
          </cell>
          <cell r="B1708" t="str">
            <v>下腔静脉磁共振血管增强成像</v>
          </cell>
          <cell r="C1708" t="str">
            <v>去除身体金属物品，摆放适宜线圈，摆位，于指定时刻注射对比剂扫描，冲洗照片(胶片)，医生完成诊断报告。</v>
          </cell>
        </row>
        <row r="1709">
          <cell r="A1709" t="str">
            <v>ECBM9001</v>
          </cell>
          <cell r="B1709" t="str">
            <v>血管斑块增强成像</v>
          </cell>
          <cell r="C1709" t="str">
            <v>去除身体金属物品，摆放适宜线圈，摆位，扫描，至少含T1、T2加权相序列及两体位成像，于指定时刻注射对比剂，冲洗照片(胶片)，医生完成诊断报告。</v>
          </cell>
        </row>
        <row r="1710">
          <cell r="A1710" t="str">
            <v>ECBQT001</v>
          </cell>
          <cell r="B1710" t="str">
            <v>上腹部磁共振增强成像</v>
          </cell>
          <cell r="C1710" t="str">
            <v>去除身体金属物品，摆放适宜线圈，摆位，扫描，至少含T1、T2加权相序列及两体位成像，于指定时刻注射对比剂，冲洗照片(胶片)，医生完成诊断报告。</v>
          </cell>
        </row>
        <row r="1711">
          <cell r="A1711" t="str">
            <v>ECBQT002</v>
          </cell>
          <cell r="B1711" t="str">
            <v>下腹部磁共振增强成像</v>
          </cell>
          <cell r="C1711" t="str">
            <v>去除身体金属物品，摆放适宜线圈，摆位，扫描，至少含T1、T2加权相序列及两体位成像，于指定时刻注射对比剂，冲洗照片(胶片)，医生完成诊断报告。</v>
          </cell>
        </row>
        <row r="1712">
          <cell r="A1712" t="str">
            <v>ECBQU001</v>
          </cell>
          <cell r="B1712" t="str">
            <v>盆腔磁共振增强成像</v>
          </cell>
          <cell r="C1712" t="str">
            <v>去除身体金属物品，摆放适宜线圈，摆位，扫描，至少含T1、T2加权相序列及两体位成像，于指定时刻注射对比剂，冲洗照片(胶片)，医生完成诊断报告。</v>
          </cell>
        </row>
        <row r="1713">
          <cell r="A1713" t="str">
            <v>ECBVH001</v>
          </cell>
          <cell r="B1713" t="str">
            <v>颈椎磁共振增强成像</v>
          </cell>
          <cell r="C1713" t="str">
            <v>去除身体金属物品，摆放适宜线圈，摆位，扫描，至少含T1、T2加权相序列及两体位成像，于指定时刻注射对比剂，冲洗照片(胶片)，医生完成诊断报告。</v>
          </cell>
        </row>
        <row r="1714">
          <cell r="A1714" t="str">
            <v>ECBVN001</v>
          </cell>
          <cell r="B1714" t="str">
            <v>胸椎磁共振增强成像</v>
          </cell>
          <cell r="C1714" t="str">
            <v>去除身体金属物品，摆放适宜线圈，摆位，扫描，至少含T1、T2加权相序列及两体位成像，于指定时刻注射对比剂，冲洗照片(胶片)，医生完成诊断报告。</v>
          </cell>
        </row>
        <row r="1715">
          <cell r="A1715" t="str">
            <v>ECBVT001</v>
          </cell>
          <cell r="B1715" t="str">
            <v>腰椎磁共振增强成像</v>
          </cell>
          <cell r="C1715" t="str">
            <v>去除身体金属物品，摆放适宜线圈，摆位，扫描，至少含T1、T2加权相序列及两体位成像，于指定时刻注射对比剂，冲洗照片(胶片)，医生完成诊断报告。</v>
          </cell>
        </row>
        <row r="1716">
          <cell r="A1716" t="str">
            <v>ECBWF001</v>
          </cell>
          <cell r="B1716" t="str">
            <v>上臂磁共振增强成像</v>
          </cell>
          <cell r="C1716" t="str">
            <v>去除身体金属物品，摆放适宜线圈，摆位，扫描，至少含T1、T2加权相序列及两体位成像，于指定时刻注射对比剂，冲洗照片(胶片)，医生完成诊断报告。</v>
          </cell>
        </row>
        <row r="1717">
          <cell r="A1717" t="str">
            <v>ECBWG001</v>
          </cell>
          <cell r="B1717" t="str">
            <v>肩关节磁共振增强成像</v>
          </cell>
          <cell r="C1717" t="str">
            <v>去除身体金属物品，摆放适宜线圈，摆位，扫描，至少含T1、T2加权相序列及两体位成像，于指定时刻注射对比剂，冲洗照片(胶片)，医生完成诊断报告。</v>
          </cell>
        </row>
        <row r="1718">
          <cell r="A1718" t="str">
            <v>ECBWL001</v>
          </cell>
          <cell r="B1718" t="str">
            <v>前臂磁共振增强成像</v>
          </cell>
          <cell r="C1718" t="str">
            <v>去除身体金属物品，摆放适宜线圈，摆位，扫描，至少含T1、T2加权相序列及两体位成像，于指定时刻注射对比剂，冲洗照片(胶片)，医生完成诊断报告。</v>
          </cell>
        </row>
        <row r="1719">
          <cell r="A1719" t="str">
            <v>ECBWR001</v>
          </cell>
          <cell r="B1719" t="str">
            <v>双手磁共振增强成像</v>
          </cell>
          <cell r="C1719" t="str">
            <v>去除身体金属物品，摆放适宜线圈，摆位，扫描，至少含T1、T2加权相序列及两体位成像，于指定时刻注射对比剂，冲洗照片(胶片)，医生完成诊断报告。</v>
          </cell>
        </row>
        <row r="1720">
          <cell r="A1720" t="str">
            <v>ECBXC001</v>
          </cell>
          <cell r="B1720" t="str">
            <v>骶髂关节磁共振增强成像</v>
          </cell>
          <cell r="C1720" t="str">
            <v>去除身体金属物品，摆放适宜线圈，摆位，扫描，至少含T1、T2加权相序列及两体位成像，于指定时刻注射对比剂，冲洗照片(胶片)，医生完成诊断报告。</v>
          </cell>
        </row>
        <row r="1721">
          <cell r="A1721" t="str">
            <v>ECBXF001</v>
          </cell>
          <cell r="B1721" t="str">
            <v>大腿磁共振增强成像</v>
          </cell>
          <cell r="C1721" t="str">
            <v>去除身体金属物品，摆放适宜线圈，摆位，扫描，至少含T1、T2加权相序列及两体位成像，于指定时刻注射对比剂，冲洗照片(胶片)，医生完成诊断报告。</v>
          </cell>
        </row>
        <row r="1722">
          <cell r="A1722" t="str">
            <v>ECBXN001</v>
          </cell>
          <cell r="B1722" t="str">
            <v>小腿磁共振增强成像</v>
          </cell>
          <cell r="C1722" t="str">
            <v>去除身体金属物品，摆放适宜线圈，摆位，扫描，至少含T1、T2加权相序列及两体位成像，于指定时刻注射对比剂，冲洗照片(胶片)，医生完成诊断报告。</v>
          </cell>
        </row>
        <row r="1723">
          <cell r="A1723" t="str">
            <v>ECBXU001</v>
          </cell>
          <cell r="B1723" t="str">
            <v>双足磁共振增强成像</v>
          </cell>
          <cell r="C1723" t="str">
            <v>去除身体金属物品，摆放适宜线圈，摆位，扫描，至少含T1、T2加权相序列及两体位成像，于指定时刻注射对比剂，冲洗照片(胶片)，医生完成诊断报告。</v>
          </cell>
        </row>
        <row r="1724">
          <cell r="A1724" t="str">
            <v>ECBXZ001</v>
          </cell>
          <cell r="B1724" t="str">
            <v>踝关节磁共振增强成像</v>
          </cell>
          <cell r="C1724" t="str">
            <v>去除身体金属物品，摆放适宜线圈，摆位，扫描，至少含T1、T2加权相序列及两体位成像，于指定时刻注射对比剂，冲洗照片(胶片)，医生完成诊断报告。</v>
          </cell>
        </row>
        <row r="1725">
          <cell r="A1725" t="str">
            <v>ECC</v>
          </cell>
          <cell r="B1725" t="str">
            <v>3.特殊磁共振检查</v>
          </cell>
        </row>
        <row r="1726">
          <cell r="A1726" t="str">
            <v>ECCZX001</v>
          </cell>
          <cell r="B1726" t="str">
            <v>磁共振器官体积测量</v>
          </cell>
          <cell r="C1726" t="str">
            <v>去除身体金属物品，摆放适宜线圈，摆位，扫描，冲洗照片(胶片)，图像后处理，医生完成诊断报告。</v>
          </cell>
        </row>
        <row r="1727">
          <cell r="A1727" t="str">
            <v>ECCZX002</v>
          </cell>
          <cell r="B1727" t="str">
            <v>单脏器灌注磁共振成像</v>
          </cell>
          <cell r="C1727" t="str">
            <v>去除身体金属物品，摆放适宜线圈，摆位，采用动脉自旋标记(ASL)方法或对比剂增强法(于指定时刻注射对比剂)进行心、脑、肝、肾、前列腺等器官的灌注成像，冲洗照片(胶片)，图像后处理，医生完成诊断报告。</v>
          </cell>
        </row>
        <row r="1728">
          <cell r="A1728" t="str">
            <v>ECCZX003</v>
          </cell>
          <cell r="B1728" t="str">
            <v>磁共振单脏器弥散加权成像</v>
          </cell>
          <cell r="C1728" t="str">
            <v>去除身体金属物品，摆放适宜线圈，摆位，扫描，对脑、心、肝、肾、前列腺等器官进行弥散加权成像，冲洗照片(胶片)，图像后处理，医生完成诊断报告。</v>
          </cell>
        </row>
        <row r="1729">
          <cell r="A1729" t="str">
            <v>ECCZX004</v>
          </cell>
          <cell r="B1729" t="str">
            <v>磁共振单脏器磁敏感加权成像</v>
          </cell>
          <cell r="C1729" t="str">
            <v>去除身体金属物品，摆放适宜线圈，摆位，扫描进行心、脑、肝、肾、前列腺等器官的灌注成像，冲洗照片(胶片)，图像后处理，医生完成诊断报告。</v>
          </cell>
        </row>
        <row r="1730">
          <cell r="A1730" t="str">
            <v>ECCZX005</v>
          </cell>
          <cell r="B1730" t="str">
            <v>单脏器单体素磁共振波谱分析</v>
          </cell>
          <cell r="C1730" t="str">
            <v>去除身体金属物品，摆放适宜线圈，摆位，扫描，冲洗照片(胶片)，图像后处理，医生完成诊断报告。</v>
          </cell>
        </row>
        <row r="1731">
          <cell r="A1731" t="str">
            <v>ECCZX006</v>
          </cell>
          <cell r="B1731" t="str">
            <v>单脏器多体素磁共振波谱分析</v>
          </cell>
          <cell r="C1731" t="str">
            <v>去除身体金属物品，摆放适宜线圈，摆位，扫描，冲洗照片(胶片)，图像后处理，医生完成诊断报告。</v>
          </cell>
        </row>
        <row r="1732">
          <cell r="A1732" t="str">
            <v>ECCZX007</v>
          </cell>
          <cell r="B1732" t="str">
            <v>单脏器磁共振动态增强成像</v>
          </cell>
          <cell r="C1732" t="str">
            <v>去除身体金属物品，摆放适宜线圈，摆位，扫描，至少含T1、T2加权相序列及两体位成像，于指定时刻注射对比剂，冲洗照片(胶片)，医生完成诊断报告。</v>
          </cell>
        </row>
        <row r="1733">
          <cell r="A1733" t="str">
            <v>ECCZX008</v>
          </cell>
          <cell r="B1733" t="str">
            <v>单脏器薄层扫描</v>
          </cell>
          <cell r="C1733" t="str">
            <v>去除身体金属物品，摆放适宜线圈，摆位，扫描，至少含T1、T2加权相序列及两体位成像，冲洗照片(胶片)，医生完成诊断报告。</v>
          </cell>
        </row>
        <row r="1734">
          <cell r="A1734" t="str">
            <v>ECCZY001</v>
          </cell>
          <cell r="B1734" t="str">
            <v>磁共振全身弥散加权成像</v>
          </cell>
          <cell r="C1734" t="str">
            <v>去除身体金属物品，摆放适宜线圈，摆位，行全身(含头颈胸腹盆)弥散加权序列扫描，冲洗照片(胶片)，图像后处理，医生完成诊断报告。</v>
          </cell>
        </row>
        <row r="1735">
          <cell r="A1735" t="str">
            <v>ECCZZ001</v>
          </cell>
          <cell r="B1735" t="str">
            <v>磁共振三维导航定位</v>
          </cell>
          <cell r="C1735" t="str">
            <v>去除身体金属物品，摆放适宜线圈，摆位，扫描，冲洗照片(胶片)，图像后处理，医生完成诊断报告。</v>
          </cell>
        </row>
        <row r="1736">
          <cell r="A1736" t="str">
            <v>ECCZZ002</v>
          </cell>
          <cell r="B1736" t="str">
            <v>磁共振增强三维导航定位</v>
          </cell>
          <cell r="C1736" t="str">
            <v>去除身体金属物品，摆放适宜线圈，摆位，扫描并在指定时刻注射对比剂，冲洗照片(胶片)，图像后处理，医生完成诊断报告。</v>
          </cell>
        </row>
        <row r="1737">
          <cell r="A1737" t="str">
            <v>ECCZZ003</v>
          </cell>
          <cell r="B1737" t="str">
            <v>磁共振弥散张量成像</v>
          </cell>
          <cell r="C1737" t="str">
            <v>去除身体金属物品，摆放适宜线圈，摆位，扫描，冲洗照片(胶片)，图像后处理，医生完成诊断报告。</v>
          </cell>
        </row>
        <row r="1738">
          <cell r="A1738" t="str">
            <v>ECZ</v>
          </cell>
          <cell r="B1738" t="str">
            <v>4.其它</v>
          </cell>
        </row>
        <row r="1739">
          <cell r="A1739" t="str">
            <v>ECZZZ004</v>
          </cell>
          <cell r="B1739" t="str">
            <v>临床操作磁共振引导</v>
          </cell>
          <cell r="C1739" t="str">
            <v>在磁共振引导下完成临床诊疗过程。不含临床诊疗操作。</v>
          </cell>
        </row>
        <row r="1740">
          <cell r="A1740" t="str">
            <v>ED</v>
          </cell>
          <cell r="B1740" t="str">
            <v>(四)超声诊断</v>
          </cell>
        </row>
        <row r="1741">
          <cell r="A1741" t="str">
            <v>EDA</v>
          </cell>
          <cell r="B1741" t="str">
            <v>1.A超</v>
          </cell>
        </row>
        <row r="1742">
          <cell r="A1742" t="str">
            <v>EDAEA001</v>
          </cell>
          <cell r="B1742" t="str">
            <v>眼部A超</v>
          </cell>
          <cell r="C1742" t="str">
            <v>查看申请单要求，了解患者相应病史后，嘱咐患者做好检查准备，含测量单侧眼部的前房深度、晶体厚度、玻璃体腔长度和轴长度，并做出相应诊断。图文报告。</v>
          </cell>
        </row>
        <row r="1743">
          <cell r="A1743" t="str">
            <v>EDB</v>
          </cell>
          <cell r="B1743" t="str">
            <v>2.B超</v>
          </cell>
        </row>
        <row r="1744">
          <cell r="A1744" t="str">
            <v>EDBBA001</v>
          </cell>
          <cell r="B1744" t="str">
            <v>小儿颅脑B超检查</v>
          </cell>
          <cell r="C1744" t="str">
            <v>检查颅内各结构大小、形态、回声，是否有肿物及肿物囊实性质、边界、形态情况，是否有脑积水等，并作出相应诊断。图文报告。</v>
          </cell>
        </row>
        <row r="1745">
          <cell r="A1745" t="str">
            <v>EDBDC001</v>
          </cell>
          <cell r="B1745" t="str">
            <v>甲状腺B超检查</v>
          </cell>
          <cell r="C1745" t="str">
            <v>指甲状腺、甲状旁腺及其引流区域淋巴结B超检查。检查甲状腺及甲状旁腺的大小、回声，是否有结节及结节的形态是否规则，边界是否清晰，回声特点，颈部淋巴结的大小、形态、皮髓分界、纵横比例，并作出相应诊断。图文报告。</v>
          </cell>
        </row>
        <row r="1746">
          <cell r="A1746" t="str">
            <v>EDBDF001</v>
          </cell>
          <cell r="B1746" t="str">
            <v>肾上腺B超检查</v>
          </cell>
          <cell r="C1746" t="str">
            <v>指双侧肾上腺区检查。查看申请单要求，了解患者相应病史后，检查双侧肾上腺区及可能的异位区如腹主动脉旁等有无增生及占位性病变等。观察并分析图像特点，并作出相应诊断。图文报告。</v>
          </cell>
        </row>
        <row r="1747">
          <cell r="A1747" t="str">
            <v>EDBEA001</v>
          </cell>
          <cell r="B1747" t="str">
            <v>双眼B超检查</v>
          </cell>
          <cell r="C1747" t="str">
            <v>检查含双眼及其附属器的解剖结构、各组织结构的大小、形态、回声，并作出相应诊断。图文报告。</v>
          </cell>
        </row>
        <row r="1748">
          <cell r="A1748" t="str">
            <v>EDBHL001</v>
          </cell>
          <cell r="B1748" t="str">
            <v>涎腺B超检查</v>
          </cell>
          <cell r="C1748" t="str">
            <v>检查双侧涎腺及其引流区域淋巴结的大小、形态、回声，颈部淋巴结的大小、形态、皮髓分界、纵横比例，并作出相应诊断。图文报告。</v>
          </cell>
        </row>
        <row r="1749">
          <cell r="A1749" t="str">
            <v>EDBJT001</v>
          </cell>
          <cell r="B1749" t="str">
            <v>胸腔B超检查</v>
          </cell>
          <cell r="C1749" t="str">
            <v>指肺、胸腔、纵隔区域的检查。沿各肋间检查患者双侧胸腔有无积液、双肺有无超声下可见异常等。观察并分析图像特点。并做出相应诊断。图文报告。</v>
          </cell>
        </row>
        <row r="1750">
          <cell r="A1750" t="str">
            <v>EDBNK001</v>
          </cell>
          <cell r="B1750" t="str">
            <v>腹股沟淋巴结B超检查</v>
          </cell>
          <cell r="C1750" t="str">
            <v>检查双侧腹股沟淋巴结的大小、形态、皮髓分界、纵横比例，并作出相应诊断。图文报告。</v>
          </cell>
        </row>
        <row r="1751">
          <cell r="A1751" t="str">
            <v>EDBNN001</v>
          </cell>
          <cell r="B1751" t="str">
            <v>腋窝淋巴结B超检查</v>
          </cell>
          <cell r="C1751" t="str">
            <v>检查双侧腋窝淋巴结的大小、形态、皮髓分界、纵横比例，并作出相应诊断。图文报告。</v>
          </cell>
        </row>
        <row r="1752">
          <cell r="A1752" t="str">
            <v>EDBPA001</v>
          </cell>
          <cell r="B1752" t="str">
            <v>胃肠道B超检查</v>
          </cell>
          <cell r="C1752" t="str">
            <v>查看申请单要求，了解患者相应病史后，检查胃肠壁有无超声下可见的增厚、胃肠道有无异常扩张、胃肠道区域有无超声下可见的包块等。观察并分析图像特点，并作出相应诊断。图文报告。</v>
          </cell>
        </row>
        <row r="1753">
          <cell r="A1753" t="str">
            <v>EDBPA002</v>
          </cell>
          <cell r="B1753" t="str">
            <v>胃肠充盈造影B超检查</v>
          </cell>
          <cell r="C1753" t="str">
            <v>指胃、小肠及其附属结构检查。查看申请单要求，了解患者相应病史后，嘱患者服用对比剂，检查胃肠壁有无增厚、胃肠道有无异常扩张及占位等。观察并分析图像特点，并作出相应诊断。图文报告。</v>
          </cell>
        </row>
        <row r="1754">
          <cell r="A1754" t="str">
            <v>EDBPD001</v>
          </cell>
          <cell r="B1754" t="str">
            <v>胃充盈排空功能B超检查</v>
          </cell>
          <cell r="C1754" t="str">
            <v>查看申请单要求，了解患者相应病史后，嘱患者服用对比剂，检查胃充盈及排空情况。观察并分析图像特点。作出诊断报告，图文报告。</v>
          </cell>
        </row>
        <row r="1755">
          <cell r="A1755" t="str">
            <v>EDBPJ001</v>
          </cell>
          <cell r="B1755" t="str">
            <v>小肠充盈排空功能B超检查</v>
          </cell>
          <cell r="C1755" t="str">
            <v>查看申请单要求，了解患者相应病史后，嘱患者服用对比剂，检查小肠充盈及排空情况。观察并分析图像特点。作出诊断报告，图文报告。</v>
          </cell>
        </row>
        <row r="1756">
          <cell r="A1756" t="str">
            <v>EDBPN001</v>
          </cell>
          <cell r="B1756" t="str">
            <v>大肠灌肠造影B超检查</v>
          </cell>
          <cell r="C1756" t="str">
            <v>指大肠及其附属结构检查。查看申请单要求，了解患者相应病史后，检查大肠壁有无增厚、肠道有无异常扩张及占位等。观察并分析图像特点，并作出相应诊断。图文报告。</v>
          </cell>
        </row>
        <row r="1757">
          <cell r="A1757" t="str">
            <v>EDBQK001</v>
          </cell>
          <cell r="B1757" t="str">
            <v>胆囊胆道收缩功能B超检查</v>
          </cell>
          <cell r="C1757" t="str">
            <v>指脂餐前后胆囊及胆道检查。查看申请单要求，了解患者相应病史后，于患者空腹时检查胆囊大小及胆总管宽度，脂餐(患者自备)后再次检查并对比。作出诊断报告，图文报告。</v>
          </cell>
        </row>
        <row r="1758">
          <cell r="A1758" t="str">
            <v>EDBQT001</v>
          </cell>
          <cell r="B1758" t="str">
            <v>肝胆胰脾B超检查</v>
          </cell>
          <cell r="C1758" t="str">
            <v>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v>
          </cell>
        </row>
        <row r="1759">
          <cell r="A1759" t="str">
            <v>EDBQT002</v>
          </cell>
          <cell r="B1759" t="str">
            <v>腹腔积液B超检查</v>
          </cell>
          <cell r="C1759" t="str">
            <v>指腹盆腔各间隙检查。查看申请单要求，了解患者相应病史后，检查腹盆腔各间隙积液深度，必要时在适宜位置体表定位，并作出相应诊断。图文报告。</v>
          </cell>
        </row>
        <row r="1760">
          <cell r="A1760" t="str">
            <v>EDBQT003</v>
          </cell>
          <cell r="B1760" t="str">
            <v>右下腹B超检查</v>
          </cell>
          <cell r="C1760" t="str">
            <v>检查范围包含阑尾。查看申请单要求，了解患者相应病史后，检查右下腹阑尾区及其周围区域有无阑尾炎性病变及占位性病变，观察并分析图像特点，并作出相应诊断。图文报告。</v>
          </cell>
        </row>
        <row r="1761">
          <cell r="A1761" t="str">
            <v>EDBQT004</v>
          </cell>
          <cell r="B1761" t="str">
            <v>腹膜后B超检查</v>
          </cell>
          <cell r="C1761" t="str">
            <v>指腹膜后肿物、淋巴结检查。查看申请单要求，了解患者相应病史后，检查腹膜后有无占位性病变及肿大淋巴结。观察并分析图像特点，并作出相应诊断。图文报告。</v>
          </cell>
        </row>
        <row r="1762">
          <cell r="A1762" t="str">
            <v>EDBQT005</v>
          </cell>
          <cell r="B1762" t="str">
            <v>经直肠B超常规检查</v>
          </cell>
          <cell r="C1762" t="str">
            <v>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v>
          </cell>
        </row>
        <row r="1763">
          <cell r="A1763" t="str">
            <v>EDBRA001</v>
          </cell>
          <cell r="B1763" t="str">
            <v>泌尿系B超检查</v>
          </cell>
          <cell r="C1763" t="str">
            <v>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v>
          </cell>
        </row>
        <row r="1764">
          <cell r="A1764" t="str">
            <v>EDBRG001</v>
          </cell>
          <cell r="B1764" t="str">
            <v>膀胱残余尿量B超测定</v>
          </cell>
          <cell r="C1764" t="str">
            <v>患者需要憋尿后先检查膀胱是否充盈良好，膀胱有无异常，然后嘱咐患者尽量排空尿后，再检查膀胱的大小，以计算残存尿量，作出诊断报告。含检查患者排尿前及排尿后的膀胱情况。图文报告。</v>
          </cell>
        </row>
        <row r="1765">
          <cell r="A1765" t="str">
            <v>EDBTA001</v>
          </cell>
          <cell r="B1765" t="str">
            <v>经腹部妇科B超检查</v>
          </cell>
          <cell r="C1765" t="str">
            <v>查看申请单要求，了解患者相应病史后，探查子宫、宫颈、宫旁组织、双侧卵巢及输卵管、盆腔内情况。并作出相应诊断，图文报告。</v>
          </cell>
        </row>
        <row r="1766">
          <cell r="A1766" t="str">
            <v>EDBTA002</v>
          </cell>
          <cell r="B1766" t="str">
            <v>经阴道妇科B超检查</v>
          </cell>
          <cell r="C1766" t="str">
            <v>铺垫，探头套消毒套后插入阴道，探查宫颈、子宫、宫旁组织、双卵巢及附件区。作出诊断报告，图文报告。</v>
          </cell>
        </row>
        <row r="1767">
          <cell r="A1767" t="str">
            <v>EDBTK001</v>
          </cell>
          <cell r="B1767" t="str">
            <v>宫腔输卵管B超造影检查</v>
          </cell>
          <cell r="C1767" t="str">
            <v>查看申请单要求、了解患者相应病史后，内诊检查，外阴、阴道消毒铺巾，上窥器，宫颈管消毒，插入并固定球囊导管，注射对比剂，超声观察子宫腔、双侧输卵管和盆腔情况，留存图像，并作出相应诊断。图文报告。</v>
          </cell>
        </row>
        <row r="1768">
          <cell r="A1768" t="str">
            <v>EDBUE001</v>
          </cell>
          <cell r="B1768" t="str">
            <v>经腹部胎儿常规B超检查</v>
          </cell>
          <cell r="C1768" t="str">
            <v>查看申请单要求，了解患者相应病史后，胎儿结构大体观察、测量双顶径、股骨长、羊水量、胎盘位置，并作出相应诊断。图文报告。</v>
          </cell>
        </row>
        <row r="1769">
          <cell r="A1769" t="str">
            <v>EDBUE002</v>
          </cell>
          <cell r="B1769" t="str">
            <v>胎儿生物物理相评分</v>
          </cell>
          <cell r="C1769" t="str">
            <v>通过超声观察胎儿约30分钟内的呼吸样运动、肌张力、胎动、羊水量。作出诊断报告，图文报告。</v>
          </cell>
        </row>
        <row r="1770">
          <cell r="A1770" t="str">
            <v>EDBX7001</v>
          </cell>
          <cell r="B1770" t="str">
            <v>关节B超检查</v>
          </cell>
          <cell r="C1770" t="str">
            <v>检查关节滑膜厚度、关节囊内是否有积液，若为膝关节时检查是否合并腘窝囊肿，并作出相应诊断。图文报告。</v>
          </cell>
        </row>
        <row r="1771">
          <cell r="A1771" t="str">
            <v>EDBYA001</v>
          </cell>
          <cell r="B1771" t="str">
            <v>乳腺B超检查</v>
          </cell>
          <cell r="C1771" t="str">
            <v>指乳腺、副乳及其引流区淋巴结区域的检查，检查乳腺及副乳的腺体结构，是否有结节及结节的形态是否规则，边界是否清晰，回声特点，引流区淋巴结的大小、形态、皮髓分界、纵横比例，并作出相应诊断。图文报告。</v>
          </cell>
        </row>
        <row r="1772">
          <cell r="A1772" t="str">
            <v>EDBYR001</v>
          </cell>
          <cell r="B1772" t="str">
            <v>体表肿物B超检查</v>
          </cell>
          <cell r="C1772" t="str">
            <v>检查体表组织是否有肿物，及肿物大小、形态、边界，囊实性质，并作出相应诊断。图文报告。</v>
          </cell>
        </row>
        <row r="1773">
          <cell r="A1773" t="str">
            <v>EDBZZ001</v>
          </cell>
          <cell r="B1773" t="str">
            <v>床旁B超检查</v>
          </cell>
          <cell r="C1773" t="str">
            <v>从超声科移动灰阶超声仪到相应临床科室的患者床边，查看申请单要求，进行相应部位的B超检查，检查结束后设备送回。含往返临床科室的人工和占机时间。</v>
          </cell>
        </row>
        <row r="1774">
          <cell r="A1774" t="str">
            <v>EDBZZ002</v>
          </cell>
          <cell r="B1774" t="str">
            <v>术中B超检查</v>
          </cell>
          <cell r="C1774" t="str">
            <v>从超声科移动灰阶超声仪到手术室，设备消毒，操作者消毒和穿手术衣，查看申请单要求，进行相应部位的B超检查，定位病灶，确定病变是否存在残余，检查结束后设备送回。</v>
          </cell>
        </row>
        <row r="1775">
          <cell r="A1775" t="str">
            <v>EDC</v>
          </cell>
          <cell r="B1775" t="str">
            <v>3.彩色多普勒超声</v>
          </cell>
        </row>
        <row r="1776">
          <cell r="A1776" t="str">
            <v>EDCBG001</v>
          </cell>
          <cell r="B1776" t="str">
            <v>脑室引流通畅性彩色多普勒超声检查</v>
          </cell>
          <cell r="C1776" t="str">
            <v>用彩色多普勒超声检查脑室内引流管位置、脑室大小、脑脊液引流是否通畅。作出诊断报告，图文报告。</v>
          </cell>
        </row>
        <row r="1777">
          <cell r="A1777" t="str">
            <v>EDCBH001</v>
          </cell>
          <cell r="B1777" t="str">
            <v>小儿颅脑彩色多普勒超声检查</v>
          </cell>
          <cell r="C1777" t="str">
            <v>查看申请单要求，了解患者相应病史后，观察颅内结构、形态和和颅内血管彩色血流情况，有无肿物和脑积水。作出诊断报告，图文报告。</v>
          </cell>
        </row>
        <row r="1778">
          <cell r="A1778" t="str">
            <v>EDCBH002</v>
          </cell>
          <cell r="B1778" t="str">
            <v>经颅彩色多普勒超声</v>
          </cell>
          <cell r="C1778" t="str">
            <v>查看申请单要求，了解患者相应病史后，双侧颅内段血管彩色多普勒超声检查。作出诊断报告，图文报告。</v>
          </cell>
        </row>
        <row r="1779">
          <cell r="A1779" t="str">
            <v>EDCBJ001</v>
          </cell>
          <cell r="B1779" t="str">
            <v>经颅多普勒超声发泡试验</v>
          </cell>
          <cell r="C1779" t="str">
            <v>指判断心脏卵园孔未闭的诱发试验。在经颅多普勒超声检查(TCD)和动脉栓子监测基础上，为病人建立静脉通道，将2毫升空气和葡萄糖盐水充分混合后静脉推入，观测大脑中动脉栓子信号。根据结果记录，专业医师审核。</v>
          </cell>
        </row>
        <row r="1780">
          <cell r="A1780" t="str">
            <v>EDCBJ002</v>
          </cell>
          <cell r="B1780" t="str">
            <v>经颅多普勒CO2吸入试验</v>
          </cell>
          <cell r="C1780" t="str">
            <v>指观察颅内血流代偿和灌注功能。在经颅多普勒超声检查(TCD)基础上，病人用特定的二氧化碳发生器吸入，同时观测大脑中动脉血流及频谱变化。根据结果记录，专业医师审核。</v>
          </cell>
        </row>
        <row r="1781">
          <cell r="A1781" t="str">
            <v>EDCBJ003</v>
          </cell>
          <cell r="B1781" t="str">
            <v>经颅多普勒卧立位试验</v>
          </cell>
          <cell r="C1781" t="str">
            <v>指观察体位变化时脑血流的代偿功能。在经颅多普勒超声检查(TCD)基础上，嘱病人站立，观察即刻，3分钟后大脑中动脉的血流和频谱。同时注意病人的血压和心率。有严重体位性低血压病人慎重。</v>
          </cell>
        </row>
        <row r="1782">
          <cell r="A1782" t="str">
            <v>EDCBJ004</v>
          </cell>
          <cell r="B1782" t="str">
            <v>经颅多普勒超声动脉压迫试验</v>
          </cell>
          <cell r="C1782" t="str">
            <v>指观察颅底大脑动脉环血管的检查。在经颅多普勒超声检查(TCD)基础上，压迫单侧颈动脉，观测颅内血流及频谱变化。根据结果记录，专业医师审核。</v>
          </cell>
        </row>
        <row r="1783">
          <cell r="A1783" t="str">
            <v>EDCBJ005</v>
          </cell>
          <cell r="B1783" t="str">
            <v>经颅多普勒超声动脉栓子监测</v>
          </cell>
          <cell r="C1783" t="str">
            <v>指观察血管内栓子动态的检查。在经颅多普勒超声检查(TCD)基础上，用特殊的栓子监测探头架固定病人头部后观察大脑中动脉血流及频谱变化。根据结果记录，专业医师审核。</v>
          </cell>
        </row>
        <row r="1784">
          <cell r="A1784" t="str">
            <v>EDCDC001</v>
          </cell>
          <cell r="B1784" t="str">
            <v>甲状腺彩色多普勒超声检查</v>
          </cell>
          <cell r="C1784" t="str">
            <v>指甲状腺、甲状旁腺B超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v>
          </cell>
        </row>
        <row r="1785">
          <cell r="A1785" t="str">
            <v>EDCDF001</v>
          </cell>
          <cell r="B1785" t="str">
            <v>肾上腺彩色多普勒超声检查</v>
          </cell>
          <cell r="C1785" t="str">
            <v>指双侧肾上腺区检查。查看申请单要求，了解患者相应病史后，检查双侧肾上腺区及异位区如腹主动脉旁有无增生及占位性病变等。利用彩色及频谱多普勒协助诊断。观察并分析图像特点。作出诊断报告，图文报告。</v>
          </cell>
        </row>
        <row r="1786">
          <cell r="A1786" t="str">
            <v>EDCEA001</v>
          </cell>
          <cell r="B1786" t="str">
            <v>双眼彩色多普勒超声检查</v>
          </cell>
          <cell r="C1786" t="str">
            <v>检查双眼及附属器的解剖结构、各组织结构的大小、形态、回声和彩色血流情况、频谱形态、峰值流速、阻力指数。作出诊断报告，图文报告。</v>
          </cell>
        </row>
        <row r="1787">
          <cell r="A1787" t="str">
            <v>EDCEW001</v>
          </cell>
          <cell r="B1787" t="str">
            <v>球后血管彩色多普勒超声检查</v>
          </cell>
          <cell r="C1787" t="str">
            <v>检查范围包含眼动脉、视网膜中央动静脉、睫状后动脉和眼上静脉。查看申请单要求，了解患者相应病史后，进行彩色血流显像及频谱多普勒分析。作出诊断报告，图文报告。</v>
          </cell>
        </row>
        <row r="1788">
          <cell r="A1788" t="str">
            <v>EDCHL001</v>
          </cell>
          <cell r="B1788" t="str">
            <v>涎腺彩色多普勒超声检查</v>
          </cell>
          <cell r="C1788" t="str">
            <v>检查双侧涎腺及引流区淋巴结的大小、形态、回声和和彩色血流情况、频谱形态、峰值流速、阻力指数，颈部淋巴结的大小、形态、皮髓分界、纵横比例和彩色血流情况。作出诊断报告，图文报告。</v>
          </cell>
        </row>
        <row r="1789">
          <cell r="A1789" t="str">
            <v>EDCJT001</v>
          </cell>
          <cell r="B1789" t="str">
            <v>胸腔彩色多普勒超声检查</v>
          </cell>
          <cell r="C1789" t="str">
            <v>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v>
          </cell>
        </row>
        <row r="1790">
          <cell r="A1790" t="str">
            <v>EDCLF001</v>
          </cell>
          <cell r="B1790" t="str">
            <v>颈动脉彩色多普勒超声检查</v>
          </cell>
          <cell r="C1790" t="str">
            <v>查看申请单要求，了解患者相应病史后，双侧颈总动脉、颈内动脉、颈外动脉近段的二维、彩色和脉冲多普勒超声检查。作出诊断报告，图文报告。</v>
          </cell>
        </row>
        <row r="1791">
          <cell r="A1791" t="str">
            <v>EDCLH001</v>
          </cell>
          <cell r="B1791" t="str">
            <v>椎动脉彩色多普勒超声检查</v>
          </cell>
          <cell r="C1791" t="str">
            <v>查看申请单要求，了解患者相应病史后，双侧椎动脉二维、彩色和脉冲多普勒超声检查。作出诊断报告，图文报告。</v>
          </cell>
        </row>
        <row r="1792">
          <cell r="A1792" t="str">
            <v>EDCLK001</v>
          </cell>
          <cell r="B1792" t="str">
            <v>腹主动脉彩色多普勒超声检查</v>
          </cell>
          <cell r="C1792" t="str">
            <v>查看申请单要求，了解患者相应病史后，腹主动脉的二维、彩色及脉冲多普勒超声检查。作出诊断报告，图文报告。</v>
          </cell>
        </row>
        <row r="1793">
          <cell r="A1793" t="str">
            <v>EDCLT001</v>
          </cell>
          <cell r="B1793" t="str">
            <v>肠系膜上下动脉彩色多普勒超声检查</v>
          </cell>
          <cell r="C1793" t="str">
            <v>查看申请单要求，了解患者相应病史后，一般在患者空腹情况下行肠系膜上下动脉的二维、彩色及脉冲多普勒超声检查。作出诊断报告，图文报告。</v>
          </cell>
        </row>
        <row r="1794">
          <cell r="A1794" t="str">
            <v>EDCLW001</v>
          </cell>
          <cell r="B1794" t="str">
            <v>双肾动脉彩色多普勒超声检查</v>
          </cell>
          <cell r="C1794" t="str">
            <v>查看申请单要求，了解患者相应病史后，彩色血流充盈情况、频谱形态观察、峰值流速、加速度、加速时间及阻力指数的测量。作出诊断报告，图文报告。</v>
          </cell>
        </row>
        <row r="1795">
          <cell r="A1795" t="str">
            <v>EDCLY001</v>
          </cell>
          <cell r="B1795" t="str">
            <v>腹腔动脉彩色多普勒超声检查</v>
          </cell>
          <cell r="C1795" t="str">
            <v>查看申请单要求，了解患者相应病史后，腹腔动脉、肝动脉及脾动脉的二维、彩色及脉冲多普勒超声检查。作出诊断报告。图文报告。</v>
          </cell>
        </row>
        <row r="1796">
          <cell r="A1796" t="str">
            <v>EDCL0001</v>
          </cell>
          <cell r="B1796" t="str">
            <v>髂动脉彩色多普勒超声检查</v>
          </cell>
          <cell r="C1796" t="str">
            <v>查看申请单要求，了解患者相应病史后，双侧髂总动脉、髂内动脉近段及髂外动脉的二维、彩色及脉冲多普勒超声检查。作出诊断报告，图文报告。</v>
          </cell>
        </row>
        <row r="1797">
          <cell r="A1797" t="str">
            <v>EDCL3001</v>
          </cell>
          <cell r="B1797" t="str">
            <v>上肢动脉彩色多普勒超声检查</v>
          </cell>
          <cell r="C1797" t="str">
            <v>查看申请单要求，了解患者相应病史后，单侧腋动脉、肱动脉、尺动脉及桡动脉的二维、彩色及脉冲多普勒超声检查。作出诊断报告，图文报告。</v>
          </cell>
        </row>
        <row r="1798">
          <cell r="A1798" t="str">
            <v>EDCL5001</v>
          </cell>
          <cell r="B1798" t="str">
            <v>下肢动脉彩色多普勒超声检查</v>
          </cell>
          <cell r="C1798" t="str">
            <v>查看申请单要求，了解患者相应病史后，单侧股总动脉、股深动脉近段、股浅动脉、腘动脉、小腿动脉的二维、彩色及脉冲多普勒超声。作出诊断报告，图文报告。</v>
          </cell>
        </row>
        <row r="1799">
          <cell r="A1799" t="str">
            <v>EDCL8001</v>
          </cell>
          <cell r="B1799" t="str">
            <v>足动脉彩色多普勒超声检查</v>
          </cell>
          <cell r="C1799" t="str">
            <v>查看申请单要求，了解患者相应病史后，单侧胫前动脉远侧段、胫后动脉远侧段、足背动脉、足底内侧动脉、足底外侧动脉的二维、彩色及脉冲多普勒超声检查。作出诊断报告，图文报告。</v>
          </cell>
        </row>
        <row r="1800">
          <cell r="A1800" t="str">
            <v>EDCMD001</v>
          </cell>
          <cell r="B1800" t="str">
            <v>颈静脉彩色多普勒超声检查</v>
          </cell>
          <cell r="C1800" t="str">
            <v>查看申请单要求，了解患者相应病史后，双侧颈内静脉、颈外静脉二维、彩色和脉冲多普勒超声检查。作出诊断报告，图文报告。</v>
          </cell>
        </row>
        <row r="1801">
          <cell r="A1801" t="str">
            <v>EDCMG001</v>
          </cell>
          <cell r="B1801" t="str">
            <v>上肢浅静脉彩色多普勒超声检查</v>
          </cell>
          <cell r="C1801" t="str">
            <v>查看申请单要求，了解患者相应病史后，单侧头静脉及贵要静脉二维、彩色及脉冲多普勒超声检查。作出诊断报告，图文报告。</v>
          </cell>
        </row>
        <row r="1802">
          <cell r="A1802" t="str">
            <v>EDCMH001</v>
          </cell>
          <cell r="B1802" t="str">
            <v>上肢深静脉彩色多普勒超声检查</v>
          </cell>
          <cell r="C1802" t="str">
            <v>查看申请单要求，了解患者相应病史后，单侧腋静脉、尺静脉、桡静脉、肱静脉二维、彩色及脉冲多普勒超声检查。作出诊断报告，图文报告。</v>
          </cell>
        </row>
        <row r="1803">
          <cell r="A1803" t="str">
            <v>EDCML001</v>
          </cell>
          <cell r="B1803" t="str">
            <v>下腔静脉彩色多普勒超声检查</v>
          </cell>
          <cell r="C1803" t="str">
            <v>查看申请单要求，了解患者相应病史后，下腔静脉二维、彩色及脉冲多普勒超声检查。作出诊断报告，图文报告。</v>
          </cell>
        </row>
        <row r="1804">
          <cell r="A1804" t="str">
            <v>EDCMM001</v>
          </cell>
          <cell r="B1804" t="str">
            <v>肝静脉彩色多普勒超声检查</v>
          </cell>
          <cell r="C1804" t="str">
            <v>查看申请单要求，了解患者相应病史后，肝静脉二维、彩色及脉冲多普勒超声检查。作出诊断报告，图文报告。</v>
          </cell>
        </row>
        <row r="1805">
          <cell r="A1805" t="str">
            <v>EDCMN001</v>
          </cell>
          <cell r="B1805" t="str">
            <v>门脉系统彩色多普勒超声检查</v>
          </cell>
          <cell r="C1805" t="str">
            <v>查看申请单要求，了解患者相应病史后，肝内门静脉及门静脉主干、脾静脉、肠系膜上静脉二维、彩色及脉冲多普勒超声检查。作出诊断报告，图文报告。</v>
          </cell>
        </row>
        <row r="1806">
          <cell r="A1806" t="str">
            <v>EDCMU001</v>
          </cell>
          <cell r="B1806" t="str">
            <v>双肾静脉彩色多普勒超声检查</v>
          </cell>
          <cell r="C1806" t="str">
            <v>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v>
          </cell>
        </row>
        <row r="1807">
          <cell r="A1807" t="str">
            <v>EDCMX001</v>
          </cell>
          <cell r="B1807" t="str">
            <v>髂静脉彩色多普勒超声检查</v>
          </cell>
          <cell r="C1807" t="str">
            <v>查看申请单要求，了解患者相应病史后，双侧髂总静脉、髂内静脉近段、髂外静脉二维、彩色及脉冲多普勒超声检查。作出诊断报告，图文报告。</v>
          </cell>
        </row>
        <row r="1808">
          <cell r="A1808" t="str">
            <v>EDCM1001</v>
          </cell>
          <cell r="B1808" t="str">
            <v>下肢深静脉彩色多普勒超声检查</v>
          </cell>
          <cell r="C1808" t="str">
            <v>查看申请单要求，了解患者相应病史后，单侧股总静脉、股深静脉近段、股浅静脉、腘静脉、胫后静脉、腓静脉及胫前静脉的二维、彩色及脉冲多普勒超声检查。作出诊断报告，图文报告。</v>
          </cell>
        </row>
        <row r="1809">
          <cell r="A1809" t="str">
            <v>EDCM4001</v>
          </cell>
          <cell r="B1809" t="str">
            <v>下肢浅静脉彩色多普勒超声检查</v>
          </cell>
          <cell r="C1809" t="str">
            <v>单侧大隐静脉、小隐静脉的二维、彩色及脉冲多普勒超声检查，必要时静脉穿刺。作出诊断报告，图文报告。</v>
          </cell>
        </row>
        <row r="1810">
          <cell r="A1810" t="str">
            <v>EDCM9001</v>
          </cell>
          <cell r="B1810" t="str">
            <v>血管超声造影</v>
          </cell>
          <cell r="C1810" t="str">
            <v>查看申请单要求，了解患者相应病史后，静脉注射造影后，观察指定对血管的灌注情况，并予以分析报告的超声造影检查。图文报告。</v>
          </cell>
        </row>
        <row r="1811">
          <cell r="A1811" t="str">
            <v>EDCM9002</v>
          </cell>
          <cell r="B1811" t="str">
            <v>体表血管彩色多普勒超声标记</v>
          </cell>
          <cell r="C1811" t="str">
            <v>其它血管(双侧)超声检查及体表标记。图文报告。</v>
          </cell>
        </row>
        <row r="1812">
          <cell r="A1812" t="str">
            <v>EDCM9003</v>
          </cell>
          <cell r="B1812" t="str">
            <v>透析造瘘术前上肢血管评价及标记</v>
          </cell>
          <cell r="C1812" t="str">
            <v>查看申请单要求，了解患者相应病史后，对相应血管的二维、彩色及脉冲多普勒超声检查、必要时应标记血管位置。作出诊断报告，图文报告。</v>
          </cell>
        </row>
        <row r="1813">
          <cell r="A1813" t="str">
            <v>EDCM9004</v>
          </cell>
          <cell r="B1813" t="str">
            <v>透析内瘘彩色多普勒超声检查</v>
          </cell>
          <cell r="C1813" t="str">
            <v>查看申请单要求，了解患者相应病史后，内瘘相关血管及内瘘通道的二维、彩色及脉冲多普勒超声检查。作出诊断报告，图文报告。</v>
          </cell>
        </row>
        <row r="1814">
          <cell r="A1814" t="str">
            <v>EDCNK001</v>
          </cell>
          <cell r="B1814" t="str">
            <v>腹股沟淋巴结彩色多普勒超声检查</v>
          </cell>
          <cell r="C1814" t="str">
            <v>查看申请单要求，了解患者相应病史后，检查淋巴结的大小、形态、皮髓分界、纵横比例和彩色程度及分部血流情况。作出诊断报告。图文报告。</v>
          </cell>
        </row>
        <row r="1815">
          <cell r="A1815" t="str">
            <v>EDCNN001</v>
          </cell>
          <cell r="B1815" t="str">
            <v>腋窝淋巴结彩色多普勒超声检查</v>
          </cell>
          <cell r="C1815" t="str">
            <v>查看申请单要求，了解患者相应病史后，检查淋巴结的大小、形态、皮髓分界、纵横比例和彩色程度及分部血流情况。作出诊断报告。图文报告。</v>
          </cell>
        </row>
        <row r="1816">
          <cell r="A1816" t="str">
            <v>EDCPA001</v>
          </cell>
          <cell r="B1816" t="str">
            <v>胃肠道彩色多普勒超声检查</v>
          </cell>
          <cell r="C1816" t="str">
            <v>查看申请单要求，了解患者相应病史后，检查胃肠壁有无超声下可见的增厚、胃肠道有无异常扩张、胃肠道区域有无超声下可见的包块等。利用彩色及频谱多普勒协助诊断。观察并分析图像特点。作出诊断报告，图文报告。</v>
          </cell>
        </row>
        <row r="1817">
          <cell r="A1817" t="str">
            <v>EDCQT001</v>
          </cell>
          <cell r="B1817" t="str">
            <v>肝胆胰脾彩色多普勒超声检查</v>
          </cell>
          <cell r="C1817" t="str">
            <v>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v>
          </cell>
        </row>
        <row r="1818">
          <cell r="A1818" t="str">
            <v>EDCQT002</v>
          </cell>
          <cell r="B1818" t="str">
            <v>右下腹彩色多普勒超声检查</v>
          </cell>
          <cell r="C1818" t="str">
            <v>检查范围包含阑尾。查看申请单要求，了解患者相应病史后，检查右下腹阑尾区及其周围区域有无阑尾炎性病变及占位性病变。利用彩色及频谱多普勒协助诊断。观察并分析图像特点。作出诊断报告，图文报告。</v>
          </cell>
        </row>
        <row r="1819">
          <cell r="A1819" t="str">
            <v>EDCQT003</v>
          </cell>
          <cell r="B1819" t="str">
            <v>腹膜后彩色多普勒超声检查</v>
          </cell>
          <cell r="C1819" t="str">
            <v>指腹膜后肿物、淋巴结检查。查看申请单要求，了解患者相应病史后，检查腹膜后有无占位性病变及肿大淋巴结。利用彩色及频谱多普勒协助诊断。观察并分析图像特点。作出诊断报告，图文报告。</v>
          </cell>
        </row>
        <row r="1820">
          <cell r="A1820" t="str">
            <v>EDCQT004</v>
          </cell>
          <cell r="B1820" t="str">
            <v>经直肠彩色多普勒超声检查</v>
          </cell>
          <cell r="C1820" t="str">
            <v>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v>
          </cell>
        </row>
        <row r="1821">
          <cell r="A1821" t="str">
            <v>EDCRA001</v>
          </cell>
          <cell r="B1821" t="str">
            <v>泌尿系彩色多普勒超声检查</v>
          </cell>
          <cell r="C1821" t="str">
            <v>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v>
          </cell>
        </row>
        <row r="1822">
          <cell r="A1822" t="str">
            <v>EDCSA001</v>
          </cell>
          <cell r="B1822" t="str">
            <v>男性生殖系统彩色多普勒超声检查</v>
          </cell>
          <cell r="C1822" t="str">
            <v>查看申请单要求，了解患者相应病史后，检查阴囊、睾丸、隐睾、附睾、输精管、精索，了解含睾丸(隐睾)、附睾的大小、形态、回声，隐睾的位置，睾丸及附睾的血供情况，输精管及精索内径，阴囊内有无鞘膜积液。作出诊断报告，图文报告。</v>
          </cell>
        </row>
        <row r="1823">
          <cell r="A1823" t="str">
            <v>EDCSH001</v>
          </cell>
          <cell r="B1823" t="str">
            <v>双侧精索静脉彩色多普勒超声检查</v>
          </cell>
          <cell r="C1823" t="str">
            <v>查看申请单要求，探查双侧精索静脉，观察其走行，测量其内径，并嘱咐患者行乏氏实验，观察有无返流。</v>
          </cell>
        </row>
        <row r="1824">
          <cell r="A1824" t="str">
            <v>EDCSQ001</v>
          </cell>
          <cell r="B1824" t="str">
            <v>彩色多普勒超声药物血管功能试验</v>
          </cell>
          <cell r="C1824" t="str">
            <v>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v>
          </cell>
        </row>
        <row r="1825">
          <cell r="A1825" t="str">
            <v>EDCTA001</v>
          </cell>
          <cell r="B1825" t="str">
            <v>宫腔彩色多普勒声学造影检查</v>
          </cell>
          <cell r="C1825" t="str">
            <v>查看申请单要求，了解患者相应病史后，内诊检查、外阴、阴道消毒铺巾、上窥器、宫颈管消毒，插入并固定球囊导管，注射对比剂，彩色多普勒超声观察子宫腔、双侧输卵管和盆腔情况，留存图像，并作出相应诊断。图文报告。</v>
          </cell>
        </row>
        <row r="1826">
          <cell r="A1826" t="str">
            <v>EDCTA002</v>
          </cell>
          <cell r="B1826" t="str">
            <v>经腹部妇科彩色多普勒超声检查</v>
          </cell>
          <cell r="C1826" t="str">
            <v>查看申请单要求，了解患者相应病史后，探查子宫、宫颈、宫旁组织、双侧卵巢及输卵管、盆腔内情况并做血流情况探查。作出诊断报告，图文报告。</v>
          </cell>
        </row>
        <row r="1827">
          <cell r="A1827" t="str">
            <v>EDCTA003</v>
          </cell>
          <cell r="B1827" t="str">
            <v>经阴道彩色多普勒超声检查</v>
          </cell>
          <cell r="C1827" t="str">
            <v>查看申请单要求了解患者相应病史后，经阴道，铺垫，探头套消毒套后插入阴道，探查宫颈、子宫、宫旁组织、双卵巢及附件区，观察血流情况。作出诊断报告。图文报告。</v>
          </cell>
        </row>
        <row r="1828">
          <cell r="A1828" t="str">
            <v>EDCUA001</v>
          </cell>
          <cell r="B1828" t="str">
            <v>孕妇-胎儿血流动力学彩超检测</v>
          </cell>
          <cell r="C1828" t="str">
            <v>查看申请单要求，了解患者相应病史后，子宫动脉、大脑中动脉(MCA)、DV，配有医学超声影像工作站进行标准切面及异常部位图像留存。作出诊断报告，图文报告。</v>
          </cell>
        </row>
        <row r="1829">
          <cell r="A1829" t="str">
            <v>EDCUE001</v>
          </cell>
          <cell r="B1829" t="str">
            <v>胎儿彩色多普勒超声检查</v>
          </cell>
          <cell r="C1829" t="str">
            <v>查看申请单要求，了解患者相应病史后，胎儿基本值的测量，含双顶径、头围、腹围、股骨长。作出诊断报告，图文报告。</v>
          </cell>
        </row>
        <row r="1830">
          <cell r="A1830" t="str">
            <v>EDCUE002</v>
          </cell>
          <cell r="B1830" t="str">
            <v>胎儿系统性彩色多普勒超声筛查</v>
          </cell>
          <cell r="C1830" t="str">
            <v>查看申请单要求，了解患者相应病史后，20-24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v>
          </cell>
        </row>
        <row r="1831">
          <cell r="A1831" t="str">
            <v>EDCUE003</v>
          </cell>
          <cell r="B1831" t="str">
            <v>可疑胎儿异常的产前彩色多普勒超声诊断</v>
          </cell>
          <cell r="C1831" t="str">
            <v>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v>
          </cell>
        </row>
        <row r="1832">
          <cell r="A1832" t="str">
            <v>EDCUE004</v>
          </cell>
          <cell r="B1832" t="str">
            <v>胎儿颈后透明层彩色多普勒超声测定</v>
          </cell>
          <cell r="C1832" t="str">
            <v>测量胎儿双顶径、头围、股骨、羊水，在标准切面测量胎儿颈项透明层厚度几次，取平均值。</v>
          </cell>
        </row>
        <row r="1833">
          <cell r="A1833" t="str">
            <v>EDCX7001</v>
          </cell>
          <cell r="B1833" t="str">
            <v>关节彩色多普勒超声检查</v>
          </cell>
          <cell r="C1833" t="str">
            <v>查看申请单要求，了解患者相应病史后，检查关节滑膜厚度、关节囊内是否有积液、若为膝关节时是否合并腘窝囊肿和彩色血流情况。作出诊断报告，图文报告。</v>
          </cell>
        </row>
        <row r="1834">
          <cell r="A1834" t="str">
            <v>EDCYA001</v>
          </cell>
          <cell r="B1834" t="str">
            <v>乳腺彩色多普勒超声检查</v>
          </cell>
          <cell r="C1834" t="str">
            <v>检查乳腺、副乳及其引流区淋巴结的腺体结构是否有结节及结节的形态是否规则、边界是否清晰、回声特点和彩色血流情况，引流区淋巴结的大小、形态、皮髓分界、纵横比例和彩色血流情况。作出诊断报告。图文报告。</v>
          </cell>
        </row>
        <row r="1835">
          <cell r="A1835" t="str">
            <v>EDCYR001</v>
          </cell>
          <cell r="B1835" t="str">
            <v>体表肿物彩色多普勒超声检查</v>
          </cell>
          <cell r="C1835" t="str">
            <v>指体表或四肢皮下组织、脂肪层、肌肉层的形态、回声的检查。是否有肿物，及肿物大小、形态、边界，囊实性质和肿物的彩色血流情况、频谱形态、峰值流速、阻力指数。作出诊断报告，图文报告。</v>
          </cell>
        </row>
        <row r="1836">
          <cell r="A1836" t="str">
            <v>EDCZX001</v>
          </cell>
          <cell r="B1836" t="str">
            <v>脏器超声造影检查</v>
          </cell>
          <cell r="C1836" t="str">
            <v>患者完善相关检查后，查看申请单要求，了解患者相应病史后，静脉注入对比剂，实时动态在一段时间内观察相应脏器的血流灌注及廓清情况。同时注意患者造影过程的生命体征。作出诊断报告，图文报告。</v>
          </cell>
        </row>
        <row r="1837">
          <cell r="A1837" t="str">
            <v>EDCZZ001</v>
          </cell>
          <cell r="B1837" t="str">
            <v>床旁彩色多普勒超声检查</v>
          </cell>
          <cell r="C1837" t="str">
            <v>从超声科移动彩超仪到相应临床科室的患者床边，查看申请单要求，进行相应部位的彩色多普勒超声检查，检查结束后设备送回。含往返临床科室的人工和占机时间。</v>
          </cell>
        </row>
        <row r="1838">
          <cell r="A1838" t="str">
            <v>EDCZZ002</v>
          </cell>
          <cell r="B1838" t="str">
            <v>术中彩色多普勒超声检查</v>
          </cell>
          <cell r="C1838" t="str">
            <v>从超声科移动彩超仪到手术室，设备消毒，操作者消毒和穿手术衣，查看申请单要求，进行相应部位的彩色多普勒超声检查，检查结束后设备送回。含往返的人工和占机时间。</v>
          </cell>
        </row>
        <row r="1839">
          <cell r="A1839" t="str">
            <v>EDD</v>
          </cell>
          <cell r="B1839" t="str">
            <v>4.多普勒超声</v>
          </cell>
        </row>
        <row r="1840">
          <cell r="A1840" t="str">
            <v>EDDBJ001</v>
          </cell>
          <cell r="B1840" t="str">
            <v>经颅多普勒超声检查</v>
          </cell>
          <cell r="C1840" t="str">
            <v>为超声测定颅内动脉血流的方法。病人平卧，局部皮肤脱脂并置导电膏，取4兆赫探头在颈部检查相关动脉的血流方向，速度，频谱形态及声频，取2兆赫在颅外颞部，眼部和枕部分别检查相关颅内动脉。根据结果记录，专业医师审核。</v>
          </cell>
        </row>
        <row r="1841">
          <cell r="A1841" t="str">
            <v>EDDKL001</v>
          </cell>
          <cell r="B1841" t="str">
            <v>经颅多普勒法卵圆孔未闭鉴别检查</v>
          </cell>
          <cell r="C1841" t="str">
            <v>将病人和检查装置摆好位置，病人处于仰卧位、头部轻轻抬起，调节探头处于最佳位置，将探头放在颞窗，用于检查颅内血管，可探测出注射的手振生理盐水微泡，采用多通道颅内多普勒血流图(TCD)技术，可同时探测多个深度和多条血管，调节合适的取样容积和探测深度，在肘前静脉进行穿刺快速注射手振生理盐水，根据分级量表对栓子数和“雨帘”进行量化分级，给病人出打印好的报告。图文报告。</v>
          </cell>
        </row>
        <row r="1842">
          <cell r="A1842" t="str">
            <v>EDDL3001</v>
          </cell>
          <cell r="B1842" t="str">
            <v>多普勒小儿血压检测</v>
          </cell>
          <cell r="C1842" t="str">
            <v>用超声发射器及接收器置于肱动脉之上血压计袖带之下，进行收缩压及舒张压测量。</v>
          </cell>
        </row>
        <row r="1843">
          <cell r="A1843" t="str">
            <v>EDDL3002</v>
          </cell>
          <cell r="B1843" t="str">
            <v>上肢多普勒血流图</v>
          </cell>
          <cell r="C1843" t="str">
            <v>双侧上肢动脉频谱多普勒检查。作出诊断报告，图文报告。</v>
          </cell>
        </row>
        <row r="1844">
          <cell r="A1844" t="str">
            <v>EDDL5001</v>
          </cell>
          <cell r="B1844" t="str">
            <v>下肢多普勒血流图</v>
          </cell>
          <cell r="C1844" t="str">
            <v>双侧下肢动脉频谱多普勒检查。作出诊断报告，图文报告。</v>
          </cell>
        </row>
        <row r="1845">
          <cell r="A1845" t="str">
            <v>EDDL9001</v>
          </cell>
          <cell r="B1845" t="str">
            <v>多普勒踝臂指数测定</v>
          </cell>
          <cell r="C1845" t="str">
            <v>采用标准仰卧位，使用多普勒超声探头辅助测量上臂和踝部(胫后动脉或足背动脉)的收缩压，分别使用踝部和上臂的收缩压最高值，踝臂指数的计算为足背动脉或胫后动脉收缩压的最高值与两上臂收缩压的最高值之比。</v>
          </cell>
        </row>
        <row r="1846">
          <cell r="A1846" t="str">
            <v>EDDUE001</v>
          </cell>
          <cell r="B1846" t="str">
            <v>多普勒胎心记数</v>
          </cell>
          <cell r="C1846" t="str">
            <v>定位胎心后，用多普勒胎心听筒计数每分钟胎心频率。</v>
          </cell>
        </row>
        <row r="1847">
          <cell r="A1847" t="str">
            <v>EDE</v>
          </cell>
          <cell r="B1847" t="str">
            <v>5.三维超声</v>
          </cell>
        </row>
        <row r="1848">
          <cell r="A1848" t="str">
            <v>EDEUE001</v>
          </cell>
          <cell r="B1848" t="str">
            <v>胎儿三维超声成像</v>
          </cell>
          <cell r="C1848" t="str">
            <v>采用具有三维成像功能的超声仪，对胎儿获取二维图像后，合成三维超声图像，并多切面，多角度进行观察。作出诊断报告，图文报告。</v>
          </cell>
        </row>
        <row r="1849">
          <cell r="A1849" t="str">
            <v>EDEZX001</v>
          </cell>
          <cell r="B1849" t="str">
            <v>超声图象计算机三维重建技术(3DE)</v>
          </cell>
          <cell r="C1849" t="str">
            <v>查看申请单要求，了解患者相应病史后，用具备三维成像功能的超声仪获取单个脏器的结构、血流二维图像，并进行三维成像，多角度多切面观察图像特点。作出诊断报告，图文报告。</v>
          </cell>
        </row>
        <row r="1850">
          <cell r="A1850" t="str">
            <v>EDEZX002</v>
          </cell>
          <cell r="B1850" t="str">
            <v>单脏器灰阶立体成像</v>
          </cell>
          <cell r="C1850" t="str">
            <v>用具有灰阶立体成像的超声仪对单个脏器的结构进行立体成像。作出诊断报告，图文报告。</v>
          </cell>
        </row>
        <row r="1851">
          <cell r="A1851" t="str">
            <v>EDF</v>
          </cell>
          <cell r="B1851" t="str">
            <v>6.心脏超声</v>
          </cell>
        </row>
        <row r="1852">
          <cell r="A1852" t="str">
            <v>EDFKA001</v>
          </cell>
          <cell r="B1852" t="str">
            <v>右心超声造影</v>
          </cell>
          <cell r="C1852" t="str">
            <v>在普通二维心脏超声检查基础上，经静脉推注对比剂观测右心腔充盈状态、分流方向、分流量与返流量等，作出诊断报告。图文报告。</v>
          </cell>
        </row>
        <row r="1853">
          <cell r="A1853" t="str">
            <v>EDFKA002</v>
          </cell>
          <cell r="B1853" t="str">
            <v>左心超声造影</v>
          </cell>
          <cell r="C1853" t="str">
            <v>在普通心脏超声检查基础上经静脉推注对比剂，观测左心室充盈和室壁运动状态。作出诊断报告，图文报告。</v>
          </cell>
        </row>
        <row r="1854">
          <cell r="A1854" t="str">
            <v>EDFKA003</v>
          </cell>
          <cell r="B1854" t="str">
            <v>普通心脏M型超声检查</v>
          </cell>
          <cell r="C1854" t="str">
            <v>用B型超声仪，进行常规基本波群成像和检测。作出诊断报告，图文报告。</v>
          </cell>
        </row>
        <row r="1855">
          <cell r="A1855" t="str">
            <v>EDFKA004</v>
          </cell>
          <cell r="B1855" t="str">
            <v>全方位心脏M型超声检查</v>
          </cell>
          <cell r="C1855" t="str">
            <v>用高档超声仪或后处理工作站进行常规基本波群以外的运动曲线成像和检测。作出诊断报告，图文报告。</v>
          </cell>
        </row>
        <row r="1856">
          <cell r="A1856" t="str">
            <v>EDFKA005</v>
          </cell>
          <cell r="B1856" t="str">
            <v>普通二维超声心动图</v>
          </cell>
          <cell r="C1856" t="str">
            <v>用黑白超声仪检查，观测心房、心室、心瓣膜、大动脉等形态结构和运动状态。作出诊断报告，图文报告。</v>
          </cell>
        </row>
        <row r="1857">
          <cell r="A1857" t="str">
            <v>EDFKA006</v>
          </cell>
          <cell r="B1857" t="str">
            <v>胎儿二维超声心动图</v>
          </cell>
          <cell r="C1857" t="str">
            <v>用黑白超声仪检查胎儿心房、心室、心瓣膜、大动脉等结构和功能状态。作出诊断报告，图文报告。</v>
          </cell>
        </row>
        <row r="1858">
          <cell r="A1858" t="str">
            <v>EDFKA007</v>
          </cell>
          <cell r="B1858" t="str">
            <v>心脏彩色多普勒超声</v>
          </cell>
          <cell r="C1858" t="str">
            <v>查看申请单要求，了解患者相应病史后，用彩色超声仪观测各心腔及大血管形态结构及血流情况。作出诊断报告，图文报告。</v>
          </cell>
        </row>
        <row r="1859">
          <cell r="A1859" t="str">
            <v>EDFKA008</v>
          </cell>
          <cell r="B1859" t="str">
            <v>胎儿心脏彩色多普勒超声检查</v>
          </cell>
          <cell r="C1859" t="str">
            <v>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v>
          </cell>
        </row>
        <row r="1860">
          <cell r="A1860" t="str">
            <v>EDFKA009</v>
          </cell>
          <cell r="B1860" t="str">
            <v>经食管彩色超声心动图检查</v>
          </cell>
          <cell r="C1860" t="str">
            <v>查看申请单要求，了解患者相应病史后，含咽部麻醉、镇静、润滑、经食管超声探头插入、观测心房、心室、心瓣膜、大动脉等结构及血流，图文报告。不含心电图监护。</v>
          </cell>
        </row>
        <row r="1861">
          <cell r="A1861" t="str">
            <v>EDFKA010</v>
          </cell>
          <cell r="B1861" t="str">
            <v>负荷超声心动图</v>
          </cell>
          <cell r="C1861" t="str">
            <v>指普通心脏超声检查基础上对负荷状态前、中、后各节段心肌运动状态观测，含多次检查录像，静脉药物输注或运动试验(平板、踏车)，图文报告。不含心电监护。</v>
          </cell>
        </row>
        <row r="1862">
          <cell r="A1862" t="str">
            <v>EDFKA011</v>
          </cell>
          <cell r="B1862" t="str">
            <v>心脏超声声学定量</v>
          </cell>
          <cell r="C1862" t="str">
            <v>在心脏多普勒超声检查的基础上，利用声学定量技术记录容积曲线，使用计算机软件自动生成压力容积环，对心脏大血管特定功能进行无创性评价。图文报告。</v>
          </cell>
        </row>
        <row r="1863">
          <cell r="A1863" t="str">
            <v>EDFKA012</v>
          </cell>
          <cell r="B1863" t="str">
            <v>经胸实时三维超声心动图检查</v>
          </cell>
          <cell r="C1863" t="str">
            <v>用具备三维成像功能的高档超声仪经胸部对心脏和大血管的结构和血流进行三维成像。作出诊断报告，图文报告。</v>
          </cell>
        </row>
        <row r="1864">
          <cell r="A1864" t="str">
            <v>EDFKA013</v>
          </cell>
          <cell r="B1864" t="str">
            <v>经食管实时三维超声心动图检查</v>
          </cell>
          <cell r="C1864" t="str">
            <v>在常规经食管超声检查基础上对心脏和大血管的结构和/或血流进行三维成像，作出诊断报告。图文报告。不含心电监护。</v>
          </cell>
        </row>
        <row r="1865">
          <cell r="A1865" t="str">
            <v>EDFKA014</v>
          </cell>
          <cell r="B1865" t="str">
            <v>超声斑点跟踪成像</v>
          </cell>
          <cell r="C1865" t="str">
            <v>在普通心脏超声检查基础上对心脏和大血管进行超声斑点跟踪成像成像和相关参数检测。作出诊断报告，图文报告。</v>
          </cell>
        </row>
        <row r="1866">
          <cell r="A1866" t="str">
            <v>EDFKA015</v>
          </cell>
          <cell r="B1866" t="str">
            <v>心脏机械运动同步功能超声检测</v>
          </cell>
          <cell r="C1866" t="str">
            <v>采用多种超声技术对房室之间、左室与右室之间以及左心室内机械运动同步功能进行检测。作出诊断报告，图文报告。</v>
          </cell>
        </row>
        <row r="1867">
          <cell r="A1867" t="str">
            <v>EDFKA016</v>
          </cell>
          <cell r="B1867" t="str">
            <v>术中经食管彩色超声心动图监测</v>
          </cell>
          <cell r="C1867" t="str">
            <v>查看申请单要求，了解患者相应病史后，用彩色超声仪进行手术开始前、术中和术后疗效观察。含多次检查以及往返手术室人工和术中等待占机时间。作出诊断报告，图文报告。</v>
          </cell>
        </row>
        <row r="1868">
          <cell r="A1868" t="str">
            <v>EDFKA017</v>
          </cell>
          <cell r="B1868" t="str">
            <v>术中经心外膜超声心动图</v>
          </cell>
          <cell r="C1868" t="str">
            <v>用彩色超声仪进行手术开始前、术中和术后疗效观察(含介入治疗术中监测)。含多次检查以及往返手术室人工和术中占机时间。作出诊断报告，图文报告。</v>
          </cell>
        </row>
        <row r="1869">
          <cell r="A1869" t="str">
            <v>EDFKC001</v>
          </cell>
          <cell r="B1869" t="str">
            <v>组织多普勒显像(TDI)</v>
          </cell>
          <cell r="C1869" t="str">
            <v>在普通心脏超声检查基础上对心肌运动进行M型、二维、频谱及TDI成像和相关参数检测。作出诊断报告，图文报告。</v>
          </cell>
        </row>
        <row r="1870">
          <cell r="A1870" t="str">
            <v>EDFKC002</v>
          </cell>
          <cell r="B1870" t="str">
            <v>心肌灌注超声造影</v>
          </cell>
          <cell r="C1870" t="str">
            <v>在普通心脏超声检查基础上经静脉推注对比剂，观测心肌灌注状态。作出诊断报告，图文报告。</v>
          </cell>
        </row>
        <row r="1871">
          <cell r="A1871" t="str">
            <v>EDFKH001</v>
          </cell>
          <cell r="B1871" t="str">
            <v>彩色室壁动力学检查</v>
          </cell>
          <cell r="C1871" t="str">
            <v>在普通心脏超声检查基础上对室壁运动进行彩色室壁动力学检查成像和相关参数检测。作出诊断报告，图文报告。</v>
          </cell>
        </row>
        <row r="1872">
          <cell r="A1872" t="str">
            <v>EDFKJ001</v>
          </cell>
          <cell r="B1872" t="str">
            <v>左心室收缩功能超声测定</v>
          </cell>
          <cell r="C1872" t="str">
            <v>用超声仪观测射血分数(EF)、短轴缩短率(FS)、心室舒张容量(EDV)、每搏输出量(SV)、每分输出量(CO)、心脏指数(CI)等参数，作出诊断报告。图文报告。</v>
          </cell>
        </row>
        <row r="1873">
          <cell r="A1873" t="str">
            <v>EDFKJ002</v>
          </cell>
          <cell r="B1873" t="str">
            <v>左心室舒张功能超声测定</v>
          </cell>
          <cell r="C1873" t="str">
            <v>用彩色多普勒超声仪观测二尖瓣和或肺静脉血流频谱各波峰速度、速度比值、时间、彩色多普勒M型舒张早期左室血流传导时间、组织多普勒E/E'等参数，作出诊断报告。图文报告。</v>
          </cell>
        </row>
        <row r="1874">
          <cell r="A1874" t="str">
            <v>EDZ</v>
          </cell>
          <cell r="B1874" t="str">
            <v>7.其它</v>
          </cell>
        </row>
        <row r="1875">
          <cell r="A1875" t="str">
            <v>EDZZZ001</v>
          </cell>
          <cell r="B1875" t="str">
            <v>临床操作B超引导</v>
          </cell>
          <cell r="C1875" t="str">
            <v>查看申请单要求，了解患者相应病史后，对临床所要求的部位进行术前、术中检查，确定穿刺点及路线，并进行定位、引导及监测，以及术后的疗效评价。图文报告。</v>
          </cell>
        </row>
        <row r="1876">
          <cell r="A1876" t="str">
            <v>EDZZZ002</v>
          </cell>
          <cell r="B1876" t="str">
            <v>临床操作彩色多普勒超声引导</v>
          </cell>
          <cell r="C1876" t="str">
            <v>查看申请单要求，了解患者相应病史后，采用彩色多普勒，对临床所要求的部位进行术前、术中检查，确定穿刺点及路线，并进行定位、引导及监测，术后疗效评价。图文报告。</v>
          </cell>
        </row>
        <row r="1877">
          <cell r="A1877" t="str">
            <v>EE</v>
          </cell>
          <cell r="B1877" t="str">
            <v>(五)核医学诊断</v>
          </cell>
        </row>
        <row r="1878">
          <cell r="B1878" t="str">
            <v>本节说明：                                                                                                                                                                       1. “放射免疫实验室诊断”项目及“体外放射分析”项目在实验室诊断类相关项目中查找。</v>
          </cell>
        </row>
        <row r="1879">
          <cell r="A1879" t="str">
            <v>EEA</v>
          </cell>
          <cell r="B1879" t="str">
            <v>1.静态显像与功能测定</v>
          </cell>
        </row>
        <row r="1880">
          <cell r="A1880" t="str">
            <v>EEABB001</v>
          </cell>
          <cell r="B1880" t="str">
            <v>脑池显像</v>
          </cell>
          <cell r="C1880" t="str">
            <v>使用单光子发射计算机断层扫描仪(SPECT)进行脑池显像。放射性药品标记、分装和经蛛网膜下腔注射，摆位，图像采集(四个体位)，处理，人工报告，检查中防护器材使用、放射性废弃物的处理。图文报告。不含腰椎穿刺术。</v>
          </cell>
        </row>
        <row r="1881">
          <cell r="A1881" t="str">
            <v>EEABC001</v>
          </cell>
          <cell r="B1881" t="str">
            <v>脑静态显像</v>
          </cell>
          <cell r="C1881" t="str">
            <v>使用单光子发射计算机断层扫描仪(SPECT)进行脑血流灌注显像，放射性药品标记、分装和注射，视听封闭，摆位，静态图像采集(四个体位)，处理，人工报告，检查中防护器材使用、放射性废弃物的处理。含脏器血流灌注显像。图文报告。</v>
          </cell>
        </row>
        <row r="1882">
          <cell r="A1882" t="str">
            <v>EEABG001</v>
          </cell>
          <cell r="B1882" t="str">
            <v>脑室显像</v>
          </cell>
          <cell r="C1882" t="str">
            <v>使用单光子发射计算机断层扫描仪(SPECT)进行脑室显像。放射性药品标记、分装和经蛛网膜下腔注射，摆位，图像采集(四个体位)，处理，人工报告，检查中防护器材使用、放射性废弃物的处理。图文报告。不含脑室穿刺术。</v>
          </cell>
        </row>
        <row r="1883">
          <cell r="A1883" t="str">
            <v>EEADC001</v>
          </cell>
          <cell r="B1883" t="str">
            <v>甲状腺静态显像</v>
          </cell>
          <cell r="C1883" t="str">
            <v>使用单光子发射计算机断层扫描仪(SPECT)进行甲状腺静态显像。放射性药品标记、分装和注射或口服给药，摆位，静态图像采集(一个体位)，处理，人工报告，检查中防护器材使用、放射性废弃物的处理。图文报告。</v>
          </cell>
        </row>
        <row r="1884">
          <cell r="A1884" t="str">
            <v>EEADC002</v>
          </cell>
          <cell r="B1884" t="str">
            <v>甲状腺有效半衰期测定</v>
          </cell>
          <cell r="C1884" t="str">
            <v>放射性药品分装、口服，功能测定仪测定记录空气本底、甲状腺部位计数，人工报告，检查中防护器材使用、放射性废弃物的处理。图文报告。</v>
          </cell>
        </row>
        <row r="1885">
          <cell r="A1885" t="str">
            <v>EEADC003</v>
          </cell>
          <cell r="B1885" t="str">
            <v>甲状腺激素抑制试验显像</v>
          </cell>
          <cell r="C1885" t="str">
            <v>使用单光子发射计算机断层扫描仪(SPECT)进行甲状腺激素抑制显像。按规范口服甲状腺激素，放射性药品标记、分装和注射，摆位，图像采集，处理，人工报告，检查中防护器材使用、放射性废弃物的处理。图文报告。</v>
          </cell>
        </row>
        <row r="1886">
          <cell r="A1886" t="str">
            <v>EEADC004</v>
          </cell>
          <cell r="B1886" t="str">
            <v>促甲状腺激素兴奋试验显像</v>
          </cell>
          <cell r="C1886" t="str">
            <v>使用单光子发射计算机断层扫描仪(SPECT)进行促甲状腺激素兴奋显像。按规范口服促甲状腺激素，放射性药品标记、分装和注射，摆位，图像采集，处理，人工报告，检查中防护器材使用、放射性废弃物的处理。图文报告。</v>
          </cell>
        </row>
        <row r="1887">
          <cell r="A1887" t="str">
            <v>EEADD001</v>
          </cell>
          <cell r="B1887" t="str">
            <v>甲状旁腺显像</v>
          </cell>
          <cell r="C1887" t="str">
            <v>使用单光子发射计算机断层扫描仪(SPECT)进行甲状旁腺显像。放射性药品标记、分装和注射，摆位，注药15分钟和120分钟行图像采集处理，人工报告，检查中防护器材使用、放射性废弃物的处理。含双核素减影法。图文报告。</v>
          </cell>
        </row>
        <row r="1888">
          <cell r="A1888" t="str">
            <v>EEADF001</v>
          </cell>
          <cell r="B1888" t="str">
            <v>肾上腺皮质静态显像</v>
          </cell>
          <cell r="C1888" t="str">
            <v>使用单光子发射计算机断层扫描仪(SPECT)进行肾上腺皮质静态显像。放射性药品标记、分装和注射，摆位，静态图像采集，处理，人工报告，检查中防护器材使用、放射性废弃物的处理。24小时、48小时和72小时多时间点显像。图文报告。</v>
          </cell>
        </row>
        <row r="1889">
          <cell r="A1889" t="str">
            <v>EEADF002</v>
          </cell>
          <cell r="B1889" t="str">
            <v>地塞米松抑制试验肾上腺皮质显像</v>
          </cell>
          <cell r="C1889" t="str">
            <v>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v>
          </cell>
        </row>
        <row r="1890">
          <cell r="A1890" t="str">
            <v>EEAEE001</v>
          </cell>
          <cell r="B1890" t="str">
            <v>泪管显像</v>
          </cell>
          <cell r="C1890" t="str">
            <v>使用单光子发射计算机断层扫描仪(SPECT)进行泪管显像。放射性药品标记、分装和泪管给药，摆位、图像采集、处理、人工报告，检查中防护器材使用、放射性废弃物的处理。图文报告。</v>
          </cell>
        </row>
        <row r="1891">
          <cell r="A1891" t="str">
            <v>EEAHL001</v>
          </cell>
          <cell r="B1891" t="str">
            <v>唾液腺静态显像</v>
          </cell>
          <cell r="C1891" t="str">
            <v>使用单光子发射计算机断层扫描仪(SPECT)进行唾液腺静态显像。放射性药品标记、分装和注射，摆位、静态图像采集(三个体位)、处理、人工报告，检查中防护器材使用、放射性废弃物的处理。图文报告。</v>
          </cell>
        </row>
        <row r="1892">
          <cell r="A1892" t="str">
            <v>EEAJE001</v>
          </cell>
          <cell r="B1892" t="str">
            <v>肺灌注显像</v>
          </cell>
          <cell r="C1892" t="str">
            <v>使用单光子发射计算机断层扫描仪(SPECT)进行肺灌注显像。放射性药品标记、分装和注射，摆位，静态图像采集(八个体位)，处理，人工报告，检查中防护器材使用、放射性废弃物的处理。图文报告。</v>
          </cell>
        </row>
        <row r="1893">
          <cell r="A1893" t="str">
            <v>EEAJE002</v>
          </cell>
          <cell r="B1893" t="str">
            <v>锝气法肺通气显像</v>
          </cell>
          <cell r="C1893" t="str">
            <v>使用单光子发射计算机断层扫描仪(SPECT)进行肺通气显像(锝气法)。放射性药品高温氩气化制备和经口吸入，摆位，静态图像采集(八个体位)，处理，人工报告，检查中防护器材使用、放射性废弃物的处理。图文报告。</v>
          </cell>
        </row>
        <row r="1894">
          <cell r="A1894" t="str">
            <v>EEAJE003</v>
          </cell>
          <cell r="B1894" t="str">
            <v>气溶胶法肺通气显像</v>
          </cell>
          <cell r="C1894" t="str">
            <v>使用单光子发射计算机断层扫描仪(SPECT)进行肺通气显像(气溶胶法)。放射性药品氧气雾化制备和经口吸入，摆位，静态图像采集(八个体位)，处理，人工报告，检查中防护器材使用、放射性废弃物的处理。图文报告。</v>
          </cell>
        </row>
        <row r="1895">
          <cell r="A1895" t="str">
            <v>EEAKC001</v>
          </cell>
          <cell r="B1895" t="str">
            <v>静息心肌灌注显像</v>
          </cell>
          <cell r="C1895" t="str">
            <v>使用单光子发射计算机断层扫描仪(SPECT)进行静息心肌灌注显像。放射性药品标记、分装和注射，摆位，心肌图像采集(三个体位)，处理，人工报告，检查中防护器材使用、放射性废弃物的处理。图文报告。</v>
          </cell>
        </row>
        <row r="1896">
          <cell r="A1896" t="str">
            <v>EEAKC002</v>
          </cell>
          <cell r="B1896" t="str">
            <v>急性心肌梗死灶静态显像</v>
          </cell>
          <cell r="C1896" t="str">
            <v>使用单光子发射计算机断层扫描仪(SPECT)进行急性心肌梗塞灶静态显像。放射性药品标记、分装和注射，摆位，静态图像采集(三个体位)，处理，人工报告，检查中防护器材使用、放射性废弃物的处理。图文报告。</v>
          </cell>
        </row>
        <row r="1897">
          <cell r="A1897" t="str">
            <v>EEAKC003</v>
          </cell>
          <cell r="B1897" t="str">
            <v>运动试验法负荷心肌灌注显像</v>
          </cell>
          <cell r="C1897" t="str">
            <v>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v>
          </cell>
        </row>
        <row r="1898">
          <cell r="A1898" t="str">
            <v>EEAKC004</v>
          </cell>
          <cell r="B1898" t="str">
            <v>药物法负荷心肌灌注显像</v>
          </cell>
          <cell r="C1898" t="str">
            <v>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v>
          </cell>
        </row>
        <row r="1899">
          <cell r="A1899" t="str">
            <v>EEAM1001</v>
          </cell>
          <cell r="B1899" t="str">
            <v>下肢深静脉显像</v>
          </cell>
          <cell r="C1899" t="str">
            <v>使用单光子发射计算机断层扫描仪(SPECT)进行下肢静脉显像。放射性药品标记、分装、自静脉远端注射，摆位，全身图像采集，处理，人工报告，检查中防护器材使用、放射性废弃物的处理。含双侧肢体。图文报告。</v>
          </cell>
        </row>
        <row r="1900">
          <cell r="A1900" t="str">
            <v>EEANB001</v>
          </cell>
          <cell r="B1900" t="str">
            <v>脾显像</v>
          </cell>
          <cell r="C1900" t="str">
            <v>使用单光子发射计算机断层扫描仪(SPECT)进行脾显像。放射性药品标记、分装和注射，摆位，静态图像采集，处理，人工报告，检查中防护器材使用、放射性废弃物的处理。图文报告。</v>
          </cell>
        </row>
        <row r="1901">
          <cell r="A1901" t="str">
            <v>EEAND001</v>
          </cell>
          <cell r="B1901" t="str">
            <v>红细胞破坏部位测定</v>
          </cell>
          <cell r="C1901" t="str">
            <v>核素标记红细胞制备、分装和注射，心前区、肝区、脾区测定，曲线处理，人工报告，检查中防护器材使用、放射性废弃物的处理。图文报告。</v>
          </cell>
        </row>
        <row r="1902">
          <cell r="A1902" t="str">
            <v>EEANZ001</v>
          </cell>
          <cell r="B1902" t="str">
            <v>淋巴显像</v>
          </cell>
          <cell r="C1902" t="str">
            <v>使用单光子发射计算机断层扫描仪(SPECT)进行局部淋巴显像。放射性药品标记、分装和双侧皮下注射，摆位，图像采集，处理，人工报告，检查中防护器材使用、放射性废弃物的处理。图文报告。</v>
          </cell>
        </row>
        <row r="1903">
          <cell r="A1903" t="str">
            <v>EEAQA001</v>
          </cell>
          <cell r="B1903" t="str">
            <v>肝静态显像</v>
          </cell>
          <cell r="C1903" t="str">
            <v>使用单光子发射计算机断层扫描仪(SPECT)进行肝静态显像。放射性药品标记、分装和注射，摆位，静态图像采集，处理，人工报告，检查中防护器材使用、放射性废弃物的处理。图文报告。</v>
          </cell>
        </row>
        <row r="1904">
          <cell r="A1904" t="str">
            <v>EEAQN001</v>
          </cell>
          <cell r="B1904" t="str">
            <v>胰腺显像</v>
          </cell>
          <cell r="C1904" t="str">
            <v>使用单光子发射计算机断层扫描仪(SPECT)进行胰腺显像。核素药物分装和注射，摆位，静态图像采集，处理，人工报告，检查中防护器材使用、放射性废弃物的处理。图文报告。</v>
          </cell>
        </row>
        <row r="1905">
          <cell r="A1905" t="str">
            <v>EEARB001</v>
          </cell>
          <cell r="B1905" t="str">
            <v>肾静态显像</v>
          </cell>
          <cell r="C1905" t="str">
            <v>使用单光子发射计算机断层扫描仪(SPECT)进行肾静态显像。放射性药品标记、分装和注射，摆位，静态图像采集，处理，人工报告，检查中防护器材使用、放射性废弃物的处理。图文报告。</v>
          </cell>
        </row>
        <row r="1906">
          <cell r="A1906" t="str">
            <v>EEAX6001</v>
          </cell>
          <cell r="B1906" t="str">
            <v>局部骨静态显像</v>
          </cell>
          <cell r="C1906" t="str">
            <v>使用单光子发射计算机断层扫描仪(SPECT)进行局部骨静态显像。放射性药品标记、分装和注射，摆位，静态图像采集(二个体位)，处理，人工报告，检查中防护器材使用、放射性废弃物的处理。图文报告。</v>
          </cell>
        </row>
        <row r="1907">
          <cell r="A1907" t="str">
            <v>EEAX6002</v>
          </cell>
          <cell r="B1907" t="str">
            <v>骨密度测定</v>
          </cell>
          <cell r="C1907" t="str">
            <v>图像采集，处理，人工报告，检查中防护器材使用。图文报告。</v>
          </cell>
        </row>
        <row r="1908">
          <cell r="A1908" t="str">
            <v>EEAX6003</v>
          </cell>
          <cell r="B1908" t="str">
            <v>骨三相显像</v>
          </cell>
          <cell r="C1908" t="str">
            <v>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v>
          </cell>
        </row>
        <row r="1909">
          <cell r="A1909" t="str">
            <v>EEAX6004</v>
          </cell>
          <cell r="B1909" t="str">
            <v>全身骨显像</v>
          </cell>
          <cell r="C1909" t="str">
            <v>使用单光子发射计算机断层扫描仪(SPECT)进行全身骨显像。放射性药品标记、分装和注射，摆位，前后位全身图像采集，处理，人工报告，检查中防护器材使用、放射性废弃物的处理。含局部体位。图文报告。</v>
          </cell>
        </row>
        <row r="1910">
          <cell r="A1910" t="str">
            <v>EEAZX001</v>
          </cell>
          <cell r="B1910" t="str">
            <v>炎症局部显像</v>
          </cell>
          <cell r="C1910" t="str">
            <v>使用单光子发射计算机断层扫描仪(SPECT)进行炎症局部显像。放射性药品标记、分装和注射，静态图像采集(两个体位，一个时相)，处理，人工报告，检查中防护器材使用、放射性废弃物的处理。图文报告。</v>
          </cell>
        </row>
        <row r="1911">
          <cell r="A1911" t="str">
            <v>EEAZX002</v>
          </cell>
          <cell r="B1911" t="str">
            <v>亲肿瘤局部显像</v>
          </cell>
          <cell r="C1911" t="str">
            <v>使用单光子发射计算机断层扫描仪(SPECT)进行亲肿瘤局部显像。放射性药品标记、分装和注射，摆位，静态图像采集，处理，人工报告，检查中防护器材使用、放射性废弃物的处理。图文报告。</v>
          </cell>
        </row>
        <row r="1912">
          <cell r="A1912" t="str">
            <v>EEAZX003</v>
          </cell>
          <cell r="B1912" t="str">
            <v>放射免疫局部显像</v>
          </cell>
          <cell r="C1912" t="str">
            <v>使用单光子发射计算机断层扫描仪(SPECT)进行放射免疫局部显像。放射性药品标记、分装和静脉滴注，摆位，静态图像采集，处理，人工报告，检查中防护器材使用、放射性废弃物的处理。图文报告。</v>
          </cell>
        </row>
        <row r="1913">
          <cell r="A1913" t="str">
            <v>EEAZX004</v>
          </cell>
          <cell r="B1913" t="str">
            <v>放射受体局部显像</v>
          </cell>
          <cell r="C1913" t="str">
            <v>使用单光子发射计算机断层扫描仪(SPECT)进行放射受体局部显像(一个体位)。放射性药品标记、分装和注射，摆位，静态图像采集，处理，人工报告，检查中防护器材使用、放射性废弃物的处理。图文报告。</v>
          </cell>
        </row>
        <row r="1914">
          <cell r="A1914" t="str">
            <v>EEAZX005</v>
          </cell>
          <cell r="B1914" t="str">
            <v>生长抑素受体显像</v>
          </cell>
          <cell r="C1914" t="str">
            <v>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v>
          </cell>
        </row>
        <row r="1915">
          <cell r="A1915" t="str">
            <v>EEAZY001</v>
          </cell>
          <cell r="B1915" t="str">
            <v>炎症全身显像</v>
          </cell>
          <cell r="C1915" t="str">
            <v>使用单光子发射计算机断层扫描仪(SPECT)进行炎症全身显像。放射性药品标记、分装和注射，摆位，前后位全身图像采集，处理，人工报告，检查中防护器材使用、放射性废弃物的处理。图文报告。</v>
          </cell>
        </row>
        <row r="1916">
          <cell r="A1916" t="str">
            <v>EEAZY002</v>
          </cell>
          <cell r="B1916" t="str">
            <v>亲肿瘤全身显像</v>
          </cell>
          <cell r="C1916" t="str">
            <v>使用单光子发射计算机断层扫描仪(SPECT)进行亲肿瘤全身显像。放射性药品标记、分装和注射，摆位，前后位全身图像采集，处理，人工报告，检查中防护器材使用、放射性废弃物的处理。图文报告。</v>
          </cell>
        </row>
        <row r="1917">
          <cell r="A1917" t="str">
            <v>EEAZY003</v>
          </cell>
          <cell r="B1917" t="str">
            <v>放射免疫全身显像</v>
          </cell>
          <cell r="C1917" t="str">
            <v>使用单光子发射计算机断层扫描仪(SPECT)进行放射免疫全身显像。放射性药品标记、分装和注射，摆位，前后位全身图像采集，处理，人工报告，检查中防护器材使用、放射性废弃物的处理。图文报告。</v>
          </cell>
        </row>
        <row r="1918">
          <cell r="A1918" t="str">
            <v>EEAZY004</v>
          </cell>
          <cell r="B1918" t="str">
            <v>放射受体全身显像</v>
          </cell>
          <cell r="C1918" t="str">
            <v>使用单光子发射计算机断层扫描仪(SPECT)进行放射受体全身显像。放射性药品标记、分装和注射，摆位，前后位全身图像采集，处理，人工报告，检查中防护器材使用、放射性废弃物的处理。图文报告。</v>
          </cell>
        </row>
        <row r="1919">
          <cell r="A1919" t="str">
            <v>EEAZY005</v>
          </cell>
          <cell r="B1919" t="str">
            <v>全身显像</v>
          </cell>
          <cell r="C1919" t="str">
            <v>使用单光子发射计算机断层扫描仪(SPECT)进行全身显像。放射性药品标记、分装和注射，摆位，前后位全身图像采集，处理，人工报告，检查中防护器材使用、放射性废弃物的处理。图文报告。</v>
          </cell>
        </row>
        <row r="1920">
          <cell r="A1920" t="str">
            <v>EEB</v>
          </cell>
          <cell r="B1920" t="str">
            <v>2.动态显像</v>
          </cell>
        </row>
        <row r="1921">
          <cell r="A1921" t="str">
            <v>EEBBH001</v>
          </cell>
          <cell r="B1921" t="str">
            <v>脑血管显像</v>
          </cell>
          <cell r="C1921" t="str">
            <v>使用单光子发射计算机断层扫描仪(SPECT)进行脑血管显像。放射性药品标记、分装和“弹丸”注射，视听封闭，摆位，动态图像采集(四个体位)，处理，人工报告，检查中防护器材使用、放射性废弃物的处理。图文报告。</v>
          </cell>
        </row>
        <row r="1922">
          <cell r="A1922" t="str">
            <v>EEBDC001</v>
          </cell>
          <cell r="B1922" t="str">
            <v>甲状腺血流显像</v>
          </cell>
          <cell r="C1922" t="str">
            <v>使用单光子发射计算机断层扫描仪(SPECT)进行甲状腺血流显像。放射性药品标记、分装和“弹丸”注射，摆位，动态图像采集，处理，人工报告，检查中防护器材使用、放射性废弃物的处理。含静态显像。图文报告。</v>
          </cell>
        </row>
        <row r="1923">
          <cell r="A1923" t="str">
            <v>EEBHL001</v>
          </cell>
          <cell r="B1923" t="str">
            <v>唾液腺动态显像</v>
          </cell>
          <cell r="C1923" t="str">
            <v>使用单光子发射计算机断层扫描仪(SPECT)进行唾液腺动态显像。放射性药品标记、分装和“弹丸”注射，摆位，动态图像采集，处理，人工报告。含同时做唾液腺静态显像及检查中防护器材使用、放射性废弃物的处理。图文报告。</v>
          </cell>
        </row>
        <row r="1924">
          <cell r="A1924" t="str">
            <v>EEBKA001</v>
          </cell>
          <cell r="B1924" t="str">
            <v>门控心血池显像</v>
          </cell>
          <cell r="C1924" t="str">
            <v>使用单光子发射计算机断层扫描仪(SPECT)进行平衡法门控心血池显像。放射性药品标记、分装和注射，摆位，图像门控采集(三个体位)，心室功能测定，处理，人工报告，检查中防护器材使用、放射性废弃物的处理。图文报告。</v>
          </cell>
        </row>
        <row r="1925">
          <cell r="A1925" t="str">
            <v>EEBKA002</v>
          </cell>
          <cell r="B1925" t="str">
            <v>药物负荷门控心血池显像</v>
          </cell>
          <cell r="C1925" t="str">
            <v>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v>
          </cell>
        </row>
        <row r="1926">
          <cell r="A1926" t="str">
            <v>EEBKA003</v>
          </cell>
          <cell r="B1926" t="str">
            <v>心血管显像</v>
          </cell>
          <cell r="C1926" t="str">
            <v>使用单光子发射计算机断层扫描仪(SPECT)进行首次通过法心血管显像。放射性药品标记、分装和“弹丸”注射，摆位，动态心脏图像连续采集，心室功能参数测定，处理，人工报告，检查中防护器材使用、放射性废弃物的处理。图文报告。</v>
          </cell>
        </row>
        <row r="1927">
          <cell r="A1927" t="str">
            <v>EEBKH001</v>
          </cell>
          <cell r="B1927" t="str">
            <v>运动负荷门控心室显像</v>
          </cell>
          <cell r="C1927" t="str">
            <v>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v>
          </cell>
        </row>
        <row r="1928">
          <cell r="A1928" t="str">
            <v>EEBL9001</v>
          </cell>
          <cell r="B1928" t="str">
            <v>动脉显像</v>
          </cell>
          <cell r="C1928" t="str">
            <v>使用单光子发射计算机断层扫描仪(SPECT)进行动脉显像。放射性药品标记、分装和“弹丸”注射，摆位，动态图像采集，处理，人工报告，检查中防护器材使用、放射性废弃物的处理。含脏器血流显像。图文报告。</v>
          </cell>
        </row>
        <row r="1929">
          <cell r="A1929" t="str">
            <v>EEBMN001</v>
          </cell>
          <cell r="B1929" t="str">
            <v>门脉血流测定显像</v>
          </cell>
          <cell r="C1929" t="str">
            <v>使用单光子发射计算机断层扫描仪(SPECT)进行门脉血流测定显像。放射性药品标记、分装和直肠腔给药，摆位，动态图像采集，处理，人工报告，检查中防护器材使用、放射性废弃物的处理。图文报告。</v>
          </cell>
        </row>
        <row r="1930">
          <cell r="A1930" t="str">
            <v>EEBMN002</v>
          </cell>
          <cell r="B1930" t="str">
            <v>门静脉分流显像</v>
          </cell>
          <cell r="C1930" t="str">
            <v>使用单光子发射计算机断层扫描仪(SPECT)进行门静脉分流显像。放射性药品标记、分装和直肠腔给药，摆位，动态图像采集，处理，人工报告，检查中防护器材使用、放射性废弃物的处理。图文报告。</v>
          </cell>
        </row>
        <row r="1931">
          <cell r="A1931" t="str">
            <v>EEBPA001</v>
          </cell>
          <cell r="B1931" t="str">
            <v>消化道出血显像</v>
          </cell>
          <cell r="C1931" t="str">
            <v>使用单光子发射计算机断层扫描仪(SPECT)进行消化道出血显像。放射性药品标记、分装和注射，摆位，动态图像采集，处理，人工报告，检查中防护器材使用、放射性废弃物的处理。含脏器血流显像。图文报告。</v>
          </cell>
        </row>
        <row r="1932">
          <cell r="A1932" t="str">
            <v>EEBPB001</v>
          </cell>
          <cell r="B1932" t="str">
            <v>胃食管返流显像</v>
          </cell>
          <cell r="C1932" t="str">
            <v>使用单光子发射计算机断层扫描仪(SPECT)进行胃食管返流显像。放射性药品标记、与液体饮料混合后口服，摆位，动态图像采集，处理，人工报告，检查中防护器材使用、放射性废弃物的处理。图文报告。</v>
          </cell>
        </row>
        <row r="1933">
          <cell r="A1933" t="str">
            <v>EEBPB002</v>
          </cell>
          <cell r="B1933" t="str">
            <v>十二指肠胃返流显像</v>
          </cell>
          <cell r="C1933" t="str">
            <v>使用单光子发射计算机断层扫描仪(SPECT)进行十二指肠胃返流显像。放射性药品标记、分装，摆位，动态图像采集，处理，人工报告，检查中防护器材使用、放射性废弃物的处理。含静态显像。图文报告。</v>
          </cell>
        </row>
        <row r="1934">
          <cell r="A1934" t="str">
            <v>EEBPC001</v>
          </cell>
          <cell r="B1934" t="str">
            <v>食管通过显像</v>
          </cell>
          <cell r="C1934" t="str">
            <v>使用单光子发射计算机断层扫描仪(SPECT)进行食管通过显像。放射性药品标记、分装和经口吞服，摆位，动态图像采集，处理，人工报告。含检查中防护器材使用、放射性废弃物的处理。含食道通过时间测定。图文报告。</v>
          </cell>
        </row>
        <row r="1935">
          <cell r="A1935" t="str">
            <v>EEBPD001</v>
          </cell>
          <cell r="B1935" t="str">
            <v>胃排空试验</v>
          </cell>
          <cell r="C1935" t="str">
            <v>使用单光子发射计算机断层扫描仪(SPECT)进行胃排空试验。放射性药品与食物或液体饮料标记后口服，摆位，动态图像采集，处理，人工报告，检查中防护器材使用、放射性废弃物的处理。图文报告。</v>
          </cell>
        </row>
        <row r="1936">
          <cell r="A1936" t="str">
            <v>EEBPD002</v>
          </cell>
          <cell r="B1936" t="str">
            <v>异位胃黏膜显像</v>
          </cell>
          <cell r="C1936" t="str">
            <v>使用单光子发射计算机断层扫描仪(SPECT)进行异位胃黏膜显像。放射性药品分装和注射或口服，摆位，动态图像采集，处理，人工报告，检查中防护器材使用、放射性废弃物的处理。含脏器血流显像。图文报告。</v>
          </cell>
        </row>
        <row r="1937">
          <cell r="A1937" t="str">
            <v>EEBPH001</v>
          </cell>
          <cell r="B1937" t="str">
            <v>肠道通过时间测定</v>
          </cell>
          <cell r="C1937" t="str">
            <v>使用单光子发射计算机断层扫描仪(SPECT)进行肠道通过时间测定(显像法)。放射性药品标记食物后口服，摆位，动态图像采集，处理，人工报告，检查中防护器材使用、放射性废弃物的处理。含小肠通过时间和小肠残留率。图文报告。</v>
          </cell>
        </row>
        <row r="1938">
          <cell r="A1938" t="str">
            <v>EEBPH002</v>
          </cell>
          <cell r="B1938" t="str">
            <v>肠道蛋白丢失显像</v>
          </cell>
          <cell r="C1938" t="str">
            <v>使用单光子发射计算机断层扫描仪(SPECT)进行肠道蛋白丢失显像。放射性药品标记、分装和注射，摆位，动态图像采集，处理，人工报告，检查中防护器材使用、放射性废弃物的处理。图文报告。</v>
          </cell>
        </row>
        <row r="1939">
          <cell r="A1939" t="str">
            <v>EEBQA001</v>
          </cell>
          <cell r="B1939" t="str">
            <v>肝胆动态显像</v>
          </cell>
          <cell r="C1939" t="str">
            <v>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v>
          </cell>
        </row>
        <row r="1940">
          <cell r="A1940" t="str">
            <v>EEBQD001</v>
          </cell>
          <cell r="B1940" t="str">
            <v>肝血流血池显像</v>
          </cell>
          <cell r="C1940" t="str">
            <v>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v>
          </cell>
        </row>
        <row r="1941">
          <cell r="A1941" t="str">
            <v>EEBQD002</v>
          </cell>
          <cell r="B1941" t="str">
            <v>肝血流显像</v>
          </cell>
          <cell r="C1941" t="str">
            <v>使用单光子发射计算机断层扫描仪(SPECT)进行肝血流显像。放射性药品分装和“弹丸”注射，摆位，动态图像采集，处理，人工报告，检查中防护器材使用、放射性废弃物的处理。图文报告。</v>
          </cell>
        </row>
        <row r="1942">
          <cell r="A1942" t="str">
            <v>EEBQD003</v>
          </cell>
          <cell r="B1942" t="str">
            <v>肝血池显像</v>
          </cell>
          <cell r="C1942" t="str">
            <v>使用单光子发射计算机断层扫描仪(SPECT)进行肝血池显像。放射性药品分装和注射，摆位，注药后30分钟、90分钟行图像采集处理，人工报告，检查中防护器材使用、放射性废弃物的处理。图文报告。</v>
          </cell>
        </row>
        <row r="1943">
          <cell r="A1943" t="str">
            <v>EEBRB001</v>
          </cell>
          <cell r="B1943" t="str">
            <v>肾动态显像</v>
          </cell>
          <cell r="C1943" t="str">
            <v>使用单光子发射计算机断层扫描仪(SPECT)进行肾动态显像。放射性药品标记，测定注射器前后放射性计数，分装和“弹丸”注射，摆位，动态图像采集，处理，人工报告，检查中防护器材使用、放射性废弃物的处理。含血流相。图文报告。</v>
          </cell>
        </row>
        <row r="1944">
          <cell r="A1944" t="str">
            <v>EEBRB002</v>
          </cell>
          <cell r="B1944" t="str">
            <v>肾动态显像肾小球滤过率(GFR)测定</v>
          </cell>
          <cell r="C1944" t="str">
            <v>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v>
          </cell>
        </row>
        <row r="1945">
          <cell r="A1945" t="str">
            <v>EEBRB003</v>
          </cell>
          <cell r="B1945" t="str">
            <v>肾动态显像肾有效血浆流量(ERPF)测定</v>
          </cell>
          <cell r="C1945" t="str">
            <v>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v>
          </cell>
        </row>
        <row r="1946">
          <cell r="A1946" t="str">
            <v>EEBRB004</v>
          </cell>
          <cell r="B1946" t="str">
            <v>介入肾动态显像</v>
          </cell>
          <cell r="C1946" t="str">
            <v>使用单光子发射计算机断层扫描仪(SPECT)进行药物介入肾动态显像。放射性药品标记，测定注射器前后放射性计数，分装和“弹丸”注射，摆位，动态图像采集，处理，人工报告，检查中防护器材使用、放射性废弃物的处理。图文报告。</v>
          </cell>
        </row>
        <row r="1947">
          <cell r="A1947" t="str">
            <v>EEBRG001</v>
          </cell>
          <cell r="B1947" t="str">
            <v>膀胱输尿管返流直接显像</v>
          </cell>
          <cell r="C1947" t="str">
            <v>使用单光子发射计算机断层扫描仪(SPECT)进行膀胱输尿管返流显像(直接法)。放射性药品标记、分装和经导尿管注射之膀胱，摆位，动态图像采集，处理，人工报告，检查中防护器材使用、放射性废弃物的处理。图文报告。不含导尿术。</v>
          </cell>
        </row>
        <row r="1948">
          <cell r="A1948" t="str">
            <v>EEBRG002</v>
          </cell>
          <cell r="B1948" t="str">
            <v>膀胱输尿管返流间接显像</v>
          </cell>
          <cell r="C1948" t="str">
            <v>使用单光子发射计算机断层扫描仪(SPECT)进行膀胱输尿管返流显像(间接法)。放射性药品标记、分装和注射，摆位，动态图像采集，处理，人工报告，检查中防护器材使用、放射性废弃物的处理。图文报告。</v>
          </cell>
        </row>
        <row r="1949">
          <cell r="A1949" t="str">
            <v>EEBSM001</v>
          </cell>
          <cell r="B1949" t="str">
            <v>阴囊显像</v>
          </cell>
          <cell r="C1949" t="str">
            <v>使用单光子发射计算机断层扫描仪(SPECT)进行阴囊显像。放射性药品分装和“弹丸”注射，摆位，动态图像采集，处理，人工报告，检查中防护器材使用、放射性废弃物的处理。图文报告。</v>
          </cell>
        </row>
        <row r="1950">
          <cell r="A1950" t="str">
            <v>EEC</v>
          </cell>
          <cell r="B1950" t="str">
            <v>3.断层显像</v>
          </cell>
        </row>
        <row r="1951">
          <cell r="A1951" t="str">
            <v>EECBH001</v>
          </cell>
          <cell r="B1951" t="str">
            <v>脑灌注断层显像</v>
          </cell>
          <cell r="C1951" t="str">
            <v>使用单光子发射计算机断层扫描仪(SPECT)进行脑灌注断层显像。放射性药品标记、分装和注射，摆位，断层图像采集，处理，人工报告，检查中防护器材使用、放射性废弃物的处理。含血流、血池、静息灌注等显像。图文报告。</v>
          </cell>
        </row>
        <row r="1952">
          <cell r="A1952" t="str">
            <v>EECBH002</v>
          </cell>
          <cell r="B1952" t="str">
            <v>人为干预法负荷介入脑灌注断层显像</v>
          </cell>
          <cell r="C1952" t="str">
            <v>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v>
          </cell>
        </row>
        <row r="1953">
          <cell r="A1953" t="str">
            <v>EECBH003</v>
          </cell>
          <cell r="B1953" t="str">
            <v>生理刺激法负荷介入脑灌注断层显像</v>
          </cell>
          <cell r="C1953" t="str">
            <v>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v>
          </cell>
        </row>
        <row r="1954">
          <cell r="A1954" t="str">
            <v>EECBH004</v>
          </cell>
          <cell r="B1954" t="str">
            <v>物理干预法负荷介入脑灌注断层显像</v>
          </cell>
          <cell r="C1954" t="str">
            <v>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v>
          </cell>
        </row>
        <row r="1955">
          <cell r="A1955" t="str">
            <v>EECBH005</v>
          </cell>
          <cell r="B1955" t="str">
            <v>药物法负荷介入脑灌注断层显像</v>
          </cell>
          <cell r="C1955" t="str">
            <v>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v>
          </cell>
        </row>
        <row r="1956">
          <cell r="A1956" t="str">
            <v>EECDC001</v>
          </cell>
          <cell r="B1956" t="str">
            <v>甲状腺断层显像</v>
          </cell>
          <cell r="C1956" t="str">
            <v>使用单光子发射计算机断层扫描仪(SPECT)进行甲状腺断层显像。放射性药品标记、分装和注射，摆位，断层图像采集，处理，人工报告，检查中防护器材使用、放射性废弃物的处理。含脏器血流显像。图文报告。</v>
          </cell>
        </row>
        <row r="1957">
          <cell r="A1957" t="str">
            <v>EECDD001</v>
          </cell>
          <cell r="B1957" t="str">
            <v>甲状旁腺断层显像</v>
          </cell>
          <cell r="C1957" t="str">
            <v>使用单光子发射计算机断层扫描仪(SPECT)进行甲状旁腺断层显像。放射性药品标记、分装和注射，摆位，注药后15分钟和120分钟分别行图像采集，处理，人工报告，检查中防护器材使用、放射性废弃物的处理。含脏器血流显像。图文报告。</v>
          </cell>
        </row>
        <row r="1958">
          <cell r="A1958" t="str">
            <v>EECDF001</v>
          </cell>
          <cell r="B1958" t="str">
            <v>肾上腺髓质断层显像</v>
          </cell>
          <cell r="C1958" t="str">
            <v>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v>
          </cell>
        </row>
        <row r="1959">
          <cell r="A1959" t="str">
            <v>EECJE001</v>
          </cell>
          <cell r="B1959" t="str">
            <v>肺断层显像</v>
          </cell>
          <cell r="C1959" t="str">
            <v>使用单光子发射计算机断层扫描仪(SPECT)进行肺断层显像。放射性药品标记、分装和注射，摆位，图像断层采集，处理，人工报告，检查中防护器材使用、放射性废弃物的处理。含脏器血流显像。图文报告。</v>
          </cell>
        </row>
        <row r="1960">
          <cell r="A1960" t="str">
            <v>EECKC001</v>
          </cell>
          <cell r="B1960" t="str">
            <v>静息心肌灌注断层显像</v>
          </cell>
          <cell r="C1960" t="str">
            <v>使用单光子发射计算机断层扫描仪(SPECT)进行静息心肌灌注断层显像。放射性药品标记、分装和注射，摆位，断层图像采集，处理，人工报告，检查中防护器材使用、放射性废弃物的处理。含脏器血流、脏器血池、静息灌注等显像。图文报告。</v>
          </cell>
        </row>
        <row r="1961">
          <cell r="A1961" t="str">
            <v>EECKC002</v>
          </cell>
          <cell r="B1961" t="str">
            <v>运动法负荷心肌灌注断层显像</v>
          </cell>
          <cell r="C1961" t="str">
            <v>使用单光子发射计算机断层扫描仪(SPECT)进行负荷心肌灌注断层显像(运动试验法)。运动负荷试验的建立静脉通道、分时测量血压、心电动态监护和纪录，放射性药品标记、分装，摆位，图像门控采集，处理，人工报告，检查中防护器材使用、放射性废弃物的处理。含双核素法。图文报告。不含心电监护。</v>
          </cell>
        </row>
        <row r="1962">
          <cell r="A1962" t="str">
            <v>EECKC003</v>
          </cell>
          <cell r="B1962" t="str">
            <v>药物法负荷心肌灌注断层显像</v>
          </cell>
          <cell r="C1962" t="str">
            <v>使用单光子发射计算机断层扫描仪(SPECT)进行负荷心肌灌注断层显像(药物负荷法)。药物负荷试验的建立静脉通道、分时测量血压、心电动态监护和纪录、负荷药物匀速推注，放射性药品标记、分装和注射，摆位，图像门控采集，心室功能测定，处理，人工报告，检查中防护器材使用、放射性废弃物的处理。图文报告。不含心电监护。</v>
          </cell>
        </row>
        <row r="1963">
          <cell r="A1963" t="str">
            <v>EECNB001</v>
          </cell>
          <cell r="B1963" t="str">
            <v>脾断层显像</v>
          </cell>
          <cell r="C1963" t="str">
            <v>使用单光子发射计算机断层扫描仪(SPECT)进行脾断层显像。放射性药品标记、分装和注射，摆位，图像断层采集，处理，人工报告，检查中防护器材使用、放射性废弃物的处理。含脏器血流显像。图文报告。</v>
          </cell>
        </row>
        <row r="1964">
          <cell r="A1964" t="str">
            <v>EECQA001</v>
          </cell>
          <cell r="B1964" t="str">
            <v>肝断层显像</v>
          </cell>
          <cell r="C1964" t="str">
            <v>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v>
          </cell>
        </row>
        <row r="1965">
          <cell r="A1965" t="str">
            <v>EECX6001</v>
          </cell>
          <cell r="B1965" t="str">
            <v>骨断层显像</v>
          </cell>
          <cell r="C1965" t="str">
            <v>使用单光子发射计算机断层扫描仪(SPECT)进行骨断层显像。放射性药品标记、分装和注射，摆位，图像断层采集，处理，人工报告，检查中防护器材使用、放射性废弃物的处理。含血流显像。图文报告。</v>
          </cell>
        </row>
        <row r="1966">
          <cell r="A1966" t="str">
            <v>EECZX001</v>
          </cell>
          <cell r="B1966" t="str">
            <v>炎症断层显像</v>
          </cell>
          <cell r="C1966" t="str">
            <v>使用单光子发射计算机断层扫描仪(SPECT)进行炎症断层显像。放射性药品标记、分装和注射，摆位，图像断层采集，处理，人工报告，检查中防护器材使用、放射性废弃物的处理。含脏器血流显像。图文报告。</v>
          </cell>
        </row>
        <row r="1967">
          <cell r="A1967" t="str">
            <v>EECZX002</v>
          </cell>
          <cell r="B1967" t="str">
            <v>亲肿瘤断层显像</v>
          </cell>
          <cell r="C1967" t="str">
            <v>使用单光子发射计算机断层扫描仪(SPECT)进行亲肿瘤断层显像。核素药物分装和注射，摆位，图像断层采集，处理，人工报告，检查中防护器材使用、放射性废弃物的处理。含血流显像。图文报告。</v>
          </cell>
        </row>
        <row r="1968">
          <cell r="A1968" t="str">
            <v>EECZX003</v>
          </cell>
          <cell r="B1968" t="str">
            <v>放射免疫断层显像</v>
          </cell>
          <cell r="C1968" t="str">
            <v>使用单光子发射计算机断层扫描仪(SPECT)进行放射免疫断层显像。放射性药品标记、分装和注射，摆位，图像断层采集，处理，人工报告，检查中防护器材使用、放射性废弃物的处理。含脏器血流显像。图文报告。</v>
          </cell>
        </row>
        <row r="1969">
          <cell r="A1969" t="str">
            <v>EECZX004</v>
          </cell>
          <cell r="B1969" t="str">
            <v>放射受体断层显像</v>
          </cell>
          <cell r="C1969" t="str">
            <v>使用单光子发射计算机断层扫描仪(SPECT)进行放射受体断层显像。放射性药品标记、分装和注射，摆位，图像断层采集，处理，人工报告，检查中防护器材使用、放射性废弃物的处理。含脏器血流显像。图文报告。</v>
          </cell>
        </row>
        <row r="1970">
          <cell r="A1970" t="str">
            <v>EECZX005</v>
          </cell>
          <cell r="B1970" t="str">
            <v>氟[18F]-脱氧葡萄糖断层显像</v>
          </cell>
          <cell r="C1970" t="str">
            <v>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v>
          </cell>
        </row>
        <row r="1971">
          <cell r="A1971" t="str">
            <v>EED</v>
          </cell>
          <cell r="B1971" t="str">
            <v>4.断层融合显像</v>
          </cell>
        </row>
        <row r="1972">
          <cell r="A1972" t="str">
            <v>EEDBH001</v>
          </cell>
          <cell r="B1972" t="str">
            <v>SPECT/CT脑断层显像</v>
          </cell>
          <cell r="C1972" t="str">
            <v>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不含透射显像。</v>
          </cell>
        </row>
        <row r="1973">
          <cell r="A1973" t="str">
            <v>EEDBH002</v>
          </cell>
          <cell r="B1973" t="str">
            <v>人为干预法SPECT/CT负荷介入脑灌注断层显像</v>
          </cell>
          <cell r="C1973" t="str">
            <v>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不含透射显像。</v>
          </cell>
        </row>
        <row r="1974">
          <cell r="A1974" t="str">
            <v>EEDBH003</v>
          </cell>
          <cell r="B1974" t="str">
            <v>生理刺激法SPECT/CT负荷介入脑灌注断层显像</v>
          </cell>
          <cell r="C1974" t="str">
            <v>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v>
          </cell>
        </row>
        <row r="1975">
          <cell r="A1975" t="str">
            <v>EEDBH004</v>
          </cell>
          <cell r="B1975" t="str">
            <v>物理干预法SPECT/CT负荷介入脑灌注断层显像</v>
          </cell>
          <cell r="C1975" t="str">
            <v>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v>
          </cell>
        </row>
        <row r="1976">
          <cell r="A1976" t="str">
            <v>EEDBH005</v>
          </cell>
          <cell r="B1976" t="str">
            <v>药物法SPECT/CT负荷介入脑灌注断层显像</v>
          </cell>
          <cell r="C1976" t="str">
            <v>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v>
          </cell>
        </row>
        <row r="1977">
          <cell r="A1977" t="str">
            <v>EEDDC001</v>
          </cell>
          <cell r="B1977" t="str">
            <v>SPECT/CT甲状腺断层显像</v>
          </cell>
          <cell r="C1977" t="str">
            <v>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v>
          </cell>
        </row>
        <row r="1978">
          <cell r="A1978" t="str">
            <v>EEDDD001</v>
          </cell>
          <cell r="B1978" t="str">
            <v>SPECT/CT甲状旁腺断层显像</v>
          </cell>
          <cell r="C1978" t="str">
            <v>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不含透射显像。</v>
          </cell>
        </row>
        <row r="1979">
          <cell r="A1979" t="str">
            <v>EEDDF001</v>
          </cell>
          <cell r="B1979" t="str">
            <v>SPECT/CT肾上腺髓质断层显像</v>
          </cell>
          <cell r="C1979" t="str">
            <v>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v>
          </cell>
        </row>
        <row r="1980">
          <cell r="A1980" t="str">
            <v>EEDJE001</v>
          </cell>
          <cell r="B1980" t="str">
            <v>SPECT/CT肺断层显像</v>
          </cell>
          <cell r="C1980" t="str">
            <v>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v>
          </cell>
        </row>
        <row r="1981">
          <cell r="A1981" t="str">
            <v>EEDKC001</v>
          </cell>
          <cell r="B1981" t="str">
            <v>SPECT/CT静息心肌灌注断层显像</v>
          </cell>
          <cell r="C1981" t="str">
            <v>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v>
          </cell>
        </row>
        <row r="1982">
          <cell r="A1982" t="str">
            <v>EEDKC002</v>
          </cell>
          <cell r="B1982" t="str">
            <v>运动法SPECT/CT负荷心肌灌注断层显像</v>
          </cell>
          <cell r="C1982" t="str">
            <v>使用单光子发射计算机断层扫描及X线发射计算机断层扫描融合显像仪(SPECT/CT)进行负荷心肌灌注断层显像(运动试验法)。运动负荷试验的建立静脉通道、分时测量血压、心电动态监护和纪录，放射性药品标记、分装和注射，CT平扫定位、SPECT/CT图像门控摆位，采集，处理，图像融合，人工报告，检查中防护器材使用、放射性废弃物的处理。含双核素法。图文报告。不含心电监护。</v>
          </cell>
        </row>
        <row r="1983">
          <cell r="A1983" t="str">
            <v>EEDKC003</v>
          </cell>
          <cell r="B1983" t="str">
            <v>药物法SPECT/CT负荷心肌灌注断层显像</v>
          </cell>
          <cell r="C1983" t="str">
            <v>使用单光子发射计算机断层扫描及X线发射计算机断层扫描融合显像仪(SPECT/CT)进行负荷心肌灌注断层显像(药物负荷法)。药物负荷试验的建立静脉通道、分时测量血压、心电动态监护和纪录、负荷药物匀速推注，放射性药品标记、分装和注射，CT平扫定位、SPECT/CT图像门控摆位，采集，心室功能测定，处理，图像融合，人工报告，检查中防护器材使用、放射性废弃物的处理。图文报告。不含心电监护。</v>
          </cell>
        </row>
        <row r="1984">
          <cell r="A1984" t="str">
            <v>EEDQA001</v>
          </cell>
          <cell r="B1984" t="str">
            <v>SPECT/CT肝断层显像</v>
          </cell>
          <cell r="C1984" t="str">
            <v>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不含透射显像。</v>
          </cell>
        </row>
        <row r="1985">
          <cell r="A1985" t="str">
            <v>EEDX6001</v>
          </cell>
          <cell r="B1985" t="str">
            <v>SPECT/CT骨断层显像</v>
          </cell>
          <cell r="C1985" t="str">
            <v>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v>
          </cell>
        </row>
        <row r="1986">
          <cell r="A1986" t="str">
            <v>EEDZX001</v>
          </cell>
          <cell r="B1986" t="str">
            <v>SPECT/CT炎症断层显像</v>
          </cell>
          <cell r="C1986" t="str">
            <v>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不含透射显像。</v>
          </cell>
        </row>
        <row r="1987">
          <cell r="A1987" t="str">
            <v>EEDZX002</v>
          </cell>
          <cell r="B1987" t="str">
            <v>SPECT/CT亲肿瘤断层显像</v>
          </cell>
          <cell r="C1987" t="str">
            <v>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不含透射显像。</v>
          </cell>
        </row>
        <row r="1988">
          <cell r="A1988" t="str">
            <v>EEDZX003</v>
          </cell>
          <cell r="B1988" t="str">
            <v>SPECT/CT放射免疫断层显像</v>
          </cell>
          <cell r="C1988" t="str">
            <v>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不含透射显像。</v>
          </cell>
        </row>
        <row r="1989">
          <cell r="A1989" t="str">
            <v>EEDZX004</v>
          </cell>
          <cell r="B1989" t="str">
            <v>SPECT/CT放射受体断层显像</v>
          </cell>
          <cell r="C1989" t="str">
            <v>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不含透射显像。</v>
          </cell>
        </row>
        <row r="1990">
          <cell r="A1990" t="str">
            <v>EEDZX005</v>
          </cell>
          <cell r="B1990" t="str">
            <v>SPECT/CT生长抑素受体显像</v>
          </cell>
          <cell r="C1990" t="str">
            <v>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不含透射显像。</v>
          </cell>
        </row>
        <row r="1991">
          <cell r="A1991" t="str">
            <v>EEE</v>
          </cell>
          <cell r="B1991" t="str">
            <v>5.正电子发射断层显像</v>
          </cell>
        </row>
        <row r="1992">
          <cell r="A1992" t="str">
            <v>EEEBC001</v>
          </cell>
          <cell r="B1992" t="str">
            <v>PET脑代谢断层显像</v>
          </cell>
          <cell r="C1992" t="str">
            <v>使用正电子发射计算机断层扫描仪(PET)进行脑代谢断层显像。放射性药品标记、分装和注射，摆位，脑断层图像采集，衰减校正，处理，人工报告，检查中防护器材使用、放射性废弃物的处理。图文报告。不含心电监护。</v>
          </cell>
        </row>
        <row r="1993">
          <cell r="A1993" t="str">
            <v>EEEBH001</v>
          </cell>
          <cell r="B1993" t="str">
            <v>PET脑血流断层显像</v>
          </cell>
          <cell r="C1993" t="str">
            <v>使用正电子发射计算机断层扫描仪(PET)进行脑血流断层显像。放射性药品标记、分装和注射，摆位，脑断层图像采集，衰减校正，处理，人工报告，检查中防护器材使用、放射性废弃物的处理。含脏器血流显像。图文报告。不含心电监护。</v>
          </cell>
        </row>
        <row r="1994">
          <cell r="A1994" t="str">
            <v>EEEKC001</v>
          </cell>
          <cell r="B1994" t="str">
            <v>PET静息心肌灌注断层显像</v>
          </cell>
          <cell r="C1994" t="str">
            <v>使用正电子发射计算机断层扫描仪(PET)进行静息心肌灌注断层显像。放射性药品标记、分装和注射，摆位，心肌断层图像采集，处理，人工报告，检查中防护器材使用、放射性废弃物的处理。图文报告。不含心电监护。</v>
          </cell>
        </row>
        <row r="1995">
          <cell r="A1995" t="str">
            <v>EEEKC002</v>
          </cell>
          <cell r="B1995" t="str">
            <v>PET心肌代谢断层显像</v>
          </cell>
          <cell r="C1995" t="str">
            <v>使用正电子发射计算机断层扫描仪(PET)进行心肌代谢断层显像。放射性药品标记、分装和注射，摆位，心肌断层图像采集，衰减校正，处理，人工报告，检查中防护器材使用、放射性废弃物的处理。图文报告。</v>
          </cell>
        </row>
        <row r="1996">
          <cell r="A1996" t="str">
            <v>EEEKC003</v>
          </cell>
          <cell r="B1996" t="str">
            <v>运动法PET负荷心肌灌注显像</v>
          </cell>
          <cell r="C1996" t="str">
            <v>使用正电子发射计算机断层扫描仪(PET)进行荷心肌灌注显像(运动试验法)。放射性药品标记、分装，运动试验，放射性药品注射，摆位，心肌断层图像采集，衰减校正，处理，人工报告，检查中防护器材使用、放射性废弃物的处理。图文报告。不含心电监护。</v>
          </cell>
        </row>
        <row r="1997">
          <cell r="A1997" t="str">
            <v>EEEKC004</v>
          </cell>
          <cell r="B1997" t="str">
            <v>药物法PET负荷心肌灌注显像</v>
          </cell>
          <cell r="C1997" t="str">
            <v>使用正电子发射计算机断层扫描仪(PET)进行负荷心肌灌注显像(药物负荷法)。放射性药品标记、分装，药物负荷试验，放射性药品注射，摆位，心肌图像采集，衰减校正，处理，人工报告，检查中防护器材使用、放射性废弃物的处理。含双核素法。图文报告。不含心电监护。</v>
          </cell>
        </row>
        <row r="1998">
          <cell r="A1998" t="str">
            <v>EEEZX001</v>
          </cell>
          <cell r="B1998" t="str">
            <v>PET肿瘤局部断层显像</v>
          </cell>
          <cell r="C1998" t="str">
            <v>使用正电子发射计算机断层扫描仪(PET)进行肿瘤局部断层显像。放射性药品标记、分装和注射，摆位，断层图像采集(三个床位以内)，衰减校正，处理，人工报告，检查中防护器材使用、放射性废弃物的处理。含脏器、脏器血流、脏器血池等显像。图文报告。不含心电监护。</v>
          </cell>
        </row>
        <row r="1999">
          <cell r="A1999" t="str">
            <v>EEEZY001</v>
          </cell>
          <cell r="B1999" t="str">
            <v>PET肿瘤全身断层显像</v>
          </cell>
          <cell r="C1999" t="str">
            <v>使用正电子发射计算机断层扫描仪(PET)进行肿瘤全身断层显像。核素药物分装和注射，摆位，断层图像采集，衰减校正，处理，人工报告，检查中防护器材使用、放射性废弃物的处理。含脏器、脏器血流、脏器血池等显像。图文报告。不含心电监护。</v>
          </cell>
        </row>
        <row r="2000">
          <cell r="A2000" t="str">
            <v>EEF</v>
          </cell>
          <cell r="B2000" t="str">
            <v>6.正电子发射断层融合显像</v>
          </cell>
        </row>
        <row r="2001">
          <cell r="A2001" t="str">
            <v>EEFBC001</v>
          </cell>
          <cell r="B2001" t="str">
            <v>PET/CT脑代谢显像</v>
          </cell>
          <cell r="C2001" t="str">
            <v>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v>
          </cell>
        </row>
        <row r="2002">
          <cell r="A2002" t="str">
            <v>EEFBH001</v>
          </cell>
          <cell r="B2002" t="str">
            <v>PET/CT脑血流显像</v>
          </cell>
          <cell r="C2002" t="str">
            <v>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v>
          </cell>
        </row>
        <row r="2003">
          <cell r="A2003" t="str">
            <v>EEFKC001</v>
          </cell>
          <cell r="B2003" t="str">
            <v>PET/CT静息心肌灌注显像</v>
          </cell>
          <cell r="C2003" t="str">
            <v>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v>
          </cell>
        </row>
        <row r="2004">
          <cell r="A2004" t="str">
            <v>EEFKC002</v>
          </cell>
          <cell r="B2004" t="str">
            <v>运动法PET/CT负荷心肌灌注显像</v>
          </cell>
          <cell r="C2004" t="str">
            <v>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v>
          </cell>
        </row>
        <row r="2005">
          <cell r="A2005" t="str">
            <v>EEFKC003</v>
          </cell>
          <cell r="B2005" t="str">
            <v>药物法PET/CT负荷心肌灌注显像</v>
          </cell>
          <cell r="C2005" t="str">
            <v>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v>
          </cell>
        </row>
        <row r="2006">
          <cell r="A2006" t="str">
            <v>EEFZX001</v>
          </cell>
          <cell r="B2006" t="str">
            <v>PET/CT肿瘤局部显像</v>
          </cell>
          <cell r="C2006" t="str">
            <v>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v>
          </cell>
        </row>
        <row r="2007">
          <cell r="A2007" t="str">
            <v>EEFZY001</v>
          </cell>
          <cell r="B2007" t="str">
            <v>PET/CT肿瘤全身显像</v>
          </cell>
          <cell r="C2007" t="str">
            <v>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v>
          </cell>
        </row>
        <row r="2008">
          <cell r="A2008" t="str">
            <v>EEG</v>
          </cell>
          <cell r="B2008" t="str">
            <v>7.核素功能试验</v>
          </cell>
        </row>
        <row r="2009">
          <cell r="A2009" t="str">
            <v>EEGDC001</v>
          </cell>
          <cell r="B2009" t="str">
            <v>甲状腺摄碘试验</v>
          </cell>
          <cell r="C2009" t="str">
            <v>放射性药品分装、口服，颈部模型标准源制备，本底测定，甲状腺计数(2-3次)，摄碘[131I]时间-放射性曲线，人工报告，检查中防护器材使用、放射性废弃物的处理。图文报告。</v>
          </cell>
        </row>
        <row r="2010">
          <cell r="A2010" t="str">
            <v>EEGDC002</v>
          </cell>
          <cell r="B2010" t="str">
            <v>甲状腺激素抑制试验</v>
          </cell>
          <cell r="C2010" t="str">
            <v>放射性药品分装、口服，颈部模型标准源制备，本底测定，甲状腺计数(2次)，摄碘[131I]时间-放射性曲线，人工报告，检查中防护器材使用、放射性废弃物的处理。含介入试验。图文报告。</v>
          </cell>
        </row>
        <row r="2011">
          <cell r="A2011" t="str">
            <v>EEGDC003</v>
          </cell>
          <cell r="B2011" t="str">
            <v>过氯酸钾释放试验</v>
          </cell>
          <cell r="C2011" t="str">
            <v>放射性药品分装、口服，颈部模型标准源制备，本底测定，甲状腺计数(2次)，摄碘[131I]时间-放射性曲线，人工报告，检查中防护器材使用、放射性废弃物的处理。含介入试验。图文报告。</v>
          </cell>
        </row>
        <row r="2012">
          <cell r="A2012" t="str">
            <v>EEGJZ001</v>
          </cell>
          <cell r="B2012" t="str">
            <v>碳[14C]呼气试验</v>
          </cell>
          <cell r="C2012" t="str">
            <v>口服放射性药品，测定收集瓶本底，采集呼出气体样本，测定二氧化碳[14CO2]放射性计数，试验报告。含分析试剂药盒。</v>
          </cell>
        </row>
        <row r="2013">
          <cell r="A2013" t="str">
            <v>EEGND001</v>
          </cell>
          <cell r="B2013" t="str">
            <v>红细胞容量测定</v>
          </cell>
          <cell r="C2013" t="str">
            <v>核素标记红细胞制备，标准源制备，静脉注射，各时段全血抽取抗凝，洗脱，放射性计数和比容测定，人工报告，检查中防护器材使用、放射性废弃物的处理。含血浆容量测定。图文报告。</v>
          </cell>
        </row>
        <row r="2014">
          <cell r="A2014" t="str">
            <v>EEGND002</v>
          </cell>
          <cell r="B2014" t="str">
            <v>血浆容量测定</v>
          </cell>
          <cell r="C2014" t="str">
            <v>核素标记红细胞制备、分装，标准品制备，药物静脉注射，各时段全血抽取抗凝，洗脱，测定本底、放射性计数和比容测定，人工报告，检查中防护器材使用、放射性废弃物的处理。含介入试验。图文报告。</v>
          </cell>
        </row>
        <row r="2015">
          <cell r="A2015" t="str">
            <v>EEGND003</v>
          </cell>
          <cell r="B2015" t="str">
            <v>红细胞寿命测定</v>
          </cell>
          <cell r="C2015" t="str">
            <v>核素标记红细胞制备和静脉注射，标准源制备，各时段体外测定和血样测定，人工报告，检查中防护器材使用、放射性废弃物的处理。含介入试验。图文报告。</v>
          </cell>
        </row>
        <row r="2016">
          <cell r="A2016" t="str">
            <v>EEGRB001</v>
          </cell>
          <cell r="B2016" t="str">
            <v>肾图检查</v>
          </cell>
          <cell r="C2016" t="str">
            <v>放射性药品分装和“弹丸”注射，人工报告，检查中防护器材使用、放射性废弃物的处理。图文报告。</v>
          </cell>
        </row>
        <row r="2017">
          <cell r="A2017" t="str">
            <v>EEGRB002</v>
          </cell>
          <cell r="B2017" t="str">
            <v>介入肾图检查</v>
          </cell>
          <cell r="C2017" t="str">
            <v>放射性药品分装和注射，人工报告，检查中防护器材使用、放射性废弃物的处理。含介入试验。图文报告。</v>
          </cell>
        </row>
        <row r="2018">
          <cell r="A2018" t="str">
            <v>EEGRB003</v>
          </cell>
          <cell r="B2018" t="str">
            <v>肾图+肾小球滤过率测定</v>
          </cell>
          <cell r="C2018" t="str">
            <v>放射性药品分装和注射，测定注射器前后放射性计数，肾小球滤过率测定，人工报告，检查中防护器材使用、放射性废弃物的处理。图文报告。</v>
          </cell>
        </row>
        <row r="2019">
          <cell r="A2019" t="str">
            <v>EEGRB004</v>
          </cell>
          <cell r="B2019" t="str">
            <v>肾图+肾有效血浆流量测定</v>
          </cell>
          <cell r="C2019" t="str">
            <v>放射性药品分装和注射，测定注射器前后放射性计数，肾有效血浆流量测定，人工报告，检查中防护器材使用、放射性废弃物的处理。图文报告。</v>
          </cell>
        </row>
        <row r="2020">
          <cell r="A2020" t="str">
            <v>EZZ</v>
          </cell>
          <cell r="B2020" t="str">
            <v>(六)其它成像检查</v>
          </cell>
        </row>
        <row r="2021">
          <cell r="A2021" t="str">
            <v>EZZYA001</v>
          </cell>
          <cell r="B2021" t="str">
            <v>计算机断层扫描激光乳腺成像检查</v>
          </cell>
          <cell r="C2021" t="str">
            <v>患者脱上衣，在技术员指导下摆放体位，使用断层扫描激光乳腺成像设备扫描，计算机断层图象处理，医师判读结果。图文报告。</v>
          </cell>
        </row>
        <row r="2022">
          <cell r="A2022" t="str">
            <v>EZZZX001</v>
          </cell>
          <cell r="B2022" t="str">
            <v>红外热象检查</v>
          </cell>
          <cell r="C2022" t="str">
            <v>患者暴露检查部位，使用红外热象检查设备图象采集，计算机平面图象处理，医师判读结果。图文报告。</v>
          </cell>
        </row>
        <row r="2023">
          <cell r="A2023" t="str">
            <v>EZZZX002</v>
          </cell>
          <cell r="B2023" t="str">
            <v>局部热断层成像检查</v>
          </cell>
          <cell r="C2023" t="str">
            <v>患者脱衣，在技术员指导下摆放体位，图象采集，计算机图象处理，医师判读结果。图文报告。</v>
          </cell>
        </row>
        <row r="2024">
          <cell r="A2024" t="str">
            <v>EZZZY001</v>
          </cell>
          <cell r="B2024" t="str">
            <v>全身热断层成像检查</v>
          </cell>
          <cell r="C2024" t="str">
            <v>患者脱衣，在技术员指导下摆放体位，使用热断层成像设备图象采集，计算机断层图象处理，医师判读结果。图文报告。</v>
          </cell>
        </row>
        <row r="2025">
          <cell r="A2025" t="str">
            <v>F</v>
          </cell>
          <cell r="B2025" t="str">
            <v>五.临床诊断</v>
          </cell>
        </row>
        <row r="2026">
          <cell r="B2026" t="str">
            <v>本章说明：                                                                                                                                                                        1. 本章“临床诊断”指以诊断为目的，各种有创、无创的临床操作的服务项目。</v>
          </cell>
        </row>
        <row r="2027">
          <cell r="A2027" t="str">
            <v>FB-FC</v>
          </cell>
          <cell r="B2027" t="str">
            <v>(一)神经系统</v>
          </cell>
        </row>
        <row r="2028">
          <cell r="A2028" t="str">
            <v>FBA05301</v>
          </cell>
          <cell r="B2028" t="str">
            <v>有创颅内压监测</v>
          </cell>
          <cell r="C2028" t="str">
            <v>利用侧脑室引流管或腰穿引流管，或利用外科手术放入脑室系统或蛛网膜下腔的液压传感装置，对颅内压进行监测。</v>
          </cell>
        </row>
        <row r="2029">
          <cell r="A2029" t="str">
            <v>FBA09301</v>
          </cell>
          <cell r="B2029" t="str">
            <v>颅骨钻孔探查术</v>
          </cell>
          <cell r="C2029" t="str">
            <v>上头架，消毒铺巾，切皮，双极止血，气钻或电钻钻孔，骨止血，探查硬脑膜外或硬脑膜下，止血，处理骨窗，必要时放置引流装置，缝合，包扎。不含神经导航。</v>
          </cell>
        </row>
        <row r="2030">
          <cell r="A2030" t="str">
            <v>FBA09501</v>
          </cell>
          <cell r="B2030" t="str">
            <v>经颅内镜颅骨钻孔探查术</v>
          </cell>
          <cell r="C2030" t="str">
            <v>上头架，消毒铺巾，头皮切开，双极止血，气钻或电钻钻孔，切开硬脑膜，止血，置入内镜工作镜，小心由外向内仔细探寻找病变及处理，然后退出内镜，止血，处理骨窗，缝合，包扎。不含神经导航。</v>
          </cell>
        </row>
        <row r="2031">
          <cell r="A2031" t="str">
            <v>FBB06101</v>
          </cell>
          <cell r="B2031" t="str">
            <v>新生儿硬脑膜下穿刺术</v>
          </cell>
          <cell r="C2031" t="str">
            <v>剃除穿刺部位毛发，消毒皮肤，铺巾，穿刺针刺入囟门处相应部位，留取硬膜下液体，拔针，纱布按压，胶布固定。</v>
          </cell>
        </row>
        <row r="2032">
          <cell r="A2032" t="str">
            <v>FBC01701</v>
          </cell>
          <cell r="B2032" t="str">
            <v>经颅磁刺激语言功能区定位</v>
          </cell>
          <cell r="C2032" t="str">
            <v>利用肌电图仪测定运动域值、固定线圈，调试刺激强度，指导患者语言作业，连续刺激，进行语言功能区定位。</v>
          </cell>
        </row>
        <row r="2033">
          <cell r="A2033" t="str">
            <v>FBC03101</v>
          </cell>
          <cell r="B2033" t="str">
            <v>蝶骨电极脑电图检查</v>
          </cell>
          <cell r="C2033" t="str">
            <v>将一次性的针电极穿刺入碟骨下方的软组织内，进行脑电图记录。需要与常规脑电图同时检查。记录结束后由医师阅图、分析、出报告。</v>
          </cell>
        </row>
        <row r="2034">
          <cell r="A2034" t="str">
            <v>FBC03102</v>
          </cell>
          <cell r="B2034" t="str">
            <v>线性蝶骨软电极脑电图检查</v>
          </cell>
          <cell r="C2034" t="str">
            <v>利用套针，将一次性的软蝶骨电极穿刺入碟骨下方的软组织内，退出套针，长期保留蝶骨电极进行长时间录像脑电图记录。记录结束后由医师对全部的脑电图进行人工分析、出报告。</v>
          </cell>
        </row>
        <row r="2035">
          <cell r="A2035" t="str">
            <v>FBC03401</v>
          </cell>
          <cell r="B2035" t="str">
            <v>鼻咽电极脑电图检查</v>
          </cell>
          <cell r="C2035" t="str">
            <v>在鼻咽喷雾局麻的之后，将特制的鼻咽电极固定在咽腔上壁后，进行脑电图记录，需要与常规脑电图同时检查。记录结束后由医师阅图、分析、出报告。</v>
          </cell>
        </row>
        <row r="2036">
          <cell r="A2036" t="str">
            <v>FBC03701</v>
          </cell>
          <cell r="B2036" t="str">
            <v>16导常规脑电图检查</v>
          </cell>
          <cell r="C2036" t="str">
            <v>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v>
          </cell>
        </row>
        <row r="2037">
          <cell r="A2037" t="str">
            <v>FBC03702</v>
          </cell>
          <cell r="B2037" t="str">
            <v>32导常规脑电图检查</v>
          </cell>
          <cell r="C2037" t="str">
            <v>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v>
          </cell>
        </row>
        <row r="2038">
          <cell r="A2038" t="str">
            <v>FBC03703</v>
          </cell>
          <cell r="B2038" t="str">
            <v>64导脑电图检查</v>
          </cell>
          <cell r="C2038" t="str">
            <v>安装盘状记录电极和参考电极或安装电极帽，用64导脑电图仪进行电极电阻测定，定标，嘱病人安静闭目，开始做睁、闭眼和过度换气诱发试验，记录时间不少于120分钟。记录结束后由技术人员和医师阅图、分析、出报告。</v>
          </cell>
        </row>
        <row r="2039">
          <cell r="A2039" t="str">
            <v>FBC03704</v>
          </cell>
          <cell r="B2039" t="str">
            <v>128导脑电图检查</v>
          </cell>
          <cell r="C2039" t="str">
            <v>用90%的酒精去除电极部位的油脂和角化层，安装桥式或盘状头皮记录电极和参考电极，用128导脑电图仪进行电极电阻测定，定标，嘱病人安静闭目，开始做睁、闭眼和过度换气诱发试验，记录时间不少于120分钟。记录结束后由技术人员和医师阅图、分析、出报告。</v>
          </cell>
        </row>
        <row r="2040">
          <cell r="A2040" t="str">
            <v>FBC03705</v>
          </cell>
          <cell r="B2040" t="str">
            <v>闪光刺激诱发脑电图检查</v>
          </cell>
          <cell r="C2040" t="str">
            <v>用90%的酒精去除电极部位的油脂和角化层，安装桥式或盘状头皮记录电极和参考电极，进行电极电阻测定，定标，嘱病人安静闭目，记录脑电图过程中闪光刺激诱发试验。记录结束后由技术人员和医师阅图、分析、出报告。</v>
          </cell>
        </row>
        <row r="2041">
          <cell r="A2041" t="str">
            <v>FBC03706</v>
          </cell>
          <cell r="B2041" t="str">
            <v>动态脑电图检查</v>
          </cell>
          <cell r="C2041" t="str">
            <v>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v>
          </cell>
        </row>
        <row r="2042">
          <cell r="A2042" t="str">
            <v>FBC03707</v>
          </cell>
          <cell r="B2042" t="str">
            <v>脑电图录像检查</v>
          </cell>
          <cell r="C2042" t="str">
            <v>用16导视频脑电图仪(至少16导电极)，含行睁闭眼和过度换气诱发试验，安装电极，调试电阻，记录至少40分钟的脑电图，人工出报告。</v>
          </cell>
        </row>
        <row r="2043">
          <cell r="A2043" t="str">
            <v>FBC03708</v>
          </cell>
          <cell r="B2043" t="str">
            <v>皮层电刺激脑功能区定位</v>
          </cell>
          <cell r="C2043" t="str">
            <v>在开颅手术中在大脑表面埋植皮层电极后，对患者皮层进行逐点电刺激，同时记录脑电，给患者各种作业，同时观察对患者皮层高级功能的干扰、定位脑功能区。不含脑电图检查。</v>
          </cell>
        </row>
        <row r="2044">
          <cell r="A2044" t="str">
            <v>FBC03709</v>
          </cell>
          <cell r="B2044" t="str">
            <v>脑磁图检查</v>
          </cell>
          <cell r="C2044" t="str">
            <v>患者进入屏蔽室，进行头颅三维定位、使用脑磁图设备进行脑磁图信号记录，对获得的脑磁信号进行人工去伪差，对获得信号电流源计算，与头颅影像融合，出具报告。不含磁共振检查。</v>
          </cell>
        </row>
        <row r="2045">
          <cell r="A2045" t="str">
            <v>FBC03710</v>
          </cell>
          <cell r="B2045" t="str">
            <v>脑电地形图检查</v>
          </cell>
          <cell r="C2045" t="str">
            <v>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v>
          </cell>
        </row>
        <row r="2046">
          <cell r="A2046" t="str">
            <v>FBC03711</v>
          </cell>
          <cell r="B2046" t="str">
            <v>视觉刺激N270检查</v>
          </cell>
          <cell r="C2046"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row>
        <row r="2047">
          <cell r="A2047" t="str">
            <v>FBC03712</v>
          </cell>
          <cell r="B2047" t="str">
            <v>视觉刺激P300检查</v>
          </cell>
          <cell r="C2047"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row>
        <row r="2048">
          <cell r="A2048" t="str">
            <v>FBC03713</v>
          </cell>
          <cell r="B2048" t="str">
            <v>视觉刺激P400检查</v>
          </cell>
          <cell r="C2048" t="str">
            <v>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v>
          </cell>
        </row>
        <row r="2049">
          <cell r="A2049" t="str">
            <v>FBC03714</v>
          </cell>
          <cell r="B2049" t="str">
            <v>听觉刺激P300检查</v>
          </cell>
          <cell r="C2049" t="str">
            <v>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v>
          </cell>
        </row>
        <row r="2050">
          <cell r="A2050" t="str">
            <v>FBC03715</v>
          </cell>
          <cell r="B2050" t="str">
            <v>体感刺激P300检查</v>
          </cell>
          <cell r="C2050" t="str">
            <v>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v>
          </cell>
        </row>
        <row r="2051">
          <cell r="A2051" t="str">
            <v>FBC03716</v>
          </cell>
          <cell r="B2051" t="str">
            <v>经颅磁刺激诊断(TMS)</v>
          </cell>
          <cell r="C2051" t="str">
            <v>在单独诊察室进行，仪器准备、核对医嘱、排除禁忌证、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v>
          </cell>
        </row>
        <row r="2052">
          <cell r="A2052" t="str">
            <v>FBC03717</v>
          </cell>
          <cell r="B2052" t="str">
            <v>脑电超慢涨落分析</v>
          </cell>
          <cell r="C2052" t="str">
            <v>由技师操作，通过头皮电极，记录脑电活动，继而由精神科医师分析脑内神经递质的变化。</v>
          </cell>
        </row>
        <row r="2053">
          <cell r="A2053" t="str">
            <v>FBC05701</v>
          </cell>
          <cell r="B2053" t="str">
            <v>脑电图录像监测</v>
          </cell>
          <cell r="C2053" t="str">
            <v>用90%的酒精去除电极部位的油脂和角化层，安装盘状头皮记录电极和参考电极，或利用电极帽，进行电极电阻测定，定标，用视频脑电图仪记录监测，记录监测过程中的事件，对于监测过程中的发作性事件进行人工分析、出报告。</v>
          </cell>
        </row>
        <row r="2054">
          <cell r="A2054" t="str">
            <v>FBC05702</v>
          </cell>
          <cell r="B2054" t="str">
            <v>32导颅内电极脑电图录像监测</v>
          </cell>
          <cell r="C2054" t="str">
            <v>利用埋植在颅内的电极进行长时间录像脑皮层电图的记录，记录结束后由有经验的医师阅图、分析、出报告。</v>
          </cell>
        </row>
        <row r="2055">
          <cell r="A2055" t="str">
            <v>FBC05703</v>
          </cell>
          <cell r="B2055" t="str">
            <v>64导颅内电极脑电图录像监测</v>
          </cell>
          <cell r="C2055" t="str">
            <v>利用埋植在颅内的电极用64导脑电图仪进行长时间录像脑皮层电图的记录，记录结束后由有经验的医师阅图、分析、出报告。</v>
          </cell>
        </row>
        <row r="2056">
          <cell r="A2056" t="str">
            <v>FBC05704</v>
          </cell>
          <cell r="B2056" t="str">
            <v>128导颅内电极脑电图录像监测</v>
          </cell>
          <cell r="C2056" t="str">
            <v>利用埋植在颅内的电极用128导脑电图仪进行长时间录像脑皮层电图的记录，记录结束后由有经验的医师阅图、分析、出报告。</v>
          </cell>
        </row>
        <row r="2057">
          <cell r="A2057" t="str">
            <v>FBC05705</v>
          </cell>
          <cell r="B2057" t="str">
            <v>256导颅内电极脑电图录像监测</v>
          </cell>
          <cell r="C2057" t="str">
            <v>利用埋植在颅内的电极用256导脑电图仪进行长时间录像脑皮层电图的记录，记录结束后由有经验的医师阅图、分析、出报告。</v>
          </cell>
        </row>
        <row r="2058">
          <cell r="A2058" t="str">
            <v>FBC05706</v>
          </cell>
          <cell r="B2058" t="str">
            <v>脑电双频指数监测</v>
          </cell>
          <cell r="C2058" t="str">
            <v>通过使用脑电双频指数监护仪实时连续监测脑电参数，可以反映中枢电活动的变化过程，有效地监测麻醉镇静水平减少麻醉药的用量，术后清醒快，术中知晓发生率低。</v>
          </cell>
        </row>
        <row r="2059">
          <cell r="A2059" t="str">
            <v>FBC09301</v>
          </cell>
          <cell r="B2059" t="str">
            <v>显微镜下幕上开颅探查术</v>
          </cell>
          <cell r="C2059" t="str">
            <v>上头架，消毒铺巾，幕上开颅，切皮，双极止血，气钻或电钻颅骨钻孔，铣刀取下骨瓣，头架附加，切开硬脑膜，显微镜下肿物探查，止血，必要时放置引流装置，缝合硬脑膜，骨瓣复位，缝合，包扎。不含神经电生理监测。</v>
          </cell>
        </row>
        <row r="2060">
          <cell r="A2060" t="str">
            <v>FBE09301</v>
          </cell>
          <cell r="B2060" t="str">
            <v>显微镜下幕下开颅探查术</v>
          </cell>
          <cell r="C2060" t="str">
            <v>上头架，消毒铺巾，幕下开颅，切皮，双极止血，气钻或电钻颅骨钻孔，铣刀取下骨瓣，头架附加，切开硬脑膜，显微镜下肿物探查，止血，必要时放置引流装置，缝合硬脑膜，骨瓣复位，缝合，包扎。不含神经电生理监测。</v>
          </cell>
        </row>
        <row r="2061">
          <cell r="A2061" t="str">
            <v>FBF03701</v>
          </cell>
          <cell r="B2061" t="str">
            <v>脑干听觉诱发电位检查</v>
          </cell>
          <cell r="C2061" t="str">
            <v>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v>
          </cell>
        </row>
        <row r="2062">
          <cell r="A2062" t="str">
            <v>FBH08201</v>
          </cell>
          <cell r="B2062" t="str">
            <v>术中脑血管荧光造影</v>
          </cell>
          <cell r="C2062" t="str">
            <v>动脉瘤、动静脉血管畸形、烟雾病、动静脉瘘、脑血管搭桥手术和动脉瘤搭桥孤立术荧光造影。</v>
          </cell>
        </row>
        <row r="2063">
          <cell r="A2063" t="str">
            <v>FBT08201</v>
          </cell>
          <cell r="B2063" t="str">
            <v>经皮穿刺插管脊髓血管造影术</v>
          </cell>
          <cell r="C2063" t="str">
            <v>会阴部备皮，消毒铺巾，局部麻醉，经股动脉穿刺，置血管鞘，导管或微导管分别插入双侧椎动脉、甲状颈干、肋颈干、各肋间动脉、腰动脉、髂内动脉，经导管注入对比剂，造影成功后分析诊断造影结果。压迫止血。不含三维造影。</v>
          </cell>
        </row>
        <row r="2064">
          <cell r="A2064" t="str">
            <v>FCA03101</v>
          </cell>
          <cell r="B2064" t="str">
            <v>盆底定量肌电图检查</v>
          </cell>
          <cell r="C2064" t="str">
            <v>用于检测集群肌肉活动度。采用盆底电生理治疗仪，截石位，暴露检查部位，将同心圆针电极插入待检查肌肉，如肛门括约肌、尿道括约肌、球海绵体肌等，人工报告。</v>
          </cell>
        </row>
        <row r="2065">
          <cell r="A2065" t="str">
            <v>FCA03701</v>
          </cell>
          <cell r="B2065" t="str">
            <v>单纤维肌电图检查</v>
          </cell>
          <cell r="C2065" t="str">
            <v>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v>
          </cell>
        </row>
        <row r="2066">
          <cell r="A2066" t="str">
            <v>FCA03702</v>
          </cell>
          <cell r="B2066" t="str">
            <v>同心圆针极肌电图检查</v>
          </cell>
          <cell r="C2066" t="str">
            <v>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v>
          </cell>
        </row>
        <row r="2067">
          <cell r="A2067" t="str">
            <v>FCA03703</v>
          </cell>
          <cell r="B2067" t="str">
            <v>运动单位计数</v>
          </cell>
          <cell r="C2067" t="str">
            <v>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v>
          </cell>
        </row>
        <row r="2068">
          <cell r="A2068" t="str">
            <v>FCA03704</v>
          </cell>
          <cell r="B2068" t="str">
            <v>运动神经传导速度测定</v>
          </cell>
          <cell r="C2068" t="str">
            <v>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v>
          </cell>
        </row>
        <row r="2069">
          <cell r="A2069" t="str">
            <v>FCA03705</v>
          </cell>
          <cell r="B2069" t="str">
            <v>感觉神经传导速度测定</v>
          </cell>
          <cell r="C2069" t="str">
            <v>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v>
          </cell>
        </row>
        <row r="2070">
          <cell r="A2070" t="str">
            <v>FCA03706</v>
          </cell>
          <cell r="B2070" t="str">
            <v>神经传导测定-寸移法</v>
          </cell>
          <cell r="C2070" t="str">
            <v>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v>
          </cell>
        </row>
        <row r="2071">
          <cell r="A2071" t="str">
            <v>FCA03707</v>
          </cell>
          <cell r="B2071" t="str">
            <v>F波测定</v>
          </cell>
          <cell r="C2071" t="str">
            <v>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v>
          </cell>
        </row>
        <row r="2072">
          <cell r="A2072" t="str">
            <v>FCA03708</v>
          </cell>
          <cell r="B2072" t="str">
            <v>H反射</v>
          </cell>
          <cell r="C2072" t="str">
            <v>利用肌电图仪测定。用于评定周围神经近端功能，在腓肠肌进行记录，在腘窝处刺激胫神经，地线置于刺激电极和记录电极之间，不断调整电流直至出现满意波形，最后根据结果和正常值比较，人工出报告，专业医师审核报告。</v>
          </cell>
        </row>
        <row r="2073">
          <cell r="A2073" t="str">
            <v>FCA03709</v>
          </cell>
          <cell r="B2073" t="str">
            <v>定量感觉测定</v>
          </cell>
          <cell r="C2073" t="str">
            <v>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v>
          </cell>
        </row>
        <row r="2074">
          <cell r="A2074" t="str">
            <v>FCA03710</v>
          </cell>
          <cell r="B2074" t="str">
            <v>肌电图监测</v>
          </cell>
          <cell r="C2074" t="str">
            <v>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v>
          </cell>
        </row>
        <row r="2075">
          <cell r="A2075" t="str">
            <v>FCA07301</v>
          </cell>
          <cell r="B2075" t="str">
            <v>周围神经活检术</v>
          </cell>
          <cell r="C2075" t="str">
            <v>消毒铺巾，局麻，定位，切开，钝性分离，探查神经，在神经近端欲切取处以上麻醉阻滞，轻轻牵拉神经，尽量靠近上方切取神经约3厘米送检。间断缝合皮肤切口。不含病理学检查。</v>
          </cell>
        </row>
        <row r="2076">
          <cell r="A2076" t="str">
            <v>FCA07302</v>
          </cell>
          <cell r="B2076" t="str">
            <v>皮肤神经活检术</v>
          </cell>
          <cell r="C2076" t="str">
            <v>消毒，局麻，用皮肤活检钻垂直于皮肤钻入约2毫米，分离皮肤及皮下组织，取下的皮肤组织立即置入2%过碘酸盐-赖氨酸-多聚甲醛固定液(PLP)中送检。局部敷料包扎。不含病理学检查。</v>
          </cell>
        </row>
        <row r="2077">
          <cell r="A2077" t="str">
            <v>FCH03701</v>
          </cell>
          <cell r="B2077" t="str">
            <v>面神经肌电图检查</v>
          </cell>
          <cell r="C2077" t="str">
            <v>指使用肌电功能检测仪器对额、眼、上唇及下唇四个面神经支配区的肌肉运动功能检测。</v>
          </cell>
        </row>
        <row r="2078">
          <cell r="A2078" t="str">
            <v>FCH03702</v>
          </cell>
          <cell r="B2078" t="str">
            <v>面神经功能电脑检测</v>
          </cell>
          <cell r="C2078" t="str">
            <v>指用数码相机及专门的软件包而进行的对额、眼、上唇及下唇四个面神经支配区的肌肉运动功能客观检测方法。</v>
          </cell>
        </row>
        <row r="2079">
          <cell r="A2079" t="str">
            <v>FCH09301</v>
          </cell>
          <cell r="B2079" t="str">
            <v>面神经探查术</v>
          </cell>
          <cell r="C2079" t="str">
            <v>消毒铺巾，局部麻醉，耳后切开，乳突根治，探查面神经垂直段，鼓室探查，探查面神经水平段。鼓膜复位(或修补)，耳道抗菌素纱条填塞，包扎。</v>
          </cell>
        </row>
        <row r="2080">
          <cell r="A2080" t="str">
            <v>FCH09302</v>
          </cell>
          <cell r="B2080" t="str">
            <v>面神经全程探查术</v>
          </cell>
          <cell r="C2080" t="str">
            <v>消毒铺巾，局部麻醉，耳后切开，乳突根治，探查面神经垂直段，鼓室探查，探查面神经水平段。耳前切口，开颅，自中颅窝探查面神经迷路段。鼓膜复位(或修补)，耳道抗菌素纱条填塞，包扎。</v>
          </cell>
        </row>
        <row r="2081">
          <cell r="A2081" t="str">
            <v>FCL09301</v>
          </cell>
          <cell r="B2081" t="str">
            <v>喉返神经探查术</v>
          </cell>
          <cell r="C2081" t="str">
            <v>颈部原切口瘢痕切除，逐层切开，游离患侧甲状腺，在其后方探查显露喉返神经全程、确定有无损伤，止血，切口逐层缝合。</v>
          </cell>
        </row>
        <row r="2082">
          <cell r="A2082" t="str">
            <v>FCV03701</v>
          </cell>
          <cell r="B2082" t="str">
            <v>阴部神经传导测定</v>
          </cell>
          <cell r="C2082" t="str">
            <v>用于检查阴部神经传导。采用盆底电生理治疗仪，截石位，暴露检查部位，用磨砂膏完成皮肤准备，将电极(Stmark专用电极)经肛门插入刺激阴部神经，人工报告。</v>
          </cell>
        </row>
        <row r="2083">
          <cell r="A2083" t="str">
            <v>FCW01701</v>
          </cell>
          <cell r="B2083" t="str">
            <v>心脏自主神经功能检查</v>
          </cell>
          <cell r="C2083" t="str">
            <v>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v>
          </cell>
        </row>
        <row r="2084">
          <cell r="A2084" t="str">
            <v>FCW03401</v>
          </cell>
          <cell r="B2084" t="str">
            <v>盆底副交感神经反应测定</v>
          </cell>
          <cell r="C2084" t="str">
            <v>用于检查副交感神经传导通路的完整性。采用盆底电生理治疗仪，截石位，暴露检查部位，用磨砂膏完成皮肤准备，将刺激电极通过尿道置于膀胱颈部，肛门塞记录电极置入肛门，人工报告。</v>
          </cell>
        </row>
        <row r="2085">
          <cell r="A2085" t="str">
            <v>FCW03701</v>
          </cell>
          <cell r="B2085" t="str">
            <v>皮肤交感反应</v>
          </cell>
          <cell r="C2085" t="str">
            <v>用于四肢植物神经功能的检测。在双侧手掌中央和双足底中央放置记录表面电极，掌背足背放置参考电极，地线置于腕横纹处，用肌电图诱发电位仪在正中神经腕部刺激或采用其它刺激方式。人工出报告，专业医师审核报告。</v>
          </cell>
        </row>
        <row r="2086">
          <cell r="A2086" t="str">
            <v>FCW03702</v>
          </cell>
          <cell r="B2086" t="str">
            <v>盆底交感神经反应测定</v>
          </cell>
          <cell r="C2086" t="str">
            <v>用于检查交感神经传导通路的完整性。采用盆底电生理治疗仪，平卧位，用磨砂膏完成皮肤准备，将刺激电极置于手腕部，记录电极黏贴与肛门或女性大阴唇外侧，人工报告。</v>
          </cell>
        </row>
        <row r="2087">
          <cell r="A2087" t="str">
            <v>FCZ03701</v>
          </cell>
          <cell r="B2087" t="str">
            <v>上肢运动诱发电位检查</v>
          </cell>
          <cell r="C2087" t="str">
            <v>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v>
          </cell>
        </row>
        <row r="2088">
          <cell r="A2088" t="str">
            <v>FCZ03702</v>
          </cell>
          <cell r="B2088" t="str">
            <v>下肢运动诱发电位检查</v>
          </cell>
          <cell r="C2088" t="str">
            <v>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v>
          </cell>
        </row>
        <row r="2089">
          <cell r="A2089" t="str">
            <v>FCZ03703</v>
          </cell>
          <cell r="B2089" t="str">
            <v>盆底磁刺激运动诱发电位检查</v>
          </cell>
          <cell r="C2089" t="str">
            <v>用于检查运动传导通路的完整性。采用盆底电生理治疗仪，平卧位，暴露阴茎或阴蒂，用磨砂膏完成皮肤准备，将刺激电极置于患者头部，记录电极黏贴与肛门或女性大阴唇外侧，人工报告。</v>
          </cell>
        </row>
        <row r="2090">
          <cell r="A2090" t="str">
            <v>FCZ03704</v>
          </cell>
          <cell r="B2090" t="str">
            <v>上肢体感诱发电位检查</v>
          </cell>
          <cell r="C2090" t="str">
            <v>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v>
          </cell>
        </row>
        <row r="2091">
          <cell r="A2091" t="str">
            <v>FCZ03705</v>
          </cell>
          <cell r="B2091" t="str">
            <v>下肢体感诱发电位检查</v>
          </cell>
          <cell r="C2091" t="str">
            <v>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v>
          </cell>
        </row>
        <row r="2092">
          <cell r="A2092" t="str">
            <v>FCZ03706</v>
          </cell>
          <cell r="B2092" t="str">
            <v>阴部神经诱发电位检查</v>
          </cell>
          <cell r="C2092" t="str">
            <v>用于检查感觉传导通路的完整性。采用盆底电生理治疗仪，平卧位，暴露阴茎或阴蒂，用磨砂膏完成皮肤准备，将刺激电极黏贴与阴茎或阴蒂部，记录电极置于患者头部。人工报告。</v>
          </cell>
        </row>
        <row r="2093">
          <cell r="A2093" t="str">
            <v>FCZ03707</v>
          </cell>
          <cell r="B2093" t="str">
            <v>上肢触热痛觉诱发电位检查</v>
          </cell>
          <cell r="C2093" t="str">
            <v>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v>
          </cell>
        </row>
        <row r="2094">
          <cell r="A2094" t="str">
            <v>FCZ03708</v>
          </cell>
          <cell r="B2094" t="str">
            <v>下肢触热痛觉诱发电位检查</v>
          </cell>
          <cell r="C2094" t="str">
            <v>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v>
          </cell>
        </row>
        <row r="2095">
          <cell r="A2095" t="str">
            <v>FCZ03709</v>
          </cell>
          <cell r="B2095" t="str">
            <v>心率变化测定</v>
          </cell>
          <cell r="C2095" t="str">
            <v>指R-R间期测定。采用肌电图诱发电位仪测定，用于植物神经功能的检测，在心前区放置记录表面电极，地线置于腕横纹处，分别记录安静状态和深呼吸时的心率变化。人工出报告，专业医师审核报告。</v>
          </cell>
        </row>
        <row r="2096">
          <cell r="A2096" t="str">
            <v>FCZ03710</v>
          </cell>
          <cell r="B2096" t="str">
            <v>重复神经电刺激检查</v>
          </cell>
          <cell r="C2096" t="str">
            <v>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v>
          </cell>
        </row>
        <row r="2097">
          <cell r="A2097" t="str">
            <v>FCZ03711</v>
          </cell>
          <cell r="B2097" t="str">
            <v>瞬目反射</v>
          </cell>
          <cell r="C2097" t="str">
            <v>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v>
          </cell>
        </row>
        <row r="2098">
          <cell r="A2098" t="str">
            <v>FCZ04701</v>
          </cell>
          <cell r="B2098" t="str">
            <v>半定量音叉传导试验</v>
          </cell>
          <cell r="C2098" t="str">
            <v>在安静环境下进行。测试时受试者平卧、闭目，64Hz刻度音叉，震动后放置于患者挠骨茎突、内外踝，根据患者感觉读数。医生分析结果。</v>
          </cell>
        </row>
        <row r="2099">
          <cell r="A2099" t="str">
            <v>FCZ05101</v>
          </cell>
          <cell r="B2099" t="str">
            <v>术中神经电生理监测</v>
          </cell>
          <cell r="C2099" t="str">
            <v>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v>
          </cell>
        </row>
        <row r="2100">
          <cell r="A2100" t="str">
            <v>FD</v>
          </cell>
          <cell r="B2100" t="str">
            <v>(二)内分泌系统</v>
          </cell>
        </row>
        <row r="2101">
          <cell r="A2101" t="str">
            <v>FDA-FDB</v>
          </cell>
          <cell r="B2101" t="str">
            <v>1.下丘脑—垂体</v>
          </cell>
        </row>
        <row r="2102">
          <cell r="A2102" t="str">
            <v>FDA04201</v>
          </cell>
          <cell r="B2102" t="str">
            <v>生长激素释放激素(GRH)兴奋试验</v>
          </cell>
          <cell r="C2102" t="str">
            <v>受试者禁食过夜，试验期间卧床，试验前1小时预先留置静脉通道，将生长激素释放激素(GRH)(剂量由医生精确计算而得)快速静推，分别于-30、0、15、30、60、90、120分钟在前臂采血，测激素水平。医生分析试验结果。不含实验室检验。</v>
          </cell>
        </row>
        <row r="2103">
          <cell r="A2103" t="str">
            <v>FDA04202</v>
          </cell>
          <cell r="B2103" t="str">
            <v>促甲状腺激素释放激素(TRH)兴奋试验</v>
          </cell>
          <cell r="C2103" t="str">
            <v>受试者禁食过夜，试验期间卧床。促甲状腺激素释放激素(TRH)(剂量由医生精确计算而得)静推，分别于0、15、30、60、120分钟分别取血5次，测定激素水平。医生分析试验结果。不含实验室检验。</v>
          </cell>
        </row>
        <row r="2104">
          <cell r="A2104" t="str">
            <v>FDA04203</v>
          </cell>
          <cell r="B2104" t="str">
            <v>促肾上腺皮质激素释放激素(CRF)兴奋试验</v>
          </cell>
          <cell r="C2104" t="str">
            <v>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v>
          </cell>
        </row>
        <row r="2105">
          <cell r="A2105" t="str">
            <v>FDA04204</v>
          </cell>
          <cell r="B2105" t="str">
            <v>促性腺激素释放激素(GnRH)兴奋试验</v>
          </cell>
          <cell r="C2105" t="str">
            <v>受试者禁食过夜，试验期间卧床，试验前1小时预先留置静脉通道，将促性腺激素释放激素(GnRH10肽)(剂量由医生精确计算而得)快速静推，分别于0、15、30、45、60、90、120分钟在前臂采血测定激素水平。医生分析试验结果。不含实验室检验。</v>
          </cell>
        </row>
        <row r="2106">
          <cell r="A2106" t="str">
            <v>FDA04205</v>
          </cell>
          <cell r="B2106" t="str">
            <v>胰岛素低血糖兴奋试验</v>
          </cell>
          <cell r="C2106" t="str">
            <v>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v>
          </cell>
        </row>
        <row r="2107">
          <cell r="A2107" t="str">
            <v>FDA04206</v>
          </cell>
          <cell r="B2107" t="str">
            <v>精氨酸兴奋试验</v>
          </cell>
          <cell r="C2107" t="str">
            <v>受试者禁食过夜，卧床休息，盐酸精氨酸(剂量由医生精确计算而得)溶于150-200毫升注射用水中，在30分钟内静滴完毕。分别于0、30、60、90、120分钟采血测定激素水平。医生分析试验结果。不含实验室检验。</v>
          </cell>
        </row>
        <row r="2108">
          <cell r="A2108" t="str">
            <v>FDA04207</v>
          </cell>
          <cell r="B2108" t="str">
            <v>人绒毛膜促性腺激素(HCG)兴奋试验</v>
          </cell>
          <cell r="C2108" t="str">
            <v>试验日上午8-9时肌肉注射人绒毛膜促性腺激素(HCG)(剂量由医生判断)，分别于注射前15分钟，0分钟和注射后24、48、72小时在前臂采血测定睾酮。医生分析试验结果。不含实验室检验。</v>
          </cell>
        </row>
        <row r="2109">
          <cell r="A2109" t="str">
            <v>FDA04208</v>
          </cell>
          <cell r="B2109" t="str">
            <v>甲氧氯普胺兴奋催乳素(PRL)动态试验</v>
          </cell>
          <cell r="C2109" t="str">
            <v>受试者禁食过夜，空腹甲氧氯普胺(剂量由医生精确计算而得)缓慢静脉推注。分别于给药前30及0分钟，给药后20、30、60、90、120和180分钟抽取血测定激素水平。医生分析试验结果。不含实验室检验。</v>
          </cell>
        </row>
        <row r="2110">
          <cell r="A2110" t="str">
            <v>FDA04209</v>
          </cell>
          <cell r="B2110" t="str">
            <v>药物兴奋催乳素(PRL)动态试验</v>
          </cell>
          <cell r="C2110" t="str">
            <v>受试者禁食过夜，试验期间卧床，将促甲状腺激素释放激素(TRH)(剂量由医生精确计算而得)快速静脉推注，分别于-30、0、20、30、60、120和180分钟在前臂采血测定激素水平。医生分析试验结果。不含实验室检验。</v>
          </cell>
        </row>
        <row r="2111">
          <cell r="A2111" t="str">
            <v>FDA04210</v>
          </cell>
          <cell r="B2111" t="str">
            <v>高渗盐水试验-静脉法</v>
          </cell>
          <cell r="C2111" t="str">
            <v>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v>
          </cell>
        </row>
        <row r="2112">
          <cell r="A2112" t="str">
            <v>FDA04401</v>
          </cell>
          <cell r="B2112" t="str">
            <v>高渗盐水试验-口服法</v>
          </cell>
          <cell r="C2112" t="str">
            <v>清晨空腹排尿测比重后饮15分钟内饮入氯化钠溶液(具体浓度剂量由医生判断)，每15分钟留尿测比重计算尿量共4次。医生分析试验结果。不含实验室检验。</v>
          </cell>
        </row>
        <row r="2113">
          <cell r="A2113" t="str">
            <v>FDA04402</v>
          </cell>
          <cell r="B2113" t="str">
            <v>水负荷试验</v>
          </cell>
          <cell r="C2113" t="str">
            <v>早餐后2小时排尿，测体重、血尿渗透压。饮水后(剂量由医生精确计算而得)每小时测定尿量、血尿渗透压共4小时，测定血激素水平3次，医生分析试验结果。不含实验室检验。</v>
          </cell>
        </row>
        <row r="2114">
          <cell r="A2114" t="str">
            <v>FDA04403</v>
          </cell>
          <cell r="B2114" t="str">
            <v>左旋多巴抑制催乳素(PRL)试验</v>
          </cell>
          <cell r="C2114" t="str">
            <v>受试者禁食过夜，清晨空腹口服左旋多巴(剂量由医生精确计算而得)，分别于-30、0、30、60、120、180分钟采血测定激素水平。医生分析试验结果。不含实验室检验。</v>
          </cell>
        </row>
        <row r="2115">
          <cell r="A2115" t="str">
            <v>FDA04404</v>
          </cell>
          <cell r="B2115" t="str">
            <v>溴隐停抑制催乳素(PRL)试验</v>
          </cell>
          <cell r="C2115" t="str">
            <v>受试者禁食过夜，清晨空腹口服溴隐亭(剂量由医生精确计算而得)，分别于0、2、4、6、8小时采血测定激素水平。医生分析试验结果。不含实验室检验。</v>
          </cell>
        </row>
        <row r="2116">
          <cell r="A2116" t="str">
            <v>FDA04405</v>
          </cell>
          <cell r="B2116" t="str">
            <v>葡萄糖抑制生长激素(GH)试验</v>
          </cell>
          <cell r="C2116" t="str">
            <v>受试者禁食过夜，清晨空腹口服葡萄糖(剂量由医生精确计算而得)，分别于0、30、60、90、120和180分钟采血测定血糖和激素水平。医生分析试验结果。不含实验室检验。</v>
          </cell>
        </row>
        <row r="2117">
          <cell r="A2117" t="str">
            <v>FDA04406</v>
          </cell>
          <cell r="B2117" t="str">
            <v>24小时尿比重渗透压试验</v>
          </cell>
          <cell r="C2117" t="str">
            <v>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v>
          </cell>
        </row>
        <row r="2118">
          <cell r="A2118" t="str">
            <v>FDA04901</v>
          </cell>
          <cell r="B2118" t="str">
            <v>禁水试验</v>
          </cell>
          <cell r="C2118" t="str">
            <v>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v>
          </cell>
        </row>
        <row r="2119">
          <cell r="A2119" t="str">
            <v>FDA04902</v>
          </cell>
          <cell r="B2119" t="str">
            <v>禁水加压素试验</v>
          </cell>
          <cell r="C2119" t="str">
            <v>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v>
          </cell>
        </row>
        <row r="2120">
          <cell r="A2120" t="str">
            <v>FDA04903</v>
          </cell>
          <cell r="B2120" t="str">
            <v>去氨加压素(DDAVP)治疗试验</v>
          </cell>
          <cell r="C2120" t="str">
            <v>需时三天，受试者需住院，医生严密监测生命体征。每日两次测体重、记出入量、测定血钠、血和尿渗透压，第3日晨8时肌注去氨加压素(DDAVP)(剂量由医生判断)，医生分析试验结果。不含实验室检验。</v>
          </cell>
        </row>
        <row r="2121">
          <cell r="A2121" t="str">
            <v>FDA04904</v>
          </cell>
          <cell r="B2121" t="str">
            <v>醋酸去氨加压素试验</v>
          </cell>
          <cell r="C2121" t="str">
            <v>需时三天，受试者需住院，医生严密监测生命体征。每日两次测体重、记出入量、测定血钠、血和尿渗透压。第3日晨8时口服醋酸去氨加压素(剂量由医生判断)，医生分析试验结果。不含实验室检验。</v>
          </cell>
        </row>
        <row r="2122">
          <cell r="A2122" t="str">
            <v>FDB06201</v>
          </cell>
          <cell r="B2122" t="str">
            <v>双侧岩下窦静脉采血比较垂体激素水平</v>
          </cell>
          <cell r="C2122" t="str">
            <v>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v>
          </cell>
        </row>
        <row r="2123">
          <cell r="A2123" t="str">
            <v>FDC</v>
          </cell>
          <cell r="B2123" t="str">
            <v>2.甲状腺</v>
          </cell>
        </row>
        <row r="2124">
          <cell r="A2124" t="str">
            <v>FDC04201</v>
          </cell>
          <cell r="B2124" t="str">
            <v>五肽胃泌素激发试验</v>
          </cell>
          <cell r="C2124" t="str">
            <v>受试者禁食过夜，试验期间卧床。静脉推注五肽胃泌素(剂量由医生精确计算而得)，10秒内推完。于注射前及注射后3、5、10和15分钟内分别采血测定血清降钙素。医生分析试验结果。不含实验室检验。</v>
          </cell>
        </row>
        <row r="2125">
          <cell r="A2125" t="str">
            <v>FDC04401</v>
          </cell>
          <cell r="B2125" t="str">
            <v>三碘甲状腺原氨酸(T3)抑制试验</v>
          </cell>
          <cell r="C2125" t="str">
            <v>受试者口服L-三碘甲腺原氨酸(L-T3)(剂量由医生精确计算而得)每天3次，连续6日，服药前后测定131I摄取率。医生分析试验结果。不含核医学检测。</v>
          </cell>
        </row>
        <row r="2126">
          <cell r="A2126" t="str">
            <v>FDC04402</v>
          </cell>
          <cell r="B2126" t="str">
            <v>甲状腺素(T4)抑制试验</v>
          </cell>
          <cell r="C2126" t="str">
            <v>受试者口服L-甲状腺素(L-T4)(剂量由医生精确计算而得)，连续10日，服药前后测定99mTc摄取率。医生分析试验结果。不含核医学检测。</v>
          </cell>
        </row>
        <row r="2127">
          <cell r="A2127" t="str">
            <v>FDC07101</v>
          </cell>
          <cell r="B2127" t="str">
            <v>甲状腺针吸细胞活检术</v>
          </cell>
          <cell r="C2127" t="str">
            <v>定位，消毒铺巾，局麻，经皮穿刺抽出甲状腺细胞组织，送检。不含病理学检查。</v>
          </cell>
        </row>
        <row r="2128">
          <cell r="A2128" t="str">
            <v>FDC07102</v>
          </cell>
          <cell r="B2128" t="str">
            <v>甲状腺穿刺组织活检术</v>
          </cell>
          <cell r="C2128" t="str">
            <v>定位，消毒铺巾，局麻，应用特殊活检针经皮穿刺，切取甲状腺条样组织，压迫止血，送检。不含病理学检查。</v>
          </cell>
        </row>
        <row r="2129">
          <cell r="A2129" t="str">
            <v>FDC07301</v>
          </cell>
          <cell r="B2129" t="str">
            <v>甲状腺肿物切取活检术</v>
          </cell>
          <cell r="C2129" t="str">
            <v>定位，消毒铺巾，麻醉，颈前切口，逐层切开，显露甲状腺肿物，切取部分甲状腺组织及肿物，送检充分止血，逐层缝合。不含病理学检查。</v>
          </cell>
        </row>
        <row r="2130">
          <cell r="A2130" t="str">
            <v>FDD</v>
          </cell>
          <cell r="B2130" t="str">
            <v>3.甲状旁腺</v>
          </cell>
        </row>
        <row r="2131">
          <cell r="A2131" t="str">
            <v>FDD04201</v>
          </cell>
          <cell r="B2131" t="str">
            <v>快速钙滴注抑制试验</v>
          </cell>
          <cell r="C2131" t="str">
            <v>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v>
          </cell>
        </row>
        <row r="2132">
          <cell r="A2132" t="str">
            <v>FDD04401</v>
          </cell>
          <cell r="B2132" t="str">
            <v>磷廓清试验-2小时法</v>
          </cell>
          <cell r="C2132" t="str">
            <v>受试者禁食过夜，清晨空腹，8点排空膀胱，喝蒸馏水300毫升，2小时后取血测肌酐和磷及相关激素，同时留尿记录尿量，测肌酐和磷，医生分析试验结果。不含实验室检验。</v>
          </cell>
        </row>
        <row r="2133">
          <cell r="A2133" t="str">
            <v>FDD04402</v>
          </cell>
          <cell r="B2133" t="str">
            <v>磷廓清试验-3日法</v>
          </cell>
          <cell r="C2133" t="str">
            <v>服固定的低肌酐普通钙普通磷的饮食3—5天，喝蒸馏水，试验的最后一天取空腹血查肌酐、钙、磷及相关激素，并收集最后一天24小时尿，测尿中的肌酐、钙、磷含量，医生分析试验结果。不含实验室检验、特殊饮食的配餐。</v>
          </cell>
        </row>
        <row r="2134">
          <cell r="A2134" t="str">
            <v>FDD04403</v>
          </cell>
          <cell r="B2134" t="str">
            <v>中性磷负荷试验</v>
          </cell>
          <cell r="C2134" t="str">
            <v>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v>
          </cell>
        </row>
        <row r="2135">
          <cell r="A2135" t="str">
            <v>FDD04901</v>
          </cell>
          <cell r="B2135" t="str">
            <v>钙耐量试验</v>
          </cell>
          <cell r="C2135" t="str">
            <v>普通饮食，连续3天，收集第2日(即当天上午8时至次日8时)及第3日(时间同第2日)的尿液测定24小时尿钙磷，第3日早餐后1小时，静脉滴注钙剂，在盐水中加入(剂量由医生精确计算而得)，历时4小时，静脉滴注钙剂应在病房或功能室，分别于静滴前、静滴后2小时、静滴完、静滴后4小时和开始静滴后24小时采5次血测定血钙磷及相关激素，医生分析试验结果。不含实验室检验。</v>
          </cell>
        </row>
        <row r="2136">
          <cell r="A2136" t="str">
            <v>FDD04902</v>
          </cell>
          <cell r="B2136" t="str">
            <v>低钙试验</v>
          </cell>
          <cell r="C2136" t="str">
            <v>低钙正常磷饮食6天，予上述特殊饮食后第1、3、6天分别空腹抽血测血钙、磷及相关激素同时留24小时尿测24小时尿钙磷。医生分析试验结果。不含实验室检验、特殊饮食的配餐。</v>
          </cell>
        </row>
        <row r="2137">
          <cell r="A2137" t="str">
            <v>FDD04903</v>
          </cell>
          <cell r="B2137" t="str">
            <v>低磷试验</v>
          </cell>
          <cell r="C2137" t="str">
            <v>低磷饮食6天，若钙不足，可额外增加钙片(剂量由医生精确计算而得)，予上述特殊饮食后第1、3、6天分别空腹抽血测血钙、磷及激素相关，同时留24小时尿测24小时尿钙磷。医生分析试验结果。不含实验室检验、特殊饮食的配餐。</v>
          </cell>
        </row>
        <row r="2138">
          <cell r="A2138" t="str">
            <v>FDD09301</v>
          </cell>
          <cell r="B2138" t="str">
            <v>甲状旁腺探查术</v>
          </cell>
          <cell r="C2138" t="str">
            <v>颈部切口，逐层切开，探查，显露全部甲状旁腺(4-6个)，了解是否有病变。</v>
          </cell>
        </row>
        <row r="2139">
          <cell r="A2139" t="str">
            <v>FDE</v>
          </cell>
          <cell r="B2139" t="str">
            <v>4.胰岛</v>
          </cell>
        </row>
        <row r="2140">
          <cell r="A2140" t="str">
            <v>FDE04201</v>
          </cell>
          <cell r="B2140" t="str">
            <v>静脉推注葡萄糖耐量试验(IVGTT)</v>
          </cell>
          <cell r="C2140" t="str">
            <v>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v>
          </cell>
        </row>
        <row r="2141">
          <cell r="A2141" t="str">
            <v>FDE04202</v>
          </cell>
          <cell r="B2141" t="str">
            <v>静脉推注葡萄糖耐量试验(IVGTT)-延长法</v>
          </cell>
          <cell r="C2141" t="str">
            <v>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v>
          </cell>
        </row>
        <row r="2142">
          <cell r="A2142" t="str">
            <v>FDE04203</v>
          </cell>
          <cell r="B2142" t="str">
            <v>静脉推注葡萄糖胰岛素释放实验</v>
          </cell>
          <cell r="C2142" t="str">
            <v>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v>
          </cell>
        </row>
        <row r="2143">
          <cell r="A2143" t="str">
            <v>FDE04204</v>
          </cell>
          <cell r="B2143" t="str">
            <v>静脉推注葡萄糖胰岛素释放试验-延长法</v>
          </cell>
          <cell r="C2143" t="str">
            <v>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v>
          </cell>
        </row>
        <row r="2144">
          <cell r="A2144" t="str">
            <v>FDE04205</v>
          </cell>
          <cell r="B2144" t="str">
            <v>静脉推注葡萄糖C肽释放实验</v>
          </cell>
          <cell r="C2144" t="str">
            <v>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v>
          </cell>
        </row>
        <row r="2145">
          <cell r="A2145" t="str">
            <v>FDE04206</v>
          </cell>
          <cell r="B2145" t="str">
            <v>静脉推注葡萄糖C肽释放实验-延长法</v>
          </cell>
          <cell r="C2145" t="str">
            <v>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v>
          </cell>
        </row>
        <row r="2146">
          <cell r="A2146" t="str">
            <v>FDE04207</v>
          </cell>
          <cell r="B2146" t="str">
            <v>胰高糖素C肽刺激试验</v>
          </cell>
          <cell r="C2146" t="str">
            <v>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v>
          </cell>
        </row>
        <row r="2147">
          <cell r="A2147" t="str">
            <v>FDE04401</v>
          </cell>
          <cell r="B2147" t="str">
            <v>口服葡萄糖耐量试验(OGTT)-3小时法</v>
          </cell>
          <cell r="C2147" t="str">
            <v>受试者前一天晚餐后禁食10—16小时，当日清晨空腹静脉采血测定血糖，75克葡萄糖溶液让受试者5分钟内口服完成，从服第一口糖水开始计算时间，分别于30、60、120、180分钟采血测定血糖。医生分析试验结果。不含实验室检验。</v>
          </cell>
        </row>
        <row r="2148">
          <cell r="A2148" t="str">
            <v>FDE04402</v>
          </cell>
          <cell r="B2148" t="str">
            <v>口服葡萄糖耐量试验(OGTT)-5小时法</v>
          </cell>
          <cell r="C2148" t="str">
            <v>受试者前一天晚餐后禁食10-16小时，当日清晨空腹静脉采血测定血糖，75克葡萄糖溶液让受试者5分钟内口服完成，从服第一口糖水开始计算时间，分别于30、60、120、180、240和300分钟采血测定血糖。医生分析试验结果。不含实验室检验。</v>
          </cell>
        </row>
        <row r="2149">
          <cell r="A2149" t="str">
            <v>FDE04403</v>
          </cell>
          <cell r="B2149" t="str">
            <v>馒头餐糖耐量试验</v>
          </cell>
          <cell r="C2149" t="str">
            <v>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v>
          </cell>
        </row>
        <row r="2150">
          <cell r="A2150" t="str">
            <v>FDE04404</v>
          </cell>
          <cell r="B2150" t="str">
            <v>馒头餐胰岛功能相关激素释放试验</v>
          </cell>
          <cell r="C2150" t="str">
            <v>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v>
          </cell>
        </row>
        <row r="2151">
          <cell r="A2151" t="str">
            <v>FDE04405</v>
          </cell>
          <cell r="B2151" t="str">
            <v>口服葡萄糖胰岛素释放试验－3小时法</v>
          </cell>
          <cell r="C2151" t="str">
            <v>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v>
          </cell>
        </row>
        <row r="2152">
          <cell r="A2152" t="str">
            <v>FDE04406</v>
          </cell>
          <cell r="B2152" t="str">
            <v>口服葡萄糖胰岛素释放试验－5小时法</v>
          </cell>
          <cell r="C2152" t="str">
            <v>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v>
          </cell>
        </row>
        <row r="2153">
          <cell r="A2153" t="str">
            <v>FDE04407</v>
          </cell>
          <cell r="B2153" t="str">
            <v>口服葡萄糖胰岛功能相关激素释放试验</v>
          </cell>
          <cell r="C2153" t="str">
            <v>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v>
          </cell>
        </row>
        <row r="2154">
          <cell r="A2154" t="str">
            <v>FDE04408</v>
          </cell>
          <cell r="B2154" t="str">
            <v>3小时口服葡萄糖C肽释放试验</v>
          </cell>
          <cell r="C2154" t="str">
            <v>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v>
          </cell>
        </row>
        <row r="2155">
          <cell r="A2155" t="str">
            <v>FDE04409</v>
          </cell>
          <cell r="B2155" t="str">
            <v>5小时口服葡萄糖C肽释放试验</v>
          </cell>
          <cell r="C2155" t="str">
            <v>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v>
          </cell>
        </row>
        <row r="2156">
          <cell r="A2156" t="str">
            <v>FDE04410</v>
          </cell>
          <cell r="B2156" t="str">
            <v>馒头餐C肽释放试验</v>
          </cell>
          <cell r="C2156" t="str">
            <v>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v>
          </cell>
        </row>
        <row r="2157">
          <cell r="A2157" t="str">
            <v>FDE04901</v>
          </cell>
          <cell r="B2157" t="str">
            <v>胰岛素钳夹试验</v>
          </cell>
          <cell r="C2157" t="str">
            <v>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v>
          </cell>
        </row>
        <row r="2158">
          <cell r="A2158" t="str">
            <v>FDE04902</v>
          </cell>
          <cell r="B2158" t="str">
            <v>饥饿试验</v>
          </cell>
          <cell r="C2158" t="str">
            <v>受试者晚餐后禁食，次日晨8时测指尖血糖，继续禁食并且密切观察，每4小时或出现低血糖症状时测指尖血糖。如果仍然不出现低血糖则在禁食后12、24、36、48小时各加作2小时运动，以促进发作，必要时延长至72小时，出现低血糖时同时采静脉血测定血糖和胰岛素(具体情况由医生判断)。医生分析试验结果。不含实验室检验。</v>
          </cell>
        </row>
        <row r="2159">
          <cell r="A2159" t="str">
            <v>FDF</v>
          </cell>
          <cell r="B2159" t="str">
            <v>5.肾上腺</v>
          </cell>
        </row>
        <row r="2160">
          <cell r="A2160" t="str">
            <v>FDF02201</v>
          </cell>
          <cell r="B2160" t="str">
            <v>昼夜皮质醇节律测定</v>
          </cell>
          <cell r="C2160" t="str">
            <v>早8时、下午4时、午夜12时分别抽血测血皮质醇和/或促肾上腺皮质激素(ACTH)。同时监测病人状态及分析试验结果。不含实验室检验。</v>
          </cell>
        </row>
        <row r="2161">
          <cell r="A2161" t="str">
            <v>FDF04201</v>
          </cell>
          <cell r="B2161" t="str">
            <v>促肾上腺皮质激素(ACTH)兴奋试验-快速法</v>
          </cell>
          <cell r="C2161" t="str">
            <v>促肾上腺皮质激素(ACTH)(剂量由医生精确计算而得)静脉注射，注射前和注射后20、60分钟抽血测血皮质醇。医生分析试验结果。不含实验室检验。</v>
          </cell>
        </row>
        <row r="2162">
          <cell r="A2162" t="str">
            <v>FDF04202</v>
          </cell>
          <cell r="B2162" t="str">
            <v>盐水输注试验</v>
          </cell>
          <cell r="C2162" t="str">
            <v>试验前尽可能停用ACEI、β受体拮抗剂、ARB、利尿剂、安体舒通等药物至少1周，试验开始于上午8点-9点半(空腹)，试验开始前受试者卧位休息1小时，0.9%盐水2000毫升静脉滴注，4小时内滴完。在试验开始时和4小时时抽血查肾素、血管紧张素-Ⅱ、醛固酮、皮质醇、血钾。医生分析试验结果。不含实验室检验。</v>
          </cell>
        </row>
        <row r="2163">
          <cell r="A2163" t="str">
            <v>FDF04203</v>
          </cell>
          <cell r="B2163" t="str">
            <v>酚妥拉明试验</v>
          </cell>
          <cell r="C2163" t="str">
            <v>在病情允许情况下，试验前1周内受试者需停用各种降压药。试验48小时内不用镇静药及麻醉性镇痛药。试验日受试者应卧床休息。静脉滴注生理盐水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v>
          </cell>
        </row>
        <row r="2164">
          <cell r="A2164" t="str">
            <v>FDF04204</v>
          </cell>
          <cell r="B2164" t="str">
            <v>可乐宁试验</v>
          </cell>
          <cell r="C2164" t="str">
            <v>安静平卧，静脉滴注生理盐水以保持通路，30分钟时抽血，口服可乐宁(剂量由医生判断)，服药后1、2、3小时分别抽血测血儿茶酚胺。试验当日留24小时尿测定尿儿茶酚胺。试验前后心电监护1-2小时。医生分析试验结果。不含实验室检验。</v>
          </cell>
        </row>
        <row r="2165">
          <cell r="A2165" t="str">
            <v>FDF04205</v>
          </cell>
          <cell r="B2165" t="str">
            <v>胰高糖素儿茶酚胺激发试验</v>
          </cell>
          <cell r="C2165" t="str">
            <v>试验前2-3天不用任何降低血压药、镇静剂及麻醉剂。空腹10小时以上，病人平卧休息至血压稳定，或在冷加压试验后血压恢复到原来基础水平时开始(具体由医生判断)。静脉滴注生理盐水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v>
          </cell>
        </row>
        <row r="2166">
          <cell r="A2166" t="str">
            <v>FDF04206</v>
          </cell>
          <cell r="B2166" t="str">
            <v>酪胺激发试验</v>
          </cell>
          <cell r="C2166" t="str">
            <v>试验前2-3天不用任何降压药、镇静剂及麻醉剂(具体情况由医生判断)。空腹10小时以上，病人平卧休息至血压稳定。静脉滴注生理盐水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v>
          </cell>
        </row>
        <row r="2167">
          <cell r="A2167" t="str">
            <v>FDF04401</v>
          </cell>
          <cell r="B2167" t="str">
            <v>地塞米松抑制试验</v>
          </cell>
          <cell r="C2167" t="str">
            <v>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v>
          </cell>
        </row>
        <row r="2168">
          <cell r="A2168" t="str">
            <v>FDF04402</v>
          </cell>
          <cell r="B2168" t="str">
            <v>过夜地塞米松抑制试验</v>
          </cell>
          <cell r="C2168" t="str">
            <v>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v>
          </cell>
        </row>
        <row r="2169">
          <cell r="A2169" t="str">
            <v>FDF04403</v>
          </cell>
          <cell r="B2169" t="str">
            <v>地塞米松抑制试验-5日法</v>
          </cell>
          <cell r="C2169" t="str">
            <v>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v>
          </cell>
        </row>
        <row r="2170">
          <cell r="A2170" t="str">
            <v>FDF04404</v>
          </cell>
          <cell r="B2170" t="str">
            <v>口服地塞米松醛固酮抑制试验</v>
          </cell>
          <cell r="C2170" t="str">
            <v>试验期间每天口服地塞米松(剂量由医生判断而得)，每6小时1次，共3-4周，时间前及试验结束当天晨起8点空腹卧位抽血测血肾素活性、血管紧张素-Ⅱ、醛固酮、电解质。试验期间需监测血电解质、24小时尿电解质，每日测血压至少2次。医生分析试验结果。不含实验室检验。</v>
          </cell>
        </row>
        <row r="2171">
          <cell r="A2171" t="str">
            <v>FDF04405</v>
          </cell>
          <cell r="B2171" t="str">
            <v>皮质醇节律加过夜地塞米松抑制试验</v>
          </cell>
          <cell r="C2171" t="str">
            <v>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v>
          </cell>
        </row>
        <row r="2172">
          <cell r="A2172" t="str">
            <v>FDF04406</v>
          </cell>
          <cell r="B2172" t="str">
            <v>氟氢可的松抑制试验</v>
          </cell>
          <cell r="C2172" t="str">
            <v>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v>
          </cell>
        </row>
        <row r="2173">
          <cell r="A2173" t="str">
            <v>FDF04407</v>
          </cell>
          <cell r="B2173" t="str">
            <v>水利尿试验</v>
          </cell>
          <cell r="C2173" t="str">
            <v>试验前1天晚饭后开始禁食水，试验日晨起床仍禁水，试验前将尿排空弃去。在20分钟内饮水1000毫升。饮水后每20分钟排尿1次，每次将膀胱排空，一共8次，每次测尿量。医生分析试验结果。</v>
          </cell>
        </row>
        <row r="2174">
          <cell r="A2174" t="str">
            <v>FDF04408</v>
          </cell>
          <cell r="B2174" t="str">
            <v>皮质素水试验</v>
          </cell>
          <cell r="C2174" t="str">
            <v>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v>
          </cell>
        </row>
        <row r="2175">
          <cell r="A2175" t="str">
            <v>FDF04409</v>
          </cell>
          <cell r="B2175" t="str">
            <v>醛固酮肾素测定卧立位试验</v>
          </cell>
          <cell r="C2175" t="str">
            <v>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v>
          </cell>
        </row>
        <row r="2176">
          <cell r="A2176" t="str">
            <v>FDF04410</v>
          </cell>
          <cell r="B2176" t="str">
            <v>醛固酮肾素比值测定试验</v>
          </cell>
          <cell r="C2176" t="str">
            <v>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v>
          </cell>
        </row>
        <row r="2177">
          <cell r="A2177" t="str">
            <v>FDF04411</v>
          </cell>
          <cell r="B2177" t="str">
            <v>口服钠负荷试验</v>
          </cell>
          <cell r="C2177" t="str">
            <v>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v>
          </cell>
        </row>
        <row r="2178">
          <cell r="A2178" t="str">
            <v>FDF04412</v>
          </cell>
          <cell r="B2178" t="str">
            <v>低钠试验</v>
          </cell>
          <cell r="C2178" t="str">
            <v>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v>
          </cell>
        </row>
        <row r="2179">
          <cell r="A2179" t="str">
            <v>FDF04413</v>
          </cell>
          <cell r="B2179" t="str">
            <v>高钠试验</v>
          </cell>
          <cell r="C2179" t="str">
            <v>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v>
          </cell>
        </row>
        <row r="2180">
          <cell r="A2180" t="str">
            <v>FDF04414</v>
          </cell>
          <cell r="B2180" t="str">
            <v>赛庚啶试验</v>
          </cell>
          <cell r="C2180" t="str">
            <v>清晨空腹口服赛庚啶(剂量由医生判断)，服药前及服药后每30分钟抽血1次测血醛固酮，共2小时。医生分析试验结果。不含实验室检验。</v>
          </cell>
        </row>
        <row r="2181">
          <cell r="A2181" t="str">
            <v>FDF04415</v>
          </cell>
          <cell r="B2181" t="str">
            <v>安体舒通试验</v>
          </cell>
          <cell r="C2181" t="str">
            <v>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测2次至少血压。医生分析试验结果。不含实验室检验、特殊饮食的配餐。</v>
          </cell>
        </row>
        <row r="2182">
          <cell r="A2182" t="str">
            <v>FDF04416</v>
          </cell>
          <cell r="B2182" t="str">
            <v>氨苯蝶啶试验</v>
          </cell>
          <cell r="C2182" t="str">
            <v>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v>
          </cell>
        </row>
        <row r="2183">
          <cell r="A2183" t="str">
            <v>FDF04417</v>
          </cell>
          <cell r="B2183" t="str">
            <v>卡托普利试验</v>
          </cell>
          <cell r="C2183" t="str">
            <v>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v>
          </cell>
        </row>
        <row r="2184">
          <cell r="A2184" t="str">
            <v>FDF04701</v>
          </cell>
          <cell r="B2184" t="str">
            <v>冷加压试验</v>
          </cell>
          <cell r="C2184" t="str">
            <v>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v>
          </cell>
        </row>
        <row r="2185">
          <cell r="A2185" t="str">
            <v>FDF04901</v>
          </cell>
          <cell r="B2185" t="str">
            <v>促肾上腺皮质激素(ACTH)兴奋试验-传统法</v>
          </cell>
          <cell r="C2185" t="str">
            <v>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v>
          </cell>
        </row>
        <row r="2186">
          <cell r="A2186" t="str">
            <v>FDF06201</v>
          </cell>
          <cell r="B2186" t="str">
            <v>双侧肾上腺静脉采血比较肾上腺激素水平</v>
          </cell>
          <cell r="C2186"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v>
          </cell>
        </row>
        <row r="2187">
          <cell r="A2187" t="str">
            <v>FDZ</v>
          </cell>
          <cell r="B2187" t="str">
            <v>6.其它</v>
          </cell>
        </row>
        <row r="2188">
          <cell r="A2188" t="str">
            <v>FDZ02401</v>
          </cell>
          <cell r="B2188" t="str">
            <v>基础代谢率测定-仪器法</v>
          </cell>
          <cell r="C2188" t="str">
            <v>使用代谢率测定器，让受试者通过呼吸面罩在备有氧气的密闭容器中进行呼吸，测定受试者在一定时间内的吸氧量，再按以下公式计算：基础代谢率(千焦/平方米/小时)=20.2×每小时耗氧量(升)/体表面积(平方米)。医生分析试验结果。</v>
          </cell>
        </row>
        <row r="2189">
          <cell r="A2189" t="str">
            <v>FDZ02701</v>
          </cell>
          <cell r="B2189" t="str">
            <v>踝肱指数</v>
          </cell>
          <cell r="C2189" t="str">
            <v>在安静环境下进行。受试者安静平卧10分钟后，测量踝部胫后动脉或胫前动脉以及肱动脉的收缩压，得到踝部动脉压与肱动脉压之间的比值。医生分析结果。</v>
          </cell>
        </row>
        <row r="2190">
          <cell r="A2190" t="str">
            <v>FDZ02901</v>
          </cell>
          <cell r="B2190" t="str">
            <v>基础代谢率测定-传统计算法</v>
          </cell>
          <cell r="C2190" t="str">
            <v>病人禁食12小时，充分睡眠8小时，室温20℃左右，清晨空腹静卧半小时后测量脉博及血压，再按以下公式计算：基础代谢率(%)=每分钟脉博数+脉压差(收缩压—舒张压)—111。医生分析试验结果。</v>
          </cell>
        </row>
        <row r="2191">
          <cell r="A2191" t="str">
            <v>FDZ06201</v>
          </cell>
          <cell r="B2191" t="str">
            <v>分段采血比较全身不同部位激素水平</v>
          </cell>
          <cell r="C2191" t="str">
            <v>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v>
          </cell>
        </row>
        <row r="2192">
          <cell r="A2192" t="str">
            <v>FE</v>
          </cell>
          <cell r="B2192" t="str">
            <v>(三)眼部</v>
          </cell>
        </row>
        <row r="2193">
          <cell r="A2193" t="str">
            <v>FEA01701</v>
          </cell>
          <cell r="B2193" t="str">
            <v>普通远视力检查</v>
          </cell>
          <cell r="C2193" t="str">
            <v>应用远视力表在一定的照明度下进行检查。用遮眼板分别遮盖受检者左、右眼后，检查、右眼远视力，记录结果。不含伪盲检查。</v>
          </cell>
        </row>
        <row r="2194">
          <cell r="A2194" t="str">
            <v>FEA01702</v>
          </cell>
          <cell r="B2194" t="str">
            <v>普通近视力检查</v>
          </cell>
          <cell r="C2194" t="str">
            <v>应用近视力表在一定的照明下进行检查。用遮眼板分别遮盖受检者左、右眼后，检查左、右眼近视力，记录结果。不含伪盲检查。</v>
          </cell>
        </row>
        <row r="2195">
          <cell r="A2195" t="str">
            <v>FEA01703</v>
          </cell>
          <cell r="B2195" t="str">
            <v>光机能检查</v>
          </cell>
          <cell r="C2195" t="str">
            <v>受检者分别遮盖左、右眼，在一定距离(5米)远处看烛光源，判断是否看见，然后再看1米远处九个方位的烛光源，判断是否看见，再在受检眼前或光源前置红、绿镜片，让患者辨认颜色，并记录结果。</v>
          </cell>
        </row>
        <row r="2196">
          <cell r="A2196" t="str">
            <v>FEA01704</v>
          </cell>
          <cell r="B2196" t="str">
            <v>伪盲检查</v>
          </cell>
          <cell r="C2196" t="str">
            <v>通过物理、光学、动作等检查本体反射、防御反射、屈光状态，分析结果，判断是否有伪盲。</v>
          </cell>
        </row>
        <row r="2197">
          <cell r="A2197" t="str">
            <v>FEA01705</v>
          </cell>
          <cell r="B2197" t="str">
            <v>特殊视力检查</v>
          </cell>
          <cell r="C2197" t="str">
            <v>应用图形视力表、点视力表、条栅视力卡或视动性眼球震颤仪等进行检查，分别遮盖左、右眼检查视力，记录结果。</v>
          </cell>
        </row>
        <row r="2198">
          <cell r="A2198" t="str">
            <v>FEA01706</v>
          </cell>
          <cell r="B2198" t="str">
            <v>选择性观看检查</v>
          </cell>
          <cell r="C2198" t="str">
            <v>适用于1-3岁婴幼儿视力检查。用遮眼板或纱布分别遮盖左右眼，观看十几种空间频率的条栅与灰板，记录结果。</v>
          </cell>
        </row>
        <row r="2199">
          <cell r="A2199" t="str">
            <v>FEA01707</v>
          </cell>
          <cell r="B2199" t="str">
            <v>视网膜视力检查</v>
          </cell>
          <cell r="C2199" t="str">
            <v>向受检者说明检查注意事项。应用激光视网膜视力测定仪分别检查左、右眼，记录并打印结果。</v>
          </cell>
        </row>
        <row r="2200">
          <cell r="A2200" t="str">
            <v>FEA01708</v>
          </cell>
          <cell r="B2200" t="str">
            <v>阿姆斯勒(Amsler)表检查</v>
          </cell>
          <cell r="C2200" t="str">
            <v>向受检者说明检查注意事项。应用阿姆斯勒(Amsler)表，对左、右眼分别进行检查。在专用记录纸上记录结果。</v>
          </cell>
        </row>
        <row r="2201">
          <cell r="A2201" t="str">
            <v>FEA01709</v>
          </cell>
          <cell r="B2201" t="str">
            <v>普通视野计检查</v>
          </cell>
          <cell r="C2201" t="str">
            <v>向受检者说明检查注意事项。应用视野屏或弧形视野计进行检查。根据受检者屈光状态，进行适当屈光矫正。应用不同规格及颜色的视标分别检查左、右眼，人工记录并分析结果。</v>
          </cell>
        </row>
        <row r="2202">
          <cell r="A2202" t="str">
            <v>FEA01710</v>
          </cell>
          <cell r="B2202" t="str">
            <v>视野检查-静态法</v>
          </cell>
          <cell r="C2202" t="str">
            <v>向受检者说明检查注意事项。应用静态视野计进行检查。根据受检者屈光状态，进行适当屈光矫正。分别检查左、右眼。检查过程式中监督受检者合作情况并予以校正。应用计算机处理数据，打印报告单，人工分析结果。</v>
          </cell>
        </row>
        <row r="2203">
          <cell r="A2203" t="str">
            <v>FEA01711</v>
          </cell>
          <cell r="B2203" t="str">
            <v>视野检查-动态法</v>
          </cell>
          <cell r="C2203" t="str">
            <v>向受检者说明检查注意事项。应用动态视野计进行检查。根据受检者屈光状态，进行适当屈光矫正。分别检查左、右眼。检查过程中监督受检者合作情况并予以校正。计算机处理数据，打印报告单，人工分析结果。</v>
          </cell>
        </row>
        <row r="2204">
          <cell r="A2204" t="str">
            <v>FEA01712</v>
          </cell>
          <cell r="B2204" t="str">
            <v>色觉检查-假同色图谱法</v>
          </cell>
          <cell r="C2204" t="str">
            <v>向受检者说明检查注意事项。在特定距离、特定室内照明下进行，指导患者读色盲图，分析并记录结果。</v>
          </cell>
        </row>
        <row r="2205">
          <cell r="A2205" t="str">
            <v>FEA01713</v>
          </cell>
          <cell r="B2205" t="str">
            <v>色觉检查-色相排列法</v>
          </cell>
          <cell r="C2205" t="str">
            <v>向受检者说明检查注意事项。在特定距离、特定室内照明下，指导患者排列色子或挑选彩色绒线，分析并记录结果。</v>
          </cell>
        </row>
        <row r="2206">
          <cell r="A2206" t="str">
            <v>FEA01714</v>
          </cell>
          <cell r="B2206" t="str">
            <v>色觉镜色觉检查</v>
          </cell>
          <cell r="C2206" t="str">
            <v>向受检者说明检查注意事项。应用色觉镜检查，记录并分析结果。</v>
          </cell>
        </row>
        <row r="2207">
          <cell r="A2207" t="str">
            <v>FEA01715</v>
          </cell>
          <cell r="B2207" t="str">
            <v>印刷图片对比敏感度检查</v>
          </cell>
          <cell r="C2207" t="str">
            <v>向受检者说明检查注意事项。在特定室内照明下，指导受检者读印刷图片，记录结果。</v>
          </cell>
        </row>
        <row r="2208">
          <cell r="A2208" t="str">
            <v>FEA01716</v>
          </cell>
          <cell r="B2208" t="str">
            <v>对比敏感度仪检查</v>
          </cell>
          <cell r="C2208" t="str">
            <v>向受检者说明检查注意事项。分别遮盖双眼，应用对比敏度仪进行检查。图文报告。</v>
          </cell>
        </row>
        <row r="2209">
          <cell r="A2209" t="str">
            <v>FEA01717</v>
          </cell>
          <cell r="B2209" t="str">
            <v>暗适应测定</v>
          </cell>
          <cell r="C2209" t="str">
            <v>向受检者说明检查注意事项。应用暗适应仪进行检查。图文报告。</v>
          </cell>
        </row>
        <row r="2210">
          <cell r="A2210" t="str">
            <v>FEA01718</v>
          </cell>
          <cell r="B2210" t="str">
            <v>明适应测定</v>
          </cell>
          <cell r="C2210" t="str">
            <v>向受检者说明检查注意事项。应用明适应仪进行检查。图文报告。</v>
          </cell>
        </row>
        <row r="2211">
          <cell r="A2211" t="str">
            <v>FEA01719</v>
          </cell>
          <cell r="B2211" t="str">
            <v>注视性质检查</v>
          </cell>
          <cell r="C2211" t="str">
            <v>指导受检者注视检眼镜投射同心圆中心的标志，用检眼镜观察受检者黄斑中心凹所在位置，记录结果。</v>
          </cell>
        </row>
        <row r="2212">
          <cell r="A2212" t="str">
            <v>FEA01720</v>
          </cell>
          <cell r="B2212" t="str">
            <v>综合验光</v>
          </cell>
          <cell r="C2212" t="str">
            <v>向受检者说明检查方法及配合内容，采用综合验光仪查视力、瞳距、屈光状态、主视眼等，记录结果。</v>
          </cell>
        </row>
        <row r="2213">
          <cell r="A2213" t="str">
            <v>FEA01721</v>
          </cell>
          <cell r="B2213" t="str">
            <v>云雾试验</v>
          </cell>
          <cell r="C2213" t="str">
            <v>向受检者说明检查注意事项。戴试镜架，应用镜片箱的镜片进行检查。左、右眼分别遮盖，放置过矫镜片并查视力。佩戴20分钟后，递减镜片度数，直至获得最佳视力，记录屈光度和视力结果。</v>
          </cell>
        </row>
        <row r="2214">
          <cell r="A2214" t="str">
            <v>FEA01722</v>
          </cell>
          <cell r="B2214" t="str">
            <v>显然验光</v>
          </cell>
          <cell r="C2214" t="str">
            <v>向受检者说明检查注意事项。戴试镜架，应用镜片箱的镜片进行检查。左、右眼分别遮盖，根据患者屈光状态放置矫正镜片，直至获得最佳视力。调整镜片度数，记录屈光度和视力结果。</v>
          </cell>
        </row>
        <row r="2215">
          <cell r="A2215" t="str">
            <v>FEA01723</v>
          </cell>
          <cell r="B2215" t="str">
            <v>睫状肌麻痹验光</v>
          </cell>
          <cell r="C2215" t="str">
            <v>指睫状肌麻痹下视网膜检影法验光。向受检者说明检查注意事项，滴用睫状肌麻痹剂，戴试镜架，应用镜片箱及检影镜，左右眼分别遮盖，根据患者屈光状态放置矫正片并检影，戴镜查视力，记录结果。</v>
          </cell>
        </row>
        <row r="2216">
          <cell r="A2216" t="str">
            <v>FEA01724</v>
          </cell>
          <cell r="B2216" t="str">
            <v>电脑验光</v>
          </cell>
          <cell r="C2216" t="str">
            <v>向受检者说明检查注意事项。应用电脑验光仪分别测量受检者左、右眼屈光度，记录结果。</v>
          </cell>
        </row>
        <row r="2217">
          <cell r="A2217" t="str">
            <v>FEA01725</v>
          </cell>
          <cell r="B2217" t="str">
            <v>主眼检查</v>
          </cell>
          <cell r="C2217" t="str">
            <v>向受检者说明检查注意事项。通过带孔的主眼检查板确定主眼。</v>
          </cell>
        </row>
        <row r="2218">
          <cell r="A2218" t="str">
            <v>FEA01726</v>
          </cell>
          <cell r="B2218" t="str">
            <v>裂隙灯检查</v>
          </cell>
          <cell r="C2218" t="str">
            <v>向受检者说明检查注意事项。受检者取坐位，头部置于裂隙灯显微镜头架上，分别检查左、右眼，记录结果。</v>
          </cell>
        </row>
        <row r="2219">
          <cell r="A2219" t="str">
            <v>FEA01727</v>
          </cell>
          <cell r="B2219" t="str">
            <v>双眼视觉检查</v>
          </cell>
          <cell r="C2219" t="str">
            <v>向受检者说明检查注意事项。应用同视机进行，测量瞳距，调整同视机各个刻度盘，依次选择三级功能画片，分别测量双眼同时视、分开与集合的融合范围以及立体视觉，记录检查结果。</v>
          </cell>
        </row>
        <row r="2220">
          <cell r="A2220" t="str">
            <v>FEA01728</v>
          </cell>
          <cell r="B2220" t="str">
            <v>眼像差检查</v>
          </cell>
          <cell r="C2220" t="str">
            <v>向受检者说明检查注意事项。应用像差仪进行测定。图文报告。</v>
          </cell>
        </row>
        <row r="2221">
          <cell r="A2221" t="str">
            <v>FEA01729</v>
          </cell>
          <cell r="B2221" t="str">
            <v>复视检查</v>
          </cell>
          <cell r="C2221" t="str">
            <v>向受检者说明检查注意事项。受检者右眼戴红色镜片，看蜡烛光或条形灯，记录在九个方向上受检者看到的物象位置，以及各个诊断眼位上复视像之间的位置关系、倾斜与否，记录结果。</v>
          </cell>
        </row>
        <row r="2222">
          <cell r="A2222" t="str">
            <v>FEA01730</v>
          </cell>
          <cell r="B2222" t="str">
            <v>三棱镜斜视度检查</v>
          </cell>
          <cell r="C2222" t="str">
            <v>向受检者说明检查注意事项。应用三棱镜遮盖法检查两只眼分别注视、看远与看近时的斜视度，记录结果。</v>
          </cell>
        </row>
        <row r="2223">
          <cell r="A2223" t="str">
            <v>FEA01731</v>
          </cell>
          <cell r="B2223" t="str">
            <v>线状镜检查</v>
          </cell>
          <cell r="C2223" t="str">
            <v>向受检者说明检查注意事项。应用线状镜检查视网膜对应、单眼抑制、复视等异常双眼视觉，记录结果。</v>
          </cell>
        </row>
        <row r="2224">
          <cell r="A2224" t="str">
            <v>FEA01732</v>
          </cell>
          <cell r="B2224" t="str">
            <v>黑氏(Hess)屏检查</v>
          </cell>
          <cell r="C2224" t="str">
            <v>向受检者说明检查注意事项。检查黑氏(Hess)屏上各个注视点重合的位置、记录、分析结果。</v>
          </cell>
        </row>
        <row r="2225">
          <cell r="A2225" t="str">
            <v>FEA01733</v>
          </cell>
          <cell r="B2225" t="str">
            <v>眼位照相</v>
          </cell>
          <cell r="C2225" t="str">
            <v>向受检者说明检查注意事项。嘱受检者向不同方向注视，应用专用照相机照相，获取受检者眼位相，打印照片。</v>
          </cell>
        </row>
        <row r="2226">
          <cell r="A2226" t="str">
            <v>FEA01734</v>
          </cell>
          <cell r="B2226" t="str">
            <v>共聚焦显微镜眼活体组织检查</v>
          </cell>
          <cell r="C2226" t="str">
            <v>向受检者说明检查注意事项。受检眼表面麻醉，应用眼用共聚焦显微镜的探头触及角膜，调整焦距，扫描不同部位和不同深度的病变，结束时滴用抗菌药物滴眼液。人工分析结果、图文报告。</v>
          </cell>
        </row>
        <row r="2227">
          <cell r="A2227" t="str">
            <v>FEA02701</v>
          </cell>
          <cell r="B2227" t="str">
            <v>眼轴测量</v>
          </cell>
          <cell r="C2227" t="str">
            <v>向受检者说明检查注意事项。受检眼表面麻醉，受检者信息输机，生物测量仪分别测定左、右眼眼轴，重复测多次，取平均值，计算机分析。图文报告。</v>
          </cell>
        </row>
        <row r="2228">
          <cell r="A2228" t="str">
            <v>FEA02702</v>
          </cell>
          <cell r="B2228" t="str">
            <v>眼轴人工晶状体度数测量-超声法</v>
          </cell>
          <cell r="C2228" t="str">
            <v>向受检者说明检查注意事项。表面麻醉。受检者信息输机。超声测量仪测定左、右眼眼轴，重复测多次，取平均值。输入角膜曲率的结果，计算机分析。图文报告。</v>
          </cell>
        </row>
        <row r="2229">
          <cell r="A2229" t="str">
            <v>FEA02703</v>
          </cell>
          <cell r="B2229" t="str">
            <v>眼轴人工晶状体度数测量-光学法</v>
          </cell>
          <cell r="C2229" t="str">
            <v>向受检者说明检查注意事项。受检者头部置于光学生物测量仪头架上，分别用左、右眼注视光标，计算机扫描，重复测3-5次。输入角膜曲率的结果，计算机分析。图文报告。</v>
          </cell>
        </row>
        <row r="2230">
          <cell r="A2230" t="str">
            <v>FEA02704</v>
          </cell>
          <cell r="B2230" t="str">
            <v>压陷式眼压计测量</v>
          </cell>
          <cell r="C2230" t="str">
            <v>向受检者说明检查注意事项。受检者仰卧，表面麻醉后进行。校准Schiotz眼压计，测量眼压，读取并记录结果。滴抗感染眼水。查表换算得眼压。</v>
          </cell>
        </row>
        <row r="2231">
          <cell r="A2231" t="str">
            <v>FEA02705</v>
          </cell>
          <cell r="B2231" t="str">
            <v>非接触眼压计(NCT)测量</v>
          </cell>
          <cell r="C2231" t="str">
            <v>向受检者说明检查注意事项。取坐位，应用非接触眼压计(NCT)，分别测量在、右眼眼压，测1-3次取均值，并打印眼压结果。</v>
          </cell>
        </row>
        <row r="2232">
          <cell r="A2232" t="str">
            <v>FEA02706</v>
          </cell>
          <cell r="B2232" t="str">
            <v>压平眼压计(Goldmann眼压计)测量</v>
          </cell>
          <cell r="C2232" t="str">
            <v>向受检者说明检查注意事项。取坐位，表面麻醉，滴荧光素滴眼液(或用荧光素条染色结膜囊)，头置于裂隙灯显微镜头架上，应用Goldmann眼压计测量左、右眼眼压，记录结果。测量结束时滴抗感染滴眼液。</v>
          </cell>
        </row>
        <row r="2233">
          <cell r="A2233" t="str">
            <v>FEA02707</v>
          </cell>
          <cell r="B2233" t="str">
            <v>动态轮廓眼压计测量</v>
          </cell>
          <cell r="C2233" t="str">
            <v>向受检者说明检查注意事项。患者取坐位，表面麻醉，头置于裂隙灯显微镜头架上，应用动态轮廓眼压计(DCT)测量左、右眼眼压，记录测量结果。测量结束时滴抗感染滴眼液。</v>
          </cell>
        </row>
        <row r="2234">
          <cell r="A2234" t="str">
            <v>FEA02708</v>
          </cell>
          <cell r="B2234" t="str">
            <v>电子压平眼压计测量</v>
          </cell>
          <cell r="C2234" t="str">
            <v>向受检者说明检查注意事项。表面麻醉，应用电子压平眼压计测量左、右眼眼压，记录结果。测量结束时滴用抗感染滴眼液。</v>
          </cell>
        </row>
        <row r="2235">
          <cell r="A2235" t="str">
            <v>FEA02709</v>
          </cell>
          <cell r="B2235" t="str">
            <v>回弹式眼压计测量</v>
          </cell>
          <cell r="C2235" t="str">
            <v>向受检者说明检查注意事项。取坐位，应用回弹式眼压计测量左、右眼眼压，并记录结果。</v>
          </cell>
        </row>
        <row r="2236">
          <cell r="A2236" t="str">
            <v>FEA02710</v>
          </cell>
          <cell r="B2236" t="str">
            <v>眼压日曲线描记</v>
          </cell>
          <cell r="C2236" t="str">
            <v>向受检者说明检查注意事项。应用眼压计昼夜24小时内多次测量左、右眼眼压，记录结果。每次测量眼压结束时滴抗感染滴眼液。填写专用眼压曲线记录和报告单。</v>
          </cell>
        </row>
        <row r="2237">
          <cell r="A2237" t="str">
            <v>FEA02711</v>
          </cell>
          <cell r="B2237" t="str">
            <v>眼压描记</v>
          </cell>
          <cell r="C2237" t="str">
            <v>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v>
          </cell>
        </row>
        <row r="2238">
          <cell r="A2238" t="str">
            <v>FEA02712</v>
          </cell>
          <cell r="B2238" t="str">
            <v>代偿头位测定</v>
          </cell>
          <cell r="C2238" t="str">
            <v>用弧形视野计或头位检测仪检查5米距离时的代偿头位，测量头位的异常程度。</v>
          </cell>
        </row>
        <row r="2239">
          <cell r="A2239" t="str">
            <v>FEA02713</v>
          </cell>
          <cell r="B2239" t="str">
            <v>诊断眼位斜视度测定</v>
          </cell>
          <cell r="C2239" t="str">
            <v>向受检者说明检查注意事项。应用三棱镜联合遮盖法检查9个诊断眼位上的斜视度，记录结果。</v>
          </cell>
        </row>
        <row r="2240">
          <cell r="A2240" t="str">
            <v>FEA02714</v>
          </cell>
          <cell r="B2240" t="str">
            <v>普通调节集合测定</v>
          </cell>
          <cell r="C2240" t="str">
            <v>向受检者说明检查注意事项。用普通尺子测定集合近点、调节近点，记录结果。</v>
          </cell>
        </row>
        <row r="2241">
          <cell r="A2241" t="str">
            <v>FEA02715</v>
          </cell>
          <cell r="B2241" t="str">
            <v>调节集合仪调节集合测定</v>
          </cell>
          <cell r="C2241" t="str">
            <v>向受检者说明检查注意事项。应用调节集合仪测定集合近点、调节近点，记录结果。</v>
          </cell>
        </row>
        <row r="2242">
          <cell r="A2242" t="str">
            <v>FEA03701</v>
          </cell>
          <cell r="B2242" t="str">
            <v>图形视网膜电流图(P-ERG)检查</v>
          </cell>
          <cell r="C2242" t="str">
            <v>向受检者说明检查注意事项。在暗室内进行暗适应，散大瞳孔，受检眼表面麻醉，放置电极。应用电生理仪分别检测左、右眼，刺激暗视8条，明视力5条，记录结果，拆洗电极，分析结果。图文报告。</v>
          </cell>
        </row>
        <row r="2243">
          <cell r="A2243" t="str">
            <v>FEA03702</v>
          </cell>
          <cell r="B2243" t="str">
            <v>多焦视网膜电图(m-ERG)检查</v>
          </cell>
          <cell r="C2243" t="str">
            <v>向受检者说明检查注意事项。散大瞳孔，受检眼表面麻醉，放置电极，应用电生理仪分别检测左、右眼，进行3—8个刺激循环，记录结果，结束时拆洗电极，分析结果。图文报告。</v>
          </cell>
        </row>
        <row r="2244">
          <cell r="A2244" t="str">
            <v>FEA03703</v>
          </cell>
          <cell r="B2244" t="str">
            <v>眼电图(EOG)检查</v>
          </cell>
          <cell r="C2244" t="str">
            <v>向检查者说明检查注意事项。清洁眼部皮肤，放置电极，(暗、明适应)眼追随光运动，应用眼电图电生理仪记录结果，结束时拆洗电极，分析结果。图文报告。</v>
          </cell>
        </row>
        <row r="2245">
          <cell r="A2245" t="str">
            <v>FEA03704</v>
          </cell>
          <cell r="B2245" t="str">
            <v>视诱发电位(VEP)检查</v>
          </cell>
          <cell r="C2245" t="str">
            <v>向受检者说明检查注意事项。清洁眼部皮肤，放置电极，应用视诱发电位仪进行检查，进行三个空间频率的光刺激，电生理仪记录结果，检查结束时拆洗电极，分析结果。图文报告。</v>
          </cell>
        </row>
        <row r="2246">
          <cell r="A2246" t="str">
            <v>FEA04701</v>
          </cell>
          <cell r="B2246" t="str">
            <v>暗室俯卧试验</v>
          </cell>
          <cell r="C2246" t="str">
            <v>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v>
          </cell>
        </row>
        <row r="2247">
          <cell r="A2247" t="str">
            <v>FEA04702</v>
          </cell>
          <cell r="B2247" t="str">
            <v>马氏(Maddox)杆试验</v>
          </cell>
          <cell r="C2247" t="str">
            <v>向受检者说明检查注意事项。在试镜架上分别放置一红一白两个马氏杆，检查各个诊断眼位上的旋转斜视的度数，也可以一只眼前放置马氏杆，检查垂直斜视或水平斜视的度数。</v>
          </cell>
        </row>
        <row r="2248">
          <cell r="A2248" t="str">
            <v>FEA04703</v>
          </cell>
          <cell r="B2248" t="str">
            <v>牵拉试验</v>
          </cell>
          <cell r="C2248" t="str">
            <v>表面麻醉下进行(如果幼儿需要判断眼球运动是否有限制因素，应在全身麻醉下进行)，眼局部消毒。应用消毒齿镊牵拉角膜缘外结膜，判断眼球运动是否有限制性因素、双眼对照判断主动肌收缩力量，记录结果。</v>
          </cell>
        </row>
        <row r="2249">
          <cell r="A2249" t="str">
            <v>FEA04704</v>
          </cell>
          <cell r="B2249" t="str">
            <v>磁铁试验</v>
          </cell>
          <cell r="C2249" t="str">
            <v>向受检者说明检查注意事项。应用电磁铁由远至近接触受检眼，在裂隙灯显微镜下或手术显微镜下进行观察有无异物的活动性，记录结果。</v>
          </cell>
        </row>
        <row r="2250">
          <cell r="A2250" t="str">
            <v>FED01701</v>
          </cell>
          <cell r="B2250" t="str">
            <v>上睑下垂检查</v>
          </cell>
          <cell r="C2250" t="str">
            <v>用米尺测量受检者向前平视时、眼睑抬举时睑裂宽度。嘱受检者闭眼，压迫固定额肌后，让受检者睁眼，再次测量睑裂宽度，记录结果。</v>
          </cell>
        </row>
        <row r="2251">
          <cell r="A2251" t="str">
            <v>FED04101</v>
          </cell>
          <cell r="B2251" t="str">
            <v>上睑下垂药物试验</v>
          </cell>
          <cell r="C2251" t="str">
            <v>受检者肌肉或皮下注射药物，并在注射前后用米尺测量眼睑抬举时睑裂宽度，计算上睑缘升高的幅度，记录结果。</v>
          </cell>
        </row>
        <row r="2252">
          <cell r="A2252" t="str">
            <v>FEE02701</v>
          </cell>
          <cell r="B2252" t="str">
            <v>泪膜破裂时间测定</v>
          </cell>
          <cell r="C2252" t="str">
            <v>向受检者说明检查注意事项。滴荧光素滴眼液或置荧光素纸条后，用裂隙灯显微镜观察泪膜状况，秒表记录泪膜破裂时间，测3次，记录平均值。</v>
          </cell>
        </row>
        <row r="2253">
          <cell r="A2253" t="str">
            <v>FEE02702</v>
          </cell>
          <cell r="B2253" t="str">
            <v>基础泪液分泌功能测定(schirmer's Test)</v>
          </cell>
          <cell r="C2253" t="str">
            <v>向受检者说明检查注意事项。将专用滤纸条或试纸条置于下结膜囊。以秒表计时，5分钟后测定滤纸浸湿长度，记录结果。</v>
          </cell>
        </row>
        <row r="2254">
          <cell r="A2254" t="str">
            <v>FEE02703</v>
          </cell>
          <cell r="B2254" t="str">
            <v>反射泪液分泌功能测定</v>
          </cell>
          <cell r="C2254" t="str">
            <v>向受检者说明检查注意事项。刺激受检者鼻黏膜，应用专用滤纸条或试纸条置于下结膜囊。以秒表计时，5分钟后测定滤纸湿长，记录结果。</v>
          </cell>
        </row>
        <row r="2255">
          <cell r="A2255" t="str">
            <v>FEE02704</v>
          </cell>
          <cell r="B2255" t="str">
            <v>泪液清除率测定</v>
          </cell>
          <cell r="C2255" t="str">
            <v>向受检者说明检查注意事项。受检者结膜囊内滴荧光素，以秒表计时，15分钟后，应用泪液荧光光度计检查，记录结果。</v>
          </cell>
        </row>
        <row r="2256">
          <cell r="A2256" t="str">
            <v>FEE02705</v>
          </cell>
          <cell r="B2256" t="str">
            <v>泪膜分析仪测定</v>
          </cell>
          <cell r="C2256" t="str">
            <v>向受检者说明检查注意事项。受检者的头部置于头架上，应用泪膜分析仪测量，记录打印结果，并进行人工分析。图文报告。</v>
          </cell>
        </row>
        <row r="2257">
          <cell r="A2257" t="str">
            <v>FEE02706</v>
          </cell>
          <cell r="B2257" t="str">
            <v>泪液分析仪测定</v>
          </cell>
          <cell r="C2257" t="str">
            <v>应用吸管吸取受检者泪液，或用泪液试纸吸取泪液，置于泪液分析仪进行分析，打印结果。图文报告。</v>
          </cell>
        </row>
        <row r="2258">
          <cell r="A2258" t="str">
            <v>FEE04701</v>
          </cell>
          <cell r="B2258" t="str">
            <v>泪液分泌试验</v>
          </cell>
          <cell r="C2258" t="str">
            <v>取0.1毫米厚，长50毫米，宽5毫米，滤纸两条，将其一端5毫米处，折线后放置于受试者两侧下眼睑穹窿处，5分钟后取出测量滤纸被泪液浸湿的长度，正常人两侧差别不超过30%。</v>
          </cell>
        </row>
        <row r="2259">
          <cell r="A2259" t="str">
            <v>FEF02701</v>
          </cell>
          <cell r="B2259" t="str">
            <v>米尺眼球突出度测量</v>
          </cell>
          <cell r="C2259" t="str">
            <v>向受检者说明检查注意事项。就用米尺进行测量，将米尺的一端置于颞侧眶缘，观察并记录结果。</v>
          </cell>
        </row>
        <row r="2260">
          <cell r="A2260" t="str">
            <v>FEF02702</v>
          </cell>
          <cell r="B2260" t="str">
            <v>眼球突出计眼球突出度测量</v>
          </cell>
          <cell r="C2260" t="str">
            <v>向受检者说明检查注意事项。应用眼球突出计进行，观察并记录结果。</v>
          </cell>
        </row>
        <row r="2261">
          <cell r="A2261" t="str">
            <v>FEG01701</v>
          </cell>
          <cell r="B2261" t="str">
            <v>结膜印痕细胞检查</v>
          </cell>
          <cell r="C2261" t="str">
            <v>向受检者说明检查注意事项。受检眼表面麻醉，应用乙酸纤维(或其它)薄膜轻压于结膜表面，采集脱落细胞，经PAS和苏木精染色、显微镜观察结果。图文报告。不含病理学检查。</v>
          </cell>
        </row>
        <row r="2262">
          <cell r="A2262" t="str">
            <v>FEG06301</v>
          </cell>
          <cell r="B2262" t="str">
            <v>结膜囊取材检查</v>
          </cell>
          <cell r="C2262" t="str">
            <v>向受检者说明检查注意事项。清洁外眼，受检眼表面麻醉，开睑。应用棉拭子在结膜囊内拭取受检物，置于培养器皿内，送微生物检查。不含实验室检验。</v>
          </cell>
        </row>
        <row r="2263">
          <cell r="A2263" t="str">
            <v>FEH01701</v>
          </cell>
          <cell r="B2263" t="str">
            <v>角膜结膜染色检查</v>
          </cell>
          <cell r="C2263" t="str">
            <v>受检者结膜囊内滴用眼用染料，应用裂隙灯显微镜观察角膜、结膜状况，记录结果。</v>
          </cell>
        </row>
        <row r="2264">
          <cell r="A2264" t="str">
            <v>FEH01702</v>
          </cell>
          <cell r="B2264" t="str">
            <v>角膜地形图检查</v>
          </cell>
          <cell r="C2264" t="str">
            <v>向受检者说明检查注意事项。受检者头部置于角膜地形图仪的头架上，分别用左、右眼注视光标，计算机扫描。图文报告。</v>
          </cell>
        </row>
        <row r="2265">
          <cell r="A2265" t="str">
            <v>FEH01703</v>
          </cell>
          <cell r="B2265" t="str">
            <v>角膜内皮镜检查</v>
          </cell>
          <cell r="C2265" t="str">
            <v>向受检者说明检查注意事项。受检者头部置于角膜内皮镜头架上，分别用左、右眼注视光标，计算机扫描，人工分析。图文报告。</v>
          </cell>
        </row>
        <row r="2266">
          <cell r="A2266" t="str">
            <v>FEH01704</v>
          </cell>
          <cell r="B2266" t="str">
            <v>眼前节分析仪角膜厚度检查</v>
          </cell>
          <cell r="C2266" t="str">
            <v>向受检者说明检查注意事项。向前节分析仪输入受检者信息。受检者头部置于前节分析仪头架上，分别用左、右眼注视光标，计算机扫描。图文报告。</v>
          </cell>
        </row>
        <row r="2267">
          <cell r="A2267" t="str">
            <v>FEH01705</v>
          </cell>
          <cell r="B2267" t="str">
            <v>角膜厚度检查-光学法</v>
          </cell>
          <cell r="C2267" t="str">
            <v>向受检者说明检查注意事项。受检者头部置于裂隙灯显微镜头架上，应用光学法测厚仪进行测量，记录结果。</v>
          </cell>
        </row>
        <row r="2268">
          <cell r="A2268" t="str">
            <v>FEH01706</v>
          </cell>
          <cell r="B2268" t="str">
            <v>角膜厚度检查-超声法</v>
          </cell>
          <cell r="C2268" t="str">
            <v>向受检者说明检查注意事项。受检者角膜表面麻醉，应用角膜超声测厚仪进行测量。超声探头接触待测部位的角膜，测量角膜厚度，记录结果。</v>
          </cell>
        </row>
        <row r="2269">
          <cell r="A2269" t="str">
            <v>FEH01707</v>
          </cell>
          <cell r="B2269" t="str">
            <v>角膜知觉检查-棉丝法</v>
          </cell>
          <cell r="C2269" t="str">
            <v>向受检者说明检查注意事项。应用无菌棉丝，分别触及双眼角膜，观察患者反应，记录结果。</v>
          </cell>
        </row>
        <row r="2270">
          <cell r="A2270" t="str">
            <v>FEH01708</v>
          </cell>
          <cell r="B2270" t="str">
            <v>角膜知觉检查-知觉仪法</v>
          </cell>
          <cell r="C2270" t="str">
            <v>向受检者说明检查注意事项。应用角膜知觉仪探头分别触及左、右眼角膜，记录结果。</v>
          </cell>
        </row>
        <row r="2271">
          <cell r="A2271" t="str">
            <v>FEH01709</v>
          </cell>
          <cell r="B2271" t="str">
            <v>角膜刮片检查</v>
          </cell>
          <cell r="C2271" t="str">
            <v>向受检者说明检查注意事项。受检眼表面麻醉，开睑。在显微镜下刮取角膜病变组织送微生物检查。刮片结束时滴用抗菌药物滴眼液，消毒纱布遮盖。不含实验室检验。</v>
          </cell>
        </row>
        <row r="2272">
          <cell r="A2272" t="str">
            <v>FEH02701</v>
          </cell>
          <cell r="B2272" t="str">
            <v>角膜曲率测量</v>
          </cell>
          <cell r="C2272" t="str">
            <v>向受检者说明检查注意事项。受检者头部置于角膜曲率计的头架上，嘱其用左、右眼分别注视视光标，应用角膜曲率仪，检查者调节方向与屈光度，记录结果。图文报告。</v>
          </cell>
        </row>
        <row r="2273">
          <cell r="A2273" t="str">
            <v>FEJ01701</v>
          </cell>
          <cell r="B2273" t="str">
            <v>前房角镜检查</v>
          </cell>
          <cell r="C2273" t="str">
            <v>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v>
          </cell>
        </row>
        <row r="2274">
          <cell r="A2274" t="str">
            <v>FEJ02701</v>
          </cell>
          <cell r="B2274" t="str">
            <v>中央前房深度测量-裂隙灯法</v>
          </cell>
          <cell r="C2274" t="str">
            <v>向受检者说明检查注意事项。受检者头部放于裂隙灯显微镜头架上，以裂隙灯光照射前房中央部，以角膜厚度为单位，判断中央前房的深度，记录结果。</v>
          </cell>
        </row>
        <row r="2275">
          <cell r="A2275" t="str">
            <v>FEJ02702</v>
          </cell>
          <cell r="B2275" t="str">
            <v>中央前房深度测量-光学法</v>
          </cell>
          <cell r="C2275" t="str">
            <v>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v>
          </cell>
        </row>
        <row r="2276">
          <cell r="A2276" t="str">
            <v>FEJ02703</v>
          </cell>
          <cell r="B2276" t="str">
            <v>周边前房深度测量-裂隙灯法</v>
          </cell>
          <cell r="C2276" t="str">
            <v>向受检者说明检查注意事项。受检者取坐位，头部置于裂隙灯头架上。以裂隙灯光照射角膜缘，以角膜厚度为标准，判断周边前房深度深度，记录结果。</v>
          </cell>
        </row>
        <row r="2277">
          <cell r="A2277" t="str">
            <v>FEK02201</v>
          </cell>
          <cell r="B2277" t="str">
            <v>房水荧光测定</v>
          </cell>
          <cell r="C2277" t="str">
            <v>向受检者说明检查注意事项。受检者取坐位，静脉注射荧光素，应用房水荧光测定仪采集前房内房水荧光素信息，计算机数据处理，打印结果报告单。图文报告。</v>
          </cell>
        </row>
        <row r="2278">
          <cell r="A2278" t="str">
            <v>FEK02701</v>
          </cell>
          <cell r="B2278" t="str">
            <v>房水闪辉测定</v>
          </cell>
          <cell r="C2278" t="str">
            <v>向受检者说明检查注意事项。受检者取坐位，应用房水闪辉测定仪采集前房内房水信息，计算机数据处理，打印结果报告单。图文报告。</v>
          </cell>
        </row>
        <row r="2279">
          <cell r="A2279" t="str">
            <v>FEN01701</v>
          </cell>
          <cell r="B2279" t="str">
            <v>巩膜透照检查</v>
          </cell>
          <cell r="C2279" t="str">
            <v>散瞳，表面麻醉，置巩膜透照仪，以检眼镜观察，记录结果。</v>
          </cell>
        </row>
        <row r="2280">
          <cell r="A2280" t="str">
            <v>FES01701</v>
          </cell>
          <cell r="B2280" t="str">
            <v>视盘立体照相</v>
          </cell>
          <cell r="C2280" t="str">
            <v>向受检者说明检查注意事项。受检者取坐位，应用视盘立体照相机采集眼底图像，人工确定视盘边界，计算机数据处理，打印结果报告单。图文报告。</v>
          </cell>
        </row>
        <row r="2281">
          <cell r="A2281" t="str">
            <v>FES01702</v>
          </cell>
          <cell r="B2281" t="str">
            <v>眼底照相</v>
          </cell>
          <cell r="C2281" t="str">
            <v>向受检者说明检查注意事项。输入受检者信息，嘱受检者头部置于眼底照相机头架，对眼底的适当部位进行照相。图文报告。</v>
          </cell>
        </row>
        <row r="2282">
          <cell r="A2282" t="str">
            <v>FES01703</v>
          </cell>
          <cell r="B2282" t="str">
            <v>儿童眼底照相</v>
          </cell>
          <cell r="C2282" t="str">
            <v>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v>
          </cell>
        </row>
        <row r="2283">
          <cell r="A2283" t="str">
            <v>FES01704</v>
          </cell>
          <cell r="B2283" t="str">
            <v>免散瞳眼底检查</v>
          </cell>
          <cell r="C2283" t="str">
            <v>在安静环境下进行。将专业用照影机准备妥当，患者取坐位，头部固定，位置调整合适。通过提供低强度照明的红外光作为聚焦照明光源，直接检查眼底并照相。医生分析结果。</v>
          </cell>
        </row>
        <row r="2284">
          <cell r="A2284" t="str">
            <v>FES01705</v>
          </cell>
          <cell r="B2284" t="str">
            <v>非散瞳直接检眼镜眼底检查</v>
          </cell>
          <cell r="C2284" t="str">
            <v>在受检者非散瞳情况下，应用直接眼底镜观察眼底，记录结果。</v>
          </cell>
        </row>
        <row r="2285">
          <cell r="A2285" t="str">
            <v>FES01706</v>
          </cell>
          <cell r="B2285" t="str">
            <v>前置镜眼底检查</v>
          </cell>
          <cell r="C2285" t="str">
            <v>向受检者说明检查注意事项。嘱受检者头部置于裂隙灯显微镜头架上，应用前置镜分别观察眼底，记录结果。</v>
          </cell>
        </row>
        <row r="2286">
          <cell r="A2286" t="str">
            <v>FES01707</v>
          </cell>
          <cell r="B2286" t="str">
            <v>间接眼底镜检查</v>
          </cell>
          <cell r="C2286" t="str">
            <v>向受检者说明检查注意事项。用间接检眼镜观察眼底，记录结果。</v>
          </cell>
        </row>
        <row r="2287">
          <cell r="A2287" t="str">
            <v>FES01708</v>
          </cell>
          <cell r="B2287" t="str">
            <v>相干光断层扫描</v>
          </cell>
          <cell r="C2287" t="str">
            <v>向受检者说明检查注意事项。散大检查眼瞳孔。输入受检者信息。将受检者头部置于相干光断层扫描仪的头架上，进行扫描。人工分析结果。图文报告。</v>
          </cell>
        </row>
        <row r="2288">
          <cell r="A2288" t="str">
            <v>FES01709</v>
          </cell>
          <cell r="B2288" t="str">
            <v>相干光断层(OCT)眼底扫描</v>
          </cell>
          <cell r="C2288" t="str">
            <v>向受检者说明检查注意事项。受检者取坐位，应用相干光断层扫描仪，采集眼底图像，计算机处理数据，打印结果报告单，人工分析结果。图文报告。</v>
          </cell>
        </row>
        <row r="2289">
          <cell r="A2289" t="str">
            <v>FES01710</v>
          </cell>
          <cell r="B2289" t="str">
            <v>视网膜断层(HRT)眼底扫描</v>
          </cell>
          <cell r="C2289" t="str">
            <v>向受检者说明检查注意事项。受检者取坐位，应用视网膜断层扫描仪采集左、右眼眼底图像，计算机处理数据，打印结果报告单，并进行人工分析。图文报告。</v>
          </cell>
        </row>
        <row r="2290">
          <cell r="A2290" t="str">
            <v>FES01711</v>
          </cell>
          <cell r="B2290" t="str">
            <v>偏振激光(GDx)眼底扫描</v>
          </cell>
          <cell r="C2290" t="str">
            <v>向受检者说明检查注意事项。受检者取坐位，应用偏振激光扫描仪GDx，采集眼底图像，计算机处理数据，打印结果报告单，人工分析结果。图文报告。</v>
          </cell>
        </row>
        <row r="2291">
          <cell r="A2291" t="str">
            <v>FES01712</v>
          </cell>
          <cell r="B2291" t="str">
            <v>激光扫描检眼镜眼底检查</v>
          </cell>
          <cell r="C2291" t="str">
            <v>向受检者说明检查注意事项。受检者散大瞳孔。输入患者信息，患者头置于激光扫描眼底镜头架，扫描。图文报告。</v>
          </cell>
        </row>
        <row r="2292">
          <cell r="A2292" t="str">
            <v>FES01713</v>
          </cell>
          <cell r="B2292" t="str">
            <v>三面镜眼底检查</v>
          </cell>
          <cell r="C2292" t="str">
            <v>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v>
          </cell>
        </row>
        <row r="2293">
          <cell r="A2293" t="str">
            <v>FES01714</v>
          </cell>
          <cell r="B2293" t="str">
            <v>临界融合频率检查</v>
          </cell>
          <cell r="C2293" t="str">
            <v>向受检者说明检查注意事项，调节临界融合频率检查仪的参数，进行检查。图文报告。</v>
          </cell>
        </row>
        <row r="2294">
          <cell r="A2294" t="str">
            <v>FET01701</v>
          </cell>
          <cell r="B2294" t="str">
            <v>视网膜厚度检查(HRT)</v>
          </cell>
          <cell r="C2294" t="str">
            <v>向受检者说明检查注意事项。输入患者信息，患者头置于海德堡视网膜分析仪头架上，分别扫描左、右眼。图文报告。</v>
          </cell>
        </row>
        <row r="2295">
          <cell r="A2295" t="str">
            <v>FET01702</v>
          </cell>
          <cell r="B2295" t="str">
            <v>视网膜裂孔定位检查</v>
          </cell>
          <cell r="C2295" t="str">
            <v>向受检者说明检查注意事项。散瞳后，用直接检眼镜观察测算、双目间接检眼镜或巩膜加压法观察眼底，记录结果。</v>
          </cell>
        </row>
        <row r="2296">
          <cell r="A2296" t="str">
            <v>FEU01701</v>
          </cell>
          <cell r="B2296" t="str">
            <v>眼前节照相</v>
          </cell>
          <cell r="C2296" t="str">
            <v>向受检者说明检查注意事项。输入受检者信息，嘱受检者头部置于裂隙灯显微镜照相机头架，对眼前节进行拍照。图文报告。</v>
          </cell>
        </row>
        <row r="2297">
          <cell r="A2297" t="str">
            <v>FEU01702</v>
          </cell>
          <cell r="B2297" t="str">
            <v>超声活体显微镜检查</v>
          </cell>
          <cell r="C2297" t="str">
            <v>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v>
          </cell>
        </row>
        <row r="2298">
          <cell r="A2298" t="str">
            <v>FEU02701</v>
          </cell>
          <cell r="B2298" t="str">
            <v>眼前节形态测定</v>
          </cell>
          <cell r="C2298" t="str">
            <v>向受检者说明检查注意事项。受检者取坐位，应用前节分析仪采集眼前节图像，计算机数据处理，打印结果报告单。图文报告。</v>
          </cell>
        </row>
        <row r="2299">
          <cell r="A2299" t="str">
            <v>FEW01701</v>
          </cell>
          <cell r="B2299" t="str">
            <v>眼血流图检查</v>
          </cell>
          <cell r="C2299" t="str">
            <v>向受检者说明检查注意事项，表面麻醉、用眼血流图电极、测量。图文报告。</v>
          </cell>
        </row>
        <row r="2300">
          <cell r="A2300" t="str">
            <v>FEW02701</v>
          </cell>
          <cell r="B2300" t="str">
            <v>视网膜动脉压测定</v>
          </cell>
          <cell r="C2300" t="str">
            <v>向受检者说明检查注意事项。散大瞳孔，表面麻醉，测血压，应用眼血压计压迫眼球，观察眼底视网膜血管搏动情况，记录结果。</v>
          </cell>
        </row>
        <row r="2301">
          <cell r="A2301" t="str">
            <v>FEW08201</v>
          </cell>
          <cell r="B2301" t="str">
            <v>荧光素眼底血管造影</v>
          </cell>
          <cell r="C2301" t="str">
            <v>向受检者说明检查注意事项。双眼散瞳，受检者安坐于眼底照相机前，头部安放于照相机的头架上，静脉注射对比剂，应用眼底照相机分时段对眼底适当部位照相，人工分析结果。图文报告。</v>
          </cell>
        </row>
        <row r="2302">
          <cell r="A2302" t="str">
            <v>FEW08202</v>
          </cell>
          <cell r="B2302" t="str">
            <v>吲哚青绿脉络膜血管造影</v>
          </cell>
          <cell r="C2302" t="str">
            <v>向受检者说明检查注意事项。双眼散瞳，受检者安坐于眼底照相机前，头部置于照相机头架上，静脉注射吲哚青绿对比剂，应用眼底照相机或类似的眼底造影摄相仪分时段对眼底适当部位照相，人工分析结果。图文报告。</v>
          </cell>
        </row>
        <row r="2303">
          <cell r="A2303" t="str">
            <v>FF</v>
          </cell>
          <cell r="B2303" t="str">
            <v>(四)耳部</v>
          </cell>
        </row>
        <row r="2304">
          <cell r="A2304" t="str">
            <v>FFA01401</v>
          </cell>
          <cell r="B2304" t="str">
            <v>畸变产物耳声发射检查</v>
          </cell>
          <cell r="C2304" t="str">
            <v>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v>
          </cell>
        </row>
        <row r="2305">
          <cell r="A2305" t="str">
            <v>FFA01402</v>
          </cell>
          <cell r="B2305" t="str">
            <v>瞬态声诱发性耳声发射检查</v>
          </cell>
          <cell r="C2305" t="str">
            <v>隔声电磁屏蔽室，确保外耳道通畅及鼓膜完整条件下，以大小合适的耳塞封闭外耳道口，嘱患者保持安静，通过耳道内探头给出瞬时声刺激，同时采集耳道内反应信号，经计算机处理绘制耳声发射图。儿童测试需镇静睡眠。</v>
          </cell>
        </row>
        <row r="2306">
          <cell r="A2306" t="str">
            <v>FFA01403</v>
          </cell>
          <cell r="B2306" t="str">
            <v>红外视觉眼动图检查</v>
          </cell>
          <cell r="C2306" t="str">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ell>
        </row>
        <row r="2307">
          <cell r="A2307" t="str">
            <v>FFA01404</v>
          </cell>
          <cell r="B2307" t="str">
            <v>耳显微镜检查</v>
          </cell>
          <cell r="C2307" t="str">
            <v>耳显微镜下检查耳道及鼓膜、鼓室。不含活检。</v>
          </cell>
        </row>
        <row r="2308">
          <cell r="A2308" t="str">
            <v>FFA01601</v>
          </cell>
          <cell r="B2308" t="str">
            <v>西格氏耳镜检查</v>
          </cell>
          <cell r="C2308" t="str">
            <v>西格耳镜下检查耳道及鼓膜、鼓室及鼓膜运动情况。不含活检。</v>
          </cell>
        </row>
        <row r="2309">
          <cell r="A2309" t="str">
            <v>FFA01602</v>
          </cell>
          <cell r="B2309" t="str">
            <v>硬质耳内镜检查</v>
          </cell>
          <cell r="C2309" t="str">
            <v>使用硬质耳内镜检查耳道及鼓膜、鼓室。不含活检。</v>
          </cell>
        </row>
        <row r="2310">
          <cell r="A2310" t="str">
            <v>FFA01603</v>
          </cell>
          <cell r="B2310" t="str">
            <v>电光源耳镜检查</v>
          </cell>
          <cell r="C2310" t="str">
            <v>使用电光源耳镜检查耳道及鼓膜、鼓室。不含活检。</v>
          </cell>
        </row>
        <row r="2311">
          <cell r="A2311" t="str">
            <v>FFA01604</v>
          </cell>
          <cell r="B2311" t="str">
            <v>耳纤维内镜检查</v>
          </cell>
          <cell r="C2311" t="str">
            <v>使用耳纤维内镜检查耳道及鼓膜、鼓室。不含活检。</v>
          </cell>
        </row>
        <row r="2312">
          <cell r="A2312" t="str">
            <v>FFA01701</v>
          </cell>
          <cell r="B2312" t="str">
            <v>耳鸣检查</v>
          </cell>
          <cell r="C2312" t="str">
            <v>使用纯音听力仪器，隔声室，在纯音听阈测试基础上，给予患者不同频率，不同强度的声音信号，寻找与患者耳鸣频率及响度一致的声音信号。</v>
          </cell>
        </row>
        <row r="2313">
          <cell r="A2313" t="str">
            <v>FFA01702</v>
          </cell>
          <cell r="B2313" t="str">
            <v>动态平衡姿势描记图检查</v>
          </cell>
          <cell r="C2313" t="str">
            <v>受试者立于平衡台上，借助投影设施以及受试者姿势变换，通过平衡台上的传感器系统记录受试者各个平衡系统功能状态，技术人员对计算机记录到的图形进行分析。</v>
          </cell>
        </row>
        <row r="2314">
          <cell r="A2314" t="str">
            <v>FFA01703</v>
          </cell>
          <cell r="B2314" t="str">
            <v>主观重力垂直线检查</v>
          </cell>
          <cell r="C2314" t="str">
            <v>为受试者戴上眼罩，使其视线局限在投影区的一定范围内，受试者操纵摇杆使测试线处于特定位置，技术人员通过计算机成像结果分析受试者的平衡功能。</v>
          </cell>
        </row>
        <row r="2315">
          <cell r="A2315" t="str">
            <v>FFA01704</v>
          </cell>
          <cell r="B2315" t="str">
            <v>皮层慢反应检查</v>
          </cell>
          <cell r="C2315" t="str">
            <v>隔声电磁屏蔽室。以酒精及磨砂膏清洁前额、耳后局部皮肤，一次性电极耦合。通过气导耳机给予刺激速率小于7次/秒的声音刺激，记录脑电反应，测试结果需检查人员根据经验判断。需测试双耳各四个频率。</v>
          </cell>
        </row>
        <row r="2316">
          <cell r="A2316" t="str">
            <v>FFA01705</v>
          </cell>
          <cell r="B2316" t="str">
            <v>稳态听觉诱发反应检查</v>
          </cell>
          <cell r="C2316" t="str">
            <v>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v>
          </cell>
        </row>
        <row r="2317">
          <cell r="A2317" t="str">
            <v>FFA01706</v>
          </cell>
          <cell r="B2317" t="str">
            <v>中潜伏期诱发电位检查</v>
          </cell>
          <cell r="C2317" t="str">
            <v>隔声电磁屏蔽室，以酒精及磨砂膏清洁前额、耳后局部皮肤，一次性电极耦合，通过气导耳机给予刺激速率小于7次/秒的声音刺激，记录脑电反应，测试结果需检查人员根据经验判断，需测试双耳各四个频率。</v>
          </cell>
        </row>
        <row r="2318">
          <cell r="A2318" t="str">
            <v>FFA01707</v>
          </cell>
          <cell r="B2318" t="str">
            <v>迟期成分检查</v>
          </cell>
          <cell r="C2318" t="str">
            <v>隔声电磁屏蔽室，以酒精及磨砂膏清洁前额、耳后局部皮肤，一次性电极耦合，通过气导耳机给予刺激速率小于7次/秒的声音刺激，记录脑电反应，测试结果需检查人员根据经验判断，需测试双耳各四个频率。</v>
          </cell>
        </row>
        <row r="2319">
          <cell r="A2319" t="str">
            <v>FFA02401</v>
          </cell>
          <cell r="B2319" t="str">
            <v>声导抗测听</v>
          </cell>
          <cell r="C2319" t="str">
            <v>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v>
          </cell>
        </row>
        <row r="2320">
          <cell r="A2320" t="str">
            <v>FFA02701</v>
          </cell>
          <cell r="B2320" t="str">
            <v>纯音听阈测定</v>
          </cell>
          <cell r="C2320" t="str">
            <v>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v>
          </cell>
        </row>
        <row r="2321">
          <cell r="A2321" t="str">
            <v>FFA02702</v>
          </cell>
          <cell r="B2321" t="str">
            <v>响度不适与舒适阈检测</v>
          </cell>
          <cell r="C2321" t="str">
            <v>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v>
          </cell>
        </row>
        <row r="2322">
          <cell r="A2322" t="str">
            <v>FFA02703</v>
          </cell>
          <cell r="B2322" t="str">
            <v>裸耳言语识别阈测试</v>
          </cell>
          <cell r="C2322" t="str">
            <v>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v>
          </cell>
        </row>
        <row r="2323">
          <cell r="A2323" t="str">
            <v>FFA02704</v>
          </cell>
          <cell r="B2323" t="str">
            <v>助听言语识别阈测试</v>
          </cell>
          <cell r="C2323" t="str">
            <v>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v>
          </cell>
        </row>
        <row r="2324">
          <cell r="A2324" t="str">
            <v>FFA02705</v>
          </cell>
          <cell r="B2324" t="str">
            <v>裸耳单音节词识别率测试</v>
          </cell>
          <cell r="C2324" t="str">
            <v>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v>
          </cell>
        </row>
        <row r="2325">
          <cell r="A2325" t="str">
            <v>FFA02706</v>
          </cell>
          <cell r="B2325" t="str">
            <v>助听单音节词识别率测试</v>
          </cell>
          <cell r="C2325" t="str">
            <v>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v>
          </cell>
        </row>
        <row r="2326">
          <cell r="A2326" t="str">
            <v>FFA02707</v>
          </cell>
          <cell r="B2326" t="str">
            <v>裸耳语句识别率测试</v>
          </cell>
          <cell r="C2326"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v>
          </cell>
        </row>
        <row r="2327">
          <cell r="A2327" t="str">
            <v>FFA02708</v>
          </cell>
          <cell r="B2327" t="str">
            <v>助听语句识别率测试</v>
          </cell>
          <cell r="C2327" t="str">
            <v>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v>
          </cell>
        </row>
        <row r="2328">
          <cell r="A2328" t="str">
            <v>FFA02709</v>
          </cell>
          <cell r="B2328" t="str">
            <v>小儿行为听力测试</v>
          </cell>
          <cell r="C2328" t="str">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ell>
        </row>
        <row r="2329">
          <cell r="A2329" t="str">
            <v>FFA02710</v>
          </cell>
          <cell r="B2329" t="str">
            <v>听性脑干反应潜伏期测试</v>
          </cell>
          <cell r="C2329" t="str">
            <v>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v>
          </cell>
        </row>
        <row r="2330">
          <cell r="A2330" t="str">
            <v>FFA02711</v>
          </cell>
          <cell r="B2330" t="str">
            <v>听性脑干反应阈值测试</v>
          </cell>
          <cell r="C2330" t="str">
            <v>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v>
          </cell>
        </row>
        <row r="2331">
          <cell r="A2331" t="str">
            <v>FFA02712</v>
          </cell>
          <cell r="B2331" t="str">
            <v>听性脑干反应骨导阈值测试</v>
          </cell>
          <cell r="C2331" t="str">
            <v>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v>
          </cell>
        </row>
        <row r="2332">
          <cell r="A2332" t="str">
            <v>FFA03401</v>
          </cell>
          <cell r="B2332" t="str">
            <v>鼓岬电刺激反应检查</v>
          </cell>
          <cell r="C2332" t="str">
            <v>隔声电磁屏蔽室，局麻(成人)或全麻(儿童)，鼓膜经消毒处理后，将针装电极置于鼓岬上，给予不同强度的声音刺激，记录耳蜗电反应。</v>
          </cell>
        </row>
        <row r="2333">
          <cell r="A2333" t="str">
            <v>FFA03701</v>
          </cell>
          <cell r="B2333" t="str">
            <v>眼震电图检查</v>
          </cell>
          <cell r="C2333" t="str">
            <v>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v>
          </cell>
        </row>
        <row r="2334">
          <cell r="A2334" t="str">
            <v>FFA03702</v>
          </cell>
          <cell r="B2334" t="str">
            <v>冷热水试验眼震电图检查</v>
          </cell>
          <cell r="C2334" t="str">
            <v>向外耳道内注射温水，用眼震电图仪记录眼震，随后向外耳道内注射冷水，记录眼震。计算机分析，人工出报告。</v>
          </cell>
        </row>
        <row r="2335">
          <cell r="A2335" t="str">
            <v>FFA03703</v>
          </cell>
          <cell r="B2335" t="str">
            <v>红外眼震电图检查</v>
          </cell>
          <cell r="C2335" t="str">
            <v>用红外眼震电图仪红外录像记录下列情况下的眼震，闭目监测眼震，注视固定目标监测眼震，眼球跟踪移动目标监测眼震，眼球扫描变换目标监测眼震，人工报告。</v>
          </cell>
        </row>
        <row r="2336">
          <cell r="A2336" t="str">
            <v>FFA04401</v>
          </cell>
          <cell r="B2336" t="str">
            <v>前庭温度试验</v>
          </cell>
          <cell r="C2336" t="str">
            <v>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v>
          </cell>
        </row>
        <row r="2337">
          <cell r="A2337" t="str">
            <v>FFA04601</v>
          </cell>
          <cell r="B2337" t="str">
            <v>经西格氏耳镜瘘管试验</v>
          </cell>
          <cell r="C2337" t="str">
            <v>西格耳镜下检查耳道及鼓膜、鼓室并行瘘管试验。不含活检。</v>
          </cell>
        </row>
        <row r="2338">
          <cell r="A2338" t="str">
            <v>FFA04701</v>
          </cell>
          <cell r="B2338" t="str">
            <v>偏侧试验</v>
          </cell>
          <cell r="C2338" t="str">
            <v>应用纯音测听仪器，隔声室，骨导耳机佩戴于前额正中，给予患者骨导听阈上不同频率声音刺激，确定声音方向，需测试5个频率。</v>
          </cell>
        </row>
        <row r="2339">
          <cell r="A2339" t="str">
            <v>FFA04702</v>
          </cell>
          <cell r="B2339" t="str">
            <v>纯音衰减试验</v>
          </cell>
          <cell r="C2339" t="str">
            <v>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v>
          </cell>
        </row>
        <row r="2340">
          <cell r="A2340" t="str">
            <v>FFA04703</v>
          </cell>
          <cell r="B2340" t="str">
            <v>纯音短增量敏感指数试验</v>
          </cell>
          <cell r="C2340" t="str">
            <v>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v>
          </cell>
        </row>
        <row r="2341">
          <cell r="A2341" t="str">
            <v>FFA04704</v>
          </cell>
          <cell r="B2341" t="str">
            <v>平衡试验</v>
          </cell>
          <cell r="C2341" t="str">
            <v>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v>
          </cell>
        </row>
        <row r="2342">
          <cell r="A2342" t="str">
            <v>FFA04705</v>
          </cell>
          <cell r="B2342" t="str">
            <v>位置平衡试验</v>
          </cell>
          <cell r="C2342" t="str">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ell>
        </row>
        <row r="2343">
          <cell r="A2343" t="str">
            <v>FFA04706</v>
          </cell>
          <cell r="B2343" t="str">
            <v>转椅平衡试验</v>
          </cell>
          <cell r="C2343" t="str">
            <v>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v>
          </cell>
        </row>
        <row r="2344">
          <cell r="A2344" t="str">
            <v>FFA04707</v>
          </cell>
          <cell r="B2344" t="str">
            <v>平板平衡试验</v>
          </cell>
          <cell r="C2344" t="str">
            <v>受试者立于平衡板上，不断的变换姿势以达到与投影设施上目标一致来锻炼自己的平衡能力，技术人员根据受试者当前平衡状态控制目标移动的方式、速度、大小等来控制平衡训练的难度，同时保护受试者安全。</v>
          </cell>
        </row>
        <row r="2345">
          <cell r="A2345" t="str">
            <v>FFA04708</v>
          </cell>
          <cell r="B2345" t="str">
            <v>双耳交替响度平衡试验</v>
          </cell>
          <cell r="C2345" t="str">
            <v>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v>
          </cell>
        </row>
        <row r="2346">
          <cell r="A2346" t="str">
            <v>FFA04709</v>
          </cell>
          <cell r="B2346" t="str">
            <v>视动试验</v>
          </cell>
          <cell r="C2346" t="str">
            <v>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v>
          </cell>
        </row>
        <row r="2347">
          <cell r="A2347" t="str">
            <v>FFC07401</v>
          </cell>
          <cell r="B2347" t="str">
            <v>外耳道肿物活检术</v>
          </cell>
          <cell r="C2347" t="str">
            <v>耳道清洁消毒，用小型圈套器(或微型耳肉芽钳)将耳肿物摘除(或部分钳除)，如为骨性则需用骨凿凿除，送病理学检查，术腔用抗菌素纱条填塞。必要时显微镜下操作。不含病理学检查。</v>
          </cell>
        </row>
        <row r="2348">
          <cell r="A2348" t="str">
            <v>FFC07601</v>
          </cell>
          <cell r="B2348" t="str">
            <v>经耳内镜外耳道肿物活检术</v>
          </cell>
          <cell r="C2348" t="str">
            <v>耳内镜下，耳道清洁消毒，用小型圈套器(或用微型耳肉芽钳)将耳部肿物摘除(或部分钳除)，如为骨性则需用骨凿凿除，送病理学检查。术腔用抗菌素纱条填塞。不含病理学检查。</v>
          </cell>
        </row>
        <row r="2349">
          <cell r="A2349" t="str">
            <v>FFD02701</v>
          </cell>
          <cell r="B2349" t="str">
            <v>中耳共振频率测定</v>
          </cell>
          <cell r="C2349" t="str">
            <v>确保外耳道通畅及鼓膜完整条件下，以大小合适的耳塞封闭外耳道口，嘱患者保持安静，先行鼓室声导抗测试，后将扫频声引入耳道，同时检测耳道内声压强度，寻找中耳处于共振的频率。不含声导抗测试。</v>
          </cell>
        </row>
        <row r="2350">
          <cell r="A2350" t="str">
            <v>FFE09601</v>
          </cell>
          <cell r="B2350" t="str">
            <v>经耳内镜鼓室探查术</v>
          </cell>
          <cell r="C2350" t="str">
            <v>局麻或全麻，耳内镜视下：耳道消毒，耳内切口，鼓膜切开或掀起，用不同角度的耳内镜详查鼓室病变，并做相应之处理，鼓膜复位耳道抗菌素填塞，切口缝合。不含面神经监测。</v>
          </cell>
        </row>
        <row r="2351">
          <cell r="A2351" t="str">
            <v>FFF04401</v>
          </cell>
          <cell r="B2351" t="str">
            <v>鼓膜贴补试验</v>
          </cell>
          <cell r="C2351" t="str">
            <v>外耳道消毒，制作相应鼓膜穿孔大小贴补材料，比较鼓膜穿孔贴补前后纯音听阈改变。不含测听检查。</v>
          </cell>
        </row>
        <row r="2352">
          <cell r="A2352" t="str">
            <v>FFG02401</v>
          </cell>
          <cell r="B2352" t="str">
            <v>镫骨活动度检测</v>
          </cell>
          <cell r="C2352" t="str">
            <v>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v>
          </cell>
        </row>
        <row r="2353">
          <cell r="A2353" t="str">
            <v>FFG04701</v>
          </cell>
          <cell r="B2353" t="str">
            <v>镫骨肌反射衰减试验</v>
          </cell>
          <cell r="C2353" t="str">
            <v>使用声导抗仪器，在声反射阈测试基础上，以大小合适的耳塞封闭外耳道口，以声反射阈上10分贝作为给声强度，给声时间持续10秒，记录镫骨肌反射衰减时间。不含声导抗测试。</v>
          </cell>
        </row>
        <row r="2354">
          <cell r="A2354" t="str">
            <v>FFH01601</v>
          </cell>
          <cell r="B2354" t="str">
            <v>电子耳咽鼓管内镜检查</v>
          </cell>
          <cell r="C2354" t="str">
            <v>电子耳咽鼓管内镜检查检查咽鼓管、中耳、鼓室病变。</v>
          </cell>
        </row>
        <row r="2355">
          <cell r="A2355" t="str">
            <v>FFH02401</v>
          </cell>
          <cell r="B2355" t="str">
            <v>咽鼓管压力测定</v>
          </cell>
          <cell r="C2355" t="str">
            <v>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v>
          </cell>
        </row>
        <row r="2356">
          <cell r="A2356" t="str">
            <v>FFP03401</v>
          </cell>
          <cell r="B2356" t="str">
            <v>耳蜗电图检查</v>
          </cell>
          <cell r="C2356" t="str">
            <v>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v>
          </cell>
        </row>
        <row r="2357">
          <cell r="A2357" t="str">
            <v>FG</v>
          </cell>
          <cell r="B2357" t="str">
            <v>(五)鼻咽喉</v>
          </cell>
        </row>
        <row r="2358">
          <cell r="A2358" t="str">
            <v>FGA01401</v>
          </cell>
          <cell r="B2358" t="str">
            <v>嗅觉功能检查</v>
          </cell>
          <cell r="C2358" t="str">
            <v>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v>
          </cell>
        </row>
        <row r="2359">
          <cell r="A2359" t="str">
            <v>FGA01402</v>
          </cell>
          <cell r="B2359" t="str">
            <v>鼻阻力检查</v>
          </cell>
          <cell r="C2359" t="str">
            <v>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v>
          </cell>
        </row>
        <row r="2360">
          <cell r="A2360" t="str">
            <v>FGA01601</v>
          </cell>
          <cell r="B2360" t="str">
            <v>鼻内镜检查</v>
          </cell>
          <cell r="C2360" t="str">
            <v>鼻腔黏膜1%地卡因表面麻醉，1%麻黄素收缩，应用0°、30°、70°鼻内镜下检查鼻腔总鼻道、中鼻道、上鼻道及鼻咽部观察鼻腔黏膜、鼻甲、鼻道是否有肿物、分泌物等、鼻中隔是否偏曲。不含活检。</v>
          </cell>
        </row>
        <row r="2361">
          <cell r="A2361" t="str">
            <v>FGA01602</v>
          </cell>
          <cell r="B2361" t="str">
            <v>前鼻镜检查</v>
          </cell>
          <cell r="C2361" t="str">
            <v>鼻腔黏膜1%地卡因表面麻醉，1%麻黄素收缩，前鼻镜检查鼻腔总鼻道、中鼻道、上鼻道及鼻咽部观察鼻腔黏膜、鼻甲、鼻道是否有肿物、分泌物等、鼻中隔是否偏曲。不含活检。</v>
          </cell>
        </row>
        <row r="2362">
          <cell r="A2362" t="str">
            <v>FGA02401</v>
          </cell>
          <cell r="B2362" t="str">
            <v>鼻分泌物细胞检测</v>
          </cell>
          <cell r="C2362" t="str">
            <v>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v>
          </cell>
        </row>
        <row r="2363">
          <cell r="A2363" t="str">
            <v>FGA04601</v>
          </cell>
          <cell r="B2363" t="str">
            <v>糖精试验</v>
          </cell>
          <cell r="C2363" t="str">
            <v>取适量糖精，前鼻镜引导下放入鼻腔内，应用秒表记录口中尝到甜味的时间，可反映鼻纤毛运动情况。</v>
          </cell>
        </row>
        <row r="2364">
          <cell r="A2364" t="str">
            <v>FGC02401</v>
          </cell>
          <cell r="B2364" t="str">
            <v>声反射鼻腔测量</v>
          </cell>
          <cell r="C2364" t="str">
            <v>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v>
          </cell>
        </row>
        <row r="2365">
          <cell r="A2365" t="str">
            <v>FGC04401</v>
          </cell>
          <cell r="B2365" t="str">
            <v>鼻黏膜激发试验</v>
          </cell>
          <cell r="C2365" t="str">
            <v>鼻腔内放置微量过敏原，数分钟后观察病人是否出现鼻黏膜肿胀、苍白，并出现流涕、鼻堵、喷嚏症状，从而判断该患者是否对该过敏原过敏。</v>
          </cell>
        </row>
        <row r="2366">
          <cell r="A2366" t="str">
            <v>FGC07401</v>
          </cell>
          <cell r="B2366" t="str">
            <v>鼻腔组织活检术</v>
          </cell>
          <cell r="C2366" t="str">
            <v>鼻腔黏膜1%地卡因表面麻醉，1%麻黄素收缩，以活检钳钳取可疑病变鼻腔黏膜组织送病理，局部出血应用棉片压迫止血，若出血较多可压迫凡士林纱条或电烧止血。不含内镜检查、病理学检查。</v>
          </cell>
        </row>
        <row r="2367">
          <cell r="A2367" t="str">
            <v>FGF09401</v>
          </cell>
          <cell r="B2367" t="str">
            <v>上颌窦探查术</v>
          </cell>
          <cell r="C2367" t="str">
            <v>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v>
          </cell>
        </row>
        <row r="2368">
          <cell r="A2368" t="str">
            <v>FGG01101</v>
          </cell>
          <cell r="B2368" t="str">
            <v>咽喉肌电生理检查</v>
          </cell>
          <cell r="C2368" t="str">
            <v>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v>
          </cell>
        </row>
        <row r="2369">
          <cell r="A2369" t="str">
            <v>FGJ01601</v>
          </cell>
          <cell r="B2369" t="str">
            <v>硬质鼻咽镜检查</v>
          </cell>
          <cell r="C2369" t="str">
            <v>1%地卡因鼻腔黏膜表面麻醉，1%麻黄素收缩，硬质鼻咽镜检查，鼻咽部黏膜，圆枕、咽鼓管等有无异常。人工报告。不含活检。</v>
          </cell>
        </row>
        <row r="2370">
          <cell r="A2370" t="str">
            <v>FGJ01602</v>
          </cell>
          <cell r="B2370" t="str">
            <v>纤维鼻咽镜检查</v>
          </cell>
          <cell r="C2370" t="str">
            <v>1%地卡因鼻腔、鼻咽黏膜表面麻醉，纤维鼻咽镜经一侧鼻腔进入检查，鼻腔、鼻咽口咽腔，黏膜情况，是否有肿物、异物或其它情况，人工报告。不含活检。</v>
          </cell>
        </row>
        <row r="2371">
          <cell r="A2371" t="str">
            <v>FGJ01603</v>
          </cell>
          <cell r="B2371" t="str">
            <v>间接鼻咽镜检查</v>
          </cell>
          <cell r="C2371" t="str">
            <v>1%地卡因黏膜表面麻醉，间接鼻咽镜检查，医师通过间接镜观察患者下咽腔、舌根、会厌、双侧梨状窝、喉腔及声门下结构。人工报告。不含活检。</v>
          </cell>
        </row>
        <row r="2372">
          <cell r="A2372" t="str">
            <v>FGJ07601</v>
          </cell>
          <cell r="B2372" t="str">
            <v>鼻咽部组织活检术</v>
          </cell>
          <cell r="C2372" t="str">
            <v>鼻腔黏膜1%地卡因表面麻醉，1%麻黄素收缩，以活检钳深入鼻咽腔钳取可疑病变组织，若有出血，应用麻黄素棉片压迫或凡士林纱条压迫止血。不含内镜检查、病理学检查。</v>
          </cell>
        </row>
        <row r="2373">
          <cell r="A2373" t="str">
            <v>FGM01401</v>
          </cell>
          <cell r="B2373" t="str">
            <v>直达喉镜检查</v>
          </cell>
          <cell r="C2373" t="str">
            <v>黏膜表面麻醉，直达喉镜检查，口咽、舌根部、咽喉壁、会厌谷、会厌喉面、双室带、声带声门下、双侧梨状窝等部位有无病变。人工报告。不含活检。</v>
          </cell>
        </row>
        <row r="2374">
          <cell r="A2374" t="str">
            <v>FGM01402</v>
          </cell>
          <cell r="B2374" t="str">
            <v>间接喉镜检查</v>
          </cell>
          <cell r="C2374" t="str">
            <v>黏膜表面麻醉，间接喉镜检查，口咽、舌根部、咽喉壁、会厌谷、会厌喉面、双室带、声带声门下、双侧梨状窝等部位有无病变。人工报告。不含活检。</v>
          </cell>
        </row>
        <row r="2375">
          <cell r="A2375" t="str">
            <v>FGM01403</v>
          </cell>
          <cell r="B2375" t="str">
            <v>支撑喉镜检查</v>
          </cell>
          <cell r="C2375" t="str">
            <v>麻醉、消毒铺巾，支撑喉镜检查，口咽、舌根部、咽喉壁、会厌谷、会厌喉面、双室带、声带声门下、双侧梨状窝等部位有无病变。人工报告。不含活检。</v>
          </cell>
        </row>
        <row r="2376">
          <cell r="A2376" t="str">
            <v>FGM01601</v>
          </cell>
          <cell r="B2376" t="str">
            <v>频闪喉镜检查</v>
          </cell>
          <cell r="C2376" t="str">
            <v>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v>
          </cell>
        </row>
        <row r="2377">
          <cell r="A2377" t="str">
            <v>FGM01602</v>
          </cell>
          <cell r="B2377" t="str">
            <v>纤维喉镜检查</v>
          </cell>
          <cell r="C2377" t="str">
            <v>1%地卡因鼻腔、鼻咽、口腔、下咽黏膜表面麻醉，纤维鼻咽镜经一侧鼻腔进入，检查鼻腔、鼻咽口咽腔、喉咽腔及下咽梨状窝、黏膜情况，是否有肿物、异物或其它情况。人工报告。不含活检。</v>
          </cell>
        </row>
        <row r="2378">
          <cell r="A2378" t="str">
            <v>FGM01603</v>
          </cell>
          <cell r="B2378" t="str">
            <v>电子纤维喉镜检查</v>
          </cell>
          <cell r="C2378" t="str">
            <v>1%地卡因鼻腔、鼻咽、口腔、下咽黏膜表面麻醉，电子纤维鼻咽镜经一侧鼻腔进入，检查鼻腔、鼻咽口咽腔、喉咽腔及下咽梨状窝、黏膜情况，是否有肿物、异物或其它情况。人工报告。不含活检。</v>
          </cell>
        </row>
        <row r="2379">
          <cell r="A2379" t="str">
            <v>FGM01701</v>
          </cell>
          <cell r="B2379" t="str">
            <v>嗓音频谱检查</v>
          </cell>
          <cell r="C2379" t="str">
            <v>应用嗓音频谱仪器，环境噪声小于45分贝，受试者采取自然舒适位，口距麦克风约15厘米，平稳自然发元音，从声样中提取平稳段(大于等于1.0秒)，通过前置放大器将嗓音信号输入计算机，以专业软件行嗓音频谱分析，人工报告。</v>
          </cell>
        </row>
        <row r="2380">
          <cell r="A2380" t="str">
            <v>FGM01702</v>
          </cell>
          <cell r="B2380" t="str">
            <v>喉声图检查</v>
          </cell>
          <cell r="C2380" t="str">
            <v>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v>
          </cell>
        </row>
        <row r="2381">
          <cell r="A2381" t="str">
            <v>FGM01703</v>
          </cell>
          <cell r="B2381" t="str">
            <v>喉空气动力学检查</v>
          </cell>
          <cell r="C2381" t="str">
            <v>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v>
          </cell>
        </row>
        <row r="2382">
          <cell r="A2382" t="str">
            <v>FGM07601</v>
          </cell>
          <cell r="B2382" t="str">
            <v>咽喉组织活检术</v>
          </cell>
          <cell r="C2382" t="str">
            <v>1%地卡因咽、下咽、喉部表面麻醉，应用喉多功能钳夹取病变组织，送病理。不含病理学检查。</v>
          </cell>
        </row>
        <row r="2383">
          <cell r="A2383" t="str">
            <v>FGS07401</v>
          </cell>
          <cell r="B2383" t="str">
            <v>扁桃体活检术</v>
          </cell>
          <cell r="C2383" t="str">
            <v>1%地卡因咽腔表面麻醉，应用病理钳夹取扁桃体部分组织，止血。不含病理学检查。</v>
          </cell>
        </row>
        <row r="2384">
          <cell r="A2384" t="str">
            <v>FH</v>
          </cell>
          <cell r="B2384" t="str">
            <v>(六)口腔</v>
          </cell>
        </row>
        <row r="2385">
          <cell r="A2385" t="str">
            <v>FHA02701</v>
          </cell>
          <cell r="B2385" t="str">
            <v>常规面部与口内照相</v>
          </cell>
          <cell r="C2385" t="str">
            <v>指面部与口内数码照相。进行面部定位，使用口内专业相机拍摄。含面部正位、侧位、45°斜侧位、顶颏位、颏顶位、口内正位、左右侧位、上下咬合面相。</v>
          </cell>
        </row>
        <row r="2386">
          <cell r="A2386" t="str">
            <v>FHA02702</v>
          </cell>
          <cell r="B2386" t="str">
            <v>面部三维照相</v>
          </cell>
          <cell r="C2386" t="str">
            <v>指使用面部云纹仪拍摄面部外形照片。正位、侧位及斜位等各种位置的云纹仪照相及测量、云纹图分析。不含打印照片。</v>
          </cell>
        </row>
        <row r="2387">
          <cell r="A2387" t="str">
            <v>FHG01701</v>
          </cell>
          <cell r="B2387" t="str">
            <v>下颌运动检查</v>
          </cell>
          <cell r="C2387" t="str">
            <v>嘱受检者做各个方向的下颌运动，从矢状面、冠状面和水平面三维方向分别描记出下颌运动的轨迹，或戴用专用的描计板于双侧面侧方以及颏前方，描计下颌运动时双侧髁突与切点在水平板和垂直板上的运动轨迹。</v>
          </cell>
        </row>
        <row r="2388">
          <cell r="A2388" t="str">
            <v>FHG01702</v>
          </cell>
          <cell r="B2388" t="str">
            <v>下颌运动计算机辅助检查</v>
          </cell>
          <cell r="C2388" t="str">
            <v>戴用数字化下颌运动分析仪，嘱受检者做各个方向的下颌运动，记录下颌运动时双侧髁突与切点在矢状面、冠状面和水平面三维方向的运动轨迹并分析，计算髁道斜度、切道斜度。</v>
          </cell>
        </row>
        <row r="2389">
          <cell r="A2389" t="str">
            <v>FHJ01401</v>
          </cell>
          <cell r="B2389" t="str">
            <v>颞下颌关节病系统设计</v>
          </cell>
          <cell r="C2389" t="str">
            <v>通过问诊、视诊和触诊对颞下颌关节、咀嚼肌和下颌运动进行检查。含颞下颌关节、咀嚼肌、下颌运动等项目的临床检查。不含借助仪器的颞下颌关节专科系统检查、专科咬合检查。</v>
          </cell>
        </row>
        <row r="2390">
          <cell r="A2390" t="str">
            <v>FHJ01601</v>
          </cell>
          <cell r="B2390" t="str">
            <v>颞下颌关节内镜检查</v>
          </cell>
          <cell r="C2390" t="str">
            <v>局部麻醉，耳前切口，关节镜进入关节上腔或下腔检查关节腔内病变。</v>
          </cell>
        </row>
        <row r="2391">
          <cell r="A2391" t="str">
            <v>FHJ02301</v>
          </cell>
          <cell r="B2391" t="str">
            <v>颞下颌关节腔压力测定</v>
          </cell>
          <cell r="C2391" t="str">
            <v>局部麻醉，耳前切口，将关节内压传感器置入关节腔，测定关节内压大小。</v>
          </cell>
        </row>
        <row r="2392">
          <cell r="A2392" t="str">
            <v>FHL02401</v>
          </cell>
          <cell r="B2392" t="str">
            <v>唾液流量测定</v>
          </cell>
          <cell r="C2392" t="str">
            <v>静止无刺激状态下，测定30分钟自然分泌的全唾液流量。</v>
          </cell>
        </row>
        <row r="2393">
          <cell r="A2393" t="str">
            <v>FHM01401</v>
          </cell>
          <cell r="B2393" t="str">
            <v>咀嚼效率检查-食物过筛法</v>
          </cell>
          <cell r="C2393" t="str">
            <v>在固定时间内咀嚼定量定质食物(花生米)，漱口，将残渣烘干称重，计算残渣与总量之间的百分比，得到的数值即为咀嚼效率。</v>
          </cell>
        </row>
        <row r="2394">
          <cell r="A2394" t="str">
            <v>FHM01601</v>
          </cell>
          <cell r="B2394" t="str">
            <v>口腔内窥镜检查</v>
          </cell>
          <cell r="C2394" t="str">
            <v>用口腔内窥镜检查显示牙齿表面形态、结构以及口腔情况。</v>
          </cell>
        </row>
        <row r="2395">
          <cell r="A2395" t="str">
            <v>FHM07401</v>
          </cell>
          <cell r="B2395" t="str">
            <v>口腔活检术</v>
          </cell>
          <cell r="C2395" t="str">
            <v>根据病损性质，选择口腔病损中具有代表性的部位，局麻下，切取适当大小和深度的病变组织，缝合伤口。不含病理学检查。</v>
          </cell>
        </row>
        <row r="2396">
          <cell r="A2396" t="str">
            <v>FHM07402</v>
          </cell>
          <cell r="B2396" t="str">
            <v>全口牙病系统检查与治疗设计</v>
          </cell>
          <cell r="C2396" t="str">
            <v>口腔内科、外科疾病的初步检查，并给予初步诊断和进一步检查建议。不含牙周探诊及指数等专业检查。</v>
          </cell>
        </row>
        <row r="2397">
          <cell r="A2397" t="str">
            <v>FHQ04401</v>
          </cell>
          <cell r="B2397" t="str">
            <v>味觉试验</v>
          </cell>
          <cell r="C2397" t="str">
            <v>以卷棉子分别沾糖水、盐水、奎宁(或硫酸镁)及醋，试一侧舌前2/3甜咸苦酸的味觉。</v>
          </cell>
        </row>
        <row r="2398">
          <cell r="A2398" t="str">
            <v>FHR01601</v>
          </cell>
          <cell r="B2398" t="str">
            <v>腭咽闭合功能检查</v>
          </cell>
          <cell r="C2398" t="str">
            <v>指鼻咽纤维镜进行鼻音计检查、语音仪检查、计算机语音检查。</v>
          </cell>
        </row>
        <row r="2399">
          <cell r="A2399" t="str">
            <v>FHR01701</v>
          </cell>
          <cell r="B2399" t="str">
            <v>腭裂语音频谱分析</v>
          </cell>
          <cell r="C2399" t="str">
            <v>使用语音频谱分析仪，对患者在发音、发声的状态下，其音声特点、发音部位和发音方法、声韵母的共振峰、音调、音量等嗓音多维度的实时检查、分析。语音资料采集，导入语音工作站。图文报告。</v>
          </cell>
        </row>
        <row r="2400">
          <cell r="A2400" t="str">
            <v>FHS01401</v>
          </cell>
          <cell r="B2400" t="str">
            <v>光合仪检查</v>
          </cell>
          <cell r="C2400" t="str">
            <v>将光合膜片置于上下牙列咬合面之间，嘱正中紧咬或前伸、侧方咬合来测定全牙列咬合接触点分布。</v>
          </cell>
        </row>
        <row r="2401">
          <cell r="A2401" t="str">
            <v>FHS01402</v>
          </cell>
          <cell r="B2401" t="str">
            <v>纸蜡咬合图像分析检查</v>
          </cell>
          <cell r="C2401" t="str">
            <v>将专用纸蜡膜片置于上下牙列咬合面之间，嘱正中紧咬或前伸或侧方咬合，通过纸蜡咬合图像分析仪来测定全牙列咬合接触点分布。</v>
          </cell>
        </row>
        <row r="2402">
          <cell r="A2402" t="str">
            <v>FHS01403</v>
          </cell>
          <cell r="B2402" t="str">
            <v>T-咬合测定分析系统检查</v>
          </cell>
          <cell r="C2402" t="str">
            <v>将马蹄形专用压电薄膜置于上下牙列咬合面之间，嘱正中紧咬或前伸或侧方咬合，测定全牙列咬合接触点分布与咬合力的测定。</v>
          </cell>
        </row>
        <row r="2403">
          <cell r="A2403" t="str">
            <v>FHS01701</v>
          </cell>
          <cell r="B2403" t="str">
            <v>测色仪测色</v>
          </cell>
          <cell r="C2403" t="str">
            <v>指用测色仪测定牙齿不同部位的颜色。</v>
          </cell>
        </row>
        <row r="2404">
          <cell r="A2404" t="str">
            <v>FHS01702</v>
          </cell>
          <cell r="B2404" t="str">
            <v>触痛仪检查(PPT)</v>
          </cell>
          <cell r="C2404" t="str">
            <v>将触痛仪的压力传感器贴在受检部位，匀速加压，检测局部压痛阈值或耐受值，并记录。</v>
          </cell>
        </row>
        <row r="2405">
          <cell r="A2405" t="str">
            <v>FHS02401</v>
          </cell>
          <cell r="B2405" t="str">
            <v>咬合力测量检查</v>
          </cell>
          <cell r="C2405" t="str">
            <v>指使用悬臂梁式压力传感器，进行单牙位咬合测力检查，将探头置于被测牙齿的咬合面，测定被测牙齿的咬合力大小。</v>
          </cell>
        </row>
        <row r="2406">
          <cell r="A2406" t="str">
            <v>FHS02701</v>
          </cell>
          <cell r="B2406" t="str">
            <v>咬合记录</v>
          </cell>
          <cell r="C2406" t="str">
            <v>普通蜡记录口内现有的咬合关系。</v>
          </cell>
        </row>
        <row r="2407">
          <cell r="A2407" t="str">
            <v>FHS04301</v>
          </cell>
          <cell r="B2407" t="str">
            <v>诊断性排牙试验</v>
          </cell>
          <cell r="C2407" t="str">
            <v>指用于进行矫治方案设计需要的模型排牙试验。含面弓转移、上合架、石膏模型牙齿切割、排牙等操作。不含印模与石膏模型制备。</v>
          </cell>
        </row>
        <row r="2408">
          <cell r="A2408" t="str">
            <v>FHU01401</v>
          </cell>
          <cell r="B2408" t="str">
            <v>牙髓电活力检查</v>
          </cell>
          <cell r="C2408" t="str">
            <v>使用牙髓电活力测试仪数字式检查牙髓活力指数。</v>
          </cell>
        </row>
        <row r="2409">
          <cell r="A2409" t="str">
            <v>FHW01401</v>
          </cell>
          <cell r="B2409" t="str">
            <v>牙周探诊</v>
          </cell>
          <cell r="C2409" t="str">
            <v>用牙周专用刻度探针进行牙周袋、附着水平测量和判定：每牙检测6个位点，取平均值；全口所有检测牙同法测定，计算全口平均值；并记录于专用记录表内。</v>
          </cell>
        </row>
        <row r="2410">
          <cell r="A2410" t="str">
            <v>FHW01402</v>
          </cell>
          <cell r="B2410" t="str">
            <v>牙周指数检查</v>
          </cell>
          <cell r="C2410" t="str">
            <v>用牙周专用刻度探针、以小于25克力量沿每牙龈缘探查，并按时间节点进行判读和记录：各种牙龈指数、菌斑指数、口腔卫生指数、牙石指数等。</v>
          </cell>
        </row>
        <row r="2411">
          <cell r="A2411" t="str">
            <v>FHW01403</v>
          </cell>
          <cell r="B2411" t="str">
            <v>牙周电子探针检查</v>
          </cell>
          <cell r="C2411" t="str">
            <v>用牙周电子探针以恒定力量检查并记录全口每个牙齿(6个位点)的牙周袋、附着水平，并打印彩色报表。</v>
          </cell>
        </row>
        <row r="2412">
          <cell r="A2412" t="str">
            <v>FHW01404</v>
          </cell>
          <cell r="B2412" t="str">
            <v>菌斑微生物检测</v>
          </cell>
          <cell r="C2412" t="str">
            <v>以牙菌斑显示剂处理全口牙面，按时间节点含漱清洗，进行菌斑指数判定。以位点为单位进行菌斑采集，涂片，染色，微生物检测，含刚果红负染法、暗视野显微镜法。</v>
          </cell>
        </row>
        <row r="2413">
          <cell r="A2413" t="str">
            <v>FHW02401</v>
          </cell>
          <cell r="B2413" t="str">
            <v>龈沟液量测定</v>
          </cell>
          <cell r="C2413" t="str">
            <v>以牙周专用滤纸条进行每牙龈沟液的采集，以专用龈沟液测定仪进行定量分析。</v>
          </cell>
        </row>
        <row r="2414">
          <cell r="A2414" t="str">
            <v>FHX02701</v>
          </cell>
          <cell r="B2414" t="str">
            <v>种植体动度测量</v>
          </cell>
          <cell r="C2414" t="str">
            <v>采用专用种植体动度测量仪，测量并纪录种植体的动度值。</v>
          </cell>
        </row>
        <row r="2415">
          <cell r="A2415" t="str">
            <v>FHY09301</v>
          </cell>
          <cell r="B2415" t="str">
            <v>颈部开放性损伤探查术</v>
          </cell>
          <cell r="C2415" t="str">
            <v>定位，消毒铺巾，局麻，伤口探查，止血，清创，缝合。</v>
          </cell>
        </row>
        <row r="2416">
          <cell r="A2416" t="str">
            <v>FJ</v>
          </cell>
          <cell r="B2416" t="str">
            <v>(七)呼吸系统</v>
          </cell>
        </row>
        <row r="2417">
          <cell r="A2417" t="str">
            <v>FJB</v>
          </cell>
          <cell r="B2417" t="str">
            <v>1.呼吸系统检查</v>
          </cell>
        </row>
        <row r="2418">
          <cell r="A2418" t="str">
            <v>FJB02401</v>
          </cell>
          <cell r="B2418" t="str">
            <v>气道阻力测定</v>
          </cell>
          <cell r="C2418" t="str">
            <v>患者使用一次性口器或同时使用一次性细菌过滤器，在肺功能仪体描箱中做平静呼吸，进行气道阻力测定，须至少重复测定3次，取最佳值，人工报告。</v>
          </cell>
        </row>
        <row r="2419">
          <cell r="A2419" t="str">
            <v>FJC</v>
          </cell>
          <cell r="B2419" t="str">
            <v>2.气管</v>
          </cell>
        </row>
        <row r="2420">
          <cell r="A2420" t="str">
            <v>FJC01601</v>
          </cell>
          <cell r="B2420" t="str">
            <v>硬质气管镜检查</v>
          </cell>
          <cell r="C2420" t="str">
            <v>在监护和全身麻醉下，进行硬质气管镜插管，经硬质气管镜气道腔内检查。不含监护、活检。</v>
          </cell>
        </row>
        <row r="2421">
          <cell r="A2421" t="str">
            <v>FJC07601</v>
          </cell>
          <cell r="B2421" t="str">
            <v>硬质气管镜活检术</v>
          </cell>
          <cell r="C2421" t="str">
            <v>在监护和全身麻醉下，进行硬质气管镜插管，接高频通气呼吸机，通过硬质气管镜通路联合软性支气管镜观察气道病变和进行经硬质气管镜气道腔内检查，病变处活检。术中如有出血给予冰盐水、肾上腺素盐水、凝血酶以及机械填塞止血治疗。不含监护、硬质气管镜检查、病理学检查。</v>
          </cell>
        </row>
        <row r="2422">
          <cell r="A2422" t="str">
            <v>FJC09601</v>
          </cell>
          <cell r="B2422" t="str">
            <v>硬质气管镜下气管及支气管探查术</v>
          </cell>
          <cell r="C2422" t="str">
            <v>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v>
          </cell>
        </row>
        <row r="2423">
          <cell r="A2423" t="str">
            <v>FJD</v>
          </cell>
          <cell r="B2423" t="str">
            <v>3.支气管</v>
          </cell>
        </row>
        <row r="2424">
          <cell r="A2424" t="str">
            <v>FJD01601</v>
          </cell>
          <cell r="B2424" t="str">
            <v>纤维支气管镜检查</v>
          </cell>
          <cell r="C2424" t="str">
            <v>咽部麻醉、润滑，插入纤维支气管镜，观察气道变化。必要时病变部位进行活检检查，如有出血给予冰盐水、肾上腺素盐水或凝血酶局部治疗。标本送细胞学和组织学等检查。不含监护和活检。</v>
          </cell>
        </row>
        <row r="2425">
          <cell r="A2425" t="str">
            <v>FJD01602</v>
          </cell>
          <cell r="B2425" t="str">
            <v>电子支气管镜检查</v>
          </cell>
          <cell r="C2425" t="str">
            <v>咽部麻醉、润滑，插入电子支气管镜，观察气道变化。必要时病变部位进行活检检查，如有出血给予冰盐水、肾上腺素盐水或凝血酶局部治疗。标本送细胞学和组织学等检查。不含监护、活检。</v>
          </cell>
        </row>
        <row r="2426">
          <cell r="A2426" t="str">
            <v>FJD01603</v>
          </cell>
          <cell r="B2426" t="str">
            <v>超声支气管镜检查</v>
          </cell>
          <cell r="C2426" t="str">
            <v>咽部麻醉、润滑，插入超声支气管镜，观察气道变化，将超声水囊充满，观察支气管壁及壁外结构，定位后进行经支气管淋巴结针吸活检。标本送细胞学和组织学等检查。不含病理学检查、活检。</v>
          </cell>
        </row>
        <row r="2427">
          <cell r="A2427" t="str">
            <v>FJD04401</v>
          </cell>
          <cell r="B2427" t="str">
            <v>支气管激发试验</v>
          </cell>
          <cell r="C2427" t="str">
            <v>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v>
          </cell>
        </row>
        <row r="2428">
          <cell r="A2428" t="str">
            <v>FJD04402</v>
          </cell>
          <cell r="B2428" t="str">
            <v>支气管舒张试验</v>
          </cell>
          <cell r="C2428" t="str">
            <v>患者使用一次性口器或同时使用一次性细菌过滤器，在肺功能仪上做用力肺活量测定，至少测定3次，取最佳值，吸入支气管舒张剂，30分钟后测定用力肺活量，人工报告。</v>
          </cell>
        </row>
        <row r="2429">
          <cell r="A2429" t="str">
            <v>FJD04701</v>
          </cell>
          <cell r="B2429" t="str">
            <v>运动支气管激发试验</v>
          </cell>
          <cell r="C2429" t="str">
            <v>患者使用一次性口器或同时使用一次性细菌过滤器，在肺量计上做用力肺活量测定，为患者连接心电监测，血氧监测，血压监测，在功率自行车等上做负荷运动，4分钟达到极量负荷维持4分钟后(运动过程中随时监测患者心电、血氧以及血压，如有异常随时终止运动)，于即刻5、10、15、20、30分钟分别测定患者第一秒用力呼气容积(FEV1)，如果患者FEV1较基础FEV1下降10%，给予支气管舒张剂。</v>
          </cell>
        </row>
        <row r="2430">
          <cell r="A2430" t="str">
            <v>FJD06601</v>
          </cell>
          <cell r="B2430" t="str">
            <v>经纤维支气管镜采样刷采样</v>
          </cell>
          <cell r="C2430" t="str">
            <v>插入纤维支气管镜，观察气道变化，应用采样刷对目标肺段进行毛刷采样，标本送微生物学、细胞学等检查。不含监护、实验室检验。</v>
          </cell>
        </row>
        <row r="2431">
          <cell r="A2431" t="str">
            <v>FJD06602</v>
          </cell>
          <cell r="B2431" t="str">
            <v>经电子支气管镜采样刷采样</v>
          </cell>
          <cell r="C2431" t="str">
            <v>插入电子支气管镜，观察气道变化，应用采样刷对目标肺段进行毛刷采样，标本送微生物学、细胞学等检查。不含监护、实验室检验。</v>
          </cell>
        </row>
        <row r="2432">
          <cell r="A2432" t="str">
            <v>FJD06603</v>
          </cell>
          <cell r="B2432" t="str">
            <v>经纤维支气管镜防污染采样刷采样</v>
          </cell>
          <cell r="C2432" t="str">
            <v>插入纤维支气管镜，观察气道变化，应用一次性防污染采样刷对目标肺段进行毛刷采样，标本送微生物学检查。不含监护、实验室检验。</v>
          </cell>
        </row>
        <row r="2433">
          <cell r="A2433" t="str">
            <v>FJD06604</v>
          </cell>
          <cell r="B2433" t="str">
            <v>经电子支气管镜防污染采样刷采样</v>
          </cell>
          <cell r="C2433" t="str">
            <v>插入电子支气管镜，观察气道变化，应用一次性防污染采样刷对目标肺段进行毛刷采样，标本送微生物学检查。不含监护。</v>
          </cell>
        </row>
        <row r="2434">
          <cell r="A2434" t="str">
            <v>FJD06605</v>
          </cell>
          <cell r="B2434" t="str">
            <v>经纤维支气管镜防污染保护性灌洗采样</v>
          </cell>
          <cell r="C2434" t="str">
            <v>局麻，插入纤维支气管镜，观察气道变化，应用一次性保护性灌洗导管对目标肺段进行生理盐水肺泡灌洗。标本送微生物学等检查。含纤维支气管镜检查术。不含监护。</v>
          </cell>
        </row>
        <row r="2435">
          <cell r="A2435" t="str">
            <v>FJD06606</v>
          </cell>
          <cell r="B2435" t="str">
            <v>经电子支气管镜防污染保护性灌洗采样</v>
          </cell>
          <cell r="C2435" t="str">
            <v>局麻，插入电子支气管镜，观察气道变化，应用一次性保护性灌洗导管对目标肺段进行生理盐水肺泡灌洗。标本送微生物学等检查。含电子支气管镜检查术。不含监护。</v>
          </cell>
        </row>
        <row r="2436">
          <cell r="A2436" t="str">
            <v>FJD07601</v>
          </cell>
          <cell r="B2436" t="str">
            <v>经支气管内镜针吸活检术</v>
          </cell>
          <cell r="C2436" t="str">
            <v>咽部麻醉、润滑，插入内镜，观察气道变化，定位后进行经支气管针吸活检。标本送细胞学和组织学等检查。不含监护、病理学检查。</v>
          </cell>
        </row>
        <row r="2437">
          <cell r="A2437" t="str">
            <v>FJD07602</v>
          </cell>
          <cell r="B2437" t="str">
            <v>经支气管内镜活检术</v>
          </cell>
          <cell r="C2437" t="str">
            <v>插入支气管镜后，观察气道变化，对病变黏膜或病灶进行活检。如有出血给予冰盐水、肾上腺素盐水或凝血酶局部治疗。标本送组织学等检查。不含监护、病理学检查。</v>
          </cell>
        </row>
        <row r="2438">
          <cell r="A2438" t="str">
            <v>FJD07603</v>
          </cell>
          <cell r="B2438" t="str">
            <v>经支气管内镜透支气管壁肺活检术</v>
          </cell>
          <cell r="C2438" t="str">
            <v>插入支气管镜，观察气道变化，对目标肺段进行透壁肺活检。必要时照相，如有出血给予冰盐水、肾上腺素盐水或凝血酶局部治疗，标本送病理科检查。不含监护、病理学检查。</v>
          </cell>
        </row>
        <row r="2439">
          <cell r="A2439" t="str">
            <v>FJE</v>
          </cell>
          <cell r="B2439" t="str">
            <v>4.肺</v>
          </cell>
        </row>
        <row r="2440">
          <cell r="A2440" t="str">
            <v>FJE01401</v>
          </cell>
          <cell r="B2440" t="str">
            <v>肺活量功能检查</v>
          </cell>
          <cell r="C2440" t="str">
            <v>患者使用一次性口器或同时使用一次性细菌过滤器，通过肺量计平静呼吸后，做深吸气、深呼气，测定深吸气量、补吸气量、补呼气量，须至少重复测定3次，取最佳值，人工报告。</v>
          </cell>
        </row>
        <row r="2441">
          <cell r="A2441" t="str">
            <v>FJE01402</v>
          </cell>
          <cell r="B2441" t="str">
            <v>用力肺活量功能检查</v>
          </cell>
          <cell r="C2441" t="str">
            <v>患者使用一次性口器或同时使用一次性细菌过滤器，通过肺量计平静呼吸，再做深吸气后用力快速的呼气，测定用力肺活量、一秒钟呼气容积，测定潮气量、呼吸频率，须至少重复测定3次，取最佳值，人工报告。</v>
          </cell>
        </row>
        <row r="2442">
          <cell r="A2442" t="str">
            <v>FJE01403</v>
          </cell>
          <cell r="B2442" t="str">
            <v>肺每分通气量功能检查</v>
          </cell>
          <cell r="C2442" t="str">
            <v>患者使用一次性口器或同时使用一次性细菌过滤器，通过肺量计平静呼吸，测定潮气量、呼吸频率，须至少重复测定3次，取最佳值，人工报告。</v>
          </cell>
        </row>
        <row r="2443">
          <cell r="A2443" t="str">
            <v>FJE01404</v>
          </cell>
          <cell r="B2443" t="str">
            <v>最大通气量功能检查</v>
          </cell>
          <cell r="C2443" t="str">
            <v>患者使用一次性口器或同时使用一次性细菌过滤器，在肺功能仪上平静呼吸，再做快速深大的呼吸12秒，休息至少2分钟后重复测定1次，取最佳值，人工报告。</v>
          </cell>
        </row>
        <row r="2444">
          <cell r="A2444" t="str">
            <v>FJE01405</v>
          </cell>
          <cell r="B2444" t="str">
            <v>肺弥散功能检查-一口气法</v>
          </cell>
          <cell r="C2444" t="str">
            <v>患者使用一次性口器或同时使用一次性细菌过滤器，在肺功能仪上平静呼吸后，做深吸气吸入混合气体并屏气10秒钟，再做深呼气，休息4—10分钟后重复测定1次，取平均值，人工报告。</v>
          </cell>
        </row>
        <row r="2445">
          <cell r="A2445" t="str">
            <v>FJE01406</v>
          </cell>
          <cell r="B2445" t="str">
            <v>肺弥散功能检查-重复呼吸法</v>
          </cell>
          <cell r="C2445" t="str">
            <v>患者使用一次性口器或同时使用一次性细菌过滤器，在肺功能仪上做深吸气后，平静呼吸吸入混合气体5分钟左右，再做深吸气、深呼气，休息4—10分钟后重复测定1次，取平均值，人工报告。</v>
          </cell>
        </row>
        <row r="2446">
          <cell r="A2446" t="str">
            <v>FJE01407</v>
          </cell>
          <cell r="B2446" t="str">
            <v>脉冲振荡肺功能检查</v>
          </cell>
          <cell r="C2446" t="str">
            <v>患者使用一次性口器或同时使用一次性细菌过滤器，在脉振冲震荡仪上做平静呼吸1分钟，须至少重复测定3次，取最佳值，人工报告。</v>
          </cell>
        </row>
        <row r="2447">
          <cell r="A2447" t="str">
            <v>FJE01408</v>
          </cell>
          <cell r="B2447" t="str">
            <v>床边简易肺功能测定</v>
          </cell>
          <cell r="C2447" t="str">
            <v>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v>
          </cell>
        </row>
        <row r="2448">
          <cell r="A2448" t="str">
            <v>FJE01409</v>
          </cell>
          <cell r="B2448" t="str">
            <v>肺阻抗血流图检查</v>
          </cell>
          <cell r="C2448" t="str">
            <v>患者使用一次性口器或同时使用一次性细菌过滤器，在肺阻抗血流检测仪上按照操作者要求的方式呼吸，人工报告。</v>
          </cell>
        </row>
        <row r="2449">
          <cell r="A2449" t="str">
            <v>FJE01701</v>
          </cell>
          <cell r="B2449" t="str">
            <v>无创舱内碳氧血红蛋白检测</v>
          </cell>
          <cell r="C2449" t="str">
            <v>舱内治疗过程中用无创碳氧血红蛋白含量检测仪检测碳氧血红蛋白。</v>
          </cell>
        </row>
        <row r="2450">
          <cell r="A2450" t="str">
            <v>FJE01702</v>
          </cell>
          <cell r="B2450" t="str">
            <v>运动心肺功能检查</v>
          </cell>
          <cell r="C2450" t="str">
            <v>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v>
          </cell>
        </row>
        <row r="2451">
          <cell r="A2451" t="str">
            <v>FJE02401</v>
          </cell>
          <cell r="B2451" t="str">
            <v>流速容量曲线(V-V曲线)测定</v>
          </cell>
          <cell r="C2451" t="str">
            <v>患者使用一次性口器或同时使用一次性细菌过滤器，在肺功能仪上做深吸气后用力快速的呼气，进行流速容量测定，须至少重复测定3次，取最佳值，人工报告。</v>
          </cell>
        </row>
        <row r="2452">
          <cell r="A2452" t="str">
            <v>FJE02402</v>
          </cell>
          <cell r="B2452" t="str">
            <v>残气容积测定-体描箱法</v>
          </cell>
          <cell r="C2452" t="str">
            <v>患者使用一次性口器或同时使用一次性细菌过滤器，在肺功能仪体描箱中做平静呼吸，在呼气末阻断患者呼吸后嘱其做连续浅快呼吸动作，解除呼吸阻断后后再做深吸气、深呼气动作，至少重复测定3次，人工分析报告。</v>
          </cell>
        </row>
        <row r="2453">
          <cell r="A2453" t="str">
            <v>FJE02403</v>
          </cell>
          <cell r="B2453" t="str">
            <v>残气容积测定-氦气平衡法</v>
          </cell>
          <cell r="C2453" t="str">
            <v>指氦气、氮气及混合气体的残气容积测定。患者使用一次性口器或同时使用一次性细菌过滤器，在肺功能仪上做平静呼吸，吸入含有氦气的混合气体7分钟，休息4-10分钟后重复测定1次，人工报告。</v>
          </cell>
        </row>
        <row r="2454">
          <cell r="A2454" t="str">
            <v>FJE02404</v>
          </cell>
          <cell r="B2454" t="str">
            <v>第0.1秒平静吸气口腔闭合压测定</v>
          </cell>
          <cell r="C2454" t="str">
            <v>患者使用一次性口器或同时使用一次性细菌过滤器，在肺功能仪上做平静呼吸或深呼吸，测定在气道关闭时，吸气0.1秒的口腔压力，重复测定10次，取平均值，人工报告。</v>
          </cell>
        </row>
        <row r="2455">
          <cell r="A2455" t="str">
            <v>FJE02405</v>
          </cell>
          <cell r="B2455" t="str">
            <v>吸入二氧化碳第0.1秒平静吸气口腔闭合压测定</v>
          </cell>
          <cell r="C2455" t="str">
            <v>患者使用一次性口器或同时使用一次性细菌过滤器，在肺功能仪上做平静呼吸或深呼吸，吸入含有二氧化碳的混合气体，测定在气道关闭时，吸气0.1秒的口腔压力，重复测定10次，取平均值，人工报告。</v>
          </cell>
        </row>
        <row r="2456">
          <cell r="A2456" t="str">
            <v>FJE02406</v>
          </cell>
          <cell r="B2456" t="str">
            <v>二氧化碳反应曲线测定</v>
          </cell>
          <cell r="C2456" t="str">
            <v>患者使用一次性口器或同时使用一次性细菌过滤器，肺功能仪上做深呼吸，进行二氧化碳反应曲线测定，须至少重复测定6次，取最佳值，人工报告。</v>
          </cell>
        </row>
        <row r="2457">
          <cell r="A2457" t="str">
            <v>FJE02407</v>
          </cell>
          <cell r="B2457" t="str">
            <v>呼出气一氧化氮测定</v>
          </cell>
          <cell r="C2457" t="str">
            <v>患者首先深呼气，然后口含一次性细菌过滤器及一氧化氮过滤器，在呼出气一氧化氮测定仪上深吸气后，以一定呼气流速匀速呼气持续10秒钟，人工报告。</v>
          </cell>
        </row>
        <row r="2458">
          <cell r="A2458" t="str">
            <v>FJE02408</v>
          </cell>
          <cell r="B2458" t="str">
            <v>呼吸肌功能测定</v>
          </cell>
          <cell r="C2458" t="str">
            <v>指最大吸气、呼气压、膈肌功能测定。患者使用一次性口器或同时使用一次性细菌过滤器，在肺功能仪上做用力深吸气同时阻断患者呼吸，须至少重复测定3次，取最佳值，人工报告。</v>
          </cell>
        </row>
        <row r="2459">
          <cell r="A2459" t="str">
            <v>FJE04701</v>
          </cell>
          <cell r="B2459" t="str">
            <v>小睡试验</v>
          </cell>
          <cell r="C2459" t="str">
            <v>心电、4导脑电、肌电、眼电电极安装，记录多种生物信号，摄像观测患者行为，每两小时记录一次，当天连续记录5次，人工报告。</v>
          </cell>
        </row>
        <row r="2460">
          <cell r="A2460" t="str">
            <v>FJE05401</v>
          </cell>
          <cell r="B2460" t="str">
            <v>持续呼吸功能监测</v>
          </cell>
          <cell r="C2460" t="str">
            <v>在有创(或无创)呼吸机辅助通气后，监测潮气量，呼吸频率，肺顺应性，压力容积曲线，内源性呼气末正压，气道阻力等。</v>
          </cell>
        </row>
        <row r="2461">
          <cell r="A2461" t="str">
            <v>FJE05402</v>
          </cell>
          <cell r="B2461" t="str">
            <v>呼出气二氧化碳监测</v>
          </cell>
          <cell r="C2461" t="str">
            <v>连接并校正二氧化碳监测电极，将电极与人工气道或面罩相连，监测二氧化碳分压数值及波形。</v>
          </cell>
        </row>
        <row r="2462">
          <cell r="A2462" t="str">
            <v>FJE05701</v>
          </cell>
          <cell r="B2462" t="str">
            <v>无创舱内碳氧血红蛋白连续监测</v>
          </cell>
          <cell r="C2462" t="str">
            <v>在舱内治疗过程中用无创碳氧血红蛋白含量检测仪连续监测碳氧血红蛋白含量。</v>
          </cell>
        </row>
        <row r="2463">
          <cell r="A2463" t="str">
            <v>FJE05702</v>
          </cell>
          <cell r="B2463" t="str">
            <v>无创机械通气智能压力滴定</v>
          </cell>
          <cell r="C2463" t="str">
            <v>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v>
          </cell>
        </row>
        <row r="2464">
          <cell r="A2464" t="str">
            <v>FJE05703</v>
          </cell>
          <cell r="B2464" t="str">
            <v>无创通气手动压力滴定</v>
          </cell>
          <cell r="C2464" t="str">
            <v>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v>
          </cell>
        </row>
        <row r="2465">
          <cell r="A2465" t="str">
            <v>FJE07101</v>
          </cell>
          <cell r="B2465" t="str">
            <v>经皮穿刺肺活检术</v>
          </cell>
          <cell r="C2465" t="str">
            <v>消毒、局部麻醉，通过CT或X线或B超引导将活检套管针刺入病灶组织，并调节穿刺针位置而后切取肺组织。不含影像学引导、病理学检查。</v>
          </cell>
        </row>
        <row r="2466">
          <cell r="A2466" t="str">
            <v>FJE07501</v>
          </cell>
          <cell r="B2466" t="str">
            <v>胸腔镜肺活检术</v>
          </cell>
          <cell r="C2466" t="str">
            <v>局麻，切口皮肤，逐层剥离至壁层胸膜，置入胸腔穿刺套管，置入胸腔镜，观察胸腔内变化，脏层表面明显结节样病变处进行组织活检。不含监护、病理学检查。</v>
          </cell>
        </row>
        <row r="2467">
          <cell r="A2467" t="str">
            <v>FJM-FJT</v>
          </cell>
          <cell r="B2467" t="str">
            <v>5.胸部及纵隔</v>
          </cell>
        </row>
        <row r="2468">
          <cell r="A2468" t="str">
            <v>FJM07101</v>
          </cell>
          <cell r="B2468" t="str">
            <v>经皮穿刺胸膜活检术</v>
          </cell>
          <cell r="C2468" t="str">
            <v>消毒铺巾，局部麻醉，在穿刺点将活检套管针刺入胸壁，抵达胸膜腔后拔出针芯，切取胸膜壁层及病变。不含X线引导、病理学检查。</v>
          </cell>
        </row>
        <row r="2469">
          <cell r="A2469" t="str">
            <v>FJM07301</v>
          </cell>
          <cell r="B2469" t="str">
            <v>胸壁组织活检术</v>
          </cell>
          <cell r="C2469" t="str">
            <v>局麻或全麻，将胸壁软组织、肋骨、胸骨局部切除送病理学检查，引流。不含病理学检查。</v>
          </cell>
        </row>
        <row r="2470">
          <cell r="A2470" t="str">
            <v>FJM07501</v>
          </cell>
          <cell r="B2470" t="str">
            <v>胸腔镜胸膜活检术</v>
          </cell>
          <cell r="C2470" t="str">
            <v>局麻，切口皮肤，逐层剥离至壁层胸膜，置入胸腔穿刺套管，置入胸腔镜，观察胸腔内变化，胸膜病变处进行组织活检。不含监护、病理学检查。</v>
          </cell>
        </row>
        <row r="2471">
          <cell r="A2471" t="str">
            <v>FJM07502</v>
          </cell>
          <cell r="B2471" t="str">
            <v>经单孔胸腔镜胸膜活检术</v>
          </cell>
          <cell r="C2471" t="str">
            <v>局麻，切口皮肤，逐层剥离至壁层胸膜，置入胸腔穿刺套管，置入电子胸腔镜，观察胸腔内变化并行胸膜活检，送病理组织检查。必要时照相和录像。不含监护、病理学检查。</v>
          </cell>
        </row>
        <row r="2472">
          <cell r="A2472" t="str">
            <v>FJN07501</v>
          </cell>
          <cell r="B2472" t="str">
            <v>经纵隔镜纵隔病变活检术</v>
          </cell>
          <cell r="C2472" t="str">
            <v>指气管周围、隆突下纵隔及胸骨后前纵隔肿物、肿大淋巴结的活检。全麻，消毒铺巾，贴膜，经颈部小切口或胸骨旁小切口行纵隔镜探查，使用活检钳对上述部位的肿物或肿大淋巴结进行活检，缝合切口。不含病理学检查。</v>
          </cell>
        </row>
        <row r="2473">
          <cell r="A2473" t="str">
            <v>FJT01501</v>
          </cell>
          <cell r="B2473" t="str">
            <v>单孔胸腔镜检查</v>
          </cell>
          <cell r="C2473" t="str">
            <v>局麻，切口皮肤，逐层剥离至壁层胸膜，置入一次性胸腔穿刺套管，置入电子胸腔镜，观察胸腔内变化充分吸引胸水。必要时对病变部位进行活检，拨出胸腔镜，置入胸腔闭式引流管。术中录像和照相，人工报告。不含监护、活检。</v>
          </cell>
        </row>
        <row r="2474">
          <cell r="A2474" t="str">
            <v>FJT07301</v>
          </cell>
          <cell r="B2474" t="str">
            <v>开胸胸腔病变活检</v>
          </cell>
          <cell r="C2474" t="str">
            <v>胸后外侧或前外侧切口，消毒铺巾，贴膜，电刀开胸。探查胸膜腔、胸壁、肺组织、纵隔及淋巴结。取相关病变组织送病理学检查，电刀或超声刀止血并放置胸腔引流管，关胸。不含病理学检查。</v>
          </cell>
        </row>
        <row r="2475">
          <cell r="A2475" t="str">
            <v>FJT07501</v>
          </cell>
          <cell r="B2475" t="str">
            <v>经胸腔镜胸腔病变活检术</v>
          </cell>
          <cell r="C2475" t="str">
            <v>经胸外侧径路，消毒铺巾，贴膜，单肺通气，建立气胸，胸腔镜探查胸腔、胸壁、肺组织、纵隔及淋巴结。取相关病变组织用标本袋取出，送病理学检查。用电刀或超声刀止血，置放胸腔闭式引流，关胸。不含病理学检查。</v>
          </cell>
        </row>
        <row r="2476">
          <cell r="A2476" t="str">
            <v>FJT09301</v>
          </cell>
          <cell r="B2476" t="str">
            <v>开胸探查术</v>
          </cell>
          <cell r="C2476" t="str">
            <v>胸后外侧或前外侧切口，消毒铺巾，贴膜，电刀开胸。探查胸膜腔、胸壁、肺组织、纵隔及淋巴结，电刀或超声刀止血，放置胸腔引流管，关胸。不含活检。</v>
          </cell>
        </row>
        <row r="2477">
          <cell r="A2477" t="str">
            <v>FJT09501</v>
          </cell>
          <cell r="B2477" t="str">
            <v>经胸腔镜胸腔探查术</v>
          </cell>
          <cell r="C2477" t="str">
            <v>经胸外侧径路，消毒铺巾，贴膜，单肺通气，建立气胸，胸腔镜探查胸腔、胸壁、肺组织、纵隔及淋巴结。必要时取活检，电刀或超声刀止血，放置胸腔引流管，关胸。不含病理学检查、活检。</v>
          </cell>
        </row>
        <row r="2478">
          <cell r="A2478" t="str">
            <v>FJZ</v>
          </cell>
          <cell r="B2478" t="str">
            <v>6.其它</v>
          </cell>
        </row>
        <row r="2479">
          <cell r="A2479" t="str">
            <v>FJZ04701</v>
          </cell>
          <cell r="B2479" t="str">
            <v>睡眠呼吸监测过筛试验</v>
          </cell>
          <cell r="C2479" t="str">
            <v>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v>
          </cell>
        </row>
        <row r="2480">
          <cell r="A2480" t="str">
            <v>FJZ04702</v>
          </cell>
          <cell r="B2480" t="str">
            <v>简易睡眠呼吸监测过筛试验</v>
          </cell>
          <cell r="C2480" t="str">
            <v>放置口鼻气流探头(热敏探头和/或一次性压力传感探头)、指端氧饱和度探头，持续监测指端血氧饱合度。患者可带机回家，第二天送还机器，计算机辅助下载，人工报告。</v>
          </cell>
        </row>
        <row r="2481">
          <cell r="A2481" t="str">
            <v>FJZ05701</v>
          </cell>
          <cell r="B2481" t="str">
            <v>标准多导睡眠监测</v>
          </cell>
          <cell r="C2481"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v>
          </cell>
        </row>
        <row r="2482">
          <cell r="A2482" t="str">
            <v>FJZ05702</v>
          </cell>
          <cell r="B2482" t="str">
            <v>多导脑电睡眠监测</v>
          </cell>
          <cell r="C2482" t="str">
            <v>含心电、16导脑电、肌电、眼电电极的安装，胸腹式呼吸监测、口鼻气流、鼾声、体位和血氧饱和度传感器的安装，整夜监测，同时摄像观测患者行为，人工报告。</v>
          </cell>
        </row>
        <row r="2483">
          <cell r="A2483" t="str">
            <v>FJZ05703</v>
          </cell>
          <cell r="B2483" t="str">
            <v>加强多导脑电睡眠监测</v>
          </cell>
          <cell r="C2483" t="str">
            <v>含心电、32导脑电、肌电、眼电电极的安装，胸腹式呼吸监测、口鼻气流、鼾声、体位和血氧饱和度传感器的安装，整夜监测，同时摄像观测患者行为，人工报告。</v>
          </cell>
        </row>
        <row r="2484">
          <cell r="A2484" t="str">
            <v>FJZ05704</v>
          </cell>
          <cell r="B2484" t="str">
            <v>分段睡眠监测-智能压力滴定</v>
          </cell>
          <cell r="C2484"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v>
          </cell>
        </row>
        <row r="2485">
          <cell r="A2485" t="str">
            <v>FJZ05705</v>
          </cell>
          <cell r="B2485" t="str">
            <v>分段睡眠监测-手工压力滴定</v>
          </cell>
          <cell r="C2485" t="str">
            <v>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v>
          </cell>
        </row>
        <row r="2486">
          <cell r="A2486" t="str">
            <v>FKA-FM9</v>
          </cell>
          <cell r="B2486" t="str">
            <v>(八)循环系统</v>
          </cell>
        </row>
        <row r="2487">
          <cell r="A2487" t="str">
            <v>FKA01201</v>
          </cell>
          <cell r="B2487" t="str">
            <v>有创性心内电生理检查</v>
          </cell>
          <cell r="C2487" t="str">
            <v>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v>
          </cell>
        </row>
        <row r="2488">
          <cell r="A2488" t="str">
            <v>FKA01202</v>
          </cell>
          <cell r="B2488" t="str">
            <v>左心导管检查</v>
          </cell>
          <cell r="C2488" t="str">
            <v>在监护仪监护下，经鞘管在血管造影机X线透视下将造影导管经动脉逆行送至主动脉根部及左心室内，测定压力并取血进行血气分析。不含血气分析、监护、DSA引导。</v>
          </cell>
        </row>
        <row r="2489">
          <cell r="A2489" t="str">
            <v>FKA01203</v>
          </cell>
          <cell r="B2489" t="str">
            <v>右心导管检查</v>
          </cell>
          <cell r="C2489" t="str">
            <v>在监护仪监护下经鞘管在血管造影机X线透视下将造影导管顺序送至下腔静脉、右心房、右心室以及肺动脉，测定压力并取血进行血气分析。不含血气分析、监护、DSA引导。</v>
          </cell>
        </row>
        <row r="2490">
          <cell r="A2490" t="str">
            <v>FKA01204</v>
          </cell>
          <cell r="B2490" t="str">
            <v>肺循环血流动力学检查</v>
          </cell>
          <cell r="C2490" t="str">
            <v>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v>
          </cell>
        </row>
        <row r="2491">
          <cell r="A2491" t="str">
            <v>FKA02201</v>
          </cell>
          <cell r="B2491" t="str">
            <v>有创心输出量测定</v>
          </cell>
          <cell r="C2491" t="str">
            <v>应用漂浮导管，利用心输出量测量仪测心输出量。不含漂浮导管置入术。</v>
          </cell>
        </row>
        <row r="2492">
          <cell r="A2492" t="str">
            <v>FKA02202</v>
          </cell>
          <cell r="B2492" t="str">
            <v>人工中心静脉压测定</v>
          </cell>
          <cell r="C2492"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row>
        <row r="2493">
          <cell r="A2493" t="str">
            <v>FKA02203</v>
          </cell>
          <cell r="B2493" t="str">
            <v>检测仪中心静脉压测定</v>
          </cell>
          <cell r="C2493" t="str">
            <v>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v>
          </cell>
        </row>
        <row r="2494">
          <cell r="A2494" t="str">
            <v>FKA02204</v>
          </cell>
          <cell r="B2494" t="str">
            <v>周围静脉压测定</v>
          </cell>
          <cell r="C2494" t="str">
            <v>穿刺肘静脉后，将肘静脉穿刺针连接测压管，根据静脉血上升到的刻度测定。</v>
          </cell>
        </row>
        <row r="2495">
          <cell r="A2495" t="str">
            <v>FKA02205</v>
          </cell>
          <cell r="B2495" t="str">
            <v>经皮穿刺上/下腔静脉压力测定</v>
          </cell>
          <cell r="C2495" t="str">
            <v>患者仰卧于造影台，局麻下经皮穿刺腋静脉(或股静脉)，放置血管鞘管，沿鞘管放入导丝和周围造影导管入上(或下)腔静脉，导管外连测压装置，测压，完毕后拔出导管和鞘管，穿刺处弹力绷带加压包扎。不含DSA引导。</v>
          </cell>
        </row>
        <row r="2496">
          <cell r="A2496" t="str">
            <v>FKA02206</v>
          </cell>
          <cell r="B2496" t="str">
            <v>肺动脉楔压测量</v>
          </cell>
          <cell r="C2496" t="str">
            <v>放置或调整漂浮导管至合适位置后，将漂浮导管远端的气囊充气，使用压力换能器由漂浮导管远端直接测得。不含漂浮导管置入术。</v>
          </cell>
        </row>
        <row r="2497">
          <cell r="A2497" t="str">
            <v>FKA02701</v>
          </cell>
          <cell r="B2497" t="str">
            <v>QT离散度</v>
          </cell>
          <cell r="C2497" t="str">
            <v>皮肤清洁处理，安放电极，完成标准十二导联心电图记录，测量QT间期，根据公式计算校正QT间期和QT离散度。</v>
          </cell>
        </row>
        <row r="2498">
          <cell r="A2498" t="str">
            <v>FKA02702</v>
          </cell>
          <cell r="B2498" t="str">
            <v>T波电交替</v>
          </cell>
          <cell r="C2498" t="str">
            <v>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v>
          </cell>
        </row>
        <row r="2499">
          <cell r="A2499" t="str">
            <v>FKA02703</v>
          </cell>
          <cell r="B2499" t="str">
            <v>窦性心率震荡</v>
          </cell>
          <cell r="C2499" t="str">
            <v>皮肤清洁处理，安放电极，使用动态心电图机连续记录24小时心电图，应用分析软件测量心率震荡初始和震荡斜率，人工报告。</v>
          </cell>
        </row>
        <row r="2500">
          <cell r="A2500" t="str">
            <v>FKA02704</v>
          </cell>
          <cell r="B2500" t="str">
            <v>心搏出量测定-无创阻抗法</v>
          </cell>
          <cell r="C2500" t="str">
            <v>皮肤清洁处理，安放探查电极，采用阻抗监测分析仪探查并分析随时间变化的胸部体表阻抗变化并自动分析结果，打印报告。</v>
          </cell>
        </row>
        <row r="2501">
          <cell r="A2501" t="str">
            <v>FKA02705</v>
          </cell>
          <cell r="B2501" t="str">
            <v>经皮肢体氧分压测定</v>
          </cell>
          <cell r="C2501" t="str">
            <v>患者仰卧，连接氧分压测定仪于肢体不同部位，开启氧分压测定仪，分别检测肢体不同部位的氧分压，记录并报告。</v>
          </cell>
        </row>
        <row r="2502">
          <cell r="A2502" t="str">
            <v>FKA03401</v>
          </cell>
          <cell r="B2502" t="str">
            <v>食管内心电图检查</v>
          </cell>
          <cell r="C2502" t="str">
            <v>润滑鼻腔(需要时可口咽局部麻醉)，经鼻将电极导管送至食管内合适位置，安放体表电极，使用心电图机记录食管内心电图及体表心电图，人工报告。</v>
          </cell>
        </row>
        <row r="2503">
          <cell r="A2503" t="str">
            <v>FKA03402</v>
          </cell>
          <cell r="B2503" t="str">
            <v>经食管心脏调搏</v>
          </cell>
          <cell r="C2503" t="str">
            <v>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v>
          </cell>
        </row>
        <row r="2504">
          <cell r="A2504" t="str">
            <v>FKA03701</v>
          </cell>
          <cell r="B2504" t="str">
            <v>单通道常规心电图检查</v>
          </cell>
          <cell r="C2504" t="str">
            <v>皮肤清洁处理，使用单通道心电图机，安放电极，完成标准十二导联心电图记录，人工报告。</v>
          </cell>
        </row>
        <row r="2505">
          <cell r="A2505" t="str">
            <v>FKA03702</v>
          </cell>
          <cell r="B2505" t="str">
            <v>多通道常规心电图检查</v>
          </cell>
          <cell r="C2505" t="str">
            <v>皮肤清洁处理，使用多通道心电图机，安放电极，使用纸宽大于等于110毫米的心电图记录纸，完成标准十二导联心电图记录，人工报告。</v>
          </cell>
        </row>
        <row r="2506">
          <cell r="A2506" t="str">
            <v>FKA03703</v>
          </cell>
          <cell r="B2506" t="str">
            <v>十二通道常规心电图检查</v>
          </cell>
          <cell r="C2506" t="str">
            <v>皮肤清洁处理，使用十二通道心电图机，安放电极，完成标准十二导联心电图同步采集，同步记录十二导联心电图，人工报告。</v>
          </cell>
        </row>
        <row r="2507">
          <cell r="A2507" t="str">
            <v>FKA03704</v>
          </cell>
          <cell r="B2507" t="str">
            <v>三通道动态心电图检查</v>
          </cell>
          <cell r="C2507" t="str">
            <v>皮肤清洁处理，安放电极，固定电极及导线，使用三通道动态心电图机，指导患者记录，一般连续记录24小时，有效记录时间应在22小时以上，计算机辅助人工分析数据，出具报告。</v>
          </cell>
        </row>
        <row r="2508">
          <cell r="A2508" t="str">
            <v>FKA03705</v>
          </cell>
          <cell r="B2508" t="str">
            <v>十二通道动态心电图检查</v>
          </cell>
          <cell r="C2508" t="str">
            <v>皮肤清洁处理，安放电极，固定电极及导线，使用十二通道心电图机，指导患者记录，一般连续记录24小时，有效记录时间应在22小时以上，计算机辅助人工分析数据，出具报告。</v>
          </cell>
        </row>
        <row r="2509">
          <cell r="A2509" t="str">
            <v>FKA03706</v>
          </cell>
          <cell r="B2509" t="str">
            <v>频谱心电图检查</v>
          </cell>
          <cell r="C2509" t="str">
            <v>皮肤清洁处理，安放电极，使用频谱心电图仪进行心电信号的采集、转换和频谱分析，人工报告。</v>
          </cell>
        </row>
        <row r="2510">
          <cell r="A2510" t="str">
            <v>FKA03707</v>
          </cell>
          <cell r="B2510" t="str">
            <v>标测心电图检查</v>
          </cell>
          <cell r="C2510" t="str">
            <v>皮肤清洁处理，安放电极，应用电生理记录仪进行心电标测，人工报告。</v>
          </cell>
        </row>
        <row r="2511">
          <cell r="A2511" t="str">
            <v>FKA03708</v>
          </cell>
          <cell r="B2511" t="str">
            <v>心电向量图检查</v>
          </cell>
          <cell r="C2511" t="str">
            <v>皮肤清洁处理，安放电极，采用心电向量图机设定心电信号，采集心电向量信息，人工报告。</v>
          </cell>
        </row>
        <row r="2512">
          <cell r="A2512" t="str">
            <v>FKA03709</v>
          </cell>
          <cell r="B2512" t="str">
            <v>心房心室晚电位检查</v>
          </cell>
          <cell r="C2512" t="str">
            <v>指心房或心室的晚电位检查，皮肤清洁处理，安放电极，记录心电图，采用晚电位分析软件对心电图进行特殊处理并判断结果。</v>
          </cell>
        </row>
        <row r="2513">
          <cell r="A2513" t="str">
            <v>FKA03710</v>
          </cell>
          <cell r="B2513" t="str">
            <v>心音图检查</v>
          </cell>
          <cell r="C2513" t="str">
            <v>皮肤清洁处理，连接心电信号，放置探查探头，用心音图机记录，人工报告。</v>
          </cell>
        </row>
        <row r="2514">
          <cell r="A2514" t="str">
            <v>FKA03711</v>
          </cell>
          <cell r="B2514" t="str">
            <v>心阻抗图检查</v>
          </cell>
          <cell r="C2514" t="str">
            <v>皮肤清洁处理，安放探查电极，采用心阻抗分析仪同步采集多导联胸部体表阻抗变化、心电图和心音图，重建心阻抗图，可计算获得心导纳图，人工报告。</v>
          </cell>
        </row>
        <row r="2515">
          <cell r="A2515" t="str">
            <v>FKA03712</v>
          </cell>
          <cell r="B2515" t="str">
            <v>无创心血流图检查</v>
          </cell>
          <cell r="C2515" t="str">
            <v>皮肤清洁处理，安放探查电极，采用阻抗监测分析仪探查并分析随时间变化的胸部体表阻抗变化并自动估算心血流的变化，评估心功能，打印报告。</v>
          </cell>
        </row>
        <row r="2516">
          <cell r="A2516" t="str">
            <v>FKA03713</v>
          </cell>
          <cell r="B2516" t="str">
            <v>起搏器程控功能检查</v>
          </cell>
          <cell r="C2516" t="str">
            <v>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v>
          </cell>
        </row>
        <row r="2517">
          <cell r="A2517" t="str">
            <v>FKA03714</v>
          </cell>
          <cell r="B2517" t="str">
            <v>除颤器程控功能检查</v>
          </cell>
          <cell r="C2517" t="str">
            <v>将除颤器程控仪探头放置在除颤器所处皮肤表面，利用程控仪检测除颤器工作情况，心律失常识别情况和电池能量，调试除颤器参数。</v>
          </cell>
        </row>
        <row r="2518">
          <cell r="A2518" t="str">
            <v>FKA03715</v>
          </cell>
          <cell r="B2518" t="str">
            <v>起搏器胸壁刺激法检查</v>
          </cell>
          <cell r="C2518" t="str">
            <v>皮肤清洁处理，安放电极于胸壁起搏器表面皮肤，给予电刺激，观察自身心率情况。</v>
          </cell>
        </row>
        <row r="2519">
          <cell r="A2519" t="str">
            <v>FKA03901</v>
          </cell>
          <cell r="B2519" t="str">
            <v>心腔三维标测术</v>
          </cell>
          <cell r="C2519" t="str">
            <v>使用三维标测系统，应用三维标测技术(三维电解剖标测技术、非接触电极标测技术、三维接触标测技术、磁导航标测技术、网篮导管标测技术、影像融合技术等)，构建心腔三维图像，明确诊断及指导相关治疗。</v>
          </cell>
        </row>
        <row r="2520">
          <cell r="A2520" t="str">
            <v>FKA04701</v>
          </cell>
          <cell r="B2520" t="str">
            <v>心电图踏车负荷试验</v>
          </cell>
          <cell r="C2520"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1">
          <cell r="A2521" t="str">
            <v>FKA04702</v>
          </cell>
          <cell r="B2521" t="str">
            <v>心电图平板负荷试验</v>
          </cell>
          <cell r="C2521"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2">
          <cell r="A2522" t="str">
            <v>FKA04703</v>
          </cell>
          <cell r="B2522" t="str">
            <v>心电图二阶梯负荷试验</v>
          </cell>
          <cell r="C2522" t="str">
            <v>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v>
          </cell>
        </row>
        <row r="2523">
          <cell r="A2523" t="str">
            <v>FKA04704</v>
          </cell>
          <cell r="B2523" t="str">
            <v>心电图药物试验</v>
          </cell>
          <cell r="C2523" t="str">
            <v>在备有抢救措施的条件下进行，皮肤清洁处理，安放电极，使用心电图机记录静息时的心电图，持续心电监测，给予药物后记录不同时间心电图的变化。</v>
          </cell>
        </row>
        <row r="2524">
          <cell r="A2524" t="str">
            <v>FKA04801</v>
          </cell>
          <cell r="B2524" t="str">
            <v>倾斜试验</v>
          </cell>
          <cell r="C2524" t="str">
            <v>在备有抢救措施的条件下进行，患者平卧倾斜台上，采用固定带保护患者，开放静脉通路，使用监护仪监测患者心率和血压，进行基础倾斜试验，阴性结果者可采用药物激发试验，实时监测患者心率和血压变化，打印报告。</v>
          </cell>
        </row>
        <row r="2525">
          <cell r="A2525" t="str">
            <v>FKA05201</v>
          </cell>
          <cell r="B2525" t="str">
            <v>心包腔内压力监测</v>
          </cell>
          <cell r="C2525" t="str">
            <v>心包引流导管与测压导管、压力换能器连接，校正零点，连续测压。</v>
          </cell>
        </row>
        <row r="2526">
          <cell r="A2526" t="str">
            <v>FKA05202</v>
          </cell>
          <cell r="B2526" t="str">
            <v>肺动脉漂浮导管置入术</v>
          </cell>
          <cell r="C2526" t="str">
            <v>连接监护仪，压力套装，一次性连接管，肝素盐水，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v>
          </cell>
        </row>
        <row r="2527">
          <cell r="A2527" t="str">
            <v>FKA05203</v>
          </cell>
          <cell r="B2527" t="str">
            <v>肺动脉压持续监测</v>
          </cell>
          <cell r="C2527" t="str">
            <v>在漂浮导管置入后，连接漂浮导管，压力套装与监护仪，持续监测肺动脉压。若患者体位发生改变，需根据患者体位实时调整压力换能器位置并校零。</v>
          </cell>
        </row>
        <row r="2528">
          <cell r="A2528" t="str">
            <v>FKA05204</v>
          </cell>
          <cell r="B2528" t="str">
            <v>肺动脉压右心房压力监测</v>
          </cell>
          <cell r="C2528" t="str">
            <v>应用漂浮导管，使用压力换能器由漂浮导管远端直接测得。不含漂浮导管置入术。</v>
          </cell>
        </row>
        <row r="2529">
          <cell r="A2529" t="str">
            <v>FKA05205</v>
          </cell>
          <cell r="B2529" t="str">
            <v>动脉内压力监测</v>
          </cell>
          <cell r="C2529" t="str">
            <v>将动脉套管连接测压套件，实时监测血压变化。</v>
          </cell>
        </row>
        <row r="2530">
          <cell r="A2530" t="str">
            <v>FKA05206</v>
          </cell>
          <cell r="B2530" t="str">
            <v>有创血压监测动脉置管术</v>
          </cell>
          <cell r="C2530" t="str">
            <v>消毒铺巾，局部麻醉，穿刺深动脉，放置套管针，穿刺动脉，放置鞘管，连接测压套件，进行动脉内压力监测。</v>
          </cell>
        </row>
        <row r="2531">
          <cell r="A2531" t="str">
            <v>FKA05701</v>
          </cell>
          <cell r="B2531" t="str">
            <v>短程心率变异性分析</v>
          </cell>
          <cell r="C2531" t="str">
            <v>皮肤清洁处理，安放电极，使用动态心电图机连续记录心电图，应用分析软件测量30分钟或30分钟内连续心跳速率变化程度，人工报告。</v>
          </cell>
        </row>
        <row r="2532">
          <cell r="A2532" t="str">
            <v>FKA05702</v>
          </cell>
          <cell r="B2532" t="str">
            <v>24小时心率变异性分析</v>
          </cell>
          <cell r="C2532" t="str">
            <v>皮肤清洁处理，安放电极，使用动态心电图机连续记录24小时心电图，应用分析软件测量24小时连续心跳速率变化程度，人工报告。</v>
          </cell>
        </row>
        <row r="2533">
          <cell r="A2533" t="str">
            <v>FKA05703</v>
          </cell>
          <cell r="B2533" t="str">
            <v>心电事件记录</v>
          </cell>
          <cell r="C2533" t="str">
            <v>皮肤清洁处理，安放并固定电极，使用心电事件记录仪，指导患者使用，事件发生时患者触发心电事件记录仪记录、存储并分析，人工报告。</v>
          </cell>
        </row>
        <row r="2534">
          <cell r="A2534" t="str">
            <v>FKA05704</v>
          </cell>
          <cell r="B2534" t="str">
            <v>心电监测远程传输</v>
          </cell>
          <cell r="C2534" t="str">
            <v>皮肤清洁处理，安放并固定电极，使用心电监测远程传输系统，指导患者使用，事件发生时患者触发心电事件记录器记录并处理，经电话、手机、网络、卫星系统等传输至医师工作站进行分析。</v>
          </cell>
        </row>
        <row r="2535">
          <cell r="A2535" t="str">
            <v>FKA05705</v>
          </cell>
          <cell r="B2535" t="str">
            <v>无创心电监测</v>
          </cell>
          <cell r="C2535" t="str">
            <v>皮肤清洁处理，安放电极，使用无创心电监测设备，设定监测参数，实时监测心电变化，含呼吸频率监测。</v>
          </cell>
        </row>
        <row r="2536">
          <cell r="A2536" t="str">
            <v>FKA05706</v>
          </cell>
          <cell r="B2536" t="str">
            <v>起搏器远程监测</v>
          </cell>
          <cell r="C2536" t="str">
            <v>安置带有远程监测功能的起搏器后，通过程控打开远程监测设置，利用无线网络将起搏器的数据收集传输到相应的数据信息处理中心，专业医师根据有关数据判断起搏器的工作状态，确定患者到医院程控和随访的时间。不含起搏器程控功能检查。</v>
          </cell>
        </row>
        <row r="2537">
          <cell r="A2537" t="str">
            <v>FKA05707</v>
          </cell>
          <cell r="B2537" t="str">
            <v>除颤器远程监测</v>
          </cell>
          <cell r="C2537" t="str">
            <v>安置带有远程监测功能的除颤器后，通过程控打开远程监测设置，利用无线网络将除颤器的数据收集传输到相应的数据信息处理中心，专业医师根据有关数据判断除颤器的工作状态，确定患者到医院程控和随访的时间。不含除颤器程控功能检查。</v>
          </cell>
        </row>
        <row r="2538">
          <cell r="A2538" t="str">
            <v>FKA05708</v>
          </cell>
          <cell r="B2538" t="str">
            <v>动态血压监测</v>
          </cell>
          <cell r="C2538" t="str">
            <v>气袖均匀紧贴皮肤缠于上臂，以动态血压监测仪自动测量血压，指导患者记录当天的日常活动，取下记录仪输入电脑，经相关软件编辑，并按设定间期记录20小时以上血压，打印报告。</v>
          </cell>
        </row>
        <row r="2539">
          <cell r="A2539" t="str">
            <v>FKA05709</v>
          </cell>
          <cell r="B2539" t="str">
            <v>无创血压监测</v>
          </cell>
          <cell r="C2539" t="str">
            <v>气袖均匀紧贴皮肤缠于上臂，以无创心电监护系统按设定间期自动测量血压。</v>
          </cell>
        </row>
        <row r="2540">
          <cell r="A2540" t="str">
            <v>FKA05710</v>
          </cell>
          <cell r="B2540" t="str">
            <v>无创指脉血氧饱和度监测</v>
          </cell>
          <cell r="C2540" t="str">
            <v>用光电或红外传感器与患者的手指连接，利用床旁监测仪自动连续测量。</v>
          </cell>
        </row>
        <row r="2541">
          <cell r="A2541" t="str">
            <v>FKA09301</v>
          </cell>
          <cell r="B2541" t="str">
            <v>开胸心脏探查术</v>
          </cell>
          <cell r="C2541" t="str">
            <v>正中切口，显露心包，探查，进行相应处理，止血，钢丝固定胸骨，留置引流管，关胸。</v>
          </cell>
        </row>
        <row r="2542">
          <cell r="A2542" t="str">
            <v>FKB07301</v>
          </cell>
          <cell r="B2542" t="str">
            <v>心包活检术</v>
          </cell>
          <cell r="C2542" t="str">
            <v>前胸外侧壁小切口，显露心包，切取小块心包组织，关闭切口，止血，留置引流管，关胸。不含病理学检查。</v>
          </cell>
        </row>
        <row r="2543">
          <cell r="A2543" t="str">
            <v>FKB07501</v>
          </cell>
          <cell r="B2543" t="str">
            <v>经胸腔镜辅助心包活检术</v>
          </cell>
          <cell r="C2543" t="str">
            <v>前胸外侧壁小切口，胸腔镜下操作，显露心包，切取小块心包组织，关闭切口，止血，留置引流管，关胸。不含病理学检查。</v>
          </cell>
        </row>
        <row r="2544">
          <cell r="A2544" t="str">
            <v>FKC07201</v>
          </cell>
          <cell r="B2544" t="str">
            <v>经皮心内膜心肌活检术</v>
          </cell>
          <cell r="C2544" t="str">
            <v>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v>
          </cell>
        </row>
        <row r="2545">
          <cell r="A2545" t="str">
            <v>FKU01201</v>
          </cell>
          <cell r="B2545" t="str">
            <v>冠脉血管内超声(IVUS)检查</v>
          </cell>
          <cell r="C2545" t="str">
            <v>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不含监护、DSA引导。</v>
          </cell>
        </row>
        <row r="2546">
          <cell r="A2546" t="str">
            <v>FKU01202</v>
          </cell>
          <cell r="B2546" t="str">
            <v>冠脉光学相干断层扫描(OCT)检查</v>
          </cell>
          <cell r="C2546" t="str">
            <v>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不含监护、DSA引导。</v>
          </cell>
        </row>
        <row r="2547">
          <cell r="A2547" t="str">
            <v>FKU01601</v>
          </cell>
          <cell r="B2547" t="str">
            <v>冠脉血管内窥镜检查</v>
          </cell>
          <cell r="C2547" t="str">
            <v>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DSA引导。</v>
          </cell>
        </row>
        <row r="2548">
          <cell r="A2548" t="str">
            <v>FKU02201</v>
          </cell>
          <cell r="B2548" t="str">
            <v>冠脉血管内多普勒血流测量术</v>
          </cell>
          <cell r="C2548" t="str">
            <v>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不含监护、DSA引导。</v>
          </cell>
        </row>
        <row r="2549">
          <cell r="A2549" t="str">
            <v>FKU02202</v>
          </cell>
          <cell r="B2549" t="str">
            <v>冠脉血管内压力导丝测定术</v>
          </cell>
          <cell r="C2549" t="str">
            <v>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v>
          </cell>
        </row>
        <row r="2550">
          <cell r="A2550" t="str">
            <v>FLF09301</v>
          </cell>
          <cell r="B2550" t="str">
            <v>颈动脉探查术</v>
          </cell>
          <cell r="C2550" t="str">
            <v>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v>
          </cell>
        </row>
        <row r="2551">
          <cell r="A2551" t="str">
            <v>FL302701</v>
          </cell>
          <cell r="B2551" t="str">
            <v>反射波增强指数</v>
          </cell>
          <cell r="C2551" t="str">
            <v>使用桡动脉压力波形分析仪记录桡动脉脉搏压力波形，并实时转换成中心动脉(主动脉)压力波形，自动测量中心动脉收缩压、舒张压、脉压，计算反射波增强指数，打印报告。</v>
          </cell>
        </row>
        <row r="2552">
          <cell r="A2552" t="str">
            <v>FL309301</v>
          </cell>
          <cell r="B2552" t="str">
            <v>上肢血管探查术</v>
          </cell>
          <cell r="C2552" t="str">
            <v>消毒铺巾，切开皮肤，游离动脉，探查动脉有无搏动、断裂、外压、血栓等，再进行相应治疗。必要时切开动脉探查腔内，彻底止血后放植引流，关闭切口。含肱动脉或桡动脉或尺动脉探查。</v>
          </cell>
        </row>
        <row r="2553">
          <cell r="A2553" t="str">
            <v>FL309302</v>
          </cell>
          <cell r="B2553" t="str">
            <v>腋动脉探查术</v>
          </cell>
          <cell r="C2553" t="str">
            <v>消毒铺巾，锁骨下外侧横切口，切断胸小肌，游离动脉，探查动脉有无搏动、断裂、外压、血栓、管腔是否通畅等，再进行相应治疗。必要时切开动脉探查腔内，彻底止血后放植引流，关闭切口。</v>
          </cell>
        </row>
        <row r="2554">
          <cell r="A2554" t="str">
            <v>FL509301</v>
          </cell>
          <cell r="B2554" t="str">
            <v>下肢胫动脉探查术</v>
          </cell>
          <cell r="C2554" t="str">
            <v>消毒铺巾，切开皮肤，游离胫前(或胫后动脉或足背动脉)，探查动脉有无搏动、断裂、外压、血栓等，再进行相应治疗。必要时切开动脉探查腔内，彻底止血后放植引流，关闭切口。</v>
          </cell>
        </row>
        <row r="2555">
          <cell r="A2555" t="str">
            <v>FL509302</v>
          </cell>
          <cell r="B2555" t="str">
            <v>下肢腓动脉探查术</v>
          </cell>
          <cell r="C2555" t="str">
            <v>消毒铺巾，切开皮肤，游离腓动脉(或胫腓干动脉)，探查动脉有无搏动、断裂、外压、血栓等，再进行相应治疗。必要时切开动脉探查腔内，彻底止血后放植引流，关闭切口。</v>
          </cell>
        </row>
        <row r="2556">
          <cell r="A2556" t="str">
            <v>FL609301</v>
          </cell>
          <cell r="B2556" t="str">
            <v>下肢股腘动脉探查术</v>
          </cell>
          <cell r="C2556" t="str">
            <v>消毒铺巾，切开皮肤，游离动脉，探查动脉有无搏动、断裂、外压、血栓等，再进行相应治疗。必要时切开动脉探查腔内，彻底止血后放植引流，关闭切口。</v>
          </cell>
        </row>
        <row r="2557">
          <cell r="A2557" t="str">
            <v>FL902701</v>
          </cell>
          <cell r="B2557" t="str">
            <v>肢体动脉节段性测压</v>
          </cell>
          <cell r="C2557" t="str">
            <v>患者仰卧，连接测压仪于四肢不同部位，开启测压仪，分别检测上肢上臂、前臂、各手指、股、腘、足背、胫后和各足趾动脉的收缩压力。</v>
          </cell>
        </row>
        <row r="2558">
          <cell r="A2558" t="str">
            <v>FL907201</v>
          </cell>
          <cell r="B2558" t="str">
            <v>经皮穿刺动脉内活检术</v>
          </cell>
          <cell r="C2558" t="str">
            <v>消毒铺巾，麻醉，穿刺置管，造影摄片，使用活检钳腔内活检，拔管，穿刺点压迫包扎，人工报告。不含监护、病理学检查。</v>
          </cell>
        </row>
        <row r="2559">
          <cell r="A2559" t="str">
            <v>FM902701</v>
          </cell>
          <cell r="B2559" t="str">
            <v>激光多普勒肢体血流测定</v>
          </cell>
          <cell r="C2559" t="str">
            <v>患者仰卧，连接激光多普勒仪于肢体不同部位，开启激光多普勒仪，分别检测肢体不同部位的微循环数值，记录并报告。</v>
          </cell>
        </row>
        <row r="2560">
          <cell r="A2560" t="str">
            <v>FM909301</v>
          </cell>
          <cell r="B2560" t="str">
            <v>深度烧伤扩创血管探查术</v>
          </cell>
          <cell r="C2560" t="str">
            <v>术区皮肤消毒，显露破裂的血管，探查，并确定血管坏死范围。</v>
          </cell>
        </row>
        <row r="2561">
          <cell r="A2561" t="str">
            <v>FN</v>
          </cell>
          <cell r="B2561" t="str">
            <v>(九)造血及淋巴系统</v>
          </cell>
        </row>
        <row r="2562">
          <cell r="A2562" t="str">
            <v>FNA01701</v>
          </cell>
          <cell r="B2562" t="str">
            <v>血细胞分化簇抗原(CD)34阳性造血干细胞分选</v>
          </cell>
          <cell r="C2562" t="str">
            <v>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v>
          </cell>
        </row>
        <row r="2563">
          <cell r="A2563" t="str">
            <v>FNA06101</v>
          </cell>
          <cell r="B2563" t="str">
            <v>骨髓穿刺术</v>
          </cell>
          <cell r="C2563" t="str">
            <v>消毒铺巾，局麻，使用骨穿针穿刺后用20毫升注射器抽取骨髓0.2毫升涂片，拔出骨穿针，盖无菌敷料。</v>
          </cell>
        </row>
        <row r="2564">
          <cell r="A2564" t="str">
            <v>FNB07101</v>
          </cell>
          <cell r="B2564" t="str">
            <v>经皮脾穿刺活检术</v>
          </cell>
          <cell r="C2564" t="str">
            <v>消毒铺巾，局部麻醉，在影像设备导引下，以活检针穿刺活检。不含监护、影像学引导、病理学检查。</v>
          </cell>
        </row>
        <row r="2565">
          <cell r="A2565" t="str">
            <v>FNC06201</v>
          </cell>
          <cell r="B2565" t="str">
            <v>自体血采集</v>
          </cell>
          <cell r="C2565" t="str">
            <v>指使用一次性采血袋采集自身全血。自体血申请审核，血袋材料准备，皮肤消毒，肘静脉穿刺，血液采集，采集过程中血袋持续混匀，血量称重，止血包扎，血袋封口，血型鉴定，登记贴标、入库保存。含放血治疗。</v>
          </cell>
        </row>
        <row r="2566">
          <cell r="A2566" t="str">
            <v>FNG08101</v>
          </cell>
          <cell r="B2566" t="str">
            <v>颈干直接淋巴管造影术</v>
          </cell>
          <cell r="C2566" t="str">
            <v>用于诊断头颈面部淋巴回流障碍。导管室血管造影机下，患者平卧位，于造影侧头部皮下注入淋巴管染色剂，于乳突区行局麻后切开皮肤，在手术显微镜下，用显微器械解剖寻找乳突淋巴结所属蓝染淋巴管，以淋巴管造影导管行淋巴管穿刺后注入对比剂，造影行颈干淋巴管造影，造影完毕，拔除造影针，皮肤切口间断缝合，敷料覆盖伤口。</v>
          </cell>
        </row>
        <row r="2567">
          <cell r="A2567" t="str">
            <v>FNJ07501</v>
          </cell>
          <cell r="B2567" t="str">
            <v>经腹腔镜腹腔淋巴结活检术</v>
          </cell>
          <cell r="C2567" t="str">
            <v>腹壁多处戳孔，造气腹，插入观察镜，插入操作内镜，插入辅助器械，探查，切取可疑淋巴结，送检，止血，置管引出固定，缝合伤口。不含病理学检查。</v>
          </cell>
        </row>
        <row r="2568">
          <cell r="A2568" t="str">
            <v>FNJ08301</v>
          </cell>
          <cell r="B2568" t="str">
            <v>开腹术中经小肠淋巴管造影术</v>
          </cell>
          <cell r="C2568" t="str">
            <v>主要用于小肠淋巴管扩张症小肠淋巴回流状况不明，小肠淋巴管扩张症病变肠管术中不能判断的病例。于开腹探查术中，在手术显微镜下，用显微器械解剖寻找游离小肠浆膜或肠系膜淋巴管，以淋巴管造影导管行淋巴管穿刺后注入显影剂，行小肠及肠系膜淋巴管、肠干、乳糜池、胸导管造影，留取乳糜池、胸导管回流的X线影像。</v>
          </cell>
        </row>
        <row r="2569">
          <cell r="A2569" t="str">
            <v>FNJ08302</v>
          </cell>
          <cell r="B2569" t="str">
            <v>开腹术中腹膜后淋巴管造影术</v>
          </cell>
          <cell r="C2569" t="str">
            <v>主要用于盆腹部淋巴管发育不全、盆腹部淋巴管扩张性病变乳糜池胸导管术前淋巴管造影未能显影、腹盆部淋巴漏术前未能明确诊断的病例。术前造影于开腹探查术中，打开后腹膜，在手术显微镜下，用显微器械解剖寻找腹膜后淋巴管，以淋巴管造影导管行淋巴管穿刺后注入对比剂，行腰干、乳糜池、胸导管造影，留取乳糜池、胸导管回流的X线影像。</v>
          </cell>
        </row>
        <row r="2570">
          <cell r="A2570" t="str">
            <v>FNK08101</v>
          </cell>
          <cell r="B2570" t="str">
            <v>经腹股沟淋巴结穿刺直接淋巴管造影术</v>
          </cell>
          <cell r="C2570" t="str">
            <v>用于经下肢淋巴管直接淋巴管造影困难的病例。导管室血管造影机下，患者平卧位，造影侧腹股沟区消毒铺巾，行局麻后切开皮肤，在手术显微镜下，用显微器械解剖寻找腹股沟淋巴结，以淋巴管造影导管行淋巴结输入淋巴管穿刺后注入对比剂，使淋巴管显影并寻找病变位置，造影完毕，拔除造影针，皮肤切口间断缝合，敷料覆盖伤口。</v>
          </cell>
        </row>
        <row r="2571">
          <cell r="A2571" t="str">
            <v>FNN07301</v>
          </cell>
          <cell r="B2571" t="str">
            <v>放射性同位素示踪腋窝前哨淋巴结活检术</v>
          </cell>
          <cell r="C2571" t="str">
            <v>术前在核医学科在肿瘤周围注射前哨淋巴结示踪药物(放射性锝标记的硫胶体或右旋糖酐)，送至手术室，消毒铺巾，局麻，皮肤切开，使用前哨淋巴结探测仪识别并切除前哨淋巴结，送检，缝合切口。不含病理学检查。</v>
          </cell>
        </row>
        <row r="2572">
          <cell r="A2572" t="str">
            <v>FNN07302</v>
          </cell>
          <cell r="B2572" t="str">
            <v>蓝色染料示踪腋窝前哨淋巴结活检术</v>
          </cell>
          <cell r="C2572" t="str">
            <v>术前在肿瘤周围含注射蓝色染料(异硫蓝或专利蓝等)，送至手术室，消毒铺巾，局麻，皮肤切开，沿蓝色示踪解剖淋巴管，识别并切除前哨淋巴结，送检，缝合切口。不含病理学检查。</v>
          </cell>
        </row>
        <row r="2573">
          <cell r="A2573" t="str">
            <v>FNN08101</v>
          </cell>
          <cell r="B2573" t="str">
            <v>经上肢淋巴结直接淋巴管造影术</v>
          </cell>
          <cell r="C2573" t="str">
            <v>用于诊断上肢淋巴回流障碍。导管室血管造影机下，患者平卧位，造影侧手背消毒铺巾，于各手指指蹼间注入淋巴管染色剂，手背行局麻后切开皮肤，在手术显微镜下，用显微器械解剖寻找蓝染淋巴管，以淋巴管造影导管行淋巴管穿刺后注入对比剂，使上肢淋巴管显影并寻找病变位置，造影完毕，拔除造影针，手背切口间断缝合，敷料覆盖伤口。</v>
          </cell>
        </row>
        <row r="2574">
          <cell r="A2574" t="str">
            <v>FNP08101</v>
          </cell>
          <cell r="B2574" t="str">
            <v>经下肢淋巴管直接淋巴管造影术</v>
          </cell>
          <cell r="C2574" t="str">
            <v>用于诊断下肢淋巴回流障碍。导管室血管造影机下，患者平卧位，造影侧足背消毒铺巾，于各足趾间注入淋巴管染色剂，足背行局麻后切开皮肤，在手术显微镜下，用显微器械解剖寻找蓝染淋巴管，以淋巴管造影导管行淋巴管穿刺后注入对比剂，使下肢淋巴管显影并寻找病变位置。造影完毕，拔除造影针，足背切口间断缝合，敷料覆盖伤口。</v>
          </cell>
        </row>
        <row r="2575">
          <cell r="A2575" t="str">
            <v>FNP08102</v>
          </cell>
          <cell r="B2575" t="str">
            <v>经下肢淋巴管淋巴管系造影术</v>
          </cell>
          <cell r="C2575" t="str">
            <v>用于乳糜回流障碍患者乳糜回流状态动态检查。导管室血管造影机下，患者平卧位，造影侧足背消毒铺巾，于各足趾间注入淋巴管染色剂，足背行局麻后切开皮肤，在手术显微镜下，用显微器械解剖寻找蓝染淋巴管，以淋巴管造影导管行淋巴管穿刺后注入对比剂，使淋巴系统全程显影并寻找病变位置，造影中动态观察，分段留取动态影像，充分观察淋巴干盆腹胸回流返流以及漏出情况，直至胸导管颈段显影，观察胸导管出口情况，观察各部淋巴返流情况，造影完毕，拔除造影针，足背切口间断缝合，敷料覆盖伤口，患者下地活动后，再次动态观察淋巴回流与返流情况。不含</v>
          </cell>
        </row>
        <row r="2576">
          <cell r="A2576" t="str">
            <v>FNQ07101</v>
          </cell>
          <cell r="B2576" t="str">
            <v>淋巴结针吸细胞活检术</v>
          </cell>
          <cell r="C2576" t="str">
            <v>指全身各部位体表淋巴结。定位，消毒铺巾，穿刺，抽吸细胞成分，送检，压迫止血。不含病理学检查。</v>
          </cell>
        </row>
        <row r="2577">
          <cell r="A2577" t="str">
            <v>FNQ07102</v>
          </cell>
          <cell r="B2577" t="str">
            <v>淋巴结穿刺组织活检术</v>
          </cell>
          <cell r="C2577" t="str">
            <v>指全身各部位体表淋巴结。定位，消毒铺巾，用特殊活检针穿刺，切取成条组织，送检，压迫止血。不含病理学检查。</v>
          </cell>
        </row>
        <row r="2578">
          <cell r="A2578" t="str">
            <v>FNQ07301</v>
          </cell>
          <cell r="B2578" t="str">
            <v>淋巴结切取活检术</v>
          </cell>
          <cell r="C2578" t="str">
            <v>指全身各部位体表淋巴结。定位，消毒铺巾，局麻，切开皮肤，显露淋巴结及邻近血管，切取淋巴组织，送检，压迫止血。不含病理学检查。</v>
          </cell>
        </row>
        <row r="2579">
          <cell r="A2579" t="str">
            <v>FP</v>
          </cell>
          <cell r="B2579" t="str">
            <v>(十)消化系统</v>
          </cell>
        </row>
        <row r="2580">
          <cell r="A2580" t="str">
            <v>FPA-FPB</v>
          </cell>
          <cell r="B2580" t="str">
            <v>1.消化系统</v>
          </cell>
        </row>
        <row r="2581">
          <cell r="A2581" t="str">
            <v>FPA01501</v>
          </cell>
          <cell r="B2581" t="str">
            <v>经手术切口纤维内镜检查</v>
          </cell>
          <cell r="C2581" t="str">
            <v>通过外科手术切口，进行纤维结肠镜检查。人工报告。不含监护、活检。</v>
          </cell>
        </row>
        <row r="2582">
          <cell r="A2582" t="str">
            <v>FPA01502</v>
          </cell>
          <cell r="B2582" t="str">
            <v>经手术切口电子内镜检查</v>
          </cell>
          <cell r="C2582" t="str">
            <v>通过外科手术切口，进行电子结肠镜检查。图文报告。不含监护、活检、病理学检查。</v>
          </cell>
        </row>
        <row r="2583">
          <cell r="A2583" t="str">
            <v>FPA01601</v>
          </cell>
          <cell r="B2583" t="str">
            <v>经瘘口纤维内镜检查</v>
          </cell>
          <cell r="C2583" t="str">
            <v>清洁肠道，镇静，润滑肠道，通过皮肤瘘口，进行纤维结肠镜检查。人工报告。不含监护、病理学检查、活检。</v>
          </cell>
        </row>
        <row r="2584">
          <cell r="A2584" t="str">
            <v>FPA01602</v>
          </cell>
          <cell r="B2584" t="str">
            <v>经瘘口电子内镜检查</v>
          </cell>
          <cell r="C2584" t="str">
            <v>清洁肠道，镇静，润滑肠道，通过皮肤瘘口，进行电子结肠镜检查。图文报告。不含监护、病理学检查、活检。</v>
          </cell>
        </row>
        <row r="2585">
          <cell r="A2585" t="str">
            <v>FPA01603</v>
          </cell>
          <cell r="B2585" t="str">
            <v>内镜色素检查</v>
          </cell>
          <cell r="C2585" t="str">
            <v>内镜下于病变部位喷洒染色药物或电子染色，以暴露病变部位黏膜及边界。图文报告。不含监护。</v>
          </cell>
        </row>
        <row r="2586">
          <cell r="A2586" t="str">
            <v>FPA01604</v>
          </cell>
          <cell r="B2586" t="str">
            <v>胶囊内镜检查</v>
          </cell>
          <cell r="C2586" t="str">
            <v>清洁肠道，将接收装置固定于腹部，于空腹状态下吞入胶囊内镜，确认胶囊顺利通过幽门后，连续记录，检查结束后电脑程序分析。图文报告。不含活检。</v>
          </cell>
        </row>
        <row r="2587">
          <cell r="A2587" t="str">
            <v>FPA07601</v>
          </cell>
          <cell r="B2587" t="str">
            <v>消化道内镜活检术</v>
          </cell>
          <cell r="C2587" t="str">
            <v>经皮肤造口(或经口或经肛门插入内镜)，进行检查，使用活检钳于病变部位钳取活体组织，止血。图文报告。不含消化内镜检查、病理学检查。</v>
          </cell>
        </row>
        <row r="2588">
          <cell r="A2588" t="str">
            <v>FPA42201</v>
          </cell>
          <cell r="B2588" t="str">
            <v>消化内镜检查麻醉术</v>
          </cell>
          <cell r="C2588" t="str">
            <v>指为减少内镜检查痛苦而采用的麻醉方式。静脉输注镇静麻醉药物，监测基本生命体征。不含内镜检查。</v>
          </cell>
        </row>
        <row r="2589">
          <cell r="A2589" t="str">
            <v>FPB01601</v>
          </cell>
          <cell r="B2589" t="str">
            <v>纤维胃镜检查</v>
          </cell>
          <cell r="C2589" t="str">
            <v>咽部麻醉，润滑，消泡，插入纤维胃镜，观察食管、胃、十二指肠球部及降部黏膜。人工报告。不含监护、实验室检验、活检。</v>
          </cell>
        </row>
        <row r="2590">
          <cell r="A2590" t="str">
            <v>FPB01602</v>
          </cell>
          <cell r="B2590" t="str">
            <v>电子胃镜检查</v>
          </cell>
          <cell r="C2590" t="str">
            <v>镇静，固定患儿体位，安抚，维持呼吸道通畅，咽部麻醉，润滑，消泡，插入电子胃镜，观察食管、胃、十二指肠球部及降部黏膜。图文报告。不含监护、实验室检验、活检。</v>
          </cell>
        </row>
        <row r="2591">
          <cell r="A2591" t="str">
            <v>FPB01603</v>
          </cell>
          <cell r="B2591" t="str">
            <v>经鼻电子胃镜检查</v>
          </cell>
          <cell r="C2591" t="str">
            <v>鼻腔麻醉，润滑，消泡，经鼻插入鼻胃镜，观察食管、胃、十二指肠球部及降部黏膜。图文报告。不含监护、活检。</v>
          </cell>
        </row>
        <row r="2592">
          <cell r="A2592" t="str">
            <v>FPB01604</v>
          </cell>
          <cell r="B2592" t="str">
            <v>超声胃镜检查</v>
          </cell>
          <cell r="C2592" t="str">
            <v>带有超声探头的胃镜检查。咽部麻醉，润滑，消泡，经口插入电子胃镜，采用超声探头检测食管、胃、十二指肠黏膜肠壁、十二指肠乳头、胰头、下段胆管、纵隔淋巴结、胆囊、上消化道肿瘤TN分期部位病变。图文报告。不含监护、活检。</v>
          </cell>
        </row>
        <row r="2593">
          <cell r="A2593" t="str">
            <v>FPB01605</v>
          </cell>
          <cell r="B2593" t="str">
            <v>经电子胃镜超声微探头检查</v>
          </cell>
          <cell r="C2593" t="str">
            <v>咽部麻醉，润滑，消泡，经口插入电子胃镜，经活检钳通道插入超声微探头，观察食管、胃、十二指肠黏膜肠壁、十二指肠乳头、胰头、下段胆管，于病变部位进行超声检查。图文报告。不含活检、监护。</v>
          </cell>
        </row>
        <row r="2594">
          <cell r="A2594" t="str">
            <v>FPB02401</v>
          </cell>
          <cell r="B2594" t="str">
            <v>24小时食管胃肠压力测定</v>
          </cell>
          <cell r="C2594" t="str">
            <v>镇静，安抚，维持呼吸道通畅，将测压固态导管(至少3个位点)置入待测位点，确认到达正确位置后，记录肠管压力，在检查过程中进食标准试餐，分析检测数据。必要时胃镜下辅助插管。</v>
          </cell>
        </row>
        <row r="2595">
          <cell r="A2595" t="str">
            <v>FPB02402</v>
          </cell>
          <cell r="B2595" t="str">
            <v>胃-幽门-十二指肠压力测定</v>
          </cell>
          <cell r="C2595" t="str">
            <v>空腹，将测压导管(至少3个位点)经鼻插至十二指肠，确认到达正确位置，记录餐前(至少30分钟)、进标准餐后(2-3小时)胃窦—幽门—十二指肠压力，分析检测数据。图文报告。</v>
          </cell>
        </row>
        <row r="2596">
          <cell r="A2596" t="str">
            <v>FPB05401</v>
          </cell>
          <cell r="B2596" t="str">
            <v>24小时胃-食管胆汁监测</v>
          </cell>
          <cell r="C2596" t="str">
            <v>体外标定胆汁监测探条，空腹，将监测导管经鼻置于经测压确定的位点，24小时连续监测胆汁变化，分析监测数据。图文报告。</v>
          </cell>
        </row>
        <row r="2597">
          <cell r="A2597" t="str">
            <v>FPB05402</v>
          </cell>
          <cell r="B2597" t="str">
            <v>24小时胃食管pH值监测</v>
          </cell>
          <cell r="C2597" t="str">
            <v>体外标定pH电极(玻璃电极或单晶锑电极)，空腹，将pH值监测导管经鼻置于经测压确定的位点，24小时连续监测pH值变化，分析检测数据。图文报告。</v>
          </cell>
        </row>
        <row r="2598">
          <cell r="A2598" t="str">
            <v>FPB07601</v>
          </cell>
          <cell r="B2598" t="str">
            <v>超声胃镜引导下穿刺活检术</v>
          </cell>
          <cell r="C2598" t="str">
            <v>咽部麻醉，润滑，消泡，经口插入电子胃镜，于病变部位采用超声探头检测病变，在超声引导下于病变部位穿刺、活检钳取活体组织。图文报告。不含监护、超声胃镜检查、病理学检查。</v>
          </cell>
        </row>
        <row r="2599">
          <cell r="A2599" t="str">
            <v>FPC</v>
          </cell>
          <cell r="B2599" t="str">
            <v>2.食管</v>
          </cell>
        </row>
        <row r="2600">
          <cell r="A2600" t="str">
            <v>FPC01601</v>
          </cell>
          <cell r="B2600" t="str">
            <v>硬式食管镜检查</v>
          </cell>
          <cell r="C2600" t="str">
            <v>镇静及咽部麻醉，插入硬性(式)食管镜，观察食管黏膜。人工报告。不含监护、活检。</v>
          </cell>
        </row>
        <row r="2601">
          <cell r="A2601" t="str">
            <v>FPC01602</v>
          </cell>
          <cell r="B2601" t="str">
            <v>纤维食管镜检查</v>
          </cell>
          <cell r="C2601" t="str">
            <v>咽部麻醉，润滑，消泡，经口插入纤维食管镜，观察食管黏膜。人工报告。不含监护、活检。</v>
          </cell>
        </row>
        <row r="2602">
          <cell r="A2602" t="str">
            <v>FPC01603</v>
          </cell>
          <cell r="B2602" t="str">
            <v>电子食管镜检查</v>
          </cell>
          <cell r="C2602" t="str">
            <v>咽部麻醉，润滑，消泡，经口插入电子食管镜，观察食管黏膜。图文报告。不含监护、活检。</v>
          </cell>
        </row>
        <row r="2603">
          <cell r="A2603" t="str">
            <v>FPC02401</v>
          </cell>
          <cell r="B2603" t="str">
            <v>食管测压</v>
          </cell>
          <cell r="C2603" t="str">
            <v>麻醉，润滑鼻腔，经鼻食管内插管，通过低顺应性液态灌注系统、放大和记录装置，至少4通道多位点测压。检测上、下食管括约肌压力、长度及松弛功能，食管体部蠕动功能。计算机辅助人工分析数据，出具报告。不含X线检查。</v>
          </cell>
        </row>
        <row r="2604">
          <cell r="A2604" t="str">
            <v>FPC04401</v>
          </cell>
          <cell r="B2604" t="str">
            <v>食管药物激发试验</v>
          </cell>
          <cell r="C2604" t="str">
            <v>麻醉，润滑鼻腔，经鼻食管内插管，分别持续滴入生理盐水和试验药物，分析出现症状与试验药物的相关性。人工报告。</v>
          </cell>
        </row>
        <row r="2605">
          <cell r="A2605" t="str">
            <v>FPC05401</v>
          </cell>
          <cell r="B2605" t="str">
            <v>小儿24小时食管运动连续监测</v>
          </cell>
          <cell r="C2605" t="str">
            <v>插探头进入胃部测定胃内基础值，连续拖拽测定食管下括约肌长度及静息压，患儿进行干咽或湿咽，测定食管收缩，蠕动传导，食管下括约肌松弛。</v>
          </cell>
        </row>
        <row r="2606">
          <cell r="A2606" t="str">
            <v>FPC05402</v>
          </cell>
          <cell r="B2606" t="str">
            <v>小儿24小时食管pH及运动连续监测</v>
          </cell>
          <cell r="C2606" t="str">
            <v>插探头进入胃部测定胃内基础值，连续拖拽测定食管下括约肌长度及静息压，患儿进行干咽或湿咽，测定食管收缩，蠕动传导，食管下括约肌松弛，将pH探头放置于食管下括约肌上2-5厘米处，连续观测24小时pH并分析结果。</v>
          </cell>
        </row>
        <row r="2607">
          <cell r="A2607" t="str">
            <v>FPC06401</v>
          </cell>
          <cell r="B2607" t="str">
            <v>食管拉网术</v>
          </cell>
          <cell r="C2607" t="str">
            <v>局部麻醉，润滑，经口(或鼻)插入拉网，收集食管黏膜脱落细胞。人工报告。不含病理学检查。</v>
          </cell>
        </row>
        <row r="2608">
          <cell r="A2608" t="str">
            <v>FPC09601</v>
          </cell>
          <cell r="B2608" t="str">
            <v>硬质食管镜食管探查术</v>
          </cell>
          <cell r="C2608" t="str">
            <v>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v>
          </cell>
        </row>
        <row r="2609">
          <cell r="A2609" t="str">
            <v>FPD</v>
          </cell>
          <cell r="B2609" t="str">
            <v>3.胃</v>
          </cell>
        </row>
        <row r="2610">
          <cell r="A2610" t="str">
            <v>FPD01701</v>
          </cell>
          <cell r="B2610" t="str">
            <v>胃电图检查(EGG)</v>
          </cell>
          <cell r="C2610" t="str">
            <v>电极放置部位的皮肤准备，沿胃窦轴线方向放置检测电极，于检测餐前30分钟，进标准餐后60-90分钟，检测胃电。图文报告。</v>
          </cell>
        </row>
        <row r="2611">
          <cell r="A2611" t="str">
            <v>FPD02601</v>
          </cell>
          <cell r="B2611" t="str">
            <v>经内镜胃黏膜血流量测定</v>
          </cell>
          <cell r="C2611" t="str">
            <v>咽部麻醉，润滑，消泡，插入电子胃镜，经内镜活检通道插入多普勒激光血流检测仪、血流检测探头，检测黏膜血流量。人工报告。不含监护。</v>
          </cell>
        </row>
        <row r="2612">
          <cell r="A2612" t="str">
            <v>FPJ-FPK</v>
          </cell>
          <cell r="B2612" t="str">
            <v>4.小肠</v>
          </cell>
        </row>
        <row r="2613">
          <cell r="A2613" t="str">
            <v>FPJ01601</v>
          </cell>
          <cell r="B2613" t="str">
            <v>纤维小肠镜检查</v>
          </cell>
          <cell r="C2613" t="str">
            <v>清洁肠道，咽部麻醉，润滑，经口插入纤维小肠镜，观察十二指肠球部及降部、空肠黏膜。人工报告。不含监护、活检、病理学检查。</v>
          </cell>
        </row>
        <row r="2614">
          <cell r="A2614" t="str">
            <v>FPJ01602</v>
          </cell>
          <cell r="B2614" t="str">
            <v>推进式小肠镜检查</v>
          </cell>
          <cell r="C2614" t="str">
            <v>清洁肠道，咽部麻醉，润滑，消泡，经口插入电子小肠镜，观察十二指肠球部及降部、空肠黏膜。图文报告。不含监护、活检、病理学检查。</v>
          </cell>
        </row>
        <row r="2615">
          <cell r="A2615" t="str">
            <v>FPJ01603</v>
          </cell>
          <cell r="B2615" t="str">
            <v>双气囊小肠镜检查</v>
          </cell>
          <cell r="C2615" t="str">
            <v>清洁肠道，镇静，咽部麻醉，经口或肛门插入双气囊小肠镜，采用充气-放气及牵拉的方法，逐渐将小肠镜插入，达到需检查部位，观察小肠黏膜。图文报告。不含监护、活检、病理学检查。</v>
          </cell>
        </row>
        <row r="2616">
          <cell r="A2616" t="str">
            <v>FPJ07601</v>
          </cell>
          <cell r="B2616" t="str">
            <v>小肠镜活检术</v>
          </cell>
          <cell r="C2616" t="str">
            <v>清洁肠道，镇静，咽部麻醉，经口或肛门或造口插入双气囊小肠镜，采用充气-放气及牵拉的方法，逐渐将小肠镜边插入边观察，达到需病变部位止血，再边退镜边观察小肠黏膜。图文报告。不含监护、病理学检查。</v>
          </cell>
        </row>
        <row r="2617">
          <cell r="A2617" t="str">
            <v>FPK02601</v>
          </cell>
          <cell r="B2617" t="str">
            <v>经电子内镜奥迪括约肌压力测定</v>
          </cell>
          <cell r="C2617" t="str">
            <v>咽部麻醉，润滑，消泡，电子十二指肠镜经口插至十二指肠乳头部位，将测压导管经活检通道置入胆总管，确认导管位置，检测胆总管内压、奥迪括约肌高压带基础压、相性收缩压。图文报告。不含监护、十二指肠乳头括约肌切开术、X线检查。</v>
          </cell>
        </row>
        <row r="2618">
          <cell r="A2618" t="str">
            <v>FPS-FPT</v>
          </cell>
          <cell r="B2618" t="str">
            <v>5.结肠</v>
          </cell>
        </row>
        <row r="2619">
          <cell r="A2619" t="str">
            <v>FPS01601</v>
          </cell>
          <cell r="B2619" t="str">
            <v>电子结肠镜检查</v>
          </cell>
          <cell r="C2619" t="str">
            <v>清洁肠道，镇静，润滑肠道，将电子结肠镜自肛门插入，循腔至回盲部，观察全结肠黏膜。图文报告。不含监护、活检、病理学检查。</v>
          </cell>
        </row>
        <row r="2620">
          <cell r="A2620" t="str">
            <v>FPS01602</v>
          </cell>
          <cell r="B2620" t="str">
            <v>超声结肠镜检查</v>
          </cell>
          <cell r="C2620" t="str">
            <v>清洁肠道，镇静，润滑肠道，将电子结肠镜自肛门插入，结肠镜检查，于病变部位采用超声内镜探头检测。图文报告。不含监护。</v>
          </cell>
        </row>
        <row r="2621">
          <cell r="A2621" t="str">
            <v>FPS01603</v>
          </cell>
          <cell r="B2621" t="str">
            <v>纤维结肠镜检查</v>
          </cell>
          <cell r="C2621" t="str">
            <v>清洁肠道，镇静，润滑肠道，将纤维结肠镜自肛门插入，循腔至回盲部，观察全结肠黏膜。人工报告。不含监护、活检、病理学检查。</v>
          </cell>
        </row>
        <row r="2622">
          <cell r="A2622" t="str">
            <v>FPT01601</v>
          </cell>
          <cell r="B2622" t="str">
            <v>纤维乙状结肠镜检查</v>
          </cell>
          <cell r="C2622" t="str">
            <v>清洁肠道，镇静，润滑肠道，将纤维乙状结肠镜自肛门插入，循腔至降结肠，观察乙状结肠及直肠黏膜。人工报告。不含活检。</v>
          </cell>
        </row>
        <row r="2623">
          <cell r="A2623" t="str">
            <v>FPT01602</v>
          </cell>
          <cell r="B2623" t="str">
            <v>电子乙状结肠镜检查</v>
          </cell>
          <cell r="C2623" t="str">
            <v>清洁肠道，镇静，润滑肠道，将电子乙状结肠镜自肛门插入，循腔至降结肠，观察乙状结肠及直肠黏膜。图文报告。不含活检。</v>
          </cell>
        </row>
        <row r="2624">
          <cell r="A2624" t="str">
            <v>FPU-FPV</v>
          </cell>
          <cell r="B2624" t="str">
            <v>6.直肠、肛门</v>
          </cell>
        </row>
        <row r="2625">
          <cell r="A2625" t="str">
            <v>FPU01601</v>
          </cell>
          <cell r="B2625" t="str">
            <v>直肠镜检查</v>
          </cell>
          <cell r="C2625" t="str">
            <v>肛门指诊，插入直肠镜，观察肛管、直肠内有无病变及异常，取粪便标本和直肠下段黏膜擦拭、消毒。不含活检。</v>
          </cell>
        </row>
        <row r="2626">
          <cell r="A2626" t="str">
            <v>FPU07601</v>
          </cell>
          <cell r="B2626" t="str">
            <v>直肠肛门活检术</v>
          </cell>
          <cell r="C2626" t="str">
            <v>肛门指诊，插入直肠镜，观察肛管、直肠内有无病变及异常，使用活检钳在病变部位多点活检，止血。不含病理学检查。</v>
          </cell>
        </row>
        <row r="2627">
          <cell r="A2627" t="str">
            <v>FPV01401</v>
          </cell>
          <cell r="B2627" t="str">
            <v>肛门指诊</v>
          </cell>
          <cell r="C2627" t="str">
            <v>肛门、肛管外观、肛管、直肠下段指诊检查，盆底肌肉张力检查，取粪便标本。</v>
          </cell>
        </row>
        <row r="2628">
          <cell r="A2628" t="str">
            <v>FPV01601</v>
          </cell>
          <cell r="B2628" t="str">
            <v>肛门镜检查</v>
          </cell>
          <cell r="C2628" t="str">
            <v>肛门指诊，插入肛门镜，观察肛管、直肠内有无病变及异常，取粪便标本和直肠下段黏膜擦拭、消毒。不含活检。</v>
          </cell>
        </row>
        <row r="2629">
          <cell r="A2629" t="str">
            <v>FPV02401</v>
          </cell>
          <cell r="B2629" t="str">
            <v>肛门直肠测压</v>
          </cell>
          <cell r="C2629" t="str">
            <v>镇静，固定患儿体位，安抚，维持呼吸道通畅，灌肠导泻，清洁肠道，经肛门插入测压导管(3个以上位点)，测量肛门括约肌长度、压力，检测直肠肛门抑制反射、直肠顺应性、气囊扩张感觉阈值。人工分析。图文报告。</v>
          </cell>
        </row>
        <row r="2630">
          <cell r="A2630" t="str">
            <v>FQA</v>
          </cell>
          <cell r="B2630" t="str">
            <v>7.肝</v>
          </cell>
        </row>
        <row r="2631">
          <cell r="A2631" t="str">
            <v>FQA07101</v>
          </cell>
          <cell r="B2631" t="str">
            <v>经皮肝穿活检术</v>
          </cell>
          <cell r="C2631" t="str">
            <v>定位，消毒铺巾，局麻，经皮穿刺，在病变部位抽取组织送检，止血。不含病理学检查。</v>
          </cell>
        </row>
        <row r="2632">
          <cell r="A2632" t="str">
            <v>FQA07201</v>
          </cell>
          <cell r="B2632" t="str">
            <v>经皮穿刺颈内静脉肝活检术(TJLB)</v>
          </cell>
          <cell r="C2632" t="str">
            <v>消毒麻醉，颈内静脉穿刺，肝静脉插管造影，引入特殊活检装置进行肝脏活检，拔管压迫止血，冲洗胶片。人工报告。不含监护、病理学检查。</v>
          </cell>
        </row>
        <row r="2633">
          <cell r="A2633" t="str">
            <v>FQA07301</v>
          </cell>
          <cell r="B2633" t="str">
            <v>开腹肝活检术</v>
          </cell>
          <cell r="C2633" t="str">
            <v>逐层进腹，探查，游离肝脏，楔形切除部分病变肝组织或以肝活检针吸取病变组织送检，止血，缝合，清点器具、纱布无误关腹。不含病理学检查。</v>
          </cell>
        </row>
        <row r="2634">
          <cell r="A2634" t="str">
            <v>FQA07601</v>
          </cell>
          <cell r="B2634" t="str">
            <v>经腹腔镜肝活检术</v>
          </cell>
          <cell r="C2634" t="str">
            <v>腹壁多处戳孔，造气腹，插入观察镜，插入操作内镜，插入辅助器械，探查，游离肝脏，楔形切除部分病变肝组织送检，止血，缝合伤口。不含病理学检查。</v>
          </cell>
        </row>
        <row r="2635">
          <cell r="A2635" t="str">
            <v>FQE</v>
          </cell>
          <cell r="B2635" t="str">
            <v>8.胆</v>
          </cell>
        </row>
        <row r="2636">
          <cell r="A2636" t="str">
            <v>FQE01101</v>
          </cell>
          <cell r="B2636" t="str">
            <v>经皮经肝胆道镜检查</v>
          </cell>
          <cell r="C2636" t="str">
            <v>消毒铺巾，局麻，穿刺，扩张，插入胆道镜观察胆道树内病变，置管引出固定。图文报告。不含超声引导、CT引导。</v>
          </cell>
        </row>
        <row r="2637">
          <cell r="A2637" t="str">
            <v>FQE01601</v>
          </cell>
          <cell r="B2637" t="str">
            <v>开腹胆道镜检查</v>
          </cell>
          <cell r="C2637" t="str">
            <v>逐层进腹，切开胆总管前壁，以胆道镜观察肝内胆道树和肝外胆管及十二指肠乳头开口有无病变。不含活检。</v>
          </cell>
        </row>
        <row r="2638">
          <cell r="A2638" t="str">
            <v>FQE01602</v>
          </cell>
          <cell r="B2638" t="str">
            <v>经瘘管胆道镜检查</v>
          </cell>
          <cell r="C2638" t="str">
            <v>经腹壁胆道造瘘口插入胆道镜，观察肝内胆道树和肝外胆管及十二指肠乳头开口有无病变。不含活检。</v>
          </cell>
        </row>
        <row r="2639">
          <cell r="A2639" t="str">
            <v>FQE01603</v>
          </cell>
          <cell r="B2639" t="str">
            <v>经口电子胆管镜检查</v>
          </cell>
          <cell r="C2639" t="str">
            <v>咽部麻醉，镇静，润滑，消泡，电子十二指肠镜经口插至十二指肠乳头部位，胰胆管造影，将胆管镜自母镜活检通道插入，经乳头开口沿导管插入胆管内，通过胆管镜进行检查。图文报告。不含监护、X线检查、活检、病理学检查。</v>
          </cell>
        </row>
        <row r="2640">
          <cell r="A2640" t="str">
            <v>FQE01604</v>
          </cell>
          <cell r="B2640" t="str">
            <v>经内镜胆管腔内超声检查</v>
          </cell>
          <cell r="C2640" t="str">
            <v>咽部麻醉，镇静，电子十二指肠镜经口插至十二指肠乳头部位，胆管造影，置入导丝，将微型超声探头经活检通道沿导丝插入胆管至病变部位，超声检查。图文报告。不含监护、X线检查。</v>
          </cell>
        </row>
        <row r="2641">
          <cell r="A2641" t="str">
            <v>FQE06601</v>
          </cell>
          <cell r="B2641" t="str">
            <v>经电子内镜胆管细胞采集</v>
          </cell>
          <cell r="C2641" t="str">
            <v>咽部麻醉，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v>
          </cell>
        </row>
        <row r="2642">
          <cell r="A2642" t="str">
            <v>FQE07301</v>
          </cell>
          <cell r="B2642" t="str">
            <v>术中胆道内病变活检术</v>
          </cell>
          <cell r="C2642" t="str">
            <v>术中切开胆管或胆道镜手术中，发现新生物，即时活检，止血。不含病理学检查。</v>
          </cell>
        </row>
        <row r="2643">
          <cell r="A2643" t="str">
            <v>FQN-FQP</v>
          </cell>
          <cell r="B2643" t="str">
            <v>9.胰</v>
          </cell>
        </row>
        <row r="2644">
          <cell r="A2644" t="str">
            <v>FQN07301</v>
          </cell>
          <cell r="B2644" t="str">
            <v>开腹胰腺穿刺活检术</v>
          </cell>
          <cell r="C2644" t="str">
            <v>开腹手术胰腺解剖，分离，确定肿瘤部位，应用特殊组织活检针进行多点穿刺活检，缝扎止血。不含病理学检查。</v>
          </cell>
        </row>
        <row r="2645">
          <cell r="A2645" t="str">
            <v>FQN09301</v>
          </cell>
          <cell r="B2645" t="str">
            <v>胰十二指肠切除探查术</v>
          </cell>
          <cell r="C2645" t="str">
            <v>指胰十二指肠切除前常规探查术。逐层进腹，进行肝、胆、胃、胰、肠、及肿瘤侵及血管范围进行依次解剖探查，无法切除时进行肿瘤活检，清点器具、纱布无误，冲洗腹腔，逐层关腹。不含肿瘤活检、胆肠道重建。</v>
          </cell>
        </row>
        <row r="2646">
          <cell r="A2646" t="str">
            <v>FQP01601</v>
          </cell>
          <cell r="B2646" t="str">
            <v>经口电子胰管镜检查</v>
          </cell>
          <cell r="C2646" t="str">
            <v>咽部麻醉，镇静，润滑，消泡，电子十二指肠镜经口插至十二指肠乳头部位，胰胆管造影，将胰管镜自母镜活检通道插入，经乳头开口沿导管插至胰管内，通过胰管镜进行检查。图文报告。不含监护、X线检查、活检、病理学检查。</v>
          </cell>
        </row>
        <row r="2647">
          <cell r="A2647" t="str">
            <v>FQP01602</v>
          </cell>
          <cell r="B2647" t="str">
            <v>经内镜胰管腔内超声检查</v>
          </cell>
          <cell r="C2647" t="str">
            <v>咽部麻醉，镇静，电子十二指肠镜到达乳头部位，胰胆管造影，置入导丝，将微型超声探头沿导丝经活检通道插入胰管至病变部位，超声检查。图文报告。不含监护、X线检查。</v>
          </cell>
        </row>
        <row r="2648">
          <cell r="A2648" t="str">
            <v>FQP06601</v>
          </cell>
          <cell r="B2648" t="str">
            <v>经电子内镜胰管细胞采集</v>
          </cell>
          <cell r="C2648" t="str">
            <v>咽部麻醉，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v>
          </cell>
        </row>
        <row r="2649">
          <cell r="A2649" t="str">
            <v>FQT-FQZ</v>
          </cell>
          <cell r="B2649" t="str">
            <v>10.其它</v>
          </cell>
        </row>
        <row r="2650">
          <cell r="A2650" t="str">
            <v>FQT07101</v>
          </cell>
          <cell r="B2650" t="str">
            <v>经皮穿刺腹部肿物活检术</v>
          </cell>
          <cell r="C2650" t="str">
            <v>局部消毒铺巾，以活检针穿刺腹部或盆腔肿物。不含监护、影像学引导、病理学检查。</v>
          </cell>
        </row>
        <row r="2651">
          <cell r="A2651" t="str">
            <v>FQT07301</v>
          </cell>
          <cell r="B2651" t="str">
            <v>开腹腹腔病变活检术</v>
          </cell>
          <cell r="C2651" t="str">
            <v>指任何腹腔手术中各种器官组织可疑病变切取，送检，止血，缝合。不含病理学检查。</v>
          </cell>
        </row>
        <row r="2652">
          <cell r="A2652" t="str">
            <v>FQT07601</v>
          </cell>
          <cell r="B2652" t="str">
            <v>经腹腔镜腹腔病变活检术</v>
          </cell>
          <cell r="C2652" t="str">
            <v>腹壁多处戳孔，造气腹，插入观察镜，插入操作内镜，插入辅助器械，探查，切取腹腔病变部位，送检，止血，置管引出固定，缝合伤口。不含病理学检查。</v>
          </cell>
        </row>
        <row r="2653">
          <cell r="A2653" t="str">
            <v>FQT09301</v>
          </cell>
          <cell r="B2653" t="str">
            <v>开腹探查术</v>
          </cell>
          <cell r="C2653" t="str">
            <v>逐层进腹，腹腔内各器官探查，止血，清点器具、纱布无误，冲洗腹腔，逐层关腹。不含活检。</v>
          </cell>
        </row>
        <row r="2654">
          <cell r="A2654" t="str">
            <v>FQT09501</v>
          </cell>
          <cell r="B2654" t="str">
            <v>腹腔镜探查术</v>
          </cell>
          <cell r="C2654" t="str">
            <v>全身麻醉，局部皮肤消毒，腹壁打孔，形成人工气腹，插入腹腔镜，探查腹腔或腹盆腔。必要时于病变部位取活体组织。图文报告。不含监护、活检、病理学检查。</v>
          </cell>
        </row>
        <row r="2655">
          <cell r="A2655" t="str">
            <v>FQZ02701</v>
          </cell>
          <cell r="B2655" t="str">
            <v>新生儿经皮胆红素测定</v>
          </cell>
          <cell r="C2655" t="str">
            <v>测胆仪分别测新生儿头部及胸部皮肤各2次，读取平均值，查换算表，得出相应结果。</v>
          </cell>
        </row>
        <row r="2656">
          <cell r="A2656" t="str">
            <v>FR</v>
          </cell>
          <cell r="B2656" t="str">
            <v>(十一)泌尿系统</v>
          </cell>
        </row>
        <row r="2657">
          <cell r="A2657" t="str">
            <v>FRA02201</v>
          </cell>
          <cell r="B2657" t="str">
            <v>心输出量测定-盐水稀释法</v>
          </cell>
          <cell r="C2657" t="str">
            <v>透析时从静脉端快速注入一定量一定温度的盐水，仪器采用超声法或光电法监测动脉端的盐水浓度变化，软件自动计算心输出量。</v>
          </cell>
        </row>
        <row r="2658">
          <cell r="A2658" t="str">
            <v>FRA02202</v>
          </cell>
          <cell r="B2658" t="str">
            <v>再循环测定-盐水稀释法</v>
          </cell>
          <cell r="C2658" t="str">
            <v>透析时从静脉端快速注入一定量盐水，仪器采用超声法或光电法监测动脉端的盐水浓度变化，软件自动计算再循环。</v>
          </cell>
        </row>
        <row r="2659">
          <cell r="A2659" t="str">
            <v>FRA02401</v>
          </cell>
          <cell r="B2659" t="str">
            <v>尿流率检测</v>
          </cell>
          <cell r="C2659" t="str">
            <v>连接尿流率检测仪，嘱患者按检查要求排尿，开始检测，分析结果，打印报告。</v>
          </cell>
        </row>
        <row r="2660">
          <cell r="A2660" t="str">
            <v>FRA02402</v>
          </cell>
          <cell r="B2660" t="str">
            <v>尿流动力学检测</v>
          </cell>
          <cell r="C2660" t="str">
            <v>会阴消毒，膀胱润滑，膀胱插管，连接灌注泵，连接压力感受器，直肠管润滑，直肠插管，连接压力感受器，调节尿动学仪器，开始检测，分析结果，打印报告。</v>
          </cell>
        </row>
        <row r="2661">
          <cell r="A2661" t="str">
            <v>FRA02403</v>
          </cell>
          <cell r="B2661" t="str">
            <v>影像尿流动力学检测</v>
          </cell>
          <cell r="C2661" t="str">
            <v>会阴消毒，膀胱润滑，膀胱插管，连接灌注泵，连接压力感受器，直肠管润滑，直肠插管，连接压力感受器，调节尿动学仪器，准备透视拍片系统，开始检测，透视，拍片，分析结果，打印报告。</v>
          </cell>
        </row>
        <row r="2662">
          <cell r="A2662" t="str">
            <v>FRA02404</v>
          </cell>
          <cell r="B2662" t="str">
            <v>残余尿量测定-导尿法</v>
          </cell>
          <cell r="C2662" t="str">
            <v>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v>
          </cell>
        </row>
        <row r="2663">
          <cell r="A2663" t="str">
            <v>FRB01501</v>
          </cell>
          <cell r="B2663" t="str">
            <v>经皮肾镜检查</v>
          </cell>
          <cell r="C2663" t="str">
            <v>消毒，一次性穿刺针穿刺，插入导丝，扩张管套装扩张通道，插入硬性肾镜，放置肾造瘘管，缝合固定。不含超声引导定位、X线引导、活检。</v>
          </cell>
        </row>
        <row r="2664">
          <cell r="A2664" t="str">
            <v>FRB01502</v>
          </cell>
          <cell r="B2664" t="str">
            <v>经皮纤维肾镜检查</v>
          </cell>
          <cell r="C2664" t="str">
            <v>消毒，一次性穿刺针穿刺，插入导丝，扩张管套装扩张通道，插入经皮纤维肾镜检查，放置肾造瘘管，缝合固定。不含超声引导定位、X线引导、活检。</v>
          </cell>
        </row>
        <row r="2665">
          <cell r="A2665" t="str">
            <v>FRB01503</v>
          </cell>
          <cell r="B2665" t="str">
            <v>经皮电子肾镜检查</v>
          </cell>
          <cell r="C2665" t="str">
            <v>消毒，一次性穿刺针穿刺，插入导丝，扩张管套装扩张通道，插入经皮电子肾镜检查，放置肾造瘘管，缝合固定。不含超声引导定位、X线引导、活检。</v>
          </cell>
        </row>
        <row r="2666">
          <cell r="A2666" t="str">
            <v>FRB07101</v>
          </cell>
          <cell r="B2666" t="str">
            <v>经皮肾穿刺活检术</v>
          </cell>
          <cell r="C2666" t="str">
            <v>消毒铺巾，经皮穿刺，穿刺活检，使用穿刺针或活检枪，在局麻下利用影像学引导经皮穿刺行肾组织活检。不含影像学引导、病理学检查。</v>
          </cell>
        </row>
        <row r="2667">
          <cell r="A2667" t="str">
            <v>FRB07501</v>
          </cell>
          <cell r="B2667" t="str">
            <v>经皮肾镜活检术</v>
          </cell>
          <cell r="C2667" t="str">
            <v>消毒铺巾，麻醉，切开皮肤，逐层穿刺扩口，连接显示器、光源，经此插入肾镜，分离显露肾肿物钳取部分组织，送检，止血，缝合皮肤伤口。不含病理学检查。</v>
          </cell>
        </row>
        <row r="2668">
          <cell r="A2668" t="str">
            <v>FRB09301</v>
          </cell>
          <cell r="B2668" t="str">
            <v>移植肾探查术</v>
          </cell>
          <cell r="C2668" t="str">
            <v>消毒，沿原切口电刀逐层切开，暴露移植肾脏，探查观察肾脏颜色，血流变化，探查周围有无渗血，止血，缝合，关闭切口。</v>
          </cell>
        </row>
        <row r="2669">
          <cell r="A2669" t="str">
            <v>FRC02101</v>
          </cell>
          <cell r="B2669" t="str">
            <v>肾盂测压</v>
          </cell>
          <cell r="C2669" t="str">
            <v>局麻下，穿刺进入肾盂，置入测压管，测量肾盂压力。</v>
          </cell>
        </row>
        <row r="2670">
          <cell r="A2670" t="str">
            <v>FRF01601</v>
          </cell>
          <cell r="B2670" t="str">
            <v>经尿道输尿管镜检查</v>
          </cell>
          <cell r="C2670" t="str">
            <v>会阴区消毒，利多卡因凝胶润滑尿道，连接显示器、光源，经尿道插入膀胱镜，检查膀胱内情况，寻找输尿管口，扩张输尿管口，插入导丝引导，插入输尿管镜检查。必要时取活检。不含活检。</v>
          </cell>
        </row>
        <row r="2671">
          <cell r="A2671" t="str">
            <v>FRF01602</v>
          </cell>
          <cell r="B2671" t="str">
            <v>经尿道纤维输尿管镜检查</v>
          </cell>
          <cell r="C2671" t="str">
            <v>会阴区消毒，利多卡因凝胶润滑尿道，连接显示器、光源，经尿道插入膀胱镜，检查膀胱内情况，寻找输尿管口，扩张输尿管口，插入导丝引导，插入纤维输尿管镜检查。必要时取活检。不含活检。</v>
          </cell>
        </row>
        <row r="2672">
          <cell r="A2672" t="str">
            <v>FRF01603</v>
          </cell>
          <cell r="B2672" t="str">
            <v>经尿道电子输尿管镜检查</v>
          </cell>
          <cell r="C2672" t="str">
            <v>会阴区消毒，利多卡因凝胶润滑尿道，连接显示器、光源，经尿道插入膀胱镜，检查膀胱内情况，寻找输尿管口，扩张输尿管口，插入导丝引导，插入电子输尿管镜检查。必要时取活检。不含活检。</v>
          </cell>
        </row>
        <row r="2673">
          <cell r="A2673" t="str">
            <v>FRF07601</v>
          </cell>
          <cell r="B2673" t="str">
            <v>经尿道输尿管镜活检术</v>
          </cell>
          <cell r="C2673" t="str">
            <v>会阴区消毒，利多卡因凝胶润滑尿道，连接显示器、光源，经尿道插入膀胱镜，检查膀胱内情况，寻找输尿管口，扩张输尿管口，插入导丝引导，插入输尿管镜检查，取活检。不含输尿管镜检查、病理学检查。</v>
          </cell>
        </row>
        <row r="2674">
          <cell r="A2674" t="str">
            <v>FRG01601</v>
          </cell>
          <cell r="B2674" t="str">
            <v>电子膀胱镜检查</v>
          </cell>
          <cell r="C2674" t="str">
            <v>会阴消毒，润滑麻醉尿道，置入套管及闭孔器，推出闭孔器，插入电子膀胱镜、尿道镜，连接显示器光源，检查尿道膀胱。不含活检。</v>
          </cell>
        </row>
        <row r="2675">
          <cell r="A2675" t="str">
            <v>FRG01602</v>
          </cell>
          <cell r="B2675" t="str">
            <v>纤维膀胱镜检查</v>
          </cell>
          <cell r="C2675" t="str">
            <v>会阴消毒，润滑麻醉尿道，置入套管及闭孔器，推出闭孔器，插入纤维膀胱镜、尿道镜，连接显示器光源，检查尿道膀胱。不含活检。</v>
          </cell>
        </row>
        <row r="2676">
          <cell r="A2676" t="str">
            <v>FRG01603</v>
          </cell>
          <cell r="B2676" t="str">
            <v>膀胱镜尿道镜检查</v>
          </cell>
          <cell r="C2676" t="str">
            <v>会阴消毒，润滑麻醉尿道，置入套管及闭孔器，推出闭孔器，插入膀胱镜、尿道镜，连接显示器光源，检查尿道膀胱。不含活检。</v>
          </cell>
        </row>
        <row r="2677">
          <cell r="A2677" t="str">
            <v>FRG07601</v>
          </cell>
          <cell r="B2677" t="str">
            <v>经膀胱镜活检术</v>
          </cell>
          <cell r="C2677" t="str">
            <v>会阴消毒，润滑麻醉尿道，置入套管及闭孔器，推出闭孔器，插入膀胱镜，连接显示器光源，检查膀胱，取组织。不含膀胱镜检查、病理学检查。</v>
          </cell>
        </row>
        <row r="2678">
          <cell r="A2678" t="str">
            <v>FRP04901</v>
          </cell>
          <cell r="B2678" t="str">
            <v>腹膜平衡试验</v>
          </cell>
          <cell r="C2678" t="str">
            <v>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v>
          </cell>
        </row>
        <row r="2679">
          <cell r="A2679" t="str">
            <v>FRZ05201</v>
          </cell>
          <cell r="B2679" t="str">
            <v>在线血透监测</v>
          </cell>
          <cell r="C2679" t="str">
            <v>指血温、血压、血容量、在线尿素、在线血钠监测。血液透析时将特制的动脉管路和静脉管路放置到血温监测仪中，监测和调整血温。含再循环测定、能量丢失测定、温度补偿治疗。不含尿素测定、尿素清除率检测。</v>
          </cell>
        </row>
        <row r="2680">
          <cell r="A2680" t="str">
            <v>FS</v>
          </cell>
          <cell r="B2680" t="str">
            <v>(十二)男性生殖系统</v>
          </cell>
        </row>
        <row r="2681">
          <cell r="A2681" t="str">
            <v>FSB02701</v>
          </cell>
          <cell r="B2681" t="str">
            <v>睾丸体积测量</v>
          </cell>
          <cell r="C2681" t="str">
            <v>试验在病房或诊室进行，在安静环境下进行。检查者将睾丸拉起，绷紧阴囊皮肤，将测量子(即睾丸模型)于睾丸旁逐一比较，与睾丸大小相近的测量子体积即可视为睾丸体积。每次使用后消毒睾丸计。医生分析结果。</v>
          </cell>
        </row>
        <row r="2682">
          <cell r="A2682" t="str">
            <v>FSB06101</v>
          </cell>
          <cell r="B2682" t="str">
            <v>鞘膜积液穿刺抽液术</v>
          </cell>
          <cell r="C2682" t="str">
            <v>会阴及阴囊消毒，局部麻醉，穿刺针刺入鞘膜腔，抽出内容物，送细胞病理学检验，加压包扎，冰敷。不含病理学检查。</v>
          </cell>
        </row>
        <row r="2683">
          <cell r="A2683" t="str">
            <v>FSB07101</v>
          </cell>
          <cell r="B2683" t="str">
            <v>睾丸穿刺活检术</v>
          </cell>
          <cell r="C2683" t="str">
            <v>外生殖器消毒，局部麻醉，穿刺针刺入睾丸，抽取生精组织，送病理学检查，包扎伤口。不含病理学检查。</v>
          </cell>
        </row>
        <row r="2684">
          <cell r="A2684" t="str">
            <v>FSB07301</v>
          </cell>
          <cell r="B2684" t="str">
            <v>睾丸切开活检术</v>
          </cell>
          <cell r="C2684" t="str">
            <v>外生殖器消毒，局部麻醉，切开睾丸，取生精组织，缝合睾丸，标本送病理学检查，包扎伤口，冰敷。不含病理学检查。</v>
          </cell>
        </row>
        <row r="2685">
          <cell r="A2685" t="str">
            <v>FSB09301</v>
          </cell>
          <cell r="B2685" t="str">
            <v>睾丸附件扭转探查术</v>
          </cell>
          <cell r="C2685" t="str">
            <v>消毒，电刀逐层切开，探查，睾丸附件复位，固定精索，关闭切口。</v>
          </cell>
        </row>
        <row r="2686">
          <cell r="A2686" t="str">
            <v>FSB09501</v>
          </cell>
          <cell r="B2686" t="str">
            <v>经腹腔镜隐睾探查术</v>
          </cell>
          <cell r="C2686" t="str">
            <v>消毒，选择穿刺部位，插入穿刺器，连接气腹机，建立气腹，置入观察镜，分别置入操作孔道套管及操作器械，用超声刀分离，用钛夹、管路夹夹壁血管或组织，寻找睾丸，游离睾丸和精索，睾丸与阴囊固定。</v>
          </cell>
        </row>
        <row r="2687">
          <cell r="A2687" t="str">
            <v>FSK01401</v>
          </cell>
          <cell r="B2687" t="str">
            <v>前列腺指检</v>
          </cell>
          <cell r="C2687" t="str">
            <v>局部清洁，润滑，经直肠检查前列腺体积及质地。不含前列腺液检测。</v>
          </cell>
        </row>
        <row r="2688">
          <cell r="A2688" t="str">
            <v>FSK07101</v>
          </cell>
          <cell r="B2688" t="str">
            <v>经直肠前列腺穿刺活检术</v>
          </cell>
          <cell r="C2688" t="str">
            <v>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v>
          </cell>
        </row>
        <row r="2689">
          <cell r="A2689" t="str">
            <v>FSK07102</v>
          </cell>
          <cell r="B2689" t="str">
            <v>经会阴前列腺穿刺活检术</v>
          </cell>
          <cell r="C2689" t="str">
            <v>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v>
          </cell>
        </row>
        <row r="2690">
          <cell r="A2690" t="str">
            <v>FSN01701</v>
          </cell>
          <cell r="B2690" t="str">
            <v>阴茎超声血流图检查</v>
          </cell>
          <cell r="C2690" t="str">
            <v>使用彩色多普勒进行检查。超声探头置于阴茎背侧检查阴茎血管及海绵体，观察阴茎血管和血流变化。图文报告。</v>
          </cell>
        </row>
        <row r="2691">
          <cell r="A2691" t="str">
            <v>FSN02701</v>
          </cell>
          <cell r="B2691" t="str">
            <v>阴茎长度测量</v>
          </cell>
          <cell r="C2691" t="str">
            <v>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v>
          </cell>
        </row>
        <row r="2692">
          <cell r="A2692" t="str">
            <v>FSN02702</v>
          </cell>
          <cell r="B2692" t="str">
            <v>阴茎动脉测压</v>
          </cell>
          <cell r="C2692" t="str">
            <v>清洁阴茎，固定专用阴茎测压带，连接血压计测定阴茎血压。</v>
          </cell>
        </row>
        <row r="2693">
          <cell r="A2693" t="str">
            <v>FSN02703</v>
          </cell>
          <cell r="B2693" t="str">
            <v>夜间生物电阻抗容积测定</v>
          </cell>
          <cell r="C2693" t="str">
            <v>清洁阴茎，用夜间生物电阻抗容积测定装置检测阴茎勃起前后血流变化所致电阻反应，计算机分析阴茎血容积，阴茎长度和阴茎截面积变化率及勃起持续时间。图文报告。</v>
          </cell>
        </row>
        <row r="2694">
          <cell r="A2694" t="str">
            <v>FSN03701</v>
          </cell>
          <cell r="B2694" t="str">
            <v>阴茎生物感觉阈值测定</v>
          </cell>
          <cell r="C2694" t="str">
            <v>使用触觉器接触阴茎体两侧、龟头、阴囊，记录各自生物感觉阈值。</v>
          </cell>
        </row>
        <row r="2695">
          <cell r="A2695" t="str">
            <v>FSN03702</v>
          </cell>
          <cell r="B2695" t="str">
            <v>球海绵体反射测定</v>
          </cell>
          <cell r="C2695" t="str">
            <v>指用于判断骶反射弧的完整性测定。采用盆底电生理诊断治疗仪，截石位，暴露检查部位，用磨砂膏完成皮肤准备，将刺激电极粘贴于阴茎或阴蒂部位，记录电极置于球海绵体肌。人工报告。</v>
          </cell>
        </row>
        <row r="2696">
          <cell r="A2696" t="str">
            <v>FSN03703</v>
          </cell>
          <cell r="B2696" t="str">
            <v>阴茎球海绵体肌反射潜伏期测定</v>
          </cell>
          <cell r="C2696" t="str">
            <v>阴茎及会阴消毒，刺激电极放置阴茎，记录电极植入球海绵体肌，使用肌电图记录仪观察刺激后球海绵体肌肌电图反射潜伏时间。图文报告。</v>
          </cell>
        </row>
        <row r="2697">
          <cell r="A2697" t="str">
            <v>FSN03704</v>
          </cell>
          <cell r="B2697" t="str">
            <v>阴茎坐骨海绵体肌反射潜伏期测定</v>
          </cell>
          <cell r="C2697" t="str">
            <v>阴茎及会阴消毒，刺激电极放置阴茎，记录电极植入坐骨海绵体肌，使用肌电图记录仪观察刺激后坐骨海绵体肌肌电图反射潜伏时间。图文报告。</v>
          </cell>
        </row>
        <row r="2698">
          <cell r="A2698" t="str">
            <v>FSN03705</v>
          </cell>
          <cell r="B2698" t="str">
            <v>阴茎背神经躯体感觉诱发电位测定</v>
          </cell>
          <cell r="C2698" t="str">
            <v>阴茎及会阴消毒，刺激电极放置阴茎，使用脑电图分析仪观察刺激后观察脑电图波变化。图文报告。</v>
          </cell>
        </row>
        <row r="2699">
          <cell r="A2699" t="str">
            <v>FSN03706</v>
          </cell>
          <cell r="B2699" t="str">
            <v>阴茎背神经感觉传导测定</v>
          </cell>
          <cell r="C2699" t="str">
            <v>用于检查阴茎背神经感觉传导的完整性及速率。采用盆底电生理治疗仪，平卧位，暴露阴茎，用磨砂膏完成皮肤准备，将刺激电极粘贴与阴茎头部，记录电极置于阴茎根部。人工报告。</v>
          </cell>
        </row>
        <row r="2700">
          <cell r="A2700" t="str">
            <v>FSN04701</v>
          </cell>
          <cell r="B2700" t="str">
            <v>夜间阴茎勃起试验</v>
          </cell>
          <cell r="C2700" t="str">
            <v>清洁阴茎，固定张力环及记录电极，连接阴茎勃起测定记录盒，记录并分析夜间阴茎周长变化、勃起硬度。图文报告。</v>
          </cell>
        </row>
        <row r="2701">
          <cell r="A2701" t="str">
            <v>FSN05701</v>
          </cell>
          <cell r="B2701" t="str">
            <v>夜间阴茎勃起监测</v>
          </cell>
          <cell r="C2701" t="str">
            <v>清洁阴茎，固定张力环，连接阴茎勃起测定记录盒并固定，使用硬度测试仪记录夜间阴茎周长变化、勃起硬度、次数、持续时间，计算机分析。图文报告。</v>
          </cell>
        </row>
        <row r="2702">
          <cell r="A2702" t="str">
            <v>FSN05702</v>
          </cell>
          <cell r="B2702" t="str">
            <v>视听性刺激阴茎勃起监测</v>
          </cell>
          <cell r="C2702" t="str">
            <v>清洁阴茎，固定张力环，连接阴茎勃起测定记录盒并固定，视听觉(DVD、液晶电视或液晶视听眼镜)性刺激(必要时使用药物)，监测阴茎周长变化、勃起硬度、次数、持续时间，计算机分析。图文报告。</v>
          </cell>
        </row>
        <row r="2703">
          <cell r="A2703" t="str">
            <v>FSN07101</v>
          </cell>
          <cell r="B2703" t="str">
            <v>阴茎海绵体穿刺活检术</v>
          </cell>
          <cell r="C2703" t="str">
            <v>阴茎消毒，局部麻醉，穿刺针刺入海绵体，获取海绵体组织，送病理学检查，加压包扎并冰敷。不含病理学检查。</v>
          </cell>
        </row>
        <row r="2704">
          <cell r="A2704" t="str">
            <v>FSZ09301</v>
          </cell>
          <cell r="B2704" t="str">
            <v>两性畸形剖腹探查术</v>
          </cell>
          <cell r="C2704" t="str">
            <v>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v>
          </cell>
        </row>
        <row r="2705">
          <cell r="A2705" t="str">
            <v>FSZ09801</v>
          </cell>
          <cell r="B2705" t="str">
            <v>经腹腔镜两性畸形剖腹探查术</v>
          </cell>
          <cell r="C2705" t="str">
            <v>消毒，选择穿刺部位，插入穿刺器，连接气腹机，建立气腹，置入观察镜，分别置入操作孔道套管及操作器械，用超声刀分离，分辨性器官，取活病理学检查，作出诊断。</v>
          </cell>
        </row>
        <row r="2706">
          <cell r="A2706" t="str">
            <v>FT</v>
          </cell>
          <cell r="B2706" t="str">
            <v>(十三)女性生殖系统</v>
          </cell>
        </row>
        <row r="2707">
          <cell r="A2707" t="str">
            <v>FTB01701</v>
          </cell>
          <cell r="B2707" t="str">
            <v>促排卵治疗综合评估</v>
          </cell>
          <cell r="C2707" t="str">
            <v>指对卵巢储备功能及排卵情况的评估，阴道超声检查含子宫、卵巢大小，卵泡个数以及卵巢血流，结合血基础激素水平及既往卵巢对促排卵的反应进行综合评估，测量子宫内膜厚度，分型及血流。</v>
          </cell>
        </row>
        <row r="2708">
          <cell r="A2708" t="str">
            <v>FTB09301</v>
          </cell>
          <cell r="B2708" t="str">
            <v>经腹盆腔卵巢探查术</v>
          </cell>
          <cell r="C2708" t="str">
            <v>消毒铺巾，常规开腹，留取腹水或腹腔冲洗液，全面探查盆腹腔各脏器及盆腹腔腹膜，在可疑病灶部位取活检，止血，常规关腹。</v>
          </cell>
        </row>
        <row r="2709">
          <cell r="A2709" t="str">
            <v>FTB09302</v>
          </cell>
          <cell r="B2709" t="str">
            <v>经腹单侧卵巢切开探查术</v>
          </cell>
          <cell r="C2709" t="str">
            <v>消毒铺巾，常规开腹，单侧卵巢切开探查，必要时取卵巢组织活检或切除部分卵巢，电凝止血，必要时可吸收线缝合，关腹。</v>
          </cell>
        </row>
        <row r="2710">
          <cell r="A2710" t="str">
            <v>FTB09501</v>
          </cell>
          <cell r="B2710" t="str">
            <v>经腹腔镜卵巢探查术</v>
          </cell>
          <cell r="C271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留取腹水或腹腔冲洗液，全面探查盆腹腔各脏器及盆腹腔腹膜，取活检，缝合腹部小切口。</v>
          </cell>
        </row>
        <row r="2711">
          <cell r="A2711" t="str">
            <v>FTB09502</v>
          </cell>
          <cell r="B2711" t="str">
            <v>经腹腔镜单侧卵巢切开探查术</v>
          </cell>
          <cell r="C2711" t="str">
            <v>消毒铺巾，建立气腹，插入腹腔镜探查，腹腔镜下单侧卵巢切开探查，冲洗腹腔，腹腔镜下单侧卵巢止血，必要时腹腔镜下缝合，关腹。</v>
          </cell>
        </row>
        <row r="2712">
          <cell r="A2712" t="str">
            <v>FTC01601</v>
          </cell>
          <cell r="B2712" t="str">
            <v>经宫腔输卵管镜检查</v>
          </cell>
          <cell r="C2712" t="str">
            <v>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v>
          </cell>
        </row>
        <row r="2713">
          <cell r="A2713" t="str">
            <v>FTD07401</v>
          </cell>
          <cell r="B2713" t="str">
            <v>分段诊断性刮宫术</v>
          </cell>
          <cell r="C2713" t="str">
            <v>膀胱截石位，消毒外阴阴道，消毒宫颈，搔刮宫颈管组织，探宫腔深度，扩张宫颈，遍刮宫腔，送检组织，撰写手术记录。不含超声引导、病理学检查。</v>
          </cell>
        </row>
        <row r="2714">
          <cell r="A2714" t="str">
            <v>FTE01601</v>
          </cell>
          <cell r="B2714" t="str">
            <v>宫腔镜检查</v>
          </cell>
          <cell r="C2714" t="str">
            <v>术前日行宫颈预处理，消毒铺巾，放置窥器，暴露宫颈，消毒阴道及宫颈，置镜，检查双侧输卵管开口、子宫底、子宫前后壁、子宫腔形态，宫颈管内情况，宫颈。必要时B超联合宫腔镜完善诊断，采集图片，再次消毒。不含超声引导、活检。</v>
          </cell>
        </row>
        <row r="2715">
          <cell r="A2715" t="str">
            <v>FTE01602</v>
          </cell>
          <cell r="B2715" t="str">
            <v>特殊宫腔镜检查</v>
          </cell>
          <cell r="C2715" t="str">
            <v>对幼女、未婚、绝经期患者实施宫腔镜检查。消毒铺巾，置纤维宫腔镜，检查双侧输卵管开口、子宫底、子宫前后壁、子宫腔形态，宫颈管内情况，宫颈。必要时B超联合宫腔镜完善诊断，采集图片，再次消毒。不含超声引导、活检。</v>
          </cell>
        </row>
        <row r="2716">
          <cell r="A2716" t="str">
            <v>FTE06401</v>
          </cell>
          <cell r="B2716" t="str">
            <v>宫腔细胞采取</v>
          </cell>
          <cell r="C2716" t="str">
            <v>膀胱截石位，外阴阴道消毒铺巾，放置窥器，暴露宫颈，探宫腔，将吸片管置入子宫腔并固定，抽吸宫腔组织细胞，将吸引管内容物涂抹在玻片上并固定。</v>
          </cell>
        </row>
        <row r="2717">
          <cell r="A2717" t="str">
            <v>FTF07401</v>
          </cell>
          <cell r="B2717" t="str">
            <v>子宫内膜活检术</v>
          </cell>
          <cell r="C2717" t="str">
            <v>膀胱截石位，外阴阴道消毒铺巾，必要时行宫颈局麻，放置窥器，暴露宫颈，碘酒酒精消毒宫颈，探宫腔深，扩宫器依次扩张宫颈，用刮匙刮取子宫内膜(宫腔前、后、侧壁、宫角内膜组织)。不含病理学检查。</v>
          </cell>
        </row>
        <row r="2718">
          <cell r="A2718" t="str">
            <v>FTF07601</v>
          </cell>
          <cell r="B2718" t="str">
            <v>经宫腔镜子宫内膜活检术</v>
          </cell>
          <cell r="C2718" t="str">
            <v>消毒铺巾，两拉钩拉开阴道，暴露纵隔，消毒，放置窥器暴露宫颈，再次消毒，探宫深，扩张宫颈至11号，置镜，常规探查宫腔形态，用环状电极依次切割镜下确认病变组织，宫腔3、6、9、12点内膜组织送病检，再次探查宫腔，内镜下电凝止血，探宫深，术毕再次消毒。不含病理学检查。</v>
          </cell>
        </row>
        <row r="2719">
          <cell r="A2719" t="str">
            <v>FTG01401</v>
          </cell>
          <cell r="B2719" t="str">
            <v>宫颈粘液评分</v>
          </cell>
          <cell r="C2719" t="str">
            <v>常规截石位，暴露外阴，术者戴手套，窥阴器暴露子宫颈，棉球擦净阴道及宫颈，用长平镊夹取宫颈口粘液，检查拉丝程度并在显微镜下观察粘液羊齿状结晶情况。</v>
          </cell>
        </row>
        <row r="2720">
          <cell r="A2720" t="str">
            <v>FTG07401</v>
          </cell>
          <cell r="B2720" t="str">
            <v>宫颈活检术</v>
          </cell>
          <cell r="C2720" t="str">
            <v>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v>
          </cell>
        </row>
        <row r="2721">
          <cell r="A2721" t="str">
            <v>FTG07402</v>
          </cell>
          <cell r="B2721" t="str">
            <v>宫颈管内膜活检术</v>
          </cell>
          <cell r="C2721" t="str">
            <v>膀胱截石位，外阴阴道消毒铺巾，必要时行宫颈局麻，放置窥器，暴露宫颈，碘酒酒精消毒宫颈，刮匙进入宫颈管，按顺时针方向搔刮宫颈管组织。不含病理学检查。</v>
          </cell>
        </row>
        <row r="2722">
          <cell r="A2722" t="str">
            <v>FTL01401</v>
          </cell>
          <cell r="B2722" t="str">
            <v>阴道荧光检查</v>
          </cell>
          <cell r="C2722" t="str">
            <v>含外阴、阴道、宫颈的荧光检查。膀胱截石位，消毒阴道和外阴，铺无菌巾，初步检查外阴、阴道、宫颈等部位，涂布荧光，观察阴道部位病变荧光变化，确定需检查的疑似病变部位。</v>
          </cell>
        </row>
        <row r="2723">
          <cell r="A2723" t="str">
            <v>FTL01601</v>
          </cell>
          <cell r="B2723" t="str">
            <v>光学阴道镜检查</v>
          </cell>
          <cell r="C2723" t="str">
            <v>膀胱截石位，臀、腹部铺盖消毒巾，放入窥阴器，暴露宫颈阴道，阴道镜目镜下360°依次观察宫颈转化区对生理盐水、5%冰醋酸、复方碘溶液的化学反应，明确标明转化区为满意或不满意，观察宫颈、阴道、外阴、肛周被覆上皮有无病变，绘图记录观察所见，人工书写阴道镜检查报告。图文报告。</v>
          </cell>
        </row>
        <row r="2724">
          <cell r="A2724" t="str">
            <v>FTL01602</v>
          </cell>
          <cell r="B2724" t="str">
            <v>光学电子阴道镜检查</v>
          </cell>
          <cell r="C2724" t="str">
            <v>膀胱截石位，臀、腹部铺盖消毒巾，放入窥阴器，暴露宫颈阴道，双目镜下及/或电子监视器上360°依次观察宫颈转化区对生理盐水、5%冰醋酸、复方碘溶液的化学反应，明确标明转化区为满意或不满意，观察宫颈、阴道、外阴、肛周被覆上皮有无病变，计算机数码成像记录以上观察所见。图文报告。</v>
          </cell>
        </row>
        <row r="2725">
          <cell r="A2725" t="str">
            <v>FTL01603</v>
          </cell>
          <cell r="B2725" t="str">
            <v>电子阴道镜检查</v>
          </cell>
          <cell r="C2725" t="str">
            <v>膀胱截石位，臀、腹部铺盖消毒巾，放入窥阴器，暴露宫颈阴道，电子监视器上360°依次观察宫颈转化区对生理盐水、5%冰醋酸、复方碘溶液的化学反应，明确标明转化区为满意或不满意，观察宫颈、阴道、外阴、肛周被覆上皮有无病变，计算机数码成像记录以上观察所见。图文报告。</v>
          </cell>
        </row>
        <row r="2726">
          <cell r="A2726" t="str">
            <v>FTL06101</v>
          </cell>
          <cell r="B2726" t="str">
            <v>经阴道后穹隆穿刺术</v>
          </cell>
          <cell r="C2726" t="str">
            <v>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v>
          </cell>
        </row>
        <row r="2727">
          <cell r="A2727" t="str">
            <v>FTM07401</v>
          </cell>
          <cell r="B2727" t="str">
            <v>阴道壁活检术</v>
          </cell>
          <cell r="C2727" t="str">
            <v>膀胱截石位，臀部铺消毒巾，外阴消毒，臀、腹部盖消毒无菌巾，放入窥阴器，暴露宫颈阴道，消毒宫颈阴道，在阴道壁可疑部位行活检术，压迫止血。不含病理学检查。</v>
          </cell>
        </row>
        <row r="2728">
          <cell r="A2728" t="str">
            <v>FTR07701</v>
          </cell>
          <cell r="B2728" t="str">
            <v>外阴活检术</v>
          </cell>
          <cell r="C2728" t="str">
            <v>膀胱截石位，臀部铺消毒巾，外阴消毒、铺盖无菌巾，局部麻醉，活检钳或组织剪，钳取或剪除病变区域或赘生物，局部压迫止血。不含病理学检查。</v>
          </cell>
        </row>
        <row r="2729">
          <cell r="A2729" t="str">
            <v>FTW07101</v>
          </cell>
          <cell r="B2729" t="str">
            <v>经阴盆腔包块穿刺活检术</v>
          </cell>
          <cell r="C2729" t="str">
            <v>术前准备，彩色多普勒超声引导下经阴，选择穿刺点及深度，采用穿刺引导套组活检枪(mg1522)，可调式枪用活检针，进行穿刺。图文报告。不含经阴道超声引导、病理学检查。</v>
          </cell>
        </row>
        <row r="2730">
          <cell r="A2730" t="str">
            <v>FTZ04701</v>
          </cell>
          <cell r="B2730" t="str">
            <v>性交试验</v>
          </cell>
          <cell r="C2730" t="str">
            <v>除外宫颈阴道病变，确定排卵周期，指导排卵前2-3天内同房，同房后到医院收集宫颈内精液，制片、镜检、精子计数及活动力评估，判断结果。</v>
          </cell>
        </row>
        <row r="2731">
          <cell r="A2731" t="str">
            <v>FU</v>
          </cell>
          <cell r="B2731" t="str">
            <v>(十四)孕产</v>
          </cell>
        </row>
        <row r="2732">
          <cell r="A2732" t="str">
            <v>FUA01701</v>
          </cell>
          <cell r="B2732" t="str">
            <v>产前常规检查</v>
          </cell>
          <cell r="C2732" t="str">
            <v>测量体重、宫高、腹围、血压及听胎心，中晚孕期还含四步触诊，了解胎儿大小是否与孕周相符、胎位及胎先露是否入盆。不含多普勒听胎心、胎心监护。</v>
          </cell>
        </row>
        <row r="2733">
          <cell r="A2733" t="str">
            <v>FUA01702</v>
          </cell>
          <cell r="B2733" t="str">
            <v>高危妊娠产前常规检查</v>
          </cell>
          <cell r="C2733" t="str">
            <v>孕妇全身主要脏器检查及评估，胎儿发育和安危评估。含产前检查项目。</v>
          </cell>
        </row>
        <row r="2734">
          <cell r="A2734" t="str">
            <v>FUA02701</v>
          </cell>
          <cell r="B2734" t="str">
            <v>骨盆内外测量</v>
          </cell>
          <cell r="C2734" t="str">
            <v>铺一次性检查垫，取膀胱截石位，消毒外阴，分别测量对角径、出口横径、耻骨弓角度、坐骨棘间径和坐骨切迹间径。</v>
          </cell>
        </row>
        <row r="2735">
          <cell r="A2735" t="str">
            <v>FUD01701</v>
          </cell>
          <cell r="B2735" t="str">
            <v>胚胎单基因病诊断</v>
          </cell>
          <cell r="C2735" t="str">
            <v>在体视镜下将活检后的单卵裂球或极体经裂解液裂解，加中和液中和，PCR技术扩增产物经常规遗传学分析(电泳、酶切、dHPLC进行突变分析、DNA测序等)，选择遗传学正常且发育良好囊胚进行移植，需使用各类分子生物学分析系统。</v>
          </cell>
        </row>
        <row r="2736">
          <cell r="A2736" t="str">
            <v>FUD01702</v>
          </cell>
          <cell r="B2736" t="str">
            <v>胚胎评分</v>
          </cell>
          <cell r="C2736" t="str">
            <v>受精后在倒置显微镜下观察早期卵裂期胚胎，对胚胎形态进行评估。分裂期胚胎观察分裂球数，分裂球是否均匀，碎片多少等，并将胚胎分级。倒置显微镜下对囊胚胚胎进行观察，根据囊胚腔大小，内细胞团细胞的多少和排列以及滋养层细胞的多少和排列情况对囊胚形态进行评价、记录、存档。根据形态挑选移植及冷冻的胚胎，在体视显微镜下用转移胚胎用吸管将移植和冷冻的胚胎分别移入不同的培养滴内，置于培养箱内分别培养，等待移植或冷冻，所有操作均在万级层流的培养室内，在百级层流超净工作台内完成，所有体外操作设备均配备有热台。需使用实体显微镜、倒</v>
          </cell>
        </row>
        <row r="2737">
          <cell r="A2737" t="str">
            <v>FUD01703</v>
          </cell>
          <cell r="B2737" t="str">
            <v>胚胎染色体病诊断</v>
          </cell>
          <cell r="C2737" t="str">
            <v>在体视镜下，将活检后的单卵裂球胚胎或极体用吸管吸出，转移至NaAc低渗液中低渗5分钟，转移至载玻片上，用微量吸管从其上方滴加少量固定剂(盐酸/吐温-20或3：1甲醇/冰醋酸)，固定后观察核形态并记录位置。老化的玻片经系列酒精脱水，75℃变性液中变性处理，加入已经配好的经变性处理的探针混合液，加盖盖玻片，封片胶封片，放入湿盒内在37℃的恒温箱内进行杂交，过夜后取出氨基玻片，揭开盖玻片，洗脱非特异性杂交，加入4，6-联脒-2-苯基吲哚(DAPI)进行复染，然后在荧光显微镜下观察信号。整个荧光原位杂交(FISH</v>
          </cell>
        </row>
        <row r="2738">
          <cell r="A2738" t="str">
            <v>FUD07701</v>
          </cell>
          <cell r="B2738" t="str">
            <v>卵裂球/极体活检术</v>
          </cell>
          <cell r="C2738" t="str">
            <v>活检前一日准备胚胎培养液、培养皿，活检当日早上准备胚胎活检操作皿，将待检胚胎用巴斯特吸管转入胚胎活检皿内，可以采用机械法或激光法在胚胎透明带上打孔，打孔后用活检针取出卵裂球，然后将活检后胚胎转出至囊胚培养皿。不含病理学检查。</v>
          </cell>
        </row>
        <row r="2739">
          <cell r="A2739" t="str">
            <v>FUE01501</v>
          </cell>
          <cell r="B2739" t="str">
            <v>经腹胎儿镜检查</v>
          </cell>
          <cell r="C2739" t="str">
            <v>消毒铺巾，取平卧位，超声监测下，在局麻或复合麻醉下，使用胎儿镜经腹进入宫腔内进行检查。不含超声引导。</v>
          </cell>
        </row>
        <row r="2740">
          <cell r="A2740" t="str">
            <v>FUE05701</v>
          </cell>
          <cell r="B2740" t="str">
            <v>胎儿脐血流B超监测</v>
          </cell>
          <cell r="C2740" t="str">
            <v>铺一次性检查垫，取平卧位，超声监测脐动脉速度波形，测定波动指数，阻力指数，测量5次取平均值。</v>
          </cell>
        </row>
        <row r="2741">
          <cell r="A2741" t="str">
            <v>FUE06701</v>
          </cell>
          <cell r="B2741" t="str">
            <v>胎儿细胞制片</v>
          </cell>
          <cell r="C2741" t="str">
            <v>指绒毛、羊水、脐血细胞。细胞收获前期各项处理，用特制细胞刷刮出细胞，细胞低渗、固定、离心、滴片、烤片、染色。不含细胞培养过程、染色体核型分析。</v>
          </cell>
        </row>
        <row r="2742">
          <cell r="A2742" t="str">
            <v>FUF06101</v>
          </cell>
          <cell r="B2742" t="str">
            <v>孕早期经腹绒毛穿刺取材术</v>
          </cell>
          <cell r="C2742" t="str">
            <v>超声引导及定位，腹部消毒，超声引导下经腹穿刺针抽吸取绒毛组织，保留穿刺针，立即显微镜下观察绒毛组织。不含超声引导。</v>
          </cell>
        </row>
        <row r="2743">
          <cell r="A2743" t="str">
            <v>FUF06102</v>
          </cell>
          <cell r="B2743" t="str">
            <v>孕早期经阴绒毛穿刺取材术</v>
          </cell>
          <cell r="C2743" t="str">
            <v>超声引导及定位，阴道消毒，超声引导下经阴道抽取绒毛组织。不含超声引导。</v>
          </cell>
        </row>
        <row r="2744">
          <cell r="A2744" t="str">
            <v>FUF06701</v>
          </cell>
          <cell r="B2744" t="str">
            <v>孕早期绒毛细胞培养</v>
          </cell>
          <cell r="C2744" t="str">
            <v>绒毛在显微镜下分离，胰酶及胶元酶分次消化，离心，加入无菌培养瓶或平皿(至少2份)，加培养液在5%二氧化碳孵箱中培养1-2周，定时换液，倒置显微镜下观察细胞生长及收获时机。不含细胞收获、制片及染色体核型分析过程。</v>
          </cell>
        </row>
        <row r="2745">
          <cell r="A2745" t="str">
            <v>FUG07201</v>
          </cell>
          <cell r="B2745" t="str">
            <v>经腹脐静脉穿刺术</v>
          </cell>
          <cell r="C2745" t="str">
            <v>铺一次性检查垫，取平卧位，超声定位，选取腹部远离胎儿且利于脐静脉穿刺处为穿刺点，消毒铺巾，穿刺抽出脐血后送相关检查。不含超声引导、脐血检查。</v>
          </cell>
        </row>
        <row r="2746">
          <cell r="A2746" t="str">
            <v>FUH01601</v>
          </cell>
          <cell r="B2746" t="str">
            <v>经阴道羊膜镜检查</v>
          </cell>
          <cell r="C2746" t="str">
            <v>消毒铺巾，取平卧位，超声监测下用灰阶超声仪，使用羊膜镜经阴道进行检查，观察羊水性状，出具报告。</v>
          </cell>
        </row>
        <row r="2747">
          <cell r="A2747" t="str">
            <v>FUH07101</v>
          </cell>
          <cell r="B2747" t="str">
            <v>经皮羊膜穿刺活检术</v>
          </cell>
          <cell r="C2747" t="str">
            <v>用灰阶超声仪对羊膜进行术前观察，消毒铺巾，局麻，在B超监视下将穿刺针经皮刺入羊膜，取活检。图文报告。不含超声引导、病理学检查。</v>
          </cell>
        </row>
        <row r="2748">
          <cell r="A2748" t="str">
            <v>FUH07102</v>
          </cell>
          <cell r="B2748" t="str">
            <v>产前诊断性羊膜腔穿刺术</v>
          </cell>
          <cell r="C2748" t="str">
            <v>铺一次性检查垫，取平卧位，超声定位，选取腹部远离胎儿且羊水平面较大的位置为穿刺点，消毒铺巾，穿刺抽取羊水送相关检查。不含超声引导监测、羊水实验室检验。</v>
          </cell>
        </row>
        <row r="2749">
          <cell r="A2749" t="str">
            <v>FUK01701</v>
          </cell>
          <cell r="B2749" t="str">
            <v>羊水卵磷脂鞘磷脂(LB)比值检测</v>
          </cell>
          <cell r="C2749" t="str">
            <v>检测羊水卵磷脂、鞘磷脂的比值，评价胎儿肺成熟度。</v>
          </cell>
        </row>
        <row r="2750">
          <cell r="A2750" t="str">
            <v>FUK04701</v>
          </cell>
          <cell r="B2750" t="str">
            <v>羊水泡沫震荡试验</v>
          </cell>
          <cell r="C2750" t="str">
            <v>将取出的羊水，离心后取上清，分装四管，按不同比例加入生理盐水和酒精，静置后观察泡沫环情况，人工报告。</v>
          </cell>
        </row>
        <row r="2751">
          <cell r="A2751" t="str">
            <v>FV-FX</v>
          </cell>
          <cell r="B2751" t="str">
            <v>(十五)肌肉骨骼系统</v>
          </cell>
        </row>
        <row r="2752">
          <cell r="A2752" t="str">
            <v>FVE07101</v>
          </cell>
          <cell r="B2752" t="str">
            <v>脊柱骨穿刺活检术</v>
          </cell>
          <cell r="C2752" t="str">
            <v>在脊柱骨及其周围软组织选取穿刺点，局麻，避开重要脏器、血管、神经，椎体病变一般经椎弓根取材，反复穿刺2-3次，处理标本。不含影像学引导、病理学检查。</v>
          </cell>
        </row>
        <row r="2753">
          <cell r="A2753" t="str">
            <v>FVE07301</v>
          </cell>
          <cell r="B2753" t="str">
            <v>脊柱骨肿瘤切开活检术</v>
          </cell>
          <cell r="C2753" t="str">
            <v>麻醉，消毒，选择前或后入路，避开重要血管神经，暴露肿瘤，切取部分病灶送活检，注意勿伤及脊髓，缝合肿瘤包膜，仔细止血，逐层关闭伤口。不含影像学引导、病理学检查。</v>
          </cell>
        </row>
        <row r="2754">
          <cell r="A2754" t="str">
            <v>FVH07101</v>
          </cell>
          <cell r="B2754" t="str">
            <v>颈椎病灶穿刺活检术</v>
          </cell>
          <cell r="C2754" t="str">
            <v>CT引导下，经前或后入路颈椎病变，取出病灶组织活检术。不含CT引导、病理学检查。</v>
          </cell>
        </row>
        <row r="2755">
          <cell r="A2755" t="str">
            <v>FVH07301</v>
          </cell>
          <cell r="B2755" t="str">
            <v>颈椎病灶切开椎体活检术</v>
          </cell>
          <cell r="C2755" t="str">
            <v>经前或后入路显露颈椎病变，取出病灶组织活检术。不含病理学检查。</v>
          </cell>
        </row>
        <row r="2756">
          <cell r="A2756" t="str">
            <v>FVT06101</v>
          </cell>
          <cell r="B2756" t="str">
            <v>腰椎穿刺术</v>
          </cell>
          <cell r="C2756" t="str">
            <v>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v>
          </cell>
        </row>
        <row r="2757">
          <cell r="A2757" t="str">
            <v>FWC09501</v>
          </cell>
          <cell r="B2757" t="str">
            <v>关节镜下肩胛-胸壁间隙探查术</v>
          </cell>
          <cell r="C2757" t="str">
            <v>消毒铺巾，铺防水材料，肩胛骨周围入路分别置入关节镜和器械，刨刀清理滑囊组织，先后进行肩胛骨、胸壁探查，肩胛下滑囊探查，肩胛下肌、前锯肌探查，大小菱形肌、肩胛提肌腱探查，6000毫升生理盐水冲洗。</v>
          </cell>
        </row>
        <row r="2758">
          <cell r="A2758" t="str">
            <v>FWD09301</v>
          </cell>
          <cell r="B2758" t="str">
            <v>肩峰下间隙切开探查术</v>
          </cell>
          <cell r="C2758" t="str">
            <v>控制性降血压，消毒铺巾，探查所有组织，探查肩峰下滑囊、肩袖上表面、肱骨大结节、肩峰下表面、喙肩韧带、肩锁关节下表面。</v>
          </cell>
        </row>
        <row r="2759">
          <cell r="A2759" t="str">
            <v>FWD09501</v>
          </cell>
          <cell r="B2759" t="str">
            <v>关节镜下肩峰下间隙探查术</v>
          </cell>
          <cell r="C2759" t="str">
            <v>控制性降血压，消毒铺巾，铺防水材料，肩关节后入路和前入路分别置入关节镜和探钩探查所有组织，探查肩峰下滑囊、肩袖上表面、肱骨大结节、肩峰下表面、喙肩韧带、肩锁关节下表面，3000毫升生理盐水冲洗关节腔。</v>
          </cell>
        </row>
        <row r="2760">
          <cell r="A2760" t="str">
            <v>FWG09301</v>
          </cell>
          <cell r="B2760" t="str">
            <v>肩关节切开探查术</v>
          </cell>
          <cell r="C2760" t="str">
            <v>控制性降血压，消毒铺巾，探查所有组织，探查关节囊、关节软骨、盂唇、肱二头肌腱、盂肱上韧带、盂肱中韧带、盂肱下韧带、肩袖间隙、肩袖下表面、肩胛下肌腱等。</v>
          </cell>
        </row>
        <row r="2761">
          <cell r="A2761" t="str">
            <v>FWG09501</v>
          </cell>
          <cell r="B2761" t="str">
            <v>关节镜下肩关节探查术</v>
          </cell>
          <cell r="C2761" t="str">
            <v>控制性降血压，消毒铺巾，铺防水材料，肩关节后入路和前入路分别置入关节镜和探钩探查所有组织，探查关节囊、关节软骨、盂唇、肱二头肌腱、盂肱上韧带、盂肱中韧带、盂肱下韧带、肩袖间隙、肩袖下表面、肩胛下肌腱等，3000毫升生理盐水冲洗关节腔。</v>
          </cell>
        </row>
        <row r="2762">
          <cell r="A2762" t="str">
            <v>FWJ09301</v>
          </cell>
          <cell r="B2762" t="str">
            <v>肘关节切开探查术</v>
          </cell>
          <cell r="C2762" t="str">
            <v>消毒铺巾，探查前关节囊、冠突、冠突窝、滑车前关节面、桡骨头前部、肱骨小头前部、内侧关节囊、外侧关节囊、鹰嘴、鹰嘴窝、滑车后关节面、上尺桡关节、肱骨头后部、桡骨头后部、环韧带后部、后内侧关节囊。</v>
          </cell>
        </row>
        <row r="2763">
          <cell r="A2763" t="str">
            <v>FWJ09501</v>
          </cell>
          <cell r="B2763" t="str">
            <v>关节镜下肘关节探查术</v>
          </cell>
          <cell r="C2763" t="str">
            <v>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v>
          </cell>
        </row>
        <row r="2764">
          <cell r="A2764" t="str">
            <v>FWR09501</v>
          </cell>
          <cell r="B2764" t="str">
            <v>关节镜下腕管探查术</v>
          </cell>
          <cell r="C2764" t="str">
            <v>消毒铺巾，铺一次性防水无菌单，穿一次性防水手术衣，掌侧腕部皮下入路，关节镜探查腕横韧带及其下肌腱、正中神经、腕管内容物，活检，12000毫升生理盐水冲洗关节腔。</v>
          </cell>
        </row>
        <row r="2765">
          <cell r="A2765" t="str">
            <v>FWW09501</v>
          </cell>
          <cell r="B2765" t="str">
            <v>关节镜下腕中关节探查术</v>
          </cell>
          <cell r="C2765" t="str">
            <v>消毒铺巾，铺一次性防水无菌单，穿一次性防水手术衣，掌侧腕关节间隙入路，关节镜探查舟骨远侧面、大多角骨近侧面、小多角骨近侧面、头状骨近侧面及其位置关系，周围韧带及滑膜，活检，12000毫升生理盐水冲洗关节腔。</v>
          </cell>
        </row>
        <row r="2766">
          <cell r="A2766" t="str">
            <v>FWW09502</v>
          </cell>
          <cell r="B2766" t="str">
            <v>关节镜下腕关节间隙探查术</v>
          </cell>
          <cell r="C2766" t="str">
            <v>消毒铺巾，铺一次性防水无菌单，穿一次性防水手术衣，掌侧腕关节间隙入路，关节镜探查尺骨、桡骨相应关节面及对应腕骨，周围滑膜活检，3000毫升生理盐水冲洗关节腔。含下尺桡关节、尺腕间隙、桡腕关节。</v>
          </cell>
        </row>
        <row r="2767">
          <cell r="A2767" t="str">
            <v>FWZ01501</v>
          </cell>
          <cell r="B2767" t="str">
            <v>腕掌关节镜检查</v>
          </cell>
          <cell r="C2767" t="str">
            <v>消毒铺巾，气囊止血带止血，切开皮肤，开通关节囊，放入关节镜，依次检视韧带、关节软骨、关节间隙，切取组织做病理学检查。不含病理学检查。</v>
          </cell>
        </row>
        <row r="2768">
          <cell r="A2768" t="str">
            <v>FW401501</v>
          </cell>
          <cell r="B2768" t="str">
            <v>指间关节镜检查</v>
          </cell>
          <cell r="C2768" t="str">
            <v>指掌指关节检查。消毒铺巾，气囊止血带止血，切开皮肤，开通关节囊，放入关节镜，依次检视韧带、关节软骨、关节间隙，切取组织做病理学检查。不含病理学检查。</v>
          </cell>
        </row>
        <row r="2769">
          <cell r="A2769" t="str">
            <v>FW607101</v>
          </cell>
          <cell r="B2769" t="str">
            <v>四肢骨穿刺活检术</v>
          </cell>
          <cell r="C2769" t="str">
            <v>在四肢骨及其周围软组织选取穿刺点，局麻，避开重要脏器、血管、神经，取材，反复穿刺2-3次，处理标本。不含影像学引导、病理学检查。</v>
          </cell>
        </row>
        <row r="2770">
          <cell r="A2770" t="str">
            <v>FW607301</v>
          </cell>
          <cell r="B2770" t="str">
            <v>肢体骨肿瘤切开活检术</v>
          </cell>
          <cell r="C2770" t="str">
            <v>麻醉，消毒，选择与最终手术切口相同的入路，避开重要血管神经，暴露肿瘤，切取部分病灶送活检，缝合肿瘤包膜，止血，逐层关闭伤口。不含影像学引导、病理学检查。</v>
          </cell>
        </row>
        <row r="2771">
          <cell r="A2771" t="str">
            <v>FXB07101</v>
          </cell>
          <cell r="B2771" t="str">
            <v>骨盆骨穿刺活检术</v>
          </cell>
          <cell r="C2771" t="str">
            <v>在骨盆骨及其周围软组织选取穿刺点，局麻，避开重要脏器、血管、神经，取材，反复穿刺2-3次，处理标本。不含影像学引导、病理学检查。</v>
          </cell>
        </row>
        <row r="2772">
          <cell r="A2772" t="str">
            <v>FXB07301</v>
          </cell>
          <cell r="B2772" t="str">
            <v>骨盆骨肿瘤切开活检术</v>
          </cell>
          <cell r="C2772" t="str">
            <v>麻醉，消毒，选择与最终手术切口相同的入路，避开重要血管神经与盆腔脏器，暴露肿瘤，切取部分病灶送活检，缝合肿瘤包膜，止血，逐层关闭伤口。不含影像学引导、病理学检查。</v>
          </cell>
        </row>
        <row r="2773">
          <cell r="A2773" t="str">
            <v>FXD01501</v>
          </cell>
          <cell r="B2773" t="str">
            <v>髋关节镜检查</v>
          </cell>
          <cell r="C2773" t="str">
            <v>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v>
          </cell>
        </row>
        <row r="2774">
          <cell r="A2774" t="str">
            <v>FXJ01501</v>
          </cell>
          <cell r="B2774" t="str">
            <v>膝关节镜检查</v>
          </cell>
          <cell r="C2774" t="str">
            <v>消毒铺巾，铺防水材料，膝关节前方入路，关节镜探查含检查髌上囊、髌股关节、滑车软骨、内外侧隐窝、内外侧间室软骨探查，内外侧半月板探查，前后交叉韧带探查，全关节滑膜检查，缝合，加压包扎。不含活检。</v>
          </cell>
        </row>
        <row r="2775">
          <cell r="A2775" t="str">
            <v>FXJ01502</v>
          </cell>
          <cell r="B2775" t="str">
            <v>膝关节镜下后侧关节囊检查</v>
          </cell>
          <cell r="C2775" t="str">
            <v>消毒铺巾，铺防水材料，膝关节前方、后方入路含后内外侧间室的探查，股骨髁后方的软骨探查，内外侧半月板后角周围连接的探查，后交叉韧带探查，后纵隔的探查，缝合，加压包扎，不含活检。</v>
          </cell>
        </row>
        <row r="2776">
          <cell r="A2776" t="str">
            <v>FX807301</v>
          </cell>
          <cell r="B2776" t="str">
            <v>肌肉活检术</v>
          </cell>
          <cell r="C2776" t="str">
            <v>消毒铺巾，局麻，切开皮肤，钝性分离皮下脂肪和筋膜至肌肉组织，注意肌纤维的纵横方向，一般采用横切，肌肉标本大小为0.5厘米×0.5厘米×0.5厘米以上送检，间断缝合皮肤切口。不含病理学检查。</v>
          </cell>
        </row>
        <row r="2777">
          <cell r="A2777" t="str">
            <v>FX809301</v>
          </cell>
          <cell r="B2777" t="str">
            <v>肌腱探查术</v>
          </cell>
          <cell r="C2777" t="str">
            <v>消毒铺巾，气囊止血带止血，切开皮肤，显露肌腱，检视有无损伤。</v>
          </cell>
        </row>
        <row r="2778">
          <cell r="A2778" t="str">
            <v>FY</v>
          </cell>
          <cell r="B2778" t="str">
            <v>(十六)体被系统</v>
          </cell>
        </row>
        <row r="2779">
          <cell r="A2779" t="str">
            <v>FYA01501</v>
          </cell>
          <cell r="B2779" t="str">
            <v>乳管镜检查</v>
          </cell>
          <cell r="C2779" t="str">
            <v>定位，消毒铺巾，局麻，经病变乳头导管开口逐步扩张，插入乳管镜检查，钳取病变组织，送检，止血。不含定位引导、病理学检查。</v>
          </cell>
        </row>
        <row r="2780">
          <cell r="A2780" t="str">
            <v>FYA07101</v>
          </cell>
          <cell r="B2780" t="str">
            <v>乳腺肿物针吸细胞活检术</v>
          </cell>
          <cell r="C2780" t="str">
            <v>定位，消毒铺巾，局麻，穿刺针吸乳腺肿物细胞，将细胞滴在玻片上待检，压迫止血。不含定位引导、病理学检查。</v>
          </cell>
        </row>
        <row r="2781">
          <cell r="A2781" t="str">
            <v>FYA07102</v>
          </cell>
          <cell r="B2781" t="str">
            <v>乳腺肿物穿刺组织活检术</v>
          </cell>
          <cell r="C2781" t="str">
            <v>定位，消毒铺巾，局麻，用特殊活检针穿刺取出乳腺肿物条状组织送检，压迫止血。不含定位引导、病理学检查。</v>
          </cell>
        </row>
        <row r="2782">
          <cell r="A2782" t="str">
            <v>FYA07301</v>
          </cell>
          <cell r="B2782" t="str">
            <v>乳腺肿物切开活检术</v>
          </cell>
          <cell r="C2782" t="str">
            <v>定位，消毒铺巾，局麻，切开皮肤，分离并切取乳腺肿物送检。缝合切口。不含定位引导、病理学检查。</v>
          </cell>
        </row>
        <row r="2783">
          <cell r="A2783" t="str">
            <v>FYR01501</v>
          </cell>
          <cell r="B2783" t="str">
            <v>皮肤镜检测诊断</v>
          </cell>
          <cell r="C2783" t="str">
            <v>选取不同的皮肤镜镜头以不同距离予皮损微距摄影，应用皮肤镜所带的软件就皮损色泽、边界、形态进行量化分析，出具检测报告。</v>
          </cell>
        </row>
        <row r="2784">
          <cell r="A2784" t="str">
            <v>FYR01701</v>
          </cell>
          <cell r="B2784" t="str">
            <v>皮肤寄生虫检查</v>
          </cell>
          <cell r="C2784" t="str">
            <v>指阴虱、疥虫、毛囊虫等寄生虫的检查。局部消毒，用刮刀或粉刺挤压器刮取标本，置于载玻片上，滴加相关试剂，覆以盖玻片，用棉签吸去多余溶液，在显微镜下检测，出具报告。</v>
          </cell>
        </row>
        <row r="2785">
          <cell r="A2785" t="str">
            <v>FYR01702</v>
          </cell>
          <cell r="B2785" t="str">
            <v>皮肤色素检测分析</v>
          </cell>
          <cell r="C2785" t="str">
            <v>利用皮肤镜或专用照相设备(固定角度固定光源)及电脑和软件，进行局部皮肤微观图像分析，出具分析报告。</v>
          </cell>
        </row>
        <row r="2786">
          <cell r="A2786" t="str">
            <v>FYR01703</v>
          </cell>
          <cell r="B2786" t="str">
            <v>伍德灯检查</v>
          </cell>
          <cell r="C2786" t="str">
            <v>指用滤过紫外线检查色素性、卟啉代谢性、真菌性等疾患。在暗室条件下使用伍德氏灯照射可疑患处，根据颜色出具报告。</v>
          </cell>
        </row>
        <row r="2787">
          <cell r="A2787" t="str">
            <v>FYR02701</v>
          </cell>
          <cell r="B2787" t="str">
            <v>皮肤皮脂检测分析</v>
          </cell>
          <cell r="C2787" t="str">
            <v>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v>
          </cell>
        </row>
        <row r="2788">
          <cell r="A2788" t="str">
            <v>FYR02702</v>
          </cell>
          <cell r="B2788" t="str">
            <v>皮肤水分检测分析</v>
          </cell>
          <cell r="C2788" t="str">
            <v>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v>
          </cell>
        </row>
        <row r="2789">
          <cell r="A2789" t="str">
            <v>FYR02703</v>
          </cell>
          <cell r="B2789" t="str">
            <v>皮肤pH值检测分析</v>
          </cell>
          <cell r="C2789" t="str">
            <v>清洁皮肤，在特定的温度和湿度条件下安静等待30分钟，利用皮肤pH值检测仪进行检测，最后出具分析报告。</v>
          </cell>
        </row>
        <row r="2790">
          <cell r="A2790" t="str">
            <v>FYR02704</v>
          </cell>
          <cell r="B2790" t="str">
            <v>皮肤纹理检测分析</v>
          </cell>
          <cell r="C2790" t="str">
            <v>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v>
          </cell>
        </row>
        <row r="2791">
          <cell r="A2791" t="str">
            <v>FYR02705</v>
          </cell>
          <cell r="B2791" t="str">
            <v>最小红斑量测定(MED)</v>
          </cell>
          <cell r="C2791" t="str">
            <v>指检测皮肤对光的敏感度及耐受性。使用特定紫外线照射设备及用特制遮盖物遮盖皮肤。用标准紫外线光源(固定距离和能量)照射不同时间，研判结果，出具报告。</v>
          </cell>
        </row>
        <row r="2792">
          <cell r="A2792" t="str">
            <v>FYR04101</v>
          </cell>
          <cell r="B2792" t="str">
            <v>变应原皮内试验</v>
          </cell>
          <cell r="C2792" t="str">
            <v>消毒皮肤，使用标准化变应原，应用1毫升注射器吸取相应标准变应原行皮内注射，同时以注射用水和组织胺作为阴性对照和阳性对照，20分钟后观察皮丘反应，研判结果并出具报告。如需要48小时再次研判结果，出具报告。</v>
          </cell>
        </row>
        <row r="2793">
          <cell r="A2793" t="str">
            <v>FYR04102</v>
          </cell>
          <cell r="B2793" t="str">
            <v>变应原点刺试验</v>
          </cell>
          <cell r="C2793" t="str">
            <v>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v>
          </cell>
        </row>
        <row r="2794">
          <cell r="A2794" t="str">
            <v>FYR04701</v>
          </cell>
          <cell r="B2794" t="str">
            <v>皮肤斑贴变应原试验</v>
          </cell>
          <cell r="C2794" t="str">
            <v>使用标准斑贴试验变应原试剂盒或自制变应原。清洁皮肤，将变应原挤入铝质小室，再将铝制小室按照顺序外敷于受试部位，48小时后揭去，72小时研判结果，出具报告。</v>
          </cell>
        </row>
        <row r="2795">
          <cell r="A2795" t="str">
            <v>FYR04702</v>
          </cell>
          <cell r="B2795" t="str">
            <v>皮肤光斑贴变应原试验</v>
          </cell>
          <cell r="C2795" t="str">
            <v>将光斑贴变应原涂于受试和对照部位，用紫外线仪照射，一定时间后，观察结果，出具报告。</v>
          </cell>
        </row>
        <row r="2796">
          <cell r="A2796" t="str">
            <v>FYR04703</v>
          </cell>
          <cell r="B2796" t="str">
            <v>醋酸白试验</v>
          </cell>
          <cell r="C2796" t="str">
            <v>将5%醋酸敷于可疑皮损处，3分钟后研判结果，出具报告。</v>
          </cell>
        </row>
        <row r="2797">
          <cell r="A2797" t="str">
            <v>FYR07701</v>
          </cell>
          <cell r="B2797" t="str">
            <v>环钻皮肤活检术</v>
          </cell>
          <cell r="C2797" t="str">
            <v>消毒铺巾，局部麻醉，环钻钻取组织。必要时使用电凝器止血，将标本置入10%福尔马林溶液中，缝合伤口，处理创面。不含病理学检查。</v>
          </cell>
        </row>
        <row r="2798">
          <cell r="A2798" t="str">
            <v>FYR07702</v>
          </cell>
          <cell r="B2798" t="str">
            <v>切除皮肤活检术</v>
          </cell>
          <cell r="C2798" t="str">
            <v>消毒铺巾，局部麻醉，描记手术轨迹，手术刀梭形切取组织。必要时使用电凝器止血，将标本置入10%福尔马林溶液中，缝合伤口，处理创面。不含病理学检查。</v>
          </cell>
        </row>
        <row r="2799">
          <cell r="A2799" t="str">
            <v>FYS01701</v>
          </cell>
          <cell r="B2799" t="str">
            <v>毛发检查</v>
          </cell>
          <cell r="C2799" t="str">
            <v>收集患者头发，由专业人员在放大镜和显微镜下就毛发状况进行比较分析，出具分析报告。</v>
          </cell>
        </row>
        <row r="2800">
          <cell r="A2800" t="str">
            <v>FYZ01901</v>
          </cell>
          <cell r="B2800" t="str">
            <v>性病检查</v>
          </cell>
          <cell r="C2800" t="str">
            <v>指对可疑性病患者进行一般性检查和取材。为预防交叉感染、保护患者隐私，设立单独性病检查室进行操作，铺巾，使用扩阴器行阴道检查，观察阴道、宫颈情况或前列腺检查，进行尿道或阴道分泌物取材等并送检。</v>
          </cell>
        </row>
        <row r="2801">
          <cell r="A2801" t="str">
            <v>FA</v>
          </cell>
          <cell r="B2801" t="str">
            <v>(十七)精神心理</v>
          </cell>
        </row>
        <row r="2802">
          <cell r="A2802" t="str">
            <v>FAA04701</v>
          </cell>
          <cell r="B2802" t="str">
            <v>老年谵妄检查表(GDCL)测评</v>
          </cell>
          <cell r="C2802" t="str">
            <v>用于老年患者瞻妄的评定。精神科医师检查患者后，做一次评定，由11个症状描述组成，各项目采4级评分法。观测对被试行为、情绪，记录观测内容，分析测量数据并出具报告。</v>
          </cell>
        </row>
        <row r="2803">
          <cell r="A2803" t="str">
            <v>FAA04702</v>
          </cell>
          <cell r="B2803" t="str">
            <v>儿童自我意识量表(CSCS)测评</v>
          </cell>
          <cell r="C2803" t="str">
            <v>用于8-16岁患儿自我意识的评价、治疗追踪，也可用于筛查行为问题和情绪障碍儿童。在心理师看护下，完成人机对话式测查(80项)，计算机出报告。</v>
          </cell>
        </row>
        <row r="2804">
          <cell r="A2804" t="str">
            <v>FAB04701</v>
          </cell>
          <cell r="B2804" t="str">
            <v>定向力检查</v>
          </cell>
          <cell r="C2804" t="str">
            <v>采用问答与书面相结合的方式依次检查时间定向(年月日、星期、季节、时间、患病时间等)，地点定向(所在区域、城市、常住地址等)。人工报告。</v>
          </cell>
        </row>
        <row r="2805">
          <cell r="A2805" t="str">
            <v>FAC04701</v>
          </cell>
          <cell r="B2805" t="str">
            <v>长谷川痴呆测验(HDS-R)</v>
          </cell>
          <cell r="C2805" t="str">
            <v>用于痴呆的筛选。由心理师(或精神科医师)以一对一的方式对患者实施测验，共24个小项，9大项，观测被试思维、行为、情绪，记录观测内容，需要系统地询问，精神科医师分析测量数据，出具报告。</v>
          </cell>
        </row>
        <row r="2806">
          <cell r="A2806" t="str">
            <v>FAC04702</v>
          </cell>
          <cell r="B2806" t="str">
            <v>小学生推理能力测验</v>
          </cell>
          <cell r="C2806" t="str">
            <v>用于评定儿童推理能力。在心理师看护指导下，计算机辅助人工分析数据，出具报告。</v>
          </cell>
        </row>
        <row r="2807">
          <cell r="A2807" t="str">
            <v>FAC04703</v>
          </cell>
          <cell r="B2807" t="str">
            <v>智力成就责任问卷测评</v>
          </cell>
          <cell r="C2807" t="str">
            <v>用于智力检查。由心理师以一对一的方式对患者实施测验，各分测验的评分标准不同，观测被试行为、情绪，记录观测内容，指导答题，分析测量数据，出具报告。</v>
          </cell>
        </row>
        <row r="2808">
          <cell r="A2808" t="str">
            <v>FAC04704</v>
          </cell>
          <cell r="B2808" t="str">
            <v>丹佛小儿智能发育筛查表(DDST)测评</v>
          </cell>
          <cell r="C2808" t="str">
            <v>用于评定4周-3岁儿童的智力发展水平。由心理师以一对一的方式对患者实施测验，共完成105个项目的实施、记分和结果分析，并出示测验报告。</v>
          </cell>
        </row>
        <row r="2809">
          <cell r="A2809" t="str">
            <v>FAC04705</v>
          </cell>
          <cell r="B2809" t="str">
            <v>绘人智力测验</v>
          </cell>
          <cell r="C2809" t="str">
            <v>用于智力检查。由心理师以一对一的方式对患者实施测验，各分测验的评分标准不同，观测被试行为、情绪，记录观测内容，指导答题，由精神科医师分析测量数据，出具测验报告。</v>
          </cell>
        </row>
        <row r="2810">
          <cell r="A2810" t="str">
            <v>FAC04706</v>
          </cell>
          <cell r="B2810" t="str">
            <v>中国儿童发展量表测评</v>
          </cell>
          <cell r="C2810" t="str">
            <v>用于评定3-6岁儿童的智力发展水平。在心理测查室由心理师看护下，由患者父母完成人机对话式测查(16项)，测试者出发育情况的报告。</v>
          </cell>
        </row>
        <row r="2811">
          <cell r="A2811" t="str">
            <v>FAC04707</v>
          </cell>
          <cell r="B2811" t="str">
            <v>葛塞尔发育诊断量表测评</v>
          </cell>
          <cell r="C2811" t="str">
            <v>用于评估4周至3个月婴儿的智力发展水平。由经过系统培训的心理师在安静单独房间、对患儿进行一对一检查和评定，内容共含五个功能区63个项目。根据检查和评定结果完成量表评定，根据评定结果出评定报告。需必备评定所需标准化工具。</v>
          </cell>
        </row>
        <row r="2812">
          <cell r="A2812" t="str">
            <v>FAC04708</v>
          </cell>
          <cell r="B2812" t="str">
            <v>联合型瑞文测验(CRT)</v>
          </cell>
          <cell r="C2812" t="str">
            <v>用于评定言语障碍患者的智力水平。在心理测查室的心理师看护下，完成人机对话式智力测查。共72项，计算机出报告。</v>
          </cell>
        </row>
        <row r="2813">
          <cell r="A2813" t="str">
            <v>FAC04709</v>
          </cell>
          <cell r="B2813" t="str">
            <v>贝利婴幼儿发展量表(BSID)测评</v>
          </cell>
          <cell r="C2813" t="str">
            <v>用于评定评估2岁半以内儿童的智力发展水平。由心理师以一对一的方式对患者实施测验，共完成244个项目的实施、记分和结果分析，并出示测验报告。</v>
          </cell>
        </row>
        <row r="2814">
          <cell r="A2814" t="str">
            <v>FAC04710</v>
          </cell>
          <cell r="B2814" t="str">
            <v>婴幼儿智能发育测验</v>
          </cell>
          <cell r="C2814" t="str">
            <v>用于评定2月-3岁婴幼儿的智力发展水平。由心理师以一对一的方式对患者实施测验，共完成121个项目的实施，计分和结果分析，并出示测验报告。</v>
          </cell>
        </row>
        <row r="2815">
          <cell r="A2815" t="str">
            <v>FAC04711</v>
          </cell>
          <cell r="B2815" t="str">
            <v>瑞文推理测验</v>
          </cell>
          <cell r="C2815" t="str">
            <v>用于评定言语障碍患者的智力水平。在心理测查室的心理师看护、指导下，完成人机对话式智力测查。共60项，分析结果并出具报告。</v>
          </cell>
        </row>
        <row r="2816">
          <cell r="A2816" t="str">
            <v>FAC04712</v>
          </cell>
          <cell r="B2816" t="str">
            <v>中国韦氏成人智力测验</v>
          </cell>
          <cell r="C2816" t="str">
            <v>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v>
          </cell>
        </row>
        <row r="2817">
          <cell r="A2817" t="str">
            <v>FAC04713</v>
          </cell>
          <cell r="B2817" t="str">
            <v>中国比内测验</v>
          </cell>
          <cell r="C2817" t="str">
            <v>由心理师对2－18岁儿童的智力发展水平进行评估，以一对一的方式实施测验，完成51个项目的计分，由精神科医师分析数据并出具报告。</v>
          </cell>
        </row>
        <row r="2818">
          <cell r="A2818" t="str">
            <v>FAC04714</v>
          </cell>
          <cell r="B2818" t="str">
            <v>中国韦氏幼儿智力量表测验(C-WYCSI)</v>
          </cell>
          <cell r="C2818" t="str">
            <v>运用最新修订版本的中国韦氏幼儿智力量表进行智力检查。用于评估4—6.5岁儿童的智力发展水平。需必备评定所需标准化工具。由心理师以一对一的方式对患者实施测验，共完成12个分测验的实施、计分，由精神科医师分析数据并出具报告。</v>
          </cell>
        </row>
        <row r="2819">
          <cell r="A2819" t="str">
            <v>FAC04715</v>
          </cell>
          <cell r="B2819" t="str">
            <v>中国韦氏儿童智力量表测验(C-WISC)</v>
          </cell>
          <cell r="C2819" t="str">
            <v>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v>
          </cell>
        </row>
        <row r="2820">
          <cell r="A2820" t="str">
            <v>FAC04716</v>
          </cell>
          <cell r="B2820" t="str">
            <v>中国幼儿智力量表(ISCYC)测验</v>
          </cell>
          <cell r="C2820" t="str">
            <v>用于评估3-7岁儿童的智力发展水平。由心理师以一对一的方式对患者实施测验，共完成10余个分测验的实施、计分，由精神科医师分析数据并出具报告。需必备评定所需标准化工具。</v>
          </cell>
        </row>
        <row r="2821">
          <cell r="A2821" t="str">
            <v>FAC04717</v>
          </cell>
          <cell r="B2821" t="str">
            <v>儿童发育量表(PEP)测验</v>
          </cell>
          <cell r="C2821" t="str">
            <v>用于评估儿童的智力发展水平。由经过系统培训的心理师在安静单独房间对患儿进行一对一的97个项目的检查。根据检查结果完成量表评定，由精神科医师分析数据并出具发育商报告。需必备评定所需标准化工具。</v>
          </cell>
        </row>
        <row r="2822">
          <cell r="A2822" t="str">
            <v>FAC04718</v>
          </cell>
          <cell r="B2822" t="str">
            <v>婴幼儿智能发育检查(CDCC，0-3岁)</v>
          </cell>
          <cell r="C2822" t="str">
            <v>由精神科医师一对一完成所有测验项目。用于测量0—3岁婴幼儿智力发展指数、基限和顶限。人工统计检查结果出具报告。不含心理咨询和治疗。</v>
          </cell>
        </row>
        <row r="2823">
          <cell r="A2823" t="str">
            <v>FAC04719</v>
          </cell>
          <cell r="B2823" t="str">
            <v>中国儿童发展量表智能检查(CDCC，3-6岁)</v>
          </cell>
          <cell r="C2823" t="str">
            <v>由精神科医师一对一完成所有测验项目。用于测量3—6岁儿童智力，主要评价孩子的语言、认知及社会化等11个分项智力发展状况。人工统计检查结果出具报告。不含心理咨询和治疗。</v>
          </cell>
        </row>
        <row r="2824">
          <cell r="A2824" t="str">
            <v>FAC04720</v>
          </cell>
          <cell r="B2824" t="str">
            <v>0-6岁儿童发育检查(Gesel)</v>
          </cell>
          <cell r="C2824" t="str">
            <v>由精神科医师一对一完成所有测验项目。测量0—6岁儿童智力，主要评价儿童的适应性、大运动、精细运动、语言、个人—社交五个方面的能力。人工统计检查结果出具报告。不含心理咨询和治疗。</v>
          </cell>
        </row>
        <row r="2825">
          <cell r="A2825" t="str">
            <v>FAC04721</v>
          </cell>
          <cell r="B2825" t="str">
            <v>儿童智能50项测验</v>
          </cell>
          <cell r="C2825" t="str">
            <v>由精神科医师借助电脑辅助测验系统完成。全量表含六个方面50项智力问题，主要用于评估4-7岁脑损伤及肢功能障碍患儿的智力，作出电脑文本测验报告。不含心理咨询和治疗。</v>
          </cell>
        </row>
        <row r="2826">
          <cell r="A2826" t="str">
            <v>FAD04701</v>
          </cell>
          <cell r="B2826" t="str">
            <v>日常生活能力评定</v>
          </cell>
          <cell r="C2826" t="str">
            <v>对患者的个人卫生、进食、更衣、排泄、入浴、器具使用、床上运动、移动、步行、交流以及自助具的使用进行评定。人工报告。</v>
          </cell>
        </row>
        <row r="2827">
          <cell r="A2827" t="str">
            <v>FAD04702</v>
          </cell>
          <cell r="B2827" t="str">
            <v>日常生活能力评定量表测评</v>
          </cell>
          <cell r="C2827" t="str">
            <v>用于评定被试的日常生活能力。对患者的个人卫生，进食，更衣，排泄，入浴，器具使用，床上运动，移动，步行，交流以及自助具的使用进行评定。医师检查患者后，做一次评定，由14个项目组成，所有项目采用1-4级评分法，检查被试行为、情绪，记录观测内容，需要系统地询问每一个症状，分析测量数据，出具报告。</v>
          </cell>
        </row>
        <row r="2828">
          <cell r="A2828" t="str">
            <v>FAD04703</v>
          </cell>
          <cell r="B2828" t="str">
            <v>社会功能缺陷筛选量表测评</v>
          </cell>
          <cell r="C2828" t="str">
            <v>用在社区中生活的精神病人，特别适合于慢性病人生活功能的评定，精神科医师观察后，做一次评定。量表10项，每项都有2级操作性评分标准。观测被试行为、情绪、思维，记录观测内容，分析测量数据，出具报告。</v>
          </cell>
        </row>
        <row r="2829">
          <cell r="A2829" t="str">
            <v>FAD04704</v>
          </cell>
          <cell r="B2829" t="str">
            <v>婴儿-初中学生社会生活能力量表测评</v>
          </cell>
          <cell r="C2829" t="str">
            <v>用于评定6个月婴儿至15岁儿童的社会生活能力。在心理测查室的心理师看护下，由临床精神科医师通过直接询问知情人完成人机对话式测查，共132项，计算机出报告。</v>
          </cell>
        </row>
        <row r="2830">
          <cell r="A2830" t="str">
            <v>FAD04705</v>
          </cell>
          <cell r="B2830" t="str">
            <v>成人智残评定量表测评</v>
          </cell>
          <cell r="C2830" t="str">
            <v>用于评定被试者的社会适应能力，分7个项目判定。由精神科医师对被试进行检查并询问知情人，将测试结果输入计算机并出具报告。</v>
          </cell>
        </row>
        <row r="2831">
          <cell r="A2831" t="str">
            <v>FAD04706</v>
          </cell>
          <cell r="B2831" t="str">
            <v>儿童适应行为评定量表(GABRS)测评</v>
          </cell>
          <cell r="C2831" t="str">
            <v>用于评定儿童的社会适应行为。在心理测查室的心理师看护下，由临床精神科医师通过检查儿童或直接询问知情人完成人机对话式测查(58项)，计算机出报告。</v>
          </cell>
        </row>
        <row r="2832">
          <cell r="A2832" t="str">
            <v>FAE04701</v>
          </cell>
          <cell r="B2832" t="str">
            <v>气质量表测评</v>
          </cell>
          <cell r="C2832" t="str">
            <v>用于评定儿童气质特点。由父母在计算机上操作填写(72题)。由精神科医师分析结果并出具报告。</v>
          </cell>
        </row>
        <row r="2833">
          <cell r="A2833" t="str">
            <v>FAE04702</v>
          </cell>
          <cell r="B2833" t="str">
            <v>儿童气质问卷(PTQ)测评</v>
          </cell>
          <cell r="C2833" t="str">
            <v>用于评定儿童的气质类型。在心理测查室的心理师看护下，由患者父母完成人机对话式测查(72项)，心理师做出气质特征报告。</v>
          </cell>
        </row>
        <row r="2834">
          <cell r="A2834" t="str">
            <v>FAE04703</v>
          </cell>
          <cell r="B2834" t="str">
            <v>儿童气质量表(Carey)测评</v>
          </cell>
          <cell r="C2834" t="str">
            <v>用于评定1个月婴儿至12岁儿童的气质类型。在心理测查室的心理师看护下，由临床精神科医师通过直接询问知情人完成五套量表之一的人机对话式测查，76-100项，计算机出报告。</v>
          </cell>
        </row>
        <row r="2835">
          <cell r="A2835" t="str">
            <v>FAE04704</v>
          </cell>
          <cell r="B2835" t="str">
            <v>儿童内外控量表测评</v>
          </cell>
          <cell r="C2835" t="str">
            <v>用于评定3-6年级儿童的内外控倾向。在心理师指导下由家长或其他知情者填写量表，共40个条目，由心理师根据家长或其他知情者填写结果完成量表评定，根据评定结果出评定报告。</v>
          </cell>
        </row>
        <row r="2836">
          <cell r="A2836" t="str">
            <v>FAE04705</v>
          </cell>
          <cell r="B2836" t="str">
            <v>艾森克人格测评(少年版)</v>
          </cell>
          <cell r="C2836" t="str">
            <v>用于了解被试人格特点。在心理师指导、看护下，由被试完成人机对话式测查。共88个项目，含4个分量表，采取2级评分，观测被试行为、情绪、处世态度，记录观测内容，指导答题。由精神科医师分析测量数据，出具报告。</v>
          </cell>
        </row>
        <row r="2837">
          <cell r="A2837" t="str">
            <v>FAE04706</v>
          </cell>
          <cell r="B2837" t="str">
            <v>幼儿人格发展趋势问卷测评</v>
          </cell>
          <cell r="C2837" t="str">
            <v>用于评定婴幼儿的人格发展趋势。在心理测查室的心理师看护下，由患者父母完成人机对话式测查(45项)，心理师做出人格发展趋势的报告。</v>
          </cell>
        </row>
        <row r="2838">
          <cell r="A2838" t="str">
            <v>FAE04707</v>
          </cell>
          <cell r="B2838" t="str">
            <v>性格测验(Y-G)</v>
          </cell>
          <cell r="C2838" t="str">
            <v>可用于评估被试者的人格特征，较多应用于心理咨询方面。在心理测查室的心理师看护下，完成人机对话式测查(120项)，计算机出报告。</v>
          </cell>
        </row>
        <row r="2839">
          <cell r="A2839" t="str">
            <v>FAE04708</v>
          </cell>
          <cell r="B2839" t="str">
            <v>人格诊断问卷(PDQ-4+)测评</v>
          </cell>
          <cell r="C2839" t="str">
            <v>用于评估被试者的人格障碍，多用于精神病临床或心理咨询门诊。在心理测查室的心理师看护下，完成人机对话式测查(107项)，由精神科医师分析并出具报告。</v>
          </cell>
        </row>
        <row r="2840">
          <cell r="A2840" t="str">
            <v>FAE04709</v>
          </cell>
          <cell r="B2840" t="str">
            <v>五态性格问卷测评</v>
          </cell>
          <cell r="C2840" t="str">
            <v>可用于评定被试者的性格特征。在心理测查室的心理师看护下，完成人机对话式测查(103项)，由精神科医师分析并出具报告。</v>
          </cell>
        </row>
        <row r="2841">
          <cell r="A2841" t="str">
            <v>FAE04710</v>
          </cell>
          <cell r="B2841" t="str">
            <v>艾森克个性测验</v>
          </cell>
          <cell r="C2841" t="str">
            <v>用于人格检查。在心理测查室的心理师指导、看护下，由被试完成人机对话式测查。共88个项目，含4个分量表，采取2级评分，由精神科医师分析测量数据并出具报告。</v>
          </cell>
        </row>
        <row r="2842">
          <cell r="A2842" t="str">
            <v>FAE04711</v>
          </cell>
          <cell r="B2842" t="str">
            <v>爱德华个人偏好量表(EPPS)测评</v>
          </cell>
          <cell r="C2842" t="str">
            <v>用于个性偏好的调查。在心理测查室的心理师指导、看护下，由被试完成人机对话式测查。共225项，选择答题。记录观测内容，指导答题，分析测量数据，出具报告。</v>
          </cell>
        </row>
        <row r="2843">
          <cell r="A2843" t="str">
            <v>FAE04712</v>
          </cell>
          <cell r="B2843" t="str">
            <v>米隆临床诊断问卷(MCMI)</v>
          </cell>
          <cell r="C2843" t="str">
            <v>可用于评估被试者的人格特征，辅助临床诊断。在心理测查室的心理师看护下，完成人机对话式测查(255项)，计算机出报告。</v>
          </cell>
        </row>
        <row r="2844">
          <cell r="A2844" t="str">
            <v>FAE04713</v>
          </cell>
          <cell r="B2844" t="str">
            <v>卡特尔16项人格测验</v>
          </cell>
          <cell r="C2844" t="str">
            <v>用于人格检查。在心理测查室的心理师指导、看护下，由被试完成人机对话式测查。共187个项目，采取3级评分，由精神科医师分析测量数据。</v>
          </cell>
        </row>
        <row r="2845">
          <cell r="A2845" t="str">
            <v>FAE04714</v>
          </cell>
          <cell r="B2845" t="str">
            <v>明尼苏达多相个性测验</v>
          </cell>
          <cell r="C2845" t="str">
            <v>用于人格检查，在心理师指导、看护下，由被试完成人机对话式测查。共566个题目，这些题目组成14个量表(10个临床量表和4个效度量表)，采取两级评定，观测被试心理活动，由精神科医师分析测量数据并出具报告。</v>
          </cell>
        </row>
        <row r="2846">
          <cell r="A2846" t="str">
            <v>FAF04701</v>
          </cell>
          <cell r="B2846" t="str">
            <v>进食障碍态度问卷测评</v>
          </cell>
          <cell r="C2846" t="str">
            <v>属于进食障碍的筛查问卷。由心理师指导下完成人机对话式的测查，共26个条目，每个条目描述一种进食障碍相关的心理、情绪、行为症状，采用0-3分的四级记分法，计算机分析报告，由精神科医师根据问卷得分得出被试罹患进食障碍的可能性及严重程度，出具报告。</v>
          </cell>
        </row>
        <row r="2847">
          <cell r="A2847" t="str">
            <v>FAF04702</v>
          </cell>
          <cell r="B2847" t="str">
            <v>进食障碍相关症状问卷测评</v>
          </cell>
          <cell r="C2847" t="str">
            <v>属于进食障碍心理倾向和情绪行为的评估问卷。由心理师指导下完成人机对话式的测查，共66个条目，每个条目描述了一种进行行为、态度或情绪、思维方式、价值观，采用1-0正误型评分法，人工报告，得出10个因子分，由精神科医师判断患者进食障碍症状特点倾向及伴随的个性、价值观、情绪特点，辅助治疗方案的制定和疗效观察。</v>
          </cell>
        </row>
        <row r="2848">
          <cell r="A2848" t="str">
            <v>FAF04703</v>
          </cell>
          <cell r="B2848" t="str">
            <v>进食障碍诊断问卷测评</v>
          </cell>
          <cell r="C2848" t="str">
            <v>由精神科医师进行定式访谈，需一间独立测查室，问卷共分16部分，126大项，系统涵盖进食障碍患者病史特点、个性特征、家庭特征、躯体症状、进食行为心理特征、情绪症状、共病情况等等，用于治疗前的评估，经人工总结分析报告，得出患者总体病情严重程度，下一步的治疗方案、预后估计、注意事项等。</v>
          </cell>
        </row>
        <row r="2849">
          <cell r="A2849" t="str">
            <v>FAF04704</v>
          </cell>
          <cell r="B2849" t="str">
            <v>进食障碍筛查问卷测评</v>
          </cell>
          <cell r="C2849" t="str">
            <v>属于进食障碍的病情严重程度及疗效评估工具，在心理师看护下，由精神科医师施测，共三部分，89项，前两部分为进食障碍症状检查部分，第三部分为精神科医师的总结分析，得出病情严重程度、治疗进展情况并判断评估的可靠性。</v>
          </cell>
        </row>
        <row r="2850">
          <cell r="A2850" t="str">
            <v>FAF04705</v>
          </cell>
          <cell r="B2850" t="str">
            <v>酒精依赖调查表(MAST)测评</v>
          </cell>
          <cell r="C2850" t="str">
            <v>用于人群中有酒精依赖问题对象的流行病学调查。在心理测查室的心理师指导、看护下，由被试完成人机对话式测查。共13项，39个题目，四级评分，选择答题。心理师记录观测内容，指导答题，分析测量数据。</v>
          </cell>
        </row>
        <row r="2851">
          <cell r="A2851" t="str">
            <v>FAF04706</v>
          </cell>
          <cell r="B2851" t="str">
            <v>酒精戒断综合征量表测评</v>
          </cell>
          <cell r="C2851" t="str">
            <v>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v>
          </cell>
        </row>
        <row r="2852">
          <cell r="A2852" t="str">
            <v>FAG04701</v>
          </cell>
          <cell r="B2852" t="str">
            <v>匹兹堡睡眠质量指数量表检查</v>
          </cell>
          <cell r="C2852" t="str">
            <v>由精神科医师采用特定量表进行评定，获得匹兹堡睡眠质量指数，并出具报告。</v>
          </cell>
        </row>
        <row r="2853">
          <cell r="A2853" t="str">
            <v>FAG04702</v>
          </cell>
          <cell r="B2853" t="str">
            <v>阿森斯失眠量表检查</v>
          </cell>
          <cell r="C2853" t="str">
            <v>由精神科医师采用阿森斯失眠量表进行评定，并出具报告。</v>
          </cell>
        </row>
        <row r="2854">
          <cell r="A2854" t="str">
            <v>FAG04703</v>
          </cell>
          <cell r="B2854" t="str">
            <v>爱泼沃斯嗜睡量表检查</v>
          </cell>
          <cell r="C2854" t="str">
            <v>由精神科医师采用爱泼沃斯嗜睡量表进行评定，并出具报告。</v>
          </cell>
        </row>
        <row r="2855">
          <cell r="A2855" t="str">
            <v>FAG04704</v>
          </cell>
          <cell r="B2855" t="str">
            <v>睡眠卫生知识量表检查</v>
          </cell>
          <cell r="C2855" t="str">
            <v>由精神科医师对个体进行睡眠习惯量表评定，并出具报告。</v>
          </cell>
        </row>
        <row r="2856">
          <cell r="A2856" t="str">
            <v>FAG04705</v>
          </cell>
          <cell r="B2856" t="str">
            <v>催眠感受性测评</v>
          </cell>
          <cell r="C2856" t="str">
            <v>催眠前由受过催眠训练的心理师和精神科医师各一名对受试者进行的感受性测试，评定受试者接受暗示水平，以判断是否适合接受催眠治疗以及选择哪项催眠治疗方式。</v>
          </cell>
        </row>
        <row r="2857">
          <cell r="A2857" t="str">
            <v>FAH04701</v>
          </cell>
          <cell r="B2857" t="str">
            <v>思维型/艺术型测验</v>
          </cell>
          <cell r="C2857" t="str">
            <v>用于能力倾向的调查。由心理师以一对一的方式对患者实施测验，各分测验的评分标准不同，观测被试行为、情绪，记录观测内容，指导答题，分析测量数据。</v>
          </cell>
        </row>
        <row r="2858">
          <cell r="A2858" t="str">
            <v>FAH04702</v>
          </cell>
          <cell r="B2858" t="str">
            <v>个别能力测验</v>
          </cell>
          <cell r="C2858" t="str">
            <v>用于个别能力倾向的检查，在心理师指导、看护下，由被试完成人机对话式测查。观测被试行为、情绪，记录观测内容，指导答题，分析测量数据，出具报告。</v>
          </cell>
        </row>
        <row r="2859">
          <cell r="A2859" t="str">
            <v>FAH04703</v>
          </cell>
          <cell r="B2859" t="str">
            <v>压力评估量表测评</v>
          </cell>
          <cell r="C2859" t="str">
            <v>用于心理压力的量化检查。在心理测查室的心理师看护指导下，完成人机对话式测查(53项)，计算机出报告。</v>
          </cell>
        </row>
        <row r="2860">
          <cell r="A2860" t="str">
            <v>FAH04704</v>
          </cell>
          <cell r="B2860" t="str">
            <v>生活事件评定量表(LES)测评</v>
          </cell>
          <cell r="C2860" t="str">
            <v>用于应激事件强度的评定。在心理测查室的心理师指导、看护下，由被试完成人机对话式测查，本量表共48个项目，观测被试行为、情绪，记录观测内容，指导答题，分析测量数据，并出具报告。</v>
          </cell>
        </row>
        <row r="2861">
          <cell r="A2861" t="str">
            <v>FAH04705</v>
          </cell>
          <cell r="B2861" t="str">
            <v>防御机制问卷(DSQ)测评</v>
          </cell>
          <cell r="C2861" t="str">
            <v>用于心理防御机制方式的调查，在心理测查室的心理师指导、看护下，由被试完成人机对话式测查，共88项，9级评分选择答题，心理师测对被试行为、情绪，记录观测内容，指导答题，分析测量数据，出具报告。</v>
          </cell>
        </row>
        <row r="2862">
          <cell r="A2862" t="str">
            <v>FAJ04701</v>
          </cell>
          <cell r="B2862" t="str">
            <v>注意分配测评</v>
          </cell>
          <cell r="C2862" t="str">
            <v>用于辅助检查注意功能。由心理师以一对一的方式对患者实施测验，测验含三种测验条件，测验共10次，观测被试行为、情绪，记录观测内容，指导答题，分析测量数据，出具报告。</v>
          </cell>
        </row>
        <row r="2863">
          <cell r="A2863" t="str">
            <v>FAJ04702</v>
          </cell>
          <cell r="B2863" t="str">
            <v>注意划消测验</v>
          </cell>
          <cell r="C2863" t="str">
            <v>用于评定注意缺陷多动障碍患儿的注意力状况。由心理师以一对一的方式对患者实施测验，共完成3页纸的实施、计分和结果分析，并出示测验报告。</v>
          </cell>
        </row>
        <row r="2864">
          <cell r="A2864" t="str">
            <v>FAJ04703</v>
          </cell>
          <cell r="B2864" t="str">
            <v>套瓦(TOVA)注意力竞量测评</v>
          </cell>
          <cell r="C2864" t="str">
            <v>由心理师根据受检者的“遗漏”、“错认”、“反应时”、“反应时变化”四项指标对患者的注意力水平进行评估，最后由精神科医师判定结果，出具报告。</v>
          </cell>
        </row>
        <row r="2865">
          <cell r="A2865" t="str">
            <v>FAJ04704</v>
          </cell>
          <cell r="B2865" t="str">
            <v>行为注意测验(TEA)</v>
          </cell>
          <cell r="C2865" t="str">
            <v>采用日常注意检查工具(光盘、录音设备、地图、测试图卡等)，对患者依次进行注意的保持、选择、转移、分配等注意的状况进行全面检查。人工报告。</v>
          </cell>
        </row>
        <row r="2866">
          <cell r="A2866" t="str">
            <v>FAJ04705</v>
          </cell>
          <cell r="B2866" t="str">
            <v>注意成套测验</v>
          </cell>
          <cell r="C2866" t="str">
            <v>用于注意功能的全面测量。含8个分测验，4个因子及总分。由心理师以一对一的方式对患者实施测验，各分测验的评分标准不同，由精神科医师分析测量数据，出具报告。</v>
          </cell>
        </row>
        <row r="2867">
          <cell r="A2867" t="str">
            <v>FAK04701</v>
          </cell>
          <cell r="B2867" t="str">
            <v>瞬时记忆测验</v>
          </cell>
          <cell r="C2867" t="str">
            <v>用于脑损伤严重程度及老年精神障碍的辅助检查。由心理师以一对一的方式对患者实施测验，指导答题，测验次数不定，观测被试行为、情绪，记录观测内容，分析测量数据，出具报告。</v>
          </cell>
        </row>
        <row r="2868">
          <cell r="A2868" t="str">
            <v>FAK04702</v>
          </cell>
          <cell r="B2868" t="str">
            <v>短时记忆广度测评</v>
          </cell>
          <cell r="C2868" t="str">
            <v>用于脑损伤严重程度及老年精神障碍的辅助检查。由心理师以一对一的方式对患者实施测验，测验含正背数和倒背数，观测被试行为、情绪，记录观测内容，指导答题，分析测量数据，出具报告。</v>
          </cell>
        </row>
        <row r="2869">
          <cell r="A2869" t="str">
            <v>FAK04703</v>
          </cell>
          <cell r="B2869" t="str">
            <v>空间位置记忆广度测评</v>
          </cell>
          <cell r="C2869" t="str">
            <v>用于脑损伤严重程度及老年精神障碍的辅助检查。由心理师以一对一的方式对患者实施测验，测验含三种形式，两个评分系统，观测被试行为、情绪，记录观测内容，指导答题，分析测量数据，出具报告。</v>
          </cell>
        </row>
        <row r="2870">
          <cell r="A2870" t="str">
            <v>FAK04704</v>
          </cell>
          <cell r="B2870" t="str">
            <v>再认能力测定感统量表测评</v>
          </cell>
          <cell r="C2870" t="str">
            <v>用于脑损伤严重程度及老年精神障碍的辅助检查。由心理师以一对一的方式对患者实施测验，测验含20个目标刺激和20个混入刺激，一个评分系统，观测被试行为、情绪，记录观测内容，指导答题，分析测量数据，出具报告。</v>
          </cell>
        </row>
        <row r="2871">
          <cell r="A2871" t="str">
            <v>FAK04705</v>
          </cell>
          <cell r="B2871" t="str">
            <v>行为记忆测验</v>
          </cell>
          <cell r="C2871" t="str">
            <v>模拟日常生活环境(专用测试用房间、桌子、椅子、窗户、照片、生活用图片、生活用品等)下对患者进行记姓名，记被藏物品，记预约时间，记图片，回忆故事(立即)，图片再认，记相貌，回忆路线(即刻)，信息回忆(即刻)，相貌再认，定向和时间，回忆预约时间，回忆故事，回忆路线，回忆信息，回忆姓名，回忆被藏物品等检查，计算和换算原始分，标准分和筛查分。人工报告。</v>
          </cell>
        </row>
        <row r="2872">
          <cell r="A2872" t="str">
            <v>FAK04706</v>
          </cell>
          <cell r="B2872" t="str">
            <v>临床记忆测验</v>
          </cell>
          <cell r="C2872" t="str">
            <v>用于记忆检查，由心理师以一对一的方式对患者实施测验，该量表有五个分测验组成，根据被试年龄、受教育年限和职业标化后评分，由精神科医师分析测量数据并出具报告。</v>
          </cell>
        </row>
        <row r="2873">
          <cell r="A2873" t="str">
            <v>FAK04707</v>
          </cell>
          <cell r="B2873" t="str">
            <v>中国韦氏成人记忆测验</v>
          </cell>
          <cell r="C2873" t="str">
            <v>运用最新修订版本的中国韦氏成人记忆量表进行记忆检查。由心理师以一对一的方式对患者实施测验，该量表有多个分测验组成，各分测验的评分标准受年龄、文化等因素影响，由精神科医师分析测量数据并出具报告。</v>
          </cell>
        </row>
        <row r="2874">
          <cell r="A2874" t="str">
            <v>FAL04701</v>
          </cell>
          <cell r="B2874" t="str">
            <v>宗(Zung)氏焦虑自评量表测评</v>
          </cell>
          <cell r="C2874" t="str">
            <v>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v>
          </cell>
        </row>
        <row r="2875">
          <cell r="A2875" t="str">
            <v>FAL04702</v>
          </cell>
          <cell r="B2875" t="str">
            <v>汉密尔顿焦虑量表测评</v>
          </cell>
          <cell r="C2875" t="str">
            <v>用于焦虑症状的评定。由24个陈述句组成，大部分项目采用0-4分的5级评分法，少数项目采用0-2分的3级评分法，观测对被试行为、情绪，记录观测内容，指导答题，分析测量数据，出具报告。</v>
          </cell>
        </row>
        <row r="2876">
          <cell r="A2876" t="str">
            <v>FAL04703</v>
          </cell>
          <cell r="B2876" t="str">
            <v>宗(Zung)氏抑郁自评量表测评</v>
          </cell>
          <cell r="C2876" t="str">
            <v>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v>
          </cell>
        </row>
        <row r="2877">
          <cell r="A2877" t="str">
            <v>FAL04704</v>
          </cell>
          <cell r="B2877" t="str">
            <v>蒙哥马利量表抑郁评定量表(MADRS)测评</v>
          </cell>
          <cell r="C2877" t="str">
            <v>用于抑郁症状的评定。测验由10个条目组成，主要评定被试抑郁情绪的严重程度，由精神科医师观测被试行为、情绪，记录观测内容，分析测量数据，出具报告。</v>
          </cell>
        </row>
        <row r="2878">
          <cell r="A2878" t="str">
            <v>FAL04705</v>
          </cell>
          <cell r="B2878" t="str">
            <v>贝克抑郁自评问卷(BDI)测评</v>
          </cell>
          <cell r="C2878" t="str">
            <v>用于抑郁症状的自我评定。在心理测查室的心理师指导、看护下，由被试完成人机对话式测查。共13项，四级评分，选择答题。心理师记录观测内容，指导答题，分析测量数据，出具报告。</v>
          </cell>
        </row>
        <row r="2879">
          <cell r="A2879" t="str">
            <v>FAL04706</v>
          </cell>
          <cell r="B2879" t="str">
            <v>汉密尔顿抑郁量表测评</v>
          </cell>
          <cell r="C2879" t="str">
            <v>用于抑郁症状的评定。由14个陈述句组成，所有项目采用0-4分的5级评分法，观测被试行为、情绪，记录观测内容，指导答题，分析测量数据，出具报告。</v>
          </cell>
        </row>
        <row r="2880">
          <cell r="A2880" t="str">
            <v>FAL04707</v>
          </cell>
          <cell r="B2880" t="str">
            <v>躁狂状态评定量表测评</v>
          </cell>
          <cell r="C2880" t="str">
            <v>用于评定躁狂症状严重程度的量表。精神科医师对患者进行精神检查，做一次评定，由11个症状描述组成，各项目采用0-4分的5级评分法。观测被试行为、情绪，记录观测内容，需要系统地询问每一个症状，分析测量数据，出具报告。</v>
          </cell>
        </row>
        <row r="2881">
          <cell r="A2881" t="str">
            <v>FAM04701</v>
          </cell>
          <cell r="B2881" t="str">
            <v>本顿视觉保持测验(BVRT)</v>
          </cell>
          <cell r="C2881" t="str">
            <v>用于评定成人及患儿视觉功能的完整性，含视知觉、视觉记忆和视觉结构能力。由心理师以一对一的方式对患者实施测验，要求被试者凭记忆临摹所看过的几何图形，有C、D、E三式图片和A、B、C、D四种实施方法，心理心理师完成测验的实施、记分和结果分析，并出示测验报告。</v>
          </cell>
        </row>
        <row r="2882">
          <cell r="A2882" t="str">
            <v>FAM04702</v>
          </cell>
          <cell r="B2882" t="str">
            <v>格式塔测验(Bender-Gestalt)</v>
          </cell>
          <cell r="C2882" t="str">
            <v>用于测定3岁以上儿童和成人的视觉运动功能和视觉结构能力。并作为有无脑损伤的初步筛查工具，由心理师以一对一的方式对患者实施测验，要求被试者临摹一张纸上的9个几何图形，根据临摹错误多少和错误特征判定测验结果，心理心理师完成测验的实施、记分和结果分析，并出示测验报告。</v>
          </cell>
        </row>
        <row r="2883">
          <cell r="A2883" t="str">
            <v>FAM04703</v>
          </cell>
          <cell r="B2883" t="str">
            <v>感觉统合能力发展评定量表测评</v>
          </cell>
          <cell r="C2883" t="str">
            <v>用于筛查感觉统合失调儿童。在心理师指导下由家属、教师或其他知情者填写量表，共58个条目，由心理师将填写结果进行输机和计算机分析处理，根据计算机分析处理结果出评定报告。</v>
          </cell>
        </row>
        <row r="2884">
          <cell r="A2884" t="str">
            <v>FAP04701</v>
          </cell>
          <cell r="B2884" t="str">
            <v>蒙特利尔认知评估(MoCA)</v>
          </cell>
          <cell r="C2884" t="str">
            <v>指用于额叶损伤患者认知障碍首诊检查。量表包含12个检查项目，分别测定执行功能，失认症，瞬时和延迟记忆，听觉注意，视觉注意，复述，语言流畅性，抽象分类，时间(或地点)定向，结构性失用等功能。人工报告。</v>
          </cell>
        </row>
        <row r="2885">
          <cell r="A2885" t="str">
            <v>FAP04702</v>
          </cell>
          <cell r="B2885" t="str">
            <v>认知方式测评(CCES)</v>
          </cell>
          <cell r="C2885" t="str">
            <v>用于检查认知方式的量表。由心理师以一对一的方式对患者实施测验，测验含30个题目，观测被试行为、情绪，记录观测内容，指导答题，分析测量数据，出具报告。</v>
          </cell>
        </row>
        <row r="2886">
          <cell r="A2886" t="str">
            <v>FAP04703</v>
          </cell>
          <cell r="B2886" t="str">
            <v>简明精神状况测验(MMSE)</v>
          </cell>
          <cell r="C2886" t="str">
            <v>用于认知缺损筛选。由精神科医师以一对一的方式对患者实施测验，共19大项30个小项，观测被试思维、行为、情绪，记录观测内容，分析测量数据，出具报告。</v>
          </cell>
        </row>
        <row r="2887">
          <cell r="A2887" t="str">
            <v>FAP04704</v>
          </cell>
          <cell r="B2887" t="str">
            <v>威斯康星卡片分类测验(WCST)</v>
          </cell>
          <cell r="C2887" t="str">
            <v>用于认知功能的辅助检查。在心理测查室的心理师指导、看护下，由被试完成人机对话式测查。共128项，选择答题。心理师指导答题，分析测量数据并出具报告。</v>
          </cell>
        </row>
        <row r="2888">
          <cell r="A2888" t="str">
            <v>FAP04705</v>
          </cell>
          <cell r="B2888" t="str">
            <v>激越问卷测评</v>
          </cell>
          <cell r="C2888" t="str">
            <v>用于评定有认知功能损害患者的激越行为。由两名主治医师以上精神科医师共同进行评定，共29项，七级评分。记录观测内容，分析测量数据并出具报告。</v>
          </cell>
        </row>
        <row r="2889">
          <cell r="A2889" t="str">
            <v>FAP04706</v>
          </cell>
          <cell r="B2889" t="str">
            <v>精神分裂症认知功能测验MCCB</v>
          </cell>
          <cell r="C2889" t="str">
            <v>对精神分裂症认知功能进行全面测量，含10个分测验，7个因子及总分。由心理测师以一对一的方式对患者实施测验，各分测验的评分标准不同，由精神科医师分析测量数据，出具报告。</v>
          </cell>
        </row>
        <row r="2890">
          <cell r="A2890" t="str">
            <v>FAP04707</v>
          </cell>
          <cell r="B2890" t="str">
            <v>儿童认知能力测查</v>
          </cell>
          <cell r="C2890" t="str">
            <v>采用儿童认知能力测查工具对患儿检查，含颜色识别，比较大小，序列关系，体积守恒，重量辨别，常识知识，推理，简单概率等内容，计算机分析数据。人工报告。</v>
          </cell>
        </row>
        <row r="2891">
          <cell r="A2891" t="str">
            <v>FAP04708</v>
          </cell>
          <cell r="B2891" t="str">
            <v>洛文斯顿认知成套测验(LOTCA)</v>
          </cell>
          <cell r="C2891" t="str">
            <v>采用洛文斯顿认知成套测验，对患者的时间定向，地点定向，物体失认，形状失认，重叠图形识别，特征不明显物体识别，自身位置辨认，实际空间位置辨认，图片空间位置辨认，动作模仿，物品运用，象征性动作，复制几何图形，复制二维图形，拼钉盘图，彩色积木设计，无色积木设计，拼蝴蝶，绘钟，范畴测验，无组织几何图形分类，有组织几何图形分类，排序A，排序B，几何推理，逻辑提问，注意与集中等26项进行测验。人工报告。</v>
          </cell>
        </row>
        <row r="2892">
          <cell r="A2892" t="str">
            <v>FAQ04701</v>
          </cell>
          <cell r="B2892" t="str">
            <v>图片词汇测验</v>
          </cell>
          <cell r="C2892" t="str">
            <v>辅助语言功能的检查。由心理师以一对一的方式对患者实施测验，测验含30个词汇，观测被试行为、情绪，记录观测内容，指导答题，分析测量数据，出具报告。</v>
          </cell>
        </row>
        <row r="2893">
          <cell r="A2893" t="str">
            <v>FAS04701</v>
          </cell>
          <cell r="B2893" t="str">
            <v>希-内学习能力测验</v>
          </cell>
          <cell r="C2893" t="str">
            <v>由精神科医师一对一完成所有测验项目。全量表含12个方面的学习能力，要求以操作的方式完成，主要用于评定3—18岁脑损伤患儿或有听力、语言障碍儿童的总体学习能力，人工统计并作出测验结果文字报告。不含心理咨询和治疗。</v>
          </cell>
        </row>
        <row r="2894">
          <cell r="A2894" t="str">
            <v>FAT04701</v>
          </cell>
          <cell r="B2894" t="str">
            <v>儿童行为量表(Conners)测评</v>
          </cell>
          <cell r="C2894" t="str">
            <v>用于筛查儿童(特别是多动症儿童)的行为问题。在心理师看护下，由患者父母完成人机对话式测查(48项)，计算机出报告。</v>
          </cell>
        </row>
        <row r="2895">
          <cell r="A2895" t="str">
            <v>FAT04702</v>
          </cell>
          <cell r="B2895" t="str">
            <v>阿奇班克(Achenbach)儿童行为量表(CBCL)测评</v>
          </cell>
          <cell r="C2895" t="str">
            <v>用于评定4-16岁儿童的社交能力和行为问题。在心理师看护下，由患者父母完成人机对话式测查(113项)，计算机出报告。</v>
          </cell>
        </row>
        <row r="2896">
          <cell r="A2896" t="str">
            <v>FAT04703</v>
          </cell>
          <cell r="B2896" t="str">
            <v>A型性格问卷(TABP)测评</v>
          </cell>
          <cell r="C2896" t="str">
            <v>用于评定被试者的行为模式。在心理测查室心理师指导下，完成人机对话式测查(60项)，计算机出报告。</v>
          </cell>
        </row>
        <row r="2897">
          <cell r="A2897" t="str">
            <v>FAT04704</v>
          </cell>
          <cell r="B2897" t="str">
            <v>精神护理观察量表(NOSIE)测评</v>
          </cell>
          <cell r="C2897" t="str">
            <v>是指精神科护士观察量表。用于评定病房中各类精神病人的各类行为，精神科护士观察后，做一次评定，由30个项目组成，所有项目采用0-4分的5级评分法。观测对被试行为、情绪，记录观测内容，需要系统地询问每一个症状，分析测量数据，并出具报告。</v>
          </cell>
        </row>
        <row r="2898">
          <cell r="A2898" t="str">
            <v>FAT04705</v>
          </cell>
          <cell r="B2898" t="str">
            <v>阿尔茨海默病病理行为评定量表</v>
          </cell>
          <cell r="C2898" t="str">
            <v>用于评定阿尔茨海默病患者的行为症状。由两名主治医师以上老年精神科专科医师共同进行评定。涉及妄想、幻觉、行为紊乱、攻击、昼夜节律、情绪方面内容。共26项，四级评分，选择答题。观测被试行为、情绪，记录观测内容，分析测量数据，出具报告。</v>
          </cell>
        </row>
        <row r="2899">
          <cell r="A2899" t="str">
            <v>FAT04706</v>
          </cell>
          <cell r="B2899" t="str">
            <v>儿童行为问卷测评(Rutter)</v>
          </cell>
          <cell r="C2899" t="str">
            <v>用于评定儿童的行为和情绪问题。在心理测查室的心理师看护下，由患者父母完成人机对话式测查(31项)，心理师做出行为状态报告。</v>
          </cell>
        </row>
        <row r="2900">
          <cell r="A2900" t="str">
            <v>FAT04707</v>
          </cell>
          <cell r="B2900" t="str">
            <v>攻击风险测评</v>
          </cell>
          <cell r="C2900" t="str">
            <v>用于评定精神病患者的攻击风险。由两名主治医师以上精神科医师共同进行评定，共16项，根据精神检查和病史资料将患者攻击风险分为四个级别，并给出不同的处理建议。</v>
          </cell>
        </row>
        <row r="2901">
          <cell r="A2901" t="str">
            <v>FAT04708</v>
          </cell>
          <cell r="B2901" t="str">
            <v>自杀风险测评</v>
          </cell>
          <cell r="C2901" t="str">
            <v>用于评定精神病患者的自杀风险。在心理师看护下，由两名主治医师以上精神科医师共同进行评定，共20项，2-3级评分，根据精神检查和病史资料进行评定。将患者自杀风险分为较安全、危险、很危险和极危险四个级别。</v>
          </cell>
        </row>
        <row r="2902">
          <cell r="A2902" t="str">
            <v>FAV04701</v>
          </cell>
          <cell r="B2902" t="str">
            <v>艾森贝格(Asberg)抗抑郁剂不良反应表测评</v>
          </cell>
          <cell r="C2902" t="str">
            <v>用于评定抗抑郁剂不良反应程度的量表。精神科医师检查患者后，做一次评定，由14个症状描述组成，所有项目均采用0－3分的4级评分法。检查被试的思维、行为、情绪，记录观测内容，需要系统地询问每一个症状，分析测量数据，出具报告。</v>
          </cell>
        </row>
        <row r="2903">
          <cell r="A2903" t="str">
            <v>FAV04702</v>
          </cell>
          <cell r="B2903" t="str">
            <v>药物不良反应量表(TESS)测评</v>
          </cell>
          <cell r="C2903" t="str">
            <v>用于评定抗精神病药物不良反应程度的量表。精神科医师检查患者后，做一次评定，由18个项目组成，6个分类，分成0-6分7个等级。观测被试行为、情绪，记录观测内容，需要系统地询问、查看每一个症状，分析测量数据，出具报告。</v>
          </cell>
        </row>
        <row r="2904">
          <cell r="A2904" t="str">
            <v>FAV04703</v>
          </cell>
          <cell r="B2904" t="str">
            <v>不自主运动评定量表测评</v>
          </cell>
          <cell r="C2904" t="str">
            <v>用于评定药源性不自主运动的量表。精神科医师检查患者后，做一次评定，量表共12个项目，0-4级评分，观测被试行为、情绪，记录观测内容，需要系统地询问、查看每一个症状，分析测量数据，出具报告。</v>
          </cell>
        </row>
        <row r="2905">
          <cell r="A2905" t="str">
            <v>FAV04704</v>
          </cell>
          <cell r="B2905" t="str">
            <v>锥体外系副作用量表测评</v>
          </cell>
          <cell r="C2905" t="str">
            <v>用于评定抗精神病药物治疗不良反应的评定量表。精神科医师检查患者后，做一次评定，共10个项目，0-4分5级评分法。观测被试行为、情绪，记录观测内容，需要系统地询问、查看每一个症状，分析测量数据，出具报告。</v>
          </cell>
        </row>
        <row r="2906">
          <cell r="A2906" t="str">
            <v>FAW04701</v>
          </cell>
          <cell r="B2906" t="str">
            <v>重复性神经心理测验(RBANS)</v>
          </cell>
          <cell r="C2906" t="str">
            <v>辅助脑损伤严重程度的诊断。由心理师指导进行，测验由12个条目组成，通过词汇学习、故事复述、图形临、线条定位、图画命名、语义流畅性测验、数字广度、编码测验、词汇回忆、词汇再识、故事回忆的完成情况，分析被试的认知功能，出具报告。</v>
          </cell>
        </row>
        <row r="2907">
          <cell r="A2907" t="str">
            <v>FAW04702</v>
          </cell>
          <cell r="B2907" t="str">
            <v>神经心理测验(H-R)</v>
          </cell>
          <cell r="C2907" t="str">
            <v>可辅助于脑损伤严重程度的诊断，由心理师以一对一的方式对患者实施测验，测验含10个分测验组成，根据被试年龄、受教育年限和职业标化后评分，由精神科医师分析测量数据并出具报告。</v>
          </cell>
        </row>
        <row r="2908">
          <cell r="A2908" t="str">
            <v>FAW04703</v>
          </cell>
          <cell r="B2908" t="str">
            <v>科赫(Kohs)立方体组合测验</v>
          </cell>
          <cell r="C2908" t="str">
            <v>可辅助脑器质损伤定位的诊断，由心理师以一对一的方式对患者实施测验，测验含17种图板，16块立方体，记录观测内容，指导答题，由精神科医师分析测量数据并出具报告。</v>
          </cell>
        </row>
        <row r="2909">
          <cell r="A2909" t="str">
            <v>FAX01701</v>
          </cell>
          <cell r="B2909" t="str">
            <v>首诊精神病学检查</v>
          </cell>
          <cell r="C2909" t="str">
            <v>对于第一次就诊于精神科的患者，进行病史收集，对患者认知活动、情感活动和意志行为活动进行全面精神检查和评估，给出患者精神状态的症状学诊断和/或疾病分类学诊断。</v>
          </cell>
        </row>
        <row r="2910">
          <cell r="A2910" t="str">
            <v>FAX04701</v>
          </cell>
          <cell r="B2910" t="str">
            <v>简明精神病评定量表(BPRS)测评</v>
          </cell>
          <cell r="C2910" t="str">
            <v>用于评定精神病症状的严重程度。精神科医师对患者进行精神检查，做一次评定，由18个项目组成，所有项目采用1-7分的7级评分法。检查被试行为、情绪，记录观测内容，需要系统地询问每一个症状，分析测量数据，出具报告。</v>
          </cell>
        </row>
        <row r="2911">
          <cell r="A2911" t="str">
            <v>FAX04702</v>
          </cell>
          <cell r="B2911" t="str">
            <v>临床总体印象量表(CGI)测评</v>
          </cell>
          <cell r="C2911" t="str">
            <v>用于评定临床疗效，可适用于任何精神科治疗和研究对象。精神科医师对患者进行精神检查，做一次评定，量表共分S1、G1和El三项，采用0－7分的8级记分法。观测被试行为、情绪，记录观测内容，需要系统地询问每一个症状，分析测量数据，出具报告。</v>
          </cell>
        </row>
        <row r="2912">
          <cell r="A2912" t="str">
            <v>FAX04703</v>
          </cell>
          <cell r="B2912" t="str">
            <v>慢性精神病标准化量表测评</v>
          </cell>
          <cell r="C2912" t="str">
            <v>用于评定慢性精神病人的阳性症状，阴性症状，情感症状和自知力。为他评量表，由两名精神科医师共同进行评定，共9项，五级评分，选择答题，观测被试行为、情绪，记录观测内容，分析测量数据。</v>
          </cell>
        </row>
        <row r="2913">
          <cell r="A2913" t="str">
            <v>FAX04704</v>
          </cell>
          <cell r="B2913" t="str">
            <v>康奈尔医学指数(CMI)测评</v>
          </cell>
          <cell r="C2913" t="str">
            <v>用于在综合医院及精神病院门诊筛查精神障碍的可疑者，正常人群中筛查躯体和心理障碍者，流行病学研究中，作为一般健康状况的评价指标。在心理师指导、看护下，由被试完成人机对话式测查，全表分18个部分，共有195个问题，判断评分。测对被试行为、情绪，记录观测内容，指导答题。由精神科医师分析测量数据，出具报告。</v>
          </cell>
        </row>
        <row r="2914">
          <cell r="A2914" t="str">
            <v>FAX04705</v>
          </cell>
          <cell r="B2914" t="str">
            <v>阳性症状量表(SAPS)测评</v>
          </cell>
          <cell r="C2914" t="str">
            <v>用于精神病阳性症状的量化评定。精神科医师检查患者后，做一次评定。34个单项，分为4个分量表，评分为6级评分，记录观测内容，分析测量数据并出具报告。</v>
          </cell>
        </row>
        <row r="2915">
          <cell r="A2915" t="str">
            <v>FAX04706</v>
          </cell>
          <cell r="B2915" t="str">
            <v>阴性症状量表(SANS)测评</v>
          </cell>
          <cell r="C2915" t="str">
            <v>用于精神病阴性症状的量化评定。精神科医师检查患者后，做一次评定。24条项目被分为5个分量表，评分为6级，记录观测内容，分析测量数据并出具报告。</v>
          </cell>
        </row>
        <row r="2916">
          <cell r="A2916" t="str">
            <v>FAX04707</v>
          </cell>
          <cell r="B2916" t="str">
            <v>阳性阴性精神症状评定(PANSS)量表测评</v>
          </cell>
          <cell r="C2916" t="str">
            <v>用于评定精神症状的有无及各项症状的严重程度。精神科医师检查患者后，做一次评定。53个单项，分为7个分量表，评分为6级评分，观测被试思维、情绪、行为，记录观测内容，指导答题，分析测量数据，出具报告。</v>
          </cell>
        </row>
        <row r="2917">
          <cell r="A2917" t="str">
            <v>FAX04708</v>
          </cell>
          <cell r="B2917" t="str">
            <v>精神现状检查(PSE)测评</v>
          </cell>
          <cell r="C2917" t="str">
            <v>用于精神病症状评定。精神科医师对患者进行精神检查后，做一次评定。量表140余项，每项都有2级操作性评分标准。观测被试思维、行为、情绪，记录观测内容，分析测量数据，出具报告。</v>
          </cell>
        </row>
        <row r="2918">
          <cell r="A2918" t="str">
            <v>FAX04709</v>
          </cell>
          <cell r="B2918" t="str">
            <v>复合性国际诊断问卷(CIDI)测评</v>
          </cell>
          <cell r="C2918" t="str">
            <v>用于精神科的临床诊断。在心理测查室由精神科医师指导，被试完成人机对话式测查。全表分18个部分，共有550个问题，判断评分。记录观测内容，指导答题，分析测量数据并出具报告。</v>
          </cell>
        </row>
        <row r="2919">
          <cell r="A2919" t="str">
            <v>FAX04710</v>
          </cell>
          <cell r="B2919" t="str">
            <v>精神病临床鉴定</v>
          </cell>
          <cell r="C2919" t="str">
            <v>由三名精神科医师，一名护士共同完成病史收集，对患者认知活动、情感活动和意志行为活动进行全面精神检查和评估，给出患者精神状态的症状学诊断或疾病分类学诊断。</v>
          </cell>
        </row>
        <row r="2920">
          <cell r="A2920" t="str">
            <v>FAX04711</v>
          </cell>
          <cell r="B2920" t="str">
            <v>神经精神病学临床测评(SCAN)</v>
          </cell>
          <cell r="C2920" t="str">
            <v>用于辅助精神病的诊断。由四部分组成。第一部分：为非精神病性节段，诊断ICD-10障碍如一般躯体性疾病、躯体形式障碍、神经症、应激和适应障碍、心理生理障碍、情感障碍、酒和药物滥用问题，共14节，第二部分：先进行筛选，如无阳性评分即结束。含各种精神病性症状的检查和观察项目，以及认知障碍检查项目，共10节，第三部分：条目组清单，用于将PSE-10(精神现状检查)检查各种阳性症状予以聚类，共41个症状群，第四部分：临床资料表，含智力水平、人格问题、社会功能缺陷、与全病程有关的问题，以及涉及疾病发作、病因病理等内容</v>
          </cell>
        </row>
        <row r="2921">
          <cell r="A2921" t="str">
            <v>FAX04712</v>
          </cell>
          <cell r="B2921" t="str">
            <v>精神障碍轴Ⅰ(DSM-Ⅳ-TR)结构式临床检查诊断(SCID)</v>
          </cell>
          <cell r="C2921" t="str">
            <v>应用美国精神疾病诊断标准第四版，由两名精神科医师对各类精神病患者进行测评，共19项内容，以半定式的方法作出有无DSM—Ⅳ标准的45种疾病诊断。记录观测内容，分析测量数据，出具报告。</v>
          </cell>
        </row>
        <row r="2922">
          <cell r="A2922" t="str">
            <v>FAX04713</v>
          </cell>
          <cell r="B2922" t="str">
            <v>症状自评量表(SCL-90)测评</v>
          </cell>
          <cell r="C2922" t="str">
            <v>适用于神经症、适应障碍其它轻性精神障碍患者自我评定，在心理测查室的心理师指导、看护下，由被试完成人机对话式测查，本量表共90个项目，项目均采取5级评分制，观测被试行为、情绪，记录观测内容，指导答题，分析测量数据，出具报告。</v>
          </cell>
        </row>
        <row r="2923">
          <cell r="A2923" t="str">
            <v>FAY01701</v>
          </cell>
          <cell r="B2923" t="str">
            <v>眼动检查(EM)</v>
          </cell>
          <cell r="C2923" t="str">
            <v>由技师指导受检者观测眼动检测仪的荧屏，由仪器自动跟踪眼球进行眼动轨迹记录，按程序判断凝视点和反应探索评分，最终由精神科医师判定结果，打印彩色或黑白图文报告。</v>
          </cell>
        </row>
        <row r="2924">
          <cell r="A2924" t="str">
            <v>FAY04701</v>
          </cell>
          <cell r="B2924" t="str">
            <v>布雷德(Bleied)痴呆评定量表测评</v>
          </cell>
          <cell r="C2924" t="str">
            <v>用于辅助痴呆筛查。精神科医师检查患者后，做一次评定，量表30项，每项都有2级操作性评分标准。观测被试心理活动，记录观测内容，分析测量数据，出具报告。</v>
          </cell>
        </row>
        <row r="2925">
          <cell r="A2925" t="str">
            <v>FAY04702</v>
          </cell>
          <cell r="B2925" t="str">
            <v>帕金森病统一评分量表测评</v>
          </cell>
          <cell r="C2925" t="str">
            <v>采用帕金森统一评分量表，由专业人员根据量表中的项目进行评定，含填表指导与评分。</v>
          </cell>
        </row>
        <row r="2926">
          <cell r="A2926" t="str">
            <v>FAY04703</v>
          </cell>
          <cell r="B2926" t="str">
            <v>儿童孤独症评定量表检查</v>
          </cell>
          <cell r="C2926" t="str">
            <v>由精神科医师借助电脑辅助测验系统完成。用于测量儿童与孤独症相关的15个方面行为表现，评估儿童是否有孤独症倾向，作出电脑文本测试报告。</v>
          </cell>
        </row>
        <row r="2927">
          <cell r="A2927" t="str">
            <v>FAY04704</v>
          </cell>
          <cell r="B2927" t="str">
            <v>儿童孤独症筛查量表测评</v>
          </cell>
          <cell r="C2927" t="str">
            <v>用于儿童孤独症的筛查。在心理师指导下由家长或其他知情者填写量表，共19个条目，由心理师根据家长或其他知情者填写结果完成量表评定，根据评定结果出评定报告。</v>
          </cell>
        </row>
        <row r="2928">
          <cell r="A2928" t="str">
            <v>FAY04705</v>
          </cell>
          <cell r="B2928" t="str">
            <v>婴儿孤独症量表测评</v>
          </cell>
          <cell r="C2928" t="str">
            <v>用于婴儿孤独症的筛查。在心理师指导下由家长或其他知情者填写量表，共30个条目，由心理师根据家长或其他知情者填写结果完成量表评定，根据评定结果出评定报告。</v>
          </cell>
        </row>
        <row r="2929">
          <cell r="A2929" t="str">
            <v>FAY04706</v>
          </cell>
          <cell r="B2929" t="str">
            <v>孤独症诊断访谈量表(ADI)测评</v>
          </cell>
          <cell r="C2929" t="str">
            <v>用于诊断儿童孤独症。由经过系统培训的心理师在单独房间对患儿家长进行一对一逐项询问和检查。共93个项目。精神科医师根据评定结果出评定报告。</v>
          </cell>
        </row>
        <row r="2930">
          <cell r="A2930" t="str">
            <v>FAY04707</v>
          </cell>
          <cell r="B2930" t="str">
            <v>强迫症状问卷(YALE-BROWN)测评</v>
          </cell>
          <cell r="C2930" t="str">
            <v>用于强迫症状的量化检查。该量表是一个他评的强迫症量表，由精神科医师根据病人的情况作出相应的评定，用来反映强迫症状的严重程度，分为反映强迫观念和强迫行为各5项，每项按5级评分法，观测被试行为、情绪，记录观测内容，分析测量数据。</v>
          </cell>
        </row>
        <row r="2931">
          <cell r="A2931" t="str">
            <v>FAY04708</v>
          </cell>
          <cell r="B2931" t="str">
            <v>多动症诊断量表测评</v>
          </cell>
          <cell r="C2931" t="str">
            <v>用于辅助多动症的诊断。共18题，由心理师询问家长，予以评定，或在心理师指导下由家长填写，由心理师分析并出具报告。</v>
          </cell>
        </row>
        <row r="2932">
          <cell r="A2932" t="str">
            <v>FAY04709</v>
          </cell>
          <cell r="B2932" t="str">
            <v>注意缺陷多动障碍诊断量表测评</v>
          </cell>
          <cell r="C2932" t="str">
            <v>用于筛查注意缺陷多动障碍儿童。由心理师询问家属、教师或其他知情者，根据家属、教师或其他知情者反映的情况完成18个项目的评定，根据评定结果出评定报告。</v>
          </cell>
        </row>
        <row r="2933">
          <cell r="A2933" t="str">
            <v>FAY04710</v>
          </cell>
          <cell r="B2933" t="str">
            <v>迟发运动障碍评定量表测评</v>
          </cell>
          <cell r="C2933" t="str">
            <v>用于迟发性运动障碍的筛选诊断。精神科医师检查患者后，做一次评定，量表共43个项目。观测被试行为、情绪，记录观测内容，需要系统地询问、查看每一个症状，分析测量数据，出具报告。</v>
          </cell>
        </row>
        <row r="2934">
          <cell r="B2934" t="str">
            <v>(十八)其它</v>
          </cell>
        </row>
        <row r="2935">
          <cell r="A2935" t="str">
            <v>H</v>
          </cell>
          <cell r="B2935" t="str">
            <v>六.临床手术治疗</v>
          </cell>
        </row>
        <row r="2936">
          <cell r="A2936" t="str">
            <v/>
          </cell>
          <cell r="B2936" t="str">
            <v>本章说明：                                                                                                                                                                        1. 本章“临床手术治疗”指以治疗为目的、各种有创的临床医疗服务项目。除手术治疗外还包括穿刺引流、注药等有创操作和激光、微波等各种毁损性治疗及内镜治疗。</v>
          </cell>
        </row>
        <row r="2937">
          <cell r="A2937" t="str">
            <v>HA</v>
          </cell>
          <cell r="B2937" t="str">
            <v>(一)麻醉</v>
          </cell>
        </row>
        <row r="2938">
          <cell r="A2938" t="str">
            <v>HAA</v>
          </cell>
          <cell r="B2938" t="str">
            <v>1.全身麻醉</v>
          </cell>
        </row>
        <row r="2939">
          <cell r="A2939" t="str">
            <v>HAA42401</v>
          </cell>
          <cell r="B2939" t="str">
            <v>支气管内麻醉</v>
          </cell>
          <cell r="C2939" t="str">
            <v>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row>
        <row r="2940">
          <cell r="A2940" t="str">
            <v>HAA42402</v>
          </cell>
          <cell r="B2940" t="str">
            <v>肺灌洗麻醉</v>
          </cell>
          <cell r="C2940" t="str">
            <v>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v>
          </cell>
        </row>
        <row r="2941">
          <cell r="A2941" t="str">
            <v>HAA42901</v>
          </cell>
          <cell r="B2941" t="str">
            <v>全身麻醉</v>
          </cell>
          <cell r="C2941" t="str">
            <v>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特殊气管插管术、特殊检查等。</v>
          </cell>
        </row>
        <row r="2942">
          <cell r="A2942" t="str">
            <v>HAA42902</v>
          </cell>
          <cell r="B2942" t="str">
            <v>无插管全麻</v>
          </cell>
          <cell r="C2942" t="str">
            <v>药物经静脉或吸入作用于中枢神经系统产生全身麻醉，诱导迅速、病人舒适、苏醒较快，单独应用仅适用于短时间体表手术。</v>
          </cell>
        </row>
        <row r="2943">
          <cell r="A2943" t="str">
            <v>HAB</v>
          </cell>
          <cell r="B2943" t="str">
            <v>2.局部麻醉</v>
          </cell>
        </row>
        <row r="2944">
          <cell r="A2944" t="str">
            <v>HAB42101</v>
          </cell>
          <cell r="B2944" t="str">
            <v>踝关节局部阻滞麻醉</v>
          </cell>
          <cell r="C2944" t="str">
            <v>指用于手术麻醉或镇痛治疗。消毒铺巾，在血压、心电图、脉搏血氧饱和度监测下，穿刺注药进行单侧神经阻滞。不含特殊神经定位方法、麻醉监护下镇静。</v>
          </cell>
        </row>
        <row r="2945">
          <cell r="A2945" t="str">
            <v>HAB42201</v>
          </cell>
          <cell r="B2945" t="str">
            <v>局部静脉内麻醉</v>
          </cell>
          <cell r="C2945" t="str">
            <v>在麻醉肢体建立静脉通路，麻醉肢体上止血带，在监测下通过静脉注射局麻药，使止血帯远端部位无痛。全程连续观察各项生命体征。</v>
          </cell>
        </row>
        <row r="2946">
          <cell r="A2946" t="str">
            <v>HAC</v>
          </cell>
          <cell r="B2946" t="str">
            <v>椎管内麻醉</v>
          </cell>
        </row>
        <row r="2947">
          <cell r="A2947" t="str">
            <v>HAC42101</v>
          </cell>
          <cell r="B2947" t="str">
            <v>单次腰麻</v>
          </cell>
          <cell r="C2947" t="str">
            <v>消毒铺巾，经穿刺针向蛛网膜下腔注射药物及阿片类药物等。全程连续观察各项生命体征，每5分钟记录一次，分析调整病情，调节麻醉深度至手术结束，处理各类合并症，预防并发症，平稳从麻醉状态中苏醒恢复，麻醉后访视。</v>
          </cell>
        </row>
        <row r="2948">
          <cell r="A2948" t="str">
            <v>HAC42102</v>
          </cell>
          <cell r="B2948" t="str">
            <v>连续腰麻</v>
          </cell>
          <cell r="C2948" t="str">
            <v>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v>
          </cell>
        </row>
        <row r="2949">
          <cell r="A2949" t="str">
            <v>HAC42103</v>
          </cell>
          <cell r="B2949" t="str">
            <v>腰麻复合连续硬膜外阻滞麻醉</v>
          </cell>
          <cell r="C2949" t="str">
            <v>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v>
          </cell>
        </row>
        <row r="2950">
          <cell r="A2950" t="str">
            <v>HAC42104</v>
          </cell>
          <cell r="B2950" t="str">
            <v>骶管单次阻滞麻醉</v>
          </cell>
          <cell r="C2950" t="str">
            <v>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v>
          </cell>
        </row>
        <row r="2951">
          <cell r="A2951" t="str">
            <v>HAC42105</v>
          </cell>
          <cell r="B2951" t="str">
            <v>颈部硬膜外单次阻滞麻醉</v>
          </cell>
          <cell r="C2951" t="str">
            <v>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2">
          <cell r="A2952" t="str">
            <v>HAC42106</v>
          </cell>
          <cell r="B2952" t="str">
            <v>颈部硬膜外连续阻滞麻醉</v>
          </cell>
          <cell r="C2952" t="str">
            <v>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v>
          </cell>
        </row>
        <row r="2953">
          <cell r="A2953" t="str">
            <v>HAC42107</v>
          </cell>
          <cell r="B2953" t="str">
            <v>胸部硬膜外单次阻滞麻醉</v>
          </cell>
          <cell r="C2953" t="str">
            <v>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4">
          <cell r="A2954" t="str">
            <v>HAC42108</v>
          </cell>
          <cell r="B2954" t="str">
            <v>胸部硬膜外连续阻滞麻醉</v>
          </cell>
          <cell r="C2954" t="str">
            <v>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5">
          <cell r="A2955" t="str">
            <v>HAC42109</v>
          </cell>
          <cell r="B2955" t="str">
            <v>腰部硬膜外单次阻滞麻醉</v>
          </cell>
          <cell r="C2955" t="str">
            <v>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6">
          <cell r="A2956" t="str">
            <v>HAC42110</v>
          </cell>
          <cell r="B2956" t="str">
            <v>腰部硬膜外连续阻滞麻醉</v>
          </cell>
          <cell r="C2956" t="str">
            <v>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7">
          <cell r="A2957" t="str">
            <v>HAC42111</v>
          </cell>
          <cell r="B2957" t="str">
            <v>骶管连续阻滞麻醉</v>
          </cell>
          <cell r="C2957" t="str">
            <v>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v>
          </cell>
        </row>
        <row r="2958">
          <cell r="A2958" t="str">
            <v>HAC62101</v>
          </cell>
          <cell r="B2958" t="str">
            <v>椎管内置管术</v>
          </cell>
          <cell r="C2958" t="str">
            <v>在局部麻醉下，以针穿刺进入蛛网膜下腔或硬膜外腔，置入和留置导管。不含麻醉监测。</v>
          </cell>
        </row>
        <row r="2959">
          <cell r="A2959" t="str">
            <v>HAD-HAL</v>
          </cell>
          <cell r="B2959" t="str">
            <v>神经阻滞麻醉</v>
          </cell>
        </row>
        <row r="2960">
          <cell r="A2960" t="str">
            <v>HAD42101</v>
          </cell>
          <cell r="B2960" t="str">
            <v>眶上神经阻滞麻醉</v>
          </cell>
          <cell r="C2960" t="str">
            <v>指用于手术麻醉或镇痛治疗。消毒铺巾，穿刺注药进行单侧神经阻滞。不含特殊神经定位方法。</v>
          </cell>
        </row>
        <row r="2961">
          <cell r="A2961" t="str">
            <v>HAD42102</v>
          </cell>
          <cell r="B2961" t="str">
            <v>眶下神经阻滞麻醉</v>
          </cell>
          <cell r="C2961" t="str">
            <v>指用于手术麻醉或镇痛治疗。消毒铺巾，穿刺注药进行单侧神经阻滞。不含特殊神经定位方法。</v>
          </cell>
        </row>
        <row r="2962">
          <cell r="A2962" t="str">
            <v>HAD42103</v>
          </cell>
          <cell r="B2962" t="str">
            <v>滑车上神经阻滞麻醉</v>
          </cell>
          <cell r="C2962" t="str">
            <v>指用于手术麻醉或镇痛治疗。消毒铺巾，穿刺注药进行单侧神经阻滞。不含特殊神经定位方法。</v>
          </cell>
        </row>
        <row r="2963">
          <cell r="A2963" t="str">
            <v>HAD42104</v>
          </cell>
          <cell r="B2963" t="str">
            <v>三叉神经节阻滞麻醉</v>
          </cell>
          <cell r="C2963" t="str">
            <v>消毒铺巾，穿刺注药进行单侧神经节阻滞。不含特殊神经定位方法。</v>
          </cell>
        </row>
        <row r="2964">
          <cell r="A2964" t="str">
            <v>HAD42105</v>
          </cell>
          <cell r="B2964" t="str">
            <v>上颌神经阻滞麻醉</v>
          </cell>
          <cell r="C2964" t="str">
            <v>指用于手术麻醉或镇痛治疗。消毒铺巾，穿刺注药进行单侧神经阻滞。不含特殊神经定位方法。</v>
          </cell>
        </row>
        <row r="2965">
          <cell r="A2965" t="str">
            <v>HAD42106</v>
          </cell>
          <cell r="B2965" t="str">
            <v>下颌神经阻滞麻醉</v>
          </cell>
          <cell r="C2965" t="str">
            <v>指用于手术麻醉或镇痛治疗。消毒铺巾，穿刺注药进行单侧神经阻滞。不含特殊神经定位方法。</v>
          </cell>
        </row>
        <row r="2966">
          <cell r="A2966" t="str">
            <v>HAD42107</v>
          </cell>
          <cell r="B2966" t="str">
            <v>面神经阻滞麻醉</v>
          </cell>
          <cell r="C2966" t="str">
            <v>指用于手术麻醉或镇痛治疗。消毒铺巾，穿刺注药进行单侧神经阻滞。不含特殊神经定位方法。</v>
          </cell>
        </row>
        <row r="2967">
          <cell r="A2967" t="str">
            <v>HAD42108</v>
          </cell>
          <cell r="B2967" t="str">
            <v>舌咽神经阻滞麻醉</v>
          </cell>
          <cell r="C2967" t="str">
            <v>指用于手术麻醉或镇痛治疗。消毒铺巾，穿刺注药进行单侧神经阻滞。不含特殊神经定位方法。</v>
          </cell>
        </row>
        <row r="2968">
          <cell r="A2968" t="str">
            <v>HAD42109</v>
          </cell>
          <cell r="B2968" t="str">
            <v>喉上神经阻滞麻醉</v>
          </cell>
          <cell r="C2968" t="str">
            <v>指用于手术麻醉或镇痛治疗。消毒铺巾，穿刺注药进行单侧神经阻滞。不含特殊神经定位方法。</v>
          </cell>
        </row>
        <row r="2969">
          <cell r="A2969" t="str">
            <v>HAD42110</v>
          </cell>
          <cell r="B2969" t="str">
            <v>颏神经阻滞麻醉</v>
          </cell>
          <cell r="C2969" t="str">
            <v>指用于手术麻醉或镇痛治疗。消毒铺巾，穿刺注药进行单侧神经阻滞。不含特殊神经定位方法。</v>
          </cell>
        </row>
        <row r="2970">
          <cell r="A2970" t="str">
            <v>HAD42111</v>
          </cell>
          <cell r="B2970" t="str">
            <v>舌/下牙槽神经阻滞麻醉</v>
          </cell>
          <cell r="C2970" t="str">
            <v>指用于手术麻醉或镇痛治疗。消毒铺巾，穿刺注药进行单侧神经阻滞。不含特殊神经定位方法。</v>
          </cell>
        </row>
        <row r="2971">
          <cell r="A2971" t="str">
            <v>HAE42101</v>
          </cell>
          <cell r="B2971" t="str">
            <v>椎旁神经单次阻滞麻醉</v>
          </cell>
          <cell r="C2971" t="str">
            <v>指用于手术麻醉，通过单次注射阻滞神经。消毒铺巾，在血压、心电图、脉搏血氧饱和度监测下，穿刺注药进行单侧神经阻滞。连接麻醉机监测仪持续监测心电图(ECG)，脉搏氧饱和度(SpO2)和无创动脉血压监测。不含特殊神经定位方法。</v>
          </cell>
        </row>
        <row r="2972">
          <cell r="A2972" t="str">
            <v>HAE42102</v>
          </cell>
          <cell r="B2972" t="str">
            <v>椎旁神经连续阻滞麻醉</v>
          </cell>
          <cell r="C2972" t="str">
            <v>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v>
          </cell>
        </row>
        <row r="2973">
          <cell r="A2973" t="str">
            <v>HAE42103</v>
          </cell>
          <cell r="B2973" t="str">
            <v>星状神经节阻滞麻醉</v>
          </cell>
          <cell r="C2973" t="str">
            <v>消毒铺巾，穿刺注药进行单侧神经节阻滞。不含特殊神经定位方法。</v>
          </cell>
        </row>
        <row r="2974">
          <cell r="A2974" t="str">
            <v>HAF42101</v>
          </cell>
          <cell r="B2974" t="str">
            <v>颈丛神经阻滞麻醉</v>
          </cell>
          <cell r="C2974" t="str">
            <v>以局部麻醉药对单(双)侧颈丛神经进行注射阻滞。全程连续观察各项生命体征，每5分钟记录一次，分析调整病情，调节麻醉深度至手术结束，处理各类合并症，预防并发症，平稳从麻醉状态中苏醒恢复，麻醉后访视。</v>
          </cell>
        </row>
        <row r="2975">
          <cell r="A2975" t="str">
            <v>HAF42102</v>
          </cell>
          <cell r="B2975" t="str">
            <v>枕大/枕小神经阻滞麻醉</v>
          </cell>
          <cell r="C2975" t="str">
            <v>指用于手术麻醉或镇痛治疗。消毒铺巾，穿刺注药进行单侧神经阻滞。不含特殊神经定位方法。</v>
          </cell>
        </row>
        <row r="2976">
          <cell r="A2976" t="str">
            <v>HAG42101</v>
          </cell>
          <cell r="B2976" t="str">
            <v>臂丛神经单次阻滞麻醉</v>
          </cell>
          <cell r="C2976" t="str">
            <v>指用于手术麻醉，通过单次注射阻滞神经。含腋路、锁骨上、锁骨下和肌间沟入路。消毒铺巾，穿刺注药进行单侧神经阻滞。连接麻醉机监测仪持续监测心电图(ECG)，脉搏氧饱和度(SpO2)和无创动脉血压监测。不含特殊神经定位方法。</v>
          </cell>
        </row>
        <row r="2977">
          <cell r="A2977" t="str">
            <v>HAG42102</v>
          </cell>
          <cell r="B2977" t="str">
            <v>臂丛神经连续阻滞麻醉</v>
          </cell>
          <cell r="C2977" t="str">
            <v>指用于手术麻醉，通过置入导管持续阻滞神经。含腋路、锁骨上、锁骨下和肌间沟入路。消毒铺巾，穿刺注药进行单侧神经阻滞。不含特殊神经定位方法。</v>
          </cell>
        </row>
        <row r="2978">
          <cell r="A2978" t="str">
            <v>HAG42103</v>
          </cell>
          <cell r="B2978" t="str">
            <v>肩岬上神经阻滞麻醉</v>
          </cell>
          <cell r="C2978" t="str">
            <v>指用于手术麻醉，通过注射阻滞神经。消毒铺巾，穿刺注药进行单侧神经阻滞。连接麻醉机监测仪持续监测心电图(ECG)，脉搏氧饱和度(SpO2)和无创动脉血压监测。不含特殊神经定位方法。</v>
          </cell>
        </row>
        <row r="2979">
          <cell r="A2979" t="str">
            <v>HAG42104</v>
          </cell>
          <cell r="B2979" t="str">
            <v>桡神经单次阻滞麻醉</v>
          </cell>
          <cell r="C2979" t="str">
            <v>指用于手术麻醉，通过单次注射阻滞神经。消毒铺巾，穿刺注药进行单侧神经阻滞。不含特殊神经定位方法。</v>
          </cell>
        </row>
        <row r="2980">
          <cell r="A2980" t="str">
            <v>HAG42105</v>
          </cell>
          <cell r="B2980" t="str">
            <v>桡神经连续阻滞麻醉</v>
          </cell>
          <cell r="C2980" t="str">
            <v>指用于手术麻醉，通过置入导管持续阻滞神经。消毒铺巾，穿刺注药进行单侧神经阻滞。连接麻醉机监测仪持续监测心电图(ECG)，脉搏氧饱和度(SpO2)和无创动脉血压监测。不含特殊神经定位方法。</v>
          </cell>
        </row>
        <row r="2981">
          <cell r="A2981" t="str">
            <v>HAG42106</v>
          </cell>
          <cell r="B2981" t="str">
            <v>尺神经阻滞麻醉</v>
          </cell>
          <cell r="C2981" t="str">
            <v>指用于手术麻醉，通过注射阻滞神经。消毒铺巾，穿刺注药进行单侧神经阻滞。连接麻醉机监测仪持续监测心电图(ECG)，脉搏氧饱和度(SpO2)和无创动脉血压监测。不含特殊神经定位方法。</v>
          </cell>
        </row>
        <row r="2982">
          <cell r="A2982" t="str">
            <v>HAG42107</v>
          </cell>
          <cell r="B2982" t="str">
            <v>正中神经阻滞麻醉</v>
          </cell>
          <cell r="C2982" t="str">
            <v>指用于手术麻醉，通过注射阻滞神经。消毒铺巾，穿刺注药进行单侧神经阻滞。连接麻醉机监测仪持续监测心电图(ECG)，脉搏氧饱和度(SpO2)和无创动脉血压监测。不含特殊神经定位方法。</v>
          </cell>
        </row>
        <row r="2983">
          <cell r="A2983" t="str">
            <v>HAG42108</v>
          </cell>
          <cell r="B2983" t="str">
            <v>指间神经阻滞麻醉</v>
          </cell>
          <cell r="C2983" t="str">
            <v>指用于手术麻醉，通过注射阻滞神经。消毒铺巾，穿刺注药进行单侧神经阻滞。连接麻醉机监测仪持续监测心电图(ECG)，脉搏氧饱和度(SpO2)和无创动脉血压监测。不含特殊神经定位方法。</v>
          </cell>
        </row>
        <row r="2984">
          <cell r="A2984" t="str">
            <v>HAH42101</v>
          </cell>
          <cell r="B2984" t="str">
            <v>肋间神经阻滞麻醉</v>
          </cell>
          <cell r="C2984" t="str">
            <v>指用于手术麻醉，通过注射阻滞神经。消毒铺巾，穿刺注药进行单侧神经阻滞。连接麻醉机监测仪持续监测心电图(ECG)，脉搏氧饱和度(SpO2)和无创动脉血压监测。不含特殊神经定位方法。</v>
          </cell>
        </row>
        <row r="2985">
          <cell r="A2985" t="str">
            <v>HAJ42101</v>
          </cell>
          <cell r="B2985" t="str">
            <v>腰丛神经单次阻滞麻醉</v>
          </cell>
          <cell r="C2985" t="str">
            <v>指用于手术麻醉，通过单次注射阻滞神经。消毒铺巾，穿刺注药进行单侧神经阻滞。连接麻醉机监测仪持续监测心电图(ECG)，脉搏氧饱和度(SpO2)和无创动脉血压监测。不含特殊神经定位方法。</v>
          </cell>
        </row>
        <row r="2986">
          <cell r="A2986" t="str">
            <v>HAJ42102</v>
          </cell>
          <cell r="B2986" t="str">
            <v>腰丛神经连续阻滞麻醉</v>
          </cell>
          <cell r="C2986" t="str">
            <v>指用于手术麻醉，通过置入导管持续阻滞神经。消毒铺巾，穿刺注药进行单侧神经阻滞。连接麻醉机监测仪持续监测心电图(ECG)，脉搏氧饱和度(SpO2)和无创动脉血压监测。不含特殊神经定位方法。</v>
          </cell>
        </row>
        <row r="2987">
          <cell r="A2987" t="str">
            <v>HAJ42103</v>
          </cell>
          <cell r="B2987" t="str">
            <v>股神经单次阻滞麻醉</v>
          </cell>
          <cell r="C2987" t="str">
            <v>指用于手术麻醉，通过单次注射阻滞神经。消毒铺巾，穿刺注药进行单侧神经阻滞。连接麻醉机监测仪持续监测心电图(ECG)，脉搏氧饱和度(SpO2)和无创动脉血压监测。不含特殊神经定位方法。</v>
          </cell>
        </row>
        <row r="2988">
          <cell r="A2988" t="str">
            <v>HAJ42104</v>
          </cell>
          <cell r="B2988" t="str">
            <v>股神经连续阻滞麻醉</v>
          </cell>
          <cell r="C2988" t="str">
            <v>指用于手术麻醉，通过置入导管持续阻滞神经。消毒铺巾，穿刺注药进行单侧神经阻滞。连接麻醉机监测仪持续监测心电图(ECG)，脉搏氧饱和度(SpO2)和无创动脉血压监测。不含特殊神经定位方法。</v>
          </cell>
        </row>
        <row r="2989">
          <cell r="A2989" t="str">
            <v>HAJ42105</v>
          </cell>
          <cell r="B2989" t="str">
            <v>股外侧皮神经单次阻滞麻醉</v>
          </cell>
          <cell r="C2989" t="str">
            <v>指用于手术麻醉，通过注射阻滞神经。消毒铺巾，穿刺注药进行单侧神经阻滞。连接麻醉机监测仪持续监测心电图(ECG)，脉搏氧饱和度(SpO2)和无创动脉血压监测。不含特殊神经定位方法。</v>
          </cell>
        </row>
        <row r="2990">
          <cell r="A2990" t="str">
            <v>HAJ42106</v>
          </cell>
          <cell r="B2990" t="str">
            <v>股外侧皮神经连续阻滞麻醉</v>
          </cell>
          <cell r="C2990" t="str">
            <v>指用于手术麻醉，通过置入导管阻滞神经。消毒铺巾，穿刺注药进行单侧神经阻滞。连接麻醉机监测仪持续监测心电图(ECG)，脉搏氧饱和度(SpO2)和无创动脉血压监测。不含特殊神经定位方法。</v>
          </cell>
        </row>
        <row r="2991">
          <cell r="A2991" t="str">
            <v>HAK42101</v>
          </cell>
          <cell r="B2991" t="str">
            <v>坐骨神经单次阻滞麻醉</v>
          </cell>
          <cell r="C2991" t="str">
            <v>指用于手术麻醉，通过单次注射阻滞神经。消毒铺巾，经各种入路穿刺注药进行单侧神经阻滞。连接麻醉机监测仪持续监测心电图(ECG)，脉搏氧饱和度(SpO2)和无创动脉血压监测。不含特殊神经定位方法。</v>
          </cell>
        </row>
        <row r="2992">
          <cell r="A2992" t="str">
            <v>HAK42102</v>
          </cell>
          <cell r="B2992" t="str">
            <v>坐骨神经连续阻滞麻醉</v>
          </cell>
          <cell r="C2992" t="str">
            <v>指用于手术麻醉，通过置入导管持续阻滞神经。消毒铺巾，经各种入路穿刺注药进行单侧神经阻滞。连接麻醉机监测仪持续监测心电图(ECG)，脉搏氧饱和度(SpO2)和无创动脉血压监测。不含特殊神经定位方法。</v>
          </cell>
        </row>
        <row r="2993">
          <cell r="A2993" t="str">
            <v>HAK42103</v>
          </cell>
          <cell r="B2993" t="str">
            <v>隐神经阻滞麻醉</v>
          </cell>
          <cell r="C2993" t="str">
            <v>指用于手术麻醉或镇痛治疗。消毒铺巾，穿刺注药进行单侧神经阻滞。不含特殊神经定位方法。</v>
          </cell>
        </row>
        <row r="2994">
          <cell r="A2994" t="str">
            <v>HAK42104</v>
          </cell>
          <cell r="B2994" t="str">
            <v>腘窝入路胫神经单次阻滞麻醉</v>
          </cell>
          <cell r="C2994" t="str">
            <v>指用于手术麻醉，通过单次注射阻滞神经。消毒铺巾，穿刺注药进行单侧神经阻滞。连接麻醉机监测仪持续监测心电图(ECG)，脉搏氧饱和度(SpO2)和无创动脉血压监测。不含特殊神经定位方法。</v>
          </cell>
        </row>
        <row r="2995">
          <cell r="A2995" t="str">
            <v>HAK42105</v>
          </cell>
          <cell r="B2995" t="str">
            <v>腘窝入路胫神经连续阻滞麻醉</v>
          </cell>
          <cell r="C2995" t="str">
            <v>指用于手术麻醉，通过置入导管持续阻滞神经。消毒铺巾，穿刺注药进行单侧神经阻滞。连接麻醉机监测仪持续监测心电图(ECG)，脉搏氧饱和度(SpO2)和无创动脉血压监测。不含特殊神经定位方法、麻醉监护下镇静。</v>
          </cell>
        </row>
        <row r="2996">
          <cell r="A2996" t="str">
            <v>HAK42106</v>
          </cell>
          <cell r="B2996" t="str">
            <v>腓总神经阻滞麻醉</v>
          </cell>
          <cell r="C2996" t="str">
            <v>指用于手术麻醉、镇痛治疗或置入导管持续阻滞。消毒铺巾，在血压、心电图、脉搏血氧饱和度监测下，穿刺注药进行单侧神经阻滞。不含特殊神经定位方法。</v>
          </cell>
        </row>
        <row r="2997">
          <cell r="A2997" t="str">
            <v>HAL42101</v>
          </cell>
          <cell r="B2997" t="str">
            <v>内脏神经丛单次阻滞麻醉</v>
          </cell>
          <cell r="C2997" t="str">
            <v>指用于手术麻醉，通过单次注射阻滞神经。消毒铺巾，穿刺注药进行单侧神经阻滞。连接麻醉机监测仪持续监测心电图(ECG)，脉搏氧饱和度(SpO2)和无创动脉血压监测。不含特殊神经定位方法。</v>
          </cell>
        </row>
        <row r="2998">
          <cell r="A2998" t="str">
            <v>HAL42102</v>
          </cell>
          <cell r="B2998" t="str">
            <v>内脏神经丛连续阻滞麻醉</v>
          </cell>
          <cell r="C2998" t="str">
            <v>指用于手术麻醉，通过置入导管持续阻滞神经。消毒铺巾，穿刺注药进行单侧神经阻滞。连接麻醉机监测仪持续监测心电图(ECG)，脉搏氧饱和度(SpO2)和无创动脉血压监测。不含特殊神经定位方法。</v>
          </cell>
        </row>
        <row r="2999">
          <cell r="A2999" t="str">
            <v>HAL48101</v>
          </cell>
          <cell r="B2999" t="str">
            <v>内脏神经丛单次阻滞镇痛术</v>
          </cell>
          <cell r="C2999" t="str">
            <v>用于镇痛治疗，通过注射阻滞神经。消毒铺巾，穿刺注药进行单侧神经阻滞。连接麻醉机监测仪持续监测心电图(ECG)，脉搏氧饱和度(SpO2)和无创动脉血压监测。不含特殊神经定位方法。</v>
          </cell>
        </row>
        <row r="3000">
          <cell r="A3000" t="str">
            <v>HAL48102</v>
          </cell>
          <cell r="B3000" t="str">
            <v>内脏神经丛连续阻滞镇痛术</v>
          </cell>
          <cell r="C3000" t="str">
            <v>用于镇痛治疗，通过置入导管持续阻滞神经。消毒铺巾，穿刺注药进行单侧神经阻滞。连接麻醉机监测仪持续监测心电图(ECG)，脉搏氧饱和度(SpO2)和无创动脉血压监测。不含特殊神经定位方法。</v>
          </cell>
        </row>
        <row r="3001">
          <cell r="A3001" t="str">
            <v>HAM</v>
          </cell>
          <cell r="B3001" t="str">
            <v>3.气道管理</v>
          </cell>
        </row>
        <row r="3002">
          <cell r="A3002" t="str">
            <v>HAM62101</v>
          </cell>
          <cell r="B3002" t="str">
            <v>环甲膜穿刺逆行气管插管术</v>
          </cell>
          <cell r="C3002" t="str">
            <v>手术室内静脉给药，消毒，环甲膜穿刺，经穿刺针往喉方向置入细导引丝或细导引管使之进入咽腔，顺导引管置入气管导管，听诊判断气管导管的位置，固定气管导管，连接呼吸回路，麻醉机或呼吸机行机械通气。</v>
          </cell>
        </row>
        <row r="3003">
          <cell r="A3003" t="str">
            <v>HAM62401</v>
          </cell>
          <cell r="B3003" t="str">
            <v>经口气管插管术</v>
          </cell>
          <cell r="C3003" t="str">
            <v>指在手术室外急诊抢救所进行的普通经口气管插管。静脉给药，清理口腔分泌物，咽喉表面麻醉，置入喉镜，暴露声门后插管，听诊判断气管导管的位置，固定气管导管，连接麻醉机或呼吸机行机械通气。</v>
          </cell>
        </row>
        <row r="3004">
          <cell r="A3004" t="str">
            <v>HAM62402</v>
          </cell>
          <cell r="B3004" t="str">
            <v>支气管内插管术</v>
          </cell>
          <cell r="C3004" t="str">
            <v>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v>
          </cell>
        </row>
        <row r="3005">
          <cell r="A3005" t="str">
            <v>HAM62403</v>
          </cell>
          <cell r="B3005" t="str">
            <v>经鼻明视气管插管术</v>
          </cell>
          <cell r="C3005" t="str">
            <v>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v>
          </cell>
        </row>
        <row r="3006">
          <cell r="A3006" t="str">
            <v>HAM62404</v>
          </cell>
          <cell r="B3006" t="str">
            <v>困难气道盲探气管插管术</v>
          </cell>
          <cell r="C3006" t="str">
            <v>手术室内静脉给药，盲探下经鼻或经口气管插管，听诊判断气管导管的位置，固定气管导管，连接呼吸回路，麻醉机或呼吸机行机械通气。</v>
          </cell>
        </row>
        <row r="3007">
          <cell r="A3007" t="str">
            <v>HAM62405</v>
          </cell>
          <cell r="B3007" t="str">
            <v>新生儿气管插管术</v>
          </cell>
          <cell r="C3007" t="str">
            <v>吸引口咽分泌物，直接喉镜开放气道，将气管导管经声门插入气管，接复苏气囊加压通气，听诊双肺呼吸音，调整气管插管位置，固定气管导管，吸引气管导管内分泌物。不含监护。</v>
          </cell>
        </row>
        <row r="3008">
          <cell r="A3008" t="str">
            <v>HAM62601</v>
          </cell>
          <cell r="B3008" t="str">
            <v>可视喉镜辅助下气管插管术</v>
          </cell>
          <cell r="C3008" t="str">
            <v>手术室内在可视喉镜引导下行气管插管术。静脉给药，清理口腔分泌物，咽喉表面麻醉，经口置入喉镜，暴露声门后插管，听诊判断气管导管位置，固定气管导管，连接呼吸回路，麻醉机或呼吸机行机械通气。</v>
          </cell>
        </row>
        <row r="3009">
          <cell r="A3009" t="str">
            <v>HAM62602</v>
          </cell>
          <cell r="B3009" t="str">
            <v>硬纤维喉镜引导下气管插管术</v>
          </cell>
          <cell r="C3009" t="str">
            <v>手术室内在硬纤维喉镜引导下行气管插管术。静脉给药，清理口腔分泌物，咽喉表面麻醉，经口置入喉镜，暴露声门后插管，听诊判断气管导管的位置，固定气管导管，连接呼吸回路，麻醉机或呼吸机行机械通气。</v>
          </cell>
        </row>
        <row r="3010">
          <cell r="A3010" t="str">
            <v>HAM62603</v>
          </cell>
          <cell r="B3010" t="str">
            <v>纤维支气管镜引导下气管插管术</v>
          </cell>
          <cell r="C3010" t="str">
            <v>手术室内在纤维支气管镜引导下行气管插管术。静脉给药，清理口腔分泌物，咽喉表面麻醉，置入气管镜喉镜，通过声门后看见隆突，置入气管内导管，退出纤维支气管镜，听诊判断气管导管的位置，固定气管导管，连接呼吸回路，麻醉机或呼吸机行机械通气。</v>
          </cell>
        </row>
        <row r="3011">
          <cell r="A3011" t="str">
            <v>HAN-HAP</v>
          </cell>
          <cell r="B3011" t="str">
            <v>4.功能监测</v>
          </cell>
        </row>
        <row r="3012">
          <cell r="A3012" t="str">
            <v>HAN</v>
          </cell>
          <cell r="B3012" t="str">
            <v>基本生命体征监测</v>
          </cell>
        </row>
        <row r="3013">
          <cell r="A3013" t="str">
            <v>HAN05201</v>
          </cell>
          <cell r="B3013" t="str">
            <v>有创连续动脉血压监测</v>
          </cell>
          <cell r="C3013" t="str">
            <v>将动脉置管连接压力传感器和监测仪，调节零点，及时测定和记录血压。</v>
          </cell>
        </row>
        <row r="3014">
          <cell r="A3014" t="str">
            <v>HAN05202</v>
          </cell>
          <cell r="B3014" t="str">
            <v>有创血流动力学监测</v>
          </cell>
          <cell r="C3014" t="str">
            <v>将漂浮导管连接心排监测仪，体内或体外混合静脉氧饱和度校对，采集数据，记录分析肺毛压、心排量、混合静脉氧饱和度、外周血管阻力、血温监测等数据。不含漂浮导管置入术。</v>
          </cell>
        </row>
        <row r="3015">
          <cell r="A3015" t="str">
            <v>HAN05203</v>
          </cell>
          <cell r="B3015" t="str">
            <v>经外周动脉连续心排出量监测</v>
          </cell>
          <cell r="C3015" t="str">
            <v>消毒，动脉和中心静脉穿刺，连接监测仪，记录各项血流动力学指标、心脏每搏量变异(SVV)、肺水等监测数据。不含中心动脉导管置入。</v>
          </cell>
        </row>
        <row r="3016">
          <cell r="A3016" t="str">
            <v>HAN05701</v>
          </cell>
          <cell r="B3016" t="str">
            <v>无创血流动力学监测</v>
          </cell>
          <cell r="C3016" t="str">
            <v>连接专用传感器，使用专用监测仪连续测定心排血量、外周血管阻力、肺水等。</v>
          </cell>
        </row>
        <row r="3017">
          <cell r="A3017" t="str">
            <v>HAN05702</v>
          </cell>
          <cell r="B3017" t="str">
            <v>术中体温监测</v>
          </cell>
          <cell r="C3017" t="str">
            <v>经鼻或经肛门放置鼻温、肛温管，连接监测仪，记录体温变化。</v>
          </cell>
        </row>
        <row r="3018">
          <cell r="A3018" t="str">
            <v>HAN05703</v>
          </cell>
          <cell r="B3018" t="str">
            <v>脑氧饱和度监测</v>
          </cell>
          <cell r="C3018" t="str">
            <v>通过放置于颅骨上的发光电极，感应脑氧饱合度的变化，监测仪自动记录分析数据变化。</v>
          </cell>
        </row>
        <row r="3019">
          <cell r="A3019" t="str">
            <v>HAN05902</v>
          </cell>
          <cell r="B3019" t="str">
            <v>全身麻醉下呼吸功能监测</v>
          </cell>
          <cell r="C3019" t="str">
            <v>麻醉机监测呼吸频率、潮气量、分钟通气量、气道压、吸入氧浓度、呼气末二氧化碳分压、呼气末麻醉气体浓度等，详细记录并根据病人的情况和手术的要求，及时调节呼吸参数。</v>
          </cell>
        </row>
        <row r="3020">
          <cell r="A3020" t="str">
            <v>HAN05903</v>
          </cell>
          <cell r="B3020" t="str">
            <v>特殊呼吸功能监测</v>
          </cell>
          <cell r="C3020" t="str">
            <v>通过人工气道，连接呼吸功能监测仪，监测肺顺应性、呼吸容量环等。</v>
          </cell>
        </row>
        <row r="3021">
          <cell r="A3021" t="str">
            <v>HAP</v>
          </cell>
          <cell r="B3021" t="str">
            <v>其它生理功能监测</v>
          </cell>
        </row>
        <row r="3022">
          <cell r="A3022" t="str">
            <v>HAP05901</v>
          </cell>
          <cell r="B3022" t="str">
            <v>麻醉中肌松监测</v>
          </cell>
          <cell r="C3022" t="str">
            <v>手术中在肌松监测仪指导下间断或持续给予肌松药，术后拔管时残余肌松药作用监测。</v>
          </cell>
        </row>
        <row r="3023">
          <cell r="A3023" t="str">
            <v>HAP05902</v>
          </cell>
          <cell r="B3023" t="str">
            <v>麻醉深度电生理监测</v>
          </cell>
          <cell r="C3023" t="str">
            <v>连接电极或传感器，使用神经电生理监测仪，根据脑电图、双频谱指数(BIS)、诱发电位等图形数据的变化调节麻醉深度。</v>
          </cell>
        </row>
        <row r="3024">
          <cell r="A3024" t="str">
            <v>HAP05903</v>
          </cell>
          <cell r="B3024" t="str">
            <v>凝血功能和血小板功能动态监测</v>
          </cell>
          <cell r="C3024" t="str">
            <v>消毒，采血，放置到特殊血样管中，使用专用凝血功能监测仪，根据图形和数值分析凝血功能的变化和血小板功能的变化。</v>
          </cell>
        </row>
        <row r="3025">
          <cell r="A3025" t="str">
            <v>HAP05904</v>
          </cell>
          <cell r="B3025" t="str">
            <v>术中脊髓监测</v>
          </cell>
          <cell r="C3025" t="str">
            <v>指手术中应用脊髓监护仪监测脊髓功能。置放电极，连接脊髓监护仪，连续监测。</v>
          </cell>
        </row>
        <row r="3026">
          <cell r="A3026" t="str">
            <v>HAP28901</v>
          </cell>
          <cell r="B3026" t="str">
            <v>麻醉恢复室监护</v>
          </cell>
          <cell r="C3026" t="str">
            <v>在麻醉恢复室内，监测仪连续无创血压、心电图、脉搏血氧饱和度监测，经气管内导管或面罩吸氧，吸痰，拔除气管导管等呼吸道管理或呼吸机支持，静脉输液，麻醉作用拮抗等。</v>
          </cell>
        </row>
        <row r="3027">
          <cell r="A3027" t="str">
            <v>HAQ</v>
          </cell>
          <cell r="B3027" t="str">
            <v>5.麻醉并发症处理</v>
          </cell>
        </row>
        <row r="3028">
          <cell r="A3028" t="str">
            <v>HAQ32701</v>
          </cell>
          <cell r="B3028" t="str">
            <v>输血输液加温治疗</v>
          </cell>
          <cell r="C3028" t="str">
            <v>使用液体电加温装置给术中的输血、输液加温。</v>
          </cell>
        </row>
        <row r="3029">
          <cell r="A3029" t="str">
            <v>HAQ32702</v>
          </cell>
          <cell r="B3029" t="str">
            <v>体表加温治疗</v>
          </cell>
          <cell r="C3029" t="str">
            <v>使用体表加温装置维持手术患者体温正常。</v>
          </cell>
        </row>
        <row r="3030">
          <cell r="A3030" t="str">
            <v>HAQ42101</v>
          </cell>
          <cell r="B3030" t="str">
            <v>麻醉监护下镇静术</v>
          </cell>
          <cell r="C3030" t="str">
            <v>在麻醉监护下注射镇静药物和麻醉性镇痛药物，使病人处于清醒镇静状态，为有创操作创造条件。不含基本生命体征监测。</v>
          </cell>
        </row>
        <row r="3031">
          <cell r="A3031" t="str">
            <v>HAQ99901</v>
          </cell>
          <cell r="B3031" t="str">
            <v>控制性降压</v>
          </cell>
          <cell r="C3031" t="str">
            <v>监测动静脉压，使用药物根据手术需要，调节控制血压，维护重要器官功能。</v>
          </cell>
        </row>
        <row r="3032">
          <cell r="A3032" t="str">
            <v>HAR</v>
          </cell>
          <cell r="B3032" t="str">
            <v>6.复苏</v>
          </cell>
        </row>
        <row r="3033">
          <cell r="A3033" t="str">
            <v>HAR30901</v>
          </cell>
          <cell r="B3033" t="str">
            <v>心肺复苏术</v>
          </cell>
          <cell r="C3033" t="str">
            <v>指手术室内外所有行心肺复苏的治疗。气管插管，气道管理，开放静脉通路，心外按压，心外除颤等治疗。不含特殊气管插管术、特殊监测、心内注射。</v>
          </cell>
        </row>
        <row r="3034">
          <cell r="A3034" t="str">
            <v>HAR30902</v>
          </cell>
          <cell r="B3034" t="str">
            <v>新生儿复苏术</v>
          </cell>
          <cell r="C3034" t="str">
            <v>开放气道，吸引口咽分泌物，面罩复苏气囊加压通气，心率小于60-80次/分钟，同时胸外按压，操作1-2分钟，无缓解，立即行气管插管术，正压通气，建立静脉通道给药。不含监护。</v>
          </cell>
        </row>
        <row r="3035">
          <cell r="A3035" t="str">
            <v>HAZ</v>
          </cell>
          <cell r="B3035" t="str">
            <v>7.其它</v>
          </cell>
        </row>
        <row r="3036">
          <cell r="A3036" t="str">
            <v>HAZ48101</v>
          </cell>
          <cell r="B3036" t="str">
            <v>自控静脉镇痛治疗</v>
          </cell>
          <cell r="C3036" t="str">
            <v>指患者或产妇通过硬膜外自行控制给药的镇痛治疗。可使用电子泵或一次性镇痛泵。观察镇痛效果，患者生命体征，并发症等。不含特殊检查、特殊监测。</v>
          </cell>
        </row>
        <row r="3037">
          <cell r="A3037" t="str">
            <v>HAZ48102</v>
          </cell>
          <cell r="B3037" t="str">
            <v>自控硬膜外镇痛治疗</v>
          </cell>
          <cell r="C3037" t="str">
            <v>指患者或产妇自行控制给药的镇痛治疗。经硬膜外导管放置患者自控镇痛泵进行持续镇痛。观察镇痛效果，患者生命体征，并发症等。不含监测项目、硬膜外穿刺置管。</v>
          </cell>
        </row>
        <row r="3038">
          <cell r="A3038" t="str">
            <v>HAZ62301</v>
          </cell>
          <cell r="B3038" t="str">
            <v>镇痛泵体内置入术</v>
          </cell>
          <cell r="C3038" t="str">
            <v>消毒铺巾，局麻，皮下切开，将治疗泵置入体内(皮下、脑室、椎管内)，缝合伤口，固定。</v>
          </cell>
        </row>
        <row r="3039">
          <cell r="A3039" t="str">
            <v>HAZ64301</v>
          </cell>
          <cell r="B3039" t="str">
            <v>镇痛泵体内取出术</v>
          </cell>
          <cell r="C3039" t="str">
            <v>消毒铺巾，局麻，皮下切开，将以前置入(皮下、脑室、椎管内)的治疗泵取出，缝合伤口。</v>
          </cell>
        </row>
        <row r="3040">
          <cell r="A3040" t="str">
            <v>HB-HC</v>
          </cell>
          <cell r="B3040" t="str">
            <v>(二)神经系统</v>
          </cell>
        </row>
        <row r="3041">
          <cell r="A3041" t="str">
            <v>HBA</v>
          </cell>
          <cell r="B3041" t="str">
            <v>1.中枢神经系统</v>
          </cell>
        </row>
        <row r="3042">
          <cell r="A3042" t="str">
            <v>HBA45301</v>
          </cell>
          <cell r="B3042" t="str">
            <v>脑脓肿穿刺引流术</v>
          </cell>
          <cell r="C3042" t="str">
            <v>消毒，切皮，双极止血，气钻或电钻颅骨钻孔，切开硬脑膜，局部感染处理，放置引流装置，冲洗引流，缝合，包扎。</v>
          </cell>
        </row>
        <row r="3043">
          <cell r="A3043" t="str">
            <v>HBA45302</v>
          </cell>
          <cell r="B3043" t="str">
            <v>经乳突脑脓肿切开引流术</v>
          </cell>
          <cell r="C3043" t="str">
            <v>麻醉，消毒铺巾。耳后切开，乳突根治，根据术前定位，自乳突壁向大脑或小脑或乙状窦用粗针头穿刺，吸尽脓液，双氧水、抗菌素冲洗浸泡，放置引流条，包扎。</v>
          </cell>
        </row>
        <row r="3044">
          <cell r="A3044" t="str">
            <v>HBA56301</v>
          </cell>
          <cell r="B3044" t="str">
            <v>显微镜下开颅颅内减压术</v>
          </cell>
          <cell r="C3044" t="str">
            <v>消毒铺巾，切皮，双极止血，气钻或电钻颅骨钻孔，铣刀取下骨瓣，切开硬脑膜，显微镜下切除颞极、额极、枕极，止血，骨瓣复位，缝合，包扎。不含神经电生理监测。</v>
          </cell>
        </row>
        <row r="3045">
          <cell r="A3045" t="str">
            <v>HBA56302</v>
          </cell>
          <cell r="B3045" t="str">
            <v>颅内颞肌下减压术</v>
          </cell>
          <cell r="C3045" t="str">
            <v>消毒铺巾，切皮，双极止血，气钻或电钻颅骨钻孔，咬除骨窗，切开硬脑膜，止血，缝合，包扎。不含神经电生理监测。</v>
          </cell>
        </row>
        <row r="3046">
          <cell r="A3046" t="str">
            <v>HBA62201</v>
          </cell>
          <cell r="B3046" t="str">
            <v>颅内压监测探头置入术</v>
          </cell>
          <cell r="C3046" t="str">
            <v>消毒铺巾，局部麻醉，经股动脉穿刺，颅骨锥颅，置入监测探头(颅内硬脑膜下、硬脑膜外、脑内、脑室内各型探头)，头皮固定。</v>
          </cell>
        </row>
        <row r="3047">
          <cell r="A3047" t="str">
            <v>HBA62301</v>
          </cell>
          <cell r="B3047" t="str">
            <v>颅内皮层电极置入术</v>
          </cell>
          <cell r="C3047" t="str">
            <v>局麻及镇痛，消毒铺巾，切皮，双极止血，气钻或电钻颅骨钻孔，铣刀取下骨瓣，切开硬脑膜，皮层电极置入，止血，缝合硬脑膜，骨瓣复位，缝合，包扎。不含神经电生理监测。</v>
          </cell>
        </row>
        <row r="3048">
          <cell r="A3048" t="str">
            <v>HBA62302</v>
          </cell>
          <cell r="B3048" t="str">
            <v>脑深部刺激器置入术</v>
          </cell>
          <cell r="C3048" t="str">
            <v>消毒铺巾，切皮，双极止血，打通头部至锁骨下隧道，锁骨下放置刺激器，延伸导线连接头部脑深部电极和刺激器，缝合，包扎。</v>
          </cell>
        </row>
        <row r="3049">
          <cell r="A3049" t="str">
            <v>HBA64301</v>
          </cell>
          <cell r="B3049" t="str">
            <v>颅内皮层电极拔除术</v>
          </cell>
          <cell r="C3049" t="str">
            <v>局麻及镇痛，消毒铺巾，切皮，双极止血，拔除皮层电极装置，缝合，包扎。</v>
          </cell>
        </row>
        <row r="3050">
          <cell r="A3050" t="str">
            <v>HBA65301</v>
          </cell>
          <cell r="B3050" t="str">
            <v>立体定向颅内血肿清除术</v>
          </cell>
          <cell r="C3050" t="str">
            <v>消毒铺巾，切皮，双极止血，气钻或电钻钻孔，骨止血，切开硬脑膜，立体定向下行血肿清除，止血，处理骨窗，缝合，包扎。不含神经导航。</v>
          </cell>
        </row>
        <row r="3051">
          <cell r="A3051" t="str">
            <v>HBA65302</v>
          </cell>
          <cell r="B3051" t="str">
            <v>立体定向颅内异物取出术</v>
          </cell>
          <cell r="C3051" t="str">
            <v>消毒铺巾，立体定向下切开皮，双极止血，气钻或电钻钻孔，切开硬脑膜，立体定向下将颅内异物取出，止血，处理骨窗，缝合，包扎。不含神经导航。</v>
          </cell>
        </row>
        <row r="3052">
          <cell r="A3052" t="str">
            <v>HBA65303</v>
          </cell>
          <cell r="B3052" t="str">
            <v>显微镜下颅内多发血肿清除术</v>
          </cell>
          <cell r="C3052" t="str">
            <v>指同一部位硬膜外、硬膜下、脑内。消毒铺巾，切皮，双极止血，气钻或电钻颅骨钻孔，铣刀取下骨瓣，切开硬脑膜，显微镜下清除硬膜外，硬膜下及脑内血肿。必要时放置引流装置，悬吊硬脑膜，止血，骨瓣复位，缝合，包扎。</v>
          </cell>
        </row>
        <row r="3053">
          <cell r="A3053" t="str">
            <v>HBA65304</v>
          </cell>
          <cell r="B3053" t="str">
            <v>显微镜下脑内血肿清除术</v>
          </cell>
          <cell r="C3053" t="str">
            <v>消毒铺巾，切皮，双极止血，气钻或电钻颅骨钻孔，铣刀取下骨瓣，切开硬脑膜，显微镜下清除脑内血肿。必要时放置引流装置，悬吊硬脑膜，止血，骨瓣复位、缝合、包扎。</v>
          </cell>
        </row>
        <row r="3054">
          <cell r="A3054" t="str">
            <v>HBA66101</v>
          </cell>
          <cell r="B3054" t="str">
            <v>脑脊液置换术</v>
          </cell>
          <cell r="C3054" t="str">
            <v>脑室穿刺置入引流管，腰大池穿刺置管，接外引流。</v>
          </cell>
        </row>
        <row r="3055">
          <cell r="A3055" t="str">
            <v>HBA66301</v>
          </cell>
          <cell r="B3055" t="str">
            <v>脑深部刺激器置换术</v>
          </cell>
          <cell r="C3055" t="str">
            <v>消毒铺巾，切皮，双极止血，取出锁骨下刺激器，更换刺激器重新置入并与延伸导线连接，缝合，包扎。</v>
          </cell>
        </row>
        <row r="3056">
          <cell r="A3056" t="str">
            <v>HBA72301</v>
          </cell>
          <cell r="B3056" t="str">
            <v>立体定向脑内靶点毁损术</v>
          </cell>
          <cell r="C3056" t="str">
            <v>上头架，核磁共振定位，局麻加镇痛，消毒铺巾，切皮，双极止血，气钻或电钻颅骨钻孔，切开硬脑膜，立体定向下脑深部针电极行脑内核团和传导束毁损，处理骨窗，缝合，包扎。不含核磁共振。</v>
          </cell>
        </row>
        <row r="3057">
          <cell r="A3057" t="str">
            <v>HBA73301</v>
          </cell>
          <cell r="B3057" t="str">
            <v>颅切口感染清创术(小)</v>
          </cell>
          <cell r="C3057" t="str">
            <v>消毒铺巾，切皮，双极止血，于皮下肌肉层清除感染组织，反复冲洗伤口。必要时放置引流装置、逐层缝合、包扎。</v>
          </cell>
        </row>
        <row r="3058">
          <cell r="A3058" t="str">
            <v>HBA73302</v>
          </cell>
          <cell r="B3058" t="str">
            <v>颅切口感染清创术(大)</v>
          </cell>
          <cell r="C3058" t="str">
            <v>消毒铺巾，切皮，双极止血，骨蜡止血，取下骨瓣，探查硬脑膜，硬脑膜下、脑内，清除感染组织，反复冲洗伤口。必要时放置引流装置、逐层缝合、包扎。</v>
          </cell>
        </row>
        <row r="3059">
          <cell r="A3059" t="str">
            <v>HBA73303</v>
          </cell>
          <cell r="B3059" t="str">
            <v>立体定向颅内脓肿清除术</v>
          </cell>
          <cell r="C3059" t="str">
            <v>消毒铺巾，切皮，双极止血，气钻或电钻钻孔，止血，切开硬脑膜，立体定向下行颅内脓肿清除，注意保护肿物脑组织，止血，处理骨窗，缝合，包扎。</v>
          </cell>
        </row>
        <row r="3060">
          <cell r="A3060" t="str">
            <v>HBA73304</v>
          </cell>
          <cell r="B3060" t="str">
            <v>立体定向颅内肿物切除术</v>
          </cell>
          <cell r="C3060" t="str">
            <v>消毒铺巾，切皮，双极止血，气钻或电钻钻孔，骨止血，切开硬脑膜，立体定向下肿物切除，止血，处理骨窗，缝合，包扎。不含神经导航。</v>
          </cell>
        </row>
        <row r="3061">
          <cell r="A3061" t="str">
            <v>HBA73501</v>
          </cell>
          <cell r="B3061" t="str">
            <v>经颅内镜脑内囊肿造口术</v>
          </cell>
          <cell r="C3061" t="str">
            <v>消毒铺巾，切皮，双极止血，气钻或电钻颅骨钻孔，铣刀取下骨瓣，切开硬脑膜，颅内镜下切除部分脑内囊肿壁组织，洗净囊内液体后开放，止血，骨瓣复位，逐层缝合，包扎。</v>
          </cell>
        </row>
        <row r="3062">
          <cell r="A3062" t="str">
            <v>HBA83301</v>
          </cell>
          <cell r="B3062" t="str">
            <v>显微镜下脑脊液漏修补术</v>
          </cell>
          <cell r="C3062" t="str">
            <v>指手术切口的脑脊液漏的修补。上头架，消毒铺巾，切皮，双极止血，气钻或电钻颅骨钻孔，铣刀取下骨瓣，显微镜下探查瘘口并修补，止血。必要时放置引流装置，骨瓣复位，缝合，包扎。不含神经导航、神经电生理监测。</v>
          </cell>
        </row>
        <row r="3063">
          <cell r="A3063" t="str">
            <v>HBA99301</v>
          </cell>
          <cell r="B3063" t="str">
            <v>脑深部电刺激镇痛术</v>
          </cell>
          <cell r="C3063" t="str">
            <v>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v>
          </cell>
        </row>
        <row r="3064">
          <cell r="A3064" t="str">
            <v>HBB-HBM</v>
          </cell>
          <cell r="B3064" t="str">
            <v>2.颅脑</v>
          </cell>
        </row>
        <row r="3065">
          <cell r="A3065" t="str">
            <v>HBB</v>
          </cell>
          <cell r="B3065" t="str">
            <v>脑被膜</v>
          </cell>
        </row>
        <row r="3066">
          <cell r="A3066" t="str">
            <v>HBB45301</v>
          </cell>
          <cell r="B3066" t="str">
            <v>硬脑膜外脓肿引流术</v>
          </cell>
          <cell r="C3066" t="str">
            <v>消毒铺巾，切皮，双极止血，气钻或电钻颅骨钻孔，局部感染处理，放置引流装置，冲洗引流，缝合，骨蜡止血，包扎。</v>
          </cell>
        </row>
        <row r="3067">
          <cell r="A3067" t="str">
            <v>HBB45302</v>
          </cell>
          <cell r="B3067" t="str">
            <v>硬脑膜外血肿钻孔引流术</v>
          </cell>
          <cell r="C3067" t="str">
            <v>消毒铺巾，切皮，双极止血，气钻或电钻颅骨钻孔，放置引流装置，引流血肿，冲洗引流，缝合，包扎。</v>
          </cell>
        </row>
        <row r="3068">
          <cell r="A3068" t="str">
            <v>HBB45303</v>
          </cell>
          <cell r="B3068" t="str">
            <v>经乳突硬膜外切开引流术</v>
          </cell>
          <cell r="C3068" t="str">
            <v>麻醉，消毒铺巾。耳后切开，乳突根治，根据术前定位，自乳突壁向大脑或小脑或乙状窦用粗针头穿刺，吸尽脓肿或积液，双氧水、抗菌素冲洗浸泡，放置引流条，包扎。</v>
          </cell>
        </row>
        <row r="3069">
          <cell r="A3069" t="str">
            <v>HBB45304</v>
          </cell>
          <cell r="B3069" t="str">
            <v>慢性硬脑膜下血肿钻孔术</v>
          </cell>
          <cell r="C3069" t="str">
            <v>局麻加镇痛，消毒铺巾，切皮，双极止血，气钻或电钻颅骨钻孔，切开硬脑膜，冲洗血肿，放置一次性引流装置，止血，处理骨窗，缝合，包扎。</v>
          </cell>
        </row>
        <row r="3070">
          <cell r="A3070" t="str">
            <v>HBB58301</v>
          </cell>
          <cell r="B3070" t="str">
            <v>显微镜下多处软脑膜下横纤维切断术</v>
          </cell>
          <cell r="C3070" t="str">
            <v>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v>
          </cell>
        </row>
        <row r="3071">
          <cell r="A3071" t="str">
            <v>HBB65301</v>
          </cell>
          <cell r="B3071" t="str">
            <v>硬脑膜外血肿清除术</v>
          </cell>
          <cell r="C3071" t="str">
            <v>消毒铺巾，切皮，双极止血，气钻或电钻颅骨钻孔，铣刀取下骨瓣，清除硬脑膜外血肿。必要时放置引流装置，悬吊硬脑膜，止血，骨瓣复位，缝合，包扎。</v>
          </cell>
        </row>
        <row r="3072">
          <cell r="A3072" t="str">
            <v>HBB65302</v>
          </cell>
          <cell r="B3072" t="str">
            <v>硬脑膜下血肿清除术</v>
          </cell>
          <cell r="C3072" t="str">
            <v>消毒铺巾，切皮，双极止血，气钻或电钻颅骨钻孔，铣刀取下骨瓣，切开硬脑膜，清除硬脑膜下血肿。必要时放置引流装置，悬吊硬脑膜，止血，骨瓣复位，缝合，包扎。</v>
          </cell>
        </row>
        <row r="3073">
          <cell r="A3073" t="str">
            <v>HBB73301</v>
          </cell>
          <cell r="B3073" t="str">
            <v>开放性颅脑损伤清创缝合术</v>
          </cell>
          <cell r="C3073" t="str">
            <v>局部伤口消毒，清创，清除碎骨片，异物及坏死组织，修补硬脑膜，双极止血。必要时放置引流装置，清创缝合，包扎。</v>
          </cell>
        </row>
        <row r="3074">
          <cell r="A3074" t="str">
            <v>HBB73302</v>
          </cell>
          <cell r="B3074" t="str">
            <v>火器伤开放性颅脑损伤清创术</v>
          </cell>
          <cell r="C3074" t="str">
            <v>局部伤口消毒，清创，清除碎骨片，异物及坏死组织，修补硬脑膜，局部伤口处理，双极止血。必要时放置引流装置，清创缝合，包扎。</v>
          </cell>
        </row>
        <row r="3075">
          <cell r="A3075" t="str">
            <v>HBB73303</v>
          </cell>
          <cell r="B3075" t="str">
            <v>显微镜下海绵窦肿物切除术</v>
          </cell>
          <cell r="C3075" t="str">
            <v>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v>
          </cell>
        </row>
        <row r="3076">
          <cell r="A3076" t="str">
            <v>HBB73304</v>
          </cell>
          <cell r="B3076" t="str">
            <v>显微镜下颅内蛛网膜囊肿摘除术</v>
          </cell>
          <cell r="C3076" t="str">
            <v>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v>
          </cell>
        </row>
        <row r="3077">
          <cell r="A3077" t="str">
            <v>HBB73305</v>
          </cell>
          <cell r="B3077" t="str">
            <v>显微镜下桥小脑角肿物切除术</v>
          </cell>
          <cell r="C3077" t="str">
            <v>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v>
          </cell>
        </row>
        <row r="3078">
          <cell r="A3078" t="str">
            <v>HBB83301</v>
          </cell>
          <cell r="B3078" t="str">
            <v>显微镜下脑膜膨出修补术</v>
          </cell>
          <cell r="C3078" t="str">
            <v>上头架，消毒铺巾，切皮，双极止血，气钻或电钻颅骨钻孔，铣刀取下骨瓣，显微镜下硬脑膜修补，止血。必要时放置引流装置，骨瓣复位，缝合，包扎。不含神经导航、神经电生理监测。</v>
          </cell>
        </row>
        <row r="3079">
          <cell r="A3079" t="str">
            <v>HBB83601</v>
          </cell>
          <cell r="B3079" t="str">
            <v>经鼻内镜脑膜修补术</v>
          </cell>
          <cell r="C3079" t="str">
            <v>麻醉，消毒铺巾，副肾纱条收缩鼻腔后，经鼻腔，鼻窦，开放筛窦，查找前颅底缺损处，清除缺损处肉芽，暴露病损，以自体或异体材料修补缺损创面，碘仿纱条术腔填塞粘合材料封闭颅底。</v>
          </cell>
        </row>
        <row r="3080">
          <cell r="A3080" t="str">
            <v>HBB86301</v>
          </cell>
          <cell r="B3080" t="str">
            <v>显微镜下颅内蛛网膜囊肿分流术</v>
          </cell>
          <cell r="C3080" t="str">
            <v>消毒铺巾，切皮，双极止血，气钻或电钻颅骨钻孔，切开硬脑膜，显微镜下置入分流管囊肿端，打通皮下隧道，切开腹壁至腹腔，置入分流管腹腔端，缝合，包扎。</v>
          </cell>
        </row>
        <row r="3081">
          <cell r="A3081" t="str">
            <v>HBC</v>
          </cell>
          <cell r="B3081" t="str">
            <v>端脑</v>
          </cell>
        </row>
        <row r="3082">
          <cell r="A3082" t="str">
            <v>HBC50301</v>
          </cell>
          <cell r="B3082" t="str">
            <v>显微镜下胼胝体切开术</v>
          </cell>
          <cell r="C3082" t="str">
            <v>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v>
          </cell>
        </row>
        <row r="3083">
          <cell r="A3083" t="str">
            <v>HBC65301</v>
          </cell>
          <cell r="B3083" t="str">
            <v>显微镜下幕上浅部异物清除术</v>
          </cell>
          <cell r="C3083" t="str">
            <v>上头架，消毒铺巾，切皮，双极止血，气钻或电钻颅骨钻孔，铣刀取下骨瓣，切开硬脑膜，显微镜下取出异物，止血。必要时放置引流装置，缝合硬脑膜，骨瓣复位，缝合，包扎。不含神经导航。</v>
          </cell>
        </row>
        <row r="3084">
          <cell r="A3084" t="str">
            <v>HBC65302</v>
          </cell>
          <cell r="B3084" t="str">
            <v>显微镜下幕上深部异物清除术</v>
          </cell>
          <cell r="C3084" t="str">
            <v>上头架，消毒铺巾，切皮，双极止血，气钻或电钻颅骨钻孔，铣刀取下骨瓣，头架附加，切开硬脑膜，显微镜下取出异物，止血。必要时放置引流装置，缝合硬脑膜，骨瓣复位，缝合，包扎。不含神经导航。</v>
          </cell>
        </row>
        <row r="3085">
          <cell r="A3085" t="str">
            <v>HBC73301</v>
          </cell>
          <cell r="B3085" t="str">
            <v>显微镜下幕上深部肿物切除术</v>
          </cell>
          <cell r="C3085" t="str">
            <v>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v>
          </cell>
        </row>
        <row r="3086">
          <cell r="A3086" t="str">
            <v>HBC73302</v>
          </cell>
          <cell r="B3086" t="str">
            <v>显微镜下幕上深部脑室内肿物切除术</v>
          </cell>
          <cell r="C3086" t="str">
            <v>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v>
          </cell>
        </row>
        <row r="3087">
          <cell r="A3087" t="str">
            <v>HBC73303</v>
          </cell>
          <cell r="B3087" t="str">
            <v>显微镜下癫痫灶切除术</v>
          </cell>
          <cell r="C3087" t="str">
            <v>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v>
          </cell>
        </row>
        <row r="3088">
          <cell r="A3088" t="str">
            <v>HBC73304</v>
          </cell>
          <cell r="B3088" t="str">
            <v>显微镜下功能区癫痫灶切除术</v>
          </cell>
          <cell r="C3088" t="str">
            <v>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v>
          </cell>
        </row>
        <row r="3089">
          <cell r="A3089" t="str">
            <v>HBC73305</v>
          </cell>
          <cell r="B3089" t="str">
            <v>显微镜下选择性杏仁核海马切除术</v>
          </cell>
          <cell r="C3089" t="str">
            <v>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v>
          </cell>
        </row>
        <row r="3090">
          <cell r="A3090" t="str">
            <v>HBC73306</v>
          </cell>
          <cell r="B3090" t="str">
            <v>显微镜下大脑半球切除术</v>
          </cell>
          <cell r="C3090" t="str">
            <v>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v>
          </cell>
        </row>
        <row r="3091">
          <cell r="A3091" t="str">
            <v>HBC73307</v>
          </cell>
          <cell r="B3091" t="str">
            <v>显微镜下幕上浅部脑脓肿清除术</v>
          </cell>
          <cell r="C3091" t="str">
            <v>上头架，消毒铺巾，切皮，双极止血，气钻或电钻颅骨钻孔，铣刀取下骨瓣，切开硬脑膜，显微镜下切除脑脓肿，止血。必要时放置引流装置，缝合硬脑膜，骨瓣复位，缝合，包扎。不含神经导航。</v>
          </cell>
        </row>
        <row r="3092">
          <cell r="A3092" t="str">
            <v>HBC73308</v>
          </cell>
          <cell r="B3092" t="str">
            <v>显微镜下幕上浅部肿物切除术</v>
          </cell>
          <cell r="C3092" t="str">
            <v>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v>
          </cell>
        </row>
        <row r="3093">
          <cell r="A3093" t="str">
            <v>HBC73309</v>
          </cell>
          <cell r="B3093" t="str">
            <v>显微镜下幕上深部脑脓肿清除术</v>
          </cell>
          <cell r="C3093" t="str">
            <v>上头架，消毒铺巾，切皮，双极止血，气钻或电钻颅骨钻孔，铣刀取下骨瓣，切开硬脑膜，显微镜下切除脑脓肿。必要时放置引流装置，缝合硬脑膜，骨瓣复位，缝合，包扎。不含神经导航。</v>
          </cell>
        </row>
        <row r="3094">
          <cell r="A3094" t="str">
            <v>HBC83301</v>
          </cell>
          <cell r="B3094" t="str">
            <v>显微镜下幕上开颅脑脊液漏修补术</v>
          </cell>
          <cell r="C3094" t="str">
            <v>上头架，消毒铺巾，切皮，双极止血，气钻或电钻颅骨钻孔，铣刀取下骨瓣，显微镜下探查瘘口并修补，止血。必要时放置引流装置，骨瓣复位，缝合，包扎。不含神经导航、神经电生理监测。</v>
          </cell>
        </row>
        <row r="3095">
          <cell r="A3095" t="str">
            <v>HBC99301</v>
          </cell>
          <cell r="B3095" t="str">
            <v>运动皮层电刺激镇痛术</v>
          </cell>
          <cell r="C3095" t="str">
            <v>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硬膜外腔镜使用。</v>
          </cell>
        </row>
        <row r="3096">
          <cell r="A3096" t="str">
            <v>HBD</v>
          </cell>
          <cell r="B3096" t="str">
            <v>间脑</v>
          </cell>
        </row>
        <row r="3097">
          <cell r="A3097" t="str">
            <v>HBD73301</v>
          </cell>
          <cell r="B3097" t="str">
            <v>显微镜下丘脑肿物切除术</v>
          </cell>
          <cell r="C3097" t="str">
            <v>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v>
          </cell>
        </row>
        <row r="3098">
          <cell r="A3098" t="str">
            <v>HBE</v>
          </cell>
          <cell r="B3098" t="str">
            <v>小脑</v>
          </cell>
        </row>
        <row r="3099">
          <cell r="A3099" t="str">
            <v>HBE73301</v>
          </cell>
          <cell r="B3099" t="str">
            <v>显微镜下小脑半球血肿清除术</v>
          </cell>
          <cell r="C3099" t="str">
            <v>上头架，消毒铺巾，切皮，双极电刀止血，气钻或电钻颅骨钻孔，铣刀取下骨瓣，切开硬脑膜，显微镜下血肿清除，止血。必要时放置引流装置，缝合硬脑膜，骨瓣复位，缝合，包扎。不含颅骨成形术、神经电生理监测。</v>
          </cell>
        </row>
        <row r="3100">
          <cell r="A3100" t="str">
            <v>HBE73302</v>
          </cell>
          <cell r="B3100" t="str">
            <v>显微镜下小脑脓肿切除术</v>
          </cell>
          <cell r="C3100" t="str">
            <v>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v>
          </cell>
        </row>
        <row r="3101">
          <cell r="A3101" t="str">
            <v>HBE73303</v>
          </cell>
          <cell r="B3101" t="str">
            <v>显微镜下小脑肿物切除术</v>
          </cell>
          <cell r="C3101" t="str">
            <v>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v>
          </cell>
        </row>
        <row r="3102">
          <cell r="A3102" t="str">
            <v>HBE83301</v>
          </cell>
          <cell r="B3102" t="str">
            <v>显微镜下幕下开颅脑脊液漏修补术</v>
          </cell>
          <cell r="C3102" t="str">
            <v>上头架，消毒铺巾，切皮，双极止血，气钻或电钻颅骨钻孔，铣刀取下骨瓣，显微镜下探查瘘口并修补，止血，骨瓣复位，缝合，包扎。不含神经导航、神经电生理监测。</v>
          </cell>
        </row>
        <row r="3103">
          <cell r="A3103" t="str">
            <v>HBF</v>
          </cell>
          <cell r="B3103" t="str">
            <v>脑干</v>
          </cell>
        </row>
        <row r="3104">
          <cell r="A3104" t="str">
            <v>HBF65301</v>
          </cell>
          <cell r="B3104" t="str">
            <v>显微镜下脑干血肿清除术</v>
          </cell>
          <cell r="C3104" t="str">
            <v>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v>
          </cell>
        </row>
        <row r="3105">
          <cell r="A3105" t="str">
            <v>HBF73301</v>
          </cell>
          <cell r="B3105" t="str">
            <v>显微镜下脑干肿物切除术</v>
          </cell>
          <cell r="C3105" t="str">
            <v>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v>
          </cell>
        </row>
        <row r="3106">
          <cell r="A3106" t="str">
            <v>HBG</v>
          </cell>
          <cell r="B3106" t="str">
            <v>脑室</v>
          </cell>
        </row>
        <row r="3107">
          <cell r="A3107" t="str">
            <v>HBG45101</v>
          </cell>
          <cell r="B3107" t="str">
            <v>新生儿侧脑室穿刺术</v>
          </cell>
          <cell r="C3107" t="str">
            <v>剃除穿刺部位毛发，消毒铺巾，定位，穿刺针刺入侧脑室，留取侧脑室液后，拔针，纱布按压，胶布固定。</v>
          </cell>
        </row>
        <row r="3108">
          <cell r="A3108" t="str">
            <v>HBG45301</v>
          </cell>
          <cell r="B3108" t="str">
            <v>脑室钻孔置管引流术</v>
          </cell>
          <cell r="C3108" t="str">
            <v>消毒铺巾，局部麻醉，颅骨锥颅，置入一次性引流装置，头皮固定。</v>
          </cell>
        </row>
        <row r="3109">
          <cell r="A3109" t="str">
            <v>HBG45302</v>
          </cell>
          <cell r="B3109" t="str">
            <v>侧脑室引流术</v>
          </cell>
          <cell r="C3109" t="str">
            <v>消毒铺巾，切皮，双极止血，气钻或电钻颅骨钻孔，切开硬脑膜，置入引流管，固定，缝合，包扎。</v>
          </cell>
        </row>
        <row r="3110">
          <cell r="A3110" t="str">
            <v>HBG48301</v>
          </cell>
          <cell r="B3110" t="str">
            <v>侧脑室连续镇痛术</v>
          </cell>
          <cell r="C3110" t="str">
            <v>在具有无菌和抢救设备的治疗室内或CT室，局麻或全麻下侧脑室置入导管，使用隧道器建立皮下隧道引出导管，导管连接特殊镇痛泵，敷料固定。不含基本生命体征监测。</v>
          </cell>
        </row>
        <row r="3111">
          <cell r="A3111" t="str">
            <v>HBG50301</v>
          </cell>
          <cell r="B3111" t="str">
            <v>显微镜下第三脑室底造瘘术</v>
          </cell>
          <cell r="C3111" t="str">
            <v>上头架，消素铺巾，切皮，双极止血，气钻或电钻钻孔，铣刀取下骨瓣，切开硬脑膜，显微镜或脑室镜下三脑室底造瘘，止血，缝合硬脑膜，骨瓣复位，缝合，包扎。不含颅内镜下手术。</v>
          </cell>
        </row>
        <row r="3112">
          <cell r="A3112" t="str">
            <v>HBG50302</v>
          </cell>
          <cell r="B3112" t="str">
            <v>显微镜下透明膈造瘘术</v>
          </cell>
          <cell r="C3112" t="str">
            <v>上头架，消毒铺巾，切皮，双极止血，气钻或电钻钻孔，铣刀取下骨瓣，切开硬脑膜，显微镜或颅内镜下透明膈造瘘，止血，缝合硬脑膜，骨瓣复位，缝合，包扎。不含颅内镜下手术。</v>
          </cell>
        </row>
        <row r="3113">
          <cell r="A3113" t="str">
            <v>HBG62301</v>
          </cell>
          <cell r="B3113" t="str">
            <v>侧脑室钻孔穿刺置管术</v>
          </cell>
          <cell r="C3113" t="str">
            <v>消毒铺巾，额部于发际内中线旁冠状缝前1厘米，行颅骨钻孔后穿刺置管。</v>
          </cell>
        </row>
        <row r="3114">
          <cell r="A3114" t="str">
            <v>HBG62302</v>
          </cell>
          <cell r="B3114" t="str">
            <v>脑室内药物泵置入术</v>
          </cell>
          <cell r="C3114" t="str">
            <v>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v>
          </cell>
        </row>
        <row r="3115">
          <cell r="A3115" t="str">
            <v>HBG65301</v>
          </cell>
          <cell r="B3115" t="str">
            <v>显微镜下第四脑室导水管囊虫切除术</v>
          </cell>
          <cell r="C3115" t="str">
            <v>上头架，消毒铺巾，切皮，双极电刀止血、气钻或电钻颅骨钻孔，铣刀取下骨瓣，头架附加，切开硬脑膜，显微镜下切除肿物。必要时行超声吸引，止血，放置引流装置，缝合硬脑膜，骨瓣复位，缝合，包扎。不含颅骨成形术、神经导航。</v>
          </cell>
        </row>
        <row r="3116">
          <cell r="A3116" t="str">
            <v>HBG72501</v>
          </cell>
          <cell r="B3116" t="str">
            <v>经颅内镜脑室脉络丛烧灼术</v>
          </cell>
          <cell r="C3116" t="str">
            <v>消毒铺巾，切皮，双极止血，气钻或电钻颅骨钻孔，切开硬脑膜，颅内镜下脑室脉络丛烧灼，止血，处理骨窗，缝合，包扎。不含神经导航。</v>
          </cell>
        </row>
        <row r="3117">
          <cell r="A3117" t="str">
            <v>HBG73301</v>
          </cell>
          <cell r="B3117" t="str">
            <v>显微镜下第三脑室前肿物切除术</v>
          </cell>
          <cell r="C3117" t="str">
            <v>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row>
        <row r="3118">
          <cell r="A3118" t="str">
            <v>HBG73302</v>
          </cell>
          <cell r="B3118" t="str">
            <v>显微镜下第三脑室肿物切除术</v>
          </cell>
          <cell r="C3118" t="str">
            <v>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v>
          </cell>
        </row>
        <row r="3119">
          <cell r="A3119" t="str">
            <v>HBG73303</v>
          </cell>
          <cell r="B3119" t="str">
            <v>显微镜下第三脑室后肿物切除术</v>
          </cell>
          <cell r="C3119" t="str">
            <v>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v>
          </cell>
        </row>
        <row r="3120">
          <cell r="A3120" t="str">
            <v>HBG73304</v>
          </cell>
          <cell r="B3120" t="str">
            <v>显微镜下第四脑室小脑下蚓部肿物切除术</v>
          </cell>
          <cell r="C3120" t="str">
            <v>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v>
          </cell>
        </row>
        <row r="3121">
          <cell r="A3121" t="str">
            <v>HBG73501</v>
          </cell>
          <cell r="B3121" t="str">
            <v>经脑室镜胶样囊肿切除术</v>
          </cell>
          <cell r="C3121" t="str">
            <v>上头架，消毒铺巾，切皮，双极止血，气钻或电钻钻孔，铣刀取下骨瓣，切开硬脑膜，脑室镜下切除胶样囊肿，止血。必要时放置引流装置，缝合硬脑膜，骨瓣复位，缝合，包扎。</v>
          </cell>
        </row>
        <row r="3122">
          <cell r="A3122" t="str">
            <v>HBG86301</v>
          </cell>
          <cell r="B3122" t="str">
            <v>侧脑室-心房分流术</v>
          </cell>
          <cell r="C3122" t="str">
            <v>消毒铺巾，切皮，双极止血，气钻或电钻颅骨钻孔，切开硬脑膜，置入分流管脑室端，打通皮下隧道，置入分流管心房端，缝合，包扎。</v>
          </cell>
        </row>
        <row r="3123">
          <cell r="A3123" t="str">
            <v>HBG86302</v>
          </cell>
          <cell r="B3123" t="str">
            <v>侧脑室-膀胱分流术</v>
          </cell>
          <cell r="C3123" t="str">
            <v>消毒铺巾，切皮，双极止血，气钻或电钻颅骨钻孔、切开硬脑膜、置入分流管脑室端、打通皮下隧道、置入分流管膀胱端，缝合，包扎。</v>
          </cell>
        </row>
        <row r="3124">
          <cell r="A3124" t="str">
            <v>HBG86303</v>
          </cell>
          <cell r="B3124" t="str">
            <v>侧脑室-腹腔分流术</v>
          </cell>
          <cell r="C3124" t="str">
            <v>消毒铺巾，切皮，双极止血，气钻或电钻颅骨钻孔，切开硬脑膜，置入分流管脑室端，打通皮下隧道，切开腹壁至腹腔，置入分流管腹腔端，缝合，包扎。</v>
          </cell>
        </row>
        <row r="3125">
          <cell r="A3125" t="str">
            <v>HBH</v>
          </cell>
          <cell r="B3125" t="str">
            <v>3.脑血管</v>
          </cell>
        </row>
        <row r="3126">
          <cell r="A3126" t="str">
            <v>HBH48201</v>
          </cell>
          <cell r="B3126" t="str">
            <v>经皮穿刺脑血管腔内化疗术</v>
          </cell>
          <cell r="C3126" t="str">
            <v>消毒铺巾，麻醉，穿刺置管，造影摄片，药物灌注，拔管，穿刺点压迫包扎，人工报告。不含监护。</v>
          </cell>
        </row>
        <row r="3127">
          <cell r="A3127" t="str">
            <v>HBH59201</v>
          </cell>
          <cell r="B3127" t="str">
            <v>脑动静脉畸形栓塞术</v>
          </cell>
          <cell r="C3127" t="str">
            <v>消毒铺巾，麻醉，经颈动脉穿刺，置血管鞘，导管插入供血动脉，经导管注入对比剂，微导管到位，使用栓塞材料栓塞。</v>
          </cell>
        </row>
        <row r="3128">
          <cell r="A3128" t="str">
            <v>HBH59202</v>
          </cell>
          <cell r="B3128" t="str">
            <v>经动静脉联合途径颅内动静脉瘘栓塞术</v>
          </cell>
          <cell r="C3128" t="str">
            <v>消毒铺巾，麻醉，置血管鞘，导管插入目标血管，经导管注入对比剂，微导管到位，使用栓塞材料栓塞。</v>
          </cell>
        </row>
        <row r="3129">
          <cell r="A3129" t="str">
            <v>HBH59203</v>
          </cell>
          <cell r="B3129" t="str">
            <v>经动脉颅内动静脉瘘栓塞术</v>
          </cell>
          <cell r="C3129" t="str">
            <v>消毒铺巾，麻醉，经颈动脉穿刺，置血管鞘，导管插入供血动脉，经导管注入对比剂，微导管到位，使用栓塞材料栓塞。</v>
          </cell>
        </row>
        <row r="3130">
          <cell r="A3130" t="str">
            <v>HBH59204</v>
          </cell>
          <cell r="B3130" t="str">
            <v>经静脉颅内动静脉瘘栓塞术</v>
          </cell>
          <cell r="C3130" t="str">
            <v>消毒铺巾，麻醉，穿刺(含眼上静脉穿刺)，置血管鞘，导管插入脑静脉，微导管到位，使用栓塞材料栓塞。</v>
          </cell>
        </row>
        <row r="3131">
          <cell r="A3131" t="str">
            <v>HBH59205</v>
          </cell>
          <cell r="B3131" t="str">
            <v>经颅静脉窦穿刺置管动静脉瘘栓塞术</v>
          </cell>
          <cell r="C3131" t="str">
            <v>消毒铺巾，麻醉，穿刺静脉窦，导管插入静脉窦，经导管注入对比剂，经导管或微导管填入栓塞材料。</v>
          </cell>
        </row>
        <row r="3132">
          <cell r="A3132" t="str">
            <v>HBH73301</v>
          </cell>
          <cell r="B3132" t="str">
            <v>显微镜下脑干动静脉畸形切除术</v>
          </cell>
          <cell r="C3132" t="str">
            <v>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脑血管荧光造影、术中超声监测。</v>
          </cell>
        </row>
        <row r="3133">
          <cell r="A3133" t="str">
            <v>HBH73302</v>
          </cell>
          <cell r="B3133" t="str">
            <v>显微镜下颅内动静脉畸形切除术</v>
          </cell>
          <cell r="C3133" t="str">
            <v>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荧光造影、神经电生理监测、术中B超监测。</v>
          </cell>
        </row>
        <row r="3134">
          <cell r="A3134" t="str">
            <v>HBJ</v>
          </cell>
          <cell r="B3134" t="str">
            <v>脑动脉</v>
          </cell>
        </row>
        <row r="3135">
          <cell r="A3135" t="str">
            <v>HBJ59201</v>
          </cell>
          <cell r="B3135" t="str">
            <v>脑动脉瘤栓塞术</v>
          </cell>
          <cell r="C3135" t="str">
            <v>经颈动脉穿刺，置血管鞘，导管插入供血动脉，经导管注入对比剂，微导管到位，使用栓塞材料栓塞。</v>
          </cell>
        </row>
        <row r="3136">
          <cell r="A3136" t="str">
            <v>HBJ59202</v>
          </cell>
          <cell r="B3136" t="str">
            <v>颈内动脉入路颈内动脉海绵窦瘘栓塞术</v>
          </cell>
          <cell r="C3136" t="str">
            <v>消毒铺巾，麻醉，穿刺置管，造影摄片，超选择置管，栓塞，复查造影，拔管，穿刺点压迫包扎。人工报告。不含监护。</v>
          </cell>
        </row>
        <row r="3137">
          <cell r="A3137" t="str">
            <v>HBJ59203</v>
          </cell>
          <cell r="B3137" t="str">
            <v>颈外动脉入路颈内动脉海绵窦瘘栓塞术</v>
          </cell>
          <cell r="C3137" t="str">
            <v>消毒铺巾，麻醉，穿刺置管，造影摄片，超选择置管，栓塞，复查造影，拔管，穿刺点压迫包扎。人工报告。不含监护。</v>
          </cell>
        </row>
        <row r="3138">
          <cell r="A3138" t="str">
            <v>HBJ59204</v>
          </cell>
          <cell r="B3138" t="str">
            <v>经颈内静脉颈内动脉海绵窦瘘栓塞术</v>
          </cell>
          <cell r="C3138" t="str">
            <v>消毒铺巾，麻醉，穿刺置管，造影摄片，超选择置管，栓塞，复查造影，拔管，穿刺点压迫包扎。人工报告。不含监护。</v>
          </cell>
        </row>
        <row r="3139">
          <cell r="A3139" t="str">
            <v>HBJ59205</v>
          </cell>
          <cell r="B3139" t="str">
            <v>经眼上静脉颈内动脉海绵窦瘘栓塞术</v>
          </cell>
          <cell r="C3139" t="str">
            <v>消毒铺巾，麻醉，解剖分离眼上静脉，穿刺置管，造影摄片，栓塞，复查造影，拔管，穿刺点压迫缝合包扎。人工报告。不含监护。</v>
          </cell>
        </row>
        <row r="3140">
          <cell r="A3140" t="str">
            <v>HBJ59301</v>
          </cell>
          <cell r="B3140" t="str">
            <v>经上颌窦颌内动脉结扎术</v>
          </cell>
          <cell r="C3140" t="str">
            <v>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v>
          </cell>
        </row>
        <row r="3141">
          <cell r="A3141" t="str">
            <v>HBJ59302</v>
          </cell>
          <cell r="B3141" t="str">
            <v>显微镜下颅内动脉瘤夹闭术</v>
          </cell>
          <cell r="C3141" t="str">
            <v>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荧光造影、神经电生理监测、术中超声监测。</v>
          </cell>
        </row>
        <row r="3142">
          <cell r="A3142" t="str">
            <v>HBJ59303</v>
          </cell>
          <cell r="B3142" t="str">
            <v>显微镜下颅内动脉瘤包裹旷置术</v>
          </cell>
          <cell r="C3142" t="str">
            <v>上头架，消毒铺巾，切皮，双极止血，气钻或电钻颅骨钻孔，铣刀取下骨瓣，切开硬脑膜，显微镜下分离，包裹动脉瘤，止血，缝合硬脑膜，骨瓣复位，缝合，包扎。不含神经导航、荧光造影、神经电生理监测、术中超声监测。</v>
          </cell>
        </row>
        <row r="3143">
          <cell r="A3143" t="str">
            <v>HBJ65201</v>
          </cell>
          <cell r="B3143" t="str">
            <v>超选择脑动脉腔内血栓取出术</v>
          </cell>
          <cell r="C3143" t="str">
            <v>消毒铺巾，麻醉，穿刺置管，造影摄片，取栓，造影复查，穿刺点压迫包扎。人工报告。不含监护。</v>
          </cell>
        </row>
        <row r="3144">
          <cell r="A3144" t="str">
            <v>HBJ65301</v>
          </cell>
          <cell r="B3144" t="str">
            <v>椎动脉内膜剥脱术</v>
          </cell>
          <cell r="C3144" t="str">
            <v>上头架，消毒铺巾，切皮，双极止血，气钻，分离椎动脉，临时阻断，椎动脉内膜剥除，缝合椎动脉，逐层缝合。不含术中超声监测。</v>
          </cell>
        </row>
        <row r="3145">
          <cell r="A3145" t="str">
            <v>HBJ72201</v>
          </cell>
          <cell r="B3145" t="str">
            <v>超选择脑动脉灌注溶栓术</v>
          </cell>
          <cell r="C3145" t="str">
            <v>消毒铺巾，麻醉，穿刺置管，造影摄片，灌注溶栓，造影复查，穿刺点压迫包扎，人工报告。不含监护。</v>
          </cell>
        </row>
        <row r="3146">
          <cell r="A3146" t="str">
            <v>HBJ72202</v>
          </cell>
          <cell r="B3146" t="str">
            <v>超选择脑动脉接触性溶栓术</v>
          </cell>
          <cell r="C3146" t="str">
            <v>消毒铺巾，麻醉，穿刺置管，造影摄片，超选择置管，溶栓碎栓，造影复查，穿刺点压迫包扎。人工报告。不含监护。</v>
          </cell>
        </row>
        <row r="3147">
          <cell r="A3147" t="str">
            <v>HBJ73301</v>
          </cell>
          <cell r="B3147" t="str">
            <v>显微镜下脑动脉瘤动静脉畸形切除术</v>
          </cell>
          <cell r="C3147" t="str">
            <v>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荧光造影、神经电生理监测、术中超声监测。</v>
          </cell>
        </row>
        <row r="3148">
          <cell r="A3148" t="str">
            <v>HBJ73302</v>
          </cell>
          <cell r="B3148" t="str">
            <v>显微镜下颅内巨大动脉瘤夹闭切除术</v>
          </cell>
          <cell r="C3148" t="str">
            <v>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荧光造影、神经电生理监测、术中超声监测。</v>
          </cell>
        </row>
        <row r="3149">
          <cell r="A3149" t="str">
            <v>HBJ73303</v>
          </cell>
          <cell r="B3149" t="str">
            <v>显微镜下颅内巨大动脉瘤夹闭切除术+颈动脉暴露术</v>
          </cell>
          <cell r="C3149" t="str">
            <v>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v>
          </cell>
        </row>
        <row r="3150">
          <cell r="A3150" t="str">
            <v>HBJ80201</v>
          </cell>
          <cell r="B3150" t="str">
            <v>颅内动脉瘤支架夹闭术</v>
          </cell>
          <cell r="C3150" t="str">
            <v>消毒铺巾，麻醉，穿刺置管，造影摄片，支架置入，复查造影，拔管，穿刺点压迫包扎。人工报告。不含监护。</v>
          </cell>
        </row>
        <row r="3151">
          <cell r="A3151" t="str">
            <v>HBJ80202</v>
          </cell>
          <cell r="B3151" t="str">
            <v>经皮穿刺颈内动脉颅内段球囊成形术</v>
          </cell>
          <cell r="C3151" t="str">
            <v>消毒铺巾，麻醉，穿刺置管，造影摄片，球囊扩张，造影复查，穿刺点压迫包扎。人工报告。不含监护。</v>
          </cell>
        </row>
        <row r="3152">
          <cell r="A3152" t="str">
            <v>HBJ80203</v>
          </cell>
          <cell r="B3152" t="str">
            <v>颈内动脉入路颈内动脉海绵窦瘘带膜支架隔绝术</v>
          </cell>
          <cell r="C3152" t="str">
            <v>消毒铺巾，麻醉，穿刺置管，造影摄片，支架置入，复查造影，拔管，穿刺点压迫包扎。人工报告。不含监护。</v>
          </cell>
        </row>
        <row r="3153">
          <cell r="A3153" t="str">
            <v>HBJ80204</v>
          </cell>
          <cell r="B3153" t="str">
            <v>经皮穿刺大脑前动脉球囊成形术</v>
          </cell>
          <cell r="C3153" t="str">
            <v>消毒铺巾，麻醉，穿刺置管，造影摄片，球囊扩张，造影复查，穿刺点压迫包扎。人工报告。不含监护。</v>
          </cell>
        </row>
        <row r="3154">
          <cell r="A3154" t="str">
            <v>HBJ80205</v>
          </cell>
          <cell r="B3154" t="str">
            <v>经皮穿刺大脑中动脉球囊成形术</v>
          </cell>
          <cell r="C3154" t="str">
            <v>消毒铺巾，麻醉，穿刺置管，造影摄片，球囊扩张，造影复查，穿刺点压迫包扎。人工报告。不含监护。</v>
          </cell>
        </row>
        <row r="3155">
          <cell r="A3155" t="str">
            <v>HBJ80206</v>
          </cell>
          <cell r="B3155" t="str">
            <v>经皮穿刺大脑中动脉腔内支架置入术</v>
          </cell>
          <cell r="C3155" t="str">
            <v>消毒铺巾，麻醉，穿刺置管，造影摄片，球囊扩张，造影复查，穿刺点压迫包扎。人工报告。不含监护。</v>
          </cell>
        </row>
        <row r="3156">
          <cell r="A3156" t="str">
            <v>HBJ80207</v>
          </cell>
          <cell r="B3156" t="str">
            <v>经皮穿刺大脑后动脉球囊成形术</v>
          </cell>
          <cell r="C3156" t="str">
            <v>消毒铺巾，麻醉，穿刺置管，造影摄片，球囊扩张，造影复查，穿刺点压迫包扎。人工报告。不含监护。</v>
          </cell>
        </row>
        <row r="3157">
          <cell r="A3157" t="str">
            <v>HBJ80208</v>
          </cell>
          <cell r="B3157" t="str">
            <v>经皮穿刺大脑后动脉支架置入术</v>
          </cell>
          <cell r="C3157" t="str">
            <v>消毒铺巾，麻醉，穿刺置管，造影摄片，球囊扩张，支架置入，造影复查，穿刺点压迫包扎。人工报告。不含监护。</v>
          </cell>
        </row>
        <row r="3158">
          <cell r="A3158" t="str">
            <v>HBJ80209</v>
          </cell>
          <cell r="B3158" t="str">
            <v>经皮穿刺椎动脉颅内段球囊成形术</v>
          </cell>
          <cell r="C3158" t="str">
            <v>消毒铺巾，麻醉，穿刺置管，造影摄片，球囊扩张，造影复查，穿刺点压迫包扎。人工报告。不含监护。</v>
          </cell>
        </row>
        <row r="3159">
          <cell r="A3159" t="str">
            <v>HBJ80210</v>
          </cell>
          <cell r="B3159" t="str">
            <v>经皮穿刺椎动脉颅内段支架置入术</v>
          </cell>
          <cell r="C3159" t="str">
            <v>消毒铺巾，麻醉，穿刺置管，造影摄片，球囊扩张，支架置入，造影复查，穿刺点压迫包扎。人工报告。不含监护。</v>
          </cell>
        </row>
        <row r="3160">
          <cell r="A3160" t="str">
            <v>HBJ80211</v>
          </cell>
          <cell r="B3160" t="str">
            <v>经皮穿刺基底动脉球囊成形术</v>
          </cell>
          <cell r="C3160" t="str">
            <v>消毒铺巾，麻醉，穿刺置管，造影摄片，球囊扩张，造影复查，穿刺点压迫包扎。人工报告。不含监护。</v>
          </cell>
        </row>
        <row r="3161">
          <cell r="A3161" t="str">
            <v>HBJ80212</v>
          </cell>
          <cell r="B3161" t="str">
            <v>经皮穿刺基底动脉腔内支架置入术</v>
          </cell>
          <cell r="C3161" t="str">
            <v>消毒铺巾，麻醉，穿刺置管，造影摄片，球囊扩张，支架置入，造影复查，穿刺点压迫包扎。人工报告。不含监护。</v>
          </cell>
        </row>
        <row r="3162">
          <cell r="A3162" t="str">
            <v>HBJ86301</v>
          </cell>
          <cell r="B3162" t="str">
            <v>显微镜下颅外内动脉旁路移植术</v>
          </cell>
          <cell r="C3162" t="str">
            <v>上头架，消毒铺巾，切皮，双极止血，分离颅外动脉，常规开颅，气钻钻孔，铣刀取下骨瓣，头架附加，切开硬脑膜，显微镜下分离颅内动脉，做血管搭桥吻合，临时阻断要吻合的动脉，止血，缝合硬脑膜，骨瓣复位，缝合，包扎。不含神经导航、荧光造影、神经电生理监测、术中超声监测。</v>
          </cell>
        </row>
        <row r="3163">
          <cell r="A3163" t="str">
            <v>HBJ86302</v>
          </cell>
          <cell r="B3163" t="str">
            <v>显微镜下颅外内动脉旁路移植术+颈动脉暴露术</v>
          </cell>
          <cell r="C3163" t="str">
            <v>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荧光造影、神经电生理监测、术中超声监测。</v>
          </cell>
        </row>
        <row r="3164">
          <cell r="A3164" t="str">
            <v>HBJ86303</v>
          </cell>
          <cell r="B3164" t="str">
            <v>显微镜下颈总动脉大脑中动脉吻合术</v>
          </cell>
          <cell r="C3164" t="str">
            <v>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荧光造影、神经电生理监测、术中超声监测。</v>
          </cell>
        </row>
        <row r="3165">
          <cell r="A3165" t="str">
            <v>HBJ99301</v>
          </cell>
          <cell r="B3165" t="str">
            <v>显微镜下颞肌颞浅动脉贴敷术</v>
          </cell>
          <cell r="C3165" t="str">
            <v>消毒铺巾，切皮，双极止血，气钻或电钻钻孔，切开硬脑膜，显微镜下分离颞浅动脉，贴敷于大脑表面，止血，缝合，包扎。</v>
          </cell>
        </row>
        <row r="3166">
          <cell r="A3166" t="str">
            <v>HBM</v>
          </cell>
          <cell r="B3166" t="str">
            <v>脑静脉</v>
          </cell>
        </row>
        <row r="3167">
          <cell r="A3167" t="str">
            <v>HBM60201</v>
          </cell>
          <cell r="B3167" t="str">
            <v>经皮穿刺选择性岩下窦静脉取血术</v>
          </cell>
          <cell r="C3167" t="str">
            <v>消毒麻醉，股静脉穿刺插管，选择岩下窦静脉，注射对比剂并摄片取血，拔管压迫止血。人工报告。不含监护。</v>
          </cell>
        </row>
        <row r="3168">
          <cell r="A3168" t="str">
            <v>HBM65201</v>
          </cell>
          <cell r="B3168" t="str">
            <v>超选择脑静脉系统血栓取出术</v>
          </cell>
          <cell r="C3168" t="str">
            <v>消毒铺巾，麻醉，穿刺置管，造影摄片，取栓，造影复查，穿刺点压迫包扎。人工报告。不含监护。</v>
          </cell>
        </row>
        <row r="3169">
          <cell r="A3169" t="str">
            <v>HBM72201</v>
          </cell>
          <cell r="B3169" t="str">
            <v>脑静脉系统血栓间接溶栓术</v>
          </cell>
          <cell r="C3169" t="str">
            <v>消毒铺巾，麻醉，穿刺置管，造影摄片，经动脉灌注溶栓，造影复查，穿刺点压迫包扎。人工报告。不含监护。</v>
          </cell>
        </row>
        <row r="3170">
          <cell r="A3170" t="str">
            <v>HBM72202</v>
          </cell>
          <cell r="B3170" t="str">
            <v>超选择脑静脉窦接触性溶栓术</v>
          </cell>
          <cell r="C3170" t="str">
            <v>消毒铺巾，麻醉，穿刺置管，造影摄片，超选择置管，溶栓，造影复查，穿刺点压迫包扎。人工报告。不含监护。</v>
          </cell>
        </row>
        <row r="3171">
          <cell r="A3171" t="str">
            <v>HBM73301</v>
          </cell>
          <cell r="B3171" t="str">
            <v>显微镜下颅内巨大动静脉畸形切除术</v>
          </cell>
          <cell r="C3171" t="str">
            <v>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荧光造影、神经电生理监测、术中超声监测。</v>
          </cell>
        </row>
        <row r="3172">
          <cell r="A3172" t="str">
            <v>HBM74301</v>
          </cell>
          <cell r="B3172" t="str">
            <v>显微镜下大静脉矢状窦脑膜瘤切除血管窦旁重建术</v>
          </cell>
          <cell r="C3172" t="str">
            <v>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v>
          </cell>
        </row>
        <row r="3173">
          <cell r="A3173" t="str">
            <v>HBM74302</v>
          </cell>
          <cell r="B3173" t="str">
            <v>显微镜下大静脉窦汇区脑膜瘤切除血管窦重建术</v>
          </cell>
          <cell r="C3173" t="str">
            <v>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v>
          </cell>
        </row>
        <row r="3174">
          <cell r="A3174" t="str">
            <v>HBM80201</v>
          </cell>
          <cell r="B3174" t="str">
            <v>静脉窦支架置入术</v>
          </cell>
          <cell r="C3174" t="str">
            <v>消毒铺巾，麻醉，穿刺置管，造影摄片，超选择置管，溶栓，支架置入，造影复查，穿刺点压迫包扎。人工报告。不含监护。</v>
          </cell>
        </row>
        <row r="3175">
          <cell r="A3175" t="str">
            <v>HBM83301</v>
          </cell>
          <cell r="B3175" t="str">
            <v>静脉窦破裂重建修复术</v>
          </cell>
          <cell r="C3175" t="str">
            <v>消毒铺巾，切皮，双极止血，清除碎骨片，气钻或电钻颅骨钻孔，颅骨止血，静脉窦破口处理(缝合重建、压迫)。必要时放置引流装置，骨瓣处理，缝合，包扎。</v>
          </cell>
        </row>
        <row r="3176">
          <cell r="A3176" t="str">
            <v>HBN</v>
          </cell>
          <cell r="B3176" t="str">
            <v>4.颅底</v>
          </cell>
        </row>
        <row r="3177">
          <cell r="A3177" t="str">
            <v>HBN56301</v>
          </cell>
          <cell r="B3177" t="str">
            <v>显微镜下寰枕畸形枕大孔区减压+枕颈固定术</v>
          </cell>
          <cell r="C3177" t="str">
            <v>上头架，消毒铺巾，切皮，双极电刀止血，气钻或电钻钻孔，铣刀取下骨片，显微镜下硬脑膜切开减压，枕颈固定，止血，缝合，包扎。不含神经电生理监测。</v>
          </cell>
        </row>
        <row r="3178">
          <cell r="A3178" t="str">
            <v>HBN56302</v>
          </cell>
          <cell r="B3178" t="str">
            <v>显微镜下寰枕畸形减压术</v>
          </cell>
          <cell r="C3178" t="str">
            <v>上头架，消毒铺巾，切皮，双极电刀止血，气钻或电钻钻孔，铣刀取下骨片，显微镜或颅内镜下硬脑膜切开减压，止血，缝合，包扎。不含神经电生理监测、颅内镜下手术。</v>
          </cell>
        </row>
        <row r="3179">
          <cell r="A3179" t="str">
            <v>HBN56501</v>
          </cell>
          <cell r="B3179" t="str">
            <v>经颅内镜寰枕畸形减压术</v>
          </cell>
          <cell r="C3179" t="str">
            <v>上头架，消毒铺巾，切皮，双极电刀止血，气钻或电钻钻孔，铣刀取下骨片，颅内镜下硬脑膜切开减压，止血，缝合，包扎。不含神经电生理监测。</v>
          </cell>
        </row>
        <row r="3180">
          <cell r="A3180" t="str">
            <v>HBN73301</v>
          </cell>
          <cell r="B3180" t="str">
            <v>显微镜下枕大孔区肿物切除术</v>
          </cell>
          <cell r="C3180" t="str">
            <v>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v>
          </cell>
        </row>
        <row r="3181">
          <cell r="A3181" t="str">
            <v>HBN73302</v>
          </cell>
          <cell r="B3181" t="str">
            <v>显微镜下颈静脉孔区肿物切除术</v>
          </cell>
          <cell r="C3181" t="str">
            <v>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v>
          </cell>
        </row>
        <row r="3182">
          <cell r="A3182" t="str">
            <v>HBN73303</v>
          </cell>
          <cell r="B3182" t="str">
            <v>上颌进路颅底肿瘤切除术</v>
          </cell>
          <cell r="C3182" t="str">
            <v>全麻插管，上头架，消毒铺巾，沿鼻侧切开分离，暴露上颌骨，应用电锯据开上颌骨与其它骨的连接处，掀翻暴露翼腭窝及前中颅底，行肿瘤切除，若肿瘤有颅内受侵，可行颅面联合切除。不含颌面联合切除。</v>
          </cell>
        </row>
        <row r="3183">
          <cell r="A3183" t="str">
            <v>HBN73304</v>
          </cell>
          <cell r="B3183" t="str">
            <v>鼻颅联合径路肿瘤切除术</v>
          </cell>
          <cell r="C3183" t="str">
            <v>上头架，消毒铺巾，鼻内镜下应用电动切割器，切除前颅底肿瘤，头部常规切口，切开电烧止血，暴露露骨，应用电锯切开露骨，暴露前颅底肿瘤切除修复前颅底，缝合，鼻腔填塞。</v>
          </cell>
        </row>
        <row r="3184">
          <cell r="A3184" t="str">
            <v>HBN73305</v>
          </cell>
          <cell r="B3184" t="str">
            <v>颅底肿物切除术</v>
          </cell>
          <cell r="C3184" t="str">
            <v>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较深要求高，风险大，手术时间长。还需止血。必要时放置引流装置、缝合硬脑膜，骨瓣复位，缝合，包扎。不含神经导航。</v>
          </cell>
        </row>
        <row r="3185">
          <cell r="A3185" t="str">
            <v>HBN73306</v>
          </cell>
          <cell r="B3185" t="str">
            <v>斜坡肿物切除术</v>
          </cell>
          <cell r="C3185" t="str">
            <v>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v>
          </cell>
        </row>
        <row r="3186">
          <cell r="A3186" t="str">
            <v>HBN73307</v>
          </cell>
          <cell r="B3186" t="str">
            <v>显微镜下经蝶入路颅底斜坡肿物切除术</v>
          </cell>
          <cell r="C3186" t="str">
            <v>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v>
          </cell>
        </row>
        <row r="3187">
          <cell r="A3187" t="str">
            <v>HBN73308</v>
          </cell>
          <cell r="B3187" t="str">
            <v>侧颅底肿瘤切除术</v>
          </cell>
          <cell r="C3187" t="str">
            <v>上头架，麻醉，消毒铺巾，经颞骨、颞下窝入路，切开皮肤至颅骨，电锯电钻颅骨切开，暴露侧颅底肿瘤，显微镜下切除肿瘤，粘合材料封闭颅底，复位颅骨，缝合包扎。</v>
          </cell>
        </row>
        <row r="3188">
          <cell r="A3188" t="str">
            <v>HBN73309</v>
          </cell>
          <cell r="B3188" t="str">
            <v>显微镜下鞍区肿物切除术</v>
          </cell>
          <cell r="C3188" t="str">
            <v>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v>
          </cell>
        </row>
        <row r="3189">
          <cell r="A3189" t="str">
            <v>HBN73501</v>
          </cell>
          <cell r="B3189" t="str">
            <v>经颅内镜经蝶入路颅底斜坡肿物切除术</v>
          </cell>
          <cell r="C3189" t="str">
            <v>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v>
          </cell>
        </row>
        <row r="3190">
          <cell r="A3190" t="str">
            <v>HBN73601</v>
          </cell>
          <cell r="B3190" t="str">
            <v>经鼻内镜前颅底肿瘤切除术</v>
          </cell>
          <cell r="C3190" t="str">
            <v>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v>
          </cell>
        </row>
        <row r="3191">
          <cell r="A3191" t="str">
            <v>HBN73602</v>
          </cell>
          <cell r="B3191" t="str">
            <v>鼻内镜蝶窦径路斜坡占位性病变切除术</v>
          </cell>
          <cell r="C3191" t="str">
            <v>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v>
          </cell>
        </row>
        <row r="3192">
          <cell r="A3192" t="str">
            <v>HBN73603</v>
          </cell>
          <cell r="B3192" t="str">
            <v>经鼻内镜侧颅底肿瘤切除术</v>
          </cell>
          <cell r="C3192" t="str">
            <v>上头架，消毒铺巾，鼻内镜开放上颌窦，也可以开放鼻腔外侧壁，暴露上颌窦后壁，电钻开放上颌窦后壁，暴露翼腭窝，充分暴露侧颅底肿瘤，避免血管神经损伤，切除肿瘤，鼻腔填塞。</v>
          </cell>
        </row>
        <row r="3193">
          <cell r="A3193" t="str">
            <v>HBN73604</v>
          </cell>
          <cell r="B3193" t="str">
            <v>经鼻内镜中颅窝及岩尖部肿瘤切除术</v>
          </cell>
          <cell r="C3193" t="str">
            <v>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纺纱条填压。</v>
          </cell>
        </row>
        <row r="3194">
          <cell r="A3194" t="str">
            <v>HBN73605</v>
          </cell>
          <cell r="B3194" t="str">
            <v>鼻内镜鞍区肿物切除术</v>
          </cell>
          <cell r="C3194" t="str">
            <v>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v>
          </cell>
        </row>
        <row r="3195">
          <cell r="A3195" t="str">
            <v>HBN73606</v>
          </cell>
          <cell r="B3195" t="str">
            <v>鼻内镜鞍上区肿物切除术</v>
          </cell>
          <cell r="C3195" t="str">
            <v>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v>
          </cell>
        </row>
        <row r="3196">
          <cell r="A3196" t="str">
            <v>HBN74301</v>
          </cell>
          <cell r="B3196" t="str">
            <v>面中部掀翻径路肿瘤切除鼻颅底重建术</v>
          </cell>
          <cell r="C3196" t="str">
            <v>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v>
          </cell>
        </row>
        <row r="3197">
          <cell r="A3197" t="str">
            <v>HBN83301</v>
          </cell>
          <cell r="B3197" t="str">
            <v>显微镜下脑膜脑膨出颅底修补术</v>
          </cell>
          <cell r="C3197" t="str">
            <v>麻醉后，额部皮瓣掀开，经前颅窝入路，气钻或电钻开颅，双极止血，暴露前颅底，显微镜下行颅底修补术，止血。必要时放置引流装置，缝合硬脑膜，人工硬脑膜修补，骨瓣复位，逐层缝合，包扎。不含神经导航、神经电生理监测。</v>
          </cell>
        </row>
        <row r="3198">
          <cell r="A3198" t="str">
            <v>HBN83601</v>
          </cell>
          <cell r="B3198" t="str">
            <v>经鼻内镜脑膜脑膨出颅底修补术</v>
          </cell>
          <cell r="C3198" t="str">
            <v>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v>
          </cell>
        </row>
        <row r="3199">
          <cell r="A3199" t="str">
            <v>HBQ-HBT</v>
          </cell>
          <cell r="B3199" t="str">
            <v>5.椎管及脊髓</v>
          </cell>
        </row>
        <row r="3200">
          <cell r="A3200" t="str">
            <v>HBQ</v>
          </cell>
          <cell r="B3200" t="str">
            <v>椎管</v>
          </cell>
        </row>
        <row r="3201">
          <cell r="A3201" t="str">
            <v>HBQ45301</v>
          </cell>
          <cell r="B3201" t="str">
            <v>显微镜下椎管内脓肿切开引流术</v>
          </cell>
          <cell r="C3201" t="str">
            <v>消毒铺巾，切皮，双极电刀止血，气钻或电钻铣刀取下椎板，清除硬脊膜外脓肿和坏死组织，反复大量生理盐水冲洗，如有硬脊膜下脓肿，显微镜下切开硬脊膜，探查硬脊膜下腔，打开冲洗脓腔，同时松解粘连的神经根，修补硬脊膜，放置引流，椎板复位，缝合，包扎。不含神经电生理监测。</v>
          </cell>
        </row>
        <row r="3202">
          <cell r="A3202" t="str">
            <v>HBQ48101</v>
          </cell>
          <cell r="B3202" t="str">
            <v>骶管单次阻滞镇痛术</v>
          </cell>
          <cell r="C3202" t="str">
            <v>用于镇痛治疗，通过单次注射阻滞神经。消毒铺巾，经穿刺针向骶管内注射局麻药物、阿片类药物等。不含特殊神经定位方法、麻醉监护下镇静。</v>
          </cell>
        </row>
        <row r="3203">
          <cell r="A3203" t="str">
            <v>HBQ48102</v>
          </cell>
          <cell r="B3203" t="str">
            <v>骶管连续阻滞镇痛术</v>
          </cell>
          <cell r="C3203" t="str">
            <v>用于镇痛治疗，通过连续注射阻滞神经。消毒铺巾，经穿刺针向骶管内注射局麻药物、阿片类药物等。不含特殊神经定位方法、麻醉监护下镇静。</v>
          </cell>
        </row>
        <row r="3204">
          <cell r="A3204" t="str">
            <v>HBQ56301</v>
          </cell>
          <cell r="B3204" t="str">
            <v>椎管减压术</v>
          </cell>
          <cell r="C3204" t="str">
            <v>消毒铺巾，切皮，双极电刀止血，气钻或电钻铣刀取下椎板，切除压迫硬膜囊和神经根的异常结构，缝合，包扎。不含神经电生理监测。</v>
          </cell>
        </row>
        <row r="3205">
          <cell r="A3205" t="str">
            <v>HBQ62101</v>
          </cell>
          <cell r="B3205" t="str">
            <v>椎管内镇痛装置置入术</v>
          </cell>
          <cell r="C3205" t="str">
            <v>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v>
          </cell>
        </row>
        <row r="3206">
          <cell r="A3206" t="str">
            <v>HBQ64101</v>
          </cell>
          <cell r="B3206" t="str">
            <v>椎管内镇痛装置取出术</v>
          </cell>
          <cell r="C3206" t="str">
            <v>用于药物泵的取出。消毒，原切口入路，拆除固定装置，取出药物泵及导管。不含监测。</v>
          </cell>
        </row>
        <row r="3207">
          <cell r="A3207" t="str">
            <v>HBQ73301</v>
          </cell>
          <cell r="B3207" t="str">
            <v>显微镜下椎管内外哑铃型肿物切除术</v>
          </cell>
          <cell r="C3207" t="str">
            <v>消毒铺巾，切皮，双极电刀止血，气钻或电钻铣刀取下椎板，切开硬脊膜，显微镜下分离切除肿瘤，椎板复位，再经颈部，胸部或腹部另行切口切除椎管外的肿瘤，分别缝合切口，包扎。不含神经导航、神经电生理监测、术中超声监测。</v>
          </cell>
        </row>
        <row r="3208">
          <cell r="A3208" t="str">
            <v>HBR</v>
          </cell>
          <cell r="B3208" t="str">
            <v>脊髓被膜</v>
          </cell>
        </row>
        <row r="3209">
          <cell r="A3209" t="str">
            <v>HBR48101</v>
          </cell>
          <cell r="B3209" t="str">
            <v>颈部硬膜外单次阻滞镇痛术</v>
          </cell>
          <cell r="C3209" t="str">
            <v>用于镇痛治疗，通过单次注射阻滞神经。消毒铺巾，经穿刺在硬膜外腔置入导管，经导管间断或持续注射局麻药、阿片类镇痛药等。不含特殊神经定位方法、麻醉监护下镇静。</v>
          </cell>
        </row>
        <row r="3210">
          <cell r="A3210" t="str">
            <v>HBR48102</v>
          </cell>
          <cell r="B3210" t="str">
            <v>颈部硬膜外连续阻滞镇痛术</v>
          </cell>
          <cell r="C3210" t="str">
            <v>用于镇痛治疗，通过置入导管持续阻滞神经。消毒铺巾，经穿刺在硬膜外腔置入导管，经导管间断或持续注射局麻药、阿片类镇痛药等。不含特殊神经定位方法、麻醉监护下镇静。</v>
          </cell>
        </row>
        <row r="3211">
          <cell r="A3211" t="str">
            <v>HBR48103</v>
          </cell>
          <cell r="B3211" t="str">
            <v>胸部硬膜外单次阻滞镇痛术</v>
          </cell>
          <cell r="C3211" t="str">
            <v>用于胸部镇痛治疗，通过注射阻滞神经。消毒铺巾，穿刺注药进行单侧神经阻滞。不含特殊神经定位方法、麻醉监护下镇静。</v>
          </cell>
        </row>
        <row r="3212">
          <cell r="A3212" t="str">
            <v>HBR48104</v>
          </cell>
          <cell r="B3212" t="str">
            <v>胸部硬膜外连续阻滞镇痛术</v>
          </cell>
          <cell r="C3212" t="str">
            <v>用于胸部镇痛治疗，通过置入导管持续阻滞神经。消毒铺巾，穿刺注药进行单侧神经阻滞。不含特殊神经定位方法、麻醉监护下镇静。</v>
          </cell>
        </row>
        <row r="3213">
          <cell r="A3213" t="str">
            <v>HBR48105</v>
          </cell>
          <cell r="B3213" t="str">
            <v>腰部硬膜外单次阻滞镇痛术</v>
          </cell>
          <cell r="C3213" t="str">
            <v>用于腰背腹下肢及会阴部镇痛治疗，通过注射阻滞神经。消毒铺巾，穿刺注药进行单侧神经阻滞。不含特殊神经定位方法、麻醉监护下镇静。</v>
          </cell>
        </row>
        <row r="3214">
          <cell r="A3214" t="str">
            <v>HBR48106</v>
          </cell>
          <cell r="B3214" t="str">
            <v>腰部硬膜外连续神经阻滞镇痛术</v>
          </cell>
          <cell r="C3214" t="str">
            <v>用于腰背腹下肢及会阴部镇痛治疗，通过置入导管持续阻滞神经。消毒铺巾，穿刺注药进行单侧神经阻滞。不含特殊神经定位方法、麻醉监护下镇静。</v>
          </cell>
        </row>
        <row r="3215">
          <cell r="A3215" t="str">
            <v>HBR48107</v>
          </cell>
          <cell r="B3215" t="str">
            <v>蛛网膜下腔神经阻滞镇痛术</v>
          </cell>
          <cell r="C3215" t="str">
            <v>用于脊神经相关顽固性疼痛治疗，含颈胸腰段。消毒铺巾，经皮穿刺在蛛网膜腔或置入导管，经穿刺针和导管间断和持续注入药物等。不含影像学引导。</v>
          </cell>
        </row>
        <row r="3216">
          <cell r="A3216" t="str">
            <v>HBR48108</v>
          </cell>
          <cell r="B3216" t="str">
            <v>蛛网膜下腔注药</v>
          </cell>
          <cell r="C3216" t="str">
            <v>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v>
          </cell>
        </row>
        <row r="3217">
          <cell r="A3217" t="str">
            <v>HBR56301</v>
          </cell>
          <cell r="B3217" t="str">
            <v>显微镜下硬膜外神经根减压术</v>
          </cell>
          <cell r="C3217" t="str">
            <v>消毒铺巾，切皮，双极电刀止血，显微镜下气钻或电钻切除部分椎板，切除压迫硬膜囊和神经根的异常结构，扩大椎间孔，缝合，包扎。不含神经电生理监测。</v>
          </cell>
        </row>
        <row r="3218">
          <cell r="A3218" t="str">
            <v>HBR72101</v>
          </cell>
          <cell r="B3218" t="str">
            <v>经皮穿刺硬膜外间隙神经化学毁损术</v>
          </cell>
          <cell r="C3218" t="str">
            <v>用于颈胸腰髓膨大部分以外的脊神经外周分布的疼痛治疗。确定穿刺点，穿刺处消毒铺巾，穿刺到位后注射酚制剂或无水乙醇。不含影像学引导。</v>
          </cell>
        </row>
        <row r="3219">
          <cell r="A3219" t="str">
            <v>HBR72102</v>
          </cell>
          <cell r="B3219" t="str">
            <v>经皮穿刺蛛网膜下腔神经根选择化学毁损术</v>
          </cell>
          <cell r="C3219" t="str">
            <v>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v>
          </cell>
        </row>
        <row r="3220">
          <cell r="A3220" t="str">
            <v>HBR73301</v>
          </cell>
          <cell r="B3220" t="str">
            <v>显微镜下硬脊膜外肿物切除术</v>
          </cell>
          <cell r="C3220" t="str">
            <v>消毒铺巾，切皮，双极电刀止血，气钻或电钻铣刀取下椎板，切开硬脊膜，显微镜下分离切除肿瘤，缝合硬脊膜，覆以脊柱膜，椎板复位，缝合，包扎。不含神经导航、神经电生理监测、术中超声监测。</v>
          </cell>
        </row>
        <row r="3221">
          <cell r="A3221" t="str">
            <v>HBR73302</v>
          </cell>
          <cell r="B3221" t="str">
            <v>显微镜下硬脊膜下肿物切除术</v>
          </cell>
          <cell r="C3221" t="str">
            <v>消毒铺巾，切皮，双极电刀止血，气钻或电钻铣刀取下椎板，切开硬脊膜，显微镜下分离切除肿瘤，缝合硬脊膜，覆以脊柱膜，椎板复位，缝合，包扎。不含神经导航、神经电生理监测、术中超声监测。</v>
          </cell>
        </row>
        <row r="3222">
          <cell r="A3222" t="str">
            <v>HBR83301</v>
          </cell>
          <cell r="B3222" t="str">
            <v>显微镜下脊膜膨出修补术</v>
          </cell>
          <cell r="C3222" t="str">
            <v>消毒铺巾，切皮，双极电刀止血，气钻或电钻，铣刀取下椎板，显微镜下硬脊膜修补，止血，椎板复位，缝合，包扎。不含神经电生理监测。</v>
          </cell>
        </row>
        <row r="3223">
          <cell r="A3223" t="str">
            <v>HBR83302</v>
          </cell>
          <cell r="B3223" t="str">
            <v>显微镜下脊膜膨出修补+椎管成形术</v>
          </cell>
          <cell r="C3223" t="str">
            <v>消毒铺巾，切皮，双极电刀止血，气钻或电钻，铣刀取下椎板，显微镜下硬脊膜修补，止血，椎板复位，缝合，包扎。不含神经电生理监测。</v>
          </cell>
        </row>
        <row r="3224">
          <cell r="A3224" t="str">
            <v>HBR83303</v>
          </cell>
          <cell r="B3224" t="str">
            <v>显微镜下脊膜膨出修补+脊髓神经根松解术+终丝切断术</v>
          </cell>
          <cell r="C3224" t="str">
            <v>消毒铺巾，切皮，双极电刀止血，气钻或电钻，铣刀取下椎板，显微镜下硬脊膜修补，脊髓及脊神经根松解，终丝切断，止血，椎板复位，缝合，包扎。不含神经电生理监测。</v>
          </cell>
        </row>
        <row r="3225">
          <cell r="A3225" t="str">
            <v>HBR86301</v>
          </cell>
          <cell r="B3225" t="str">
            <v>显微镜下脊髓蛛网膜下腔腹腔分流术</v>
          </cell>
          <cell r="C3225" t="str">
            <v>消毒铺巾，切皮，双极电刀止血，气钻或电钻铣刀取下椎板，显微镜下切开硬脑膜，打开蛛网膜并置入分流管，缝合硬脊膜，固定引流管，将引流管贮液器置于椎旁皮下，通过皮下隧道常规安放腹腔端，缝合包扎。</v>
          </cell>
        </row>
        <row r="3226">
          <cell r="A3226" t="str">
            <v>HBR86302</v>
          </cell>
          <cell r="B3226" t="str">
            <v>显微镜下脊髓蛛网膜下腔输尿管分流术</v>
          </cell>
          <cell r="C3226" t="str">
            <v>消毒铺巾，切皮，双极止血，气钻或电钻铣刀取下椎板，显微镜下切开硬脑膜，打开蛛网膜并置入分流管，缝合硬脊膜，固定引流管，将引流管贮液器置于椎旁皮下，通过皮下隧道常规安放输尿管端，缝合，包扎。</v>
          </cell>
        </row>
        <row r="3227">
          <cell r="A3227" t="str">
            <v>HBS</v>
          </cell>
          <cell r="B3227" t="str">
            <v>脊髓</v>
          </cell>
        </row>
        <row r="3228">
          <cell r="A3228" t="str">
            <v>HBS57301</v>
          </cell>
          <cell r="B3228" t="str">
            <v>显微镜下脊髓栓系综合征手术</v>
          </cell>
          <cell r="C3228" t="str">
            <v>消毒铺巾，切皮，双极电刀止血，气钻或电钻铣刀取下椎板，显微镜下切开硬脊膜，电生理监测仪检测到终丝并切断，同时松解粘连的脊髓和神经根、修补硬脊膜、覆盖脊柱膜，放置引流，椎板复位，缝合，包扎。不含神经电生理监测。</v>
          </cell>
        </row>
        <row r="3229">
          <cell r="A3229" t="str">
            <v>HBS58301</v>
          </cell>
          <cell r="B3229" t="str">
            <v>显微镜下脊髓丘脑束切断术</v>
          </cell>
          <cell r="C3229" t="str">
            <v>消毒铺巾，切皮，双极止血，气钻或电钻铣刀取下椎板，切开硬脊膜，显露疼痛对侧脊髓，显微镜下切断手术平面的齿状韧带，将脊髓向后适度旋转，在上下两神经根间切断脊髓前外侧部分，缝合，包扎。不含术中超声监测。</v>
          </cell>
        </row>
        <row r="3230">
          <cell r="A3230" t="str">
            <v>HBS58302</v>
          </cell>
          <cell r="B3230" t="str">
            <v>脊髓前外侧束切断术</v>
          </cell>
          <cell r="C3230" t="str">
            <v>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v>
          </cell>
        </row>
        <row r="3231">
          <cell r="A3231" t="str">
            <v>HBS58303</v>
          </cell>
          <cell r="B3231" t="str">
            <v>显微镜下脊髓前连合切断术</v>
          </cell>
          <cell r="C3231" t="str">
            <v>消毒铺巾，切皮，双极电刀止血，气钻或电钻铣刀取下椎板，切开硬脊膜，显微镜下找出相应节段的脊髓正中线，在脊髓后正中沟纵向切开，缝合硬脊膜，覆以脊柱膜，椎板复位，缝合，包扎。不含神经电生理监测。</v>
          </cell>
        </row>
        <row r="3232">
          <cell r="A3232" t="str">
            <v>HBS64301</v>
          </cell>
          <cell r="B3232" t="str">
            <v>脊髓电刺激电极取出术</v>
          </cell>
          <cell r="C3232" t="str">
            <v>用于刺激电极的取出。手术在具有无菌、抢救设备的手术室，监测生命体征下，消毒，局麻下原切口入路逐层暴露临时延长导线及电极，拆除电极固定装置，拔除完整电极，逐层缝合，敷料固定。不含影像学引导。</v>
          </cell>
        </row>
        <row r="3233">
          <cell r="A3233" t="str">
            <v>HBS73301</v>
          </cell>
          <cell r="B3233" t="str">
            <v>显微镜下脊髓髓内肿物切除术</v>
          </cell>
          <cell r="C3233" t="str">
            <v>消毒铺巾，切皮，双极电刀止血，气钻或电钻铣刀取下椎板，切开硬脊膜，显微镜下切开蛛网膜和脊髓，显露，分离切除肿瘤，缝合硬脊膜，覆以脊柱膜，椎板复位，缝合，包扎。不含神经导航、神经电生理监测、术中超声监测。</v>
          </cell>
        </row>
        <row r="3234">
          <cell r="A3234" t="str">
            <v>HBS83301</v>
          </cell>
          <cell r="B3234" t="str">
            <v>显微镜下脊髓外露修补术</v>
          </cell>
          <cell r="C3234" t="str">
            <v>消毒铺巾，切皮，双极电刀止血，气钻或电钻铣刀取下椎板，切除异常骨组织，显露缺损的硬脊膜和外露脊髓，显微镜下分离粘连，将正常神经组织还纳，修补缺损硬脊膜，椎板复位，缝合，结扎。不含神经电生理监测。</v>
          </cell>
        </row>
        <row r="3235">
          <cell r="A3235" t="str">
            <v>HBS99301</v>
          </cell>
          <cell r="B3235" t="str">
            <v>脊髓电刺激器镇痛术</v>
          </cell>
          <cell r="C3235" t="str">
            <v>在具有无菌、抢救设备的治疗室或CT室内，基本生命体征监测，局麻或全麻下，神经定位准确(C臂或CT下定位)，消毒，刺激电极置入，电刺激试验，电极导线固定，电刺激器皮下固定，敷料固定。不含C型臂或CT引导。</v>
          </cell>
        </row>
        <row r="3236">
          <cell r="A3236" t="str">
            <v>HBS99302</v>
          </cell>
          <cell r="B3236" t="str">
            <v>经皮穿刺脊髓电刺激镇痛术</v>
          </cell>
          <cell r="C3236" t="str">
            <v>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v>
          </cell>
        </row>
        <row r="3237">
          <cell r="A3237" t="str">
            <v>HBS99303</v>
          </cell>
          <cell r="B3237" t="str">
            <v>脊髓电刺激镇痛术</v>
          </cell>
          <cell r="C3237" t="str">
            <v>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v>
          </cell>
        </row>
        <row r="3238">
          <cell r="A3238" t="str">
            <v>HBT</v>
          </cell>
          <cell r="B3238" t="str">
            <v>脊髓血管</v>
          </cell>
        </row>
        <row r="3239">
          <cell r="A3239" t="str">
            <v>HBT59201</v>
          </cell>
          <cell r="B3239" t="str">
            <v>脊髓血管畸形栓塞术</v>
          </cell>
          <cell r="C3239" t="str">
            <v>经颈动脉穿刺，置血管鞘，导管插入供血动脉，经导管注入对比剂，微导管到位，使用栓塞材料栓塞。</v>
          </cell>
        </row>
        <row r="3240">
          <cell r="A3240" t="str">
            <v>HBT73301</v>
          </cell>
          <cell r="B3240" t="str">
            <v>显微镜下脊髓动静脉畸形切除术</v>
          </cell>
          <cell r="C3240" t="str">
            <v>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v>
          </cell>
        </row>
        <row r="3241">
          <cell r="A3241" t="str">
            <v>HCA</v>
          </cell>
          <cell r="B3241" t="str">
            <v>6.周围神经系统</v>
          </cell>
        </row>
        <row r="3242">
          <cell r="A3242" t="str">
            <v>HCA48101</v>
          </cell>
          <cell r="B3242" t="str">
            <v>周围神经减压镇痛术</v>
          </cell>
          <cell r="C3242" t="str">
            <v>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v>
          </cell>
        </row>
        <row r="3243">
          <cell r="A3243" t="str">
            <v>HCA56301</v>
          </cell>
          <cell r="B3243" t="str">
            <v>周围神经卡压切开减压术</v>
          </cell>
          <cell r="C3243" t="str">
            <v>消毒铺巾，气囊止血带止血，切开皮肤，切开卡压神经的结构，或松解神经。不含术中显微镜下操作。</v>
          </cell>
        </row>
        <row r="3244">
          <cell r="A3244" t="str">
            <v>HCA56302</v>
          </cell>
          <cell r="B3244" t="str">
            <v>周围神经微创减压术</v>
          </cell>
          <cell r="C3244" t="str">
            <v>治疗外周神经疾病。消毒铺巾，神经阻滞麻醉，切皮，近、远端松解受压神经，止血，处理创面，缝合，包扎。</v>
          </cell>
        </row>
        <row r="3245">
          <cell r="A3245" t="str">
            <v>HCA56501</v>
          </cell>
          <cell r="B3245" t="str">
            <v>腔镜下周围神经卡压减压术</v>
          </cell>
          <cell r="C3245" t="str">
            <v>消毒铺巾，气囊止血带止血，切开皮肤，插入腔镜，切开卡压神经的结构，或松解神经。</v>
          </cell>
        </row>
        <row r="3246">
          <cell r="A3246" t="str">
            <v>HCA57301</v>
          </cell>
          <cell r="B3246" t="str">
            <v>周围神经松解术</v>
          </cell>
          <cell r="C3246" t="str">
            <v>消毒铺巾，气囊止血带止血，切开皮肤，显露损伤神经，切除表面及外周瘢痕。不含术中显微镜下操作。</v>
          </cell>
        </row>
        <row r="3247">
          <cell r="A3247" t="str">
            <v>HCA57501</v>
          </cell>
          <cell r="B3247" t="str">
            <v>腔镜下周围神经松解术</v>
          </cell>
          <cell r="C3247" t="str">
            <v>消毒铺巾，气囊止血带止血，切开皮肤，插入腔镜，松解神经。</v>
          </cell>
        </row>
        <row r="3248">
          <cell r="A3248" t="str">
            <v>HCA58301</v>
          </cell>
          <cell r="B3248" t="str">
            <v>周围神经切断术</v>
          </cell>
          <cell r="C3248" t="str">
            <v>消毒铺巾，气囊止血带止血，切开皮肤，显露神经，将其切断。不含术中显微镜下操作。</v>
          </cell>
        </row>
        <row r="3249">
          <cell r="A3249" t="str">
            <v>HCA58302</v>
          </cell>
          <cell r="B3249" t="str">
            <v>周围神经部分切断术</v>
          </cell>
          <cell r="C3249" t="str">
            <v>消毒铺巾，气囊止血带止血，切开皮肤，显露神经，将其部分(束)切断。不含术中显微镜下操作。</v>
          </cell>
        </row>
        <row r="3250">
          <cell r="A3250" t="str">
            <v>HCA58303</v>
          </cell>
          <cell r="B3250" t="str">
            <v>周围神经关节支切断术</v>
          </cell>
          <cell r="C3250" t="str">
            <v>消毒铺巾，气囊止血带止血，切开皮肤，显露神经，将其关节支切断。不含术中显微镜下操作。</v>
          </cell>
        </row>
        <row r="3251">
          <cell r="A3251" t="str">
            <v>HCA58304</v>
          </cell>
          <cell r="B3251" t="str">
            <v>周围神经皮支切断术</v>
          </cell>
          <cell r="C3251" t="str">
            <v>消毒铺巾，气囊止血带止血，切开皮肤，显露神经，将其皮支切断。不含术中显微镜下操作。</v>
          </cell>
        </row>
        <row r="3252">
          <cell r="A3252" t="str">
            <v>HCA58305</v>
          </cell>
          <cell r="B3252" t="str">
            <v>周围神经肌支切断术</v>
          </cell>
          <cell r="C3252" t="str">
            <v>消毒铺巾，气囊止血带止血，切开皮肤，显露神经，将其肌支切断。不含术中显微镜下操作。</v>
          </cell>
        </row>
        <row r="3253">
          <cell r="A3253" t="str">
            <v>HCA59301</v>
          </cell>
          <cell r="B3253" t="str">
            <v>神经束膜切断外膜结扎术</v>
          </cell>
          <cell r="C3253" t="str">
            <v>将神经外膜纵行切开，把神经束剥离，切断神经束，再将神经外膜结扎闭锁，使神经纤维被包埋在闭锁的神经外膜管内，切断的神经残端不能向外生长，防止神经瘤形成。</v>
          </cell>
        </row>
        <row r="3254">
          <cell r="A3254" t="str">
            <v>HCA60501</v>
          </cell>
          <cell r="B3254" t="str">
            <v>腔镜下周围神经切取术</v>
          </cell>
          <cell r="C3254" t="str">
            <v>消毒铺巾，气囊止血带止血，切开皮肤，插入窥镜，切取神经。</v>
          </cell>
        </row>
        <row r="3255">
          <cell r="A3255" t="str">
            <v>HCA62301</v>
          </cell>
          <cell r="B3255" t="str">
            <v>周围神经刺激电极置入术</v>
          </cell>
          <cell r="C3255" t="str">
            <v>用于慢性顽固性疼痛的治疗。监测生命体征下，消毒，根据准备刺激的神经标记皮肤切口，手术显露神经干，置入刺激电极，连接导线术中进行刺激试验，不同期植入脉冲发生器。不含监测、影像学引导、术中监护。</v>
          </cell>
        </row>
        <row r="3256">
          <cell r="A3256" t="str">
            <v>HCA73301</v>
          </cell>
          <cell r="B3256" t="str">
            <v>周围神经瘤切除术</v>
          </cell>
          <cell r="C3256" t="str">
            <v>消毒铺巾，气囊止血带止血，切开皮肤，显露并切除神经瘤，将断端留置于肌肉或移位于骨髓腔内。不含术中显微镜下操作。</v>
          </cell>
        </row>
        <row r="3257">
          <cell r="A3257" t="str">
            <v>HCA73302</v>
          </cell>
          <cell r="B3257" t="str">
            <v>周围神经肿瘤切除术</v>
          </cell>
          <cell r="C3257" t="str">
            <v>消毒铺巾，气囊止血带止血，切开皮肤，显露并切除神经内或外膜肿瘤，必要时行神经逢合。不含术中显微镜下操作。</v>
          </cell>
        </row>
        <row r="3258">
          <cell r="A3258" t="str">
            <v>HCA83301</v>
          </cell>
          <cell r="B3258" t="str">
            <v>周围神经端侧缝合术</v>
          </cell>
          <cell r="C3258" t="str">
            <v>消毒铺巾，气囊止血带止血，切开皮肤，显露损伤神经，将断裂神经与周围正常神经端侧缝合。不含术中显微镜下操作。</v>
          </cell>
        </row>
        <row r="3259">
          <cell r="A3259" t="str">
            <v>HCA87301</v>
          </cell>
          <cell r="B3259" t="str">
            <v>周围神经缝合术</v>
          </cell>
          <cell r="C3259" t="str">
            <v>消毒铺巾，气囊止血带止血，切开皮肤，显露损伤神经，缝合断裂神经。不含术中显微镜下操作。</v>
          </cell>
        </row>
        <row r="3260">
          <cell r="A3260" t="str">
            <v>HCA88301</v>
          </cell>
          <cell r="B3260" t="str">
            <v>带血管蒂周围神经移位缝合术</v>
          </cell>
          <cell r="C3260" t="str">
            <v>消毒铺巾，气囊止血带止血，切开皮肤，显露并切断神经，保留其血管蒂，将其与损伤神经缝合。不含术中显微镜下操作。</v>
          </cell>
        </row>
        <row r="3261">
          <cell r="A3261" t="str">
            <v>HCA88302</v>
          </cell>
          <cell r="B3261" t="str">
            <v>吻合血管周围神经移植缝合术</v>
          </cell>
          <cell r="C3261" t="str">
            <v>消毒铺巾，气囊止血带止血，切开皮肤，显露并切取神经，保留其营养血管，将其缝合于神经损伤处，并作血管吻合。不含术中显微镜下操作。</v>
          </cell>
        </row>
        <row r="3262">
          <cell r="A3262" t="str">
            <v>HCA89301</v>
          </cell>
          <cell r="B3262" t="str">
            <v>周围神经移植缝合术</v>
          </cell>
          <cell r="C3262" t="str">
            <v>消毒铺巾，气囊止血带止血，切开皮肤，显露并切取神经，将其缝合于神经损伤处。不含术中显微镜下操作。</v>
          </cell>
        </row>
        <row r="3263">
          <cell r="A3263" t="str">
            <v>HCA89302</v>
          </cell>
          <cell r="B3263" t="str">
            <v>周围神经移位缝合术</v>
          </cell>
          <cell r="C3263" t="str">
            <v>消毒铺巾，气囊止血带止血，切开皮肤，显露并切断神经(束)，将其与损伤神经缝合。不含术中显微镜下操作。</v>
          </cell>
        </row>
        <row r="3264">
          <cell r="A3264" t="str">
            <v>HCA99101</v>
          </cell>
          <cell r="B3264" t="str">
            <v>周围神经电刺激镇痛术</v>
          </cell>
          <cell r="C3264" t="str">
            <v>用于慢性顽固性疼痛的治疗。监测生命体征下，消毒，根据准备刺激的神经标记皮肤切口，手术显露神经干，置入刺激电极，连接导线术中进行刺激试验，效果满意可同期植入导线和脉冲发生器。不含监测、影像学引导、术中监护。</v>
          </cell>
        </row>
        <row r="3265">
          <cell r="A3265" t="str">
            <v>HCC-HCM</v>
          </cell>
          <cell r="B3265" t="str">
            <v>7.脑神经</v>
          </cell>
        </row>
        <row r="3266">
          <cell r="A3266" t="str">
            <v>HCC</v>
          </cell>
          <cell r="B3266" t="str">
            <v>视神经</v>
          </cell>
        </row>
        <row r="3267">
          <cell r="A3267" t="str">
            <v>HCC56301</v>
          </cell>
          <cell r="B3267" t="str">
            <v>视神经减压术</v>
          </cell>
          <cell r="C3267" t="str">
            <v>向患者说明治疗的注意事项。消毒铺巾，牵引眼睑，结膜切开，电凝或压迫止血，断内直肌，暴露视神经，切开视神经鞘，缝合肌肉及结膜，加压包扎。</v>
          </cell>
        </row>
        <row r="3268">
          <cell r="A3268" t="str">
            <v>HCC56302</v>
          </cell>
          <cell r="B3268" t="str">
            <v>鼻外视神经减压术</v>
          </cell>
          <cell r="C3268" t="str">
            <v>麻醉，消毒铺巾，收缩鼻腔后，副肾纱条收缩鼻腔后，经鼻侧切开，开放筛窦，暴露视神经管，骨钻磨薄骨壁，剥离子去除骨壁，暴露视神经，应用尖刀或镰状刀轻轻对神经鞘膜松解，进行减压，术后术腔应用适当的填塞材料填压。</v>
          </cell>
        </row>
        <row r="3269">
          <cell r="A3269" t="str">
            <v>HCC56303</v>
          </cell>
          <cell r="B3269" t="str">
            <v>显微镜下经颅视神经管减压术</v>
          </cell>
          <cell r="C3269" t="str">
            <v>消毒铺巾，切皮，双极止血，气钻或电钻颅骨钻孔，骨瓣取下，显微镜下分离硬脑膜，磨开眶顶，磨除视神经管上壁，止血，骨瓣复位，缝合，包扎。</v>
          </cell>
        </row>
        <row r="3270">
          <cell r="A3270" t="str">
            <v>HCC56601</v>
          </cell>
          <cell r="B3270" t="str">
            <v>鼻内镜视神经减压术</v>
          </cell>
          <cell r="C3270" t="str">
            <v>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v>
          </cell>
        </row>
        <row r="3271">
          <cell r="A3271" t="str">
            <v>HCF</v>
          </cell>
          <cell r="B3271" t="str">
            <v>三叉神经</v>
          </cell>
        </row>
        <row r="3272">
          <cell r="A3272" t="str">
            <v>HCF48101</v>
          </cell>
          <cell r="B3272" t="str">
            <v>经皮穿刺三叉神经干阻滞镇痛术</v>
          </cell>
          <cell r="C3272" t="str">
            <v>用于三叉神经第2支、第3支疼痛的治疗。监测生命体征，消毒铺巾，影像学引导下穿刺，经影像及麻醉药阻滞确认无误，注射酚制剂或无水乙醇。不含影像学引导。</v>
          </cell>
        </row>
        <row r="3273">
          <cell r="A3273" t="str">
            <v>HCF48102</v>
          </cell>
          <cell r="B3273" t="str">
            <v>经皮穿刺三叉神经末梢阻滞镇痛术</v>
          </cell>
          <cell r="C3273" t="str">
            <v>用于三叉神经第2支、第3支疼痛的治疗。监测生命体征，消毒铺巾，影像学引导下穿刺，经影像及麻醉药阻滞确认无误，注射酚制剂或无水乙醇。不含影像学引导、术中监护。</v>
          </cell>
        </row>
        <row r="3274">
          <cell r="A3274" t="str">
            <v>HCF48301</v>
          </cell>
          <cell r="B3274" t="str">
            <v>眶上神经封闭术</v>
          </cell>
          <cell r="C3274" t="str">
            <v>向患者说明治疗的注意事项。局部消毒，注射药物，局部压迫。</v>
          </cell>
        </row>
        <row r="3275">
          <cell r="A3275" t="str">
            <v>HCF56301</v>
          </cell>
          <cell r="B3275" t="str">
            <v>显微镜下三叉神经根血管减压术</v>
          </cell>
          <cell r="C3275" t="str">
            <v>用于三叉神经痛的治疗。消毒，乙状窦后入路，骨窗开颅，显微镜下暴露三叉神经根，辨别确认责任血管，用减压材料将血管与神经根垫开。不含影像学引导、术中监护。</v>
          </cell>
        </row>
        <row r="3276">
          <cell r="A3276" t="str">
            <v>HCF58301</v>
          </cell>
          <cell r="B3276" t="str">
            <v>三叉神经感觉根部分切断术</v>
          </cell>
          <cell r="C3276" t="str">
            <v>用于三叉神经痛的治疗。监测生命体征下，消毒，乙状窦后入路，骨窗开颅，显微镜下暴露三叉神经根，切断三叉神经感觉根的背外侧。不含听觉诱发电位监测、脑干诱发电位监测、影像学引导、术中监护。</v>
          </cell>
        </row>
        <row r="3277">
          <cell r="A3277" t="str">
            <v>HCF58302</v>
          </cell>
          <cell r="B3277" t="str">
            <v>三叉神经周围支切断术</v>
          </cell>
          <cell r="C3277" t="str">
            <v>X线透视定位，心电监测，神经电生理监测，找到三叉神经周围支，双极电凝后切断。</v>
          </cell>
        </row>
        <row r="3278">
          <cell r="A3278" t="str">
            <v>HCF58601</v>
          </cell>
          <cell r="B3278" t="str">
            <v>鼻内镜下筛前神经切断术</v>
          </cell>
          <cell r="C3278" t="str">
            <v>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v>
          </cell>
        </row>
        <row r="3279">
          <cell r="A3279" t="str">
            <v>HCF72101</v>
          </cell>
          <cell r="B3279" t="str">
            <v>经皮穿刺滑车上神经射频术</v>
          </cell>
          <cell r="C3279" t="str">
            <v>用于滑车神经痛的治疗。监测生命体征，确定穿刺点，穿刺处消毒铺巾，穿刺到位后，实施射频热凝或脉冲射频调节治疗。不含监测、术中监护。</v>
          </cell>
        </row>
        <row r="3280">
          <cell r="A3280" t="str">
            <v>HCF72102</v>
          </cell>
          <cell r="B3280" t="str">
            <v>经皮穿刺三叉神经干射频术</v>
          </cell>
          <cell r="C3280" t="str">
            <v>用于三叉神经第2支、第3支疼痛的治疗。监测生命体征，消毒铺巾，影像学引导下穿刺，经影像及神经诱发确认无误，实施射频热凝或脉冲射频调节治疗。不含影像学引导。</v>
          </cell>
        </row>
        <row r="3281">
          <cell r="A3281" t="str">
            <v>HCF72103</v>
          </cell>
          <cell r="B3281" t="str">
            <v>经皮穿刺三叉神经干化学毁损术</v>
          </cell>
          <cell r="C3281" t="str">
            <v>消毒铺巾，螺旋CT三维重建确定穿刺神经干位置，接神经电刺激器，注射实验药物，确定穿刺部位准确，测定疗效范围，注射治疗药物。不含监护、影像学引导。</v>
          </cell>
        </row>
        <row r="3282">
          <cell r="A3282" t="str">
            <v>HCF72104</v>
          </cell>
          <cell r="B3282" t="str">
            <v>经皮穿刺三叉神经半月节射频毁损术</v>
          </cell>
          <cell r="C3282" t="str">
            <v>消毒铺巾，螺旋CT三维重建确定穿刺针进入卵圆孔、电压/电流测试并调整穿刺针至正确位置、进行射频稳控热凝术。</v>
          </cell>
        </row>
        <row r="3283">
          <cell r="A3283" t="str">
            <v>HCF72105</v>
          </cell>
          <cell r="B3283" t="str">
            <v>经皮穿刺三叉神经末梢射频术</v>
          </cell>
          <cell r="C3283" t="str">
            <v>用于三叉神经痛的治疗。监测生命体征，消毒铺巾，影像或体表定位下穿刺，神经诱发确认无误，实施射频热凝或脉冲射频调节治疗。不含影像学引导。</v>
          </cell>
        </row>
        <row r="3284">
          <cell r="A3284" t="str">
            <v>HCF72106</v>
          </cell>
          <cell r="B3284" t="str">
            <v>经皮穿刺三叉神经末梢化学毁损术</v>
          </cell>
          <cell r="C3284" t="str">
            <v>用于三叉神经痛的治疗。含眶上神经、眶下神经、颏神经。体表定位下穿刺，经麻醉药阻滞确认无误，注射酚制剂或无水乙醇。不含影像学引导。</v>
          </cell>
        </row>
        <row r="3285">
          <cell r="A3285" t="str">
            <v>HCF72107</v>
          </cell>
          <cell r="B3285" t="str">
            <v>经皮穿刺耳颞神经射频术</v>
          </cell>
          <cell r="C3285" t="str">
            <v>用于耳颞神经痛的治疗。确定穿刺点，穿刺处消毒铺巾，穿刺到位后，实施射频热凝或脉冲射频调节治疗。不含监测、术中监护。</v>
          </cell>
        </row>
        <row r="3286">
          <cell r="A3286" t="str">
            <v>HCF72301</v>
          </cell>
          <cell r="B3286" t="str">
            <v>显微镜下三叉神经感觉根射频电凝毁损术</v>
          </cell>
          <cell r="C3286" t="str">
            <v>上头架，消毒铺巾，切皮，双极止血，气钻或电钻颅骨钻孔，铣刀取下骨瓣，切开硬脑膜，显微镜下将三叉神经感觉用射频根电凝损毁，止血，缝合硬脑膜，骨瓣复位，缝合，包扎。</v>
          </cell>
        </row>
        <row r="3287">
          <cell r="A3287" t="str">
            <v>HCH</v>
          </cell>
          <cell r="B3287" t="str">
            <v>面神经</v>
          </cell>
        </row>
        <row r="3288">
          <cell r="A3288" t="str">
            <v>HCH48101</v>
          </cell>
          <cell r="B3288" t="str">
            <v>经皮穿刺蝶腭神经阻滞镇痛术</v>
          </cell>
          <cell r="C3288" t="str">
            <v>用于蝶腭神经痛的治疗。监测生命体征下，消毒铺巾，影像学引导下穿刺，经影像及神经刺激器神经诱发，注射阻滞药物，或注射酚制剂或无水乙醇。不含监测、影像学引导、术中监护。</v>
          </cell>
        </row>
        <row r="3289">
          <cell r="A3289" t="str">
            <v>HCH48102</v>
          </cell>
          <cell r="B3289" t="str">
            <v>面神经阻滞镇痛术</v>
          </cell>
          <cell r="C3289" t="str">
            <v>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v>
          </cell>
        </row>
        <row r="3290">
          <cell r="A3290" t="str">
            <v>HCH56301</v>
          </cell>
          <cell r="B3290" t="str">
            <v>经乳突面神经松解减压术</v>
          </cell>
          <cell r="C3290" t="str">
            <v>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缝利小刀纵轴切开面神经鞘，即可见水肿之神经并切开。</v>
          </cell>
        </row>
        <row r="3291">
          <cell r="A3291" t="str">
            <v>HCH56302</v>
          </cell>
          <cell r="B3291" t="str">
            <v>面神经减压术</v>
          </cell>
          <cell r="C3291" t="str">
            <v>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v>
          </cell>
        </row>
        <row r="3292">
          <cell r="A3292" t="str">
            <v>HCH56303</v>
          </cell>
          <cell r="B3292" t="str">
            <v>面神经全程减压术</v>
          </cell>
          <cell r="C3292" t="str">
            <v>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v>
          </cell>
        </row>
        <row r="3293">
          <cell r="A3293" t="str">
            <v>HCH57301</v>
          </cell>
          <cell r="B3293" t="str">
            <v>经耳面神经梳理术</v>
          </cell>
          <cell r="C3293" t="str">
            <v>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v>
          </cell>
        </row>
        <row r="3294">
          <cell r="A3294" t="str">
            <v>HCH58301</v>
          </cell>
          <cell r="B3294" t="str">
            <v>岩浅大神经切断术</v>
          </cell>
          <cell r="C3294" t="str">
            <v>全麻，消毒铺巾，耳后切开，乳突骨骼化，迷路后寻面神经第一分支岩浅大神经，切断，脂肪填塞。缝合切口，包扎。</v>
          </cell>
        </row>
        <row r="3295">
          <cell r="A3295" t="str">
            <v>HCH72101</v>
          </cell>
          <cell r="B3295" t="str">
            <v>经皮穿刺蝶腭神经节射频术</v>
          </cell>
          <cell r="C3295" t="str">
            <v>用于蝶腭神经痛治疗。消毒铺巾，影像学引导下穿刺，经影像及神经诱发确认无误，实施射频热凝或脉冲射频调节治疗。不含监测、影像学引导、术中监护。</v>
          </cell>
        </row>
        <row r="3296">
          <cell r="A3296" t="str">
            <v>HCH72102</v>
          </cell>
          <cell r="B3296" t="str">
            <v>经皮穿刺面神经射频术</v>
          </cell>
          <cell r="C3296" t="str">
            <v>用于面肌痉孪的治疗。监测生命体征，确定穿刺点，穿刺处消毒铺巾，穿刺到位后，实施脉冲射频调节治疗。不含影像学引导。</v>
          </cell>
        </row>
        <row r="3297">
          <cell r="A3297" t="str">
            <v>HCH73301</v>
          </cell>
          <cell r="B3297" t="str">
            <v>面部神经纤维瘤切除术(小)</v>
          </cell>
          <cell r="C3297" t="str">
            <v>指瘤体小于5平方厘米，麻醉，设计，沿切口线切开皮肤，切除瘤体，止血，切除部分多余皮肤，放置负压引流管，关闭切口。</v>
          </cell>
        </row>
        <row r="3298">
          <cell r="A3298" t="str">
            <v>HCH73302</v>
          </cell>
          <cell r="B3298" t="str">
            <v>面部神经纤维瘤切除术(中)</v>
          </cell>
          <cell r="C3298" t="str">
            <v>指瘤体在5-10平方厘米，麻醉，设计，沿切口线切开皮肤，切除瘤体，止血，切除部分多余皮肤，放置负压引流管，关闭切口。</v>
          </cell>
        </row>
        <row r="3299">
          <cell r="A3299" t="str">
            <v>HCH73303</v>
          </cell>
          <cell r="B3299" t="str">
            <v>面部神经纤维瘤切除术(大)</v>
          </cell>
          <cell r="C3299" t="str">
            <v>指瘤体在大于10平方厘米，麻醉，设计，于瘤体周边以7号丝线贯穿皮下缝合止血。沿切口线切开皮肤，切除瘤体，止血，切除部分多余皮肤，放置负压引流管，关闭切口。</v>
          </cell>
        </row>
        <row r="3300">
          <cell r="A3300" t="str">
            <v>HCH86301</v>
          </cell>
          <cell r="B3300" t="str">
            <v>显微镜下面神经吻合术</v>
          </cell>
          <cell r="C3300" t="str">
            <v>上头架，消毒铺巾，切皮，双极止血，气钻或电钻颅骨钻孔，铣刀取下骨瓣，切开硬脑膜，显微镜下面神经吻合，止血，缝合硬脑膜，骨瓣复位，缝合，包扎。不含神经电生理监测。</v>
          </cell>
        </row>
        <row r="3301">
          <cell r="A3301" t="str">
            <v>HCH86302</v>
          </cell>
          <cell r="B3301" t="str">
            <v>面神经吻合面瘫畸形整复术</v>
          </cell>
          <cell r="C3301" t="str">
            <v>消毒铺巾，根据面神经断裂部位解剖面神经的近、远心端，两个面神经断端在无张力的情况下，进行神经吻合，矫正面瘫畸形。电凝止血，留置引流。</v>
          </cell>
        </row>
        <row r="3302">
          <cell r="A3302" t="str">
            <v>HCH89301</v>
          </cell>
          <cell r="B3302" t="str">
            <v>面神经周围神经移植术</v>
          </cell>
          <cell r="C3302" t="str">
            <v>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盐水纱布包好备用。将面神经短段用缝利小刀切齐，再用移植的神经置于两端段之间，应毫无张力与两断端对齐。因神经在开放的面神经骨管之内，故无需缝合，用纤维蛋白胶粘着即可。</v>
          </cell>
        </row>
        <row r="3303">
          <cell r="A3303" t="str">
            <v>HCH89302</v>
          </cell>
          <cell r="B3303" t="str">
            <v>跨面神经移植面瘫畸形整复术</v>
          </cell>
          <cell r="C3303" t="str">
            <v>消毒铺巾，切开皮肤，解剖两侧面神经，根据需要切取一定长度的腓肠神经，将移植的神经分别与健侧和患侧的面神经进行吻合，矫正面瘫畸形。电凝止血，留置引流。不含神经切取。</v>
          </cell>
        </row>
        <row r="3304">
          <cell r="A3304" t="str">
            <v>HCJ</v>
          </cell>
          <cell r="B3304" t="str">
            <v>听神经</v>
          </cell>
        </row>
        <row r="3305">
          <cell r="A3305" t="str">
            <v>HCJ58301</v>
          </cell>
          <cell r="B3305" t="str">
            <v>迷路后前庭神经切断术</v>
          </cell>
          <cell r="C3305" t="str">
            <v>麻醉，消毒铺巾，耳后切口，乳突轮廓化，沿乙状窦后磨除骨质，在硬膜外，磨除部分岩骨嵴。暴露内听道，暴露前庭神经，用纤维剪刀剪除前庭神经上下支及耳蜗神经的末端，含前庭神经节，缝合包扎。</v>
          </cell>
        </row>
        <row r="3306">
          <cell r="A3306" t="str">
            <v>HCJ58601</v>
          </cell>
          <cell r="B3306" t="str">
            <v>经内镜前庭神经切断术</v>
          </cell>
          <cell r="C3306" t="str">
            <v>麻醉，消毒铺巾，应用显微镜及耳内镜耳后切口，乳突轮廓化，沿乙状窦后磨除骨质，在硬膜外，磨除部分岩骨嵴。暴露内听道，暴露前庭神经，用纤维剪刀剪除前庭神经上下支及耳蜗神经的末端，含前庭神经节，缝合包扎。</v>
          </cell>
        </row>
        <row r="3307">
          <cell r="A3307" t="str">
            <v>HCJ73301</v>
          </cell>
          <cell r="B3307" t="str">
            <v>经迷路听神经瘤切除术</v>
          </cell>
          <cell r="C3307" t="str">
            <v>全麻，消毒铺巾，耳后切开，乳突骨骼化，迷路切除，开放内听道，辨明肿瘤，保护面神经，切除肿瘤，脂肪填塞。缝合切口，包扎。不含面神经监测。</v>
          </cell>
        </row>
        <row r="3308">
          <cell r="A3308" t="str">
            <v>HCK</v>
          </cell>
          <cell r="B3308" t="str">
            <v>舌咽神经</v>
          </cell>
        </row>
        <row r="3309">
          <cell r="A3309" t="str">
            <v>HCK48101</v>
          </cell>
          <cell r="B3309" t="str">
            <v>舌咽神经阻滞镇痛术</v>
          </cell>
          <cell r="C3309" t="str">
            <v>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v>
          </cell>
        </row>
        <row r="3310">
          <cell r="A3310" t="str">
            <v>HCK48102</v>
          </cell>
          <cell r="B3310" t="str">
            <v>经皮穿刺舌咽神经射频术</v>
          </cell>
          <cell r="C3310" t="str">
            <v>用于舌咽神经痛的治疗。消毒铺巾，影像学引导下穿刺，经影像及神经诱发确认无误，实施脉冲射频调节治疗。不含影像学引导、术中监护。</v>
          </cell>
        </row>
        <row r="3311">
          <cell r="A3311" t="str">
            <v>HCK56301</v>
          </cell>
          <cell r="B3311" t="str">
            <v>显微镜下舌咽神经根血管减压术</v>
          </cell>
          <cell r="C3311" t="str">
            <v>用于舌咽神经痛的治疗。消毒，乙状窦后入路，骨窗开颅，显微镜下暴露舌咽神经根，辨别确认责任血管，用减压材料将血管与神经根垫开。不含监测。</v>
          </cell>
        </row>
        <row r="3312">
          <cell r="A3312" t="str">
            <v>HCK58301</v>
          </cell>
          <cell r="B3312" t="str">
            <v>舌咽神经切断术</v>
          </cell>
          <cell r="C3312" t="str">
            <v>消毒铺巾，经颈侧切开，分离暴露舌咽神经结扎切断，止血缝合，放置引流，切口加压包扎。</v>
          </cell>
        </row>
        <row r="3313">
          <cell r="A3313" t="str">
            <v>HCK58302</v>
          </cell>
          <cell r="B3313" t="str">
            <v>显微镜下经枕下乙状窦后入路舌咽神经切断术</v>
          </cell>
          <cell r="C3313" t="str">
            <v>指三叉神经、舌咽神经。上头架，消毒铺巾，切皮，双极止血，气钻或电钻颅骨钻孔，铣刀取下骨瓣，头架附加，切开硬脑膜，显微镜下三叉神经或舌咽神经神经切断，止血，缝合硬脑膜，骨瓣复位，缝合，包扎。不含神经电生理监测。</v>
          </cell>
        </row>
        <row r="3314">
          <cell r="A3314" t="str">
            <v>HCL</v>
          </cell>
          <cell r="B3314" t="str">
            <v>迷走神经</v>
          </cell>
        </row>
        <row r="3315">
          <cell r="A3315" t="str">
            <v>HCL48101</v>
          </cell>
          <cell r="B3315" t="str">
            <v>喉上神经阻滞镇痛术</v>
          </cell>
          <cell r="C3315" t="str">
            <v>用于喉上神经痛的治疗。患者平卧位，头稍后仰。喉上神经阻滞穿刺点在颈外侧甲状软骨上角和舌骨大角之间。消毒铺巾。按规范穿刺到位后，固定针头，回抽无血、液体后注射治疗药物。术中监测基本生命体征。术后留观。不含监测。</v>
          </cell>
        </row>
        <row r="3316">
          <cell r="A3316" t="str">
            <v>HCL48102</v>
          </cell>
          <cell r="B3316" t="str">
            <v>喉返神经封闭术</v>
          </cell>
          <cell r="C3316" t="str">
            <v>应用注射器抽取药物(如氟美松5毫克，2%利多卡因2毫升)，颈部皮肤消毒，于一侧喉返神经封闭点颈部一侧进针并注射适量药物。</v>
          </cell>
        </row>
        <row r="3317">
          <cell r="A3317" t="str">
            <v>HCL58301</v>
          </cell>
          <cell r="B3317" t="str">
            <v>胃迷走神经干切断术</v>
          </cell>
          <cell r="C3317" t="str">
            <v>逐层进腹，探查，分离食管膈肌裂孔，切断迷走神经前后干约2厘米，止血，经腹壁另戳孔置管固定，清点器具、纱布无误，冲洗腹腔，逐层关腹。</v>
          </cell>
        </row>
        <row r="3318">
          <cell r="A3318" t="str">
            <v>HCL58302</v>
          </cell>
          <cell r="B3318" t="str">
            <v>选择性胃迷走神经切断术</v>
          </cell>
          <cell r="C3318" t="str">
            <v>逐层进腹，探查，迷走神经前干肝支以下，后干腹腔支下分别切断胃前后支主干，止血，经腹壁另戳孔置管固定，清点器具、纱布无误，冲洗腹腔，逐层关腹。</v>
          </cell>
        </row>
        <row r="3319">
          <cell r="A3319" t="str">
            <v>HCL58303</v>
          </cell>
          <cell r="B3319" t="str">
            <v>超选择性胃迷走神经切断术</v>
          </cell>
          <cell r="C3319" t="str">
            <v>逐层进腹，探查，切断胃底，胃体迷走神经，保留胃窦部的迷走神经，止血，经腹壁另戳孔置管固定，清点器具、纱布无误，冲洗腹腔，逐层关腹。</v>
          </cell>
        </row>
        <row r="3320">
          <cell r="A3320" t="str">
            <v>HCL58304</v>
          </cell>
          <cell r="B3320" t="str">
            <v>保留交感神经的壁细胞胃迷走神经切断术</v>
          </cell>
          <cell r="C3320" t="str">
            <v>逐层进腹，探查，切断壁细胞区域的迷走神经，止血，经腹壁另戳孔置管固定，清点器具、纱布无误，冲洗腹腔，逐层关腹。</v>
          </cell>
        </row>
        <row r="3321">
          <cell r="A3321" t="str">
            <v>HCL58501</v>
          </cell>
          <cell r="B3321" t="str">
            <v>经腹腔镜胃迷走神经干切断术</v>
          </cell>
          <cell r="C3321" t="str">
            <v>腹壁多处戳孔，造气腹，插入观察镜，插入操作内镜，插入辅助器械，探查，分离食管膈肌裂孔，切断迷走神经前后干约2厘米，止血，置管引出固定，缝合伤口。</v>
          </cell>
        </row>
        <row r="3322">
          <cell r="A3322" t="str">
            <v>HCL58502</v>
          </cell>
          <cell r="B3322" t="str">
            <v>经腹腔镜选择性胃迷走神经切断术</v>
          </cell>
          <cell r="C3322" t="str">
            <v>腹壁多处戳孔，造气腹，插入观察镜，插入操作内镜，插入辅助器械，探查，迷走神经前干肝支以下，后干腹腔支下分别切断胃前后支主干，止血，置管引出固定，缝合伤口。</v>
          </cell>
        </row>
        <row r="3323">
          <cell r="A3323" t="str">
            <v>HCL58503</v>
          </cell>
          <cell r="B3323" t="str">
            <v>经腹腔镜超选择性胃迷走神经切断术</v>
          </cell>
          <cell r="C3323" t="str">
            <v>腹壁多处戳孔，造气腹，插入观察镜，插入操作内镜，插入辅助器械，探查，切断胃底，胃体迷走神经，保留胃窦部的迷走神经，止血，置管引出固定，缝合伤口。</v>
          </cell>
        </row>
        <row r="3324">
          <cell r="A3324" t="str">
            <v>HCL87301</v>
          </cell>
          <cell r="B3324" t="str">
            <v>喉返神经吻合术</v>
          </cell>
          <cell r="C3324" t="str">
            <v>颈部原切口瘢痕切除，逐层切开，游离患侧甲状腺，在其后方探查显露喉返神经全程、确定损伤部位，行神经吻合，止血，置管引出固定，切口逐层缝合。</v>
          </cell>
        </row>
        <row r="3325">
          <cell r="A3325" t="str">
            <v>HCL89301</v>
          </cell>
          <cell r="B3325" t="str">
            <v>喉返神经移植术</v>
          </cell>
          <cell r="C3325" t="str">
            <v>颈部原切口瘢痕切除，逐层切开，游离患侧甲状腺，在其后方探查显露喉返神经全程，确定损伤缺损部位，分离临近的供吻合用的神经，手术显微镜下行神经吻合，止血，置管引出固定，切口逐层缝合。</v>
          </cell>
        </row>
        <row r="3326">
          <cell r="A3326" t="str">
            <v>HCL89302</v>
          </cell>
          <cell r="B3326" t="str">
            <v>喉部神经肌蒂移植术</v>
          </cell>
          <cell r="C3326" t="str">
            <v>全麻，消毒铺巾，颈部切口，逐层分离皮肤，皮下，颈阔肌，带状肌，暴露患侧喉返神经，选取膈神经或其它神经(舌下神经、颈袢)游离松解，进行神经吻合或神经和喉肌的吻合，缝合伤口防止引流，加压包扎。必要时行气管切开。不含气管切开。</v>
          </cell>
        </row>
        <row r="3327">
          <cell r="A3327" t="str">
            <v>HCM</v>
          </cell>
          <cell r="B3327" t="str">
            <v>副神经</v>
          </cell>
        </row>
        <row r="3328">
          <cell r="A3328" t="str">
            <v>HCM48101</v>
          </cell>
          <cell r="B3328" t="str">
            <v>副神经阻滞镇痛术</v>
          </cell>
          <cell r="C3328" t="str">
            <v>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v>
          </cell>
        </row>
        <row r="3329">
          <cell r="A3329" t="str">
            <v>HCP</v>
          </cell>
          <cell r="B3329" t="str">
            <v>8.脊神经</v>
          </cell>
        </row>
        <row r="3330">
          <cell r="A3330" t="str">
            <v>HCP48101</v>
          </cell>
          <cell r="B3330" t="str">
            <v>脊神经阻滞镇痛术</v>
          </cell>
          <cell r="C3330" t="str">
            <v>在具有无菌、空调、抢救设备的治疗室内或CT室，基本生命体征监测下，神经定位准确(C臂下或CT下定位)，消毒，局麻，穿刺注药，穿刺点固定敷料。不含C型臂引导、CT引导。</v>
          </cell>
        </row>
        <row r="3331">
          <cell r="A3331" t="str">
            <v>HCP48102</v>
          </cell>
          <cell r="B3331" t="str">
            <v>颈脊神经阻滞镇痛术</v>
          </cell>
          <cell r="C3331" t="str">
            <v>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v>
          </cell>
        </row>
        <row r="3332">
          <cell r="A3332" t="str">
            <v>HCP48103</v>
          </cell>
          <cell r="B3332" t="str">
            <v>经皮颈椎椎间孔神经阻滞镇痛术</v>
          </cell>
          <cell r="C3332" t="str">
            <v>用于颈椎神经根性痛的治疗。患者坐位或平卧位，颈转向健侧。消毒铺巾。按规范穿刺到位后，固定针头，回抽无血、液体后注射治疗药物。术中监测基本生命体征，术后留观。不含影像学引导。</v>
          </cell>
        </row>
        <row r="3333">
          <cell r="A3333" t="str">
            <v>HCP48104</v>
          </cell>
          <cell r="B3333" t="str">
            <v>胸脊神经阻滞镇痛术</v>
          </cell>
          <cell r="C3333" t="str">
            <v>用于胸脊神经后支卡压所致胸背疼痛治疗，含胸后支阻滞。患者俯卧位。消毒铺巾。按规范穿刺到位后，固定针头，回抽无血、液体后注射治疗药物。术中监测基本生命体征。术后留观。不含影像学引导。</v>
          </cell>
        </row>
        <row r="3334">
          <cell r="A3334" t="str">
            <v>HCP48105</v>
          </cell>
          <cell r="B3334" t="str">
            <v>椎旁神经单次阻滞镇痛术</v>
          </cell>
          <cell r="C3334" t="str">
            <v>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v>
          </cell>
        </row>
        <row r="3335">
          <cell r="A3335" t="str">
            <v>HCP48106</v>
          </cell>
          <cell r="B3335" t="str">
            <v>椎旁神经连续阻滞镇痛术</v>
          </cell>
          <cell r="C3335" t="str">
            <v>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v>
          </cell>
        </row>
        <row r="3336">
          <cell r="A3336" t="str">
            <v>HCP62101</v>
          </cell>
          <cell r="B3336" t="str">
            <v>经皮穿刺骶神经刺激装置永久置入术</v>
          </cell>
          <cell r="C3336" t="str">
            <v>根据测试效果满意进行刺激装置永久置入。于腰骶部左侧或右侧切开皮肤，皮下潜行，将测试电极与装置相连，反复调试，达到满意应答后，固定装置。</v>
          </cell>
        </row>
        <row r="3337">
          <cell r="A3337" t="str">
            <v>HCP72101</v>
          </cell>
          <cell r="B3337" t="str">
            <v>脊神经疼痛射频治疗</v>
          </cell>
          <cell r="C3337" t="str">
            <v>在具有无菌、空调、抢救设备的治疗室内或CT室，基本生命体征监测下，神经定位准确(C臂下或CT下定位)，消毒，局麻，射频针穿刺，射频治疗，固定敷料。不含C型臂引导、CT引导。</v>
          </cell>
        </row>
        <row r="3338">
          <cell r="A3338" t="str">
            <v>HCP73101</v>
          </cell>
          <cell r="B3338" t="str">
            <v>经皮穿刺骶神经囊肿治疗</v>
          </cell>
          <cell r="C3338" t="str">
            <v>计算机断层扫描、核磁共振影像、定位后行骶管内囊肿穿刺，抽液，减压。</v>
          </cell>
        </row>
        <row r="3339">
          <cell r="A3339" t="str">
            <v>HCP86301</v>
          </cell>
          <cell r="B3339" t="str">
            <v>显微镜下马尾神经吻合术</v>
          </cell>
          <cell r="C3339" t="str">
            <v>消毒铺巾，切皮，双极止血，气钻或电钻铣刀取下椎板，切开硬脊膜，显微镜下行马尾神经吻合，缝合硬脊膜，椎板复位，缝合，包扎。不含神经电生理监测。</v>
          </cell>
        </row>
        <row r="3340">
          <cell r="A3340" t="str">
            <v>HCQ</v>
          </cell>
          <cell r="B3340" t="str">
            <v>脊神经根</v>
          </cell>
        </row>
        <row r="3341">
          <cell r="A3341" t="str">
            <v>HCQ48101</v>
          </cell>
          <cell r="B3341" t="str">
            <v>颈7-胸2神经根阻滞镇痛术</v>
          </cell>
          <cell r="C3341" t="str">
            <v>消毒，局麻，在颈胸结合部位采用不同穿刺针穿刺，注意角度和深度，避免出现气胸。必要时在X线透视或CT引导下。不含X线透视、CT引导。</v>
          </cell>
        </row>
        <row r="3342">
          <cell r="A3342" t="str">
            <v>HCQ48102</v>
          </cell>
          <cell r="B3342" t="str">
            <v>经皮穿刺胸椎间孔胸脊神经根阻滞镇痛术</v>
          </cell>
          <cell r="C3342" t="str">
            <v>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v>
          </cell>
        </row>
        <row r="3343">
          <cell r="A3343" t="str">
            <v>HCQ48103</v>
          </cell>
          <cell r="B3343" t="str">
            <v>经皮穿刺经腰椎间孔腰脊神经根阻滞镇痛术</v>
          </cell>
          <cell r="C3343" t="str">
            <v>用于腰背腿部带状疱疹后神经痛、癌性痛等的治疗。监测生命体征，消毒铺巾，选择需治疗的神经根，影像学引导下穿刺，影像确认无误，注射阻滞药物。不含影像学引导、术中监护。</v>
          </cell>
        </row>
        <row r="3344">
          <cell r="A3344" t="str">
            <v>HCQ48104</v>
          </cell>
          <cell r="B3344" t="str">
            <v>腰脊神经根阻滞镇痛术</v>
          </cell>
          <cell r="C3344" t="str">
            <v>消毒，局麻，在腰1-骶1部位采用不同穿刺针穿刺。必要时在X线透视或CT引导下。不含X线透视、CT引导。</v>
          </cell>
        </row>
        <row r="3345">
          <cell r="A3345" t="str">
            <v>HCQ48105</v>
          </cell>
          <cell r="B3345" t="str">
            <v>腰脊神经后支阻滞术</v>
          </cell>
          <cell r="C3345" t="str">
            <v>用于脊神经后支卡压所致腰臀疼痛的治疗。患者俯卧位，穿刺点定位于腰椎棘突旁开2-3.5厘米处，消毒铺巾，按规范穿刺到位后，固定针头，回抽无血、液体后注射治疗药物。术中监测基本生命体征。术后留观。</v>
          </cell>
        </row>
        <row r="3346">
          <cell r="A3346" t="str">
            <v>HCQ50301</v>
          </cell>
          <cell r="B3346" t="str">
            <v>脊髓后根入髓区切开术</v>
          </cell>
          <cell r="C3346" t="str">
            <v>用于慢性顽固性疼痛的治疗。消毒，手术暴露相应节段棘突和椎板，行部分椎板切除并切开硬脊膜和蛛网膜，在手术显微镜下辨别确认脊髓后根入髓区，用双极电凝镊子或射频毁损电极行显微切开。不含监测、影像学引导、术中监护、运动诱发电位监测、体感诱发电位监测、脊髓电图监测。</v>
          </cell>
        </row>
        <row r="3347">
          <cell r="A3347" t="str">
            <v>HCQ57301</v>
          </cell>
          <cell r="B3347" t="str">
            <v>显微镜下脊髓神经根粘连松解术</v>
          </cell>
          <cell r="C3347" t="str">
            <v>消毒铺巾，切皮，双极电刀止血，气钻或电钻铣刀取下椎板，显微镜下分离硬脊膜、蛛网膜、脊髓之间的粘连，松解神经根，椎板复位，缝合，包扎。不含神经电生理监测。</v>
          </cell>
        </row>
        <row r="3348">
          <cell r="A3348" t="str">
            <v>HCQ58301</v>
          </cell>
          <cell r="B3348" t="str">
            <v>显微镜下选择性脊神经后根切断术(SPR)</v>
          </cell>
          <cell r="C3348" t="str">
            <v>消毒铺巾，切皮，双极电刀止血，气钻或电钻铣刀取下椎板，切开硬脊膜，显微镜下显露脊髓神经根，区分后根和前根，电生理监测，电凝切断选择的后根，椎板复位，缝合，包扎。不含神经电生理监测。</v>
          </cell>
        </row>
        <row r="3349">
          <cell r="A3349" t="str">
            <v>HCQ72101</v>
          </cell>
          <cell r="B3349" t="str">
            <v>经皮穿刺颈椎间孔颈脊神经根化学毁损术</v>
          </cell>
          <cell r="C3349" t="str">
            <v>监测生命体征，消毒铺巾，选择需治疗的神经根，影像学引导下穿刺，影像及神经刺激器神经诱发确认同时行麻醉药阻滞定位无误，注射酚制剂或无水乙醇。不含影像学引导、术中监护、监测。</v>
          </cell>
        </row>
        <row r="3350">
          <cell r="A3350" t="str">
            <v>HCQ72102</v>
          </cell>
          <cell r="B3350" t="str">
            <v>经皮穿刺经颈椎间孔颈脊神经根射频术</v>
          </cell>
          <cell r="C3350" t="str">
            <v>用于臂丛神经病理痛、癌性臂丛神经损伤性疼痛等的治疗。消毒铺巾，选择需治疗的神经根，影像学引导下穿刺，影像及神经诱发确认无误，实施射频热凝或脉冲射频调节治疗。不含监测、影像学引导。</v>
          </cell>
        </row>
        <row r="3351">
          <cell r="A3351" t="str">
            <v>HCQ72103</v>
          </cell>
          <cell r="B3351" t="str">
            <v>颈脊神经后支射频术</v>
          </cell>
          <cell r="C3351" t="str">
            <v>用于颈脊神经后支卡压所致疼痛、颈源性头痛等的治疗，含颈后支阻滞。患者坐位或俯卧位，消毒铺巾，按规范穿刺，影像监测，到位后行诱发电位监测确认无误，实施射频治疗。射频结束后注射治疗药物。术中监测基本生命体征。术后留观。不含监测、影像学引导、术中监护。</v>
          </cell>
        </row>
        <row r="3352">
          <cell r="A3352" t="str">
            <v>HCQ72104</v>
          </cell>
          <cell r="B3352" t="str">
            <v>经皮穿刺经胸椎间孔胸脊神经根射频术</v>
          </cell>
          <cell r="C3352" t="str">
            <v>用于胸背腹部带状疱疹后神经痛、癌性神经疼痛、脊柱源性腹痛等的治疗。监测生命体征，消毒铺巾，选择需治疗的神经根，影像学引导下穿刺，影像及神经诱发确认无误，实施射频热凝或脉冲射频调节治疗。不含监测、影像学引导。</v>
          </cell>
        </row>
        <row r="3353">
          <cell r="A3353" t="str">
            <v>HCQ72105</v>
          </cell>
          <cell r="B3353" t="str">
            <v>经皮穿刺经腰椎间孔腰脊神经根射频术</v>
          </cell>
          <cell r="C3353" t="str">
            <v>用于腰背腿部带状疱疹后神经痛、癌性痛等的治疗。消毒铺巾，选择需治疗的神经根，影像学引导下穿刺，影像及神经诱发确认无误，实施射频热凝或脉冲射频调节治疗。不含监测、影像学引导。</v>
          </cell>
        </row>
        <row r="3354">
          <cell r="A3354" t="str">
            <v>HCQ72106</v>
          </cell>
          <cell r="B3354" t="str">
            <v>经皮穿刺选择性腰脊神经后根射频术</v>
          </cell>
          <cell r="C3354" t="str">
            <v>用于脑瘫、腰腿癌性痛等的治疗。影像学引导确定穿刺点，消毒铺巾。影像学引导下穿刺，经影像及神经诱发确认无误。实施射频热凝治疗。不含监测、影像学引导。</v>
          </cell>
        </row>
        <row r="3355">
          <cell r="A3355" t="str">
            <v>HCQ72107</v>
          </cell>
          <cell r="B3355" t="str">
            <v>腰脊神经后支射频术</v>
          </cell>
          <cell r="C3355" t="str">
            <v>用于脊神经后支卡压所致腰臀疼痛的治疗，含腰后支阻滞。患者俯卧位，消毒铺巾，按规范穿刺，影像监测，到位后行诱发电位监测确认无误，实施射频治疗。射频结束后注射治疗药物。术中监测基本生命体征。术后留观。不含监测、影像学引导。</v>
          </cell>
        </row>
        <row r="3356">
          <cell r="A3356" t="str">
            <v>HCQ72108</v>
          </cell>
          <cell r="B3356" t="str">
            <v>经皮穿刺腰椎背根神经节射频术</v>
          </cell>
          <cell r="C3356" t="str">
            <v>用于腰椎间盘突出症、腰椎管狭窄症、带状疱疹后神经痛、癌性痛等的治疗。监测生命体征，影像学引导确定穿刺点，消毒铺巾，影像学引导下穿刺，经影像及神经诱发确认无误。实施射频热凝或脉冲射频调节治疗。不含影像学引导。</v>
          </cell>
        </row>
        <row r="3357">
          <cell r="A3357" t="str">
            <v>HCQ72301</v>
          </cell>
          <cell r="B3357" t="str">
            <v>显微镜下背根入髓区毁损术</v>
          </cell>
          <cell r="C3357" t="str">
            <v>消毒铺巾，切皮，双极电刀止血，气钻或电钻铣刀取下椎板，切开硬脑脊膜，显微镜下病理节段损毁，损毁前后均需行神经电生理监测，止血，缝合硬脊膜，椎板复位，缝合，包扎。不含神经电生理监测。</v>
          </cell>
        </row>
        <row r="3358">
          <cell r="A3358" t="str">
            <v>HCR</v>
          </cell>
          <cell r="B3358" t="str">
            <v>颈丛神经</v>
          </cell>
        </row>
        <row r="3359">
          <cell r="A3359" t="str">
            <v>HCR48101</v>
          </cell>
          <cell r="B3359" t="str">
            <v>颈丛神经阻滞镇痛术</v>
          </cell>
          <cell r="C3359" t="str">
            <v>用于颈浅丛、颈深丛神经阻滞。不含臭氧治疗。</v>
          </cell>
        </row>
        <row r="3360">
          <cell r="A3360" t="str">
            <v>HCR48102</v>
          </cell>
          <cell r="B3360" t="str">
            <v>枕神经阻滞镇痛术</v>
          </cell>
          <cell r="C3360" t="str">
            <v>用于枕大神经、枕小神经。不含臭氧治疗。</v>
          </cell>
        </row>
        <row r="3361">
          <cell r="A3361" t="str">
            <v>HCR48103</v>
          </cell>
          <cell r="B3361" t="str">
            <v>耳大神经阻滞镇痛术</v>
          </cell>
          <cell r="C3361" t="str">
            <v>用于耳大神经痛治疗。患者平卧位，头转向健侧。穿刺点定位于胸锁乳突肌后缘中点。消毒铺巾。按规范穿刺到位后，固定针头，回抽无血、液体后注射治疗药物。术中监测基本生命体征。术后留观。不含监测、臭氧治疗。</v>
          </cell>
        </row>
        <row r="3362">
          <cell r="A3362" t="str">
            <v>HCR48104</v>
          </cell>
          <cell r="B3362" t="str">
            <v>膈神经阻滞镇痛术</v>
          </cell>
          <cell r="C3362" t="str">
            <v>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v>
          </cell>
        </row>
        <row r="3363">
          <cell r="A3363" t="str">
            <v>HCR72101</v>
          </cell>
          <cell r="B3363" t="str">
            <v>经皮穿刺耳大神经射频术</v>
          </cell>
          <cell r="C3363" t="str">
            <v>用于耳大神经痛的治疗。消毒铺巾，穿刺，经神经诱发确认无误，实施射频热凝或脉冲射频调节治疗。不含监测、影像学引导、术中监护。</v>
          </cell>
        </row>
        <row r="3364">
          <cell r="A3364" t="str">
            <v>HCR72102</v>
          </cell>
          <cell r="B3364" t="str">
            <v>经皮穿刺枕神经射频术</v>
          </cell>
          <cell r="C3364" t="str">
            <v>用于枕大小神经痛的治疗。确定穿刺点，穿刺处消毒铺巾，穿刺到位后，实施射频热凝或脉冲射频调节治疗。不含影像学引导。</v>
          </cell>
        </row>
        <row r="3365">
          <cell r="A3365" t="str">
            <v>HCR72103</v>
          </cell>
          <cell r="B3365" t="str">
            <v>经皮穿刺膈神经射频术</v>
          </cell>
          <cell r="C3365" t="str">
            <v>用于顽固性膈神经痉挛、呃逆的治疗。消毒铺巾，影像学引导下穿刺，经影像及神经诱发确认无误，实施脉冲射频调节治疗。</v>
          </cell>
        </row>
        <row r="3366">
          <cell r="A3366" t="str">
            <v>HCS</v>
          </cell>
          <cell r="B3366" t="str">
            <v>臂丛神经</v>
          </cell>
        </row>
        <row r="3367">
          <cell r="A3367" t="str">
            <v>HCS48101</v>
          </cell>
          <cell r="B3367" t="str">
            <v>臂丛神经单次阻滞镇痛术</v>
          </cell>
          <cell r="C3367" t="str">
            <v>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v>
          </cell>
        </row>
        <row r="3368">
          <cell r="A3368" t="str">
            <v>HCS48102</v>
          </cell>
          <cell r="B3368" t="str">
            <v>臂丛神经连续阻滞镇痛术</v>
          </cell>
          <cell r="C3368" t="str">
            <v>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v>
          </cell>
        </row>
        <row r="3369">
          <cell r="A3369" t="str">
            <v>HCS48103</v>
          </cell>
          <cell r="B3369" t="str">
            <v>肩岬上神经阻滞镇痛术</v>
          </cell>
          <cell r="C3369" t="str">
            <v>用于镇痛治疗，通过注射阻滞神经。消毒铺巾，穿刺注药进行单侧神经阻滞。连接麻醉机监测仪持续监测心电图(ECG)，脉搏氧饱和度(SpO2)和无创动脉血压监测。不含特殊神经定位方法、麻醉监护下镇静。</v>
          </cell>
        </row>
        <row r="3370">
          <cell r="A3370" t="str">
            <v>HCS48104</v>
          </cell>
          <cell r="B3370" t="str">
            <v>腋神经阻滞镇痛术</v>
          </cell>
          <cell r="C3370" t="str">
            <v>消毒，局麻，在腋神经部位穿刺，注射药物。</v>
          </cell>
        </row>
        <row r="3371">
          <cell r="A3371" t="str">
            <v>HCS48105</v>
          </cell>
          <cell r="B3371" t="str">
            <v>尺神经阻滞镇痛术</v>
          </cell>
          <cell r="C3371" t="str">
            <v>用于镇痛治疗，通过注射阻滞神经。消毒铺巾，穿刺注药进行单侧神经阻滞。连接麻醉机监测仪持续监测心电图(ECG)，脉搏氧饱和度(SpO2)和无创动脉血压监测。不含特殊神经定位方法、麻醉监护下镇静。</v>
          </cell>
        </row>
        <row r="3372">
          <cell r="A3372" t="str">
            <v>HCS48106</v>
          </cell>
          <cell r="B3372" t="str">
            <v>正中神经阻滞镇痛术</v>
          </cell>
          <cell r="C3372" t="str">
            <v>用于镇痛治疗，通过注射阻滞神经。消毒铺巾，穿刺注药进行单侧神经阻滞。连接麻醉机监测仪持续监测心电图(ECG)，脉搏氧饱和度(SpO2)和无创动脉血压监测。不含特殊神经定位方法、麻醉监护下镇静。</v>
          </cell>
        </row>
        <row r="3373">
          <cell r="A3373" t="str">
            <v>HCS48107</v>
          </cell>
          <cell r="B3373" t="str">
            <v>桡神经阻滞镇痛术</v>
          </cell>
          <cell r="C3373" t="str">
            <v>用于镇痛治疗，通过注射阻滞神经。消毒铺巾，穿刺注药进行单侧神经阻滞。连接麻醉机监测仪持续监测心电图(ECG)，脉搏氧饱和度(SpO2)和无创动脉血压监测。不含特殊神经定位方法、麻醉监护下镇静。</v>
          </cell>
        </row>
        <row r="3374">
          <cell r="A3374" t="str">
            <v>HCS48108</v>
          </cell>
          <cell r="B3374" t="str">
            <v>指间神经阻滞镇痛术</v>
          </cell>
          <cell r="C3374" t="str">
            <v>用于镇痛治疗，通过注射阻滞神经。消毒铺巾，穿刺注药进行单侧神经阻滞。连接麻醉机监测仪持续监测心电图(ECG)，脉搏氧饱和度(SpO2)和无创动脉血压监测。不含特殊神经定位方法、麻醉监护下镇静。</v>
          </cell>
        </row>
        <row r="3375">
          <cell r="A3375" t="str">
            <v>HCS57301</v>
          </cell>
          <cell r="B3375" t="str">
            <v>锁骨上臂丛神经探查松解术</v>
          </cell>
          <cell r="C3375" t="str">
            <v>消毒铺巾，气囊止血带止血，颈部切口，显露并松解臂丛神经根、干、股及部分分支，或切断锁骨。不含骨折复位内固定术、术中显微镜下操作。</v>
          </cell>
        </row>
        <row r="3376">
          <cell r="A3376" t="str">
            <v>HCS57302</v>
          </cell>
          <cell r="B3376" t="str">
            <v>锁骨下臂丛神经探查松解术</v>
          </cell>
          <cell r="C3376" t="str">
            <v>消毒铺巾，气囊止血带止血，肩关节前侧切口，显露并松解臂丛神经股、束及分支，或切断锁骨。不含骨折复位内固定术、术中显微镜下操作。</v>
          </cell>
        </row>
        <row r="3377">
          <cell r="A3377" t="str">
            <v>HCS57303</v>
          </cell>
          <cell r="B3377" t="str">
            <v>全臂丛神经损伤神经探查松解术</v>
          </cell>
          <cell r="C3377" t="str">
            <v>消毒铺巾，气囊止血带止血，颈及肩关节前侧切口，显露并松解臂丛神经根、干、股、束及分支，或切断锁骨。不含骨折复位内固定、术中显微镜下操作。</v>
          </cell>
        </row>
        <row r="3378">
          <cell r="A3378" t="str">
            <v>HCS57304</v>
          </cell>
          <cell r="B3378" t="str">
            <v>尺神经松解术</v>
          </cell>
          <cell r="C3378" t="str">
            <v>消毒铺巾，内上髁切开，切开肘管，游离尺神经，松解内侧肌间隔等，确定松解范围足够。尺神经前移并固定，确定无卡压，冲洗伤口，缝合包扎。</v>
          </cell>
        </row>
        <row r="3379">
          <cell r="A3379" t="str">
            <v>HCS57501</v>
          </cell>
          <cell r="B3379" t="str">
            <v>关节镜下尺神经松解术</v>
          </cell>
          <cell r="C3379" t="str">
            <v>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盐水(18000毫升)冲洗伤口，缝合包扎。必要时切开手术。</v>
          </cell>
        </row>
        <row r="3380">
          <cell r="A3380" t="str">
            <v>HCS57502</v>
          </cell>
          <cell r="B3380" t="str">
            <v>腔镜下臂丛神经松解术</v>
          </cell>
          <cell r="C3380" t="str">
            <v>消毒铺巾，气囊止血带止血，切开皮肤，插入窥镜，诊视并松解臂丛神经。</v>
          </cell>
        </row>
        <row r="3381">
          <cell r="A3381" t="str">
            <v>HCS72101</v>
          </cell>
          <cell r="B3381" t="str">
            <v>经皮穿刺选择性臂丛神经射频术</v>
          </cell>
          <cell r="C3381" t="str">
            <v>用于臂丛神经病理痛、癌性臂丛神经损伤性疼痛等治疗。监测生命体征，消毒铺巾，影像学引导下穿刺，经影像及神经诱发确认无误，实施射频热凝或脉冲射频调节治疗。不含监测、影像学引导、术中监护。</v>
          </cell>
        </row>
        <row r="3382">
          <cell r="A3382" t="str">
            <v>HCS72102</v>
          </cell>
          <cell r="B3382" t="str">
            <v>上肢周围神经干射频术</v>
          </cell>
          <cell r="C3382" t="str">
            <v>用于原发性或继发性神经支配区疼痛性疾病的治疗。消毒铺巾，按规范穿刺，到位后行诱发电位监测确认无误，实施射频治疗，射频结束后注射治疗药物，术中监测基本生命体征。术后留观。不含监测、影像学引导、术中监护、臭氧治疗。</v>
          </cell>
        </row>
        <row r="3383">
          <cell r="A3383" t="str">
            <v>HCS72103</v>
          </cell>
          <cell r="B3383" t="str">
            <v>经皮穿刺指/趾端神经瘤射频术</v>
          </cell>
          <cell r="C3383" t="str">
            <v>用于末稍神经瘤的治疗。监测生命体征，确定穿刺点，穿刺处消毒铺巾，穿刺到位后，行神经诱发定位，进行射频热凝。不含监测、影像学引导、术中监护。</v>
          </cell>
        </row>
        <row r="3384">
          <cell r="A3384" t="str">
            <v>HCS87301</v>
          </cell>
          <cell r="B3384" t="str">
            <v>臂丛神经缝合术</v>
          </cell>
          <cell r="C3384" t="str">
            <v>消毒铺巾，气囊止血带止血，切开皮肤，显露臂丛神经，或切断锁骨，缝合断裂神经。不含骨折复位内固定术、术中显微镜下操作。</v>
          </cell>
        </row>
        <row r="3385">
          <cell r="A3385" t="str">
            <v>HCS88301</v>
          </cell>
          <cell r="B3385" t="str">
            <v>肘管切开尺神经前置术</v>
          </cell>
          <cell r="C3385" t="str">
            <v>消毒铺巾，气囊止血带止血，切开皮肤，切开肘管，将尺神经迁移，或神经松解，或肱骨内上髁切断固定。不含骨折复位内固定术。</v>
          </cell>
        </row>
        <row r="3386">
          <cell r="A3386" t="str">
            <v>HCS89301</v>
          </cell>
          <cell r="B3386" t="str">
            <v>臂丛神经移位移植术</v>
          </cell>
          <cell r="C3386" t="str">
            <v>消毒铺巾，气囊止血带止血，切开皮肤，显露臂丛神经，神经移位和移植，缝合断裂神经，或切断锁骨。不含骨折复位内固定术、术中显微镜下操作。</v>
          </cell>
        </row>
        <row r="3387">
          <cell r="A3387" t="str">
            <v>HCS89302</v>
          </cell>
          <cell r="B3387" t="str">
            <v>神经移植臂丛神经缝合术</v>
          </cell>
          <cell r="C3387" t="str">
            <v>消毒铺巾，气囊止血带止血，切开皮肤，显露臂丛神经，或切断锁骨，移植神经，缝合断裂神经。不含骨折复位内固定术、术中显微镜下操作。</v>
          </cell>
        </row>
        <row r="3388">
          <cell r="A3388" t="str">
            <v>HCS89303</v>
          </cell>
          <cell r="B3388" t="str">
            <v>神经移位臂丛神经缝合术</v>
          </cell>
          <cell r="C3388" t="str">
            <v>指一个切口，一条神经移位。消毒铺巾，气囊止血带止血，切开皮肤，显露臂丛神经，神经移位，缝合断裂神经，或切断锁骨。不含骨折复位内固定术、术中显微镜下操作。</v>
          </cell>
        </row>
        <row r="3389">
          <cell r="A3389" t="str">
            <v>HCT</v>
          </cell>
          <cell r="B3389" t="str">
            <v>胸神经</v>
          </cell>
        </row>
        <row r="3390">
          <cell r="A3390" t="str">
            <v>HCT48101</v>
          </cell>
          <cell r="B3390" t="str">
            <v>肋间神经阻滞镇痛术</v>
          </cell>
          <cell r="C3390" t="str">
            <v>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v>
          </cell>
        </row>
        <row r="3391">
          <cell r="A3391" t="str">
            <v>HCT72101</v>
          </cell>
          <cell r="B3391" t="str">
            <v>经皮穿刺肋间神经化学毁损术</v>
          </cell>
          <cell r="C3391" t="str">
            <v>用于肋间神经痛、带状疱疹后神经痛、胸椎转移性癌痛等治疗。监测生命体征，确定穿刺点，穿刺处消毒铺巾，行神经刺激器神经诱发，局麻醉药阻滞定位后，注射酚制剂或无水乙醇。不含影像学引导。</v>
          </cell>
        </row>
        <row r="3392">
          <cell r="A3392" t="str">
            <v>HCT72102</v>
          </cell>
          <cell r="B3392" t="str">
            <v>经皮穿刺肋间神经射频治疗</v>
          </cell>
          <cell r="C3392" t="str">
            <v>用于肋间神经痛、带状疱疹后神经痛、胸椎转移性癌痛等治疗。监测生命体征，确定穿刺点，穿刺处消毒铺巾，行神经诱发定位，进行射频热凝。不含影像学引导。</v>
          </cell>
        </row>
        <row r="3393">
          <cell r="A3393" t="str">
            <v>HCT72103</v>
          </cell>
          <cell r="B3393" t="str">
            <v>胸神经后支射频术</v>
          </cell>
          <cell r="C3393" t="str">
            <v>用于胸脊神经后支卡压所致胸背疼痛治疗，含胸后支阻滞。患者俯卧位，消毒铺巾，按规范穿刺，影像监测，到位后行诱发电位监测确认无误，实施射频治疗。射频结束后注射治疗药物。术中监测基本生命体征。术后留观。不含监测、影像学引导。</v>
          </cell>
        </row>
        <row r="3394">
          <cell r="A3394" t="str">
            <v>HCU</v>
          </cell>
          <cell r="B3394" t="str">
            <v>腰丛神经</v>
          </cell>
        </row>
        <row r="3395">
          <cell r="A3395" t="str">
            <v>HCU48101</v>
          </cell>
          <cell r="B3395" t="str">
            <v>腰丛神经单次阻滞镇痛术</v>
          </cell>
          <cell r="C3395" t="str">
            <v>用于镇痛治疗，通过注射阻滞神经。消毒铺巾，穿刺注药进行单侧神经阻滞。连接麻醉机监测仪持续监测心电图(ECG)，脉搏氧饱和度(SpO2)和无创动脉血压监测。不含特殊神经定位方法、麻醉监护下镇静。</v>
          </cell>
        </row>
        <row r="3396">
          <cell r="A3396" t="str">
            <v>HCU48102</v>
          </cell>
          <cell r="B3396" t="str">
            <v>腰丛神经连续阻滞镇痛术</v>
          </cell>
          <cell r="C3396" t="str">
            <v>用于镇痛治疗，通过置入导管持续阻滞神经。消毒铺巾，穿刺注药进行单侧神经阻滞。连接麻醉机监测仪持续监测心电图(ECG)，脉搏氧饱和度(SpO2)和无创动脉血压监测。不含特殊神经定位方法、麻醉监护下镇静。</v>
          </cell>
        </row>
        <row r="3397">
          <cell r="A3397" t="str">
            <v>HCU48103</v>
          </cell>
          <cell r="B3397" t="str">
            <v>股外侧皮神经单次阻滞镇痛术</v>
          </cell>
          <cell r="C3397" t="str">
            <v>用于镇痛治疗，通过注射阻滞神经。消毒铺巾，穿刺注药进行单侧神经阻滞。连接麻醉机监测仪持续监测心电图(ECG)，脉搏氧饱和度(SpO2)和无创动脉血压监测。不含特殊神经定位方法、麻醉监护下镇静。</v>
          </cell>
        </row>
        <row r="3398">
          <cell r="A3398" t="str">
            <v>HCU48104</v>
          </cell>
          <cell r="B3398" t="str">
            <v>股外侧皮神经连续阻滞镇痛术</v>
          </cell>
          <cell r="C3398" t="str">
            <v>用于镇痛治疗，通过置入导管持续阻滞神经。消毒铺巾，穿刺注药进行单侧神经阻滞。连接麻醉机监测仪持续监测心电图(ECG)，脉搏氧饱和度(SpO2)和无创动脉血压监测。不含特殊神经定位方法、麻醉监护下镇静。</v>
          </cell>
        </row>
        <row r="3399">
          <cell r="A3399" t="str">
            <v>HCU48105</v>
          </cell>
          <cell r="B3399" t="str">
            <v>闭孔神经阻滞镇痛术</v>
          </cell>
          <cell r="C3399" t="str">
            <v>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v>
          </cell>
        </row>
        <row r="3400">
          <cell r="A3400" t="str">
            <v>HCU48106</v>
          </cell>
          <cell r="B3400" t="str">
            <v>股神经单次阻滞镇痛术</v>
          </cell>
          <cell r="C3400" t="str">
            <v>用于镇痛治疗，通过注射阻滞神经。消毒铺巾，穿刺注药进行单侧神经阻滞。连接麻醉机监测仪持续监测心电图(ECG)，脉搏氧饱和度(SpO2)和无创动脉血压监测。不含特殊神经定位方法、麻醉监护下镇静。</v>
          </cell>
        </row>
        <row r="3401">
          <cell r="A3401" t="str">
            <v>HCU48107</v>
          </cell>
          <cell r="B3401" t="str">
            <v>股神经连续阻滞镇痛术</v>
          </cell>
          <cell r="C3401" t="str">
            <v>用于镇痛治疗，通过置入导管持续阻滞神经。消毒铺巾，穿刺注药进行单侧神经阻滞。连接麻醉机监测仪持续监测心电图(ECG)，脉搏氧饱和度(SpO2)和无创动脉血压监测。不含特殊神经定位方法、麻醉监护下镇静。</v>
          </cell>
        </row>
        <row r="3402">
          <cell r="A3402" t="str">
            <v>HCU48108</v>
          </cell>
          <cell r="B3402" t="str">
            <v>腰骶神经丛阻滞镇痛术</v>
          </cell>
          <cell r="C3402" t="str">
            <v>消毒，局麻，穿刺，对相应腰骶丛神经注射药物。</v>
          </cell>
        </row>
        <row r="3403">
          <cell r="A3403" t="str">
            <v>HCU72101</v>
          </cell>
          <cell r="B3403" t="str">
            <v>经皮穿刺闭孔神经射频术</v>
          </cell>
          <cell r="C3403" t="str">
            <v>用于闭孔神经痛、癌性痛治疗。监测生命体征，影像学引导确定穿刺点，消毒铺巾。影像学引导下穿刺，经影像及神经诱发确认无误。实施射频热凝或脉冲射频调节治疗。不含影像学引导、术中监护、监测。</v>
          </cell>
        </row>
        <row r="3404">
          <cell r="A3404" t="str">
            <v>HCU72102</v>
          </cell>
          <cell r="B3404" t="str">
            <v>经皮穿刺股神经化学毁损术</v>
          </cell>
          <cell r="C3404" t="str">
            <v>用于癌性痛等治疗。监测生命体征，确定穿刺点，消毒铺巾。体表定位穿刺，到位后经神经刺激器诱发定位并局部麻醉药阻滞确认无误，注射酚制剂或无水乙醇。不含监测、影像学引导、术中监护。</v>
          </cell>
        </row>
        <row r="3405">
          <cell r="A3405" t="str">
            <v>HCU72103</v>
          </cell>
          <cell r="B3405" t="str">
            <v>经皮穿刺股神经射频术</v>
          </cell>
          <cell r="C3405" t="str">
            <v>用于癌性痛等治疗。监测生命体征，确定穿刺点，消毒铺巾。体表定位穿刺，经神经诱发确认无误。实施射频热凝治疗。不含影像学引导、术中监护、监测。</v>
          </cell>
        </row>
        <row r="3406">
          <cell r="A3406" t="str">
            <v>HCV</v>
          </cell>
          <cell r="B3406" t="str">
            <v>骶丛神经</v>
          </cell>
        </row>
        <row r="3407">
          <cell r="A3407" t="str">
            <v>HCV48101</v>
          </cell>
          <cell r="B3407" t="str">
            <v>下肢周围神经干阻滞镇痛术</v>
          </cell>
          <cell r="C3407" t="str">
            <v>用于原发或继发支配区疼痛性疾病的治疗。含股神经阻滞术、腓神经阻滞术、足底神经阻滞术、胫神经阻滞术等。不含影像学引导。</v>
          </cell>
        </row>
        <row r="3408">
          <cell r="A3408" t="str">
            <v>HCV48102</v>
          </cell>
          <cell r="B3408" t="str">
            <v>腰大肌肌间沟神经阻滞镇痛术</v>
          </cell>
          <cell r="C3408" t="str">
            <v>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v>
          </cell>
        </row>
        <row r="3409">
          <cell r="A3409" t="str">
            <v>HCV48103</v>
          </cell>
          <cell r="B3409" t="str">
            <v>臀上皮神经阻滞镇痛术</v>
          </cell>
          <cell r="C3409" t="str">
            <v>用于臀上皮神经痛治疗。患者俯卧位，腹下垫薄枕。穿刺点定位于髂嵴中点下方2-3厘米有明显压痛处。消毒铺巾。按规范穿刺到位后，固定针头，回抽无血、液体后注射治疗药物。术中监测基本生命体征。术后留观。不含影像学引导。</v>
          </cell>
        </row>
        <row r="3410">
          <cell r="A3410" t="str">
            <v>HCV48104</v>
          </cell>
          <cell r="B3410" t="str">
            <v>坐骨神经单次阻滞镇痛术</v>
          </cell>
          <cell r="C3410" t="str">
            <v>用于镇痛治疗，通过注射阻滞神经。消毒铺巾，经各种入路穿刺注药进行单侧神经阻滞。连接麻醉机监测仪持续监测心电图(ECG)，脉搏氧饱和度(SpO2)和无创动脉血压监测。不含特殊神经定位方法、麻醉监护下镇静。</v>
          </cell>
        </row>
        <row r="3411">
          <cell r="A3411" t="str">
            <v>HCV48105</v>
          </cell>
          <cell r="B3411" t="str">
            <v>坐骨神经连续阻滞镇痛术</v>
          </cell>
          <cell r="C3411" t="str">
            <v>用于镇痛治疗，通过置入导管阻滞神经。消毒铺巾，经各种入路穿刺注药进行单侧神经阻滞。连接麻醉机监测仪持续监测心电图(ECG)，脉搏氧饱和度(SpO2)和无创动脉血压监测。不含特殊神经定位方法、麻醉监护下镇静。</v>
          </cell>
        </row>
        <row r="3412">
          <cell r="A3412" t="str">
            <v>HCV48106</v>
          </cell>
          <cell r="B3412" t="str">
            <v>腘窝入路胫神经单次阻滞镇痛术</v>
          </cell>
          <cell r="C3412" t="str">
            <v>用于镇痛治疗，通过注射阻滞神经。消毒铺巾，穿刺注药进行单侧神经阻滞。连接麻醉机监测仪持续监测心电图(ECG)，脉搏氧饱和度(SpO2)和无创动脉血压监测。不含特殊神经定位方法、麻醉监护下镇静。</v>
          </cell>
        </row>
        <row r="3413">
          <cell r="A3413" t="str">
            <v>HCV48107</v>
          </cell>
          <cell r="B3413" t="str">
            <v>腘窝入路胫神经连续阻滞镇痛术</v>
          </cell>
          <cell r="C3413" t="str">
            <v>用于镇痛治疗，通过置入导管持续阻滞神经。消毒铺巾，穿刺注药进行单侧神经阻滞。连接麻醉机监测仪持续监测心电图(ECG)，脉搏氧饱和度(SpO2)和无创动脉血压监测。不含特殊神经定位方法、麻醉监护下镇静。</v>
          </cell>
        </row>
        <row r="3414">
          <cell r="A3414" t="str">
            <v>HCV48108</v>
          </cell>
          <cell r="B3414" t="str">
            <v>腓总神经阻滞镇痛术</v>
          </cell>
          <cell r="C3414" t="str">
            <v>消毒，局麻，在腓总神经部位穿刺，注射药物。</v>
          </cell>
        </row>
        <row r="3415">
          <cell r="A3415" t="str">
            <v>HCV57301</v>
          </cell>
          <cell r="B3415" t="str">
            <v>坐骨/股神经探查松解术</v>
          </cell>
          <cell r="C3415" t="str">
            <v>消毒铺巾，切开皮肤，显露并松解坐骨神经或股神经，或切断臀大肌及相邻肌肉。不含术中显微镜下操作。</v>
          </cell>
        </row>
        <row r="3416">
          <cell r="A3416" t="str">
            <v>HCV57302</v>
          </cell>
          <cell r="B3416" t="str">
            <v>经盆腔坐骨/股神经探查松解术</v>
          </cell>
          <cell r="C3416" t="str">
            <v>消毒铺巾，切开皮肤，经盆腔内显露并松解坐骨神经或股神经。不含术中显微镜下操作。</v>
          </cell>
        </row>
        <row r="3417">
          <cell r="A3417" t="str">
            <v>HCV57303</v>
          </cell>
          <cell r="B3417" t="str">
            <v>骶丛神经探查松解术</v>
          </cell>
          <cell r="C3417" t="str">
            <v>消毒铺巾，切开皮肤，显露并松解骶丛神经。不含术中显微镜下操作。</v>
          </cell>
        </row>
        <row r="3418">
          <cell r="A3418" t="str">
            <v>HCV58301</v>
          </cell>
          <cell r="B3418" t="str">
            <v>胫后神经肌支部分切断术</v>
          </cell>
          <cell r="C3418" t="str">
            <v>腘窝横切口，切开皮肤，分离皮下组织，肌间探查胫后神经肌支约3-4支，行纵行劈开部分切断，止血后缝合皮下组织及切口。</v>
          </cell>
        </row>
        <row r="3419">
          <cell r="A3419" t="str">
            <v>HCV72101</v>
          </cell>
          <cell r="B3419" t="str">
            <v>下肢周围神经干射频术</v>
          </cell>
          <cell r="C3419" t="str">
            <v>用于原发性或继发性神经支配区疼痛性疾病治疗。消毒铺巾，按规范穿刺，到位后行诱发电位监测确认无误，实施射频治疗。射频结束后，注射治疗药物。术中监测基本生命体征。术后留观。不含监测、臭氧治疗。</v>
          </cell>
        </row>
        <row r="3420">
          <cell r="A3420" t="str">
            <v>HCV72102</v>
          </cell>
          <cell r="B3420" t="str">
            <v>经皮穿刺足底内侧神经射频术</v>
          </cell>
          <cell r="C3420" t="str">
            <v>用于足底内侧神经痛、跖筋膜炎等治疗。监测生命体征，确定穿刺点，穿刺处消毒铺巾，体表定位下穿刺、穿刺到位后，经神经诱发确认无误。实施射频热凝或脉冲射频调节治疗。不含影像学引导。</v>
          </cell>
        </row>
        <row r="3421">
          <cell r="A3421" t="str">
            <v>HCV87301</v>
          </cell>
          <cell r="B3421" t="str">
            <v>坐骨/股神经缝合术</v>
          </cell>
          <cell r="C3421" t="str">
            <v>消毒铺巾，切开皮肤，经盆腔内显露并缝合坐骨神经或股神经。不含术中显微镜下操作。</v>
          </cell>
        </row>
        <row r="3422">
          <cell r="A3422" t="str">
            <v>HCV89301</v>
          </cell>
          <cell r="B3422" t="str">
            <v>坐骨/股神经移植缝合术</v>
          </cell>
          <cell r="C3422" t="str">
            <v>消毒铺巾，切开皮肤，经盆腔内显露坐骨神经或股神经，移植神经缝合。不含术中显微镜下操作。</v>
          </cell>
        </row>
        <row r="3423">
          <cell r="A3423" t="str">
            <v>HCW</v>
          </cell>
          <cell r="B3423" t="str">
            <v>9.内脏神经</v>
          </cell>
        </row>
        <row r="3424">
          <cell r="A3424" t="str">
            <v>HCW48101</v>
          </cell>
          <cell r="B3424" t="str">
            <v>交感神经阻滞镇痛术</v>
          </cell>
          <cell r="C3424" t="str">
            <v>在具有无菌、抢救设备的治疗室或CT室内，基本生命体征监测，局麻或全麻下，神经定位准确(C臂或CT下定位)，消毒，局麻，穿刺注药，穿刺点敷料固定。不含C型臂、CT引导。</v>
          </cell>
        </row>
        <row r="3425">
          <cell r="A3425" t="str">
            <v>HCW48102</v>
          </cell>
          <cell r="B3425" t="str">
            <v>星状神经节阻滞镇痛术</v>
          </cell>
          <cell r="C3425" t="str">
            <v>用于交感神经相关痛症的治疗。消毒铺巾，在血压、心电图、脉搏血氧饱和度监测下，穿刺注药进行单侧神经节阻滞。不含监测、影像学引导、术中监护。</v>
          </cell>
        </row>
        <row r="3426">
          <cell r="A3426" t="str">
            <v>HCW48103</v>
          </cell>
          <cell r="B3426" t="str">
            <v>经皮穿刺奇神经节注射术</v>
          </cell>
          <cell r="C3426" t="str">
            <v>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v>
          </cell>
        </row>
        <row r="3427">
          <cell r="A3427" t="str">
            <v>HCW48104</v>
          </cell>
          <cell r="B3427" t="str">
            <v>胸交感神经节阻滞镇痛术</v>
          </cell>
          <cell r="C3427" t="str">
            <v>用于神经性疼痛及癌痛的镇痛治疗。消毒铺巾，在血压、心电图、脉搏血氧饱和度监测下，需在影像显示器引导下定位穿刺注药进行单侧神经节阻滞。不含监测、特殊神经定位方法、影像学引导、术中监护。</v>
          </cell>
        </row>
        <row r="3428">
          <cell r="A3428" t="str">
            <v>HCW48105</v>
          </cell>
          <cell r="B3428" t="str">
            <v>腰交感神经节阻滞镇痛术</v>
          </cell>
          <cell r="C3428" t="str">
            <v>用于神经性疼痛及癌痛的镇痛治疗。消毒铺巾，在血压、心电图、脉搏血氧饱和度监测下，需在影像显示器引导下定位穿刺注药进行单侧神经节阻滞。不含监测、特殊神经定位方法、影像学引导、术中监护。</v>
          </cell>
        </row>
        <row r="3429">
          <cell r="A3429" t="str">
            <v>HCW48106</v>
          </cell>
          <cell r="B3429" t="str">
            <v>腹腔神经丛阻滞镇痛术</v>
          </cell>
          <cell r="C3429" t="str">
            <v>用于神经性疼痛及癌痛的镇痛治疗。消毒铺巾，在血压、心电图、脉搏血氧饱和度监测下，需在影像显示器引导下定位穿刺注药进行单侧神经节阻滞。不含监测、特殊神经定位方法、影像学引导、术中监护。</v>
          </cell>
        </row>
        <row r="3430">
          <cell r="A3430" t="str">
            <v>HCW58301</v>
          </cell>
          <cell r="B3430" t="str">
            <v>显微镜下胸腰交感神经节切断术</v>
          </cell>
          <cell r="C3430" t="str">
            <v>消毒铺巾，切皮，双极止血，气钻或电钻铣刀取下椎板，切开硬脊膜，显微镜下切除交感神经节，缝合硬脊膜，椎板复位，缝合，包扎。不含神经电生理监测。</v>
          </cell>
        </row>
        <row r="3431">
          <cell r="A3431" t="str">
            <v>HCW72101</v>
          </cell>
          <cell r="B3431" t="str">
            <v>经皮穿刺奇神经节射频术</v>
          </cell>
          <cell r="C3431" t="str">
            <v>用于尾骨痛、直肠癌后肛周痛或会阴痛等的治疗。监测生命体征，骶后入路，影像学引导确定骶2/3关节正中处穿刺点，消毒铺巾，影像介导穿刺，到位后，经影像及神经诱发定位无误，实施射频热凝或脉冲射频调节治疗。 不含影像学引导。</v>
          </cell>
        </row>
        <row r="3432">
          <cell r="A3432" t="str">
            <v>HCW72102</v>
          </cell>
          <cell r="B3432" t="str">
            <v>交感神经射频毁损术</v>
          </cell>
          <cell r="C3432" t="str">
            <v>在具有无菌、抢救设备的治疗室或CT室内，基本生命体征监测，局麻或全麻下，神经定位准确(C臂或CT下定位)，消毒，局麻，射频针穿刺，射频治疗，穿刺点敷料固定。不含C型臂、CT引导。</v>
          </cell>
        </row>
        <row r="3433">
          <cell r="A3433" t="str">
            <v>HCW72103</v>
          </cell>
          <cell r="B3433" t="str">
            <v>交感神经毁损术</v>
          </cell>
          <cell r="C3433" t="str">
            <v>在具有无菌、抢救设备的治疗室或CT室内，基本生命体征监测，局麻或全麻下，神经定位准确(C臂或CT下定位)，消毒，试验量局麻药，穿刺注射毁损药物，穿刺点敷料固定。不含C型臂、CT引导。</v>
          </cell>
        </row>
        <row r="3434">
          <cell r="A3434" t="str">
            <v>HCW72104</v>
          </cell>
          <cell r="B3434" t="str">
            <v>经皮穿刺颈交感神经射频毁损术</v>
          </cell>
          <cell r="C3434" t="str">
            <v>用于交感型颈椎病、汗手症、胸背或上肢神经病理性疼痛等的治疗。监测生命体征，影像学引导确定穿刺点，消毒铺巾。影像学引导下穿刺，经影像及局麻药注射确认无误，神经诱发无运动及感觉变化。实施射频热凝或脉冲射频调节治疗。不含影像学引导。</v>
          </cell>
        </row>
        <row r="3435">
          <cell r="A3435" t="str">
            <v>HCW72105</v>
          </cell>
          <cell r="B3435" t="str">
            <v>经皮穿刺腰交感神经节(链)射频术</v>
          </cell>
          <cell r="C3435" t="str">
            <v>用于腰交感神经功能紊乱、下肢闭塞性脉管炎等的治疗。监测生命体征，影像学引导确定穿刺点，消毒铺巾。影像学引导下穿刺，经影像及局麻药注射确认无误，神经诱发无运动及感觉变化。实施射频热凝或脉冲射频调节治疗。不含影像学引导。</v>
          </cell>
        </row>
        <row r="3436">
          <cell r="A3436" t="str">
            <v>HCW72106</v>
          </cell>
          <cell r="B3436" t="str">
            <v>经皮腰交感神经节毁损术</v>
          </cell>
          <cell r="C3436" t="str">
            <v>局部消毒麻醉，影像学引导下以穿刺针穿刺至腰交感神经节位置，药物注射行神经毁损术。不含监护、影像学引导。</v>
          </cell>
        </row>
        <row r="3437">
          <cell r="A3437" t="str">
            <v>HCW72107</v>
          </cell>
          <cell r="B3437" t="str">
            <v>经皮穿刺腰交感神经节/链化学毁损术</v>
          </cell>
          <cell r="C3437" t="str">
            <v>用于腰交感神经功能紊乱、下肢闭塞性脉管炎等的治疗。监测生命体征，影像学引导确定穿刺点，消毒铺巾。影像学引导下穿刺，经影像及局麻药注射确认无误，神经刺激器神经诱发无运动及感觉变化。注射酚制剂或无水乙醇。</v>
          </cell>
        </row>
        <row r="3438">
          <cell r="A3438" t="str">
            <v>HCW72108</v>
          </cell>
          <cell r="B3438" t="str">
            <v>经皮穿刺腹腔神经丛化学毁损术</v>
          </cell>
          <cell r="C3438" t="str">
            <v>用于腹部或盆腔肿瘤引起的疼痛，如胰腺癌痛等的治疗。监测生命体征，消毒铺巾，选择体表穿刺点(平腰1横突上)，经膈脚影像学引导下穿刺，穿刺到位后，经影像(对比剂)及麻醉药阻滞定位无误，注射无水乙醇。不含监测、影像学引导。</v>
          </cell>
        </row>
        <row r="3439">
          <cell r="A3439" t="str">
            <v>HCW73501</v>
          </cell>
          <cell r="B3439" t="str">
            <v>经胸腔镜交感神经链切除术</v>
          </cell>
          <cell r="C3439" t="str">
            <v>消毒铺巾，切皮，双极止血，气钻或电钻铣刀取下椎板，切开硬脊膜，插入胸腔镜，显微镜下切除交感神经节，缝合硬脊膜，椎板复位，缝合，包扎。不含神经电生理监测。</v>
          </cell>
        </row>
        <row r="3440">
          <cell r="A3440" t="str">
            <v>HCZ</v>
          </cell>
          <cell r="B3440" t="str">
            <v>10.其它</v>
          </cell>
        </row>
        <row r="3441">
          <cell r="A3441" t="str">
            <v>HCZ43701</v>
          </cell>
          <cell r="B3441" t="str">
            <v>神经刺激器引导下神经定位</v>
          </cell>
          <cell r="C3441" t="str">
            <v>使用神经刺激器对各种神经阻滞进行准确定位。</v>
          </cell>
        </row>
        <row r="3442">
          <cell r="A3442" t="str">
            <v>HCZ43702</v>
          </cell>
          <cell r="B3442" t="str">
            <v>神经外科手术导航引导</v>
          </cell>
          <cell r="C3442" t="str">
            <v>术前贴标识，做核磁共振定位，通过传输数据确定手术切口，术中实时导航，确定肿瘤位置。不含术前核磁共振影像或计算机断层扫描。</v>
          </cell>
        </row>
        <row r="3443">
          <cell r="A3443" t="str">
            <v>HCZ62301</v>
          </cell>
          <cell r="B3443" t="str">
            <v>欧玛亚(Omaya)管置入术</v>
          </cell>
          <cell r="C3443" t="str">
            <v>消毒，切皮，双极止血，气钻或电钻钻孔，切开硬脑膜，放置欧玛亚(Omaya)管，止血，处理骨窗，缝合，包扎。</v>
          </cell>
        </row>
        <row r="3444">
          <cell r="A3444" t="str">
            <v>HCZ63301</v>
          </cell>
          <cell r="B3444" t="str">
            <v>分流管调整术</v>
          </cell>
          <cell r="C3444" t="str">
            <v>头部：消毒铺巾，切皮和皮下组织，双极止血，气钻或电钻颅骨钻孔，切开硬脑膜，探查分流管脑室端状况，重新调整分流管脑室端位置。腹部：消毒铺巾，切开腹壁至腹腔探查分流管腹腔端、重新调整后置入，缝合、包扎。</v>
          </cell>
        </row>
        <row r="3445">
          <cell r="A3445" t="str">
            <v>HCZ64301</v>
          </cell>
          <cell r="B3445" t="str">
            <v>分流管取出术</v>
          </cell>
          <cell r="C3445" t="str">
            <v>消毒铺巾，切皮，双极止血，取出分流管，缝合，包扎。</v>
          </cell>
        </row>
        <row r="3446">
          <cell r="A3446" t="str">
            <v>HCZ66301</v>
          </cell>
          <cell r="B3446" t="str">
            <v>分流管置换术</v>
          </cell>
          <cell r="C3446" t="str">
            <v>消毒铺巾，切皮，双极止血，取出分流管，并置入分流管，缝合，包扎。</v>
          </cell>
        </row>
        <row r="3447">
          <cell r="A3447" t="str">
            <v>HCZ73301</v>
          </cell>
          <cell r="B3447" t="str">
            <v>显微镜下腰骶部潜毛窦切除术</v>
          </cell>
          <cell r="C3447" t="str">
            <v>消毒铺巾，切皮，双极止血，气钻或电钻铣刀取下椎板，切开硬脊膜，显微镜下切除潜毛窦，缝合硬脊膜，椎板复位，缝合，包扎。不含神经电生理监测。</v>
          </cell>
        </row>
        <row r="3448">
          <cell r="A3448" t="str">
            <v>HD</v>
          </cell>
          <cell r="B3448" t="str">
            <v>(三)内分泌系统</v>
          </cell>
        </row>
        <row r="3449">
          <cell r="A3449" t="str">
            <v>HDB</v>
          </cell>
          <cell r="B3449" t="str">
            <v>1.垂体</v>
          </cell>
        </row>
        <row r="3450">
          <cell r="A3450" t="str">
            <v>HDB75301</v>
          </cell>
          <cell r="B3450" t="str">
            <v>经颅入路垂体瘤切除术</v>
          </cell>
          <cell r="C3450" t="str">
            <v>消毒铺巾，气钻磨除鞍底，切开，行垂体瘤切除，止血，鼻腔填塞油纱或高膨胀止血海绵。不含手术导航引导。</v>
          </cell>
        </row>
        <row r="3451">
          <cell r="A3451" t="str">
            <v>HDB75302</v>
          </cell>
          <cell r="B3451" t="str">
            <v>显微镜下经蝶入路垂体瘤切除术</v>
          </cell>
          <cell r="C3451" t="str">
            <v>消毒铺巾，上鼻镜，气钻磨除鞍底，切开，显微镜下行垂体瘤切除，止血，鼻腔填塞油纱或高膨胀止血海绵。不含神经导航。</v>
          </cell>
        </row>
        <row r="3452">
          <cell r="A3452" t="str">
            <v>HDB75501</v>
          </cell>
          <cell r="B3452" t="str">
            <v>经颅内镜经蝶入路垂体瘤切除术</v>
          </cell>
          <cell r="C3452" t="str">
            <v>消毒铺巾，上鼻镜，气钻磨除鞍底，脑室镜下行垂体瘤切除，止血，鼻腔填塞油纱。不含导航。</v>
          </cell>
        </row>
        <row r="3453">
          <cell r="A3453" t="str">
            <v>HDB75601</v>
          </cell>
          <cell r="B3453" t="str">
            <v>经鼻内镜蝶窦径路垂体瘤切除术</v>
          </cell>
          <cell r="C3453" t="str">
            <v>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v>
          </cell>
        </row>
        <row r="3454">
          <cell r="A3454" t="str">
            <v>HDC</v>
          </cell>
          <cell r="B3454" t="str">
            <v>2.甲状腺</v>
          </cell>
        </row>
        <row r="3455">
          <cell r="A3455" t="str">
            <v>HDC23701</v>
          </cell>
          <cell r="B3455" t="str">
            <v>甲状腺移植细胞培养</v>
          </cell>
          <cell r="C3455" t="str">
            <v>含甲状腺细胞培养制备(甲状腺组织消化、分离、提纯、二氧化碳细胞培养箱内孵育、细胞活性检测)。</v>
          </cell>
        </row>
        <row r="3456">
          <cell r="A3456" t="str">
            <v>HDC45101</v>
          </cell>
          <cell r="B3456" t="str">
            <v>甲状腺囊肿穿刺引流术</v>
          </cell>
          <cell r="C3456" t="str">
            <v>用灰阶超声仪对甲状腺肿块进行术前观察，消毒铺巾，局麻，在B超监视下将穿刺针或穿刺枪经皮刺入甲状腺肿块内，抽吸活检、置管引流或注药。不含超声引导、病理学检查。</v>
          </cell>
        </row>
        <row r="3457">
          <cell r="A3457" t="str">
            <v>HDC73301</v>
          </cell>
          <cell r="B3457" t="str">
            <v>甲状舌管囊肿切除术</v>
          </cell>
          <cell r="C3457" t="str">
            <v>定位，消毒铺巾，局麻，切开，探查，显露舌管囊肿至舌骨根部，切除部分舌骨，切除囊肿，结扎根部，置管引出固定，切口缝合。</v>
          </cell>
        </row>
        <row r="3458">
          <cell r="A3458" t="str">
            <v>HDC73302</v>
          </cell>
          <cell r="B3458" t="str">
            <v>甲状舌管瘘切除术</v>
          </cell>
          <cell r="C3458" t="str">
            <v>定位，消毒铺巾，局麻，封闭瘘口，沿瘘管周围分离至舌骨根部，切除部分舌骨，切除瘘管，结扎根部，置管引出固定，切口缝合。</v>
          </cell>
        </row>
        <row r="3459">
          <cell r="A3459" t="str">
            <v>HDC73303</v>
          </cell>
          <cell r="B3459" t="str">
            <v>甲状腺腺瘤摘除术</v>
          </cell>
          <cell r="C3459" t="str">
            <v>颈部切口，逐层切开显露全叶甲状腺，探查，处理血管，切除甲状腺腺肿瘤(或囊肿)，保护喉上、喉返神经，处理残端，止血，放置引流，缝合切口。</v>
          </cell>
        </row>
        <row r="3460">
          <cell r="A3460" t="str">
            <v>HDC73304</v>
          </cell>
          <cell r="B3460" t="str">
            <v>甲状腺部分切除术</v>
          </cell>
          <cell r="C3460" t="str">
            <v>颈部切口，逐层切开显露全叶甲状腺，探查，处理血管，行病变侧甲状腺部分切除，保护喉上、喉返神经，处理残端，止血，置管引出固定，缝合切口。</v>
          </cell>
        </row>
        <row r="3461">
          <cell r="A3461" t="str">
            <v>HDC73305</v>
          </cell>
          <cell r="B3461" t="str">
            <v>胸骨后甲状腺肿切除术</v>
          </cell>
          <cell r="C3461" t="str">
            <v>经颈部横切口，必要时加胸骨正中切口。消毒铺巾，贴膜，探查，解剖切断甲状腺下血管，于包膜下摘除胸骨后甲状腺肿，术后置引流管(片)。</v>
          </cell>
        </row>
        <row r="3462">
          <cell r="A3462" t="str">
            <v>HDC73306</v>
          </cell>
          <cell r="B3462" t="str">
            <v>甲状腺次全切除术</v>
          </cell>
          <cell r="C3462" t="str">
            <v>颈部切口，逐层切开显露全叶甲状腺，探查，处理血管，保留病变侧甲状腺背外侧薄层组织，行病变侧甲状腺大部切除，保护喉上、喉返神经，处理残端，止血，置管引出固定，缝合切口。</v>
          </cell>
        </row>
        <row r="3463">
          <cell r="A3463" t="str">
            <v>HDC75301</v>
          </cell>
          <cell r="B3463" t="str">
            <v>甲状腺全切术</v>
          </cell>
          <cell r="C3463" t="str">
            <v>颈部切口，逐层切开显露全叶甲状腺，探查，处理血管，行病变侧全叶甲状腺切除，保护喉上、喉返神经，止血，置管引出固定，缝合切口。</v>
          </cell>
        </row>
        <row r="3464">
          <cell r="A3464" t="str">
            <v>HDC77301</v>
          </cell>
          <cell r="B3464" t="str">
            <v>甲状腺癌根治术</v>
          </cell>
          <cell r="C3464"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v>
          </cell>
        </row>
        <row r="3465">
          <cell r="A3465" t="str">
            <v>HDC77302</v>
          </cell>
          <cell r="B3465" t="str">
            <v>甲状腺癌扩大根治术</v>
          </cell>
          <cell r="C3465"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v>
          </cell>
        </row>
        <row r="3466">
          <cell r="A3466" t="str">
            <v>HDC77303</v>
          </cell>
          <cell r="B3466" t="str">
            <v>甲状腺癌根治+上纵隔淋巴清扫术</v>
          </cell>
          <cell r="C3466" t="str">
            <v>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劈开胸骨，清扫上纵隔淋巴结，保护膈神经，创面止血，置管引出固定，缝合切口。</v>
          </cell>
        </row>
        <row r="3467">
          <cell r="A3467" t="str">
            <v>HDC89301</v>
          </cell>
          <cell r="B3467" t="str">
            <v>胎儿甲状腺大网膜移植术</v>
          </cell>
          <cell r="C3467" t="str">
            <v>消毒铺巾，逐层进腹，探查，将胎儿甲状腺植入大网膜，包埋固定，创面止血，经腹壁另戳孔置管引出固定，清点器具，纱布无误，冲洗腹腔，逐层关腹。</v>
          </cell>
        </row>
        <row r="3468">
          <cell r="A3468" t="str">
            <v>HDC89302</v>
          </cell>
          <cell r="B3468" t="str">
            <v>甲状腺细胞移植术</v>
          </cell>
          <cell r="C3468" t="str">
            <v>定位，消毒铺巾，局麻，将甲状腺细胞植入胸锁乳突肌或前壁肱桡肌，钛夹标志，创面止血，置管引出固定，缝合切口。</v>
          </cell>
        </row>
        <row r="3469">
          <cell r="A3469" t="str">
            <v>HDD</v>
          </cell>
          <cell r="B3469" t="str">
            <v>3.甲状旁腺</v>
          </cell>
        </row>
        <row r="3470">
          <cell r="A3470" t="str">
            <v>HDD23701</v>
          </cell>
          <cell r="B3470" t="str">
            <v>甲状旁腺移植细胞培养制备</v>
          </cell>
          <cell r="C3470" t="str">
            <v>含甲状腺细胞培养制备(甲状旁腺组织消化、分离、提纯、二氧化碳细胞培养箱内孵育、细胞活性检测)。</v>
          </cell>
        </row>
        <row r="3471">
          <cell r="A3471" t="str">
            <v>HDD73301</v>
          </cell>
          <cell r="B3471" t="str">
            <v>甲状旁腺腺瘤切除术</v>
          </cell>
          <cell r="C3471" t="str">
            <v>颈部切口，逐层切开，探查，显露甲状腺，甲状旁腺肿瘤，处理血管，切除腺瘤，保护喉上、喉返神经，处理残端，止血，放置引流，逐层缝合切口。</v>
          </cell>
        </row>
        <row r="3472">
          <cell r="A3472" t="str">
            <v>HDD73302</v>
          </cell>
          <cell r="B3472" t="str">
            <v>甲状旁腺大部切除术</v>
          </cell>
          <cell r="C3472" t="str">
            <v>颈部切口，逐层切开，探查，显露全部甲状旁腺(4-6个)，处理血管，甲状旁腺大部切除，包埋残端，保护喉上、喉返神经，止血，放置引流，逐层缝合切口。</v>
          </cell>
        </row>
        <row r="3473">
          <cell r="A3473" t="str">
            <v>HDD77301</v>
          </cell>
          <cell r="B3473" t="str">
            <v>甲状旁腺癌根治术</v>
          </cell>
          <cell r="C3473" t="str">
            <v>颈部切口，逐层切开，显露甲状腺，探查，活检，处理血管，切除病变侧全叶甲状腺及旁腺肿瘤，保护喉上，喉返神经，清扫区域淋巴结，止血，置管引出固定，缝合切口。</v>
          </cell>
        </row>
        <row r="3474">
          <cell r="A3474" t="str">
            <v>HDD89301</v>
          </cell>
          <cell r="B3474" t="str">
            <v>甲状旁腺移植术</v>
          </cell>
          <cell r="C3474" t="str">
            <v>定位，消毒铺巾，局麻，将自体新鲜甲状旁腺组织植入胸锁乳突肌或前壁肱桡肌，留置钛夹标志，创面止血，放置引流，缝合切口。</v>
          </cell>
        </row>
        <row r="3475">
          <cell r="A3475" t="str">
            <v>HDD89302</v>
          </cell>
          <cell r="B3475" t="str">
            <v>甲状旁腺细胞移植术</v>
          </cell>
          <cell r="C3475" t="str">
            <v>定位，消毒铺巾，局麻，将甲状旁腺细胞植入胸锁乳突肌或前壁肱桡肌，钛夹标志，创面止血，放置引流，缝合切口。</v>
          </cell>
        </row>
        <row r="3476">
          <cell r="A3476" t="str">
            <v>HDE</v>
          </cell>
          <cell r="B3476" t="str">
            <v>4.胰岛</v>
          </cell>
        </row>
        <row r="3477">
          <cell r="A3477" t="str">
            <v>HDE48101</v>
          </cell>
          <cell r="B3477" t="str">
            <v>胰岛素皮下注射</v>
          </cell>
          <cell r="C3477" t="str">
            <v>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v>
          </cell>
        </row>
        <row r="3478">
          <cell r="A3478" t="str">
            <v>HDE48102</v>
          </cell>
          <cell r="B3478" t="str">
            <v>胰岛素泵持续皮下注射胰岛素</v>
          </cell>
          <cell r="C3478"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v>
          </cell>
        </row>
        <row r="3479">
          <cell r="A3479" t="str">
            <v>HDE62301</v>
          </cell>
          <cell r="B3479" t="str">
            <v>胰岛素泵安装术</v>
          </cell>
          <cell r="C3479" t="str">
            <v>安装胰岛素泵电池调节时间等各项设置，遵医嘱设定基础量(具体由医生精确计算而得)，所用一次性胰岛素泵耗材登记，取下腹部最佳输注部位，皮肤消毒待干燥后将针头插入皮下，透明贴膜固定并贴上穿刺时间，于别针固定。</v>
          </cell>
        </row>
        <row r="3480">
          <cell r="A3480" t="str">
            <v>HDF</v>
          </cell>
          <cell r="B3480" t="str">
            <v>5.肾上腺</v>
          </cell>
        </row>
        <row r="3481">
          <cell r="A3481" t="str">
            <v>HDF73301</v>
          </cell>
          <cell r="B3481" t="str">
            <v>肾上腺部分切除术</v>
          </cell>
          <cell r="C3481" t="str">
            <v>消毒，电刀逐层切开，暴露游离肾上腺，分离肾上腺动静脉，游离肾上腺下极或上极，切除部分肾上腺，结扎，止血，缝合。</v>
          </cell>
        </row>
        <row r="3482">
          <cell r="A3482" t="str">
            <v>HDF73302</v>
          </cell>
          <cell r="B3482" t="str">
            <v>肾上腺腺瘤切除术</v>
          </cell>
          <cell r="C3482" t="str">
            <v>消毒，电刀逐层切开，游离肾脏及肾上腺并向下牵拉，将胰腺(左)或肝脏(右)向上牵拉，剥离腺瘤，暴露结扎肾上腺静脉，切除腺瘤，缝合肾上腺，结扎，止血，缝合。</v>
          </cell>
        </row>
        <row r="3483">
          <cell r="A3483" t="str">
            <v>HDF73303</v>
          </cell>
          <cell r="B3483" t="str">
            <v>肾上腺嗜铬细胞瘤切除术</v>
          </cell>
          <cell r="C3483" t="str">
            <v>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v>
          </cell>
        </row>
        <row r="3484">
          <cell r="A3484" t="str">
            <v>HDF73304</v>
          </cell>
          <cell r="B3484" t="str">
            <v>异位嗜铬细胞瘤切除术</v>
          </cell>
          <cell r="C3484" t="str">
            <v>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v>
          </cell>
        </row>
        <row r="3485">
          <cell r="A3485" t="str">
            <v>HDF73501</v>
          </cell>
          <cell r="B3485" t="str">
            <v>经腹腔镜肾上腺部分切除术</v>
          </cell>
          <cell r="C3485" t="str">
            <v>消毒，选择穿刺部位，插入穿刺器，若经腹膜后腔先用球囊扩张腹膜后间隙，连接气腹机，建立气腹，置入观察镜，分别置入操作孔道套管及操作器械，暴露游离肾上腺，分离动静脉，用超声刀分离，用钛夹、血管夹夹壁血管或组织，游离肾上腺上极或下极，切除部分肾上腺，结扎，止血，缝合。</v>
          </cell>
        </row>
        <row r="3486">
          <cell r="A3486" t="str">
            <v>HDF73502</v>
          </cell>
          <cell r="B3486" t="str">
            <v>经腹腔镜肾上腺腺瘤切除术</v>
          </cell>
          <cell r="C3486" t="str">
            <v>消毒，选择穿刺部位，插入穿刺器，若经腹膜后腔先用球囊扩张腹膜后间隙，连接气腹机，建立气腹，置入观察镜，分别置入操作孔道套管及操作器械，用超声刀分离，用钛夹、血管夹夹壁血管或组织，游离肾脏及肾上腺并向下牵拉，将胰腺(左)或肝脏(右)向上牵拉，剥离腺瘤时对腺体的触动操作宜轻柔，以免造成水肿与渗出，暴露结扎肾上腺静脉，切除腺瘤，缝合肾上腺，结扎，止血，缝合。</v>
          </cell>
        </row>
        <row r="3487">
          <cell r="A3487" t="str">
            <v>HDF73503</v>
          </cell>
          <cell r="B3487" t="str">
            <v>经腹腔镜肾上腺嗜铬细胞瘤切除术</v>
          </cell>
          <cell r="C3487" t="str">
            <v>消毒，选择穿刺部位，插入穿刺器，若经腹膜后腔先用球囊扩张腹膜后间隙，连接气腹机，建立气腹，置入观察镜，分别置入操作孔道套管及操作器械，游离肾脏及肾上腺并向下牵拉，将胰腺(左)或肝脏(右)向上牵拉，剥离肿瘤时对腺体的触动操作宜轻柔，以免造成水肿与渗出，暴露结扎肾上腺静脉，切除肿瘤，创面止血，当发现肿瘤后最好先钳夹肾上腺静脉，以防止大量血管收缩物质涌入血循环，术中注意观察患者血压变化，适当给与降压补液对症处理。</v>
          </cell>
        </row>
        <row r="3488">
          <cell r="A3488" t="str">
            <v>HDF73504</v>
          </cell>
          <cell r="B3488" t="str">
            <v>经腹腔镜异位嗜铬细胞瘤切除术</v>
          </cell>
          <cell r="C3488" t="str">
            <v>消毒，选择穿刺部位，插入穿刺器，若经腹膜后腔先用球囊扩张腹膜后间隙，连接气腹机，建立气腹，置入观察镜，分别置入操作孔道套管及操作器械，用超声刀分离，用钛夹、管路夹夹壁血管或组织，暴露异位肾上腺，充分显露周围血管、组织、器官，暴露肿瘤，剥离腺瘤时对腺体的触动操作宜轻柔，以免造成水肿与渗出，暴露结扎肾上腺静脉，切除肾上腺及周围组织，止血，缝合，当发现肿瘤后最好先钳夹肾上腺静脉，以防止大量血管收缩物质涌入血循环，术中注意观察患者血压变化，适当给与降压补液对症处理。</v>
          </cell>
        </row>
        <row r="3489">
          <cell r="A3489" t="str">
            <v>HDF75301</v>
          </cell>
          <cell r="B3489" t="str">
            <v>肾上腺切除术</v>
          </cell>
          <cell r="C3489" t="str">
            <v>消毒，电刀逐层切开，游离肾上极，下拉，暴露游离肾上腺，以无损伤组织钳抓起肾上腺，向上牵拉并翻起，分离显露肾上腺中央静脉，结扎，丝线贯穿缝扎一次后切断肾上腺静脉，完整切除肾上腺，止血，复位内脏，分层缝合。</v>
          </cell>
        </row>
        <row r="3490">
          <cell r="A3490" t="str">
            <v>HDF75501</v>
          </cell>
          <cell r="B3490" t="str">
            <v>经腹腔镜肾上腺切除术</v>
          </cell>
          <cell r="C3490" t="str">
            <v>消毒，选择穿刺部位，插入穿刺器，若经腹膜后腔先用球囊扩张腹膜后间隙，连接气腹机，建立气腹，置入腹腔镜，分别置入操作孔道套管及操作器械，用超声刀分离，用钛夹、血管夹夹壁血管或组织，游离肾上极，暴露游离肾上腺，向上牵拉并翻起，分离显露肾上腺静脉，结扎切断肾上腺静脉，完整切除肾上腺，止血，缝合。</v>
          </cell>
        </row>
        <row r="3491">
          <cell r="A3491" t="str">
            <v>HDF89301</v>
          </cell>
          <cell r="B3491" t="str">
            <v>肾上腺组织自体移植术</v>
          </cell>
          <cell r="C3491" t="str">
            <v>在肾上腺全切后，部分组织若必要则进行自体移植，选择移植部位、将肾上腺组织移植于种植部位，观察血运变化。周围组织止血，缝合。</v>
          </cell>
        </row>
        <row r="3492">
          <cell r="A3492" t="str">
            <v>HE</v>
          </cell>
          <cell r="B3492" t="str">
            <v>(四)眼部</v>
          </cell>
        </row>
        <row r="3493">
          <cell r="A3493" t="str">
            <v>HEA</v>
          </cell>
          <cell r="B3493" t="str">
            <v>1.眼</v>
          </cell>
        </row>
        <row r="3494">
          <cell r="A3494" t="str">
            <v>HEA25701</v>
          </cell>
          <cell r="B3494" t="str">
            <v>义眼安装</v>
          </cell>
          <cell r="C3494" t="str">
            <v>消毒铺巾，开睑，根据外观，选择适合的义眼片，放置义眼。</v>
          </cell>
        </row>
        <row r="3495">
          <cell r="A3495" t="str">
            <v>HEA25702</v>
          </cell>
          <cell r="B3495" t="str">
            <v>义眼台打孔+义眼安装术</v>
          </cell>
          <cell r="C3495" t="str">
            <v>消毒铺巾，开睑，置手术贴膜，在直视或手术显微镜下标记打孔部位，打孔，置钉，安装义眼，消毒纱布遮盖。</v>
          </cell>
        </row>
        <row r="3496">
          <cell r="A3496" t="str">
            <v>HEA25703</v>
          </cell>
          <cell r="B3496" t="str">
            <v>义眼治疗</v>
          </cell>
          <cell r="C3496" t="str">
            <v>制作义眼蜡型，试戴，瞳孔巩膜绘色，技工室制作，试戴，抛光，复诊调改。需5次治疗完成一个疗程。不含制取印模和模型。</v>
          </cell>
        </row>
        <row r="3497">
          <cell r="A3497" t="str">
            <v>HEA45301</v>
          </cell>
          <cell r="B3497" t="str">
            <v>眼表浅脓肿切开引流术</v>
          </cell>
          <cell r="C3497" t="str">
            <v>眼部表面麻醉，切开表浅脓肿，拭去脓液，置引流条，消毒纱布盖眼。</v>
          </cell>
        </row>
        <row r="3498">
          <cell r="A3498" t="str">
            <v>HEA45302</v>
          </cell>
          <cell r="B3498" t="str">
            <v>眼深部脓肿切开引流术</v>
          </cell>
          <cell r="C3498" t="str">
            <v>眼部表面麻醉，切开深部脓肿，排出和拭去脓液，置引流条，消毒纱布盖眼。</v>
          </cell>
        </row>
        <row r="3499">
          <cell r="A3499" t="str">
            <v>HEA61301</v>
          </cell>
          <cell r="B3499" t="str">
            <v>眼缺损种植体置入术</v>
          </cell>
          <cell r="C3499" t="str">
            <v>分期手术，第一期埋置骨种植根(秆卡式或磁性)。第二期制作外部器官。不含特殊种植体和外部器官假体的制作。</v>
          </cell>
        </row>
        <row r="3500">
          <cell r="A3500" t="str">
            <v>HEA61701</v>
          </cell>
          <cell r="B3500" t="str">
            <v>活动性义眼台置入术</v>
          </cell>
          <cell r="C3500" t="str">
            <v>消毒铺巾，开睑，置手术贴膜，在手术显微镜下剪开结膜，电凝或压迫止血，分离肌肉，阔筋膜、异体巩膜或其它生物材料包被义眼座，置入义眼台，分层缝合，填油纱条，加压包扎。不含阔筋膜取出。</v>
          </cell>
        </row>
        <row r="3501">
          <cell r="A3501" t="str">
            <v>HEA62301</v>
          </cell>
          <cell r="B3501" t="str">
            <v>眼内肿物放射敷贴器置入术</v>
          </cell>
          <cell r="C3501" t="str">
            <v>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v>
          </cell>
        </row>
        <row r="3502">
          <cell r="A3502" t="str">
            <v>HEA64301</v>
          </cell>
          <cell r="B3502" t="str">
            <v>眼内肿物放射敷贴器取出术</v>
          </cell>
          <cell r="C3502" t="str">
            <v>消毒铺巾，开睑，置手术贴膜，在手术显微镜下切开结膜，电凝或压迫止血，吊置眼外肌，必要时断离眼外肌，取出放射敷贴器，缝合伤口，消毒纱布遮盖。</v>
          </cell>
        </row>
        <row r="3503">
          <cell r="A3503" t="str">
            <v>HEA64302</v>
          </cell>
          <cell r="B3503" t="str">
            <v>眼内置入物取出术</v>
          </cell>
          <cell r="C3503" t="str">
            <v>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v>
          </cell>
        </row>
        <row r="3504">
          <cell r="A3504" t="str">
            <v>HEA64701</v>
          </cell>
          <cell r="B3504" t="str">
            <v>义眼台取出术</v>
          </cell>
          <cell r="C3504" t="str">
            <v>消毒铺巾，开睑，置手术贴膜，在直视或手术显微镜下剪开结膜及筋膜，电凝或压迫止血，分离眼外肌，取出义眼台，分层缝合，消毒纱布遮盖。</v>
          </cell>
        </row>
        <row r="3505">
          <cell r="A3505" t="str">
            <v>HEA72301</v>
          </cell>
          <cell r="B3505" t="str">
            <v>内眼孤立病灶冷凝术</v>
          </cell>
          <cell r="C3505" t="str">
            <v>消毒铺巾，开睑，置手术贴膜，在手术显微镜下切开结膜，电凝或压迫止血，吊置眼外肌，应用用冷冻器和冷冻头(二氧化碳或氮气制冷)，病灶定位及冷冻，缝合，消毒纱布遮盖。</v>
          </cell>
        </row>
        <row r="3506">
          <cell r="A3506" t="str">
            <v>HEA72302</v>
          </cell>
          <cell r="B3506" t="str">
            <v>眼部冷冻治疗</v>
          </cell>
          <cell r="C3506" t="str">
            <v>麻醉拟冷冻的部位，开睑，冷冻病变部位(炎性肉芽肿等)。</v>
          </cell>
        </row>
        <row r="3507">
          <cell r="A3507" t="str">
            <v>HEA73301</v>
          </cell>
          <cell r="B3507" t="str">
            <v>镱铝石榴石激光前节治疗</v>
          </cell>
          <cell r="C3507" t="str">
            <v>眼部表面麻醉。将患者头部置于镱铝石榴石(YAG)激光机头架上。激光治疗镜镜面涂耦合剂，安置于角膜表面。应用激光清除或切断渗出膜、机化膜、玻璃体或色素等。结束时取下激光治疗镜，眼部滴用抗菌药物滴眼液。</v>
          </cell>
        </row>
        <row r="3508">
          <cell r="A3508" t="str">
            <v>HEA83301</v>
          </cell>
          <cell r="B3508" t="str">
            <v>小眼畸形矫正术</v>
          </cell>
          <cell r="C3508" t="str">
            <v>局麻或者全麻，设计手术切口，切开，于内眦处做局部皮瓣改形，开大内眦，沿眼轮匝肌深面潜行剥离，找到额肌在眶上止点，剥离额肌筋膜瓣，将额肌肌膜瓣缝合固定于睑板前筋膜，缝合，加压包扎。</v>
          </cell>
        </row>
        <row r="3509">
          <cell r="A3509" t="str">
            <v>HEA89701</v>
          </cell>
          <cell r="B3509" t="str">
            <v>眼表重建术</v>
          </cell>
          <cell r="C3509" t="str">
            <v>消毒铺巾，开睑，置手术贴膜，在手术显微镜下剪开结膜，切除新生血管膜，电凝或压迫止血，移植组织，并行缝合或粘合，加压包扎。</v>
          </cell>
        </row>
        <row r="3510">
          <cell r="A3510" t="str">
            <v>HEB-HEC</v>
          </cell>
          <cell r="B3510" t="str">
            <v>2.眼眶及内容物</v>
          </cell>
        </row>
        <row r="3511">
          <cell r="A3511" t="str">
            <v>HEB</v>
          </cell>
          <cell r="B3511" t="str">
            <v>眼眶</v>
          </cell>
        </row>
        <row r="3512">
          <cell r="A3512" t="str">
            <v>HEB25701</v>
          </cell>
          <cell r="B3512" t="str">
            <v>义眼眶治疗</v>
          </cell>
          <cell r="C3512" t="str">
            <v>含义鼻、义耳治疗。常规颜面缺损赝复体设计，雕刻修复体蜡型，试戴蜡型，技工翻制成硅橡胶修复体，内外着色。需5次治疗完成一个疗程。不含制取印模和模型、各类可摘局部义齿。</v>
          </cell>
        </row>
        <row r="3513">
          <cell r="A3513" t="str">
            <v>HEB56301</v>
          </cell>
          <cell r="B3513" t="str">
            <v>眼眶减压术</v>
          </cell>
          <cell r="C3513" t="str">
            <v>消毒铺巾，直肌牵引，外眦韧带切开，电凝或压迫止血，分离皮肤及结膜组织，去骨，止血，缝合，加压包扎。</v>
          </cell>
        </row>
        <row r="3514">
          <cell r="A3514" t="str">
            <v>HEB56601</v>
          </cell>
          <cell r="B3514" t="str">
            <v>经鼻内镜眶减压术</v>
          </cell>
          <cell r="C3514" t="str">
            <v>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v>
          </cell>
        </row>
        <row r="3515">
          <cell r="A3515" t="str">
            <v>HEB70301</v>
          </cell>
          <cell r="B3515" t="str">
            <v>眶颧骨折复位内固定术</v>
          </cell>
          <cell r="C3515" t="str">
            <v>消毒铺巾，设计切口，切开，电凝或压迫止血，暴露骨折处，眶钛钉、钛板固定，缝合切口，加压包扎。</v>
          </cell>
        </row>
        <row r="3516">
          <cell r="A3516" t="str">
            <v>HEB70302</v>
          </cell>
          <cell r="B3516" t="str">
            <v>眶周骨折修复术</v>
          </cell>
          <cell r="C3516" t="str">
            <v>消毒铺巾，切口设计，切开，骨膜下剥离显露上颌骨、鼻骨、眶骨、梨状孔，应用动力系统，自骨折处截开骨质，将错位愈合的骨质复位，人工材料或自体骨植入修复骨折，钛板钛钉内固定，止血，冲洗，缝合切口，留置引流。不含自体骨切取。</v>
          </cell>
        </row>
        <row r="3517">
          <cell r="A3517" t="str">
            <v>HEB73301</v>
          </cell>
          <cell r="B3517" t="str">
            <v>显微镜下经颅眶肿物切除术</v>
          </cell>
          <cell r="C3517" t="str">
            <v>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v>
          </cell>
        </row>
        <row r="3518">
          <cell r="A3518" t="str">
            <v>HEB82301</v>
          </cell>
          <cell r="B3518" t="str">
            <v>颅内外“O”形截骨眶距增宽矫正术</v>
          </cell>
          <cell r="C3518" t="str">
            <v>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v>
          </cell>
        </row>
        <row r="3519">
          <cell r="A3519" t="str">
            <v>HEB82302</v>
          </cell>
          <cell r="B3519" t="str">
            <v>颅外“U”形截骨眶距增宽矫正术</v>
          </cell>
          <cell r="C3519" t="str">
            <v>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v>
          </cell>
        </row>
        <row r="3520">
          <cell r="A3520" t="str">
            <v>HEB82303</v>
          </cell>
          <cell r="B3520" t="str">
            <v>颅外眶距增宽矫正术</v>
          </cell>
          <cell r="C3520" t="str">
            <v>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v>
          </cell>
        </row>
        <row r="3521">
          <cell r="A3521" t="str">
            <v>HEB82801</v>
          </cell>
          <cell r="B3521" t="str">
            <v>颅内外联合入路眶距增宽矫正术</v>
          </cell>
          <cell r="C3521" t="str">
            <v>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v>
          </cell>
        </row>
        <row r="3522">
          <cell r="A3522" t="str">
            <v>HEB83301</v>
          </cell>
          <cell r="B3522" t="str">
            <v>眶隔脂肪整形术</v>
          </cell>
          <cell r="C3522" t="str">
            <v>麻醉，沿切口线切开，暴露眶上脂肪或者眶下脂肪，松解释放内中外眶隔脂肪，嘱患者睁眼闭眼，观察可去除或者保留的脂肪，去除或者固定保留上述脂肪，缝合切口。</v>
          </cell>
        </row>
        <row r="3523">
          <cell r="A3523" t="str">
            <v>HEB83302</v>
          </cell>
          <cell r="B3523" t="str">
            <v>眶隔修补术</v>
          </cell>
          <cell r="C3523" t="str">
            <v>消毒铺巾，设计切口，切开，电凝或压迫止血，暴露眶隔，修复，缝合切口，加压包扎。</v>
          </cell>
        </row>
        <row r="3524">
          <cell r="A3524" t="str">
            <v>HEB83303</v>
          </cell>
          <cell r="B3524" t="str">
            <v>眶骨缺损修复人工材料植入+眼球内陷矫正术</v>
          </cell>
          <cell r="C3524" t="str">
            <v>消毒铺巾，设计切口，切开，电凝或压迫止血，暴露眶骨缺损处，羟基磷灰石或高密度多孔聚乙烯等充填，固定，缝合切口，加压包扎。</v>
          </cell>
        </row>
        <row r="3525">
          <cell r="A3525" t="str">
            <v>HEB83601</v>
          </cell>
          <cell r="B3525" t="str">
            <v>鼻内镜筛窦纸板径路眶内壁整复术</v>
          </cell>
          <cell r="C3525" t="str">
            <v>消毒铺巾，鼻内镜下，使用电动切割器，开放筛窦，暴露眶纸板，对骨折缺损纸板修复，鼻腔填塞。</v>
          </cell>
        </row>
        <row r="3526">
          <cell r="A3526" t="str">
            <v>HEB83602</v>
          </cell>
          <cell r="B3526" t="str">
            <v>经鼻内镜上颌窦径路眶底壁骨折整复术</v>
          </cell>
          <cell r="C3526" t="str">
            <v>消毒铺巾，鼻内镜下，使用电动切割器，开放上颌窦，暴露眶底壁，对骨折缺损修复，鼻腔及上颌窦填塞。</v>
          </cell>
        </row>
        <row r="3527">
          <cell r="A3527" t="str">
            <v>HEC</v>
          </cell>
          <cell r="B3527" t="str">
            <v>眶内容物</v>
          </cell>
        </row>
        <row r="3528">
          <cell r="A3528" t="str">
            <v>HEC45101</v>
          </cell>
          <cell r="B3528" t="str">
            <v>眶内血肿穿刺引流术</v>
          </cell>
          <cell r="C3528" t="str">
            <v>消毒铺巾，开睑，置手术贴膜，在超声波引导下，穿刺血肿，消毒纱布遮盖。</v>
          </cell>
        </row>
        <row r="3529">
          <cell r="A3529" t="str">
            <v>HEC65301</v>
          </cell>
          <cell r="B3529" t="str">
            <v>眶内异物取出术</v>
          </cell>
          <cell r="C3529" t="str">
            <v>消毒铺巾，开睑，置手术贴膜，定位异物，在手术显微镜下切开结膜，电凝或压迫止血，分离组织，取出异物，缝合。不含异物定位。</v>
          </cell>
        </row>
        <row r="3530">
          <cell r="A3530" t="str">
            <v>HEC65601</v>
          </cell>
          <cell r="B3530" t="str">
            <v>经鼻内镜筛窦纸板径路眶内异物取出术</v>
          </cell>
          <cell r="C3530" t="str">
            <v>消毒铺巾，鼻内镜下，使用电动切割器，开放筛窦，暴露眶纸板，切开纸板，暴露眶内异物，取出，鼻腔填塞。</v>
          </cell>
        </row>
        <row r="3531">
          <cell r="A3531" t="str">
            <v>HEC66301</v>
          </cell>
          <cell r="B3531" t="str">
            <v>眼窝填充术</v>
          </cell>
          <cell r="C3531" t="str">
            <v>消毒铺巾，摘除眼球，止血，羟基磷灰石眼台(阔筋膜或异体巩膜或其它生物材料包被)充填，缝合，加压包扎。不含阔筋膜取出。</v>
          </cell>
        </row>
        <row r="3532">
          <cell r="A3532" t="str">
            <v>HEC73301</v>
          </cell>
          <cell r="B3532" t="str">
            <v>侧壁开眶眶内肿物摘除术</v>
          </cell>
          <cell r="C3532" t="str">
            <v>消毒铺巾，设计切口，切开皮肤，电凝或压迫止血，分离暴露眶外侧壁，锯开眶骨，暴露肿物并切除，分层缝合，加压包扎。</v>
          </cell>
        </row>
        <row r="3533">
          <cell r="A3533" t="str">
            <v>HEC73302</v>
          </cell>
          <cell r="B3533" t="str">
            <v>前路眶内肿物摘除术</v>
          </cell>
          <cell r="C3533" t="str">
            <v>消毒铺巾，设计切口，切开皮肤，电凝或压迫止血，分离暴露眶隔，切开眶隔，暴露肿物并切除，分层缝合，加压包扎。</v>
          </cell>
        </row>
        <row r="3534">
          <cell r="A3534" t="str">
            <v>HEC73601</v>
          </cell>
          <cell r="B3534" t="str">
            <v>经鼻内镜筛窦纸板径路眶内肿瘤切除术</v>
          </cell>
          <cell r="C3534" t="str">
            <v>消毒铺巾，鼻内镜下，使用电动切割器，开放筛窦，暴露眶纸板，切开纸板，暴露眶内肿瘤，切除，鼻腔填塞。</v>
          </cell>
        </row>
        <row r="3535">
          <cell r="A3535" t="str">
            <v>HEC75301</v>
          </cell>
          <cell r="B3535" t="str">
            <v>眶内容摘除术</v>
          </cell>
          <cell r="C3535" t="str">
            <v>消毒铺巾，设计切口，切除全部眶内容，止血，碘纱条充填，加压包扎。</v>
          </cell>
        </row>
        <row r="3536">
          <cell r="A3536" t="str">
            <v>HEC75302</v>
          </cell>
          <cell r="B3536" t="str">
            <v>上颌骨切除+眶内容摘除术</v>
          </cell>
          <cell r="C3536" t="str">
            <v>消毒铺巾，设计切口，骨锯切除上颌骨，切除全部眶内容，止血，碘纱条充填，加压包扎。</v>
          </cell>
        </row>
        <row r="3537">
          <cell r="A3537" t="str">
            <v>HED</v>
          </cell>
          <cell r="B3537" t="str">
            <v>3.眼睑</v>
          </cell>
        </row>
        <row r="3538">
          <cell r="A3538" t="str">
            <v>HED57301</v>
          </cell>
          <cell r="B3538" t="str">
            <v>睑缘粘连分离术</v>
          </cell>
          <cell r="C3538" t="str">
            <v>消毒铺巾，上下睑缘粘连处切开，电凝或压迫止血，缝合睑缘伤口。</v>
          </cell>
        </row>
        <row r="3539">
          <cell r="A3539" t="str">
            <v>HED57302</v>
          </cell>
          <cell r="B3539" t="str">
            <v>睑球粘连分离术</v>
          </cell>
          <cell r="C3539" t="str">
            <v>消毒铺巾，开睑，在手术显微镜下，分离睑球粘连，电凝或压迫止血，异体组织或羊膜移植，缝合，涂抗菌药物眼药膏，消毒纱布遮盖。</v>
          </cell>
        </row>
        <row r="3540">
          <cell r="A3540" t="str">
            <v>HED61101</v>
          </cell>
          <cell r="B3540" t="str">
            <v>眼睑脂肪填充术</v>
          </cell>
          <cell r="C3540" t="str">
            <v>局麻设计，受区切口，注射纯化之颗粒脂肪，轻揉，供区加压包扎。</v>
          </cell>
        </row>
        <row r="3541">
          <cell r="A3541" t="str">
            <v>HED65701</v>
          </cell>
          <cell r="B3541" t="str">
            <v>倒睫拔除治疗</v>
          </cell>
          <cell r="C3541" t="str">
            <v>向患者说明治疗的注意事项。应用睫毛镊或平台镊夹取倒睫毛后将其拔除。</v>
          </cell>
        </row>
        <row r="3542">
          <cell r="A3542" t="str">
            <v>HED65702</v>
          </cell>
          <cell r="B3542" t="str">
            <v>倒睫电解治疗</v>
          </cell>
          <cell r="C3542" t="str">
            <v>向患者说明治疗的注意事项。眼局部消毒，局部麻醉，放置电极片，应用睫毛电解仪电解毛囊处，镊子夹取倒睫后将其拔除。结束时眼局部涂用抗菌药物眼膏。</v>
          </cell>
        </row>
        <row r="3543">
          <cell r="A3543" t="str">
            <v>HED70301</v>
          </cell>
          <cell r="B3543" t="str">
            <v>创伤性眦距过宽内眦韧带复位固定术</v>
          </cell>
          <cell r="C3543" t="str">
            <v>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v>
          </cell>
        </row>
        <row r="3544">
          <cell r="A3544" t="str">
            <v>HED73301</v>
          </cell>
          <cell r="B3544" t="str">
            <v>睑板腺囊肿切除术</v>
          </cell>
          <cell r="C3544" t="str">
            <v>消毒铺巾，睑板夹夹住囊肿，切开，刮除内容物，分离剪除部分囊壁，压迫止血，缝合，消毒纱布遮盖。</v>
          </cell>
        </row>
        <row r="3545">
          <cell r="A3545" t="str">
            <v>HED73302</v>
          </cell>
          <cell r="B3545" t="str">
            <v>眼睑肿物切除术</v>
          </cell>
          <cell r="C3545" t="str">
            <v>局麻，根据肿物位置和大小，设计手术切口，去除肿物，包扎。</v>
          </cell>
        </row>
        <row r="3546">
          <cell r="A3546" t="str">
            <v>HED73303</v>
          </cell>
          <cell r="B3546" t="str">
            <v>眼睑肿物切除整形术</v>
          </cell>
          <cell r="C3546" t="str">
            <v>局麻，根据肿物位置和大小，设计手术切口，去除肿物，根据创面大小及缺损情况，使用游离皮片移植或局部皮瓣修复眼睑创面。不含游离皮片切取移植术、皮瓣形成术。</v>
          </cell>
        </row>
        <row r="3547">
          <cell r="A3547" t="str">
            <v>HED73304</v>
          </cell>
          <cell r="B3547" t="str">
            <v>眼睑分裂痣切除游离植皮术</v>
          </cell>
          <cell r="C3547" t="str">
            <v>局麻，设计手术切口，切除分裂痣，根据创面大小，在供皮区取中厚皮片，关闭供皮区创面，将皮片植于创面，打包，加压包扎。</v>
          </cell>
        </row>
        <row r="3548">
          <cell r="A3548" t="str">
            <v>HED73305</v>
          </cell>
          <cell r="B3548" t="str">
            <v>泪阜部肿瘤切除术</v>
          </cell>
          <cell r="C3548" t="str">
            <v>消毒铺巾，手术显微镜下切除肿物，电凝或压迫止血，缝合，送病理。不含病理学检查。</v>
          </cell>
        </row>
        <row r="3549">
          <cell r="A3549" t="str">
            <v>HED73701</v>
          </cell>
          <cell r="B3549" t="str">
            <v>双行睫矫正术</v>
          </cell>
          <cell r="C3549" t="str">
            <v>消毒铺巾，在手术显微镜下切开睑结膜面和灰线，电凝或压迫止血，切除双行睫，黏膜组织或异体组织修补，缝合，消毒纱布盖眼。</v>
          </cell>
        </row>
        <row r="3550">
          <cell r="A3550" t="str">
            <v>HED83101</v>
          </cell>
          <cell r="B3550" t="str">
            <v>经皮下睑袋整形术</v>
          </cell>
          <cell r="C3550" t="str">
            <v>局麻，设计手术切口，沿下睑缘下2毫米，切开，暴露眶隔，去除眶下部分脂肪，钝性剥离到眶下缘，去除多余皮肤，并修整眼轮匝肌，将眼轮匝肌瓣悬吊固定于外眦骨膜上，缝合眶隔筋膜，缝合皮肤。</v>
          </cell>
        </row>
        <row r="3551">
          <cell r="A3551" t="str">
            <v>HED83301</v>
          </cell>
          <cell r="B3551" t="str">
            <v>眦部睑裂缝合术</v>
          </cell>
          <cell r="C3551" t="str">
            <v>消毒铺巾，根据手术切口的设计，消毒，设计切口，切开，电凝或压迫止血，缝合，加压包扎。</v>
          </cell>
        </row>
        <row r="3552">
          <cell r="A3552" t="str">
            <v>HED83302</v>
          </cell>
          <cell r="B3552" t="str">
            <v>内眦韧带断裂修复术</v>
          </cell>
          <cell r="C3552" t="str">
            <v>向患者说明治疗注意事项。消毒手术区，手术显微镜下切开，电凝或压迫止血，暴露内眦韧带断端，缝合固定，缝合切口，加压包扎。</v>
          </cell>
        </row>
        <row r="3553">
          <cell r="A3553" t="str">
            <v>HED83303</v>
          </cell>
          <cell r="B3553" t="str">
            <v>内眦赘皮矫治术</v>
          </cell>
          <cell r="C3553" t="str">
            <v>消毒铺巾，根据手术切口的设计，改形(墨氏法或Z字形)切开内眦，电凝或压迫止血，缝合。</v>
          </cell>
        </row>
        <row r="3554">
          <cell r="A3554" t="str">
            <v>HED83304</v>
          </cell>
          <cell r="B3554" t="str">
            <v>内眦移位矫正局部整形术</v>
          </cell>
          <cell r="C3554" t="str">
            <v>麻醉，根据内眦移位程度，设计皮瓣，用丝线将内眦固定于鼻背筋膜上，关闭皮肤。</v>
          </cell>
        </row>
        <row r="3555">
          <cell r="A3555" t="str">
            <v>HED83305</v>
          </cell>
          <cell r="B3555" t="str">
            <v>内眦成形术</v>
          </cell>
          <cell r="C3555" t="str">
            <v>局麻，设计手术切口，切开，形成对偶瓣，止血，换位缝合。</v>
          </cell>
        </row>
        <row r="3556">
          <cell r="A3556" t="str">
            <v>HED83306</v>
          </cell>
          <cell r="B3556" t="str">
            <v>外眦成形术</v>
          </cell>
          <cell r="C3556" t="str">
            <v>局麻，设计手术切口，切开，止血，缝合。</v>
          </cell>
        </row>
        <row r="3557">
          <cell r="A3557" t="str">
            <v>HED83307</v>
          </cell>
          <cell r="B3557" t="str">
            <v>复杂眼睑裂伤缝合术</v>
          </cell>
          <cell r="C3557" t="str">
            <v>向患者说明治疗注意事项。消毒手术区，直视或手术显微镜下清创，电凝或压迫止血，眼睑、结膜、睑板及皮肤分层缝合，消毒纱布遮盖。</v>
          </cell>
        </row>
        <row r="3558">
          <cell r="A3558" t="str">
            <v>HED83308</v>
          </cell>
          <cell r="B3558" t="str">
            <v>眼睑结膜裂伤缝合术</v>
          </cell>
          <cell r="C3558" t="str">
            <v>消毒铺巾，直视或手术显微镜下清创，缝合，消毒纱布遮盖。</v>
          </cell>
        </row>
        <row r="3559">
          <cell r="A3559" t="str">
            <v>HED83309</v>
          </cell>
          <cell r="B3559" t="str">
            <v>睑缘粘连术</v>
          </cell>
          <cell r="C3559" t="str">
            <v>消毒铺巾，上下睑缘切开，电凝或压迫止血，缝合上、下睑缘。</v>
          </cell>
        </row>
        <row r="3560">
          <cell r="A3560" t="str">
            <v>HED83310</v>
          </cell>
          <cell r="B3560" t="str">
            <v>结膜入路下睑袋整形术</v>
          </cell>
          <cell r="C3560" t="str">
            <v>局麻，于睑结膜处，切开，暴露眶隔，去除眶下部分脂肪，电凝或压迫止血，涂红霉素眼膏，加压包扎。</v>
          </cell>
        </row>
        <row r="3561">
          <cell r="A3561" t="str">
            <v>HED83311</v>
          </cell>
          <cell r="B3561" t="str">
            <v>下睑袋切除术后修整术</v>
          </cell>
          <cell r="C3561" t="str">
            <v>局麻，设计手术切口，切开，止血，松解以前形成的瘢痕组织，游离眶下脂肪，缝合。</v>
          </cell>
        </row>
        <row r="3562">
          <cell r="A3562" t="str">
            <v>HED83312</v>
          </cell>
          <cell r="B3562" t="str">
            <v>重睑成形术-切开法</v>
          </cell>
          <cell r="C3562" t="str">
            <v>局麻，设计重睑线，切开，去除部分组织以及眶上脂肪，止血，缝合。</v>
          </cell>
        </row>
        <row r="3563">
          <cell r="A3563" t="str">
            <v>HED83313</v>
          </cell>
          <cell r="B3563" t="str">
            <v>重睑成形术-埋线法</v>
          </cell>
          <cell r="C3563" t="str">
            <v>消毒铺巾，设计重睑线，缝合埋线，加压包扎。</v>
          </cell>
        </row>
        <row r="3564">
          <cell r="A3564" t="str">
            <v>HED83314</v>
          </cell>
          <cell r="B3564" t="str">
            <v>重睑成形术-缝线法</v>
          </cell>
          <cell r="C3564" t="str">
            <v>设计定点，局麻，在皮下和睑板之间用特殊缝线行间断缝合，使眼睑皮肤发生粘连，形成重睑线。</v>
          </cell>
        </row>
        <row r="3565">
          <cell r="A3565" t="str">
            <v>HED83315</v>
          </cell>
          <cell r="B3565" t="str">
            <v>重睑术后修整术</v>
          </cell>
          <cell r="C3565" t="str">
            <v>局麻，设计手术切口，切开，止血，去除以前形成的瘢痕组织，游离眶上脂肪，缝合。</v>
          </cell>
        </row>
        <row r="3566">
          <cell r="A3566" t="str">
            <v>HED83316</v>
          </cell>
          <cell r="B3566" t="str">
            <v>重睑术后修整+上睑颗粒脂肪注射术</v>
          </cell>
          <cell r="C3566" t="str">
            <v>采用脂肪抽吸技术，抽取颗粒脂肪3毫升备用，局麻，设计手术切口，切开，止血，松解以前形成的瘢痕组织，游离眶上脂肪，缝合，注射自体颗粒脂肪，加压包扎。</v>
          </cell>
        </row>
        <row r="3567">
          <cell r="A3567" t="str">
            <v>HED83317</v>
          </cell>
          <cell r="B3567" t="str">
            <v>睑退缩矫正术</v>
          </cell>
          <cell r="C3567" t="str">
            <v>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v>
          </cell>
        </row>
        <row r="3568">
          <cell r="A3568" t="str">
            <v>HED83318</v>
          </cell>
          <cell r="B3568" t="str">
            <v>非瘢痕性睑内翻矫正术</v>
          </cell>
          <cell r="C3568" t="str">
            <v>消毒铺巾，根据手术切口的设计，切开，电凝或压迫止血，分离皮下组织及眼轮匝肌，剪除部分皮肤，消毒纱布遮盖。</v>
          </cell>
        </row>
        <row r="3569">
          <cell r="A3569" t="str">
            <v>HED83319</v>
          </cell>
          <cell r="B3569" t="str">
            <v>非瘢痕性睑内翻缝线矫正术</v>
          </cell>
          <cell r="C3569" t="str">
            <v>消毒铺巾，设计缝线位置，从皮肤进针和从结膜出针，调整缝线张力至睑缘位置合适，结扎缝线，消毒纱布遮盖。</v>
          </cell>
        </row>
        <row r="3570">
          <cell r="A3570" t="str">
            <v>HED83320</v>
          </cell>
          <cell r="B3570" t="str">
            <v>瘢痕性眼睑内翻中厚植皮矫正术</v>
          </cell>
          <cell r="C3570" t="str">
            <v>消毒铺巾，根据手术切口的设计，切开，电凝或压迫止血，分解挛缩瘢痕，取耳后全厚皮瓣，移植，加压包扎。</v>
          </cell>
        </row>
        <row r="3571">
          <cell r="A3571" t="str">
            <v>HED83321</v>
          </cell>
          <cell r="B3571" t="str">
            <v>非瘢痕性睑外翻材料植入矫正术</v>
          </cell>
          <cell r="C3571" t="str">
            <v>消毒铺巾，根据手术切口的设计，切开，电凝或压迫止血，切除部分眼睑，植入材料，眦韧带缝合，缝合皮肤，加压包扎。</v>
          </cell>
        </row>
        <row r="3572">
          <cell r="A3572" t="str">
            <v>HED83322</v>
          </cell>
          <cell r="B3572" t="str">
            <v>瘢痕性眼睑外翻中厚皮瓣转移矫正术</v>
          </cell>
          <cell r="C3572" t="str">
            <v>消毒铺巾，根据手术切口的设计，切开，电凝或压迫止血，分解挛缩瘢痕，取耳后全厚皮瓣，移植，加压包扎。</v>
          </cell>
        </row>
        <row r="3573">
          <cell r="A3573" t="str">
            <v>HED83323</v>
          </cell>
          <cell r="B3573" t="str">
            <v>瘢痕性睑外翻颞眼轮匝肌瓣瓣转移修复矫正术</v>
          </cell>
          <cell r="C3573" t="str">
            <v>消毒铺巾，根据手术切口的设计，切开，电凝或压迫止血，分解挛缩瘢痕，切取眼轮匝肌瓣转移修复，轻加压包扎。</v>
          </cell>
        </row>
        <row r="3574">
          <cell r="A3574" t="str">
            <v>HED83324</v>
          </cell>
          <cell r="B3574" t="str">
            <v>颞浅动脉岛状瓣转移睑外翻矫正术</v>
          </cell>
          <cell r="C3574" t="str">
            <v>局麻，设计手术切口，切开，松解挛缩，使眼睑充分复位，确定皮肤组织缺损量，利用颞浅动脉额枝岛状瓣转移，矫正睑外翻，缝合切口。</v>
          </cell>
        </row>
        <row r="3575">
          <cell r="A3575" t="str">
            <v>HED83325</v>
          </cell>
          <cell r="B3575" t="str">
            <v>瘢痕性睑外翻鼻唇沟皮瓣转移修复矫正术</v>
          </cell>
          <cell r="C3575" t="str">
            <v>消毒铺巾，根据手术切口的设计，切开，电凝或压迫止血，分解挛缩瘢痕，切取鼻唇沟皮瓣转移修复，轻加压包扎。</v>
          </cell>
        </row>
        <row r="3576">
          <cell r="A3576" t="str">
            <v>HED83326</v>
          </cell>
          <cell r="B3576" t="str">
            <v>游离植皮睑外翻矫正术</v>
          </cell>
          <cell r="C3576" t="str">
            <v>局麻，设计手术切口，切开，松解创面，确定需要皮片大小，在供皮区取相应大小中厚皮片，关闭供皮区，将皮片植于创面，打包，加压包扎。</v>
          </cell>
        </row>
        <row r="3577">
          <cell r="A3577" t="str">
            <v>HED83327</v>
          </cell>
          <cell r="B3577" t="str">
            <v>睑凹陷畸形矫正术</v>
          </cell>
          <cell r="C3577" t="str">
            <v>消毒铺巾，根据手术切口的设计，切开皮肤，电凝或压迫止血，移植带脂肪皮瓣，注入脂肪粒，缝合。不含吸脂术。</v>
          </cell>
        </row>
        <row r="3578">
          <cell r="A3578" t="str">
            <v>HED83328</v>
          </cell>
          <cell r="B3578" t="str">
            <v>睑凹陷畸形假体置入矫正术</v>
          </cell>
          <cell r="C3578" t="str">
            <v>局麻，于下睑缘下2毫米切开，潜行剥离，置入雕刻好假体，用可吸收线固定假体，止血，缝合切口。</v>
          </cell>
        </row>
        <row r="3579">
          <cell r="A3579" t="str">
            <v>HED83329</v>
          </cell>
          <cell r="B3579" t="str">
            <v>金属片置入眼睑闭合不全矫治术</v>
          </cell>
          <cell r="C3579" t="str">
            <v>常规消毒，铺无菌巾，设计颞部切口，皮下分离，将金属片制成所需形状通过上下眼睑皮下隧道转移至上下睑，在内眦韧带处，在一定张力下缝合固定，放置引流管一根。</v>
          </cell>
        </row>
        <row r="3580">
          <cell r="A3580" t="str">
            <v>HED83330</v>
          </cell>
          <cell r="B3580" t="str">
            <v>颞肌筋膜瓣转移眼睑闭合不全矫治术</v>
          </cell>
          <cell r="C3580" t="str">
            <v>常规消毒，铺无菌巾，设计颞部切口，皮下分离，电凝止血，将形成的内侧颞骨筋膜瓣通过上下眼睑皮下隧道转移至上下睑，在内眦韧带处，在一定张力下缝合固定，放置引流管一根。</v>
          </cell>
        </row>
        <row r="3581">
          <cell r="A3581" t="str">
            <v>HED89301</v>
          </cell>
          <cell r="B3581" t="str">
            <v>头皮游离移植睫毛再造术</v>
          </cell>
          <cell r="C3581" t="str">
            <v>局麻，设计手术切口，切开原睫毛处，止血，在头皮处切取头皮全层，移植于创面，关闭头皮供区。毛根制备。</v>
          </cell>
        </row>
        <row r="3582">
          <cell r="A3582" t="str">
            <v>HED89302</v>
          </cell>
          <cell r="B3582" t="str">
            <v>人工材料置入眼窝再造术</v>
          </cell>
          <cell r="C3582" t="str">
            <v>消毒铺巾，设计切口，切开，电凝或压迫止血，置假体，缝合切口，加压包扎。</v>
          </cell>
        </row>
        <row r="3583">
          <cell r="A3583" t="str">
            <v>HED89303</v>
          </cell>
          <cell r="B3583" t="str">
            <v>游离皮片移植眼窝再造术</v>
          </cell>
          <cell r="C3583" t="str">
            <v>局麻，设计手术切口，切开，止血，充分游离眼窝，在供皮取相应大小全厚皮片，植皮，缝合切口并关闭供皮区。</v>
          </cell>
        </row>
        <row r="3584">
          <cell r="A3584" t="str">
            <v>HED89304</v>
          </cell>
          <cell r="B3584" t="str">
            <v>局部皮瓣转移眼窝再造术</v>
          </cell>
          <cell r="C3584" t="str">
            <v>局麻，设计手术切口，切开，止血，充分游离眼窝，制成眼轮匝肌瓣，将该瓣转移至眼窝，关闭供区，缝合切口。</v>
          </cell>
        </row>
        <row r="3585">
          <cell r="A3585" t="str">
            <v>HED89305</v>
          </cell>
          <cell r="B3585" t="str">
            <v>岛状瓣转移眼窝再造术</v>
          </cell>
          <cell r="C3585" t="str">
            <v>局麻，设计手术切口，切开，止血，充分游离眼窝，制成颞浅动脉岛状瓣，将该瓣转移至眼窝，关闭供区，缝合切口。</v>
          </cell>
        </row>
        <row r="3586">
          <cell r="A3586" t="str">
            <v>HED89306</v>
          </cell>
          <cell r="B3586" t="str">
            <v>游离皮瓣移植眼窝再造术</v>
          </cell>
          <cell r="C3586" t="str">
            <v>局麻或者全麻，于眼窝距睑缘2-3毫米处平行切口，切除瘢痕组织与残余的结合膜，剖开穹隆组织，扩大囊腔，在睑板下向上剥离，直至眶上缘，止血，将取好的合适大小的皮瓣用5-0丝线缝合固定，打包堆，加压包扎。</v>
          </cell>
        </row>
        <row r="3587">
          <cell r="A3587" t="str">
            <v>HEE</v>
          </cell>
          <cell r="B3587" t="str">
            <v>4.泪器</v>
          </cell>
        </row>
        <row r="3588">
          <cell r="A3588" t="str">
            <v>HEE48401</v>
          </cell>
          <cell r="B3588" t="str">
            <v>泪道冲洗</v>
          </cell>
          <cell r="C3588" t="str">
            <v>表面麻醉下扩张泪小点及泪小管，应用带有泪道冲冼针头的注射器冲洗泪道，记录结果。</v>
          </cell>
        </row>
        <row r="3589">
          <cell r="A3589" t="str">
            <v>HEE59301</v>
          </cell>
          <cell r="B3589" t="str">
            <v>泪小管填塞术</v>
          </cell>
          <cell r="C3589" t="str">
            <v>消毒铺巾，在裂隙灯或用手术显微镜下自泪小点向泪小管置入填塞物。</v>
          </cell>
        </row>
        <row r="3590">
          <cell r="A3590" t="str">
            <v>HEE59701</v>
          </cell>
          <cell r="B3590" t="str">
            <v>泪小点封闭术</v>
          </cell>
          <cell r="C3590" t="str">
            <v>消毒铺巾，在手术显微镜下电凝泪小点及泪小管。</v>
          </cell>
        </row>
        <row r="3591">
          <cell r="A3591" t="str">
            <v>HEE64601</v>
          </cell>
          <cell r="B3591" t="str">
            <v>人工泪管取出术</v>
          </cell>
          <cell r="C3591" t="str">
            <v>消毒铺巾，进行表面麻醉，鼻内镜下拔取泪管，冲洗泪道。</v>
          </cell>
        </row>
        <row r="3592">
          <cell r="A3592" t="str">
            <v>HEE73301</v>
          </cell>
          <cell r="B3592" t="str">
            <v>泪囊摘除术</v>
          </cell>
          <cell r="C3592" t="str">
            <v>消毒铺巾，进行表面麻醉，切开皮肤，分离皮下组织，电凝或压迫止血，暴露泪囊，切除，碘酊烧灼泪囊窝，冲洗，分层缝合。</v>
          </cell>
        </row>
        <row r="3593">
          <cell r="A3593" t="str">
            <v>HEE73302</v>
          </cell>
          <cell r="B3593" t="str">
            <v>睑部泪腺切除术</v>
          </cell>
          <cell r="C3593" t="str">
            <v>消毒铺巾，切开结膜，电凝或压迫止血，分离暴露泪腺，切除部分泪腺，缝合。含泪腺部分切除、泪腺肿瘤摘除。</v>
          </cell>
        </row>
        <row r="3594">
          <cell r="A3594" t="str">
            <v>HEE73303</v>
          </cell>
          <cell r="B3594" t="str">
            <v>泪囊瘘管切除术</v>
          </cell>
          <cell r="C3594" t="str">
            <v>消毒铺巾，切开皮肤，分离皮下组织，电凝或压迫止血，分离和切除瘘管，冲洗，分层缝合。</v>
          </cell>
        </row>
        <row r="3595">
          <cell r="A3595" t="str">
            <v>HEE80401</v>
          </cell>
          <cell r="B3595" t="str">
            <v>泪小点扩张治疗</v>
          </cell>
          <cell r="C3595" t="str">
            <v>向患者说明治疗的注意事项。泪小点及其周边区域进行表面麻醉，以扩张器扩张泪小点。</v>
          </cell>
        </row>
        <row r="3596">
          <cell r="A3596" t="str">
            <v>HEE83301</v>
          </cell>
          <cell r="B3596" t="str">
            <v>泪小点成形术</v>
          </cell>
          <cell r="C3596" t="str">
            <v>消毒铺巾，根据设计的切口，在手术显微镜下剪开泪小点，冲洗泪道。必要时在管道内置管。</v>
          </cell>
        </row>
        <row r="3597">
          <cell r="A3597" t="str">
            <v>HEE83302</v>
          </cell>
          <cell r="B3597" t="str">
            <v>泪小点外翻矫正术</v>
          </cell>
          <cell r="C3597" t="str">
            <v>消毒铺巾，在手术显微镜下梭形切除泪小点旁结膜及睑板组织，电凝或压迫止血，缝合。</v>
          </cell>
        </row>
        <row r="3598">
          <cell r="A3598" t="str">
            <v>HEE83303</v>
          </cell>
          <cell r="B3598" t="str">
            <v>泪道成形术</v>
          </cell>
          <cell r="C3598" t="str">
            <v>消毒铺巾，进行表面麻醉，扩张泪小点及泪小管，置管，固定管，冲洗泪道。</v>
          </cell>
        </row>
        <row r="3599">
          <cell r="A3599" t="str">
            <v>HEE83304</v>
          </cell>
          <cell r="B3599" t="str">
            <v>泪腺脱垂矫正术</v>
          </cell>
          <cell r="C3599" t="str">
            <v>消毒铺巾，在手术显微镜下切开皮肤，电凝或压迫止血，分离暴露眶隔，切开眶隔，缝合泪腺，缝合眶隔及皮肤。</v>
          </cell>
        </row>
        <row r="3600">
          <cell r="A3600" t="str">
            <v>HEE86301</v>
          </cell>
          <cell r="B3600" t="str">
            <v>泪小管吻合术</v>
          </cell>
          <cell r="C3600" t="str">
            <v>消毒铺巾，在手术显微镜下，应用特殊器械寻找泪小管断端，植入人工泪管，缝合。</v>
          </cell>
        </row>
        <row r="3601">
          <cell r="A3601" t="str">
            <v>HEE86302</v>
          </cell>
          <cell r="B3601" t="str">
            <v>泪囊结膜囊吻合术</v>
          </cell>
          <cell r="C3601" t="str">
            <v>消毒铺巾，切开皮肤，分离皮下组织，电凝或压迫止血，暴露泪囊，切开，内眦角结膜切开，结膜泪囊吻合，置管，冲洗泪道，缝合皮肤。</v>
          </cell>
        </row>
        <row r="3602">
          <cell r="A3602" t="str">
            <v>HEE87301</v>
          </cell>
          <cell r="B3602" t="str">
            <v>鼻泪管再通术</v>
          </cell>
          <cell r="C3602" t="str">
            <v>消毒铺巾，进行表面麻醉，探通或用仪器(泪道高频电灼仪等)疏通，置管，冲洗泪道。</v>
          </cell>
        </row>
        <row r="3603">
          <cell r="A3603" t="str">
            <v>HEE87302</v>
          </cell>
          <cell r="B3603" t="str">
            <v>泪道探通术</v>
          </cell>
          <cell r="C3603" t="str">
            <v>泪小点及其周边区域进行表面麻醉，扩张器扩张泪小点，选择恰当型号的泪道探针探通泪道，在泪道内留置探针约10分钟，冲洗泪道。</v>
          </cell>
        </row>
        <row r="3604">
          <cell r="A3604" t="str">
            <v>HEE87303</v>
          </cell>
          <cell r="B3604" t="str">
            <v>激光泪道探通术</v>
          </cell>
          <cell r="C3604" t="str">
            <v>泪小点及其周边区域表面麻醉，扩张器扩张泪小点，调整激光器参数，以激光疏通泪道。冲洗泪道。</v>
          </cell>
        </row>
        <row r="3605">
          <cell r="A3605" t="str">
            <v>HEF-HEU</v>
          </cell>
          <cell r="B3605" t="str">
            <v>5.眼球</v>
          </cell>
        </row>
        <row r="3606">
          <cell r="A3606" t="str">
            <v>HEF48101</v>
          </cell>
          <cell r="B3606" t="str">
            <v>球旁注射</v>
          </cell>
          <cell r="C3606" t="str">
            <v>向患者说明治疗的注意事项。眼部消毒，注射器的针头经皮肤刺入球旁部位，注射药物，局部压迫。</v>
          </cell>
        </row>
        <row r="3607">
          <cell r="A3607" t="str">
            <v>HEF48102</v>
          </cell>
          <cell r="B3607" t="str">
            <v>球后注射</v>
          </cell>
          <cell r="C3607" t="str">
            <v>向患者说明治疗的注意事项。眼部消毒，注射器针头经皮肤刺入眼球后部，注射药物，压迫眼球数分钟。</v>
          </cell>
        </row>
        <row r="3608">
          <cell r="A3608" t="str">
            <v>HEF48301</v>
          </cell>
          <cell r="B3608" t="str">
            <v>经筋膜囊球后注射</v>
          </cell>
          <cell r="C3608" t="str">
            <v>向患者说明治疗的注意事项。眼部消毒，开睑。手术显微镜下剪开球结膜，采用特殊针头伸入眼球后部近黄斑区附近，注射药物，涂抗菌药物眼膏，消毒纱布盖眼。</v>
          </cell>
        </row>
        <row r="3609">
          <cell r="A3609" t="str">
            <v>HEF64301</v>
          </cell>
          <cell r="B3609" t="str">
            <v>球内异物定位环置入取出术</v>
          </cell>
          <cell r="C3609" t="str">
            <v>向受检者说明检查注意事项。受检眼表面麻醉，缝合带缺口的金属环。送放射科拍X光片。X摄像定位。结束后拆除金属环，抗菌药物滴眼液滴眼，消毒纱布遮盖。人工分析和报告X光片结果。不含X线引导。</v>
          </cell>
        </row>
        <row r="3610">
          <cell r="A3610" t="str">
            <v>HEF65301</v>
          </cell>
          <cell r="B3610" t="str">
            <v>球内磁性异物取出术</v>
          </cell>
          <cell r="C3610" t="str">
            <v>消毒铺巾，开睑，置手术贴膜，在手术显微镜下切开结膜，再次异物定位，切开巩膜，磁铁吸取异物，缝合巩膜，必要时行巩膜外加压，缝合结膜，消毒纱布遮盖。不含巩膜外加压。</v>
          </cell>
        </row>
        <row r="3611">
          <cell r="A3611" t="str">
            <v>HEF65302</v>
          </cell>
          <cell r="B3611" t="str">
            <v>球内非磁性异物取出术</v>
          </cell>
          <cell r="C3611" t="str">
            <v>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v>
          </cell>
        </row>
        <row r="3612">
          <cell r="A3612" t="str">
            <v>HEF65303</v>
          </cell>
          <cell r="B3612" t="str">
            <v>球壁异物取出术</v>
          </cell>
          <cell r="C3612" t="str">
            <v>消毒铺巾，开睑，置手术贴膜，定位异物，在手术显微镜下切开结膜，切开和分离巩膜，取出异物、缝合伤口，消毒纱布遮盖。不含异物定位。</v>
          </cell>
        </row>
        <row r="3613">
          <cell r="A3613" t="str">
            <v>HEF75301</v>
          </cell>
          <cell r="B3613" t="str">
            <v>眼球摘除术</v>
          </cell>
          <cell r="C3613" t="str">
            <v>消毒铺巾，开睑，置手术贴膜，在手术显微镜下切开结膜，电凝或压迫止血，分离和剪断眼外肌，剪断视神经，摘除眼球，缝合伤口，填油纱条，加压包扎。必要时送摘除的眼球病理学检查。不含病理学检查。</v>
          </cell>
        </row>
        <row r="3614">
          <cell r="A3614" t="str">
            <v>HEF75302</v>
          </cell>
          <cell r="B3614" t="str">
            <v>眼球摘除+义眼台置入术</v>
          </cell>
          <cell r="C3614" t="str">
            <v>消毒铺巾，开睑，置手术贴膜，在手术显微镜下切开结膜，电凝或压迫止血，分离和剪断眼外肌，摘除眼球，置义眼台，分层缝合，填油纱条，加压包扎。</v>
          </cell>
        </row>
        <row r="3615">
          <cell r="A3615" t="str">
            <v>HEF83301</v>
          </cell>
          <cell r="B3615" t="str">
            <v>眼球裂伤探查缝合术</v>
          </cell>
          <cell r="C3615" t="str">
            <v>消毒铺巾，开睑，置手术贴膜，在手术显微镜下探查结膜、角膜、巩膜伤口、清创、电凝或压迫止血、还纳或切除眼内组织、分层缝合，平衡盐溶液形成前房，消毒纱布遮盖。</v>
          </cell>
        </row>
        <row r="3616">
          <cell r="A3616" t="str">
            <v>HEF89301</v>
          </cell>
          <cell r="B3616" t="str">
            <v>自体骨移植眼球内陷矫正术</v>
          </cell>
          <cell r="C3616" t="str">
            <v>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v>
          </cell>
        </row>
        <row r="3617">
          <cell r="A3617" t="str">
            <v>HEF89302</v>
          </cell>
          <cell r="B3617" t="str">
            <v>人工材料植入眼球内陷矫正术</v>
          </cell>
          <cell r="C3617" t="str">
            <v>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v>
          </cell>
        </row>
        <row r="3618">
          <cell r="A3618" t="str">
            <v>HEG</v>
          </cell>
          <cell r="B3618" t="str">
            <v>结膜</v>
          </cell>
        </row>
        <row r="3619">
          <cell r="A3619" t="str">
            <v>HEG48301</v>
          </cell>
          <cell r="B3619" t="str">
            <v>球结膜下注射</v>
          </cell>
          <cell r="C3619" t="str">
            <v>向患者说明治疗的注意事项。眼部表面麻醉，注射针刺入球结膜下，注射药物，抗菌药物滴眼液滴眼。</v>
          </cell>
        </row>
        <row r="3620">
          <cell r="A3620" t="str">
            <v>HEG48302</v>
          </cell>
          <cell r="B3620" t="str">
            <v>结膜囊冲洗</v>
          </cell>
          <cell r="C3620" t="str">
            <v>眼部表面麻醉，以生理盐水冲洗结膜囊。</v>
          </cell>
        </row>
        <row r="3621">
          <cell r="A3621" t="str">
            <v>HEG48303</v>
          </cell>
          <cell r="B3621" t="str">
            <v>化学伤结膜囊冲洗</v>
          </cell>
          <cell r="C3621" t="str">
            <v>向患者说明治疗的注意事项。眼部表面麻醉，以大量生理盐水较长时间冲洗结膜囊。</v>
          </cell>
        </row>
        <row r="3622">
          <cell r="A3622" t="str">
            <v>HEG48304</v>
          </cell>
          <cell r="B3622" t="str">
            <v>球结膜放射状切开冲洗术</v>
          </cell>
          <cell r="C3622" t="str">
            <v>消毒铺巾，开睑，在手术显微镜下放射状剪开结膜，冲洗结膜下组织，电凝或压迫止血，缝合，消毒纱布遮盖。</v>
          </cell>
        </row>
        <row r="3623">
          <cell r="A3623" t="str">
            <v>HEG65301</v>
          </cell>
          <cell r="B3623" t="str">
            <v>睑结膜伪膜去除冲洗</v>
          </cell>
          <cell r="C3623" t="str">
            <v>向患者说明治疗的注意事项。眼部表面麻醉，在裂隙灯下应用镊子或棉签去除伪膜，以生理盐水冲洗结膜囊。</v>
          </cell>
        </row>
        <row r="3624">
          <cell r="A3624" t="str">
            <v>HEG65302</v>
          </cell>
          <cell r="B3624" t="str">
            <v>结膜结石取出治疗</v>
          </cell>
          <cell r="C3624" t="str">
            <v>向患者说明治疗的注意事项。眼部表面麻醉，以注射针挑除或拨除结石，结膜囊内涂抗菌药物眼膏，消毒纱布盖眼。</v>
          </cell>
        </row>
        <row r="3625">
          <cell r="A3625" t="str">
            <v>HEG73301</v>
          </cell>
          <cell r="B3625" t="str">
            <v>结膜肿物切除术</v>
          </cell>
          <cell r="C3625" t="str">
            <v>消毒铺巾，开睑，在手术显微镜下剪除肿物，电凝或压迫止血，分层缝合球筋膜及结膜，涂抗菌药物眼膏，消毒纱布遮盖，切除物送病理学检查。不含病理学检查。</v>
          </cell>
        </row>
        <row r="3626">
          <cell r="A3626" t="str">
            <v>HEG73302</v>
          </cell>
          <cell r="B3626" t="str">
            <v>结膜淋巴管切除术</v>
          </cell>
          <cell r="C3626" t="str">
            <v>消毒铺巾，开睑，在手术显微镜下剪开结膜，分离和剪除扩张的淋巴管组织，电凝或压迫止血，缝合，消毒纱布遮盖，切除物送病理学检查。不含病理学检查。</v>
          </cell>
        </row>
        <row r="3627">
          <cell r="A3627" t="str">
            <v>HEG83301</v>
          </cell>
          <cell r="B3627" t="str">
            <v>下穹窿成形术</v>
          </cell>
          <cell r="C3627" t="str">
            <v>消毒铺巾，开睑，在手术显微镜下分离和剪除部分结膜，电凝或压迫止血，缝合。不含植皮。</v>
          </cell>
        </row>
        <row r="3628">
          <cell r="A3628" t="str">
            <v>HEG83302</v>
          </cell>
          <cell r="B3628" t="str">
            <v>结膜囊成形术</v>
          </cell>
          <cell r="C3628" t="str">
            <v>消毒铺巾，开睑，在手术显微镜下剪开结膜，分离瘢痕组织，电凝或压迫止血，自体组织、羊膜、异体组织或生物材料移植，缝合，义眼模支撑，消毒纱布遮盖。</v>
          </cell>
        </row>
        <row r="3629">
          <cell r="A3629" t="str">
            <v>HEG89301</v>
          </cell>
          <cell r="B3629" t="str">
            <v>球结膜瓣覆盖术</v>
          </cell>
          <cell r="C3629" t="str">
            <v>消毒铺巾，开睑，在手术显微镜下清除病变组织，剪开和分离球结膜做球结膜瓣，电凝或压迫止血，覆盖于病变组织处，缝合，消毒纱布遮盖。</v>
          </cell>
        </row>
        <row r="3630">
          <cell r="A3630" t="str">
            <v>HEG89302</v>
          </cell>
          <cell r="B3630" t="str">
            <v>结膜肿物切除联合组织移植术</v>
          </cell>
          <cell r="C3630" t="str">
            <v>消毒铺巾，开睑，在手术显微镜下剪除肿物，电凝或压迫止血，异体组织移植，分层缝合球筋膜及结膜，涂抗菌药物眼膏，消毒纱布遮盖，切除物送病理学检查。不含病理学检查。</v>
          </cell>
        </row>
        <row r="3631">
          <cell r="A3631" t="str">
            <v>HEH</v>
          </cell>
          <cell r="B3631" t="str">
            <v>角膜</v>
          </cell>
        </row>
        <row r="3632">
          <cell r="A3632" t="str">
            <v>HEH24301</v>
          </cell>
          <cell r="B3632" t="str">
            <v>角膜植片制备</v>
          </cell>
          <cell r="C3632" t="str">
            <v>将角膜植片取出，平衡盐溶液浸洗，手术显微镜下修剪、环切或激光切削成需要的大小及形状备用。</v>
          </cell>
        </row>
        <row r="3633">
          <cell r="A3633" t="str">
            <v>HEH50301</v>
          </cell>
          <cell r="B3633" t="str">
            <v>散光性角膜切开术(AK)</v>
          </cell>
          <cell r="C3633" t="str">
            <v>消毒铺巾，置手术贴膜，开睑，在手术显微镜下标记器标记切口，调整钻石刀并作角膜切口，冲洗，纱布消毒纱布遮盖。</v>
          </cell>
        </row>
        <row r="3634">
          <cell r="A3634" t="str">
            <v>HEH61301</v>
          </cell>
          <cell r="B3634" t="str">
            <v>表层角膜镜片镶嵌术</v>
          </cell>
          <cell r="C3634" t="str">
            <v>消毒铺巾，开睑。制作角膜植片。在手术显微镜下标记、钻切角膜，缝合植片，检查植片散光，调整缝线，消毒纱布遮盖。不含眼库保存、角膜镜片加工。</v>
          </cell>
        </row>
        <row r="3635">
          <cell r="A3635" t="str">
            <v>HEH62301</v>
          </cell>
          <cell r="B3635" t="str">
            <v>角膜基质环置入术</v>
          </cell>
          <cell r="C3635" t="str">
            <v>消毒铺巾，开睑，在手术显微镜下定位瞳孔中心，作角膜切口，以角膜环形隧道刀制作隧道，置入角膜基质环，定位，消毒纱布遮盖。</v>
          </cell>
        </row>
        <row r="3636">
          <cell r="A3636" t="str">
            <v>HEH64301</v>
          </cell>
          <cell r="B3636" t="str">
            <v>显微镜下角膜拆线</v>
          </cell>
          <cell r="C3636" t="str">
            <v>消毒铺巾，开睑，在手术显微镜下拆除缝线，消毒纱布遮盖。</v>
          </cell>
        </row>
        <row r="3637">
          <cell r="A3637" t="str">
            <v>HEH65301</v>
          </cell>
          <cell r="B3637" t="str">
            <v>浅层角膜异物剔除术</v>
          </cell>
          <cell r="C3637" t="str">
            <v>眼球表面麻醉，消毒，在裂隙灯或手术显微镜下剔除角膜异物。结膜囊内涂抗菌药物眼膏，消毒纱布盖眼。</v>
          </cell>
        </row>
        <row r="3638">
          <cell r="A3638" t="str">
            <v>HEH65302</v>
          </cell>
          <cell r="B3638" t="str">
            <v>深层角膜异物取出术</v>
          </cell>
          <cell r="C3638" t="str">
            <v>消毒铺巾，开睑，在手术显微镜下，切开角膜，取出异物，必要时缝合角膜，消毒纱布遮盖。必要时前房内注入黏弹剂后再行手术。</v>
          </cell>
        </row>
        <row r="3639">
          <cell r="A3639" t="str">
            <v>HEH72301</v>
          </cell>
          <cell r="B3639" t="str">
            <v>角膜溃疡灼烙术</v>
          </cell>
          <cell r="C3639" t="str">
            <v>眼球表面麻醉，消毒，开睑。在手术显微镜下应用刀片对溃疡面进行清创，并以烧灼剂来烧灼，生理盐水冲洗，结膜囊涂抗菌药物眼膏，消毒纱布盖眼。</v>
          </cell>
        </row>
        <row r="3640">
          <cell r="A3640" t="str">
            <v>HEH73301</v>
          </cell>
          <cell r="B3640" t="str">
            <v>飞秒激光角膜切削术</v>
          </cell>
          <cell r="C3640" t="str">
            <v>调试飞秒激光机，输入患者信息及角膜参数。眼部表面麻醉，置手术贴膜，开睑。在显微镜下进行操作。负压吸引，固定角膜接触镜，用应用飞秒激光切削。结束时放置一次性角膜接触镜及透明眼罩。</v>
          </cell>
        </row>
        <row r="3641">
          <cell r="A3641" t="str">
            <v>HEH73302</v>
          </cell>
          <cell r="B3641" t="str">
            <v>翼状胬肉切除术</v>
          </cell>
          <cell r="C3641" t="str">
            <v>消毒铺巾，开睑，置手术贴膜，在直视下或手术显微镜下剪开结膜，分离和剪除胬肉组织，处理角巩膜伤口，将球结膜伤口缝合于巩膜浅层，消毒纱布遮盖。</v>
          </cell>
        </row>
        <row r="3642">
          <cell r="A3642" t="str">
            <v>HEH83301</v>
          </cell>
          <cell r="B3642" t="str">
            <v>传导性角膜成形术(CK)</v>
          </cell>
          <cell r="C3642" t="str">
            <v>消毒铺巾，开睑，在手术显微镜下标记角膜，插入探针释放射频能，角膜曲率计测量或电脑验光，消毒纱布遮盖。</v>
          </cell>
        </row>
        <row r="3643">
          <cell r="A3643" t="str">
            <v>HEH89301</v>
          </cell>
          <cell r="B3643" t="str">
            <v>准分子激光屈光性角膜切削术(PRK)</v>
          </cell>
          <cell r="C3643" t="str">
            <v>调试准分子激光机，输入患者信息及角膜参数。眼部表面麻醉，置手术贴膜，开睑。在显微镜下定位瞳孔中心，去除角膜上皮，以准分子激光对角膜浅层组织实施屈光性切削。结束时放置一次性角膜接触镜及透明眼罩。</v>
          </cell>
        </row>
        <row r="3644">
          <cell r="A3644" t="str">
            <v>HEH89302</v>
          </cell>
          <cell r="B3644" t="str">
            <v>准分子激光治疗性角膜切削术(PTK)</v>
          </cell>
          <cell r="C3644" t="str">
            <v>调试准分子激光机，输入患者信息及角膜参数。眼部表面麻醉，置手术贴膜，开睑。在用显微镜下应用准分子激光对角膜上皮、前弹力层以及浅基质等浅层组织实施治疗性切削。结束时放置一次性角膜接触镜及透明眼罩。</v>
          </cell>
        </row>
        <row r="3645">
          <cell r="A3645" t="str">
            <v>HEH89303</v>
          </cell>
          <cell r="B3645" t="str">
            <v>个体化准分子激光屈光性角膜切削术</v>
          </cell>
          <cell r="C3645" t="str">
            <v>手术前进行像差检查、多点角膜厚度的测量、角膜地形图前表面和后表面分析，根据患者个体的角膜和眼的屈光状态进行设计，确定个体化切削方案。治疗前调试准分子激光机，输入患者信息及角膜参数。治部时眼部表面麻醉，置手术贴膜，开睑。手术中对瞳孔、眼位、视轴与光轴对应的角膜激光中心进行调整，应用准分子激光对角膜浅层组织实施屈光性切削。结束时放置一次性角膜接触镜及透明眼罩。</v>
          </cell>
        </row>
        <row r="3646">
          <cell r="A3646" t="str">
            <v>HEH89304</v>
          </cell>
          <cell r="B3646" t="str">
            <v>个体化上皮角膜切割准分子激光矫正手术</v>
          </cell>
          <cell r="C3646" t="str">
            <v>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一次性角膜接触镜及透明眼罩。</v>
          </cell>
        </row>
        <row r="3647">
          <cell r="A3647" t="str">
            <v>HEH89305</v>
          </cell>
          <cell r="B3647" t="str">
            <v>准分子激光原位角膜磨镶术(LASIK)</v>
          </cell>
          <cell r="C3647" t="str">
            <v>调试准分子激光机，输入患者信息及角膜参数。眼部表面麻醉，置手术贴膜，开睑。在显微镜应用微型板层角膜刀制作带蒂角膜瓣，以准分子激光对角膜基质进行屈光性切削，冲洗、复位角膜瓣。结束时放置一次性角膜接触镜及透时眼罩。</v>
          </cell>
        </row>
        <row r="3648">
          <cell r="A3648" t="str">
            <v>HEH89306</v>
          </cell>
          <cell r="B3648" t="str">
            <v>个体化准分子激光原位角膜磨镶术</v>
          </cell>
          <cell r="C3648" t="str">
            <v>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一次性角膜接触镜及透明眼罩。</v>
          </cell>
        </row>
        <row r="3649">
          <cell r="A3649" t="str">
            <v>HEH89307</v>
          </cell>
          <cell r="B3649" t="str">
            <v>个体化准分子激光上皮瓣下角膜磨镶术</v>
          </cell>
          <cell r="C3649" t="str">
            <v>手术前经像差检查、多点角膜厚度测量、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一次性角膜接触镜及透明眼罩。</v>
          </cell>
        </row>
        <row r="3650">
          <cell r="A3650" t="str">
            <v>HEH89308</v>
          </cell>
          <cell r="B3650" t="str">
            <v>羊膜移植术</v>
          </cell>
          <cell r="C3650" t="str">
            <v>消毒铺巾，开睑，置手术贴膜，在手术显微镜下清除角膜、结膜病灶，置羊膜，并行缝合或生物胶粘合，角膜接触镜或加压包扎。</v>
          </cell>
        </row>
        <row r="3651">
          <cell r="A3651" t="str">
            <v>HEH89309</v>
          </cell>
          <cell r="B3651" t="str">
            <v>翼状胬肉切除组织移植术</v>
          </cell>
          <cell r="C3651" t="str">
            <v>消毒铺巾，开睑，置手术贴膜，在手术显微镜下剪开结膜，分离和剪除胬肉组织，处理角巩膜伤口，移植组织，并行缝合或粘合，加压包扎。</v>
          </cell>
        </row>
        <row r="3652">
          <cell r="A3652" t="str">
            <v>HEH89310</v>
          </cell>
          <cell r="B3652" t="str">
            <v>穿透性角膜移植术</v>
          </cell>
          <cell r="C3652" t="str">
            <v>消毒铺巾，开睑，在手术显微镜下缝巩膜环，电凝或压迫止血，钻、切、剪或激光切割病变处角膜，制备植片，行内皮活性检查，缝合植片，形成前房，检查植片散光程度，调整缝线，加压包扎。不含植片制备、组织保存。</v>
          </cell>
        </row>
        <row r="3653">
          <cell r="A3653" t="str">
            <v>HEH89311</v>
          </cell>
          <cell r="B3653" t="str">
            <v>角膜内皮移植术</v>
          </cell>
          <cell r="C3653" t="str">
            <v>消毒铺巾，开睑，置手术贴膜，在手术显微镜下做角巩膜缘切口进入前房，刮除受体后弹力层，制备供体内皮植片，植入前房，前房内注入气体，形成前房，植片复位，缝合，消毒纱布遮盖。不含植片制备、组织保存。</v>
          </cell>
        </row>
        <row r="3654">
          <cell r="A3654" t="str">
            <v>HEH89312</v>
          </cell>
          <cell r="B3654" t="str">
            <v>板层角膜移植术</v>
          </cell>
          <cell r="C3654" t="str">
            <v>消毒铺巾，置手术贴膜，开睑，在手术显微镜下止血、钻、切、剪病变角膜，制备植片，缝合植片，检查植片散光，调整缝线，加压包扎。不含植片制备、组织保存。</v>
          </cell>
        </row>
        <row r="3655">
          <cell r="A3655" t="str">
            <v>HEH89313</v>
          </cell>
          <cell r="B3655" t="str">
            <v>深板层角膜移植术</v>
          </cell>
          <cell r="C3655" t="str">
            <v>消毒铺巾，开睑，置手术贴膜，在手术显微镜下止血，钻、剥除病变角膜，至角膜后弹力层，制备植片，缝合植片，检查植片散光，调整缝线，加压包扎。不含植片制备、组织保存。</v>
          </cell>
        </row>
        <row r="3656">
          <cell r="A3656" t="str">
            <v>HEH99301</v>
          </cell>
          <cell r="B3656" t="str">
            <v>角膜白斑染色术</v>
          </cell>
          <cell r="C3656" t="str">
            <v>消毒铺巾，置手术贴膜，开睑，在手术显微镜下刮除角膜白斑处上皮，将病变角膜组织染色，消毒纱布遮盖。</v>
          </cell>
        </row>
        <row r="3657">
          <cell r="A3657" t="str">
            <v>HEJ-HEK</v>
          </cell>
          <cell r="B3657" t="str">
            <v>前房</v>
          </cell>
        </row>
        <row r="3658">
          <cell r="A3658" t="str">
            <v>HEJ48101</v>
          </cell>
          <cell r="B3658" t="str">
            <v>前房冲洗术</v>
          </cell>
          <cell r="C3658" t="str">
            <v>消毒铺巾，开睑，置手术贴膜，根据前房的情况，在手术显微镜下做角膜或角膜缘1-2个穿刺切口，必要时前房内注射尿激酶或组织纤维蛋白溶解酶原激活剂，以平衡盐溶液冲洗前房，缝合穿刺口，涂抗菌药物眼膏，消毒纱布遮盖。</v>
          </cell>
        </row>
        <row r="3659">
          <cell r="A3659" t="str">
            <v>HEJ48102</v>
          </cell>
          <cell r="B3659" t="str">
            <v>前房穿刺冲洗术</v>
          </cell>
          <cell r="C3659" t="str">
            <v>眼球表面麻醉，冲洗结膜囊，消毒眼睑，在裂隙灯或手术显微镜下前房穿刺刀穿刺前房，结膜囊内涂抗菌药物眼药膏，消毒纱布盖眼。</v>
          </cell>
        </row>
        <row r="3660">
          <cell r="A3660" t="str">
            <v>HEJ48103</v>
          </cell>
          <cell r="B3660" t="str">
            <v>前房注气术</v>
          </cell>
          <cell r="C3660" t="str">
            <v>眼球表面麻醉，冲洗结膜囊，消毒眼睑，在裂隙灯或手术显微镜下前房穿刺刀穿刺前房，注入气体。结膜囊内涂抗菌药物眼膏、消毒纱布盖眼。</v>
          </cell>
        </row>
        <row r="3661">
          <cell r="A3661" t="str">
            <v>HEJ50301</v>
          </cell>
          <cell r="B3661" t="str">
            <v>小梁切开术</v>
          </cell>
          <cell r="C3661" t="str">
            <v>消毒铺巾，开睑，置手术贴膜，在手术显微镜下做上直肌或角膜缘牵引缝线、结膜瓣，电凝或压迫止血，做板层巩膜瓣，舒莱姆氏管(Schlemm管)定位和外壁切开，小梁切开，巩膜瓣和结膜瓣分别缝合，结膜囊涂眼膏，消毒纱布遮盖。</v>
          </cell>
        </row>
        <row r="3662">
          <cell r="A3662" t="str">
            <v>HEJ57301</v>
          </cell>
          <cell r="B3662" t="str">
            <v>前房角粘连分离术</v>
          </cell>
          <cell r="C3662" t="str">
            <v>消毒铺巾，开睑，置手术贴膜，在手术显微镜下进行操作，于粘连对侧的角膜缘内穿刺，前房注射黏弹剂，应用分离器进至粘连一侧前房角，分离粘连后退出，虹膜周边切除，涂抗菌药物等眼膏，消毒纱布遮盖。</v>
          </cell>
        </row>
        <row r="3663">
          <cell r="A3663" t="str">
            <v>HEJ73301</v>
          </cell>
          <cell r="B3663" t="str">
            <v>小梁切除术</v>
          </cell>
          <cell r="C3663" t="str">
            <v>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v>
          </cell>
        </row>
        <row r="3664">
          <cell r="A3664" t="str">
            <v>HEJ73302</v>
          </cell>
          <cell r="B3664" t="str">
            <v>非穿透小梁手术(NPTS)</v>
          </cell>
          <cell r="C3664" t="str">
            <v>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v>
          </cell>
        </row>
        <row r="3665">
          <cell r="A3665" t="str">
            <v>HEJ83301</v>
          </cell>
          <cell r="B3665" t="str">
            <v>前房成形术</v>
          </cell>
          <cell r="C3665" t="str">
            <v>消毒铺巾，开睑，置手术贴膜，在手术显微镜下穿剌角膜缘，前房内注射消毒空气或黏弹剂，涂抗菌药物、糖皮质激素眼膏，消毒纱布遮盖。</v>
          </cell>
        </row>
        <row r="3666">
          <cell r="A3666" t="str">
            <v>HEJ83302</v>
          </cell>
          <cell r="B3666" t="str">
            <v>选择性激光小粱成形术(SLT)</v>
          </cell>
          <cell r="C3666" t="str">
            <v>治疗眼表面麻醉。将患者头部安置于532倍频激光治疗仪的头架上，调整激光机参数。激光治疗镜镜面涂耦合剂，安置于角膜表面。应用激光分点击射全周360°小梁网。治疗结束时取下激光治疗镜，眼部滴用抗菌药物滴眼液。</v>
          </cell>
        </row>
        <row r="3667">
          <cell r="A3667" t="str">
            <v>HEJ83303</v>
          </cell>
          <cell r="B3667" t="str">
            <v>青光眼滤过泡分离术</v>
          </cell>
          <cell r="C3667" t="str">
            <v>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v>
          </cell>
        </row>
        <row r="3668">
          <cell r="A3668" t="str">
            <v>HEJ83304</v>
          </cell>
          <cell r="B3668" t="str">
            <v>青光眼滤过泡修补术</v>
          </cell>
          <cell r="C3668" t="str">
            <v>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v>
          </cell>
        </row>
        <row r="3669">
          <cell r="A3669" t="str">
            <v>HEJ83305</v>
          </cell>
          <cell r="B3669" t="str">
            <v>青光眼包裹性滤过泡修补术</v>
          </cell>
          <cell r="C3669" t="str">
            <v>消毒铺巾，开睑，置手术贴膜，在手术显微镜下做直肌牵引缝线、结膜切口，电凝或压迫止血，分离和暴露滤过泡，切除囊壁，结膜瓣缝合，涂抗菌药物和糖皮质激素眼膏，消毒纱布遮盖。</v>
          </cell>
        </row>
        <row r="3670">
          <cell r="A3670" t="str">
            <v>HEJ83306</v>
          </cell>
          <cell r="B3670" t="str">
            <v>难治性青光眼滤过手术</v>
          </cell>
          <cell r="C3670" t="str">
            <v>消毒铺巾，开睑，置手术贴膜，在手术显微镜下做上直肌或角膜缘牵引缝线，剪开结膜制备结膜瓣，电凝或压迫止血，角膜缘预穿刺，做表层巩膜瓣，表层巩膜瓣下和筋膜囊下分别放置抗代谢药物棉片，生理盐水冲洗，小梁切除，虹膜周边切除，巩膜瓣和结膜瓣分别缝合，恢复前房，结膜囊涂眼膏，消毒纱布遮盖。</v>
          </cell>
        </row>
        <row r="3671">
          <cell r="A3671" t="str">
            <v>HEK62301</v>
          </cell>
          <cell r="B3671" t="str">
            <v>房水引流物置入术</v>
          </cell>
          <cell r="C3671" t="str">
            <v>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v>
          </cell>
        </row>
        <row r="3672">
          <cell r="A3672" t="str">
            <v>HEL</v>
          </cell>
          <cell r="B3672" t="str">
            <v>虹膜</v>
          </cell>
        </row>
        <row r="3673">
          <cell r="A3673" t="str">
            <v>HEL50301</v>
          </cell>
          <cell r="B3673" t="str">
            <v>镱铝石榴石(YAG)激光瞳孔括约肌切开术</v>
          </cell>
          <cell r="C3673" t="str">
            <v>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v>
          </cell>
        </row>
        <row r="3674">
          <cell r="A3674" t="str">
            <v>HEL61301</v>
          </cell>
          <cell r="B3674" t="str">
            <v>人工虹膜隔植入术</v>
          </cell>
          <cell r="C3674" t="str">
            <v>消毒铺巾，开睑，置手术贴膜，在手术显微镜下剪开结膜，电凝或压迫止血，做巩膜瓣，穿刺前房，植入人工虹膜，缝线固定，缝合角膜切口，巩膜及结膜，结膜囊涂抗菌药物眼膏，消毒纱布遮盖。</v>
          </cell>
        </row>
        <row r="3675">
          <cell r="A3675" t="str">
            <v>HEL73301</v>
          </cell>
          <cell r="B3675" t="str">
            <v>节段性虹膜切除术</v>
          </cell>
          <cell r="C3675" t="str">
            <v>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v>
          </cell>
        </row>
        <row r="3676">
          <cell r="A3676" t="str">
            <v>HEL73302</v>
          </cell>
          <cell r="B3676" t="str">
            <v>虹膜囊肿切除术</v>
          </cell>
          <cell r="C3676" t="str">
            <v>消毒铺巾，开睑，置手术贴膜，在手术显微镜下剪开结膜，电凝或压迫止血，板层切开巩膜，穿刺前房，剪除病变虹膜，缝合，平衡盐溶液形成前房，消毒纱布遮盖。切除物送病理学检查。不含病理学检查。</v>
          </cell>
        </row>
        <row r="3677">
          <cell r="A3677" t="str">
            <v>HEL73303</v>
          </cell>
          <cell r="B3677" t="str">
            <v>镱铝石榴石(YAG)激光周边虹膜切除术</v>
          </cell>
          <cell r="C3677" t="str">
            <v>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v>
          </cell>
        </row>
        <row r="3678">
          <cell r="A3678" t="str">
            <v>HEL73304</v>
          </cell>
          <cell r="B3678" t="str">
            <v>镱铝石榴石(YAG)激光联合氩激光周边虹膜切除术</v>
          </cell>
          <cell r="C3678" t="str">
            <v>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v>
          </cell>
        </row>
        <row r="3679">
          <cell r="A3679" t="str">
            <v>HEL73305</v>
          </cell>
          <cell r="B3679" t="str">
            <v>虹膜周边切除术</v>
          </cell>
          <cell r="C3679" t="str">
            <v>消毒铺巾，开睑，置手术贴膜，在手术显微镜下做上直肌牵引缝线，切开结膜，电凝或压迫止血，做与角膜缘垂直的小切口进入前房，周边虹膜切除，整复虹膜和瞳孔，平衡盐溶液形成前房，缝合角膜切口，复位结膜瓣，消毒纱布遮盖。</v>
          </cell>
        </row>
        <row r="3680">
          <cell r="A3680" t="str">
            <v>HEL80301</v>
          </cell>
          <cell r="B3680" t="str">
            <v>瞳孔开大术</v>
          </cell>
          <cell r="C3680" t="str">
            <v>消毒铺巾，开睑，置手术贴膜，在手术显微镜下剪开结膜，电凝或压迫止血，制备巩膜瓣，穿刺前房，注入黏弹剂，分离虹膜粘连，虹膜拉钩或虹膜扩张器开大瞳孔，缝合角巩膜切口及结膜，平衡盐溶液形成前房，消毒纱布遮盖。</v>
          </cell>
        </row>
        <row r="3681">
          <cell r="A3681" t="str">
            <v>HEL83301</v>
          </cell>
          <cell r="B3681" t="str">
            <v>氩激光瞳孔成形术</v>
          </cell>
          <cell r="C3681" t="str">
            <v>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v>
          </cell>
        </row>
        <row r="3682">
          <cell r="A3682" t="str">
            <v>HEL83302</v>
          </cell>
          <cell r="B3682" t="str">
            <v>激光瞳孔成形术</v>
          </cell>
          <cell r="C3682" t="str">
            <v>治疗眼表面麻醉。将患者头部安置于激光机的头架上。调整激光机的参数。激光治疗镜镜面涂耦合剂，安置于角膜表面。应用激光切开虹膜或机化组织，形成瞳孔。治疗结束时取下激光治疗镜，眼部滴用抗菌药物滴眼液。</v>
          </cell>
        </row>
        <row r="3683">
          <cell r="A3683" t="str">
            <v>HEL83303</v>
          </cell>
          <cell r="B3683" t="str">
            <v>瞳孔成形术</v>
          </cell>
          <cell r="C3683" t="str">
            <v>消毒铺巾，开睑，置手术贴膜，在手术显微镜下剪开结膜，电凝或压迫止血，制备巩膜瓣，穿刺前房，开大或缝合缩小瞳孔，缝合角巩膜切口及结膜，平衡盐溶液形成前房，消毒纱布遮盖。</v>
          </cell>
        </row>
        <row r="3684">
          <cell r="A3684" t="str">
            <v>HEL83304</v>
          </cell>
          <cell r="B3684" t="str">
            <v>激光周边虹膜成形术</v>
          </cell>
          <cell r="C3684" t="str">
            <v>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v>
          </cell>
        </row>
        <row r="3685">
          <cell r="A3685" t="str">
            <v>HEL83305</v>
          </cell>
          <cell r="B3685" t="str">
            <v>虹膜根部离断修复术</v>
          </cell>
          <cell r="C3685" t="str">
            <v>消毒铺巾，开睑，置手术贴膜，在手术显微镜下剪开结膜，电凝或压迫止血，板层切开巩膜，穿刺前房，缝合虹膜，缝合巩膜及结膜，平衡盐溶液形成前房，消毒纱布遮盖。</v>
          </cell>
        </row>
        <row r="3686">
          <cell r="A3686" t="str">
            <v>HEM</v>
          </cell>
          <cell r="B3686" t="str">
            <v>睫状体</v>
          </cell>
        </row>
        <row r="3687">
          <cell r="A3687" t="str">
            <v>HEM45301</v>
          </cell>
          <cell r="B3687" t="str">
            <v>睫状体脉络膜上腔放液术</v>
          </cell>
          <cell r="C3687" t="str">
            <v>消毒铺巾，开睑，置手术贴膜，在手术显微镜下做上或下直肌牵引缝线，切开结膜，电凝或压迫止血，角膜预穿刺，平坦部巩膜切口，分离睫状体，排放睫状体和脉络膜上腔液体，结膜瓣关闭，恢复前房，涂眼膏，消毒纱布遮盖。</v>
          </cell>
        </row>
        <row r="3688">
          <cell r="A3688" t="str">
            <v>HEM58301</v>
          </cell>
          <cell r="B3688" t="str">
            <v>睫状体剥离术</v>
          </cell>
          <cell r="C3688" t="str">
            <v>消毒铺巾，开睑，置手术贴膜，在手术显微镜下做上直肌牵引缝线，切开结膜，电凝或压迫止血，角膜预穿刺，平坦部巩膜切口，以睫状体分离器分离睫状体，巩膜口和结膜口分别缝合，恢复前房，涂抗菌药物眼膏，消毒纱布遮盖。</v>
          </cell>
        </row>
        <row r="3689">
          <cell r="A3689" t="str">
            <v>HEM70301</v>
          </cell>
          <cell r="B3689" t="str">
            <v>睫状体断离复位术</v>
          </cell>
          <cell r="C3689" t="str">
            <v>消毒铺巾，开睑，置手术贴膜，在手术显微镜下剪开结膜，电凝或压迫止血，巩膜板层切开，间断巩膜全层切开，间断缝合睫状体，穿刺刀穿刺前房，分层缝合巩膜、结膜，结膜囊内涂抗菌药物眼膏，消毒纱布遮盖。</v>
          </cell>
        </row>
        <row r="3690">
          <cell r="A3690" t="str">
            <v>HEM72301</v>
          </cell>
          <cell r="B3690" t="str">
            <v>外路经巩膜激光睫状体光凝术</v>
          </cell>
          <cell r="C3690" t="str">
            <v>治疗眼球后麻醉。在显微镜下应用半导体激光(波长810纳米)进行治疗，调整激光机参数，根据患眼术前眼压，于角膜缘后经球结膜、巩膜域击射睫状体。治疗结束时眼部涂阿托品眼膏和糖皮质激素眼膏。</v>
          </cell>
        </row>
        <row r="3691">
          <cell r="A3691" t="str">
            <v>HEM72302</v>
          </cell>
          <cell r="B3691" t="str">
            <v>睫状体冷冻术</v>
          </cell>
          <cell r="C3691" t="str">
            <v>消毒铺巾，开睑，置手术贴膜。冷冻器以二氧化碳或氮气制冷，选择冷冻器参数，直视或手术显微镜下应用冷冻器和冷冻头于角膜缘后进行逐点冷冻、解冻。术毕时涂抗菌药物、糖皮质激素和阿托品眼膏，消毒纱布遮盖。</v>
          </cell>
        </row>
        <row r="3692">
          <cell r="A3692" t="str">
            <v>HEN</v>
          </cell>
          <cell r="B3692" t="str">
            <v>巩膜</v>
          </cell>
        </row>
        <row r="3693">
          <cell r="A3693" t="str">
            <v>HEN55301</v>
          </cell>
          <cell r="B3693" t="str">
            <v>巩膜外加压术</v>
          </cell>
          <cell r="C3693" t="str">
            <v>消毒铺巾，开睑，置手术贴膜，在手术显微镜下切开结膜，电凝或压迫止血，吊置眼肌，必要时穿剌巩膜放液，定位视网膜裂孔，并封闭之，外加压物放置和固定，必要时眼内注气，前房穿刺，缝合，消毒纱布遮盖。</v>
          </cell>
        </row>
        <row r="3694">
          <cell r="A3694" t="str">
            <v>HEN55302</v>
          </cell>
          <cell r="B3694" t="str">
            <v>巩膜内加压术</v>
          </cell>
          <cell r="C3694" t="str">
            <v>消毒铺巾，开睑，置手术贴膜，在手术显微镜下视网膜裂孔定位及封闭，巩膜穿刺，眼内加压物置入，前房穿刺，缝合，消毒纱布遮盖。</v>
          </cell>
        </row>
        <row r="3695">
          <cell r="A3695" t="str">
            <v>HEN71301</v>
          </cell>
          <cell r="B3695" t="str">
            <v>巩膜后兜带术</v>
          </cell>
          <cell r="C3695" t="str">
            <v>消毒铺巾，开睑，置手术贴膜，在手术显微镜下切开结膜，电凝或压迫止血，吊置眼外肌，兜带材料放置和固定，缝合伤口，消毒纱布遮盖。</v>
          </cell>
        </row>
        <row r="3696">
          <cell r="A3696" t="str">
            <v>HEN73301</v>
          </cell>
          <cell r="B3696" t="str">
            <v>钬激光巩膜切除术</v>
          </cell>
          <cell r="C3696" t="str">
            <v>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v>
          </cell>
        </row>
        <row r="3697">
          <cell r="A3697" t="str">
            <v>HEN81301</v>
          </cell>
          <cell r="B3697" t="str">
            <v>巩膜缩短术</v>
          </cell>
          <cell r="C3697" t="str">
            <v>消毒铺巾，开睑，置手术贴膜，在手术显微镜下剪开结膜，电凝或压迫止血，直肌牵引，板层切开巩膜，切除部分巩膜，缝合，消毒纱布遮盖。</v>
          </cell>
        </row>
        <row r="3698">
          <cell r="A3698" t="str">
            <v>HEN81302</v>
          </cell>
          <cell r="B3698" t="str">
            <v>巩膜环扎术</v>
          </cell>
          <cell r="C3698" t="str">
            <v>消毒铺巾，开睑，置手术贴膜，在手术显微镜下切开结膜，电凝或压迫止血，吊置眼肌，必要时和穿剌巩膜放液，视网膜裂孔定位及封闭，环扎带放置和固定，必要时眼内注气，前房穿刺，缝合，消毒纱布遮盖。</v>
          </cell>
        </row>
        <row r="3699">
          <cell r="A3699" t="str">
            <v>HEP</v>
          </cell>
          <cell r="B3699" t="str">
            <v>晶状体</v>
          </cell>
        </row>
        <row r="3700">
          <cell r="A3700" t="str">
            <v>HEP50301</v>
          </cell>
          <cell r="B3700" t="str">
            <v>镱铝石榴石激光晶状体后囊膜+玻璃体前界膜切开术</v>
          </cell>
          <cell r="C3700" t="str">
            <v>治疗眼表面麻醉。将患者头部安置于石榴石(YAG)激光机的头架上。将激光治疗镜镜面涂耦合剂，安置于角膜表面。应用激光切开切开晶状体后囊膜，再切开玻璃体前界膜。治疗结束时取下激光治疗镜，眼部滴用抗菌药物滴眼液。</v>
          </cell>
        </row>
        <row r="3701">
          <cell r="A3701" t="str">
            <v>HEP61301</v>
          </cell>
          <cell r="B3701" t="str">
            <v>白内障囊外摘除+人工晶状体植入术</v>
          </cell>
          <cell r="C3701" t="str">
            <v>消毒铺巾，开睑，置手术贴膜，在手术显微镜下做结膜切口，前房穿刺，做角巩膜切口，撕晶状体前囊膜，娩核，注吸皮质，植入人工晶状体，注吸黏弹剂，形成前房，电凝或缝合切口，消毒纱布遮盖。</v>
          </cell>
        </row>
        <row r="3702">
          <cell r="A3702" t="str">
            <v>HEP61302</v>
          </cell>
          <cell r="B3702" t="str">
            <v>白内障超声乳化吸除+人工晶状体植入术</v>
          </cell>
          <cell r="C3702" t="str">
            <v>消毒铺巾，开睑，置手术贴膜，在手术显微镜下做结膜切口和角巩膜切口，或做透明角膜切口，电凝或压迫止血，前房穿刺，撕晶状体前囊膜，应用超声乳化仪粉碎和吸出晶状体核，应用灌吸头注吸晶状体皮质，植入后房型人工晶状体，注吸黏弹剂，形成前房，电凝或缝合切口，消毒纱布遮盖。</v>
          </cell>
        </row>
        <row r="3703">
          <cell r="A3703" t="str">
            <v>HEP61303</v>
          </cell>
          <cell r="B3703" t="str">
            <v>小瞳孔白内障超声乳化吸除+人工晶状体植入术</v>
          </cell>
          <cell r="C3703" t="str">
            <v>消毒铺巾，开睑，置手术贴膜，在手术显微镜下做结膜切口，电凝或压迫止血，前房穿刺，做角巩膜切口，分离虹膜，应用虹膜显微拉钩或虹膜扩张器开大瞳孔，撕晶状体前囊膜，应用超声乳化仪乳化和吸除晶状体核，注吸晶状体皮质，后囊膜抛光，植入人工晶状体，注吸黏弹剂，形成前房，电凝或缝合切口，消毒纱布遮盖。</v>
          </cell>
        </row>
        <row r="3704">
          <cell r="A3704" t="str">
            <v>HEP61304</v>
          </cell>
          <cell r="B3704" t="str">
            <v>玻璃体切除术后白内障超声乳化吸除+人工晶状体植入术</v>
          </cell>
          <cell r="C3704" t="str">
            <v>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v>
          </cell>
        </row>
        <row r="3705">
          <cell r="A3705" t="str">
            <v>HEP61305</v>
          </cell>
          <cell r="B3705" t="str">
            <v>晶状体半脱位白内障超声乳化吸除+人工晶状体植入术</v>
          </cell>
          <cell r="C3705" t="str">
            <v>消毒铺巾，开睑，置手术贴膜，在手术显微镜下做结膜切口，电凝或压迫止血，前房穿刺，做角巩膜切口，分离虹膜，撕晶状体前囊膜，应用囊膜钩牵引囊膜或植入晶状体事袋张力环，采用超声乳化仪乳化和吸除晶状体核，注吸皮质，植入人工晶状体，注吸粘弹剂，形成前房，消毒纱布遮盖。</v>
          </cell>
        </row>
        <row r="3706">
          <cell r="A3706" t="str">
            <v>HEP61306</v>
          </cell>
          <cell r="B3706" t="str">
            <v>晶状体囊袋张力环植入术</v>
          </cell>
          <cell r="C3706" t="str">
            <v>消毒铺巾，开睑，置手术贴膜，在手术显微镜下做结膜切口，电凝或压迫止血，前房穿刺，做角巩膜切口，分离虹膜，撕晶状体前囊膜，应用超声乳化仪乳化和吸除晶状体核，植入晶状体张力环，调整张力环位置，进一步进行其它手术治疗。</v>
          </cell>
        </row>
        <row r="3707">
          <cell r="A3707" t="str">
            <v>HEP61307</v>
          </cell>
          <cell r="B3707" t="str">
            <v>Ⅱ期后房型人工晶状体睫状沟缝入术</v>
          </cell>
          <cell r="C3707" t="str">
            <v>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v>
          </cell>
        </row>
        <row r="3708">
          <cell r="A3708" t="str">
            <v>HEP61308</v>
          </cell>
          <cell r="B3708" t="str">
            <v>铒激光白内障吸出+人工晶状体植入术</v>
          </cell>
          <cell r="C3708" t="str">
            <v>治疗眼表面麻醉，开睑。在显微镜下进行操作。做结膜切口，电凝止血，前房穿刺，经角巩膜进入前房，撕晶状体前囊膜，铒激光乳化仪乳化晶状体核，灌吸晶状体皮质，植入人工晶状体，注吸黏弹剂，形成前房，缝合结膜。手术结束时滴用抗菌药物滴眼液。</v>
          </cell>
        </row>
        <row r="3709">
          <cell r="A3709" t="str">
            <v>HEP61309</v>
          </cell>
          <cell r="B3709" t="str">
            <v>有晶状体眼人工晶状体植入术</v>
          </cell>
          <cell r="C3709" t="str">
            <v>消毒铺巾，开睑，置手术贴膜，在手术显微镜下做结膜切口，电凝或压迫止血，前房穿刺，做角巩膜切口，巩膜瓣，植入人工晶状体，应用超声乳化仪的灌注头注吸黏弹剂，形成前房，电凝或缝合切口，消毒纱布遮盖。</v>
          </cell>
        </row>
        <row r="3710">
          <cell r="A3710" t="str">
            <v>HEP61310</v>
          </cell>
          <cell r="B3710" t="str">
            <v>Ⅱ期虹膜夹持型人工晶状体植入术</v>
          </cell>
          <cell r="C3710" t="str">
            <v>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row>
        <row r="3711">
          <cell r="A3711" t="str">
            <v>HEP61311</v>
          </cell>
          <cell r="B3711" t="str">
            <v>Ⅱ期前房型人工晶状体植入术</v>
          </cell>
          <cell r="C3711" t="str">
            <v>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v>
          </cell>
        </row>
        <row r="3712">
          <cell r="A3712" t="str">
            <v>HEP61312</v>
          </cell>
          <cell r="B3712" t="str">
            <v>Ⅱ期后房型人工晶状体植入术</v>
          </cell>
          <cell r="C3712" t="str">
            <v>本手术适用于保留晶状体后囊膜的无晶状体眼再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v>
          </cell>
        </row>
        <row r="3713">
          <cell r="A3713" t="str">
            <v>HEP63301</v>
          </cell>
          <cell r="B3713" t="str">
            <v>人工晶状体调位术</v>
          </cell>
          <cell r="C3713" t="str">
            <v>消毒铺巾，开睑，置手术贴膜，在手术显微镜下做结膜切口，电凝或压迫止血，前房穿刺，做角巩膜切口，调整人工晶状体位置，注吸黏弹剂，形成前房，电凝或缝合切口，消毒纱布遮盖。</v>
          </cell>
        </row>
        <row r="3714">
          <cell r="A3714" t="str">
            <v>HEP65301</v>
          </cell>
          <cell r="B3714" t="str">
            <v>白内障截囊吸取术</v>
          </cell>
          <cell r="C3714" t="str">
            <v>消毒铺巾，开睑，置手术贴膜，在手术显微镜下做结膜切口，电凝或压迫止血，前房穿刺，巩膜切口，注入黏弹剂，截开晶状体囊膜，水化，以手法或超声乳化仪吸除晶状体，形成前房，电凝或缝合切口，消毒纱布遮盖。</v>
          </cell>
        </row>
        <row r="3715">
          <cell r="A3715" t="str">
            <v>HEP65302</v>
          </cell>
          <cell r="B3715" t="str">
            <v>白内障超声乳化摘除术</v>
          </cell>
          <cell r="C3715" t="str">
            <v>消毒铺巾，开睑，置手术贴膜，在手术显微镜下做结膜切口，电凝或压迫止血，前房穿刺，做角巩膜切口或透明角膜切口，撕晶状体前囊膜，用超声乳化仪乳化，注吸皮质，形成前房，电凝或普通电凝仪电凝，缝合切口，消毒纱布遮盖。</v>
          </cell>
        </row>
        <row r="3716">
          <cell r="A3716" t="str">
            <v>HEP65303</v>
          </cell>
          <cell r="B3716" t="str">
            <v>白内障囊内摘除术</v>
          </cell>
          <cell r="C3716" t="str">
            <v>消毒铺巾，开睑，置手术贴膜，在手术显微镜下做结膜切口，电凝或压迫止血，前房穿刺，做巩膜切口，以冷冻或其它方法取出晶状体，必要时做周边虹膜切除，缝合角巩膜伤口，形成前房，电凝或缝合切口，消毒纱布遮盖。</v>
          </cell>
        </row>
        <row r="3717">
          <cell r="A3717" t="str">
            <v>HEP65304</v>
          </cell>
          <cell r="B3717" t="str">
            <v>白内障囊外摘除术</v>
          </cell>
          <cell r="C3717" t="str">
            <v>消毒铺巾，开睑，置手术贴膜，在手术显微镜下做结膜切口，前房穿刺，做角巩膜切口，撕囊，手法碎核、套核，注吸皮质，形成前房，电凝或缝合切口，消毒纱布遮盖。</v>
          </cell>
        </row>
        <row r="3718">
          <cell r="A3718" t="str">
            <v>HEP66301</v>
          </cell>
          <cell r="B3718" t="str">
            <v>人工晶状体置换术</v>
          </cell>
          <cell r="C3718" t="str">
            <v>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v>
          </cell>
        </row>
        <row r="3719">
          <cell r="A3719" t="str">
            <v>HEP73301</v>
          </cell>
          <cell r="B3719" t="str">
            <v>白内障囊膜切除术</v>
          </cell>
          <cell r="C3719" t="str">
            <v>消毒铺巾，开睑，置手术贴膜，在手术显微镜下做结膜切口，前房穿刺，巩膜切口，前房内注入黏弹剂，应用玻璃体切除机的切除头去除中央部晶状体囊膜，做前部玻璃体切除，形成前房，电凝或缝合切口，消毒纱布遮盖。</v>
          </cell>
        </row>
        <row r="3720">
          <cell r="A3720" t="str">
            <v>HEQ</v>
          </cell>
          <cell r="B3720" t="str">
            <v>玻璃体</v>
          </cell>
        </row>
        <row r="3721">
          <cell r="A3721" t="str">
            <v>HEQ45101</v>
          </cell>
          <cell r="B3721" t="str">
            <v>玻璃体腔穿刺术</v>
          </cell>
          <cell r="C3721" t="str">
            <v>消毒铺巾，开睑，置手术贴膜，在手术显微镜下剪开结膜，电凝，角尺确定穿刺部位，行巩膜穿刺，抽吸眼内液或注药，缝合伤口，消毒纱布遮盖。</v>
          </cell>
        </row>
        <row r="3722">
          <cell r="A3722" t="str">
            <v>HEQ65301</v>
          </cell>
          <cell r="B3722" t="str">
            <v>玻璃体腔内猪囊尾蚴切除取出术</v>
          </cell>
          <cell r="C3722" t="str">
            <v>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v>
          </cell>
        </row>
        <row r="3723">
          <cell r="A3723" t="str">
            <v>HEQ75101</v>
          </cell>
          <cell r="B3723" t="str">
            <v>经结膜微创玻璃体切除术</v>
          </cell>
          <cell r="C3723" t="str">
            <v>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v>
          </cell>
        </row>
        <row r="3724">
          <cell r="A3724" t="str">
            <v>HEQ75301</v>
          </cell>
          <cell r="B3724" t="str">
            <v>玻璃体切除术</v>
          </cell>
          <cell r="C3724" t="str">
            <v>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v>
          </cell>
        </row>
        <row r="3725">
          <cell r="A3725" t="str">
            <v>HEQ76301</v>
          </cell>
          <cell r="B3725" t="str">
            <v>玻璃体切除+眼内填充术</v>
          </cell>
          <cell r="C3725" t="str">
            <v>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v>
          </cell>
        </row>
        <row r="3726">
          <cell r="A3726" t="str">
            <v>HET</v>
          </cell>
          <cell r="B3726" t="str">
            <v>视网膜</v>
          </cell>
        </row>
        <row r="3727">
          <cell r="A3727" t="str">
            <v>HET48301</v>
          </cell>
          <cell r="B3727" t="str">
            <v>视网膜注气复位术</v>
          </cell>
          <cell r="C3727" t="str">
            <v>消毒铺巾，开睑，置手术贴膜，在手术显微镜下穿刺巩膜，眼内注入气体，前房穿刺，缝合，消毒纱布遮盖。</v>
          </cell>
        </row>
        <row r="3728">
          <cell r="A3728" t="str">
            <v>HET59301</v>
          </cell>
          <cell r="B3728" t="str">
            <v>黄斑裂孔封闭术</v>
          </cell>
          <cell r="C3728" t="str">
            <v>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v>
          </cell>
        </row>
        <row r="3729">
          <cell r="A3729" t="str">
            <v>HET65301</v>
          </cell>
          <cell r="B3729" t="str">
            <v>黄斑前膜剥除术</v>
          </cell>
          <cell r="C3729" t="str">
            <v>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v>
          </cell>
        </row>
        <row r="3730">
          <cell r="A3730" t="str">
            <v>HET65302</v>
          </cell>
          <cell r="B3730" t="str">
            <v>黄斑下膜取出术</v>
          </cell>
          <cell r="C3730" t="str">
            <v>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v>
          </cell>
        </row>
        <row r="3731">
          <cell r="A3731" t="str">
            <v>HET70301</v>
          </cell>
          <cell r="B3731" t="str">
            <v>伴有增生膜的视网膜脱离复位术</v>
          </cell>
          <cell r="C3731" t="str">
            <v>消毒铺巾，开睑，置手术贴膜，应用倒像系统、眼内照明系统、光学透镜辅助手术，在手术显微镜下切开结膜，电凝或压迫止血，吊置眼肌，必要时行环扎带放置和固定，穿剌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v>
          </cell>
        </row>
        <row r="3732">
          <cell r="A3732" t="str">
            <v>HET70302</v>
          </cell>
          <cell r="B3732" t="str">
            <v>黄斑裂孔性视网膜脱离复位术</v>
          </cell>
          <cell r="C3732" t="str">
            <v>消毒铺巾，开睑，置手术贴膜，应用倒像系统、眼内照明系统、光学透镜辅助手术，在手术显微镜下切开结膜，穿剌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v>
          </cell>
        </row>
        <row r="3733">
          <cell r="A3733" t="str">
            <v>HET70303</v>
          </cell>
          <cell r="B3733" t="str">
            <v>巨大裂孔性视网膜脱离复位术</v>
          </cell>
          <cell r="C3733" t="str">
            <v>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v>
          </cell>
        </row>
        <row r="3734">
          <cell r="A3734" t="str">
            <v>HET70304</v>
          </cell>
          <cell r="B3734" t="str">
            <v>伴有视网膜下膜的视网膜脱离复位术</v>
          </cell>
          <cell r="C3734" t="str">
            <v>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v>
          </cell>
        </row>
        <row r="3735">
          <cell r="A3735" t="str">
            <v>HET70305</v>
          </cell>
          <cell r="B3735" t="str">
            <v>黄斑转位术</v>
          </cell>
          <cell r="C3735" t="str">
            <v>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v>
          </cell>
        </row>
        <row r="3736">
          <cell r="A3736" t="str">
            <v>HET72301</v>
          </cell>
          <cell r="B3736" t="str">
            <v>局部视网膜激光光凝术</v>
          </cell>
          <cell r="C3736" t="str">
            <v>治疗眼散瞳、表面麻醉，置接触镜(镜面涂耦合剂)。调节氩激光或倍频激光等激光仪器参数，光凝视网膜局部病灶(小于1个象限)。治疗束时取下接触镜，眼部滴用抗菌药物滴眼液。</v>
          </cell>
        </row>
        <row r="3737">
          <cell r="A3737" t="str">
            <v>HET72302</v>
          </cell>
          <cell r="B3737" t="str">
            <v>次全视网膜激光光凝术</v>
          </cell>
          <cell r="C3737" t="str">
            <v>治疗眼散瞳、表面麻醉，置接触镜(镜面涂耦合剂)。调节氩激光或倍频激光等激光仪器参数，光凝视网膜病变部位(大于1个象限小于3个象限)。治疗结束时取下接触镜，眼部滴用抗菌药物滴眼液。</v>
          </cell>
        </row>
        <row r="3738">
          <cell r="A3738" t="str">
            <v>HET72303</v>
          </cell>
          <cell r="B3738" t="str">
            <v>全视网膜激光光凝术</v>
          </cell>
          <cell r="C3738" t="str">
            <v>患者说明治疗的注意事项。治疗眼散瞳、表面麻醉，置接触镜(镜面涂耦合剂)。调节氩激光或倍频激光等激光仪器参数，光凝视网膜病变部位(大于3个象限)。治疗结束时取下接触镜，眼部滴用抗菌药物滴眼液。</v>
          </cell>
        </row>
        <row r="3739">
          <cell r="A3739" t="str">
            <v>HET72304</v>
          </cell>
          <cell r="B3739" t="str">
            <v>黄斑部激光光凝术</v>
          </cell>
          <cell r="C3739" t="str">
            <v>治疗眼散瞳，表面麻醉。治疗接触镜镜面涂耦合剂后安置于角膜表面。应用激光治疗仪治疗，调整激光机参数，光凝黄斑病变部位。结束时取下接触镜，眼部滴用抗菌药物滴眼液。</v>
          </cell>
        </row>
        <row r="3740">
          <cell r="A3740" t="str">
            <v>HET72305</v>
          </cell>
          <cell r="B3740" t="str">
            <v>周边视网膜冷凝术</v>
          </cell>
          <cell r="C3740" t="str">
            <v>消毒铺巾，开睑，置手术贴膜，在手术显微镜下切开结膜，电凝或压迫止血，吊置眼外肌，应用冷冻器和冷冻头(二氧化碳或氮气制冷)周边视网膜冷凝，缝合伤口，消毒纱布遮盖。</v>
          </cell>
        </row>
        <row r="3741">
          <cell r="A3741" t="str">
            <v>HET72306</v>
          </cell>
          <cell r="B3741" t="str">
            <v>间接眼底镜视网膜光凝术</v>
          </cell>
          <cell r="C3741" t="str">
            <v>治疗眼散瞳，表面麻醉或全身麻醉。置手术贴膜，开睑。调节激光机参数，应用间接眼底镜激光系统对病变部位光凝。治疗结束时取下开睑器，眼部滴用抗菌药物滴眼液。</v>
          </cell>
        </row>
        <row r="3742">
          <cell r="A3742" t="str">
            <v>HEU</v>
          </cell>
          <cell r="B3742" t="str">
            <v>眼内容物</v>
          </cell>
        </row>
        <row r="3743">
          <cell r="A3743" t="str">
            <v>HEU73301</v>
          </cell>
          <cell r="B3743" t="str">
            <v>眼内容摘除术</v>
          </cell>
          <cell r="C3743" t="str">
            <v>消毒铺巾，开睑，置手术贴膜，在直视或手术显微镜下切开结膜，电凝或压迫止血，剪开角巩膜，去除葡萄膜，断视神经，缝合伤口，置引流条，加压包扎。</v>
          </cell>
        </row>
        <row r="3744">
          <cell r="A3744" t="str">
            <v>HEU73302</v>
          </cell>
          <cell r="B3744" t="str">
            <v>经巩膜葡萄膜肿物切除术</v>
          </cell>
          <cell r="C3744" t="str">
            <v>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v>
          </cell>
        </row>
        <row r="3745">
          <cell r="A3745" t="str">
            <v>HEU73303</v>
          </cell>
          <cell r="B3745" t="str">
            <v>经内眼葡萄膜肿物切除术</v>
          </cell>
          <cell r="C3745" t="str">
            <v>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v>
          </cell>
        </row>
        <row r="3746">
          <cell r="A3746" t="str">
            <v>HEU75301</v>
          </cell>
          <cell r="B3746" t="str">
            <v>眼内容摘除+义眼台植入术</v>
          </cell>
          <cell r="C3746" t="str">
            <v>消毒铺巾，开睑，置手术贴膜，在手术显微镜下切开结膜，电凝或压迫止血，分离和剪断眼外肌，剜除眼球，置经阔筋膜、异体巩膜或其它生物材料包被的义眼台，缝合伤口，填油纱条，加压包扎。</v>
          </cell>
        </row>
        <row r="3747">
          <cell r="A3747" t="str">
            <v>HEV</v>
          </cell>
          <cell r="B3747" t="str">
            <v>6.眼外肌</v>
          </cell>
        </row>
        <row r="3748">
          <cell r="A3748" t="str">
            <v>HEV48101</v>
          </cell>
          <cell r="B3748" t="str">
            <v>肉毒杆菌素眼部注射</v>
          </cell>
          <cell r="C3748" t="str">
            <v>用于眼睑痉挛和麻痹性斜视、上睑后退的治疗。局部消毒，注射肉毒杆菌素，应用肌电图仪监测相应部位肌电，调整注射部位及剂量，消毒纱布盖眼。</v>
          </cell>
        </row>
        <row r="3749">
          <cell r="A3749" t="str">
            <v>HEV71301</v>
          </cell>
          <cell r="B3749" t="str">
            <v>直肌减弱联合眶壁固定术</v>
          </cell>
          <cell r="C3749" t="str">
            <v>消毒铺巾，开睑，置手术贴膜，在直视或手术显微镜下切开结膜，钩取直肌，分离，套环缝线，断肌腱，后徙，眶壁固定缝线，缝合伤口，消毒纱布遮盖。</v>
          </cell>
        </row>
        <row r="3750">
          <cell r="A3750" t="str">
            <v>HEV81301</v>
          </cell>
          <cell r="B3750" t="str">
            <v>双眼水平垂直直肌后徙缩短术</v>
          </cell>
          <cell r="C3750" t="str">
            <v>消毒铺巾，开睑，置手术贴膜，在直视或手术显微镜下切开结膜，钩取直肌，分离，套环缝线，断肌腱、缩短或折叠、巩膜固定缝线，缝合伤口中，消毒纱布遮盖。</v>
          </cell>
        </row>
        <row r="3751">
          <cell r="A3751" t="str">
            <v>HEV83301</v>
          </cell>
          <cell r="B3751" t="str">
            <v>额肌筋膜瓣悬吊上睑下垂矫正术</v>
          </cell>
          <cell r="C3751" t="str">
            <v>局麻或者全麻，设计重睑线，切开，沿眼轮匝肌深面潜行剥离，找到额肌在眶上止点，剥离额肌筋膜瓣，将额肌肌膜瓣缝合固定于睑板前筋膜，缝合切口，加压包扎额部剥离范围。</v>
          </cell>
        </row>
        <row r="3752">
          <cell r="A3752" t="str">
            <v>HEV83302</v>
          </cell>
          <cell r="B3752" t="str">
            <v>颞筋膜悬吊上睑下垂矫正术</v>
          </cell>
          <cell r="C3752" t="str">
            <v>局麻或者全麻，设计重睑线，切开，沿眶上脂肪潜行剥离，找到额肌在眶上止点，将颞浅筋膜缝合于额肌，将另一端缝合固定于睑板前筋膜，缝合，加压包扎。</v>
          </cell>
        </row>
        <row r="3753">
          <cell r="A3753" t="str">
            <v>HEV83303</v>
          </cell>
          <cell r="B3753" t="str">
            <v>上睑提肌缩短上睑下垂矫正术</v>
          </cell>
          <cell r="C3753" t="str">
            <v>消毒铺巾，根据手术切口的设计，切开，电凝或压迫止血，暴露提上睑肌，根据术前提上睑肌肌力情况，确定缩短长度，缝合切口，加压包扎。</v>
          </cell>
        </row>
        <row r="3754">
          <cell r="A3754" t="str">
            <v>HEV83304</v>
          </cell>
          <cell r="B3754" t="str">
            <v>上睑下垂矫正联合眦整形术</v>
          </cell>
          <cell r="C3754" t="str">
            <v>消毒铺巾，根据手术切口的设计，改形切开内眦，缝合。切开暴露提上睑肌，电凝或压迫止血，缩短提上睑肌，或暴露额肌，将睑板悬吊于额肌瓣断端，缝合切口，加压包扎。不含肌瓣移植。</v>
          </cell>
        </row>
        <row r="3755">
          <cell r="A3755" t="str">
            <v>HEV83305</v>
          </cell>
          <cell r="B3755" t="str">
            <v>水平直肌减弱术</v>
          </cell>
          <cell r="C3755" t="str">
            <v>消毒铺巾，开睑，置手术贴膜，在直视或手术显微镜下切开结膜，钩直肌，分离，套环缝线，断肌腱或边缘切开，巩膜固定缝线，检查眼位，调节缝线位置及松紧至眼位正，缝合伤口、消毒纱布遮盖。含水平直肌后徙、边缘切开、断腱。</v>
          </cell>
        </row>
        <row r="3756">
          <cell r="A3756" t="str">
            <v>HEV83306</v>
          </cell>
          <cell r="B3756" t="str">
            <v>水平直肌加强术</v>
          </cell>
          <cell r="C3756" t="str">
            <v>消毒铺巾，开睑，置手术贴膜，在直视或手术显微镜下切开结膜，钩直肌，分离，套环缝线，断肌腱、缩短或折叠、巩膜固定缝线、检查眼位，调节缝线位置及松紧至眼位正、缝合、消毒纱布遮盖。含水平直肌前徙、缩短、折叠术。</v>
          </cell>
        </row>
        <row r="3757">
          <cell r="A3757" t="str">
            <v>HEV83307</v>
          </cell>
          <cell r="B3757" t="str">
            <v>非水平肌减弱术</v>
          </cell>
          <cell r="C3757" t="str">
            <v>消毒铺巾，开睑，置手术贴膜，在直视或手术显微镜下切开结膜，钩斜肌，分离，止血，套环缝线、断肌腱、边缘切开，巩膜固定缝线，检查眼位，调节缝线位置及松紧至眼位正、缝合伤口、消毒纱布遮盖。含后徙或前转位、边缘切开、断腱。</v>
          </cell>
        </row>
        <row r="3758">
          <cell r="A3758" t="str">
            <v>HEV83308</v>
          </cell>
          <cell r="B3758" t="str">
            <v>非水平肌加强术</v>
          </cell>
          <cell r="C3758" t="str">
            <v>消毒铺巾，开睑，置手术贴膜，在直视或手术显微镜下切开结膜，钩斜肌，分离，套环缝线，断肌腱、缩短或折叠、巩膜缝线检查眼位，调节缝线位置及松紧至眼位正，缝合伤口，消毒纱布遮盖。含前徙、缩短、折叠术。</v>
          </cell>
        </row>
        <row r="3759">
          <cell r="A3759" t="str">
            <v>HEV83309</v>
          </cell>
          <cell r="B3759" t="str">
            <v>单眼两条直肌移位联结术</v>
          </cell>
          <cell r="C3759" t="str">
            <v>消毒铺巾，开睑，置手术贴膜，在直视或手术显微镜下切开结膜，分别钩取直肌、分离，套环缝线，断肌腱，移位或联结相邻肌肉、固定，检查眼位，调节缝线位置及松紧至眼位正，缝合伤口，消毒纱布遮盖。含部分移位、联结和全部移位、联结术。</v>
          </cell>
        </row>
        <row r="3760">
          <cell r="A3760" t="str">
            <v>HEV83310</v>
          </cell>
          <cell r="B3760" t="str">
            <v>直肌调整缝线术</v>
          </cell>
          <cell r="C3760" t="str">
            <v>消毒铺巾，开睑，置手术贴膜，在直视或手术显微镜下切开结膜，钩取直肌，分离，套环缝线，断肌腱，后徙或缩短，制作调整缝线，固定缝线，缝合伤口，消毒纱布遮盖。</v>
          </cell>
        </row>
        <row r="3761">
          <cell r="A3761" t="str">
            <v>HEV83311</v>
          </cell>
          <cell r="B3761" t="str">
            <v>眼外肌探查+斜视矫正术</v>
          </cell>
          <cell r="C3761" t="str">
            <v>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v>
          </cell>
        </row>
        <row r="3762">
          <cell r="A3762" t="str">
            <v>HEV83312</v>
          </cell>
          <cell r="B3762" t="str">
            <v>眼轮匝肌整形术</v>
          </cell>
          <cell r="C3762" t="str">
            <v>局麻，眼下睑缘切口切开，潜行锐性剥离下睑区域，嘱患者用力睁眼，观察可去除眼轮匝肌，剪去该范围眼轮匝肌和皮肤，缝合切口。</v>
          </cell>
        </row>
        <row r="3763">
          <cell r="A3763" t="str">
            <v>HEZ</v>
          </cell>
          <cell r="B3763" t="str">
            <v>7.其它</v>
          </cell>
        </row>
        <row r="3764">
          <cell r="A3764" t="str">
            <v>HEZ23301</v>
          </cell>
          <cell r="B3764" t="str">
            <v>眼移植用组织保存</v>
          </cell>
          <cell r="C3764" t="str">
            <v>含眼部移植用组织角膜、结膜、巩膜取材、裂隙灯显微镜检查、超净台内清洁消毒、眼库用内皮镜细胞活性检测、致病微生物检测、置于保存液、专用冰箱保存(眼库保存)。</v>
          </cell>
        </row>
        <row r="3765">
          <cell r="A3765" t="str">
            <v>HEZ64301</v>
          </cell>
          <cell r="B3765" t="str">
            <v>硅油取出术</v>
          </cell>
          <cell r="C3765" t="str">
            <v>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v>
          </cell>
        </row>
        <row r="3766">
          <cell r="A3766" t="str">
            <v>HEZ72301</v>
          </cell>
          <cell r="B3766" t="str">
            <v>光动力疗法(PDT)</v>
          </cell>
          <cell r="C3766" t="str">
            <v>治疗眼散瞳。配置光敏剂。采用微泵静脉注入光敏剂。眼部表面麻醉、将接触镜镜面涂耦合剂后安置于角膜表面。应用用光动力激光治疗机进行治疗，以激光光凝病变部位。结束时取下治疗镜，眼部滴用抗菌药物滴眼液。</v>
          </cell>
        </row>
        <row r="3767">
          <cell r="A3767" t="str">
            <v>HF</v>
          </cell>
          <cell r="B3767" t="str">
            <v>(五)耳部</v>
          </cell>
        </row>
        <row r="3768">
          <cell r="A3768" t="str">
            <v>HFA</v>
          </cell>
          <cell r="B3768" t="str">
            <v>1.耳</v>
          </cell>
        </row>
        <row r="3769">
          <cell r="A3769" t="str">
            <v>HFA45301</v>
          </cell>
          <cell r="B3769" t="str">
            <v>耳前瘘管脓肿切开引流术</v>
          </cell>
          <cell r="C3769" t="str">
            <v>局部消毒麻醉，依感染腔最隆起处或最低处，平行皮纹切开，吸脓，双氧水浸泡(至少两次)，抗菌素冲洗，引流。</v>
          </cell>
        </row>
        <row r="3770">
          <cell r="A3770" t="str">
            <v>HFA45302</v>
          </cell>
          <cell r="B3770" t="str">
            <v>耳后骨膜下脓肿切开引流术</v>
          </cell>
          <cell r="C3770" t="str">
            <v>消毒铺巾，耳后局麻切开，暴露脓腔，盐水及抗生素冲洗，刮出肉芽组织及坏死组织，防止引流。包扎。</v>
          </cell>
        </row>
        <row r="3771">
          <cell r="A3771" t="str">
            <v>HFA62301</v>
          </cell>
          <cell r="B3771" t="str">
            <v>耳后扩张器埋置术</v>
          </cell>
          <cell r="C3771" t="str">
            <v>消毒铺巾，设计切口，局部麻醉，切开剥离形成皮下腔隙，止血，置入扩张器，放置负压引流，分层缝合切口，加压包扎。</v>
          </cell>
        </row>
        <row r="3772">
          <cell r="A3772" t="str">
            <v>HFA73301</v>
          </cell>
          <cell r="B3772" t="str">
            <v>耳前瘘管切除术</v>
          </cell>
          <cell r="C3772" t="str">
            <v>局部消毒麻醉，沿瘘管外口注入美蓝示踪。(有因反复感染外漏口已瘢痕闭死)瘘管切除(连同与其粘连之表皮瘢痕)，(如伤及耳廓软骨，用碘酒再消毒)缝合，加压包扎。不含病理学检查。</v>
          </cell>
        </row>
        <row r="3773">
          <cell r="A3773" t="str">
            <v>HFA83301</v>
          </cell>
          <cell r="B3773" t="str">
            <v>耳后瘘孔修补术</v>
          </cell>
          <cell r="C3773" t="str">
            <v>局部消毒麻醉，探查耳后瘘孔，清理瘘孔周围坏死组织，缝合瘘管，包扎。</v>
          </cell>
        </row>
        <row r="3774">
          <cell r="A3774" t="str">
            <v>HFB-HFC</v>
          </cell>
          <cell r="B3774" t="str">
            <v>2.外耳</v>
          </cell>
        </row>
        <row r="3775">
          <cell r="A3775" t="str">
            <v>HFB45101</v>
          </cell>
          <cell r="B3775" t="str">
            <v>耳廓假性囊肿穿刺压迫治疗</v>
          </cell>
          <cell r="C3775" t="str">
            <v>耳廓消毒，于囊肿最隆起处或最低处穿刺，抽吸渗液，挤压，使之抽净后，用备好之压迫材料对原囊肿处压迫或加压包扎。</v>
          </cell>
        </row>
        <row r="3776">
          <cell r="A3776" t="str">
            <v>HFB45301</v>
          </cell>
          <cell r="B3776" t="str">
            <v>耳廓假性囊肿切开术</v>
          </cell>
          <cell r="C3776" t="str">
            <v>耳廓消毒，局麻，于囊肿最隆起处或最低处切开，抽吸渗液，搔刮囊壁后，缝合切口，不缝者用备好之压迫材料对原囊肿处压迫或加压包扎。</v>
          </cell>
        </row>
        <row r="3777">
          <cell r="A3777" t="str">
            <v>HFB48301</v>
          </cell>
          <cell r="B3777" t="str">
            <v>耳部瘢痕注射治疗</v>
          </cell>
          <cell r="C3777" t="str">
            <v>指对耳部瘢痕疙瘩。进行药物注射治疗。局部消毒铺巾，应用激素或其它药物在瘢痕周围注射。</v>
          </cell>
        </row>
        <row r="3778">
          <cell r="A3778" t="str">
            <v>HFB60301</v>
          </cell>
          <cell r="B3778" t="str">
            <v>耳廓软骨取骨术</v>
          </cell>
          <cell r="C3778" t="str">
            <v>手术设计，局部麻醉，切开耳部皮肤，切取耳廓软骨，电凝止血，缝合包扎。</v>
          </cell>
        </row>
        <row r="3779">
          <cell r="A3779" t="str">
            <v>HFB60302</v>
          </cell>
          <cell r="B3779" t="str">
            <v>耳廓复合组织采取术</v>
          </cell>
          <cell r="C3779" t="str">
            <v>手术设计，局部麻醉，切取耳廓复合组织(皮肤、皮下组织等)，电凝止血，缝合切口，包扎。</v>
          </cell>
        </row>
        <row r="3780">
          <cell r="A3780" t="str">
            <v>HFB61301</v>
          </cell>
          <cell r="B3780" t="str">
            <v>耳廓种植体植入术</v>
          </cell>
          <cell r="C3780" t="str">
            <v>消毒铺巾，手术设计，局部麻醉，处理残耳，掀起皮瓣，骨膜，埋植固定种植体(秆卡式或磁性)，分层缝合。</v>
          </cell>
        </row>
        <row r="3781">
          <cell r="A3781" t="str">
            <v>HFB62301</v>
          </cell>
          <cell r="B3781" t="str">
            <v>再造耳软骨支架取出皮下埋置术</v>
          </cell>
          <cell r="C3781" t="str">
            <v>消毒铺巾，设计切口，局部麻醉，切开分离取出耳支架，埋植皮下，舒平耳后皮瓣，卷起头皮，分层缝合切口，包扎。</v>
          </cell>
        </row>
        <row r="3782">
          <cell r="A3782" t="str">
            <v>HFB72301</v>
          </cell>
          <cell r="B3782" t="str">
            <v>耳廓假性囊肿激光治疗</v>
          </cell>
          <cell r="C3782" t="str">
            <v>耳廓消毒，局麻，于囊肿最隆起处或最低处用二氧化碳激光仪，使用二氧化碳激光切开，抽吸渗液，搔刮囊壁后，缝合切口，不缝者用备好之压迫材料对原囊肿处压迫或加压包扎。</v>
          </cell>
        </row>
        <row r="3783">
          <cell r="A3783" t="str">
            <v>HFB73301</v>
          </cell>
          <cell r="B3783" t="str">
            <v>耳廓软骨膜清创术</v>
          </cell>
          <cell r="C3783" t="str">
            <v>指炎性清创术(Ⅰ期)。麻醉消毒铺巾，耳廓周围及局部消毒麻醉，切开，排脓，做脓培养。搔刮，生理盐水及抗菌素冲洗，放置引流。不含脓培养及药敏。</v>
          </cell>
        </row>
        <row r="3784">
          <cell r="A3784" t="str">
            <v>HFB73302</v>
          </cell>
          <cell r="B3784" t="str">
            <v>耳廓软骨膜清创缝合术</v>
          </cell>
          <cell r="C3784" t="str">
            <v>指炎性清创缝合术(Ⅱ期)。耳廓周围及局部消毒麻醉，切开，排脓，做脓培养。搔刮，用三种以上不同抗菌素冲洗。重新铺无菌单，更换无菌器械，缝合切口。加压包扎。不含脓培养及药敏。</v>
          </cell>
        </row>
        <row r="3785">
          <cell r="A3785" t="str">
            <v>HFB73303</v>
          </cell>
          <cell r="B3785" t="str">
            <v>耳廓离断清创术</v>
          </cell>
          <cell r="C3785" t="str">
            <v>消毒铺巾，局部麻醉，清创，缝合，包扎固定。不含游离皮肤移植。</v>
          </cell>
        </row>
        <row r="3786">
          <cell r="A3786" t="str">
            <v>HFB73304</v>
          </cell>
          <cell r="B3786" t="str">
            <v>耳廓良性肿物切除术</v>
          </cell>
          <cell r="C3786" t="str">
            <v>含耳廓痣、血管瘤、瘢痕、囊肿等切除。消毒铺巾，肿物皮下分离切除，缝合切口，如肿物因粘连等因素造成切除后局部缺皮，则需转移皮瓣缝合。不含皮瓣移植。</v>
          </cell>
        </row>
        <row r="3787">
          <cell r="A3787" t="str">
            <v>HFB73305</v>
          </cell>
          <cell r="B3787" t="str">
            <v>耳廓良性肿瘤激光切除术</v>
          </cell>
          <cell r="C3787" t="str">
            <v>激光辅助耳廓良性肿瘤(含耳廓痣、血管瘤、瘢痕、囊肿等切除)切除可减少术中出血，保障肿物切除彻底。消毒铺巾，激光切除肿物，缝合切口(如肿物因粘连等因素造成切除后局部缺皮，则需转移皮瓣缝合)。</v>
          </cell>
        </row>
        <row r="3788">
          <cell r="A3788" t="str">
            <v>HFB73306</v>
          </cell>
          <cell r="B3788" t="str">
            <v>耳廓恶性肿瘤切除术</v>
          </cell>
          <cell r="C3788" t="str">
            <v>局部消毒麻醉，耳廓恶性肿瘤切除，切缘送冰冻快速活检(保障足够安全界)。减张后(或加做减张切口后)端端缝合。包扎。不含病理学检查、耳廓成形。</v>
          </cell>
        </row>
        <row r="3789">
          <cell r="A3789" t="str">
            <v>HFB73307</v>
          </cell>
          <cell r="B3789" t="str">
            <v>耳廓恶性肿瘤激光切除术</v>
          </cell>
          <cell r="C3789" t="str">
            <v>局部消毒麻醉，用二氧化碳激光将耳廓恶性肿瘤切除，切缘送冰冻快速活检(保障足够安全界)。减张后(或加做减张切口后)端端缝合，包扎。不含病理学检查、耳廓成形。</v>
          </cell>
        </row>
        <row r="3790">
          <cell r="A3790" t="str">
            <v>HFB73308</v>
          </cell>
          <cell r="B3790" t="str">
            <v>附耳切除术</v>
          </cell>
          <cell r="C3790" t="str">
            <v>消毒铺巾，设计切口，局部麻醉，切开，分离软骨组织，切除多余皮肤及软骨组织，分层缝合切口，包扎。</v>
          </cell>
        </row>
        <row r="3791">
          <cell r="A3791" t="str">
            <v>HFB73309</v>
          </cell>
          <cell r="B3791" t="str">
            <v>耳垂瘢痕疙瘩切除术</v>
          </cell>
          <cell r="C3791" t="str">
            <v>消毒铺巾，设计切口，局部麻醉，切除瘢痕疙瘩，止血，分层缝合切口。</v>
          </cell>
        </row>
        <row r="3792">
          <cell r="A3792" t="str">
            <v>HFB73310</v>
          </cell>
          <cell r="B3792" t="str">
            <v>耳垂转位术</v>
          </cell>
          <cell r="C3792" t="str">
            <v>消毒铺巾，设计切口，局部麻醉，切除残耳上2/3，去除不规则软骨团块，分层缝合切口，包扎。</v>
          </cell>
        </row>
        <row r="3793">
          <cell r="A3793" t="str">
            <v>HFB74301</v>
          </cell>
          <cell r="B3793" t="str">
            <v>耳廓缺损游离皮瓣移植修复术</v>
          </cell>
          <cell r="C3793" t="str">
            <v>局部消毒麻醉，耳廓恶性肿瘤切除，切缘送冰冻快速活检(保障足够安全界)。取游离皮瓣(全层或断层)修补缺损，缝合，包扎。不含病理学检查、皮瓣制备。</v>
          </cell>
        </row>
        <row r="3794">
          <cell r="A3794" t="str">
            <v>HFB74302</v>
          </cell>
          <cell r="B3794" t="str">
            <v>耳廓缺损转移皮瓣修复术</v>
          </cell>
          <cell r="C3794" t="str">
            <v>局部消毒麻醉，耳廓恶性肿瘤切除，切缘送冰冻快速活检(保障足够安全界)。就近转移待蒂皮瓣修补缺损，缝合(含供皮区和授皮区)，包扎。不含病理学检查、皮瓣制备。</v>
          </cell>
        </row>
        <row r="3795">
          <cell r="A3795" t="str">
            <v>HFB87301</v>
          </cell>
          <cell r="B3795" t="str">
            <v>部分断耳再植术</v>
          </cell>
          <cell r="C3795" t="str">
            <v>消毒铺巾，术前设计，局部麻醉，消毒铺巾，清创，解剖分离需吻合血管，受区处理，电凝止血，显微镜下血管吻和合，缝合，包扎固定。</v>
          </cell>
        </row>
        <row r="3796">
          <cell r="A3796" t="str">
            <v>HFB87302</v>
          </cell>
          <cell r="B3796" t="str">
            <v>完全断耳再植术</v>
          </cell>
          <cell r="C3796" t="str">
            <v>术前设计，局部麻醉，消毒铺巾，清创，解剖分离需吻合血管，受区处理，显微镜下血管吻和合，缝合，包扎固定。</v>
          </cell>
        </row>
        <row r="3797">
          <cell r="A3797" t="str">
            <v>HFB89301</v>
          </cell>
          <cell r="B3797" t="str">
            <v>耳廓畸形矫正术</v>
          </cell>
          <cell r="C3797" t="str">
            <v>消毒铺巾，设计耳廓皮瓣、软骨瓣，局部麻醉，切开形成局部皮瓣或复合组织瓣、转移后矫正耳廓畸形、分层缝合包扎固定。</v>
          </cell>
        </row>
        <row r="3798">
          <cell r="A3798" t="str">
            <v>HFB89302</v>
          </cell>
          <cell r="B3798" t="str">
            <v>再造耳廓修整+耳甲腔耳屏成形术</v>
          </cell>
          <cell r="C3798" t="str">
            <v>消毒铺巾，设计切口，局部麻醉，切开剥离切除残耳软骨，形成耳甲腔，局部皮瓣再造耳屏，调整再造耳位置，钢丝固定，止血，切取中厚皮片游离移植，加压包扎。不含游离皮肤移植术。</v>
          </cell>
        </row>
        <row r="3799">
          <cell r="A3799" t="str">
            <v>HFB89303</v>
          </cell>
          <cell r="B3799" t="str">
            <v>环缩耳畸形矫正术</v>
          </cell>
          <cell r="C3799" t="str">
            <v>消毒铺巾，设计切口，局部麻醉，切开松解环缩耳廓组织，局部改形或从对侧耳廓切取耳廓复合组织，将耳廓复合组织游离移植患耳创区处，电凝止血，分层缝合，包扎固定。含耳轮局部改形。不含对侧耳廓复合组织移植。</v>
          </cell>
        </row>
        <row r="3800">
          <cell r="A3800" t="str">
            <v>HFB89304</v>
          </cell>
          <cell r="B3800" t="str">
            <v>隐耳畸形矫正术</v>
          </cell>
          <cell r="C3800" t="str">
            <v>消毒铺巾，设计局部皮瓣，局部麻醉，切开并松解挛缩组织成形耳颅角局部皮瓣转移，电凝止血，中厚植皮加压包扎，油纱丁固定。不含游离植皮术。</v>
          </cell>
        </row>
        <row r="3801">
          <cell r="A3801" t="str">
            <v>HFB89305</v>
          </cell>
          <cell r="B3801" t="str">
            <v>招风耳畸形矫正术</v>
          </cell>
          <cell r="C3801" t="str">
            <v>消毒铺巾，设计切口，局部麻醉，切开皮肤暴露耳廓软骨，切开反折耳廓软骨瓣，塑造对耳轮结构，电凝止血，分层缝合切口，油纱丁固定，包扎。</v>
          </cell>
        </row>
        <row r="3802">
          <cell r="A3802" t="str">
            <v>HFB89306</v>
          </cell>
          <cell r="B3802" t="str">
            <v>菜花耳畸形矫正术</v>
          </cell>
          <cell r="C3802" t="str">
            <v>消毒铺巾，设计切口，局部麻醉，切开皮肤暴露耳廓软骨，切除挛缩瘢痕及变形的软骨组织，塑造耳廓软骨结构，修复创面，缝合切口，油纱丁固定，包扎。不含软骨移植、皮瓣、植皮修复。</v>
          </cell>
        </row>
        <row r="3803">
          <cell r="A3803" t="str">
            <v>HFB89307</v>
          </cell>
          <cell r="B3803" t="str">
            <v>杯状耳畸形矫正术</v>
          </cell>
          <cell r="C3803" t="str">
            <v>消毒铺巾，设计切口，局部麻醉，切开皮肤暴露耳廓软骨，切开反折耳廓软骨瓣，塑造耳轮，对耳轮结构，钢丝悬吊，分层缝合切口，油纱丁固定，包扎。不含对侧耳廓复合组织移植修复。</v>
          </cell>
        </row>
        <row r="3804">
          <cell r="A3804" t="str">
            <v>HFB89308</v>
          </cell>
          <cell r="B3804" t="str">
            <v>耳垂畸形矫正术</v>
          </cell>
          <cell r="C3804" t="str">
            <v>指应用耳后皮瓣、耳前皮瓣、乳突区皮瓣修复。消毒铺巾，设计局部皮瓣，局部麻醉，切开形成局部皮瓣，皮瓣转移后矫正耳畸形，分层缝合，包扎固定。不含需耳垂复合组织移植。</v>
          </cell>
        </row>
        <row r="3805">
          <cell r="A3805" t="str">
            <v>HFB89309</v>
          </cell>
          <cell r="B3805" t="str">
            <v>Ⅰ期耳廓再造术</v>
          </cell>
          <cell r="C3805" t="str">
            <v>消毒铺巾，设计皮下剥离范围，局部麻，形成皮下腔隙，残耳垂转位。肋软骨采取，耳廓支架雕刻，耳廓支架置入皮下固定，放置负压引流，电凝止血，分层缝合，包扎固定。不含肋软骨采取术。</v>
          </cell>
        </row>
        <row r="3806">
          <cell r="A3806" t="str">
            <v>HFB89310</v>
          </cell>
          <cell r="B3806" t="str">
            <v>Ⅱ期耳廓再造术</v>
          </cell>
          <cell r="C3806" t="str">
            <v>消毒铺巾，设计切口，局部麻醉，切开掀起耳廓，游离软骨块或带蒂软骨瓣移植，局部筋膜瓣覆盖，中厚游离植皮包堆固定。不含肋软骨采取术。</v>
          </cell>
        </row>
        <row r="3807">
          <cell r="A3807" t="str">
            <v>HFB89311</v>
          </cell>
          <cell r="B3807" t="str">
            <v>Ⅱ期全耳廓再造术</v>
          </cell>
          <cell r="C3807" t="str">
            <v>耳周围消毒铺巾，将一期植入之耳廓解剖复位，再造耳廓材料植入预先之皮囊，缺皮区用自体皮瓣修补。</v>
          </cell>
        </row>
        <row r="3808">
          <cell r="A3808" t="str">
            <v>HFB89312</v>
          </cell>
          <cell r="B3808" t="str">
            <v>一次成形耳廓再造术</v>
          </cell>
          <cell r="C3808" t="str">
            <v>消毒铺巾，手术设计，局部麻醉，形成皮瓣筋膜瓣，残耳垂转位。肋软骨采取，耳廓支架雕刻，耳廓支架固定，放置负压引流，皮瓣筋膜瓣包埋，中厚植皮，包扎固定。不含肋软骨采取、颞浅筋膜岛状瓣转移术。</v>
          </cell>
        </row>
        <row r="3809">
          <cell r="A3809" t="str">
            <v>HFB89313</v>
          </cell>
          <cell r="B3809" t="str">
            <v>扩张皮瓣耳廓再造术</v>
          </cell>
          <cell r="C3809" t="str">
            <v>消毒铺巾，设计，局部麻醉，扩张器取出，形成皮瓣筋膜瓣，残耳垂转位。肋软骨采取，耳廓支架雕刻，耳廓支架固定，放置负压引流，皮瓣筋膜瓣包埋，中厚植皮，包扎固定。不含肋软骨采取术。</v>
          </cell>
        </row>
        <row r="3810">
          <cell r="A3810" t="str">
            <v>HFC45301</v>
          </cell>
          <cell r="B3810" t="str">
            <v>外耳道脓肿切开引流术</v>
          </cell>
          <cell r="C3810" t="str">
            <v>局部消毒，用棉片保护鼓膜，沿耳道长轴用尖刀切开，吸脓，双氧水浸泡(至少两次)，抗生素冲洗，引流。</v>
          </cell>
        </row>
        <row r="3811">
          <cell r="A3811" t="str">
            <v>HFC48301</v>
          </cell>
          <cell r="B3811" t="str">
            <v>耳药物烧灼治疗</v>
          </cell>
          <cell r="C3811" t="str">
            <v>耳道清洁消毒后，用消毒棉签蘸药物，对耳道或鼓膜病变或穿孔行烧灼治疗。必要时显微镜下操作。</v>
          </cell>
        </row>
        <row r="3812">
          <cell r="A3812" t="str">
            <v>HFC48601</v>
          </cell>
          <cell r="B3812" t="str">
            <v>经耳内镜药物烧灼治疗</v>
          </cell>
          <cell r="C3812" t="str">
            <v>耳道清洁消毒后，在耳内镜监视下，用消毒棉签蘸药物，对耳道或鼓膜病变或穿孔行烧灼治疗。</v>
          </cell>
        </row>
        <row r="3813">
          <cell r="A3813" t="str">
            <v>HFC65301</v>
          </cell>
          <cell r="B3813" t="str">
            <v>耳道异物取出术</v>
          </cell>
          <cell r="C3813" t="str">
            <v>明视异物(不能配合的儿童全麻)位置，用耵聍钩或枪镊将异物取出。取出后耳道消毒，并检查鼓膜情况。</v>
          </cell>
        </row>
        <row r="3814">
          <cell r="A3814" t="str">
            <v>HFC65302</v>
          </cell>
          <cell r="B3814" t="str">
            <v>耳道切开异物取出术</v>
          </cell>
          <cell r="C3814" t="str">
            <v>消毒铺巾，耳道切开后(成人局麻)，(可配合的成人)明视异物(不能配合的儿童全麻)位置，用耵聍钩或枪镊将其取出。取出后耳道消毒，并检查鼓膜情况。切口缝合，填塞。必要时显微镜下操作。</v>
          </cell>
        </row>
        <row r="3815">
          <cell r="A3815" t="str">
            <v>HFC65303</v>
          </cell>
          <cell r="B3815" t="str">
            <v>耳术腔痂皮取出术</v>
          </cell>
          <cell r="C3815" t="str">
            <v>对栓塞之硬性(或软化)之术腔痂皮用耵聍钩(或枪镊)取出，负压吸引取出。</v>
          </cell>
        </row>
        <row r="3816">
          <cell r="A3816" t="str">
            <v>HFC65304</v>
          </cell>
          <cell r="B3816" t="str">
            <v>外耳道胆脂瘤取出术</v>
          </cell>
          <cell r="C3816" t="str">
            <v>对外耳道胆脂瘤使用耵聍钩，枪镊，吸引器取出。检查鼓膜情况，对耳道消毒。</v>
          </cell>
        </row>
        <row r="3817">
          <cell r="A3817" t="str">
            <v>HFC65601</v>
          </cell>
          <cell r="B3817" t="str">
            <v>经耳内镜耳道异物取出术</v>
          </cell>
          <cell r="C3817" t="str">
            <v>在耳内镜导引及监视下，明视异物(不能配合的儿童全麻)位置，用耵聍钩或枪镊将其取出。取出后耳道消毒，并检查鼓膜情况。</v>
          </cell>
        </row>
        <row r="3818">
          <cell r="A3818" t="str">
            <v>HFC65602</v>
          </cell>
          <cell r="B3818" t="str">
            <v>经耳内镜耳道切开异物取出术</v>
          </cell>
          <cell r="C3818" t="str">
            <v>消毒铺巾，成人局麻，不能配合的儿童全麻，耳道切开后，在耳内镜导引及监视下，明视异物位置，用耵聍钩或枪镊将其取出。取出后耳道消毒，并检查鼓膜情况。切口缝合，填塞。</v>
          </cell>
        </row>
        <row r="3819">
          <cell r="A3819" t="str">
            <v>HFC65603</v>
          </cell>
          <cell r="B3819" t="str">
            <v>经耳内镜耵聍取出术</v>
          </cell>
          <cell r="C3819" t="str">
            <v>在耳内镜辅助下对栓塞之硬性和/或软化之耵聍用耵聍钩和/或枪镊取出，和/或用负压吸引取出。检查鼓膜情况，对耳道消毒。</v>
          </cell>
        </row>
        <row r="3820">
          <cell r="A3820" t="str">
            <v>HFC65604</v>
          </cell>
          <cell r="B3820" t="str">
            <v>经耳内镜耳术腔痂皮取出术</v>
          </cell>
          <cell r="C3820" t="str">
            <v>在耳内镜辅助下对栓塞之硬性和/或软化之术腔痂皮用耵聍钩和/或枪镊取出，和/或用负压吸引取出。检查鼓膜情况，对耳道消毒。</v>
          </cell>
        </row>
        <row r="3821">
          <cell r="A3821" t="str">
            <v>HFC65605</v>
          </cell>
          <cell r="B3821" t="str">
            <v>经耳内镜耳道胆脂瘤取出术</v>
          </cell>
          <cell r="C3821" t="str">
            <v>在耳内镜辅助下对外耳道胆脂瘤用耵聍钩和/或枪镊取出，和/或用负压吸引取出。检查鼓膜情况，对耳道消毒。</v>
          </cell>
        </row>
        <row r="3822">
          <cell r="A3822" t="str">
            <v>HFC73301</v>
          </cell>
          <cell r="B3822" t="str">
            <v>外耳道良性肿物切除术</v>
          </cell>
          <cell r="C3822" t="str">
            <v>耳道清洁消毒，用小型圈套器(或微型耳肉芽钳)将耳肿物摘除，(如为骨性则需用骨凿凿除)肿物基底用药物或电烧或激光烧灼(以求切除彻底并防止其复发)。术腔用抗菌素纱条填塞。必要时显微镜下操作。</v>
          </cell>
        </row>
        <row r="3823">
          <cell r="A3823" t="str">
            <v>HFC73302</v>
          </cell>
          <cell r="B3823" t="str">
            <v>外耳道恶性肿瘤切除术</v>
          </cell>
          <cell r="C3823" t="str">
            <v>全麻后，消毒铺巾。局限于软骨部之恶性肿瘤，外耳道全部切除，扩大耳甲腔切除，根据肿物范围扩大腮腺及下颌关节切除。缺损用皮瓣修补。</v>
          </cell>
        </row>
        <row r="3824">
          <cell r="A3824" t="str">
            <v>HFC73401</v>
          </cell>
          <cell r="B3824" t="str">
            <v>耳息肉摘除术</v>
          </cell>
          <cell r="C3824" t="str">
            <v>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v>
          </cell>
        </row>
        <row r="3825">
          <cell r="A3825" t="str">
            <v>HFC73601</v>
          </cell>
          <cell r="B3825" t="str">
            <v>经耳内镜外耳道良性肿物切除术</v>
          </cell>
          <cell r="C3825" t="str">
            <v>耳内镜下，耳道清洁消毒，用小型圈套器(或微型耳肉芽钳)将耳肿物摘除，(如为骨性则需用骨凿凿除)肿物基底用药物或电烧或激光烧灼(以求切除彻底并防止其复发)。术腔用抗菌素纱条填塞。</v>
          </cell>
        </row>
        <row r="3826">
          <cell r="A3826" t="str">
            <v>HFC73602</v>
          </cell>
          <cell r="B3826" t="str">
            <v>经耳内镜耳息肉摘除术</v>
          </cell>
          <cell r="C3826" t="str">
            <v>消毒铺巾，在耳内镜导引及监视下，耳道清洁消毒(有脓液吸净)，用小型圈套器(或微型耳肉芽钳)将耳息肉摘除，息肉基底用药物或电烧或激光烧灼(以求切除彻底并防止其复发)。术腔用抗菌素纱条填塞。不含病理学检查。</v>
          </cell>
        </row>
        <row r="3827">
          <cell r="A3827" t="str">
            <v>HFC80301</v>
          </cell>
          <cell r="B3827" t="str">
            <v>耳道狭窄扩张术</v>
          </cell>
          <cell r="C3827" t="str">
            <v>局麻消毒铺巾，应用扩张器放置于狭窄耳道扩张，可应用刀放射切开进一步扩大耳道，再放置扩张管，包扎固定。</v>
          </cell>
        </row>
        <row r="3828">
          <cell r="A3828" t="str">
            <v>HFC83301</v>
          </cell>
          <cell r="B3828" t="str">
            <v>外耳道成形术</v>
          </cell>
          <cell r="C3828" t="str">
            <v>消毒铺巾，耳道瘢痕切除，耳道扩宽(如骨部狭窄则需进一部磨宽)，缺皮区植自体断层皮片。耳道抗菌素纱条压迫。</v>
          </cell>
        </row>
        <row r="3829">
          <cell r="A3829" t="str">
            <v>HFC83401</v>
          </cell>
          <cell r="B3829" t="str">
            <v>外耳道鼓室成形术</v>
          </cell>
          <cell r="C3829" t="str">
            <v>消毒铺巾，设计切口，局部麻醉，切开暴露乳突区骨质、钻开骨质并扩大形成耳道深达中耳腔，显微镜下调整听小骨，切取颞筋膜瓣转移，鼓膜再造，中厚植皮，成形外耳道，加压包扎固定，应用动力系统，手术显微镜。</v>
          </cell>
        </row>
        <row r="3830">
          <cell r="A3830" t="str">
            <v>HFE-HFJ</v>
          </cell>
          <cell r="B3830" t="str">
            <v>3.中耳</v>
          </cell>
        </row>
        <row r="3831">
          <cell r="A3831" t="str">
            <v>HFE</v>
          </cell>
          <cell r="B3831" t="str">
            <v>鼓室</v>
          </cell>
        </row>
        <row r="3832">
          <cell r="A3832" t="str">
            <v>HFE48301</v>
          </cell>
          <cell r="B3832" t="str">
            <v>鼓室注药治疗</v>
          </cell>
          <cell r="C3832" t="str">
            <v>耳道消毒，用特制鼓膜穿刺长针头对鼓室注药。</v>
          </cell>
        </row>
        <row r="3833">
          <cell r="A3833" t="str">
            <v>HFE48302</v>
          </cell>
          <cell r="B3833" t="str">
            <v>上鼓室冲洗术</v>
          </cell>
          <cell r="C3833" t="str">
            <v>用适宜体温之生理盐水及药物(抗菌素和/或激素)，通过长针头对上鼓室冲洗。必要时显微镜下操作。</v>
          </cell>
        </row>
        <row r="3834">
          <cell r="A3834" t="str">
            <v>HFE48601</v>
          </cell>
          <cell r="B3834" t="str">
            <v>经耳内镜上鼓室冲洗术</v>
          </cell>
          <cell r="C3834" t="str">
            <v>在硬性耳内镜导引及监视下用适宜体温之生理盐水及药物(抗菌素和/或激素)，通过长针头对上鼓室冲洗。</v>
          </cell>
        </row>
        <row r="3835">
          <cell r="A3835" t="str">
            <v>HFE48602</v>
          </cell>
          <cell r="B3835" t="str">
            <v>经耳纤维镜上鼓室冲洗术</v>
          </cell>
          <cell r="C3835" t="str">
            <v>在耳纤维内镜导引下用适宜体温之生理盐水及药物(抗菌素和/或激素)，通过长针头对上鼓室冲洗。</v>
          </cell>
        </row>
        <row r="3836">
          <cell r="A3836" t="str">
            <v>HFE73301</v>
          </cell>
          <cell r="B3836" t="str">
            <v>鼓室球瘤切除术</v>
          </cell>
          <cell r="C3836" t="str">
            <v>麻醉，消毒铺巾。耳后切开，开放乳突，鼓室探查，明视肿瘤各壁，分离，切除肿瘤，止血，鼓膜复位(或修补)，耳道抗菌素纱条填塞，包扎。</v>
          </cell>
        </row>
        <row r="3837">
          <cell r="A3837" t="str">
            <v>HFE73302</v>
          </cell>
          <cell r="B3837" t="str">
            <v>经颈侧进路颈静脉球瘤切除术</v>
          </cell>
          <cell r="C3837" t="str">
            <v>麻醉，消毒铺巾，颈侧切口，分离暴露颈鞘，预置颈内静脉，游离鼓室外之颈静脉瘤并切除，放置引流，缝合，包扎。</v>
          </cell>
        </row>
        <row r="3838">
          <cell r="A3838" t="str">
            <v>HFE73801</v>
          </cell>
          <cell r="B3838" t="str">
            <v>联合径路颈静脉球瘤切除术</v>
          </cell>
          <cell r="C3838" t="str">
            <v>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v>
          </cell>
        </row>
        <row r="3839">
          <cell r="A3839" t="str">
            <v>HFE83301</v>
          </cell>
          <cell r="B3839" t="str">
            <v>Ⅰ型鼓室成形术</v>
          </cell>
          <cell r="C3839" t="str">
            <v>局麻或全麻，耳显微镜监视下：耳道消毒，耳内(或耳后)做切口，取修补材料(多为颞肌筋膜)，分离耳道皮片及残存鼓膜上皮，抗菌素冲洗鼓室，激素浸泡，用备好之修补材料修补鼓膜穿孔，耳道填塞，切口缝合。不含面神经监测。</v>
          </cell>
        </row>
        <row r="3840">
          <cell r="A3840" t="str">
            <v>HFE83302</v>
          </cell>
          <cell r="B3840" t="str">
            <v>Ⅱ型鼓室成形术</v>
          </cell>
          <cell r="C3840" t="str">
            <v>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v>
          </cell>
        </row>
        <row r="3841">
          <cell r="A3841" t="str">
            <v>HFE83303</v>
          </cell>
          <cell r="B3841" t="str">
            <v>Ⅲ型鼓室成形术</v>
          </cell>
          <cell r="C3841" t="str">
            <v>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v>
          </cell>
        </row>
        <row r="3842">
          <cell r="A3842" t="str">
            <v>HFE83304</v>
          </cell>
          <cell r="B3842" t="str">
            <v>Ⅳ型鼓室成形术</v>
          </cell>
          <cell r="C3842" t="str">
            <v>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v>
          </cell>
        </row>
        <row r="3843">
          <cell r="A3843" t="str">
            <v>HFE83305</v>
          </cell>
          <cell r="B3843" t="str">
            <v>Ⅴ型鼓室成形术</v>
          </cell>
          <cell r="C3843" t="str">
            <v>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v>
          </cell>
        </row>
        <row r="3844">
          <cell r="A3844" t="str">
            <v>HFE83601</v>
          </cell>
          <cell r="B3844" t="str">
            <v>经耳内镜Ⅰ型鼓室成形术</v>
          </cell>
          <cell r="C3844" t="str">
            <v>局麻或全麻，在耳内镜监视下：耳道消毒，耳内(或耳后)做切口，取修补材料(多为颞肌筋膜)，分离耳道皮片及残存鼓膜上皮，抗菌素冲洗鼓室，激素浸泡，用备好之修补材料修补鼓膜穿孔，耳道填塞，切口缝合。不含面神经监测。</v>
          </cell>
        </row>
        <row r="3845">
          <cell r="A3845" t="str">
            <v>HFF</v>
          </cell>
          <cell r="B3845" t="str">
            <v>鼓膜</v>
          </cell>
        </row>
        <row r="3846">
          <cell r="A3846" t="str">
            <v>HFF45101</v>
          </cell>
          <cell r="B3846" t="str">
            <v>鼓膜穿刺引流术</v>
          </cell>
          <cell r="C3846" t="str">
            <v>外耳道消毒，鼓膜麻醉，用特制鼓膜穿刺长针头于鼓膜前下或后下象限进行穿刺，并抽吸鼓室渗液。必要时显微镜下操作。不含鼓室注药。</v>
          </cell>
        </row>
        <row r="3847">
          <cell r="A3847" t="str">
            <v>HFF45601</v>
          </cell>
          <cell r="B3847" t="str">
            <v>经耳纤维内镜鼓膜穿刺引流术</v>
          </cell>
          <cell r="C3847" t="str">
            <v>外耳道消毒，鼓膜麻醉在耳纤维内镜导引及监视下用特制鼓膜穿刺长针头于鼓膜前下或后下象限进行穿刺，并抽吸鼓室渗液。可应用激素、糜蛋白酶的药物注射。</v>
          </cell>
        </row>
        <row r="3848">
          <cell r="A3848" t="str">
            <v>HFF45602</v>
          </cell>
          <cell r="B3848" t="str">
            <v>经耳内镜鼓膜穿刺引流术</v>
          </cell>
          <cell r="C3848" t="str">
            <v>外耳道消毒，鼓膜麻醉在硬性耳内镜导引及监视下用特制鼓膜穿刺长针头于鼓膜前下或后下象限进行穿刺，并抽吸鼓室渗液。不含鼓室注药。</v>
          </cell>
        </row>
        <row r="3849">
          <cell r="A3849" t="str">
            <v>HFF50301</v>
          </cell>
          <cell r="B3849" t="str">
            <v>鼓膜切开术</v>
          </cell>
          <cell r="C3849" t="str">
            <v>局麻或全麻，耳道消毒，鼓膜麻醉，切开，吸尽鼓室分泌物，激素浸泡。必要时显微镜下操作。</v>
          </cell>
        </row>
        <row r="3850">
          <cell r="A3850" t="str">
            <v>HFF50601</v>
          </cell>
          <cell r="B3850" t="str">
            <v>经耳内镜鼓膜切开术</v>
          </cell>
          <cell r="C3850" t="str">
            <v>局麻或全麻，耳内镜监视下耳道消毒，鼓膜麻醉，切开，吸尽鼓室分泌物，激素浸泡。</v>
          </cell>
        </row>
        <row r="3851">
          <cell r="A3851" t="str">
            <v>HFF62301</v>
          </cell>
          <cell r="B3851" t="str">
            <v>鼓膜置管术</v>
          </cell>
          <cell r="C3851" t="str">
            <v>局麻或全麻，耳道消毒，鼓膜麻醉，切开，吸尽鼓室分泌物，激素浸泡，置入通气管。必要时显微镜下操作。</v>
          </cell>
        </row>
        <row r="3852">
          <cell r="A3852" t="str">
            <v>HFF62601</v>
          </cell>
          <cell r="B3852" t="str">
            <v>经耳内镜鼓膜置管术</v>
          </cell>
          <cell r="C3852" t="str">
            <v>局麻或全麻，耳内镜监视下，耳道消毒，鼓膜麻醉，切开，吸尽鼓室分泌物，激素浸泡，置入通气管。</v>
          </cell>
        </row>
        <row r="3853">
          <cell r="A3853" t="str">
            <v>HFF83301</v>
          </cell>
          <cell r="B3853" t="str">
            <v>鼓膜贴补治疗</v>
          </cell>
          <cell r="C3853" t="str">
            <v>贴补材料制备并消毒，耳道清洁消毒后，对鼓膜穿孔进行贴补治疗。必要时显微镜下操作。</v>
          </cell>
        </row>
        <row r="3854">
          <cell r="A3854" t="str">
            <v>HFF83302</v>
          </cell>
          <cell r="B3854" t="str">
            <v>显微镜下鼓膜修补术</v>
          </cell>
          <cell r="C3854" t="str">
            <v>局麻或全麻，耳显微镜监视下耳道消毒，鼓膜麻醉，用消毒好之移植材料修补鼓膜穿孔。不含移植材料切取。</v>
          </cell>
        </row>
        <row r="3855">
          <cell r="A3855" t="str">
            <v>HFF83601</v>
          </cell>
          <cell r="B3855" t="str">
            <v>经耳内镜鼓膜修补术</v>
          </cell>
          <cell r="C3855" t="str">
            <v>局麻或全麻，耳内镜监视下耳道消毒，用消毒好之移植材料修补鼓膜穿孔(主要为外贴法)。不含移植材料切取。</v>
          </cell>
        </row>
        <row r="3856">
          <cell r="A3856" t="str">
            <v>HFF83602</v>
          </cell>
          <cell r="B3856" t="str">
            <v>经耳内镜鼓膜贴补治疗</v>
          </cell>
          <cell r="C3856" t="str">
            <v>贴补材料制备并消毒，在耳内镜监视下，耳道清洁消毒，对鼓膜穿孔进行贴补治疗。</v>
          </cell>
        </row>
        <row r="3857">
          <cell r="A3857" t="str">
            <v>HFG</v>
          </cell>
          <cell r="B3857" t="str">
            <v>听小骨</v>
          </cell>
        </row>
        <row r="3858">
          <cell r="A3858" t="str">
            <v>HFG57301</v>
          </cell>
          <cell r="B3858" t="str">
            <v>听骨链松解术</v>
          </cell>
          <cell r="C3858" t="str">
            <v>局麻或全麻，耳道消毒，鼓膜掀开，暴露砧镫关节及镫骨，松解听骨周围之粘连，直至听骨链完整弹性活动。鼓膜复位，耳道填塞。不含面神经监测。</v>
          </cell>
        </row>
        <row r="3859">
          <cell r="A3859" t="str">
            <v>HFG57601</v>
          </cell>
          <cell r="B3859" t="str">
            <v>经耳内镜听骨链松解术</v>
          </cell>
          <cell r="C3859" t="str">
            <v>局麻或全麻，耳内镜监视下耳道消毒，麻醉，鼓膜掀开，暴露砧镫关节及镫骨，松解听骨周围之粘连，直至听骨链完整弹性活动。鼓膜复位，耳道填塞。不含面神经监测。</v>
          </cell>
        </row>
        <row r="3860">
          <cell r="A3860" t="str">
            <v>HFG73301</v>
          </cell>
          <cell r="B3860" t="str">
            <v>镫骨底板部分切除术</v>
          </cell>
          <cell r="C3860" t="str">
            <v>局麻或全麻，耳道消毒，鼓膜掀开，暴露砧镫关节及镫骨全貌，分离砧镫骨关节，剪断镫骨前后弓，用微型针于底板打孔，微型钩钩除(切除)部分镫骨底板，脂肪填塞后复位镫骨及砧镫骨关节，鼓膜复位，耳道填塞。不含面神经监测。</v>
          </cell>
        </row>
        <row r="3861">
          <cell r="A3861" t="str">
            <v>HFG73302</v>
          </cell>
          <cell r="B3861" t="str">
            <v>镫骨底板全切除术</v>
          </cell>
          <cell r="C3861" t="str">
            <v>局麻或全麻，耳道消毒，鼓膜掀开，暴露砧镫关节及镫骨全貌，分离砧镫骨关节，剪断镫骨前后弓，用微型针于底板打孔，微型钩钩除(切除)全部镫骨底板，脂肪填塞后复位镫骨及砧镫骨关节，鼓膜复位，耳道填塞。不含面神经监测。</v>
          </cell>
        </row>
        <row r="3862">
          <cell r="A3862" t="str">
            <v>HFG73303</v>
          </cell>
          <cell r="B3862" t="str">
            <v>激光镫骨底板开窗术</v>
          </cell>
          <cell r="C3862" t="str">
            <v>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v>
          </cell>
        </row>
        <row r="3863">
          <cell r="A3863" t="str">
            <v>HFG83301</v>
          </cell>
          <cell r="B3863" t="str">
            <v>镫骨撼动术</v>
          </cell>
          <cell r="C3863" t="str">
            <v>局麻或全麻，耳道消毒，鼓膜掀开，暴露砧镫关节及镫骨全貌，分离砧镫骨关节，撼动镫骨及底板，复位砧镫骨关节，填塞，鼓膜复位，耳道填塞。不含术中用药。</v>
          </cell>
        </row>
        <row r="3864">
          <cell r="A3864" t="str">
            <v>HFG89301</v>
          </cell>
          <cell r="B3864" t="str">
            <v>部分人工听骨链成形听力重建术</v>
          </cell>
          <cell r="C3864" t="str">
            <v>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v>
          </cell>
        </row>
        <row r="3865">
          <cell r="A3865" t="str">
            <v>HFG89302</v>
          </cell>
          <cell r="B3865" t="str">
            <v>全人工听骨链成形听力重建术</v>
          </cell>
          <cell r="C3865" t="str">
            <v>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v>
          </cell>
        </row>
        <row r="3866">
          <cell r="A3866" t="str">
            <v>HFH</v>
          </cell>
          <cell r="B3866" t="str">
            <v>咽鼓管</v>
          </cell>
        </row>
        <row r="3867">
          <cell r="A3867" t="str">
            <v>HFH48601</v>
          </cell>
          <cell r="B3867" t="str">
            <v>经耳内镜咽鼓管吹张治疗-导管法</v>
          </cell>
          <cell r="C3867" t="str">
            <v>在硬性耳内镜导引及监视下，鼻腔表麻，用导管自鼻腔放入鼻咽，对准咽鼓管，行正压治疗，同时检查鼓膜情况。</v>
          </cell>
        </row>
        <row r="3868">
          <cell r="A3868" t="str">
            <v>HFH48602</v>
          </cell>
          <cell r="B3868" t="str">
            <v>经耳纤维内镜咽鼓管吹张治疗-导管法</v>
          </cell>
          <cell r="C3868" t="str">
            <v>在耳纤维内镜导引及监视下，用导管自鼻腔放入鼻咽部，对准咽鼓管，行正压治疗，同时检查鼓膜情况。</v>
          </cell>
        </row>
        <row r="3869">
          <cell r="A3869" t="str">
            <v>HFH80301</v>
          </cell>
          <cell r="B3869" t="str">
            <v>显微镜下耳咽鼓管扩张术</v>
          </cell>
          <cell r="C3869" t="str">
            <v>显微镜监视下，耳道消毒麻醉，鼓膜掀起，探查咽鼓管鼓室口并置入扩张探条。</v>
          </cell>
        </row>
        <row r="3870">
          <cell r="A3870" t="str">
            <v>HFH80601</v>
          </cell>
          <cell r="B3870" t="str">
            <v>经耳内镜咽鼓管扩张术</v>
          </cell>
          <cell r="C3870" t="str">
            <v>耳内镜下，耳道消毒麻醉，鼓膜掀起，探查咽鼓管鼓室口并置入扩张探条。</v>
          </cell>
        </row>
        <row r="3871">
          <cell r="A3871" t="str">
            <v>HFH80602</v>
          </cell>
          <cell r="B3871" t="str">
            <v>经内镜鼻咽鼓管扩张术</v>
          </cell>
          <cell r="C3871" t="str">
            <v>鼻腔表面麻醉，内镜监视下自咽鼓管咽口置入咽鼓管探条并留置，自鼓膜监视置入深度。</v>
          </cell>
        </row>
        <row r="3872">
          <cell r="A3872" t="str">
            <v>HFJ</v>
          </cell>
          <cell r="B3872" t="str">
            <v>乳突</v>
          </cell>
        </row>
        <row r="3873">
          <cell r="A3873" t="str">
            <v>HFJ50301</v>
          </cell>
          <cell r="B3873" t="str">
            <v>单纯乳突凿开术</v>
          </cell>
          <cell r="C3873" t="str">
            <v>局麻或全麻，消毒铺巾，耳后切开，乳突凿开并充分骨骼化，彻底清除乳突病变，探查鼓室病变(尽量清除)抗菌素冲洗，术腔压碘纺纱条。必要时显微镜下操作。</v>
          </cell>
        </row>
        <row r="3874">
          <cell r="A3874" t="str">
            <v>HFJ77301</v>
          </cell>
          <cell r="B3874" t="str">
            <v>完壁式乳突根治术</v>
          </cell>
          <cell r="C3874" t="str">
            <v>局麻或全麻，消毒铺巾，耳后切开，乳突骨骼化，保留外耳道后上壁。开放面神经隐窝，清除中耳病变，根据具体病变情况做相应鼓室成形。缝合切口，加压包扎。不含移植材料切取。</v>
          </cell>
        </row>
        <row r="3875">
          <cell r="A3875" t="str">
            <v>HFJ77302</v>
          </cell>
          <cell r="B3875" t="str">
            <v>开放式乳突根治术</v>
          </cell>
          <cell r="C3875" t="str">
            <v>局麻或全麻，消毒铺巾，耳后(或耳内)切口，乳突骨骼化，凿除(磨除)外耳道后上壁。清除中耳病变，根据具体病变情况做相应鼓室成形。缝合切口，加压包扎。不含面神经监测、移植材料切取。</v>
          </cell>
        </row>
        <row r="3876">
          <cell r="A3876" t="str">
            <v>HFJ77601</v>
          </cell>
          <cell r="B3876" t="str">
            <v>经耳内镜完壁式乳突根治术</v>
          </cell>
          <cell r="C3876" t="str">
            <v>局麻或全麻，消毒铺巾，耳后切开，乳突骨骼化，保留外耳道后上壁。开放面神经隐窝，在耳内镜下明视并清除中耳病变，根据具体病变情况做相应鼓室成形。缝合切口，加压包扎。不含移植材料切取。</v>
          </cell>
        </row>
        <row r="3877">
          <cell r="A3877" t="str">
            <v>HFJ83301</v>
          </cell>
          <cell r="B3877" t="str">
            <v>经耳脑脊液耳漏修补术</v>
          </cell>
          <cell r="C3877" t="str">
            <v>全麻，消毒铺巾，耳后切开，乳突骨骼化，保留外耳道后上壁。开放面神经隐窝，详查乳突及中耳可疑之脑脊液漏病灶，用脂肪或颞肌瓣充填，加固。缝合切口，包扎。不含移植材料切取。</v>
          </cell>
        </row>
        <row r="3878">
          <cell r="A3878" t="str">
            <v>HFJ83601</v>
          </cell>
          <cell r="B3878" t="str">
            <v>经耳内镜脑脊液耳漏修补术</v>
          </cell>
          <cell r="C3878" t="str">
            <v>全麻，消毒铺巾，耳后切开，乳突骨骼化，保留外耳道后上壁。开放面神经隐窝，在耳内镜下详查乳突及中耳可疑之脑脊液漏病灶，用脂肪或颞肌瓣充填，加固。缝合切口，包扎。不含移植材料切取。</v>
          </cell>
        </row>
        <row r="3879">
          <cell r="A3879" t="str">
            <v>HFK-HFS</v>
          </cell>
          <cell r="B3879" t="str">
            <v>4.内耳</v>
          </cell>
        </row>
        <row r="3880">
          <cell r="A3880" t="str">
            <v>HFK50301</v>
          </cell>
          <cell r="B3880" t="str">
            <v>内耳开窗术</v>
          </cell>
          <cell r="C3880" t="str">
            <v>全麻，消毒铺巾，耳后切开，分离外耳道皮片，掀起鼓膜进入鼓室，半规管开窗后脂肪填塞(或迷路切除或球囊破坏)，鼓膜复位，耳道填压抗菌素纱条，缝合切口，包扎。不含移植材料切取。</v>
          </cell>
        </row>
        <row r="3881">
          <cell r="A3881" t="str">
            <v>HFP</v>
          </cell>
          <cell r="B3881" t="str">
            <v>耳蜗</v>
          </cell>
        </row>
        <row r="3882">
          <cell r="A3882" t="str">
            <v>HFP61301</v>
          </cell>
          <cell r="B3882" t="str">
            <v>电子耳蜗置入术</v>
          </cell>
          <cell r="C3882" t="str">
            <v>全麻，消毒铺巾，耳后切开，乳突骨骼化，保留外耳道后上壁。开放面神经隐窝，自蜗窗导入电极用脂肪充填或生物胶加固。于颅骨上做一骨龛放置体外感应器，缝合切口，包扎。不含移植材料切取。</v>
          </cell>
        </row>
        <row r="3883">
          <cell r="A3883" t="str">
            <v>HFP61302</v>
          </cell>
          <cell r="B3883" t="str">
            <v>伴有内耳硬化的电子耳蜗置入术</v>
          </cell>
          <cell r="C3883" t="str">
            <v>全麻，消毒铺巾，耳后切开，乳突骨骼化，保留外耳道后上壁。开放面神经隐窝，自蜗窗导入电极用脂肪充填或生物胶加固。于颅骨上做一骨龛放置体外感应器，缝合切口，包扎。不含移植材料切取。</v>
          </cell>
        </row>
        <row r="3884">
          <cell r="A3884" t="str">
            <v>HFP61303</v>
          </cell>
          <cell r="B3884" t="str">
            <v>二次电子耳蜗同侧置入术</v>
          </cell>
          <cell r="C3884" t="str">
            <v>同侧电子耳蜗植入失败，同侧植入。全麻，消毒铺巾，耳后切开，乳突骨骼化，保留外耳道后上壁。开放面神经隐窝，自蜗窗导入电极用脂肪充填或生物胶加固。于颅骨上做一骨龛放置体外感应器，缝合切口，包扎。</v>
          </cell>
        </row>
        <row r="3885">
          <cell r="A3885" t="str">
            <v>HFP61304</v>
          </cell>
          <cell r="B3885" t="str">
            <v>二次电子耳蜗对侧置入术</v>
          </cell>
          <cell r="C3885" t="str">
            <v>电子耳蜗植入失败，进行对侧耳植入。全麻，消毒铺巾，耳后切开，乳突骨骼化，保留外耳道后上壁。开放面神经隐窝，自蜗窗导入电极用脂肪充填或生物胶加固。于颅骨上做一骨龛放置体外感应器，缝合切口，包扎。</v>
          </cell>
        </row>
        <row r="3886">
          <cell r="A3886" t="str">
            <v>HFS</v>
          </cell>
          <cell r="B3886" t="str">
            <v>内耳淋巴囊</v>
          </cell>
        </row>
        <row r="3887">
          <cell r="A3887" t="str">
            <v>HFS56301</v>
          </cell>
          <cell r="B3887" t="str">
            <v>内耳淋巴囊减压术</v>
          </cell>
          <cell r="C3887" t="str">
            <v>全麻，消毒铺巾，耳后切开，乳突骨骼化，迷路后寻至内淋巴囊，造漏，脂肪填塞，缝合切口，包扎。不含面神经监测。</v>
          </cell>
        </row>
        <row r="3888">
          <cell r="A3888" t="str">
            <v>HFT</v>
          </cell>
          <cell r="B3888" t="str">
            <v>5.耳部血管和神经</v>
          </cell>
        </row>
        <row r="3889">
          <cell r="A3889" t="str">
            <v>HFT73301</v>
          </cell>
          <cell r="B3889" t="str">
            <v>耳颞部血管瘤切除术</v>
          </cell>
          <cell r="C3889" t="str">
            <v>术前设计，消毒铺巾，局部麻醉，切除病变，血管结扎，形成皮瓣，转移皮瓣，电凝止血，放置引流，缝合切口，包扎固定。</v>
          </cell>
        </row>
        <row r="3890">
          <cell r="A3890" t="str">
            <v>HG</v>
          </cell>
          <cell r="B3890" t="str">
            <v>(六)鼻咽喉</v>
          </cell>
        </row>
        <row r="3891">
          <cell r="A3891" t="str">
            <v>HGA-</v>
          </cell>
          <cell r="B3891" t="str">
            <v>1.鼻</v>
          </cell>
        </row>
        <row r="3892">
          <cell r="A3892" t="str">
            <v>HGA</v>
          </cell>
          <cell r="B3892" t="str">
            <v>鼻</v>
          </cell>
        </row>
        <row r="3893">
          <cell r="A3893" t="str">
            <v>HGA64301</v>
          </cell>
          <cell r="B3893" t="str">
            <v>鼻部液体人工材料取出术</v>
          </cell>
          <cell r="C3893" t="str">
            <v>消毒铺巾，设计切口于原切口或对侧切口，局部麻醉，分离腔隙，将人工材料尽可能取出，充分冲洗腔隙，切口缝合，必要时放置引流管。</v>
          </cell>
        </row>
        <row r="3894">
          <cell r="A3894" t="str">
            <v>HGA73301</v>
          </cell>
          <cell r="B3894" t="str">
            <v>鼻部肿物切除术</v>
          </cell>
          <cell r="C3894" t="str">
            <v>消毒铺巾，设计切口，局部麻醉，将肿物完整切除或扩大切除，双极电凝止血，送检病理，切口直接拉拢缝合或植皮或者皮瓣转移。不含植皮、皮瓣转移术。</v>
          </cell>
        </row>
        <row r="3895">
          <cell r="A3895" t="str">
            <v>HGA83601</v>
          </cell>
          <cell r="B3895" t="str">
            <v>经鼻内镜脑脊液鼻漏修补术</v>
          </cell>
          <cell r="C3895" t="str">
            <v>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v>
          </cell>
        </row>
        <row r="3896">
          <cell r="A3896" t="str">
            <v>HGB</v>
          </cell>
          <cell r="B3896" t="str">
            <v>外鼻</v>
          </cell>
        </row>
        <row r="3897">
          <cell r="A3897" t="str">
            <v>HGB62301</v>
          </cell>
          <cell r="B3897" t="str">
            <v>鼻尖充填术</v>
          </cell>
          <cell r="C3897" t="str">
            <v>消毒铺巾，设计鼻孔缘鼻前庭切口，局部麻醉，分离腔隙，修整鼻尖部位皮下组织，双极电凝止血，取耳甲腔软骨或肋软骨或鼻中隔软骨或人工材料，修剪后置于鼻尖相应位置，缝合切口。不含软骨采取术。</v>
          </cell>
        </row>
        <row r="3898">
          <cell r="A3898" t="str">
            <v>HGB62302</v>
          </cell>
          <cell r="B3898" t="str">
            <v>假体置入隆鼻术</v>
          </cell>
          <cell r="C3898" t="str">
            <v>消毒铺巾，设计切口于鼻孔缘及前庭，局部麻醉，分离鼻背筋膜下腔隙，雕刻并置入假体，缝合切口。</v>
          </cell>
        </row>
        <row r="3899">
          <cell r="A3899" t="str">
            <v>HGB62303</v>
          </cell>
          <cell r="B3899" t="str">
            <v>鼻缺损种植体植入术</v>
          </cell>
          <cell r="C3899" t="str">
            <v>分期手术，第一期埋置骨种植根(秆卡式或磁性)。第二期制作外部器官。</v>
          </cell>
        </row>
        <row r="3900">
          <cell r="A3900" t="str">
            <v>HGB64301</v>
          </cell>
          <cell r="B3900" t="str">
            <v>隆鼻术后假体取出术</v>
          </cell>
          <cell r="C3900" t="str">
            <v>消毒铺巾，设计切口于原切口或对侧切口，局部麻醉，取出原鼻假体，冲洗腔隙，切口缝合。</v>
          </cell>
        </row>
        <row r="3901">
          <cell r="A3901" t="str">
            <v>HGB66301</v>
          </cell>
          <cell r="B3901" t="str">
            <v>隆鼻术后假体置换重新隆鼻术</v>
          </cell>
          <cell r="C3901" t="str">
            <v>消毒铺巾，设计切口于原切口或对侧切口，局部麻醉，取出原鼻假体，分离松解瘢痕挛缩，将新假体材料雕刻修整后置入。</v>
          </cell>
        </row>
        <row r="3902">
          <cell r="A3902" t="str">
            <v>HGB70301</v>
          </cell>
          <cell r="B3902" t="str">
            <v>鼻骨骨折闭合复位术</v>
          </cell>
          <cell r="C3902" t="str">
            <v>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v>
          </cell>
        </row>
        <row r="3903">
          <cell r="A3903" t="str">
            <v>HGB70302</v>
          </cell>
          <cell r="B3903" t="str">
            <v>鼻骨骨折切开复位术</v>
          </cell>
          <cell r="C3903" t="str">
            <v>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v>
          </cell>
        </row>
        <row r="3904">
          <cell r="A3904" t="str">
            <v>HGB73301</v>
          </cell>
          <cell r="B3904" t="str">
            <v>酒渣鼻切割术</v>
          </cell>
          <cell r="C3904" t="str">
            <v>消毒，局部麻醉，用电刀或普通手术刀切割塑形，使用电凝器止血，创面处理包扎。</v>
          </cell>
        </row>
        <row r="3905">
          <cell r="A3905" t="str">
            <v>HGB73302</v>
          </cell>
          <cell r="B3905" t="str">
            <v>鼻翼肿瘤切除成形术</v>
          </cell>
          <cell r="C3905" t="str">
            <v>消毒铺巾，麻醉后，鼻翼肿瘤切除术，缺损处应用转移皮瓣，鼻翼成形术，术后包扎固定，肿物送病理。不含病理学检查。</v>
          </cell>
        </row>
        <row r="3906">
          <cell r="A3906" t="str">
            <v>HGB81301</v>
          </cell>
          <cell r="B3906" t="str">
            <v>鼻背缩窄术</v>
          </cell>
          <cell r="C3906" t="str">
            <v>消毒铺巾，设计鼻孔内或外径路切口，局部麻醉，使用鼻科器械将宽大的鼻背截骨、缩窄，充分止血，切口缝合，鼻腔填塞，鼻外固定石膏或可塑性材料。</v>
          </cell>
        </row>
        <row r="3907">
          <cell r="A3907" t="str">
            <v>HGB81302</v>
          </cell>
          <cell r="B3907" t="str">
            <v>再造鼻修薄术</v>
          </cell>
          <cell r="C3907" t="str">
            <v>消毒铺巾，设计切口，局部麻醉，修整再造鼻皮瓣，软组织修薄，双极电凝止血，留置引流，缝合切口。</v>
          </cell>
        </row>
        <row r="3908">
          <cell r="A3908" t="str">
            <v>HGB82301</v>
          </cell>
          <cell r="B3908" t="str">
            <v>鼻小柱延长术</v>
          </cell>
          <cell r="C3908" t="str">
            <v>消毒铺巾，设计切口，局部麻醉，局部改形延长鼻小柱，上抬鼻尖，双极电凝止血，缝合切口。</v>
          </cell>
        </row>
        <row r="3909">
          <cell r="A3909" t="str">
            <v>HGB83301</v>
          </cell>
          <cell r="B3909" t="str">
            <v>鼻槛成形术</v>
          </cell>
          <cell r="C3909" t="str">
            <v>消毒铺巾，设计切口，局部麻醉，局部改形、皮瓣转移以形成鼻槛，必要时置入假体或自体软骨，双极电凝止血，缝合切口。不含软骨采取术。</v>
          </cell>
        </row>
        <row r="3910">
          <cell r="A3910" t="str">
            <v>HGB83302</v>
          </cell>
          <cell r="B3910" t="str">
            <v>鼻翼肥厚矫正术</v>
          </cell>
          <cell r="C3910" t="str">
            <v>消毒铺巾，设计鼻孔缘切口，局部麻醉，切除多余皮肤及皮下组织，双极电凝止血，分层缝合切口。</v>
          </cell>
        </row>
        <row r="3911">
          <cell r="A3911" t="str">
            <v>HGB83303</v>
          </cell>
          <cell r="B3911" t="str">
            <v>鼻头肥大矫正术</v>
          </cell>
          <cell r="C3911" t="str">
            <v>消毒铺巾，设计鼻孔缘及鼻前庭切口，局部麻醉，分离皮下腔隙，去除多余皮下组织，游离鼻翼软骨并悬吊缝合，双极电凝止血，缝合切口。</v>
          </cell>
        </row>
        <row r="3912">
          <cell r="A3912" t="str">
            <v>HGB83304</v>
          </cell>
          <cell r="B3912" t="str">
            <v>鼻外伤清创缝合术</v>
          </cell>
          <cell r="C3912" t="str">
            <v>消毒铺巾，1%利多卡因局部麻醉或全麻后，生理盐水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v>
          </cell>
        </row>
        <row r="3913">
          <cell r="A3913" t="str">
            <v>HGB83305</v>
          </cell>
          <cell r="B3913" t="str">
            <v>鼻翼沟成形术</v>
          </cell>
          <cell r="C3913" t="str">
            <v>消毒铺巾，设计鼻孔缘及鼻前庭切口，局部麻醉，分离腔隙，去除鼻翼沟多余皮下组织，双极电凝止血，皮下缝合固定，切口缝合。</v>
          </cell>
        </row>
        <row r="3914">
          <cell r="A3914" t="str">
            <v>HGB83306</v>
          </cell>
          <cell r="B3914" t="str">
            <v>唇裂初期鼻畸形矫正术</v>
          </cell>
          <cell r="C3914" t="str">
            <v>指麻醉下测量，设计，阻滞麻醉，分离鼻翼软骨，鼻翼悬吊，伤口缝合。</v>
          </cell>
        </row>
        <row r="3915">
          <cell r="A3915" t="str">
            <v>HGB83307</v>
          </cell>
          <cell r="B3915" t="str">
            <v>单侧唇裂术后继发鼻畸形矫正术</v>
          </cell>
          <cell r="C3915" t="str">
            <v>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v>
          </cell>
        </row>
        <row r="3916">
          <cell r="A3916" t="str">
            <v>HGB83308</v>
          </cell>
          <cell r="B3916" t="str">
            <v>鼻翼塌陷矫正术</v>
          </cell>
          <cell r="C3916" t="str">
            <v>消毒铺巾，设计切口，局部麻醉，暴露缺损，游离鼻翼软骨，调整鼻翼形态，双极电凝止血，局部皮瓣转移，必要时植皮，缝合切口。不含植皮术。</v>
          </cell>
        </row>
        <row r="3917">
          <cell r="A3917" t="str">
            <v>HGB83309</v>
          </cell>
          <cell r="B3917" t="str">
            <v>驼峰鼻畸形矫正术</v>
          </cell>
          <cell r="C3917" t="str">
            <v>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v>
          </cell>
        </row>
        <row r="3918">
          <cell r="A3918" t="str">
            <v>HGB83310</v>
          </cell>
          <cell r="B3918" t="str">
            <v>鹰钩鼻畸形矫正术</v>
          </cell>
          <cell r="C3918" t="str">
            <v>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v>
          </cell>
        </row>
        <row r="3919">
          <cell r="A3919" t="str">
            <v>HGB83311</v>
          </cell>
          <cell r="B3919" t="str">
            <v>歪鼻畸形矫正术</v>
          </cell>
          <cell r="C3919" t="str">
            <v>消毒铺巾，设计鼻孔内或外径路切口，局部麻醉，使用鼻科器械行截骨、复位，充分止血，切口缝合，鼻腔填塞，鼻外固定石膏或可塑性材料。不含鼻中隔偏曲矫正术。</v>
          </cell>
        </row>
        <row r="3920">
          <cell r="A3920" t="str">
            <v>HGB83312</v>
          </cell>
          <cell r="B3920" t="str">
            <v>面裂鼻畸形矫正术</v>
          </cell>
          <cell r="C3920" t="str">
            <v>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v>
          </cell>
        </row>
        <row r="3921">
          <cell r="A3921" t="str">
            <v>HGB83313</v>
          </cell>
          <cell r="B3921" t="str">
            <v>分叉鼻畸形矫正术</v>
          </cell>
          <cell r="C3921" t="str">
            <v>消毒铺巾，设计切口，局部麻醉，局部修整改形，通过皮瓣转移修复鼻畸形，双极电凝止血，留置引流，必要时行自体骨软骨移植或者假体置入术，缝合切口，鼻腔填塞。不含皮瓣转移术、骨软骨采取术。</v>
          </cell>
        </row>
        <row r="3922">
          <cell r="A3922" t="str">
            <v>HGB89301</v>
          </cell>
          <cell r="B3922" t="str">
            <v>鼻外伤清创植皮术</v>
          </cell>
          <cell r="C3922" t="str">
            <v>消毒铺巾，局部麻醉，鼻部外伤创面的清创，异物取出，双极电凝止血，创面全厚植皮。不含取皮术。</v>
          </cell>
        </row>
        <row r="3923">
          <cell r="A3923" t="str">
            <v>HGB89302</v>
          </cell>
          <cell r="B3923" t="str">
            <v>自体肋软骨移植鞍鼻畸形矫正术</v>
          </cell>
          <cell r="C3923" t="str">
            <v>消毒铺巾，设计切口，局部麻醉，分离鼻背筋膜下腔隙，双极电凝止血，雕刻并植入自体软骨，局部改形，必要时行皮瓣转移，缝合切口。不含皮瓣转移术、骨及软骨采取术。</v>
          </cell>
        </row>
        <row r="3924">
          <cell r="A3924" t="str">
            <v>HGB89303</v>
          </cell>
          <cell r="B3924" t="str">
            <v>假体置入鞍鼻畸形矫正术</v>
          </cell>
          <cell r="C3924" t="str">
            <v>消毒铺巾，设计切口，局部麻醉，分离鼻大翼软骨内侧脚，鼻中隔软骨上缘背筋膜下腔隙，双极电凝止血，雕刻并置入假体，局部改形，必要时行皮瓣转移，缝合切口。不含皮瓣转移术。</v>
          </cell>
        </row>
        <row r="3925">
          <cell r="A3925" t="str">
            <v>HGB89304</v>
          </cell>
          <cell r="B3925" t="str">
            <v>自体骨移植鼻根塌陷矫正术</v>
          </cell>
          <cell r="C3925" t="str">
            <v>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v>
          </cell>
        </row>
        <row r="3926">
          <cell r="A3926" t="str">
            <v>HGB89305</v>
          </cell>
          <cell r="B3926" t="str">
            <v>局部皮瓣转移鼻部分再造术</v>
          </cell>
          <cell r="C3926" t="str">
            <v>消毒铺巾，设计切口，局部麻醉，松解周围瘢痕组织，暴露创面，在临近组织形成局部皮瓣，双极电凝止血，修复鼻缺损，留置引流，切口缝合，皮瓣供区直接缝合或植皮。不含供区植皮。</v>
          </cell>
        </row>
        <row r="3927">
          <cell r="A3927" t="str">
            <v>HGB89306</v>
          </cell>
          <cell r="B3927" t="str">
            <v>鼻唇沟皮瓣转移鼻部分再造术</v>
          </cell>
          <cell r="C3927" t="str">
            <v>消毒铺巾，设计切口，局部麻醉，制备鼻唇沟皮瓣，转移至受区，必要时移植骨或软骨支架，供区双极电凝止血，留置引流，缝合。不含骨及软骨采取术。</v>
          </cell>
        </row>
        <row r="3928">
          <cell r="A3928" t="str">
            <v>HGB89307</v>
          </cell>
          <cell r="B3928" t="str">
            <v>血管蒂皮瓣转移鼻部分再造术</v>
          </cell>
          <cell r="C3928" t="str">
            <v>消毒铺巾，设计切口，局部麻醉，制备额部滑车上血管轴型皮瓣或耳廓复合组织瓣，将皮瓣翻转至受区修复鼻缺损，必要时植入软骨支架，供区双极电凝止血，留置引流，直接缝合或植皮。不含骨及软骨采取术、供区植皮术。</v>
          </cell>
        </row>
        <row r="3929">
          <cell r="A3929" t="str">
            <v>HGB89308</v>
          </cell>
          <cell r="B3929" t="str">
            <v>颊部皮瓣转移鼻部分再造术</v>
          </cell>
          <cell r="C3929" t="str">
            <v>消毒铺巾，设计切口，局部麻醉，设计，制备颊部皮瓣，转至受区修复鼻缺损，供区双极电凝止血，留置引流，直接缝合或植皮。不含骨及软骨采取术、供区植皮术。</v>
          </cell>
        </row>
        <row r="3930">
          <cell r="A3930" t="str">
            <v>HGB89309</v>
          </cell>
          <cell r="B3930" t="str">
            <v>耳廓复合组织带蒂转移鼻部分缺损修复术</v>
          </cell>
          <cell r="C3930" t="str">
            <v>消毒铺巾，设计切口，局部麻醉，制备耳廓复合组织及血管蒂，带蒂经皮下转移至鼻部缺损部位，双极电凝止血，留置引流，供区直接缝合或头皮皮瓣转移修复。不含头皮皮瓣转移修复，植皮。</v>
          </cell>
        </row>
        <row r="3931">
          <cell r="A3931" t="str">
            <v>HGB89310</v>
          </cell>
          <cell r="B3931" t="str">
            <v>耳廓复合组织游离移植鼻部分再造术</v>
          </cell>
          <cell r="C3931" t="str">
            <v>消毒铺巾，设计切口，局部麻醉，切取耳廓复合组织，双极电凝止血，移植于受区创面，打包加压包扎，供区直接缝合。</v>
          </cell>
        </row>
        <row r="3932">
          <cell r="A3932" t="str">
            <v>HGB89311</v>
          </cell>
          <cell r="B3932" t="str">
            <v>额部皮瓣全鼻再造术</v>
          </cell>
          <cell r="C3932" t="str">
            <v>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v>
          </cell>
        </row>
        <row r="3933">
          <cell r="A3933" t="str">
            <v>HGB89312</v>
          </cell>
          <cell r="B3933" t="str">
            <v>额部扩张后皮瓣全鼻再造术</v>
          </cell>
          <cell r="C3933" t="str">
            <v>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v>
          </cell>
        </row>
        <row r="3934">
          <cell r="A3934" t="str">
            <v>HGB89313</v>
          </cell>
          <cell r="B3934" t="str">
            <v>颊部皮瓣全鼻再造术</v>
          </cell>
          <cell r="C3934" t="str">
            <v>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v>
          </cell>
        </row>
        <row r="3935">
          <cell r="A3935" t="str">
            <v>HGB89314</v>
          </cell>
          <cell r="B3935" t="str">
            <v>上臂皮管全鼻再造术</v>
          </cell>
          <cell r="C3935" t="str">
            <v>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v>
          </cell>
        </row>
        <row r="3936">
          <cell r="A3936" t="str">
            <v>HGB89315</v>
          </cell>
          <cell r="B3936" t="str">
            <v>上臂扩张后皮瓣鼻再造术</v>
          </cell>
          <cell r="C3936" t="str">
            <v>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v>
          </cell>
        </row>
        <row r="3937">
          <cell r="A3937" t="str">
            <v>HGB89316</v>
          </cell>
          <cell r="B3937" t="str">
            <v>再造鼻预构术</v>
          </cell>
          <cell r="C3937" t="str">
            <v>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v>
          </cell>
        </row>
        <row r="3938">
          <cell r="A3938" t="str">
            <v>HGB89317</v>
          </cell>
          <cell r="B3938" t="str">
            <v>鼻侧壁移位伴骨质充填术</v>
          </cell>
          <cell r="C3938" t="str">
            <v>麻醉后，消毒铺巾，收缩鼻腔后，口腔洗必泰冲洗，与患侧唇龈沟切开，分离剥离子分离粘骨膜，暴露梨状孔缘，分离鼻腔外侧壁，选取已取材好的骨质或羟基磷灰石材料充填，鼻腔填压，切口缝合。患侧唇龈沟区敷料压迫。</v>
          </cell>
        </row>
        <row r="3939">
          <cell r="A3939" t="str">
            <v>HGB89318</v>
          </cell>
          <cell r="B3939" t="str">
            <v>再造鼻断蒂术</v>
          </cell>
          <cell r="C3939" t="str">
            <v>消毒铺巾，设计切口，局部麻醉，再造鼻断蒂，将鼻根部皮瓣修整后缝合，蒂部修整，放回原位，调整后缝合。双极电凝止血，留置引流，缝合切口。</v>
          </cell>
        </row>
        <row r="3940">
          <cell r="A3940" t="str">
            <v>HGC-HGE</v>
          </cell>
          <cell r="B3940" t="str">
            <v>鼻腔</v>
          </cell>
        </row>
        <row r="3941">
          <cell r="A3941" t="str">
            <v>HGC46601</v>
          </cell>
          <cell r="B3941" t="str">
            <v>经前鼻镜电凝止血术</v>
          </cell>
          <cell r="C3941" t="str">
            <v>鼻腔黏膜1%地卡因表面麻醉，1%麻黄素收缩，前鼻镜下寻找可疑出血点，使用电烧器应用电烧器探头于鼻腔黏膜出血处烧灼，可应用各种止血海绵或止血纱布、凡士林纱条填压。</v>
          </cell>
        </row>
        <row r="3942">
          <cell r="A3942" t="str">
            <v>HGC46602</v>
          </cell>
          <cell r="B3942" t="str">
            <v>经前鼻镜药物烧灼止血术</v>
          </cell>
          <cell r="C3942" t="str">
            <v>鼻腔黏膜1%地卡因表面麻醉，1%麻黄素收缩，前鼻镜下寻找可疑出血点，使用30%三氯醋酸于鼻腔黏膜出血处烧灼，可应用各种止血海绵或止血纱布、凡士林纱条填压。</v>
          </cell>
        </row>
        <row r="3943">
          <cell r="A3943" t="str">
            <v>HGC46603</v>
          </cell>
          <cell r="B3943" t="str">
            <v>经鼻内镜微波止血术</v>
          </cell>
          <cell r="C3943" t="str">
            <v>鼻腔黏膜1%地卡因表面麻醉，1%麻黄素收缩，鼻内镜下寻找可疑出血点，使用微波治疗仪应用微波探头于鼻腔黏膜出血处烧灼，可应用各种止血海绵或止血纱布、凡士林纱条填压。</v>
          </cell>
        </row>
        <row r="3944">
          <cell r="A3944" t="str">
            <v>HGC46604</v>
          </cell>
          <cell r="B3944" t="str">
            <v>经鼻内镜电烧止血术</v>
          </cell>
          <cell r="C3944" t="str">
            <v>鼻腔黏膜1%地卡因表面麻醉，1%麻黄素收缩，鼻内镜下寻找可疑出血点，使用电烧器应用电烧器探头于鼻腔黏膜出血处烧灼，可应用各种止血海绵或止血纱布、凡士林纱条填压。</v>
          </cell>
        </row>
        <row r="3945">
          <cell r="A3945" t="str">
            <v>HGC46605</v>
          </cell>
          <cell r="B3945" t="str">
            <v>经鼻内镜激光止血术</v>
          </cell>
          <cell r="C3945" t="str">
            <v>鼻腔黏膜1%地卡因表面麻醉，2%麻黄素收缩，鼻内镜下寻找可疑出血点，使用激光仪(如半导体激光、二氧化碳激光等)应用激光探头于鼻腔黏膜出血处烧灼，可应用各种止血海绵或止血纱布、凡士林纱条填压。</v>
          </cell>
        </row>
        <row r="3946">
          <cell r="A3946" t="str">
            <v>HGC57601</v>
          </cell>
          <cell r="B3946" t="str">
            <v>鼻腔粘连松解术</v>
          </cell>
          <cell r="C3946" t="str">
            <v>鼻腔黏膜1%地卡因表面麻醉，1%麻黄素收缩，经前鼻镜应用黏膜刀切开鼻腔粘连带应用凡士林纱条压迫分离，或放置硅胶板、硅胶管、其它特殊的止血分离材料。</v>
          </cell>
        </row>
        <row r="3947">
          <cell r="A3947" t="str">
            <v>HGC57602</v>
          </cell>
          <cell r="B3947" t="str">
            <v>经鼻内镜鼻腔粘连松解术</v>
          </cell>
          <cell r="C3947" t="str">
            <v>鼻腔黏膜1%地卡因表面麻醉，1%麻黄素收缩，经鼻内镜应用黏膜刀切开鼻腔粘连带应用凡士林纱条压迫分离，或放置硅胶板、硅胶管、其它特殊的止血分离材料。</v>
          </cell>
        </row>
        <row r="3948">
          <cell r="A3948" t="str">
            <v>HGC62401</v>
          </cell>
          <cell r="B3948" t="str">
            <v>后鼻孔填塞术</v>
          </cell>
          <cell r="C3948" t="str">
            <v>鼻腔黏膜1%地卡因表面麻醉，1%麻黄素收缩，先将导尿管经出血侧鼻腔进入，自口腔引出，口腔侧系凡士林纱球，拉动鼻腔侧导尿管使纱球进入鼻咽部及后鼻孔，然后行前鼻孔填塞术。</v>
          </cell>
        </row>
        <row r="3949">
          <cell r="A3949" t="str">
            <v>HGC62601</v>
          </cell>
          <cell r="B3949" t="str">
            <v>前鼻孔填塞术</v>
          </cell>
          <cell r="C3949" t="str">
            <v>鼻腔黏膜1%地卡因表面麻醉，1%麻黄素收缩，前鼻镜下用枪状镊夹取凡士林纱条或其它填塞物经前鼻孔填塞鼻腔。</v>
          </cell>
        </row>
        <row r="3950">
          <cell r="A3950" t="str">
            <v>HGC64601</v>
          </cell>
          <cell r="B3950" t="str">
            <v>鼻腔填塞物取出术</v>
          </cell>
          <cell r="C3950" t="str">
            <v>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v>
          </cell>
        </row>
        <row r="3951">
          <cell r="A3951" t="str">
            <v>HGC65401</v>
          </cell>
          <cell r="B3951" t="str">
            <v>鼻腔异物取出术</v>
          </cell>
          <cell r="C3951" t="str">
            <v>成人可黏膜表面麻醉，幼儿可由家长或护士固定患儿同步，难取异物可以全麻，前鼻镜下以鼻腔异物钩或其它器械行鼻腔异物取出术。</v>
          </cell>
        </row>
        <row r="3952">
          <cell r="A3952" t="str">
            <v>HGC65601</v>
          </cell>
          <cell r="B3952" t="str">
            <v>经鼻内镜鼻腔异物取出术</v>
          </cell>
          <cell r="C3952" t="str">
            <v>成人可黏膜表面麻醉，幼儿可由家长或护士固定患儿同步，难取异物可以全麻，鼻内镜直视下以鼻腔异物钩或其它器械行鼻腔异物取出术。</v>
          </cell>
        </row>
        <row r="3953">
          <cell r="A3953" t="str">
            <v>HGC65602</v>
          </cell>
          <cell r="B3953" t="str">
            <v>鼻内镜鼻腔清理术</v>
          </cell>
          <cell r="C3953" t="str">
            <v>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v>
          </cell>
        </row>
        <row r="3954">
          <cell r="A3954" t="str">
            <v>HGC73301</v>
          </cell>
          <cell r="B3954" t="str">
            <v>鼻侧切开鼻腔鼻窦肿瘤切除术</v>
          </cell>
          <cell r="C3954" t="str">
            <v>消毒铺巾，麻醉后经鼻侧切开进路暴露上颌窦、筛窦、额窦行鼻腔鼻窦肿瘤切除术，术后术腔填塞，局部缝合，包扎固定。</v>
          </cell>
        </row>
        <row r="3955">
          <cell r="A3955" t="str">
            <v>HGC73302</v>
          </cell>
          <cell r="B3955" t="str">
            <v>鼻前庭囊肿切除术</v>
          </cell>
          <cell r="C3955" t="str">
            <v>消毒铺巾，局麻或全麻后，一侧唇龈沟进路，切开黏膜分离暴露鼻前庭，暴露囊肿分离并摘除，术腔止血，生理盐水冲洗，缝合切口，患侧上唇部位应用敷料加压，鼻腔黏膜若有破损，可填塞凡士林纱条或其它鼻腔填塞材料。</v>
          </cell>
        </row>
        <row r="3956">
          <cell r="A3956" t="str">
            <v>HGC73401</v>
          </cell>
          <cell r="B3956" t="str">
            <v>鼻腔鼻窦肿瘤切除术</v>
          </cell>
          <cell r="C3956" t="str">
            <v>麻醉，消毒铺巾，收缩鼻腔后，经前鼻镜，应用圈套器、筛窦钳等将鼻腔鼻窦肿瘤切除术，术后术腔填塞。</v>
          </cell>
        </row>
        <row r="3957">
          <cell r="A3957" t="str">
            <v>HGC73402</v>
          </cell>
          <cell r="B3957" t="str">
            <v>鼻息肉切除术</v>
          </cell>
          <cell r="C3957" t="str">
            <v>消毒铺巾，局麻或全麻后，前鼻镜下，收缩鼻腔行应用圈套器或筛窦钳摘除鼻息肉切除术，术后术腔填塞凡士林纱条或其它填塞材料。</v>
          </cell>
        </row>
        <row r="3958">
          <cell r="A3958" t="str">
            <v>HGC73601</v>
          </cell>
          <cell r="B3958" t="str">
            <v>经鼻内镜鼻息肉切除术</v>
          </cell>
          <cell r="C3958" t="str">
            <v>消毒铺巾，局麻或全麻后，前鼻镜下，收缩鼻腔行应用圈套器或筛窦钳摘除鼻息肉切除术，也可应用电动切割器切除息肉，术后术腔填塞凡士林纱条或其它填塞材料。</v>
          </cell>
        </row>
        <row r="3959">
          <cell r="A3959" t="str">
            <v>HGC73602</v>
          </cell>
          <cell r="B3959" t="str">
            <v>经鼻内镜鼻腔肿瘤切除术</v>
          </cell>
          <cell r="C3959" t="str">
            <v>麻醉后，消毒铺巾，收缩鼻腔后，经内镜探查，暴露肿瘤，手术中应用鼻内镜手术钳，可以应用鼻窦电动切割器切除肿瘤，术后术腔填塞。</v>
          </cell>
        </row>
        <row r="3960">
          <cell r="A3960" t="str">
            <v>HGC73603</v>
          </cell>
          <cell r="B3960" t="str">
            <v>经鼻内镜鼻腔鼻窦肿瘤切除术</v>
          </cell>
          <cell r="C3960" t="str">
            <v>麻醉后，消毒铺巾，收缩鼻腔后，经内镜探查，开放肿瘤所在鼻窦，切除鼻腔鼻窦肿瘤，手术中应用鼻内镜手术钳，可以应用鼻窦电动切割器切除肿瘤，术后术腔填塞。</v>
          </cell>
        </row>
        <row r="3961">
          <cell r="A3961" t="str">
            <v>HGC73604</v>
          </cell>
          <cell r="B3961" t="str">
            <v>经鼻内镜鼻前庭囊肿开窗术</v>
          </cell>
          <cell r="C3961" t="str">
            <v>消毒铺巾，收缩鼻腔后，经内镜探查鼻腔，应用黏膜刀或电动切割器于黏膜膨隆处切开，清理分泌物，止血，选取适当填塞材料填塞患侧鼻腔。</v>
          </cell>
        </row>
        <row r="3962">
          <cell r="A3962" t="str">
            <v>HGC80301</v>
          </cell>
          <cell r="B3962" t="str">
            <v>前鼻孔成形术</v>
          </cell>
          <cell r="C3962" t="str">
            <v>麻醉后消毒铺巾，松解瘢痕转移周边组织，可行皮瓣转移，缝合并放置扩张管。</v>
          </cell>
        </row>
        <row r="3963">
          <cell r="A3963" t="str">
            <v>HGC80302</v>
          </cell>
          <cell r="B3963" t="str">
            <v>鼻孔开大术</v>
          </cell>
          <cell r="C3963" t="str">
            <v>消毒铺巾，设计切口，局部麻醉，将狭窄鼻孔周围组织的瘢痕松解，应用临近皮瓣转移或改形，开大狭窄鼻孔，双极电凝止血，必要时植皮，缝合切口。不含植皮术。</v>
          </cell>
        </row>
        <row r="3964">
          <cell r="A3964" t="str">
            <v>HGC80303</v>
          </cell>
          <cell r="B3964" t="str">
            <v>鼻孔闭锁修复术</v>
          </cell>
          <cell r="C3964" t="str">
            <v>消毒铺巾，前鼻孔闭锁切开，松解周围组织的瘢痕，可磨除部分梨状孔缘的骨质扩大，应用临近皮瓣转移或改形，局部填塞扩张管，防止瘢痕粘连。必要时植皮。不含植皮术。</v>
          </cell>
        </row>
        <row r="3965">
          <cell r="A3965" t="str">
            <v>HGC80601</v>
          </cell>
          <cell r="B3965" t="str">
            <v>鼻内镜鼻腔扩容术</v>
          </cell>
          <cell r="C3965" t="str">
            <v>使用鼻内镜及监视系统、电动切割器，鼻中隔保留骨性支架的修正，下鼻甲骨折外移，中鼻甲骨折内移，勾突切除、前中筛窦开放，上颌窦口开放，鼻腔填塞。</v>
          </cell>
        </row>
        <row r="3966">
          <cell r="A3966" t="str">
            <v>HGC81301</v>
          </cell>
          <cell r="B3966" t="str">
            <v>鼻孔缩小术</v>
          </cell>
          <cell r="C3966" t="str">
            <v>消毒铺巾，设计鼻基底前庭楔形切口，局部麻醉，切除多余皮肤及皮下组织，双极电凝止血，分层缝合切口。</v>
          </cell>
        </row>
        <row r="3967">
          <cell r="A3967" t="str">
            <v>HGC81302</v>
          </cell>
          <cell r="B3967" t="str">
            <v>鼻腔缩窄术</v>
          </cell>
          <cell r="C3967" t="str">
            <v>消毒铺巾，收缩鼻腔后，经内镜下或鼻侧切开经梨状孔缘进入鼻腔，鼻内侧壁于下鼻甲或下鼻道前切开黏膜，骨质充填鼻腔缩窄术、其它组织(如羟基磷灰石等)充填术，术后术腔填塞。</v>
          </cell>
        </row>
        <row r="3968">
          <cell r="A3968" t="str">
            <v>HGC83601</v>
          </cell>
          <cell r="B3968" t="str">
            <v>经鼻内镜后鼻孔成形术</v>
          </cell>
          <cell r="C3968" t="str">
            <v>消毒铺巾，收缩鼻腔后，经内镜探查鼻腔，鼻窦后鼻孔闭锁或后鼻孔狭窄松解，黏膜行粘连可切开松解，防止扩张管，骨性狭窄，可使用电钻磨除，扩大后鼻孔，防止扩张管，术腔选取适当的填塞材料填压。</v>
          </cell>
        </row>
        <row r="3969">
          <cell r="A3969" t="str">
            <v>HGC86301</v>
          </cell>
          <cell r="B3969" t="str">
            <v>鼻腔泪囊吻合术</v>
          </cell>
          <cell r="C3969" t="str">
            <v>消毒铺巾，切开皮肤，分离皮下组织，暴露泪囊，造骨孔，泪囊鼻腔吻合，冲洗泪道，缝合皮肤。</v>
          </cell>
        </row>
        <row r="3970">
          <cell r="A3970" t="str">
            <v>HGC86601</v>
          </cell>
          <cell r="B3970" t="str">
            <v>鼻内镜鼻腔泪囊吻合术</v>
          </cell>
          <cell r="C3970" t="str">
            <v>麻醉消毒铺巾，收缩鼻腔后，经内镜探查鼻腔，在勾突前部泪囊相对应的解剖区做一弧形瓣，应用骨钻磨除上颌骨鼻突，暴露鼻泪管，应用泪道探针，由眼部导入，鼻内镜下切开鼻泪管地黏膜，缝合或压迫等，也可放置扩张管，并固定，鼻腔填塞。</v>
          </cell>
        </row>
        <row r="3971">
          <cell r="A3971" t="str">
            <v>HGD45101</v>
          </cell>
          <cell r="B3971" t="str">
            <v>鼻中隔血肿穿刺引流术</v>
          </cell>
          <cell r="C3971" t="str">
            <v>前鼻镜下应用穿刺针穿刺鼻中隔血肿，抽出液体，可应用抗生素盐水冲洗，回抽，见中隔复位，双侧鼻腔填塞压迫。</v>
          </cell>
        </row>
        <row r="3972">
          <cell r="A3972" t="str">
            <v>HGD45301</v>
          </cell>
          <cell r="B3972" t="str">
            <v>鼻中隔血肿切开引流术</v>
          </cell>
          <cell r="C3972" t="str">
            <v>消毒铺巾，局麻或全麻后，前鼻镜下，与鼻腔一侧鼻中隔血肿切开，清理凝血块、查找出血点、止血，应用生理盐水、抗生素盐水冲洗术腔，双侧鼻腔对称填塞压迫。</v>
          </cell>
        </row>
        <row r="3973">
          <cell r="A3973" t="str">
            <v>HGD45302</v>
          </cell>
          <cell r="B3973" t="str">
            <v>鼻中隔脓肿切开引流术</v>
          </cell>
          <cell r="C3973" t="str">
            <v>消毒铺巾，局麻或全麻后，前鼻镜下，与鼻腔一侧鼻中隔脓肿切开，清理分泌物，可做培养，应用生理盐水、抗生素盐水冲洗术腔，双侧鼻腔对称填塞压迫。</v>
          </cell>
        </row>
        <row r="3974">
          <cell r="A3974" t="str">
            <v>HGD45601</v>
          </cell>
          <cell r="B3974" t="str">
            <v>经鼻内镜鼻中隔血肿切开引流术</v>
          </cell>
          <cell r="C3974" t="str">
            <v>消毒铺巾，局麻或全麻后，鼻内镜下，与鼻腔一侧鼻中隔血肿切开，清理凝血块、查找出血点、止血，应用生理盐水、抗生素盐水冲洗术腔，双侧鼻腔对称填塞压迫。</v>
          </cell>
        </row>
        <row r="3975">
          <cell r="A3975" t="str">
            <v>HGD45602</v>
          </cell>
          <cell r="B3975" t="str">
            <v>经鼻内镜鼻中隔脓肿切开引流术</v>
          </cell>
          <cell r="C3975" t="str">
            <v>消毒铺巾，局麻或全麻后，鼻内镜下，与鼻腔一侧鼻中隔脓肿切开，清理分泌物，可做培养，应用生理盐水，抗生素盐水冲洗术腔，双侧鼻腔对称填塞压迫。</v>
          </cell>
        </row>
        <row r="3976">
          <cell r="A3976" t="str">
            <v>HGD46301</v>
          </cell>
          <cell r="B3976" t="str">
            <v>鼻中隔黏膜划痕术</v>
          </cell>
          <cell r="C3976" t="str">
            <v>消毒铺巾，麻醉后，前鼻镜下或鼻内镜下，鼻腔黏膜1%地卡因表面麻醉，1%麻黄素面片或纱条收缩，于鼻中隔前端出血处的黏膜应用小球刀划痕，患侧术腔填塞止血。</v>
          </cell>
        </row>
        <row r="3977">
          <cell r="A3977" t="str">
            <v>HGD60301</v>
          </cell>
          <cell r="B3977" t="str">
            <v>鼻中隔软骨取骨术</v>
          </cell>
          <cell r="C3977" t="str">
            <v>前鼻镜下麻醉后，鼻腔一侧切开黏膜去分离暴露软骨，取出软骨，黏膜复位，双侧鼻腔填压适当填塞材料。软骨取出后进行修整以备其它手术用于修复缺损充填。</v>
          </cell>
        </row>
        <row r="3978">
          <cell r="A3978" t="str">
            <v>HGD70601</v>
          </cell>
          <cell r="B3978" t="str">
            <v>经鼻内镜鼻中隔偏曲三线减张术</v>
          </cell>
          <cell r="C3978" t="str">
            <v>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v>
          </cell>
        </row>
        <row r="3979">
          <cell r="A3979" t="str">
            <v>HGD83301</v>
          </cell>
          <cell r="B3979" t="str">
            <v>鼻中隔偏曲矫正术</v>
          </cell>
          <cell r="C3979" t="str">
            <v>消毒铺巾，前鼻镜下麻醉后，鼻腔一侧切开黏膜去分离暴露偏曲骨质或软骨，取出偏曲骨质和或软骨，黏膜复位，双侧鼻腔填压适当填塞材料。</v>
          </cell>
        </row>
        <row r="3980">
          <cell r="A3980" t="str">
            <v>HGD83302</v>
          </cell>
          <cell r="B3980" t="str">
            <v>鼻中隔穿孔修补术</v>
          </cell>
          <cell r="C3980" t="str">
            <v>消毒铺巾，局麻或全麻后，前鼻镜下，鼻中隔穿孔出黏膜分离应用，含局部黏膜转瓣术。移植骨片，或选取鼻腔其它部位(如下鼻甲、中鼻甲)的黏膜瓣，缝合术后填塞止血。</v>
          </cell>
        </row>
        <row r="3981">
          <cell r="A3981" t="str">
            <v>HGD83601</v>
          </cell>
          <cell r="B3981" t="str">
            <v>经鼻内镜鼻中隔偏曲矫正术</v>
          </cell>
          <cell r="C3981" t="str">
            <v>消毒铺巾，局麻或全麻后，鼻内镜下，鼻腔一侧切开黏膜去分离暴露偏曲骨质或软骨，取出偏曲骨质和或软骨，黏膜复位，双侧鼻腔填压适当填塞材料。</v>
          </cell>
        </row>
        <row r="3982">
          <cell r="A3982" t="str">
            <v>HGD83602</v>
          </cell>
          <cell r="B3982" t="str">
            <v>经鼻内镜鼻中隔穿孔黏膜瓣修补术</v>
          </cell>
          <cell r="C3982" t="str">
            <v>消毒铺巾，局麻或全麻后，鼻内镜下，鼻中隔穿孔处黏膜分离应用，使用局部黏膜、移植骨片支撑，修复缺损，缝合术后填塞止血。</v>
          </cell>
        </row>
        <row r="3983">
          <cell r="A3983" t="str">
            <v>HGD83603</v>
          </cell>
          <cell r="B3983" t="str">
            <v>经鼻内镜鼻中隔穿孔黏膜转移瓣修补术</v>
          </cell>
          <cell r="C3983" t="str">
            <v>消毒铺巾，局麻或全麻后，鼻内镜下，鼻中隔穿孔处黏膜分离，使用局部黏膜转瓣术，移植骨片支撑，修复缺损，缝合术后填塞止血。</v>
          </cell>
        </row>
        <row r="3984">
          <cell r="A3984" t="str">
            <v>HGD83604</v>
          </cell>
          <cell r="B3984" t="str">
            <v>经鼻内镜鼻中隔穿孔带蒂黏膜瓣修补术</v>
          </cell>
          <cell r="C3984" t="str">
            <v>消毒铺巾，局麻或全麻后，鼻内镜下，鼻中隔穿孔处黏膜分离，应用下鼻甲或中鼻甲的带蒂黏膜转瓣术，移植骨片支撑，修复缺损，缝合术后填塞止血。</v>
          </cell>
        </row>
        <row r="3985">
          <cell r="A3985" t="str">
            <v>HGD83605</v>
          </cell>
          <cell r="B3985" t="str">
            <v>经鼻内镜鼻中隔穿孔带蒂肌瓣修补术</v>
          </cell>
          <cell r="C3985" t="str">
            <v>消毒铺巾，局麻或全麻后，鼻内镜下，鼻中隔穿孔出黏膜分离，应用带蒂的肌骨膜瓣，转移肌骨膜瓣、移植骨片支撑，缝合术后填塞止血。</v>
          </cell>
        </row>
        <row r="3986">
          <cell r="A3986" t="str">
            <v>HGE72601</v>
          </cell>
          <cell r="B3986" t="str">
            <v>鼻甲微波烧灼术</v>
          </cell>
          <cell r="C3986" t="str">
            <v>鼻腔黏膜1%地卡因表面麻醉，1%麻黄素收缩，前鼻镜引导下以微波烧灼下鼻甲，若有出血，应用麻黄素面片压迫，或凡士林纱条压迫止血。</v>
          </cell>
        </row>
        <row r="3987">
          <cell r="A3987" t="str">
            <v>HGE72602</v>
          </cell>
          <cell r="B3987" t="str">
            <v>经鼻内镜鼻甲低温等离子射频消融术</v>
          </cell>
          <cell r="C3987" t="str">
            <v>鼻腔黏膜1%地卡因表面麻醉，1%麻黄素收缩，鼻内镜引导下应用低温等离子射频消融仪，使用鼻甲射频刀头，鼻甲刀头插入下鼻甲，启动开关，使之缩小体积。</v>
          </cell>
        </row>
        <row r="3988">
          <cell r="A3988" t="str">
            <v>HGE73601</v>
          </cell>
          <cell r="B3988" t="str">
            <v>中鼻甲部分切除术</v>
          </cell>
          <cell r="C3988" t="str">
            <v>鼻腔黏膜1%地卡因表面麻醉，1%麻黄素面片或纱条收缩，前鼻镜下，收缩鼻腔后，应用鼻甲剪、小圆刀切除病变或肥大的中鼻甲，扩大鼻腔同期的空间，应用凡士林纱条或其它填塞材料填塞手术侧鼻腔。</v>
          </cell>
        </row>
        <row r="3989">
          <cell r="A3989" t="str">
            <v>HGE73602</v>
          </cell>
          <cell r="B3989" t="str">
            <v>经鼻内镜中鼻甲部分切除术</v>
          </cell>
          <cell r="C3989" t="str">
            <v>鼻腔黏膜1%地卡因表面麻醉，1%麻黄素面片或纱条收缩，鼻内镜下，收缩鼻腔后，应用鼻甲剪、小圆刀或电动切割器切除病变或肥大的中鼻甲，扩大鼻腔同期的空间，应用凡士林纱条或其它填塞材料填塞手术侧鼻腔。</v>
          </cell>
        </row>
        <row r="3990">
          <cell r="A3990" t="str">
            <v>HGE73603</v>
          </cell>
          <cell r="B3990" t="str">
            <v>下鼻甲部分切除术</v>
          </cell>
          <cell r="C3990" t="str">
            <v>鼻腔黏膜1%地卡因表面麻醉，1%麻黄素收缩，前鼻镜下，收缩鼻腔后，应用下鼻甲剪剪去部分肥厚增生的下鼻甲黏膜，应用凡士林纱条或其它填塞材料填塞手术侧鼻腔。</v>
          </cell>
        </row>
        <row r="3991">
          <cell r="A3991" t="str">
            <v>HGE73604</v>
          </cell>
          <cell r="B3991" t="str">
            <v>经鼻内镜下鼻甲部分切除术</v>
          </cell>
          <cell r="C3991" t="str">
            <v>鼻腔黏膜1%地卡因表面麻醉，1%麻黄素收缩，鼻内镜下，收缩鼻腔后，应用下鼻甲剪剪去部分肥厚增生的下鼻甲黏膜，应用凡士林纱条或其它填塞材料填塞手术侧鼻腔。</v>
          </cell>
        </row>
        <row r="3992">
          <cell r="A3992" t="str">
            <v>HGE73605</v>
          </cell>
          <cell r="B3992" t="str">
            <v>经鼻内镜下鼻甲黏膜下切除术</v>
          </cell>
          <cell r="C3992" t="str">
            <v>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v>
          </cell>
        </row>
        <row r="3993">
          <cell r="A3993" t="str">
            <v>HGE73606</v>
          </cell>
          <cell r="B3993" t="str">
            <v>鼻内镜下钩突切除术</v>
          </cell>
          <cell r="C3993" t="str">
            <v>麻醉、消毒铺巾，收缩鼻腔后，经内镜探查鼻腔，鼻窦，应用内镜手术钳、切除患侧勾突，术后术腔填塞。</v>
          </cell>
        </row>
        <row r="3994">
          <cell r="A3994" t="str">
            <v>HGE83601</v>
          </cell>
          <cell r="B3994" t="str">
            <v>经鼻内镜中鼻甲骨折内移术</v>
          </cell>
          <cell r="C3994" t="str">
            <v>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v>
          </cell>
        </row>
        <row r="3995">
          <cell r="A3995" t="str">
            <v>HGE83602</v>
          </cell>
          <cell r="B3995" t="str">
            <v>经鼻内镜下鼻甲骨折外移术</v>
          </cell>
          <cell r="C3995" t="str">
            <v>鼻腔黏膜1%地卡因表面麻醉，2%麻黄素面片或纱条收缩，鼻内镜下，收缩鼻腔后，应用剥离子沿下鼻甲内侧紧贴下鼻甲根部骨折并向鼻腔外侧挤压，扩大鼻腔同期的空间，应用凡士林纱条或其它填塞材料填塞手术侧鼻腔。</v>
          </cell>
        </row>
        <row r="3996">
          <cell r="A3996" t="str">
            <v>HGF</v>
          </cell>
          <cell r="B3996" t="str">
            <v>鼻旁窦</v>
          </cell>
        </row>
        <row r="3997">
          <cell r="A3997" t="str">
            <v>HGF48101</v>
          </cell>
          <cell r="B3997" t="str">
            <v>上颌窦穿刺冲洗术</v>
          </cell>
          <cell r="C3997" t="str">
            <v>鼻腔黏膜1%地卡因表面麻醉，1%麻黄素收缩，前鼻镜下以长针头沿下鼻道进入在下鼻甲附着缘前中1/3穿刺进入上颌窦，应用注射器连接，用药物或含有抗生素的生理盐水冲洗，冲洗完毕拔出穿刺针，若有出血可压迫麻黄素面片，或应用凡士林纱条压迫下鼻道。</v>
          </cell>
        </row>
        <row r="3998">
          <cell r="A3998" t="str">
            <v>HGF50301</v>
          </cell>
          <cell r="B3998" t="str">
            <v>鼻外额窦开放术</v>
          </cell>
          <cell r="C3998" t="str">
            <v>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v>
          </cell>
        </row>
        <row r="3999">
          <cell r="A3999" t="str">
            <v>HGF50302</v>
          </cell>
          <cell r="B3999" t="str">
            <v>鼻外筛窦开放术</v>
          </cell>
          <cell r="C3999" t="str">
            <v>消毒铺巾，收缩鼻腔后，经鼻外患侧鼻侧切开进路，切开皮肤，暴露上颌骨鼻突，咬骨钳咬除骨质，进入鼻腔，开放筛窦，术后术腔填塞，局部缝合包扎固定。</v>
          </cell>
        </row>
        <row r="4000">
          <cell r="A4000" t="str">
            <v>HGF50401</v>
          </cell>
          <cell r="B4000" t="str">
            <v>鼻内筛窦开放术</v>
          </cell>
          <cell r="C4000" t="str">
            <v>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v>
          </cell>
        </row>
        <row r="4001">
          <cell r="A4001" t="str">
            <v>HGF50402</v>
          </cell>
          <cell r="B4001" t="str">
            <v>上颌窦鼻内开窗术</v>
          </cell>
          <cell r="C4001" t="str">
            <v>消毒铺巾，收缩鼻腔后，经前鼻镜引导，收缩鼻腔后于下鼻道应用上颌窦开窗器穿刺进入下鼻道，咬骨钳扩大下鼻道的骨窗，清理上颌窦内病变，术腔用凡士林纱条填压。也可以用其它填塞材料。</v>
          </cell>
        </row>
        <row r="4002">
          <cell r="A4002" t="str">
            <v>HGF50601</v>
          </cell>
          <cell r="B4002" t="str">
            <v>经鼻内镜额窦开放术</v>
          </cell>
          <cell r="C4002" t="str">
            <v>消毒铺巾，收缩鼻腔后，经鼻内镜，开放欠前组筛窦，鼻丘气房，暴露额窦口，清除额窦口病变组织，术后术腔填塞。</v>
          </cell>
        </row>
        <row r="4003">
          <cell r="A4003" t="str">
            <v>HGF50602</v>
          </cell>
          <cell r="B4003" t="str">
            <v>经鼻内镜部分筛窦开放术</v>
          </cell>
          <cell r="C4003" t="str">
            <v>麻醉、消毒铺巾，收缩鼻腔后，经鼻镜探查鼻腔，应用内镜手术器械、电动切割器开放筛窦，切除勾突，开放筛泡，根据病变情况开放中或后组筛窦，清除病变组织，术后术腔填塞。</v>
          </cell>
        </row>
        <row r="4004">
          <cell r="A4004" t="str">
            <v>HGF50603</v>
          </cell>
          <cell r="B4004" t="str">
            <v>经鼻内镜全筛窦开放术</v>
          </cell>
          <cell r="C4004" t="str">
            <v>麻醉、消毒铺巾，收缩鼻腔后，经鼻镜探查鼻腔，应用内镜手术器械、电动切割器开放筛窦，切除勾突，开放筛泡，根据病变情况开放中、后组筛窦，清除病变组织，术后术腔填塞。</v>
          </cell>
        </row>
        <row r="4005">
          <cell r="A4005" t="str">
            <v>HGF50604</v>
          </cell>
          <cell r="B4005" t="str">
            <v>经鼻内镜蝶窦开放术</v>
          </cell>
          <cell r="C4005" t="str">
            <v>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v>
          </cell>
        </row>
        <row r="4006">
          <cell r="A4006" t="str">
            <v>HGF50605</v>
          </cell>
          <cell r="B4006" t="str">
            <v>经鼻内镜全组鼻窦开放术</v>
          </cell>
          <cell r="C4006" t="str">
            <v>麻醉，消毒铺巾，收缩鼻腔后，经内镜探查鼻腔，鼻窦，应用内镜手术钳、鼻电动切割器开放筛窦、上颌窦、额窦、蝶窦，扩大各窦的自然开口，清除窦内的脓性分泌物及水肿的黏膜，术后术腔填塞。病变黏膜可送病理学检查。</v>
          </cell>
        </row>
        <row r="4007">
          <cell r="A4007" t="str">
            <v>HGF59301</v>
          </cell>
          <cell r="B4007" t="str">
            <v>筛动脉结扎术</v>
          </cell>
          <cell r="C4007" t="str">
            <v>麻醉后，鼻内眦出切开皮肤分离，暴露内眦韧带后1.5毫米筛前孔，分离筛前动脉，丝线结扎，缝合伤口。包扎固定。</v>
          </cell>
        </row>
        <row r="4008">
          <cell r="A4008" t="str">
            <v>HGF59601</v>
          </cell>
          <cell r="B4008" t="str">
            <v>经鼻内镜上颌窦动脉结扎术</v>
          </cell>
          <cell r="C4008" t="str">
            <v>麻醉，消毒铺巾，收缩鼻腔后，于中鼻道后方下鼻甲后上方，切开黏膜，打开上颌窦后内侧壁，暴露翼腭窝，分离神经血管暴露上颌动脉，结扎或电烧，鼻腔内填压适当填塞材料。</v>
          </cell>
        </row>
        <row r="4009">
          <cell r="A4009" t="str">
            <v>HGF65301</v>
          </cell>
          <cell r="B4009" t="str">
            <v>鼻窦异物取出术</v>
          </cell>
          <cell r="C4009" t="str">
            <v>鼻外进路经患侧鼻侧切开，开放鼻窦，暴露异物，分离松解，异物取出术，术后术腔填塞。防止视神经，眶纸板损伤，若异物已经造成损伤可根据病损情况进行修补或减压。不含眶减压、视神经管减压。</v>
          </cell>
        </row>
        <row r="4010">
          <cell r="A4010" t="str">
            <v>HGF65601</v>
          </cell>
          <cell r="B4010" t="str">
            <v>经鼻内镜鼻窦异物取出术</v>
          </cell>
          <cell r="C4010" t="str">
            <v>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v>
          </cell>
        </row>
        <row r="4011">
          <cell r="A4011" t="str">
            <v>HGF73301</v>
          </cell>
          <cell r="B4011" t="str">
            <v>额窦病变切除术</v>
          </cell>
          <cell r="C4011" t="str">
            <v>麻醉、消毒铺巾，收缩鼻腔后，经鼻镜探查鼻腔，鼻窦，于眶纸板和中鼻甲之间开放额窦，应用额窦钳摘除额窦内病变组织，术后术腔填塞。</v>
          </cell>
        </row>
        <row r="4012">
          <cell r="A4012" t="str">
            <v>HGF73302</v>
          </cell>
          <cell r="B4012" t="str">
            <v>显微镜下经前颅窝鼻窦肿物切除术</v>
          </cell>
          <cell r="C4012" t="str">
            <v>麻醉，额部皮瓣掀开，经前颅窝入路，气钻或电钻前额部开颅，双极止血，暴露前颅底，显微镜下清除位于前颅底及鼻窦的肿物，颅底缺损处修补，额部骨板复位，缝合包扎。不含神经外科手术导航引导、神经电生理监测。</v>
          </cell>
        </row>
        <row r="4013">
          <cell r="A4013" t="str">
            <v>HGF73601</v>
          </cell>
          <cell r="B4013" t="str">
            <v>经鼻内镜额窦底切除术</v>
          </cell>
          <cell r="C4013" t="str">
            <v>消毒铺巾，收缩鼻腔后，经鼻镜探查鼻腔、鼻窦，开放前组筛窦，于眶纸板内，开放，切除额窦口中隔部分骨质，额窦底切除，双侧额窦开放。术后术腔填塞，术中使用电动切割器及骨钻磨除骨质。含改良Lothrop手术。</v>
          </cell>
        </row>
        <row r="4014">
          <cell r="A4014" t="str">
            <v>HGF73602</v>
          </cell>
          <cell r="B4014" t="str">
            <v>鼻内镜下蝶窦病变切除术</v>
          </cell>
          <cell r="C4014" t="str">
            <v>消毒铺巾，收缩鼻腔后，经鼻内镜探查鼻腔，应用内镜手术器械、鼻电动切割器开放筛窦暴露蝶窦前壁，寻找蝶窦自然开口，咬骨钳开放窦口，必要时应用骨钻扩大窦口，术后术腔填塞。</v>
          </cell>
        </row>
        <row r="4015">
          <cell r="A4015" t="str">
            <v>HGF73603</v>
          </cell>
          <cell r="B4015" t="str">
            <v>经鼻内镜上颌窦下鼻道开窗术</v>
          </cell>
          <cell r="C4015" t="str">
            <v>麻醉，消毒铺巾，收缩鼻腔后，经内镜探查鼻腔，鼻窦，于下鼻道切开黏膜去除骨质，行下鼻道开窗，术后术腔填塞。</v>
          </cell>
        </row>
        <row r="4016">
          <cell r="A4016" t="str">
            <v>HGF73604</v>
          </cell>
          <cell r="B4016" t="str">
            <v>经鼻内镜上颌窦中鼻道开放术</v>
          </cell>
          <cell r="C4016" t="str">
            <v>消毒铺巾，收缩鼻腔后，经内镜探查鼻腔，鼻窦，切除钩突扩大上颌窦自然口，中鼻道开放，术后术腔填塞。</v>
          </cell>
        </row>
        <row r="4017">
          <cell r="A4017" t="str">
            <v>HGF73605</v>
          </cell>
          <cell r="B4017" t="str">
            <v>经鼻内镜保留鼻腔外侧壁上颌窦病变切除术</v>
          </cell>
          <cell r="C4017" t="str">
            <v>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v>
          </cell>
        </row>
        <row r="4018">
          <cell r="A4018" t="str">
            <v>HGF73606</v>
          </cell>
          <cell r="B4018" t="str">
            <v>经鼻内镜鼻窦肿瘤切除术</v>
          </cell>
          <cell r="C4018" t="str">
            <v>麻醉后，消毒铺巾，收缩鼻腔后，经内镜探查，开放肿瘤所在鼻窦，切除鼻腔鼻窦肿瘤，手术中应用鼻内镜手术钳，可以应用鼻窦电动切割器切除肿瘤，术后术腔填塞。</v>
          </cell>
        </row>
        <row r="4019">
          <cell r="A4019" t="str">
            <v>HGF77401</v>
          </cell>
          <cell r="B4019" t="str">
            <v>上颌窦根治术</v>
          </cell>
          <cell r="C4019" t="str">
            <v>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v>
          </cell>
        </row>
        <row r="4020">
          <cell r="A4020" t="str">
            <v>HGF77601</v>
          </cell>
          <cell r="B4020" t="str">
            <v>经鼻内镜上颌窦根治术</v>
          </cell>
          <cell r="C4020" t="str">
            <v>消毒铺巾，收缩鼻腔后，经中鼻道切开勾突，开放上颌窦自然口，扩大窦口，经下鼻道应用电钻或骨凿打开上颌窦下鼻道窗口，切开黏膜，进入上颌窦，清除窦内病变及黏膜、鼻腔内填压适当填塞材料。</v>
          </cell>
        </row>
        <row r="4021">
          <cell r="A4021" t="str">
            <v>HGF83301</v>
          </cell>
          <cell r="B4021" t="str">
            <v>上颌窦底提升术-开窗法</v>
          </cell>
          <cell r="C4021" t="str">
            <v>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v>
          </cell>
        </row>
        <row r="4022">
          <cell r="A4022" t="str">
            <v>HGF83302</v>
          </cell>
          <cell r="B4022" t="str">
            <v>上颌窦底提升术-冲顶法</v>
          </cell>
          <cell r="C4022" t="str">
            <v>局部浸润或阻滞麻醉，利用专用、系列上颌窦底提升冲顶工具，从制备的种植窝向上完整抬高上颌窦底黏膜，同时植入骨充填材料。</v>
          </cell>
        </row>
        <row r="4023">
          <cell r="A4023" t="str">
            <v>HGG</v>
          </cell>
          <cell r="B4023" t="str">
            <v>2.咽喉</v>
          </cell>
        </row>
        <row r="4024">
          <cell r="A4024" t="str">
            <v>HGG76301</v>
          </cell>
          <cell r="B4024" t="str">
            <v>全喉全下咽全食管切除+全胃上提修复术</v>
          </cell>
          <cell r="C4024" t="str">
            <v>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v>
          </cell>
        </row>
        <row r="4025">
          <cell r="A4025" t="str">
            <v>HGG89301</v>
          </cell>
          <cell r="B4025" t="str">
            <v>全喉全下咽切除皮瓣修复术</v>
          </cell>
          <cell r="C4025" t="str">
            <v>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v>
          </cell>
        </row>
        <row r="4026">
          <cell r="A4026" t="str">
            <v>HGH-HGK</v>
          </cell>
          <cell r="B4026" t="str">
            <v>3.咽部</v>
          </cell>
        </row>
        <row r="4027">
          <cell r="A4027" t="str">
            <v>HGH45301</v>
          </cell>
          <cell r="B4027" t="str">
            <v>颈外径路咽旁脓肿切开引流术</v>
          </cell>
          <cell r="C4027" t="str">
            <v>局麻下，以下颌角为中点，胸锁乳突肌前缘纵行切开，分离暴露脓腔，吸引脓液做培养，生理盐水冲洗，或抗生素盐水冲洗，放置引流条。不含脓培养、药敏。</v>
          </cell>
        </row>
        <row r="4028">
          <cell r="A4028" t="str">
            <v>HGH45302</v>
          </cell>
          <cell r="B4028" t="str">
            <v>咽后壁脓肿切开引流术</v>
          </cell>
          <cell r="C4028" t="str">
            <v>1%地卡因咽部表面麻醉，或全麻插管，可用头灯或配光源的专用开口器直视口咽腔，垂头仰卧位，压舌板压迫暴露咽腔，应用尖刀切开脓腔，吸引脓液做培养，生理盐水冲洗，或抗生素盐水冲洗。不含脓培养、药敏。</v>
          </cell>
        </row>
        <row r="4029">
          <cell r="A4029" t="str">
            <v>HGH45401</v>
          </cell>
          <cell r="B4029" t="str">
            <v>口咽径路咽旁脓肿切开引流术</v>
          </cell>
          <cell r="C4029" t="str">
            <v>咽部表面麻醉，局部麻醉，压舌板压迫暴露咽腔，切开脓腔，吸引脓液做培养，生理盐水冲洗，或抗生素盐水冲洗。不含脓培养、药敏。</v>
          </cell>
        </row>
        <row r="4030">
          <cell r="A4030" t="str">
            <v>HGH48301</v>
          </cell>
          <cell r="B4030" t="str">
            <v>咽封闭术</v>
          </cell>
          <cell r="C4030" t="str">
            <v>行口咽黏膜表面喷雾麻醉3次后，用扁桃体麻醉针抽取药物(如氟美松5毫克，2%利多卡因1毫升)。术者右手持针，左手用压舌板充分暴露咽后壁，以咽侧壁、淋巴滤泡丛生处为注射点进针，回抽无血时注射药物。分次行黏膜下多点注射。</v>
          </cell>
        </row>
        <row r="4031">
          <cell r="A4031" t="str">
            <v>HGH57301</v>
          </cell>
          <cell r="B4031" t="str">
            <v>咽粘连松解术</v>
          </cell>
          <cell r="C4031" t="str">
            <v>消毒铺巾，开口器暴露咽腔，可用头灯或配光源的专用开口器直视口咽腔，粘连黏膜切开松解，扩大咽腔，缝合。</v>
          </cell>
        </row>
        <row r="4032">
          <cell r="A4032" t="str">
            <v>HGH73301</v>
          </cell>
          <cell r="B4032" t="str">
            <v>咽部病损激光切除术</v>
          </cell>
          <cell r="C4032" t="str">
            <v>全麻或局麻下，可用头灯或配光源的专用开口器直视口咽腔，局麻应用压舌板暴露咽腔，应用激光器，选取合适功率，用激光切除咽腔病损并止血。不含激光使用。</v>
          </cell>
        </row>
        <row r="4033">
          <cell r="A4033" t="str">
            <v>HGH73302</v>
          </cell>
          <cell r="B4033" t="str">
            <v>咽部囊肿切除术</v>
          </cell>
          <cell r="C4033" t="str">
            <v>局麻或全麻，压舌板后开口器暴露咽腔，可用头灯或配光源的专用开口器直视口咽腔，可用钳夹肿物，圈套器套除。电烧止血。</v>
          </cell>
        </row>
        <row r="4034">
          <cell r="A4034" t="str">
            <v>HGH73303</v>
          </cell>
          <cell r="B4034" t="str">
            <v>咽部肿瘤切除术</v>
          </cell>
          <cell r="C4034" t="str">
            <v>局麻或全麻，压舌板后开口器暴露咽腔，可用头灯或配光源的专用开口器直视口咽腔，可用钳夹肿物，圈套器套除。电烧止血。</v>
          </cell>
        </row>
        <row r="4035">
          <cell r="A4035" t="str">
            <v>HGH73304</v>
          </cell>
          <cell r="B4035" t="str">
            <v>颈侧径路咽食管肿瘤切除术</v>
          </cell>
          <cell r="C4035" t="str">
            <v>全麻插管，颈侧切口，咽侧或食道侧壁进入咽腔或食道腔内，直视下切除肿瘤，原位缝合关闭，电烧止血，加压包扎，放置引流。</v>
          </cell>
        </row>
        <row r="4036">
          <cell r="A4036" t="str">
            <v>HGH73305</v>
          </cell>
          <cell r="B4036" t="str">
            <v>颈外径路咽旁间隙肿物摘除术</v>
          </cell>
          <cell r="C4036" t="str">
            <v>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v>
          </cell>
        </row>
        <row r="4037">
          <cell r="A4037" t="str">
            <v>HGH73306</v>
          </cell>
          <cell r="B4037" t="str">
            <v>颈侧径路下咽肿瘤切除术</v>
          </cell>
          <cell r="C4037" t="str">
            <v>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v>
          </cell>
        </row>
        <row r="4038">
          <cell r="A4038" t="str">
            <v>HGH83301</v>
          </cell>
          <cell r="B4038" t="str">
            <v>咽瘘修复术</v>
          </cell>
          <cell r="C4038" t="str">
            <v>局麻或全麻，根据瘘口大小，设计所用修复组织类型，局部皮瓣或直接拉拢缝合，或带蒂游离组织瓣修复。不含皮瓣修复。</v>
          </cell>
        </row>
        <row r="4039">
          <cell r="A4039" t="str">
            <v>HGH83302</v>
          </cell>
          <cell r="B4039" t="str">
            <v>咽后嵴成形术</v>
          </cell>
          <cell r="C4039" t="str">
            <v>消毒铺巾，设计切口，切开，植入充填材料或在咽后壁两侧各形成一个纵行咽瓣，各旋转90°，缝合形成咽后嵴。</v>
          </cell>
        </row>
        <row r="4040">
          <cell r="A4040" t="str">
            <v>HGH83303</v>
          </cell>
          <cell r="B4040" t="str">
            <v>咽部撕裂修补术</v>
          </cell>
          <cell r="C4040" t="str">
            <v>消毒铺巾，开口器暴露咽腔，可用头灯或配光源的专用开口器直视口咽腔，生理盐水冲洗术腔，黏膜尽可能回复原有形态，电烧充分止血，黏膜撕裂缝合。</v>
          </cell>
        </row>
        <row r="4041">
          <cell r="A4041" t="str">
            <v>HGH83304</v>
          </cell>
          <cell r="B4041" t="str">
            <v>咽后壁组织瓣成形术</v>
          </cell>
          <cell r="C4041" t="str">
            <v>消毒，设计，掀起咽后壁黏膜瓣，咽后壁创面拉拢缝合，剖开软腭后缘，将咽后壁瓣缝合于软腭鼻腔侧黏膜，缝合软腭肌层和口腔侧黏膜。不含腭部裂隙关闭。</v>
          </cell>
        </row>
        <row r="4042">
          <cell r="A4042" t="str">
            <v>HGJ73301</v>
          </cell>
          <cell r="B4042" t="str">
            <v>颈侧径路鼻咽肿瘤切除术</v>
          </cell>
          <cell r="C4042" t="str">
            <v>消毒铺巾，取颈侧部切开皮肤、需要应用电锯下颌骨裂开暴露术野，暴露鼻咽部，分离并切除肿瘤，鼻咽部止血，腭部黏膜缝合。不含预防性气管切开。</v>
          </cell>
        </row>
        <row r="4043">
          <cell r="A4043" t="str">
            <v>HGJ73302</v>
          </cell>
          <cell r="B4043" t="str">
            <v>硬腭径路鼻咽肿瘤切除术</v>
          </cell>
          <cell r="C4043" t="str">
            <v>消毒铺巾，取硬腭黏骨膜切口，去除部分腭骨水平板，暴露鼻咽部，切除肿瘤，鼻咽部止血，碘仿纱条鼻腔填塞，腭部黏膜缝合，有时需要鼻内镜辅助下操作。不含鼻内镜使用。</v>
          </cell>
        </row>
        <row r="4044">
          <cell r="A4044" t="str">
            <v>HGJ73303</v>
          </cell>
          <cell r="B4044" t="str">
            <v>鼻侧径路鼻咽肿瘤切除术</v>
          </cell>
          <cell r="C4044" t="str">
            <v>消毒铺巾，鼻侧切开，分离暴露一侧上颌骨，使用电锯电钻行上颌骨掀翻暴露鼻咽部，切除肿瘤，术腔碘仿纱条填塞，上颌骨钛钉钛板固定，缝合关闭术腔。</v>
          </cell>
        </row>
        <row r="4045">
          <cell r="A4045" t="str">
            <v>HGJ73601</v>
          </cell>
          <cell r="B4045" t="str">
            <v>鼻内镜鼻咽肿物切除术</v>
          </cell>
          <cell r="C4045" t="str">
            <v>消毒铺巾，鼻内镜下，经鼻咽肿物一侧进入，也可切除中鼻甲部分、下鼻甲后部，以便更充分暴露术腔，暴露鼻咽部肿物，可应用电动切割器切除肿物，碘仿纱条填压。</v>
          </cell>
        </row>
        <row r="4046">
          <cell r="A4046" t="str">
            <v>HGJ80401</v>
          </cell>
          <cell r="B4046" t="str">
            <v>鼻咽闭锁矫正术</v>
          </cell>
          <cell r="C4046" t="str">
            <v>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管。</v>
          </cell>
        </row>
        <row r="4047">
          <cell r="A4047" t="str">
            <v>HGJ80402</v>
          </cell>
          <cell r="B4047" t="str">
            <v>硬腭径路鼻咽狭窄闭锁切开成形术</v>
          </cell>
          <cell r="C4047" t="str">
            <v>消毒铺巾，开口器暴露咽腔，可用头灯或配光源的专用开口器直视口咽腔，硬腭部黏膜切开暴露硬腭，咬骨钳咬除部分硬腭暴露狭窄部位，可使用电钻磨除骨质，应用黏膜瓣修复狭窄，扩大鼻咽腔，黏膜修补缝合。可以放置扩张管。</v>
          </cell>
        </row>
        <row r="4048">
          <cell r="A4048" t="str">
            <v>HGK65301</v>
          </cell>
          <cell r="B4048" t="str">
            <v>口咽部异物取出术</v>
          </cell>
          <cell r="C4048" t="str">
            <v>1%地卡因咽部表面麻醉，用压舌板压舌，暴露口咽腔，检查扁桃体、咽侧壁舌体前部等处，发现异物，镊子或钳子夹取异物拔出。</v>
          </cell>
        </row>
        <row r="4049">
          <cell r="A4049" t="str">
            <v>HGK73301</v>
          </cell>
          <cell r="B4049" t="str">
            <v>下颌进路口咽肿瘤切除术</v>
          </cell>
          <cell r="C4049" t="str">
            <v>全麻消毒铺巾，下颌骨正中或旁正中或升支裂开，暴露咽旁，行肿瘤完整切除，下颌骨钛板、钛钉复位固定缝合包扎。</v>
          </cell>
        </row>
        <row r="4050">
          <cell r="A4050" t="str">
            <v>HGK73601</v>
          </cell>
          <cell r="B4050" t="str">
            <v>经鼻内镜翼腭窝病变切除术</v>
          </cell>
          <cell r="C4050" t="str">
            <v>消毒铺巾，收缩鼻腔后，经内镜探查鼻腔，应用骨钻，开放上颌窦后内侧壁，暴露翼腭窝，防止损伤上颌动脉，必要时结扎，翼管血管神经防止损伤，暴露病变肿物，分离并切除翼腭窝病变，修补手术缺损，术后术腔填塞。</v>
          </cell>
        </row>
        <row r="4051">
          <cell r="A4051" t="str">
            <v>HGK73602</v>
          </cell>
          <cell r="B4051" t="str">
            <v>经鼻内镜上颌窦翼腭窝颞下窝病变切除术</v>
          </cell>
          <cell r="C4051" t="str">
            <v>消毒铺巾，收缩鼻腔后，经内镜探查鼻腔，应用骨钻，开放上颌窦后壁、内侧壁，暴露翼腭窝、颞下窝，防止损伤上颌动脉，必要时结扎，翼管血管神经防止损伤，暴露病变肿物，分离并切除翼腭窝病变，修补手术缺损，术后术腔填塞。</v>
          </cell>
        </row>
        <row r="4052">
          <cell r="A4052" t="str">
            <v>HGM-HGR</v>
          </cell>
          <cell r="B4052" t="str">
            <v>4.喉部</v>
          </cell>
        </row>
        <row r="4053">
          <cell r="A4053" t="str">
            <v>HGM48301</v>
          </cell>
          <cell r="B4053" t="str">
            <v>喉肌肉注射</v>
          </cell>
          <cell r="C4053" t="str">
            <v>注射器抽取适量药物，颈部皮肤消毒，通过颈部皮肤与相应喉肌的穿刺部位进针，注射药物。</v>
          </cell>
        </row>
        <row r="4054">
          <cell r="A4054" t="str">
            <v>HGM62301</v>
          </cell>
          <cell r="B4054" t="str">
            <v>喉全切除术后发音管安装术</v>
          </cell>
          <cell r="C4054" t="str">
            <v>全麻，硬质食道镜经口插入下咽食道，经气管后壁向食管腔穿刺，度量人工窦道长度，置入发音管，固定。</v>
          </cell>
        </row>
        <row r="4055">
          <cell r="A4055" t="str">
            <v>HGM63301</v>
          </cell>
          <cell r="B4055" t="str">
            <v>喉T管置换术</v>
          </cell>
          <cell r="C4055" t="str">
            <v>全麻，消毒铺巾，支撑喉镜或内镜下观察"T"管位置，由颈部造瘘口处取出位置不合适的"T"管，重新放入长度适合的"T"管。不含监护。</v>
          </cell>
        </row>
        <row r="4056">
          <cell r="A4056" t="str">
            <v>HGM64301</v>
          </cell>
          <cell r="B4056" t="str">
            <v>喉T管取出术</v>
          </cell>
          <cell r="C4056" t="str">
            <v>全麻，消毒铺巾，支撑喉镜或内镜下暴露喉腔，经颈部气管造瘘口取出"T"管，观察狭窄段是否扩张成功，颈部造瘘口处放入不锈钢气管套管。不含监护。</v>
          </cell>
        </row>
        <row r="4057">
          <cell r="A4057" t="str">
            <v>HGM64601</v>
          </cell>
          <cell r="B4057" t="str">
            <v>经支撑喉镜喉模取出术</v>
          </cell>
          <cell r="C4057" t="str">
            <v>全麻，消毒铺巾，支撑喉镜暴露喉腔，显微镜或内镜下应用喉显微外科手术钳，取出固定的喉模。不含监护。</v>
          </cell>
        </row>
        <row r="4058">
          <cell r="A4058" t="str">
            <v>HGM65401</v>
          </cell>
          <cell r="B4058" t="str">
            <v>经间接喉镜喉部异物取出术</v>
          </cell>
          <cell r="C4058" t="str">
            <v>1%地卡因咽部、下咽及喉腔黏膜表面麻醉，在间接鼻咽镜下，检查舌根、扁桃体下级、会厌谷、喉腔、双侧的梨状窝等处，发现异物应用喉多功能钳夹异物取出，在间接喉镜下再次检查确认有无黏膜损伤。</v>
          </cell>
        </row>
        <row r="4059">
          <cell r="A4059" t="str">
            <v>HGM65601</v>
          </cell>
          <cell r="B4059" t="str">
            <v>经纤维喉镜咽喉异物取出术</v>
          </cell>
          <cell r="C4059" t="str">
            <v>1%地卡因鼻腔、鼻咽、口腔、下咽及喉部黏膜麻醉，经鼻置入纤维喉镜，暴露咽喉部，应用异物钳夹取出异物并取出。</v>
          </cell>
        </row>
        <row r="4060">
          <cell r="A4060" t="str">
            <v>HGM65602</v>
          </cell>
          <cell r="B4060" t="str">
            <v>经直达喉镜咽喉异物取出术</v>
          </cell>
          <cell r="C4060" t="str">
            <v>咽喉腔1%地卡因表麻，经口置入直达喉镜，暴露咽喉部，使用异物钳夹取异物。</v>
          </cell>
        </row>
        <row r="4061">
          <cell r="A4061" t="str">
            <v>HGM66301</v>
          </cell>
          <cell r="B4061" t="str">
            <v>喉支架置换术</v>
          </cell>
          <cell r="C4061" t="str">
            <v>全麻，消毒铺巾，支撑喉镜暴露声门，或内镜下喉支架取出术，重新放入新支架。不含监护。</v>
          </cell>
        </row>
        <row r="4062">
          <cell r="A4062" t="str">
            <v>HGM73301</v>
          </cell>
          <cell r="B4062" t="str">
            <v>梨状窝癌切除术</v>
          </cell>
          <cell r="C4062" t="str">
            <v>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v>
          </cell>
        </row>
        <row r="4063">
          <cell r="A4063" t="str">
            <v>HGM73302</v>
          </cell>
          <cell r="B4063" t="str">
            <v>喉裂开肿瘤切除术</v>
          </cell>
          <cell r="C4063" t="str">
            <v>颈前皮纹横切开或纵切口，分离双侧带状肌，暴露喉体前份，自正中纵行切开甲状软骨板，进入喉腔，直视下行一定安全界下肿瘤切除，多数利用喉腔内黏膜重建喉腔，或术腔旷置，软骨板关闭喉腔。据情况行气管切开。不含气管切开。</v>
          </cell>
        </row>
        <row r="4064">
          <cell r="A4064" t="str">
            <v>HGM73303</v>
          </cell>
          <cell r="B4064" t="str">
            <v>颈侧径路喉部肿瘤切除术</v>
          </cell>
          <cell r="C4064" t="str">
            <v>局麻气管切开，插管全麻，颈部横行切口，分离皮下组织、颈阔肌、带状肌，喉裂开暴露喉腔，可从一侧或喉喉部进入喉腔，暴露肿瘤并切除，修复缺损部位黏膜，逐层缝合，防止引流，加压包扎。</v>
          </cell>
        </row>
        <row r="4065">
          <cell r="A4065" t="str">
            <v>HGM73304</v>
          </cell>
          <cell r="B4065" t="str">
            <v>环状软骨上部分喉切除术</v>
          </cell>
          <cell r="C4065"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row>
        <row r="4066">
          <cell r="A4066" t="str">
            <v>HGM73305</v>
          </cell>
          <cell r="B4066" t="str">
            <v>喉良性肿瘤切除术</v>
          </cell>
          <cell r="C4066" t="str">
            <v>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v>
          </cell>
        </row>
        <row r="4067">
          <cell r="A4067" t="str">
            <v>HGM73306</v>
          </cell>
          <cell r="B4067" t="str">
            <v>声门上水平喉切除术</v>
          </cell>
          <cell r="C4067" t="str">
            <v>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v>
          </cell>
        </row>
        <row r="4068">
          <cell r="A4068" t="str">
            <v>HGM73307</v>
          </cell>
          <cell r="B4068" t="str">
            <v>喉次全切除术</v>
          </cell>
          <cell r="C4068" t="str">
            <v>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v>
          </cell>
        </row>
        <row r="4069">
          <cell r="A4069" t="str">
            <v>HGM73308</v>
          </cell>
          <cell r="B4069" t="str">
            <v>喉气管裂开瘢痕切除喉模置入术</v>
          </cell>
          <cell r="C4069" t="str">
            <v>全麻，消毒铺巾，颈部入路，切开皮肤，分离皮下、颈前肌群，暴露狭窄段气管及喉腔，对狭窄段进行清理，置入喉模，逐层缝合包扎。</v>
          </cell>
        </row>
        <row r="4070">
          <cell r="A4070" t="str">
            <v>HGM73401</v>
          </cell>
          <cell r="B4070" t="str">
            <v>经支撑喉镜梨状窝肿物切除术</v>
          </cell>
          <cell r="C4070" t="str">
            <v>全麻，消毒铺巾，支撑喉镜暴露梨状窝，在内镜或显微镜引导下，使用各种类型激光或射频手术器械，切除梨状窝肿物，电烧止血，也可应用显微手术器械缝合创缘。送病理。不含病理学检查。</v>
          </cell>
        </row>
        <row r="4071">
          <cell r="A4071" t="str">
            <v>HGM73601</v>
          </cell>
          <cell r="B4071" t="str">
            <v>经直达喉镜喉肿物摘除术</v>
          </cell>
          <cell r="C4071" t="str">
            <v>咽喉腔1%地卡因表麻，经口置入直达喉镜，暴露咽喉部，使用多功能钳夹喉部肿物并送病理。不含病理学检查。</v>
          </cell>
        </row>
        <row r="4072">
          <cell r="A4072" t="str">
            <v>HGM73602</v>
          </cell>
          <cell r="B4072" t="str">
            <v>经纤维喉镜喉肿物摘除术</v>
          </cell>
          <cell r="C4072" t="str">
            <v>1%地卡因鼻腔、鼻咽、口腔、下咽及喉部黏膜麻醉，经鼻置入纤维喉镜，暴露咽喉部，应用异物钳夹取出肿物并送病理。不含病理学检查。</v>
          </cell>
        </row>
        <row r="4073">
          <cell r="A4073" t="str">
            <v>HGM73603</v>
          </cell>
          <cell r="B4073" t="str">
            <v>经支撑喉镜室带肿物切除术</v>
          </cell>
          <cell r="C4073" t="str">
            <v>全麻，消毒铺巾，支撑喉镜暴露室带肿物，在显微镜或内镜引导，应用显微手术器械，激光切除室带病损。送病理。不含病理学检查。</v>
          </cell>
        </row>
        <row r="4074">
          <cell r="A4074" t="str">
            <v>HGM74301</v>
          </cell>
          <cell r="B4074" t="str">
            <v>垂直半喉切除+喉功能重建术</v>
          </cell>
          <cell r="C4074" t="str">
            <v>局麻气管切开，插管全麻，环甲膜入喉腔，纵行裂开甲状软骨板，直视下切除含一侧半喉，利用甲状软骨外骨膜、带状肌或舌骨瓣重建喉腔。缝合并放置引流，加压包扎。不含颈淋巴结清扫。</v>
          </cell>
        </row>
        <row r="4075">
          <cell r="A4075" t="str">
            <v>HGM74302</v>
          </cell>
          <cell r="B4075" t="str">
            <v>3/4喉切除+喉功能重建术</v>
          </cell>
          <cell r="C4075" t="str">
            <v>局麻气管切开，插管全麻。环甲膜或咽侧进入喉腔，直视下切除含一侧半喉连双侧声门上，健侧仅保留一声带及杓，利用带状肌或舌骨瓣重建喉腔。缝合并放置引流，加压包扎。不含颈淋巴结清扫。</v>
          </cell>
        </row>
        <row r="4076">
          <cell r="A4076" t="str">
            <v>HGM75301</v>
          </cell>
          <cell r="B4076" t="str">
            <v>喉全切除术</v>
          </cell>
          <cell r="C4076" t="str">
            <v>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v>
          </cell>
        </row>
        <row r="4077">
          <cell r="A4077" t="str">
            <v>HGM80301</v>
          </cell>
          <cell r="B4077" t="str">
            <v>喉瘢痕狭窄扩张术</v>
          </cell>
          <cell r="C4077" t="str">
            <v>全麻，消毒铺巾，支撑喉镜暴露喉腔，显微镜、内镜引导下，应用扩张探子进行喉狭窄扩张。据情况行气管切开。不含监护、气管切开。</v>
          </cell>
        </row>
        <row r="4078">
          <cell r="A4078" t="str">
            <v>HGM80302</v>
          </cell>
          <cell r="B4078" t="str">
            <v>喉狭窄成形T管置入术</v>
          </cell>
          <cell r="C4078" t="str">
            <v>全麻，消毒铺巾，颈部切口，喉或气管裂开，暴露狭窄部位，松解瘢痕，"T"管置入，调整位置，缝合切口，放置引流，加压包扎。不含监护。</v>
          </cell>
        </row>
        <row r="4079">
          <cell r="A4079" t="str">
            <v>HGM80303</v>
          </cell>
          <cell r="B4079" t="str">
            <v>喉支架置入术</v>
          </cell>
          <cell r="C4079" t="str">
            <v>全麻，消毒铺巾，支撑喉镜或喉裂开，暴露狭窄部位，切除瘢痕松解，放入成形支架。颈部裂开手术的缝合伤口，加压包扎。不含监护。</v>
          </cell>
        </row>
        <row r="4080">
          <cell r="A4080" t="str">
            <v>HGM80304</v>
          </cell>
          <cell r="B4080" t="str">
            <v>喉气管狭窄支架置入术</v>
          </cell>
          <cell r="C4080" t="str">
            <v>全麻，消毒铺巾，颈部入路，切开皮肤，分离皮下颈前肌群，暴露狭窄段气管及喉腔，对狭窄段进行清理，置入支架，逐层缝合包扎。</v>
          </cell>
        </row>
        <row r="4081">
          <cell r="A4081" t="str">
            <v>HGM80601</v>
          </cell>
          <cell r="B4081" t="str">
            <v>支撑喉镜下喉狭窄成形术+喉模置入术</v>
          </cell>
          <cell r="C4081" t="str">
            <v>全麻，消毒铺巾，支撑喉镜暴露喉腔，显微镜或内镜辅助下应用激光切除狭窄，扩大喉腔，经颈外与甲状软骨板上下缘穿刺带线针，刺入喉腔，固定喉模与狭窄部位，颈外缝线固定。不含监护。</v>
          </cell>
        </row>
        <row r="4082">
          <cell r="A4082" t="str">
            <v>HGM83301</v>
          </cell>
          <cell r="B4082" t="str">
            <v>喉结整形术</v>
          </cell>
          <cell r="C4082" t="str">
            <v>常规消毒，铺无菌巾，于颈前切开，分离颈前肌群，显露喉结(甲状软骨)，电凝止血，切除部分喉结，塑形，缝合切口。</v>
          </cell>
        </row>
        <row r="4083">
          <cell r="A4083" t="str">
            <v>HGM83302</v>
          </cell>
          <cell r="B4083" t="str">
            <v>喉气管外伤缝合成形术</v>
          </cell>
          <cell r="C4083" t="str">
            <v>局麻气管切开，经颈部作切口，分离皮瓣，分离双侧带状肌，暴露喉体，喉黏膜对位缝合，缝合带状肌肌筋膜，冲洗术腔，留置引流，缝合皮下组织，皮肤切口，颈部敷料加压包扎。</v>
          </cell>
        </row>
        <row r="4084">
          <cell r="A4084" t="str">
            <v>HGM89301</v>
          </cell>
          <cell r="B4084" t="str">
            <v>喉功能重建术</v>
          </cell>
          <cell r="C4084" t="str">
            <v>麻醉消毒铺巾，喉部缺损后利用带状肌喉功能重建术，会厌下拉喉功能重建术，舌骨瓣喉功能重建术，咽下缩肌喉功能重建术。</v>
          </cell>
        </row>
        <row r="4085">
          <cell r="A4085" t="str">
            <v>HGM89302</v>
          </cell>
          <cell r="B4085" t="str">
            <v>喉结再造声带调整术</v>
          </cell>
          <cell r="C4085" t="str">
            <v>常规消毒，铺无菌巾，局部麻醉，设计颈前切口，分离显露喉部甲状软骨和环状软骨，行甲状-环状软骨改形调整，调整声带张力和音色。缝合切口，电凝止血。不含甲状软骨前置入少量软骨或假体行喉结再造。</v>
          </cell>
        </row>
        <row r="4086">
          <cell r="A4086" t="str">
            <v>HGN45301</v>
          </cell>
          <cell r="B4086" t="str">
            <v>会厌脓肿切开引流术</v>
          </cell>
          <cell r="C4086" t="str">
            <v>咽腔1%地卡因表面麻醉，患者垂头仰卧位，喉直达镜下，应用镰状刀切开会厌脓肿，吸引器吸出脓液。</v>
          </cell>
        </row>
        <row r="4087">
          <cell r="A4087" t="str">
            <v>HGN73301</v>
          </cell>
          <cell r="B4087" t="str">
            <v>颈外径路会厌肿物切除术</v>
          </cell>
          <cell r="C4087" t="str">
            <v>经口全麻插管或气管切开全麻，颈前上部沿皮纹横行切口，分离皮下组织颈阔肌，自甲舌膜进入咽腔，直视下行会厌肿瘤切除，缝合关闭咽腔，加压包扎。可下鼻饲管。肿物送病理。不含病理学检查。</v>
          </cell>
        </row>
        <row r="4088">
          <cell r="A4088" t="str">
            <v>HGN73401</v>
          </cell>
          <cell r="B4088" t="str">
            <v>经支撑喉镜会厌良性肿瘤切除术</v>
          </cell>
          <cell r="C4088" t="str">
            <v>全麻，消毒铺巾，支撑喉镜暴露会厌部位，可应用显微镜、内镜引导，应用激光、微波或射频切除肿瘤，电烧止血。肿物送病理。不含病理学检查。</v>
          </cell>
        </row>
        <row r="4089">
          <cell r="A4089" t="str">
            <v>HGN73601</v>
          </cell>
          <cell r="B4089" t="str">
            <v>颈部径路会厌良性肿瘤切除术</v>
          </cell>
          <cell r="C4089" t="str">
            <v>经口全麻插管或气管切开全麻，颈前上部沿皮纹横行切口，分离皮下组织颈阔肌，自甲舌膜进入咽腔，直视下行会厌肿瘤切除，缝合关闭咽腔，加压包扎。肿物送病理。不含病理学检查。</v>
          </cell>
        </row>
        <row r="4090">
          <cell r="A4090" t="str">
            <v>HGN73602</v>
          </cell>
          <cell r="B4090" t="str">
            <v>经间接喉镜会厌良性肿瘤切除术</v>
          </cell>
          <cell r="C4090" t="str">
            <v>鼻腔、鼻咽、口腔、下咽、喉部黏膜1%地卡因表面麻醉，在间接喉镜引导下，应用多功能钳摘除肿物。肿物送病理。不含病理学检查。</v>
          </cell>
        </row>
        <row r="4091">
          <cell r="A4091" t="str">
            <v>HGN73603</v>
          </cell>
          <cell r="B4091" t="str">
            <v>经纤维喉镜会厌良性肿瘤切除术</v>
          </cell>
          <cell r="C4091" t="str">
            <v>鼻腔、咽腔、下咽及喉腔黏膜表面麻醉，在纤维喉镜引导下，应用多功能钳摘除肿物。肿物送病理。不含病理学检查。</v>
          </cell>
        </row>
        <row r="4092">
          <cell r="A4092" t="str">
            <v>HGN73604</v>
          </cell>
          <cell r="B4092" t="str">
            <v>经支撑喉镜会厌病变切除术</v>
          </cell>
          <cell r="C4092" t="str">
            <v>全麻，消毒铺巾，支撑喉镜暴露会厌病损，在显微镜或内镜引导，应用显微手术器械，激光切除会厌病损。送病理。不含病理学检查。</v>
          </cell>
        </row>
        <row r="4093">
          <cell r="A4093" t="str">
            <v>HGP57601</v>
          </cell>
          <cell r="B4093" t="str">
            <v>经支撑喉镜声带粘连分离术</v>
          </cell>
          <cell r="C4093" t="str">
            <v>全麻，应用支撑喉镜暴露声带，在喉显微镜、内窥镜引导下，应用显微手术钳分离粘连，可以缝合黏膜创缘。必要时行气管切开。不含气管切开。</v>
          </cell>
        </row>
        <row r="4094">
          <cell r="A4094" t="str">
            <v>HGP73301</v>
          </cell>
          <cell r="B4094" t="str">
            <v>喉裂开声带切除术</v>
          </cell>
          <cell r="C4094" t="str">
            <v>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v>
          </cell>
        </row>
        <row r="4095">
          <cell r="A4095" t="str">
            <v>HGP73601</v>
          </cell>
          <cell r="B4095" t="str">
            <v>经支撑喉镜激光辅助声带肿物切除术</v>
          </cell>
          <cell r="C4095" t="str">
            <v>全麻，消毒铺巾，支撑喉镜暴露声带肿物，在显微镜或内镜引导，应用显微手术器械和激光切除声带病损，送病理。不含病理学检查。</v>
          </cell>
        </row>
        <row r="4096">
          <cell r="A4096" t="str">
            <v>HGP83301</v>
          </cell>
          <cell r="B4096" t="str">
            <v>颈外径路声带注射术</v>
          </cell>
          <cell r="C4096" t="str">
            <v>全麻，支撑喉镜下暴露声带(或局麻下，纤维喉镜下暴露声带)，腹部切口取部分脂肪组织，止血缝合，脂肪组织经处理后放入脂肪高压注射器，经颈外一侧甲状软骨板刺入注射于声门旁间隙。</v>
          </cell>
        </row>
        <row r="4097">
          <cell r="A4097" t="str">
            <v>HGP83302</v>
          </cell>
          <cell r="B4097" t="str">
            <v>声带外展术</v>
          </cell>
          <cell r="C4097" t="str">
            <v>局麻下，颈部入路，切开皮肤、皮下、颈前肌，暴露甲状软骨板，在甲状软骨板中部切开骨窗，可切除声带肌或缝合固定声带，缝合术腔，放置引流。</v>
          </cell>
        </row>
        <row r="4098">
          <cell r="A4098" t="str">
            <v>HGP83601</v>
          </cell>
          <cell r="B4098" t="str">
            <v>内镜下声带注射术</v>
          </cell>
          <cell r="C4098" t="str">
            <v>全麻，支撑喉镜下暴露声带，腹部切口取部分脂肪组织，止血缝合，脂肪组织经处理后放入脂肪高压注射器，内镜下注射于声门旁间隙。</v>
          </cell>
        </row>
        <row r="4099">
          <cell r="A4099" t="str">
            <v>HGQ73601</v>
          </cell>
          <cell r="B4099" t="str">
            <v>支撑喉镜下激光杓状软骨切除术</v>
          </cell>
          <cell r="C4099" t="str">
            <v>全麻，消毒铺巾，支撑喉镜暴露声门，在喉科专用显微镜下，应用激光(二氧化碳激光、钬激光、半导体激光等)切除杓状软骨，应用喉科特殊缝合器械可以缝合创面。必要时行气管切开。不含气管切开。</v>
          </cell>
        </row>
        <row r="4100">
          <cell r="A4100" t="str">
            <v>HGQ81301</v>
          </cell>
          <cell r="B4100" t="str">
            <v>环甲软骨接近术</v>
          </cell>
          <cell r="C4100" t="str">
            <v>局麻下，颈部入路，切开皮肤、皮下、颈前肌，暴露甲状软骨板，用四根不可吸收缝线将甲状软骨和环状软骨前部缝合固定，缝合术腔，放置引流。加压包扎。</v>
          </cell>
        </row>
        <row r="4101">
          <cell r="A4101" t="str">
            <v>HGQ82301</v>
          </cell>
          <cell r="B4101" t="str">
            <v>甲状软骨成形声带拉长术</v>
          </cell>
          <cell r="C4101" t="str">
            <v>局麻下，颈部入路，切开皮肤、皮下、颈前肌，暴露甲状软骨板，切开甲状软骨，垫入植入物(硅胶或骨板)依据患者的发音调整大小，缝合术腔，放置引流。</v>
          </cell>
        </row>
        <row r="4102">
          <cell r="A4102" t="str">
            <v>HGQ83301</v>
          </cell>
          <cell r="B4102" t="str">
            <v>杓状软骨内收术</v>
          </cell>
          <cell r="C4102" t="str">
            <v>局麻下，颈部入路，切开皮肤、皮下、颈前肌，暴露甲状软骨板，缝合杓状软骨固定，缝合术腔，放置引流。</v>
          </cell>
        </row>
        <row r="4103">
          <cell r="A4103" t="str">
            <v>HGQ83302</v>
          </cell>
          <cell r="B4103" t="str">
            <v>颈侧径路杓状软骨切除声带外移术</v>
          </cell>
          <cell r="C4103" t="str">
            <v>全麻，消毒铺巾，颈侧切开，分离皮下、颈前肌群，暴露喉部一侧后部，切除杓状软骨，逐层缝合包扎。</v>
          </cell>
        </row>
        <row r="4104">
          <cell r="A4104" t="str">
            <v>HGQ83303</v>
          </cell>
          <cell r="B4104" t="str">
            <v>甲状软骨成形声带内移术</v>
          </cell>
          <cell r="C4104" t="str">
            <v>局麻下，颈部入路，切开皮肤、皮下、颈前肌，暴露甲状软骨板，于甲状软骨一侧开一骨窗，垫入植入物(硅胶或骨板)依据患者的发音调整大小，缝合固定，缝合术腔，放置引流。</v>
          </cell>
        </row>
        <row r="4105">
          <cell r="A4105" t="str">
            <v>HGQ83304</v>
          </cell>
          <cell r="B4105" t="str">
            <v>甲状软骨成形声带外移术</v>
          </cell>
          <cell r="C4105" t="str">
            <v>局麻下，颈部入路，切开皮肤、皮下、颈前肌，暴露甲状软骨板，可正中切开甲状软骨或沿一侧前中1/3切开，垫入植入物(硅胶或骨板)，依据患者的发音调整外移位置大小，应用金属钛板固定，缝合术腔，放置引流。</v>
          </cell>
        </row>
        <row r="4106">
          <cell r="A4106" t="str">
            <v>HGR48101</v>
          </cell>
          <cell r="B4106" t="str">
            <v>环甲膜穿刺注药</v>
          </cell>
          <cell r="C4106" t="str">
            <v>颈外消毒，注射器抽取1%地卡因，触诊环甲膜进行穿刺回抽有气体，嘱患者屏气，推入适量药物。</v>
          </cell>
        </row>
        <row r="4107">
          <cell r="A4107" t="str">
            <v>HGR50301</v>
          </cell>
          <cell r="B4107" t="str">
            <v>环甲膜切开术</v>
          </cell>
          <cell r="C4107" t="str">
            <v>局麻，消毒铺巾，环甲膜水平切开皮肤，环甲膜，钝性分离撑开器暴露喉腔，置入气管套管或麻醉导管并固定。</v>
          </cell>
        </row>
        <row r="4108">
          <cell r="A4108" t="str">
            <v>HGR70401</v>
          </cell>
          <cell r="B4108" t="str">
            <v>经间接喉镜环杓关节拨动术</v>
          </cell>
          <cell r="C4108" t="str">
            <v>咽腔、下咽腔和喉腔黏膜表面麻醉，患者坐位，间接喉镜下，应用喉多功能钳，对环杓关节拨动，并观察患者发音的变化。</v>
          </cell>
        </row>
        <row r="4109">
          <cell r="A4109" t="str">
            <v>HGR70601</v>
          </cell>
          <cell r="B4109" t="str">
            <v>经直达喉镜环杓关节拨动术</v>
          </cell>
          <cell r="C4109" t="str">
            <v>咽腔、下咽腔和喉腔黏膜表面麻醉，患者仰卧位，直达喉镜下，应用喉钳，对环杓关节拨动，并观察患者发音的变化。</v>
          </cell>
        </row>
        <row r="4110">
          <cell r="A4110" t="str">
            <v>HGR70602</v>
          </cell>
          <cell r="B4110" t="str">
            <v>经支撑喉镜环杓关节复位术</v>
          </cell>
          <cell r="C4110" t="str">
            <v>全麻下，支撑喉镜下暴露喉腔，在显微镜、内镜下，应用手术钳对病变的环杓关节进行复位。</v>
          </cell>
        </row>
        <row r="4111">
          <cell r="A4111" t="str">
            <v>HGS-HGT</v>
          </cell>
          <cell r="B4111" t="str">
            <v>5.扁桃体和腺样体</v>
          </cell>
        </row>
        <row r="4112">
          <cell r="A4112" t="str">
            <v>HGS</v>
          </cell>
          <cell r="B4112" t="str">
            <v>扁桃体</v>
          </cell>
        </row>
        <row r="4113">
          <cell r="A4113" t="str">
            <v>HGS45301</v>
          </cell>
          <cell r="B4113" t="str">
            <v>扁桃体周脓肿切开引流术</v>
          </cell>
          <cell r="C4113" t="str">
            <v>1%地卡因咽部表面麻醉，压舌板压迫暴露咽腔，在穿刺点处切开脓腔，吸出脓液，做培养，生理盐水冲洗或抗生素盐水冲洗。不含脓培养、药敏。</v>
          </cell>
        </row>
        <row r="4114">
          <cell r="A4114" t="str">
            <v>HGS46301</v>
          </cell>
          <cell r="B4114" t="str">
            <v>扁桃体切除术后止血术</v>
          </cell>
          <cell r="C4114" t="str">
            <v>局麻、咽腔表面麻醉，全麻醉，全麻需要开口器暴露咽腔，可用头灯或配光源的专用开口器直视口咽腔，查找出血处，电烧、结扎缝合止血。</v>
          </cell>
        </row>
        <row r="4115">
          <cell r="A4115" t="str">
            <v>HGS72301</v>
          </cell>
          <cell r="B4115" t="str">
            <v>扁桃体激光毁损术</v>
          </cell>
          <cell r="C4115" t="str">
            <v>局麻、1%地卡因咽腔表面麻醉，全麻醉，全麻需要开口器暴露咽腔，可用头灯或配光源的专用开口器直视口咽腔，多种类型激光探头切除扁桃体，电烧、结扎缝合止血。</v>
          </cell>
        </row>
        <row r="4116">
          <cell r="A4116" t="str">
            <v>HGS72302</v>
          </cell>
          <cell r="B4116" t="str">
            <v>扁桃体射频消融术</v>
          </cell>
          <cell r="C4116" t="str">
            <v>开口器暴露咽腔，可用头灯或配光源的专用开口器直视口咽腔，钳夹扁桃体，应用射频消融仪器，使用扁桃体专用射频消融刀头延扁桃体被膜切除扁桃体，电烧或缝扎止血。</v>
          </cell>
        </row>
        <row r="4117">
          <cell r="A4117" t="str">
            <v>HGS72303</v>
          </cell>
          <cell r="B4117" t="str">
            <v>舌扁桃体射频消融术</v>
          </cell>
          <cell r="C4117" t="str">
            <v>全麻下，开口器暴露咽腔，可用头灯或配光源的专用开口器直视口咽腔，应用低温等离子射频消融仪器，使用舌扁桃体专用刀头，插入舌扁桃体进行消融术。</v>
          </cell>
        </row>
        <row r="4118">
          <cell r="A4118" t="str">
            <v>HGS73301</v>
          </cell>
          <cell r="B4118" t="str">
            <v>舌扁桃体切除术</v>
          </cell>
          <cell r="C4118" t="str">
            <v>全麻下，开口器暴露咽腔，可用头灯或配光源的专用开口器直视口咽腔，应用圈套器，电烧，电动吸切器切除舌扁桃体，电烧、缝合止血。</v>
          </cell>
        </row>
        <row r="4119">
          <cell r="A4119" t="str">
            <v>HGS73302</v>
          </cell>
          <cell r="B4119" t="str">
            <v>舌扁桃体激光切除术</v>
          </cell>
          <cell r="C4119" t="str">
            <v>全麻下，开口器暴露咽腔，可用头灯或配光源的专用开口器直视口咽腔，应用激光切除舌扁桃体，止血。</v>
          </cell>
        </row>
        <row r="4120">
          <cell r="A4120" t="str">
            <v>HGS75301</v>
          </cell>
          <cell r="B4120" t="str">
            <v>扁桃体切除术</v>
          </cell>
          <cell r="C4120" t="str">
            <v>局麻、1%地卡因咽腔表面麻醉，全麻醉，全麻需要开口器暴露咽腔，可用头灯或配光源的专用开口器直视口咽腔，应用镰状刀、剥离子、手术钳等分离并切除扁桃体，棉球压迫止血，电烧、结扎缝合止血，可选用可吸收缝线。</v>
          </cell>
        </row>
        <row r="4121">
          <cell r="A4121" t="str">
            <v>HGS75302</v>
          </cell>
          <cell r="B4121" t="str">
            <v>扁桃体残体切除术</v>
          </cell>
          <cell r="C4121" t="str">
            <v>局麻、1%地卡因咽腔表面麻醉，全麻醉，全麻需要开口器暴露咽腔，应用镰状刀、剥离子、手术钳等分离切除扁桃体残体，扁桃体窝创面电烧、结扎缝合止血。</v>
          </cell>
        </row>
        <row r="4122">
          <cell r="A4122" t="str">
            <v>HGS75303</v>
          </cell>
          <cell r="B4122" t="str">
            <v>扁桃体挤切术</v>
          </cell>
          <cell r="C4122" t="str">
            <v>局麻、1%地卡因咽腔表面麻醉，助手固定患者头部，全麻醉，全麻需要开口器暴露咽腔，可用头灯或配光源的专用开口器直视口咽腔，应用扁桃体挤切刀切除扁桃体，电烧、结扎缝合止血。</v>
          </cell>
        </row>
        <row r="4123">
          <cell r="A4123" t="str">
            <v>HGT</v>
          </cell>
          <cell r="B4123" t="str">
            <v>腺样体</v>
          </cell>
        </row>
        <row r="4124">
          <cell r="A4124" t="str">
            <v>HGT46601</v>
          </cell>
          <cell r="B4124" t="str">
            <v>经鼻内镜腺样体切除术后止血术</v>
          </cell>
          <cell r="C4124" t="str">
            <v>全麻，开口器暴露咽腔，可用头灯或配光源的专用开口器直视口咽腔，应用0°内镜经鼻腔或70°内镜经口腔，使用导尿管经鼻腔口腔上拉软腭，暴露鼻咽腔，鼻内镜下棉球压迫或电烧止血。</v>
          </cell>
        </row>
        <row r="4125">
          <cell r="A4125" t="str">
            <v>HGT72601</v>
          </cell>
          <cell r="B4125" t="str">
            <v>经鼻内镜腺样体射频消融术</v>
          </cell>
          <cell r="C4125" t="str">
            <v>全麻，开口器暴露咽腔，鼻内镜经鼻腔或口腔，应用0°内镜经鼻腔或70°内镜经口腔，使用导尿管经鼻腔口腔上拉软腭，暴露鼻咽腔，应用低温等离子射频消融仪器，使用专用腺样体的消融刀头切除腺样体，棉球压迫或电烧止血。</v>
          </cell>
        </row>
        <row r="4126">
          <cell r="A4126" t="str">
            <v>HGT75301</v>
          </cell>
          <cell r="B4126" t="str">
            <v>腺样体刮除术</v>
          </cell>
          <cell r="C4126" t="str">
            <v>局麻或全麻，局麻时需要助手协助固定患者头部及肩部，防止患者手术时疼痛是活动影响手术，压舌板或开口器暴露咽腔，可用头灯或配光源的专用开口器直视口咽腔，应用腺样体刮匙刮出腺样体，棉球压迫或电烧止血。</v>
          </cell>
        </row>
        <row r="4127">
          <cell r="A4127" t="str">
            <v>HGT75601</v>
          </cell>
          <cell r="B4127" t="str">
            <v>经鼻内镜腺样体切除术</v>
          </cell>
          <cell r="C4127" t="str">
            <v>全麻，开口器暴露咽腔，应用0°内镜经鼻腔或70°内镜经口腔，使用导尿管经鼻腔口腔上拉软腭，暴露鼻咽腔，使用腺样体刮匙刮除腺样体，棉球压迫或电烧止血。</v>
          </cell>
        </row>
        <row r="4128">
          <cell r="A4128" t="str">
            <v>HGT75602</v>
          </cell>
          <cell r="B4128" t="str">
            <v>经鼻内镜腺样体电动切割器切除术</v>
          </cell>
          <cell r="C4128" t="str">
            <v>全麻，开口器暴露咽腔，可用头灯或配光源的专用开口器直视口咽腔，应用0°内镜经鼻腔或70°内镜经口腔，使用导尿管经鼻腔口腔上拉软腭，暴露鼻咽腔，应用鼻电动切割器切除腺样体，棉球压迫或电烧止血。</v>
          </cell>
        </row>
        <row r="4129">
          <cell r="A4129" t="str">
            <v>HH</v>
          </cell>
          <cell r="B4129" t="str">
            <v>(七)口腔颌面</v>
          </cell>
        </row>
        <row r="4130">
          <cell r="A4130" t="str">
            <v>HHA-HHL</v>
          </cell>
          <cell r="B4130" t="str">
            <v>1.面部</v>
          </cell>
        </row>
        <row r="4131">
          <cell r="A4131" t="str">
            <v>HHA</v>
          </cell>
          <cell r="B4131" t="str">
            <v>面部</v>
          </cell>
        </row>
        <row r="4132">
          <cell r="A4132" t="str">
            <v>HHA45301</v>
          </cell>
          <cell r="B4132" t="str">
            <v>颌面部脓肿切开引流术</v>
          </cell>
          <cell r="C4132" t="str">
            <v>局麻下行颌面部单间隙脓肿切开，探查脓腔，引流脓液，冲洗，放置引流条。必要时神经阻滞麻醉。</v>
          </cell>
        </row>
        <row r="4133">
          <cell r="A4133" t="str">
            <v>HHA45302</v>
          </cell>
          <cell r="B4133" t="str">
            <v>颌面部多间隙脓肿切开引流术</v>
          </cell>
          <cell r="C4133" t="str">
            <v>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v>
          </cell>
        </row>
        <row r="4134">
          <cell r="A4134" t="str">
            <v>HHA48101</v>
          </cell>
          <cell r="B4134" t="str">
            <v>经皮颌面痛点封闭术</v>
          </cell>
          <cell r="C4134" t="str">
            <v>含颞下颌关节、翼外肌等咀嚼肌以及颈部肌肉痛点的局部注射麻醉治疗。</v>
          </cell>
        </row>
        <row r="4135">
          <cell r="A4135" t="str">
            <v>HHA48301</v>
          </cell>
          <cell r="B4135" t="str">
            <v>颌面部血管畸形腔内注射术</v>
          </cell>
          <cell r="C4135" t="str">
            <v>含硬化剂注射，治疗药物配制。不含巨型血管畸形造影指导下硬化栓塞。</v>
          </cell>
        </row>
        <row r="4136">
          <cell r="A4136" t="str">
            <v>HHA61301</v>
          </cell>
          <cell r="B4136" t="str">
            <v>颅面种植体植入术</v>
          </cell>
          <cell r="C4136" t="str">
            <v>局部浸润或阻滞麻醉，利用专用种植机和配套种植外科系列工具，鼻旁、耳周、眶周以及其它颅颌面骨内制备种植窝，植入颅面种植体。</v>
          </cell>
        </row>
        <row r="4137">
          <cell r="A4137" t="str">
            <v>HHA65301</v>
          </cell>
          <cell r="B4137" t="str">
            <v>面颈部浅表异物探查取出术</v>
          </cell>
          <cell r="C4137" t="str">
            <v>位于皮下或浅筋膜为浅。含面部表浅部位异物(金属、非金属异物)的探查取出。</v>
          </cell>
        </row>
        <row r="4138">
          <cell r="A4138" t="str">
            <v>HHA65302</v>
          </cell>
          <cell r="B4138" t="str">
            <v>面颈深部异物探查取出术</v>
          </cell>
          <cell r="C4138" t="str">
            <v>位于颈深筋膜深面或特殊结构如骨内、骨间隙、咽旁、颈鞘等深在位置。含面部深在异物如(翼腭窝、颞下及翼颌区)的探查，根据具体情况设计口内或者口外颌下切口，逐层进入，异物取出。不含截骨术、再固定术。</v>
          </cell>
        </row>
        <row r="4139">
          <cell r="A4139" t="str">
            <v>HHA70301</v>
          </cell>
          <cell r="B4139" t="str">
            <v>全面部骨折手术复位内固定术</v>
          </cell>
          <cell r="C4139" t="str">
            <v>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v>
          </cell>
        </row>
        <row r="4140">
          <cell r="A4140" t="str">
            <v>HHA72301</v>
          </cell>
          <cell r="B4140" t="str">
            <v>口腔颌面部良性病变冷冻治疗</v>
          </cell>
          <cell r="C4140" t="str">
            <v>指对口腔及颌面部各类小肿物，使用液氮对血管瘤、淋巴管瘤及良性病变冻融治疗。</v>
          </cell>
        </row>
        <row r="4141">
          <cell r="A4141" t="str">
            <v>HHA72302</v>
          </cell>
          <cell r="B4141" t="str">
            <v>口腔颌面部恶性肿瘤冷冻治疗</v>
          </cell>
          <cell r="C4141" t="str">
            <v>指对口腔及颌面部恶性肿瘤，使用液氮冻融治疗。</v>
          </cell>
        </row>
        <row r="4142">
          <cell r="A4142" t="str">
            <v>HHA73301</v>
          </cell>
          <cell r="B4142" t="str">
            <v>口腔颌面部巨大静脉畸形切除术</v>
          </cell>
          <cell r="C4142" t="str">
            <v>指面颈部海绵状血管瘤大部切除面神经解剖，血管探查结扎及组织成形。不含微波热凝、射频止血。</v>
          </cell>
        </row>
        <row r="4143">
          <cell r="A4143" t="str">
            <v>HHA73302</v>
          </cell>
          <cell r="B4143" t="str">
            <v>口腔颌面部巨大动静脉畸形切除术</v>
          </cell>
          <cell r="C4143" t="str">
            <v>含畸形病灶的显露，神经探查解剖。不含组织缺损修复大部切除及组织成形、微波热凝、射频止血。</v>
          </cell>
        </row>
        <row r="4144">
          <cell r="A4144" t="str">
            <v>HHA73303</v>
          </cell>
          <cell r="B4144" t="str">
            <v>口腔颌面部巨大淋巴管畸形切除术</v>
          </cell>
          <cell r="C4144" t="str">
            <v>含面颈部巨大淋巴管瘤的切除，解剖神经组织成形。不含微波热凝、射频止血。</v>
          </cell>
        </row>
        <row r="4145">
          <cell r="A4145" t="str">
            <v>HHA73304</v>
          </cell>
          <cell r="B4145" t="str">
            <v>颌面小肿物切除整形术</v>
          </cell>
          <cell r="C4145" t="str">
            <v>小是指10-20毫米范围的肿瘤、肿物等，需要做整形缝合，肿物位于皮下或皮肤内。设计切口，切除肿物后拉拢缝合伤口，颌面部痣、疣、癍、皮脂腺囊肿、血管瘤、脂肪瘤、纤维瘤等切除。不含解剖面神经。</v>
          </cell>
        </row>
        <row r="4146">
          <cell r="A4146" t="str">
            <v>HHA73305</v>
          </cell>
          <cell r="B4146" t="str">
            <v>颌面部神经纤维瘤切除成形术(小)</v>
          </cell>
          <cell r="C4146" t="str">
            <v>指直径小于等于5厘米的肿瘤切除及邻位瓣成形。指单纯手术切开，翻瓣，止血，切除肿瘤，然后拉拢缝合伤口。不含解剖面神经。</v>
          </cell>
        </row>
        <row r="4147">
          <cell r="A4147" t="str">
            <v>HHA73306</v>
          </cell>
          <cell r="B4147" t="str">
            <v>颌面部神经纤维瘤切除成形术(中)</v>
          </cell>
          <cell r="C4147" t="str">
            <v>指直径小于等于10厘米的肿瘤切除。单纯手术切开皮肤，翻瓣，止血。切除肿瘤，重要部位需解剖面神经，设计局部皮瓣转移，关闭伤口。</v>
          </cell>
        </row>
        <row r="4148">
          <cell r="A4148" t="str">
            <v>HHA73307</v>
          </cell>
          <cell r="B4148" t="str">
            <v>半侧颜面巨大神经纤维瘤切除术(大)</v>
          </cell>
          <cell r="C4148" t="str">
            <v>指巨大瘤体大部切除，伤口处理。术前设计好肿瘤切除范围，并划切口线，皮肤切开、止血、解剖重要神经血管颈外动脉结扎、肿瘤部分切除，关闭伤口，止血。不含组织缺损修复术。</v>
          </cell>
        </row>
        <row r="4149">
          <cell r="A4149" t="str">
            <v>HHA83301</v>
          </cell>
          <cell r="B4149" t="str">
            <v>面横裂修复术</v>
          </cell>
          <cell r="C4149" t="str">
            <v>指麻醉下测量、定点、设计，阻滞麻醉、分层切开，分离口轮匝肌，肌功能修整，按照设计作组织瓣的旋转移位，伤口减张分层缝合。</v>
          </cell>
        </row>
        <row r="4150">
          <cell r="A4150" t="str">
            <v>HHA83302</v>
          </cell>
          <cell r="B4150" t="str">
            <v>面斜裂修复术</v>
          </cell>
          <cell r="C4150" t="str">
            <v>指麻醉下测量，定点，设计，阻滞麻醉，分层切开，分离口轮匝肌，肌功能修整，按照设计作组织瓣的旋转移位，伤口减张分层缝合。</v>
          </cell>
        </row>
        <row r="4151">
          <cell r="A4151" t="str">
            <v>HHA83303</v>
          </cell>
          <cell r="B4151" t="str">
            <v>复杂面裂修复术</v>
          </cell>
          <cell r="C4151" t="str">
            <v>指麻醉下测量，定点，设计，阻滞麻醉，分层切开，分离表情肌，肌功能修整，按照设计作组织瓣的旋转移位，伤口减张分层缝合，常需多个局部皮瓣转移修复。</v>
          </cell>
        </row>
        <row r="4152">
          <cell r="A4152" t="str">
            <v>HHA83304</v>
          </cell>
          <cell r="B4152" t="str">
            <v>口腔颌面部复合组织缺损游离骨肌皮瓣移植修复术</v>
          </cell>
          <cell r="C4152" t="str">
            <v>指颌面部软组织、骨组织复合缺损的修复。含受床准备，血管准备、血管吻合，肌皮骨瓣就位塑形与移植固定，颌间固定。手术需使用微动力系统。不含带血管游离肌皮骨瓣切取。</v>
          </cell>
        </row>
        <row r="4153">
          <cell r="A4153" t="str">
            <v>HHA83305</v>
          </cell>
          <cell r="B4153" t="str">
            <v>陈旧性面瘫血管化游离肌瓣矫正术</v>
          </cell>
          <cell r="C4153" t="str">
            <v>指在麻醉下设计，双侧翻瓣，解剖面神经，受区血管准备，肌瓣就位固定，显微镜吻合血管神经，面部成形。不含神经血管蒂游离肌瓣切取术。</v>
          </cell>
        </row>
        <row r="4154">
          <cell r="A4154" t="str">
            <v>HHA83306</v>
          </cell>
          <cell r="B4154" t="str">
            <v>全面部陈旧性复杂骨折畸形整复术</v>
          </cell>
          <cell r="C4154" t="str">
            <v>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微动力系统。不含取骨植骨术、计算机辅助重建设计、头模制备、模型外科、眼耳鼻整复(容)术。</v>
          </cell>
        </row>
        <row r="4155">
          <cell r="A4155" t="str">
            <v>HHA83307</v>
          </cell>
          <cell r="B4155" t="str">
            <v>颌下脂肪袋整形术</v>
          </cell>
          <cell r="C4155" t="str">
            <v>消毒铺巾，设计，局麻，注射肿胀液，在下颌角外下方或颏部进针，在颈阔肌浅层行扇形抽吸，保留3-5毫米皮下脂肪层，加压包扎。</v>
          </cell>
        </row>
        <row r="4156">
          <cell r="A4156" t="str">
            <v>HHB</v>
          </cell>
          <cell r="B4156" t="str">
            <v>面部软组织</v>
          </cell>
        </row>
        <row r="4157">
          <cell r="A4157" t="str">
            <v>HHB73301</v>
          </cell>
          <cell r="B4157" t="str">
            <v>口腔颌面软组织浅表创伤清创术</v>
          </cell>
          <cell r="C4157" t="str">
            <v>指涉及一个解剖区域的浅表软组织损伤，无骨折，神经及导管损伤。辅助局部麻醉下用过氧化氢液及生理盐水(必要时还需加用合适药物)反复冲洗伤口，清除异物，完善止血，缝合伤口。</v>
          </cell>
        </row>
        <row r="4158">
          <cell r="A4158" t="str">
            <v>HHB73302</v>
          </cell>
          <cell r="B4158" t="str">
            <v>颌面部软组织挫裂伤清创缝合术</v>
          </cell>
          <cell r="C4158" t="str">
            <v>指涉及两个解剖部位的软组织不规则伤。未通口内和窦腔。辅助局部麻醉下用过氧化氢液及生理盐水(必要时还需加用合适药物)反复冲洗伤口，清除异物，完善止血，缝合伤口。不含面神经损伤修复、腮腺导管损伤修复、颌骨骨折处理。</v>
          </cell>
        </row>
        <row r="4159">
          <cell r="A4159" t="str">
            <v>HHB73303</v>
          </cell>
          <cell r="B4159" t="str">
            <v>颌面部严重软组织挫裂伤清创缝合术</v>
          </cell>
          <cell r="C4159" t="str">
            <v>指涉及三个解剖区的软组织挫裂伤，与口内相通，未涉及眼、鼻，无组织缺损，可伴有骨折，导管断裂，面神经分支损伤。行软组织的清创缝合术。不含面神经损伤修复、腮腺导管修复、颌骨骨折处理。</v>
          </cell>
        </row>
        <row r="4160">
          <cell r="A4160" t="str">
            <v>HHB73304</v>
          </cell>
          <cell r="B4160" t="str">
            <v>颌面皮肤瘘管病灶切除术</v>
          </cell>
          <cell r="C4160" t="str">
            <v>麻醉，切开探查病灶，切除病灶及瘘管。</v>
          </cell>
        </row>
        <row r="4161">
          <cell r="A4161" t="str">
            <v>HHB83301</v>
          </cell>
          <cell r="B4161" t="str">
            <v>面部软组织不对称畸形局部组织瓣矫正术</v>
          </cell>
          <cell r="C4161" t="str">
            <v>指在麻醉下设计，局部组织瓣切取，换位，旋转，滑行，缝合矫正畸形。</v>
          </cell>
        </row>
        <row r="4162">
          <cell r="A4162" t="str">
            <v>HHB83302</v>
          </cell>
          <cell r="B4162" t="str">
            <v>面部软组织不对称畸形游离组织矫正术</v>
          </cell>
          <cell r="C4162" t="str">
            <v>指在麻醉下设计，皮下分离，畸形区受床准备，游离脂肪或真皮充填，缝合，组织对称性成形。不含游离脂肪切取、游离真皮切取。</v>
          </cell>
        </row>
        <row r="4163">
          <cell r="A4163" t="str">
            <v>HHB89301</v>
          </cell>
          <cell r="B4163" t="str">
            <v>颌面创伤性软组织缺损局部组织瓣修复术</v>
          </cell>
          <cell r="C4163" t="str">
            <v>软组织清创后，面部组织缺损用局部组织瓣转移、滑行、易位修复。不含面神经损伤修复、腮腺导管修复、颌骨骨折处理。</v>
          </cell>
        </row>
        <row r="4164">
          <cell r="A4164" t="str">
            <v>HHB89302</v>
          </cell>
          <cell r="B4164" t="str">
            <v>口腔颌面部软组织缺损带蒂皮瓣修复术</v>
          </cell>
          <cell r="C4164" t="str">
            <v>含皮瓣转移、就位与修整，缺损区修复与成形。不含远位肌皮瓣修复术。</v>
          </cell>
        </row>
        <row r="4165">
          <cell r="A4165" t="str">
            <v>HHB89303</v>
          </cell>
          <cell r="B4165" t="str">
            <v>颌面部软组织缺损远位肌皮瓣修复术</v>
          </cell>
          <cell r="C4165" t="str">
            <v>口内或内外入路。含非手术区远位肌皮瓣制备及转移，应用颈阔肌皮瓣，胸大肌皮瓣，胸锁乳突肌皮瓣等等带蒂皮瓣或肌皮瓣等。</v>
          </cell>
        </row>
        <row r="4166">
          <cell r="A4166" t="str">
            <v>HHB89304</v>
          </cell>
          <cell r="B4166" t="str">
            <v>口腔颌面部软组织缺损游离皮瓣移植修复术</v>
          </cell>
          <cell r="C4166" t="str">
            <v>指舌、颊、腭、口底软组织缺损的修复。含受床准备，血管准备，血管化皮瓣的转移就位，皮瓣血管准备，吻合血管，缺损修复成形，洞穿缺损植皮。不含带血管游离皮瓣切取。</v>
          </cell>
        </row>
        <row r="4167">
          <cell r="A4167" t="str">
            <v>HHC-HHG</v>
          </cell>
          <cell r="B4167" t="str">
            <v>颌面骨</v>
          </cell>
        </row>
        <row r="4168">
          <cell r="A4168" t="str">
            <v>HHC64301</v>
          </cell>
          <cell r="B4168" t="str">
            <v>外置式牵张器支架拆除术</v>
          </cell>
          <cell r="C4168" t="str">
            <v>剪断牵引丝，旋出固定螺钉，拆除支架。</v>
          </cell>
        </row>
        <row r="4169">
          <cell r="A4169" t="str">
            <v>HHC64302</v>
          </cell>
          <cell r="B4169" t="str">
            <v>内置式骨牵张器拆除术</v>
          </cell>
          <cell r="C4169" t="str">
            <v>切开局部软组织，显露牵张器，旋出固定螺钉，取出牵张器。处理术区缝合伤口。</v>
          </cell>
        </row>
        <row r="4170">
          <cell r="A4170" t="str">
            <v>HHC70301</v>
          </cell>
          <cell r="B4170" t="str">
            <v>颧骨上颌骨骨折切开复位内固定术</v>
          </cell>
          <cell r="C4170" t="str">
            <v>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微动力系统。不含取骨术、计算机辅助设计、颌骨模型制备、口外重建板预成型。</v>
          </cell>
        </row>
        <row r="4171">
          <cell r="A4171" t="str">
            <v>HHC73301</v>
          </cell>
          <cell r="B4171" t="str">
            <v>颌骨骨纤维异常增殖症切除成形术</v>
          </cell>
          <cell r="C4171" t="str">
            <v>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v>
          </cell>
        </row>
        <row r="4172">
          <cell r="A4172" t="str">
            <v>HHC73401</v>
          </cell>
          <cell r="B4172" t="str">
            <v>颌面骨骨纤维异常增殖症病变铲除术</v>
          </cell>
          <cell r="C4172" t="str">
            <v>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v>
          </cell>
        </row>
        <row r="4173">
          <cell r="A4173" t="str">
            <v>HHC83301</v>
          </cell>
          <cell r="B4173" t="str">
            <v>犁骨瓣修复术</v>
          </cell>
          <cell r="C4173" t="str">
            <v>指在浸润麻醉下，切开犁骨黏膜，犁骨瓣成形，缝合于鼻侧黏膜，关闭硬腭前部裂隙。</v>
          </cell>
        </row>
        <row r="4174">
          <cell r="A4174" t="str">
            <v>HHC83302</v>
          </cell>
          <cell r="B4174" t="str">
            <v>联合入路额眶颧上颌截骨矫正术</v>
          </cell>
          <cell r="C4174" t="str">
            <v>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v>
          </cell>
        </row>
        <row r="4175">
          <cell r="A4175" t="str">
            <v>HHC83303</v>
          </cell>
          <cell r="B4175" t="str">
            <v>面颌骨缺损移植术</v>
          </cell>
          <cell r="C4175" t="str">
            <v>局部麻醉，准备植骨床，局部取自体骨，将植骨材料(自体骨和/或骨代用品)植于缺损区，表面覆盖生物隔膜，必要时用膜固定钉加以固定，软组织瓣减张处理，伤口严密缝合。</v>
          </cell>
        </row>
        <row r="4176">
          <cell r="A4176" t="str">
            <v>HHD61301</v>
          </cell>
          <cell r="B4176" t="str">
            <v>颧骨种植体植入术</v>
          </cell>
          <cell r="C4176" t="str">
            <v>局部浸润或阻滞麻醉，使用专用种植机和配套种植外科系列工具，经牙槽突将种植体植入颧骨内。</v>
          </cell>
        </row>
        <row r="4177">
          <cell r="A4177" t="str">
            <v>HHD61302</v>
          </cell>
          <cell r="B4177" t="str">
            <v>下睑入路人工材料植入颧骨充填术</v>
          </cell>
          <cell r="C4177" t="str">
            <v>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v>
          </cell>
        </row>
        <row r="4178">
          <cell r="A4178" t="str">
            <v>HHD61303</v>
          </cell>
          <cell r="B4178" t="str">
            <v>颧骨过低衬垫成形术</v>
          </cell>
          <cell r="C4178" t="str">
            <v>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微动力系统。不含取骨术。</v>
          </cell>
        </row>
        <row r="4179">
          <cell r="A4179" t="str">
            <v>HHD61304</v>
          </cell>
          <cell r="B4179" t="str">
            <v>口内入路人工材料植入颧骨充填术</v>
          </cell>
          <cell r="C4179" t="str">
            <v>消毒铺巾，设计口内切口，局部麻醉后，切开，骨膜下剥离显露颧骨，复位嵌入的软组织，人工骨修复塌陷处，钛钉钛板或钢丝内固定，缝合切口，留置引流。</v>
          </cell>
        </row>
        <row r="4180">
          <cell r="A4180" t="str">
            <v>HHD70301</v>
          </cell>
          <cell r="B4180" t="str">
            <v>MarkowitzⅠ类鼻眶筛骨折复位内固定术</v>
          </cell>
          <cell r="C4180" t="str">
            <v>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微动力系统。不含鼻泪管系统修复重建、计算机辅助设计、颌骨模型制备、口外重建板预成型。</v>
          </cell>
        </row>
        <row r="4181">
          <cell r="A4181" t="str">
            <v>HHD70302</v>
          </cell>
          <cell r="B4181" t="str">
            <v>MarkowitzⅡ类鼻眶筛骨折复位内固定术</v>
          </cell>
          <cell r="C4181" t="str">
            <v>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微动力系统。不含鼻泪管系统修复重建、计算机辅助设计、颌骨模型制备、口外重建板预成型。</v>
          </cell>
        </row>
        <row r="4182">
          <cell r="A4182" t="str">
            <v>HHD70303</v>
          </cell>
          <cell r="B4182" t="str">
            <v>MarkowitzⅢ类鼻眶筛骨折复位内固定术</v>
          </cell>
          <cell r="C4182" t="str">
            <v>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微动力系统。不含取骨术、鼻泪管系统修复重建、计算机辅助设计、颌骨模型制备、口外重建板预成型。</v>
          </cell>
        </row>
        <row r="4183">
          <cell r="A4183" t="str">
            <v>HHD70304</v>
          </cell>
          <cell r="B4183" t="str">
            <v>颞部入路颧弓骨折复位术</v>
          </cell>
          <cell r="C4183" t="str">
            <v>局麻下经颞部切口切开头皮翻瓣，在正确的层次将颧弓复位专用器械伸入达颧弓骨折区域深面，保护好面神经，按照复位方向用恰当的力量抬起塌陷颧弓，使骨折复位，恢复颧弓高度，检查颧弓高度恢复后缝合伤口。</v>
          </cell>
        </row>
        <row r="4184">
          <cell r="A4184" t="str">
            <v>HHD70305</v>
          </cell>
          <cell r="B4184" t="str">
            <v>齿钩牵拉颧弓骨折复位术-口外法</v>
          </cell>
          <cell r="C4184" t="str">
            <v>局麻下避开面神经走行区域在颧弓骨折区域将颧弓复位专用齿钩刺入达颧弓深面，按照复位方向用恰当的力量拉起塌陷颧弓，使骨折准确复位，恢复颧弓高度，必要时缝合皮肤伤口。</v>
          </cell>
        </row>
        <row r="4185">
          <cell r="A4185" t="str">
            <v>HHD70306</v>
          </cell>
          <cell r="B4185" t="str">
            <v>颧骨骨折复位内固定术</v>
          </cell>
          <cell r="C4185" t="str">
            <v>消毒铺巾，设计口内黏膜切口，局部麻醉后，切开，自骨膜下剥离显露颧骨颧弓，复位嵌入的软组织，将骨折复位，钛钉钛板内固定，缝合骨膜及切口，留置引流。</v>
          </cell>
        </row>
        <row r="4186">
          <cell r="A4186" t="str">
            <v>HHD70307</v>
          </cell>
          <cell r="B4186" t="str">
            <v>颧骨陈旧性骨折截骨复位固定术</v>
          </cell>
          <cell r="C4186" t="str">
            <v>辅助局部浸润麻醉后，经颞部切口联合口内切口入路，切开翻瓣，妥善处理颞部血管，保护好面神经、眶下神经，显露颧骨骨折区域，应用微动力系统将已畸形愈合的骨块切割、松解，使其能移位、拼对、连接并作塑形、修整，用钛板钛钉将骨块复位固定，修整骨块使其无锐的边缘，将软组织复位检查面部双侧对称性。处理术区，完善止血，放置引流，缝合伤口。手术需使用微动力系统。含眶底探查。不含眶底重建、计算机辅助设计、颌骨模型制备、口外重建板预成型。</v>
          </cell>
        </row>
        <row r="4187">
          <cell r="A4187" t="str">
            <v>HHD70308</v>
          </cell>
          <cell r="B4187" t="str">
            <v>颧骨颧弓骨折复位内固定术</v>
          </cell>
          <cell r="C4187" t="str">
            <v>经冠状切口、睑缘多部位联合切口分别切开翻瓣，显露骨折区域，并保护面部血管神经，松解骨折块并作复位，分别固定颧额缝、颧上颌缝、眶下、颧弓，行眶底探查并作必要的修复。处理术区，缝合伤口。内固定需使用微动力系统。不含取骨术。</v>
          </cell>
        </row>
        <row r="4188">
          <cell r="A4188" t="str">
            <v>HHD70309</v>
          </cell>
          <cell r="B4188" t="str">
            <v>颞部入路颧弓骨折复位内固定术</v>
          </cell>
          <cell r="C4188" t="str">
            <v>辅助局部浸润麻醉后，经颞部切口切开翻瓣，妥善处理颞部血管，保护好面神经，显露颧骨颧弓骨折区域，依次作骨折复位、内固定，软组织悬吊缝合，重建面部轮廓，处理术区，放置引流，缝合伤口。内固定需使用微动力系统。</v>
          </cell>
        </row>
        <row r="4189">
          <cell r="A4189" t="str">
            <v>HHD70310</v>
          </cell>
          <cell r="B4189" t="str">
            <v>口内入路颧弓骨折复位术</v>
          </cell>
          <cell r="C4189" t="str">
            <v>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v>
          </cell>
        </row>
        <row r="4190">
          <cell r="A4190" t="str">
            <v>HHD71301</v>
          </cell>
          <cell r="B4190" t="str">
            <v>颧骨颧弓截骨坚固内固定术</v>
          </cell>
          <cell r="C4190" t="str">
            <v>根据具体条件进行骨内固定，含钢丝结扎或小型或微型钛板坚固内固定。</v>
          </cell>
        </row>
        <row r="4191">
          <cell r="A4191" t="str">
            <v>HHD81301</v>
          </cell>
          <cell r="B4191" t="str">
            <v>颧骨颧弓截骨缩小降低整复术</v>
          </cell>
          <cell r="C4191" t="str">
            <v>消毒铺巾，口内上颌黏膜设计切口，骨膜下剥离显露上颌骨前壁，颧骨和部分颧弓，保护眶下神经。用裂钻或来复锯将颧骨于上颌骨和额部连接截断，去除部分骨质，将颧骨颧弓按设计下降内收，应用小钛板进行坚固内固定，同时可设计头皮或耳前切口将颧弓根部离断，将颧骨颧弓降低。彻底止血，观察左右是否对称，冲洗，放置引流，缝合，包扎。</v>
          </cell>
        </row>
        <row r="4192">
          <cell r="A4192" t="str">
            <v>HHD81302</v>
          </cell>
          <cell r="B4192" t="str">
            <v>颧骨磨削术</v>
          </cell>
          <cell r="C4192" t="str">
            <v>消毒铺巾，口内上颌黏膜设计切口，骨膜下剥离显露上颌骨前壁，颧骨和部分颧弓，保护眶下神经。用磨球将颧骨颧结节等高处磨除，彻底止血，观察左右是否对称，冲洗，放置引流，缝合，包扎。</v>
          </cell>
        </row>
        <row r="4193">
          <cell r="A4193" t="str">
            <v>HHD81303</v>
          </cell>
          <cell r="B4193" t="str">
            <v>颧骨凿低术</v>
          </cell>
          <cell r="C4193" t="str">
            <v>口内上颌黏膜设计切口，骨膜下剥离显露上颌骨前壁，颧骨和部分颧弓，保护眶下神经。用骨凿将颧骨结节等高处凿除，彻底止血，观察左右是否对称，冲洗，放置引流，缝合，包扎。</v>
          </cell>
        </row>
        <row r="4194">
          <cell r="A4194" t="str">
            <v>HHD82301</v>
          </cell>
          <cell r="B4194" t="str">
            <v>颧骨截骨自体骨移植增宽术</v>
          </cell>
          <cell r="C4194" t="str">
            <v>消毒铺巾，口内上颌黏膜设计切口，骨膜下剥离显露上颌骨前壁，颧骨和部分颧弓，保护眶下神经。用裂钻或来复锯将颧骨于上颌骨和额部连接截断，将颧骨和颧弓向前和外侧抬起，骨间隙应用自体骨质充填，小钛板进行坚固内固定。彻底止血，观察左右是否对称，冲洗，放置引流，缝合，包扎。</v>
          </cell>
        </row>
        <row r="4195">
          <cell r="A4195" t="str">
            <v>HHD83301</v>
          </cell>
          <cell r="B4195" t="str">
            <v>颧骨颧弓过窄截骨成形术</v>
          </cell>
          <cell r="C4195" t="str">
            <v>经上颌前庭沟入路，切开并于骨膜下翻瓣显露上颌窦前壁、颧牙槽嵴，并向上分离显露颧骨体及颧弓前份。置入专用拉钩保护软组织、暴露手术区，用微型骨锯截开颧骨颧突根部的骨质，骨断面之间植入适当大小的骨块以使颧骨颧弓外展增高增宽。修整骨断面，截骨线两侧用金属结扎丝或钛板钛钉固定。处理术区，缝合伤口。手术需使用微动力系统。不含取骨术。</v>
          </cell>
        </row>
        <row r="4196">
          <cell r="A4196" t="str">
            <v>HHD83302</v>
          </cell>
          <cell r="B4196" t="str">
            <v>颧骨陈旧性骨折植骨矫治术</v>
          </cell>
          <cell r="C4196" t="str">
            <v>用微动力系统将畸形的颧骨磨改修整，用植骨材料或生物材料矫正畸形。含自体植骨、固定。不含取骨术。</v>
          </cell>
        </row>
        <row r="4197">
          <cell r="A4197" t="str">
            <v>HHE57301</v>
          </cell>
          <cell r="B4197" t="str">
            <v>口内外联合入路颌间挛缩松解术</v>
          </cell>
          <cell r="C4197" t="str">
            <v>指麻醉下颊部瘢痕切除，升支内外侧粘连松解，喙突截除，咀嚼肌松解，颌间支撑，创面植皮。不含取皮术。</v>
          </cell>
        </row>
        <row r="4198">
          <cell r="A4198" t="str">
            <v>HHE57302</v>
          </cell>
          <cell r="B4198" t="str">
            <v>口内入路颌间挛缩瘢痕切除松解术</v>
          </cell>
          <cell r="C4198" t="str">
            <v>指麻醉下颊部瘢痕切除，下颌升支内外侧瘢痕松解，颌间支撑，咀嚼肌松解，植皮。不含取皮术。</v>
          </cell>
        </row>
        <row r="4199">
          <cell r="A4199" t="str">
            <v>HHE62301</v>
          </cell>
          <cell r="B4199" t="str">
            <v>牙槽嵴低平牵张成骨增高术</v>
          </cell>
          <cell r="C4199" t="str">
            <v>经口内或口外入路切开软组织显露牙槽嵴，水平截开拟牵张区域的骨质并作必要的修整，先进行牵张器塑形，然后安置并固定，处理术区缝合伤口。手术需使用微动力系统。</v>
          </cell>
        </row>
        <row r="4200">
          <cell r="A4200" t="str">
            <v>HHE62302</v>
          </cell>
          <cell r="B4200" t="str">
            <v>牙槽嵴低平种植型牵张器增高术</v>
          </cell>
          <cell r="C4200" t="str">
            <v>经口内入路切开牙龈显露牙槽嵴，水平截开拟牵张区域的骨质并作必要的修整，安置种植牵张器，处理术区缝合伤口。</v>
          </cell>
        </row>
        <row r="4201">
          <cell r="A4201" t="str">
            <v>HHE62303</v>
          </cell>
          <cell r="B4201" t="str">
            <v>颌骨增高术</v>
          </cell>
          <cell r="C4201" t="str">
            <v>应用自体或生物材料进行牙槽骨或颌骨增高。</v>
          </cell>
        </row>
        <row r="4202">
          <cell r="A4202" t="str">
            <v>HHE62304</v>
          </cell>
          <cell r="B4202" t="str">
            <v>牙槽嵴植骨增高术</v>
          </cell>
          <cell r="C4202" t="str">
            <v>麻醉，切开黏膜，翻瓣，使用微动力系统牙槽嵴修整，植骨，修正形态，植骨固定，伤口缝合。不含取骨术。</v>
          </cell>
        </row>
        <row r="4203">
          <cell r="A4203" t="str">
            <v>HHE64301</v>
          </cell>
          <cell r="B4203" t="str">
            <v>颌间固定物拆除术</v>
          </cell>
          <cell r="C4203" t="str">
            <v>拆除上、下颌牙弓夹板橡皮圈及结扎钢丝，取下牙弓夹板，清洗牙列。</v>
          </cell>
        </row>
        <row r="4204">
          <cell r="A4204" t="str">
            <v>HHE64302</v>
          </cell>
          <cell r="B4204" t="str">
            <v>颌间牵引钉拆除术</v>
          </cell>
          <cell r="C4204" t="str">
            <v>用专用工具旋出上、下颌牵引钉，拆除颌间固定。</v>
          </cell>
        </row>
        <row r="4205">
          <cell r="A4205" t="str">
            <v>HHE65301</v>
          </cell>
          <cell r="B4205" t="str">
            <v>颌骨牙源性病灶刮治术</v>
          </cell>
          <cell r="C4205" t="str">
            <v>麻醉，口外或口内切开显露，病灶探查，刮治，化学品烧灼，创面处理及缝合伤口。不含液氮冷冻治疗。</v>
          </cell>
        </row>
        <row r="4206">
          <cell r="A4206" t="str">
            <v>HHE65302</v>
          </cell>
          <cell r="B4206" t="str">
            <v>颌骨骨髓炎病灶刮治术</v>
          </cell>
          <cell r="C4206" t="str">
            <v>麻醉，瘘道肉芽组织彻底刮治及坏死骨质清除，创面抗生素冲洗，伤口关闭。不含截骨术。</v>
          </cell>
        </row>
        <row r="4207">
          <cell r="A4207" t="str">
            <v>HHE71301</v>
          </cell>
          <cell r="B4207" t="str">
            <v>颌骨骨折单颌牙弓夹板结扎固定术</v>
          </cell>
          <cell r="C4207" t="str">
            <v>骨折手法复位，安置结扎牙弓夹板。</v>
          </cell>
        </row>
        <row r="4208">
          <cell r="A4208" t="str">
            <v>HHE71302</v>
          </cell>
          <cell r="B4208" t="str">
            <v>颌骨骨折颌间结扎固定术</v>
          </cell>
          <cell r="C4208" t="str">
            <v>骨折手法复位，上、下颌牙列安置并结扎牙弓夹板，橡皮圈颌间牵引固定，恢复咬合关系。</v>
          </cell>
        </row>
        <row r="4209">
          <cell r="A4209" t="str">
            <v>HHE71303</v>
          </cell>
          <cell r="B4209" t="str">
            <v>颌骨骨折牙间钢丝结扎固定术</v>
          </cell>
          <cell r="C4209" t="str">
            <v>骨折手法复位，牙间钢丝栓结，颌间固定。</v>
          </cell>
        </row>
        <row r="4210">
          <cell r="A4210" t="str">
            <v>HHE71304</v>
          </cell>
          <cell r="B4210" t="str">
            <v>颌骨骨折颌间牵引钉颌间固定术</v>
          </cell>
          <cell r="C4210" t="str">
            <v>骨折手法复位，微型骨钻打孔，拧入颌间牵引钉，弹性或钢丝颌间固定。需使用微动力系统。</v>
          </cell>
        </row>
        <row r="4211">
          <cell r="A4211" t="str">
            <v>HHE71305</v>
          </cell>
          <cell r="B4211" t="str">
            <v>颌骨骨折外固定术</v>
          </cell>
          <cell r="C4211" t="str">
            <v>指颌骨骨折临时采用颌骨悬吊或支架固定的方法。</v>
          </cell>
        </row>
        <row r="4212">
          <cell r="A4212" t="str">
            <v>HHE71306</v>
          </cell>
          <cell r="B4212" t="str">
            <v>牙槽突骨折结扎固定术</v>
          </cell>
          <cell r="C4212" t="str">
            <v>局麻下牙槽突复位、固定、调合，钢丝结扎固定或牙弓夹板牵引复位固定。</v>
          </cell>
        </row>
        <row r="4213">
          <cell r="A4213" t="str">
            <v>HHE73301</v>
          </cell>
          <cell r="B4213" t="str">
            <v>颌骨中心性血管畸形切除术</v>
          </cell>
          <cell r="C4213" t="str">
            <v>含病变的显露，然后截除病变骨，止血植皮，创面严密止血。不含骨缺损修复术、血管介入栓塞术。</v>
          </cell>
        </row>
        <row r="4214">
          <cell r="A4214" t="str">
            <v>HHE73302</v>
          </cell>
          <cell r="B4214" t="str">
            <v>颌骨隆突切除术</v>
          </cell>
          <cell r="C4214" t="str">
            <v>消毒铺巾，设计口内黏膜切口，剥离显露，用凿子和磨球等将颌骨隆突等增生骨质去除成型。</v>
          </cell>
        </row>
        <row r="4215">
          <cell r="A4215" t="str">
            <v>HHE73303</v>
          </cell>
          <cell r="B4215" t="str">
            <v>牙槽骨烧伤清创术</v>
          </cell>
          <cell r="C4215" t="str">
            <v>牙髓治疗药物所致烧伤的处理，含去除坏死组织和死骨、上药。</v>
          </cell>
        </row>
        <row r="4216">
          <cell r="A4216" t="str">
            <v>HHE83301</v>
          </cell>
          <cell r="B4216" t="str">
            <v>引导骨再生术</v>
          </cell>
          <cell r="C4216" t="str">
            <v>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v>
          </cell>
        </row>
        <row r="4217">
          <cell r="A4217" t="str">
            <v>HHE83302</v>
          </cell>
          <cell r="B4217" t="str">
            <v>颌骨缺损修复术</v>
          </cell>
          <cell r="C4217" t="str">
            <v>经口内或口外入路。上、下颌骨因为肿瘤切除后缺损，术前计算机辅助设计成型修复重建钛网，将钛网植入缺损区固定，将松质骨充填入太网内，修复骨性上颌骨。不含松质骨取骨术、软组织重建、钛网制作。</v>
          </cell>
        </row>
        <row r="4218">
          <cell r="A4218" t="str">
            <v>HHE83303</v>
          </cell>
          <cell r="B4218" t="str">
            <v>牙槽突裂植骨成形术</v>
          </cell>
          <cell r="C4218" t="str">
            <v>指麻醉下牙槽突裂隙切开，翻瓣，缝合鼻腔侧黏膜，植骨床准备，髂部小切口切开至骨面，取骨器取松质骨，骨移植、裂隙关闭。</v>
          </cell>
        </row>
        <row r="4219">
          <cell r="A4219" t="str">
            <v>HHE83304</v>
          </cell>
          <cell r="B4219" t="str">
            <v>牙槽骨修整术</v>
          </cell>
          <cell r="C4219" t="str">
            <v>麻醉，切开牙龈，翻瓣，显露去骨区，修整修平，伤口处理。</v>
          </cell>
        </row>
        <row r="4220">
          <cell r="A4220" t="str">
            <v>HHE83305</v>
          </cell>
          <cell r="B4220" t="str">
            <v>单侧齿槽嵴裂修复术</v>
          </cell>
          <cell r="C4220" t="str">
            <v>消毒铺巾，唇侧裂隙两侧切口，掀起黏膜瓣，形成封闭的植骨袋，取髂骨前上缘处的骨松质，植入植骨袋，将瘘孔周围黏膜翻转做为衬里，用邻近的黏膜瓣转移修复创面，转移白唇皮瓣、红唇黏膜瓣，调整上唇形态，重组口轮匝肌，鼻翼缘切口，设计鼻翼软骨黏膜瓣，调整鼻部形态，缝合。不含自体骨取骨术。</v>
          </cell>
        </row>
        <row r="4221">
          <cell r="A4221" t="str">
            <v>HHE83306</v>
          </cell>
          <cell r="B4221" t="str">
            <v>牙周骨成形术</v>
          </cell>
          <cell r="C4221" t="str">
            <v>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v>
          </cell>
        </row>
        <row r="4222">
          <cell r="A4222" t="str">
            <v>HHF62301</v>
          </cell>
          <cell r="B4222" t="str">
            <v>上颌骨内置式牵引器置入牵张成骨术</v>
          </cell>
          <cell r="C4222" t="str">
            <v>上颌骨截骨完成后，将内置牵张器塑形，植入，固定于上颌骨上。处理术区，缝合伤口。需使用微动力系统。不含上颌骨截骨术。</v>
          </cell>
        </row>
        <row r="4223">
          <cell r="A4223" t="str">
            <v>HHF62302</v>
          </cell>
          <cell r="B4223" t="str">
            <v>上颌骨截骨外置式牵张器置入牵张成骨术</v>
          </cell>
          <cell r="C4223" t="str">
            <v>上颌骨截骨完成后将外牵张支架置入固定。处理术区，缝合伤口。需使用微动力系统。不含上颌骨截骨术。</v>
          </cell>
        </row>
        <row r="4224">
          <cell r="A4224" t="str">
            <v>HHF65301</v>
          </cell>
          <cell r="B4224" t="str">
            <v>上颌窦开窗异物取出术</v>
          </cell>
          <cell r="C4224" t="str">
            <v>局麻下切开黏骨膜，翻瓣，上颌窦开窗，探查，异物(拔牙断根)取出，缝合伤口。不含口腔内窥镜使用。</v>
          </cell>
        </row>
        <row r="4225">
          <cell r="A4225" t="str">
            <v>HHF70301</v>
          </cell>
          <cell r="B4225" t="str">
            <v>上颌骨骨折截骨复位内固定术</v>
          </cell>
          <cell r="C4225" t="str">
            <v>消毒铺巾，设计口内黏膜切口，显露上颌骨各个壁和上颌突等，将骨折部位暴露清楚，应用牙钻和锯将骨质截断，复位，应用小钛板进行坚固内固定。彻底止血，冲洗，缝合，包扎。</v>
          </cell>
        </row>
        <row r="4226">
          <cell r="A4226" t="str">
            <v>HHF70302</v>
          </cell>
          <cell r="B4226" t="str">
            <v>上颌骨雷弗特Ⅰ型骨折切开复位内固定术</v>
          </cell>
          <cell r="C4226" t="str">
            <v>经口内前庭沟入路，切开显露上颌骨前壁、颧牙槽嵴区域，行颌间结扎维持咬合关系，骨折复位作坚强内固定。需使用微动力系统。</v>
          </cell>
        </row>
        <row r="4227">
          <cell r="A4227" t="str">
            <v>HHF70303</v>
          </cell>
          <cell r="B4227" t="str">
            <v>上颌骨雷弗特Ⅱ型/Ⅲ型骨折切开复位内固定术</v>
          </cell>
          <cell r="C4227" t="str">
            <v>分别经冠状切口、鼻根皮肤切口、下睑缘切口及口内入路显露骨折，行颌间结扎维持咬合关系，骨折复位作坚强内固定。需使用微动力系统。</v>
          </cell>
        </row>
        <row r="4228">
          <cell r="A4228" t="str">
            <v>HHF73301</v>
          </cell>
          <cell r="B4228" t="str">
            <v>上颌骨部分切除术</v>
          </cell>
          <cell r="C4228" t="str">
            <v>口内前庭沟切口加上腭部切口，也可以辅助面部韦伯切口，切开暴露牙槽突根尖上截骨范围，用电锯或骨刀截开，撬动骨块，摘除病变骨，止血后打包关闭伤口。手术需使用微动力系统。不含取皮术、植皮术、腭护板制作、缺损修复。</v>
          </cell>
        </row>
        <row r="4229">
          <cell r="A4229" t="str">
            <v>HHF73302</v>
          </cell>
          <cell r="B4229" t="str">
            <v>上颌骨次全切除术</v>
          </cell>
          <cell r="C4229" t="str">
            <v>口内前庭沟和上腭部切口，加上面部韦伯切口，切开暴露上颌骨前壁，剥离鼻腔鼻底黏膜，用电锯或骨刀截开腭中缝、上颌骨鼻突和翼上颌连接，保留眶底，撬动骨块，摘除病变骨，止血后打包关闭伤口。手术需使用微动力系统。不含邻近瓣转移修复、取皮术和植皮、腭护板制作、缺损修复、淋巴结清扫。</v>
          </cell>
        </row>
        <row r="4230">
          <cell r="A4230" t="str">
            <v>HHF73401</v>
          </cell>
          <cell r="B4230" t="str">
            <v>上颌骨囊肿摘除术</v>
          </cell>
          <cell r="C4230" t="str">
            <v>口内牙龈切开，或前庭沟切开，骨膜下翻瓣，咬骨钳或电钻磨头开窗，刮治囊腔，病源牙根尖截除，摘除囊肿，骨腔处理，缝合伤口。加压包扎。不含囊肿侵犯上颌窦而所做的上颌窦根治术、拔牙术。</v>
          </cell>
        </row>
        <row r="4231">
          <cell r="A4231" t="str">
            <v>HHF75301</v>
          </cell>
          <cell r="B4231" t="str">
            <v>上颌骨全切术</v>
          </cell>
          <cell r="C4231" t="str">
            <v>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微动力系统。不含缺损修复术、取皮术、腭护板制作、缺损修复、淋巴结清扫。</v>
          </cell>
        </row>
        <row r="4232">
          <cell r="A4232" t="str">
            <v>HHF77301</v>
          </cell>
          <cell r="B4232" t="str">
            <v>上颌骨扩大切除术</v>
          </cell>
          <cell r="C4232" t="str">
            <v>指扩大至颧骨、眶及对侧上颌骨肿瘤及周围受侵犯的软组织和骨组织切除。切口和翻瓣暴露手术区和全上颌骨切除类似，但是切除范围超过一侧上颌骨，手术需使用微动力系统、眶底缺损修复术和上颌骨缺损修复和腭护板制作、淋巴结清扫。不含眶内容物切除、植皮覆盖、取皮术。</v>
          </cell>
        </row>
        <row r="4233">
          <cell r="A4233" t="str">
            <v>HHF81301</v>
          </cell>
          <cell r="B4233" t="str">
            <v>上颌骨额突截骨整形术</v>
          </cell>
          <cell r="C4233" t="str">
            <v>术区消毒，局部麻醉，设计口内黏膜切口，梨状孔入路，上颌骨额突截骨，重新排列，缝合切口。</v>
          </cell>
        </row>
        <row r="4234">
          <cell r="A4234" t="str">
            <v>HHF83301</v>
          </cell>
          <cell r="B4234" t="str">
            <v>口腔上颌窦瘘黏骨膜瓣转移修补术</v>
          </cell>
          <cell r="C4234" t="str">
            <v>指用黏骨膜瓣转移修复瘘口。局麻下创口创面的准备，黏骨膜瓣制备，转移至瘘口创面及缝合。不含口腔模型制备。</v>
          </cell>
        </row>
        <row r="4235">
          <cell r="A4235" t="str">
            <v>HHF83302</v>
          </cell>
          <cell r="B4235" t="str">
            <v>上颌结节成形术</v>
          </cell>
          <cell r="C4235" t="str">
            <v>麻醉，切开黏骨膜，翻瓣，骨凿去骨，修整骨形态。不含取皮术。</v>
          </cell>
        </row>
        <row r="4236">
          <cell r="A4236" t="str">
            <v>HHF83303</v>
          </cell>
          <cell r="B4236" t="str">
            <v>上颌骨缺损游离植骨修复术</v>
          </cell>
          <cell r="C4236" t="str">
            <v>经口内或口外入路分层切开显露骨折错位愈合部位，用微型骨锯将其截开，修整截骨断面，行颌间固定恢复咬合关系后，骨缺损区植骨，重新坚强内固定。手术需使用微动力系统。不含取骨术、计算机辅助设计、颌骨模型制备、口外重建板预成型。</v>
          </cell>
        </row>
        <row r="4237">
          <cell r="A4237" t="str">
            <v>HHF83304</v>
          </cell>
          <cell r="B4237" t="str">
            <v>上颌雷弗特Ⅰ型截骨术</v>
          </cell>
          <cell r="C4237" t="str">
            <v>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微动力系统，术中需行颌间结扎维持咬合关系。</v>
          </cell>
        </row>
        <row r="4238">
          <cell r="A4238" t="str">
            <v>HHF83305</v>
          </cell>
          <cell r="B4238" t="str">
            <v>上颌雷弗特Ⅰ型加分块截骨术</v>
          </cell>
          <cell r="C4238" t="str">
            <v>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微动力系统，术中需行颌间结扎维持咬合关系。不含取骨术。</v>
          </cell>
        </row>
        <row r="4239">
          <cell r="A4239" t="str">
            <v>HHF83306</v>
          </cell>
          <cell r="B4239" t="str">
            <v>口内外联合入路额眶上颌雷弗特Ⅱ型截骨术</v>
          </cell>
          <cell r="C4239" t="str">
            <v>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v>
          </cell>
        </row>
        <row r="4240">
          <cell r="A4240" t="str">
            <v>HHF83307</v>
          </cell>
          <cell r="B4240" t="str">
            <v>口内外联合入路额眶颧上颌雷弗特Ⅲ型截骨术</v>
          </cell>
          <cell r="C4240" t="str">
            <v>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v>
          </cell>
        </row>
        <row r="4241">
          <cell r="A4241" t="str">
            <v>HHF83308</v>
          </cell>
          <cell r="B4241" t="str">
            <v>上颌前牙骨段截骨后退术</v>
          </cell>
          <cell r="C4241" t="str">
            <v>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v>
          </cell>
        </row>
        <row r="4242">
          <cell r="A4242" t="str">
            <v>HHF83309</v>
          </cell>
          <cell r="B4242" t="str">
            <v>上颌前部根尖下截骨前移术</v>
          </cell>
          <cell r="C4242" t="str">
            <v>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v>
          </cell>
        </row>
        <row r="4243">
          <cell r="A4243" t="str">
            <v>HHF83310</v>
          </cell>
          <cell r="B4243" t="str">
            <v>上颌后部牙骨段截骨术</v>
          </cell>
          <cell r="C4243" t="str">
            <v>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v>
          </cell>
        </row>
        <row r="4244">
          <cell r="A4244" t="str">
            <v>HHF83311</v>
          </cell>
          <cell r="B4244" t="str">
            <v>上颌骨骨皮质截骨扩弓术</v>
          </cell>
          <cell r="C4244" t="str">
            <v>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微动力系统，术中需行颌间结扎维持咬合关系。</v>
          </cell>
        </row>
        <row r="4245">
          <cell r="A4245" t="str">
            <v>HHF83312</v>
          </cell>
          <cell r="B4245" t="str">
            <v>上颌梨状孔周围截骨术</v>
          </cell>
          <cell r="C4245" t="str">
            <v>消毒铺巾，切口设计，切开，骨膜下剥离显露上颌骨、梨状孔、眶下神经、在梨状孔周围设计截骨线，应用动力系统钻或锯截开骨质，松动前移截骨段，钛钉钛板内固定，骨间隙植骨，止血，冲洗，引流，缝合切口。不含取骨术。</v>
          </cell>
        </row>
        <row r="4246">
          <cell r="A4246" t="str">
            <v>HHF83313</v>
          </cell>
          <cell r="B4246" t="str">
            <v>上颌骨陈旧性骨折截骨整复术</v>
          </cell>
          <cell r="C4246" t="str">
            <v>分别经冠状切口、鼻根皮肤切口、下睑缘切口及口内入路显露骨折，专用器械再复位，或用锯、钻作雷弗特(LeFort)截骨加分块截骨，修整骨块，待其复位后行颌间结扎恢复咬合关系，骨折复位后作坚强内固定。需使用微动力系统。</v>
          </cell>
        </row>
        <row r="4247">
          <cell r="A4247" t="str">
            <v>HHF89301</v>
          </cell>
          <cell r="B4247" t="str">
            <v>上颌骨缺损带蒂骨移植术</v>
          </cell>
          <cell r="C4247" t="str">
            <v>含受床准备，带蒂骨瓣转移植入固定，颌间固定和邻位皮瓣修复缺损。手术需使用微动力系统。不含取瓣术、计算机辅助设计、颌骨模型制备、口外重建板预成型。</v>
          </cell>
        </row>
        <row r="4248">
          <cell r="A4248" t="str">
            <v>HHF89302</v>
          </cell>
          <cell r="B4248" t="str">
            <v>上颌骨缺损吻合血管骨移植修复术</v>
          </cell>
          <cell r="C4248" t="str">
            <v>采用韦伯切口，含受床及血管准备，解剖出颞浅动静脉或者颌外动静脉为供区营养血管，供骨成形，骨瓣连接固定，显微镜下微血管吻合，受区伤口处理。手术需使用微动力系统。</v>
          </cell>
        </row>
        <row r="4249">
          <cell r="A4249" t="str">
            <v>HHF89303</v>
          </cell>
          <cell r="B4249" t="str">
            <v>上颌骨缺损吻合血管复合瓣移植修复术</v>
          </cell>
          <cell r="C4249" t="str">
            <v>采用韦伯切口，含受床及血管准备，解剖出颞浅动静脉或者颌外动静脉为供区营养血管，供骨成形，骨瓣连接固定，皮瓣缺损修复，显微镜下微血管吻合，受区伤口处理。手术需使用微动力系统、复合组织瓣切取。</v>
          </cell>
        </row>
        <row r="4250">
          <cell r="A4250" t="str">
            <v>HHF89304</v>
          </cell>
          <cell r="B4250" t="str">
            <v>上颌骨缺损网托加松质骨移植术</v>
          </cell>
          <cell r="C4250" t="str">
            <v>指部分上颌骨缺损的修复。含受床、钛网及松质骨植入，颌间固定。手术需使用微动力系统。不含取骨术、取皮术、计算机辅助设计、颌骨模型制备、口外重建板预成型。</v>
          </cell>
        </row>
        <row r="4251">
          <cell r="A4251" t="str">
            <v>HHF89305</v>
          </cell>
          <cell r="B4251" t="str">
            <v>梨状孔周围植骨术</v>
          </cell>
          <cell r="C4251" t="str">
            <v>消毒铺巾，口内黏膜切口设计，切开，骨膜下剥离显露上颌骨、梨状孔、眶下神经，植入自体骨或人工骨矫正凹陷，观察两侧对称后，钛钉钛板内固定，缝合切口。不含自体骨切取。</v>
          </cell>
        </row>
        <row r="4252">
          <cell r="A4252" t="str">
            <v>HHG58301</v>
          </cell>
          <cell r="B4252" t="str">
            <v>下颌升支异型截骨术</v>
          </cell>
          <cell r="C4252" t="str">
            <v>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微动力系统，术中需行颌间结扎维持咬合关系。不</v>
          </cell>
        </row>
        <row r="4253">
          <cell r="A4253" t="str">
            <v>HHG60301</v>
          </cell>
          <cell r="B4253" t="str">
            <v>下颌骨外板切取术</v>
          </cell>
          <cell r="C4253" t="str">
            <v>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v>
          </cell>
        </row>
        <row r="4254">
          <cell r="A4254" t="str">
            <v>HHG70301</v>
          </cell>
          <cell r="B4254" t="str">
            <v>下颌骨陈旧性骨折截骨再复位固定术</v>
          </cell>
          <cell r="C4254" t="str">
            <v>经口内或口外入路分层切开显露骨折错位愈合部位，用微型骨锯将其截开，修整截骨断面，行颌间固定恢复咬合关系后，将截骨区域重新坚强固定。手术需使用微动力系统。</v>
          </cell>
        </row>
        <row r="4255">
          <cell r="A4255" t="str">
            <v>HHG70302</v>
          </cell>
          <cell r="B4255" t="str">
            <v>口内入路下颌骨骨折切开复位内固定术</v>
          </cell>
          <cell r="C4255" t="str">
            <v>经口内前庭沟入路切开局部软组织，显露骨折，清除骨痂，将骨折复位并行颌间牵引固定保持咬合关系，骨折行坚强内固定。手术需使用微动力系统。</v>
          </cell>
        </row>
        <row r="4256">
          <cell r="A4256" t="str">
            <v>HHG71301</v>
          </cell>
          <cell r="B4256" t="str">
            <v>口外入路下颌骨骨折内固定术</v>
          </cell>
          <cell r="C4256" t="str">
            <v>经口外入路分层切开显露骨折区域，清除骨痂，将骨折复位并行颌间牵引固定保持咬合关系，骨折行坚强内固定。手术需使用微动力系统。</v>
          </cell>
        </row>
        <row r="4257">
          <cell r="A4257" t="str">
            <v>HHG73301</v>
          </cell>
          <cell r="B4257" t="str">
            <v>口外入路下颌骨囊肿摘除术</v>
          </cell>
          <cell r="C4257" t="str">
            <v>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v>
          </cell>
        </row>
        <row r="4258">
          <cell r="A4258" t="str">
            <v>HHG73302</v>
          </cell>
          <cell r="B4258" t="str">
            <v>下颌骨边缘性骨髓炎刮治术</v>
          </cell>
          <cell r="C4258" t="str">
            <v>麻醉，切开黏骨膜，显露病变区，刮除病变组织，创面处理及缝合。不含液氮冷冻治疗。</v>
          </cell>
        </row>
        <row r="4259">
          <cell r="A4259" t="str">
            <v>HHG73303</v>
          </cell>
          <cell r="B4259" t="str">
            <v>口外入路下颌骨部分切除术</v>
          </cell>
          <cell r="C4259" t="str">
            <v>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v>
          </cell>
        </row>
        <row r="4260">
          <cell r="A4260" t="str">
            <v>HHG73304</v>
          </cell>
          <cell r="B4260" t="str">
            <v>半侧下颌骨切除术</v>
          </cell>
          <cell r="C4260"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v>
          </cell>
        </row>
        <row r="4261">
          <cell r="A4261" t="str">
            <v>HHG73305</v>
          </cell>
          <cell r="B4261" t="str">
            <v>下颌骨大部切除术</v>
          </cell>
          <cell r="C4261" t="str">
            <v>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微动力系统。不含术前预绑的牙弓夹板、术前计算机辅助设计预成型钛重建板、钛重建板的植入重建咬合关系、植入骨瓣的切取、重建下颌骨、计算机辅助设计、淋巴结清扫</v>
          </cell>
        </row>
        <row r="4262">
          <cell r="A4262" t="str">
            <v>HHG73306</v>
          </cell>
          <cell r="B4262" t="str">
            <v>下颌骨去皮质术解剖下牙槽神经血管束</v>
          </cell>
          <cell r="C4262" t="str">
            <v>消毒铺巾，设计切口，显露下颌骨颊侧面和颏孔，判断下颌管的走行方向和位置，用小圆钻在颊侧骨皮质标记下颌管位置，将下颌管表面的颊侧骨板纵向分成数块，用骨凿将其劈下，显露骨松质，使下齿槽神经血管束游离。</v>
          </cell>
        </row>
        <row r="4263">
          <cell r="A4263" t="str">
            <v>HHG73307</v>
          </cell>
          <cell r="B4263" t="str">
            <v>下颌角弧形截骨去骨术</v>
          </cell>
          <cell r="C4263"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止血。冲洗缝合，放置引流，包扎。</v>
          </cell>
        </row>
        <row r="4264">
          <cell r="A4264" t="str">
            <v>HHG73308</v>
          </cell>
          <cell r="B4264" t="str">
            <v>下颌下缘去骨成形术</v>
          </cell>
          <cell r="C4264" t="str">
            <v>可选用口内或口外手术进路。口外经颌下切口，分层切开，显露下颌骨体，口内经路沿下颌前庭沟切开黏膜达骨面，骨膜下分离并显露下颌骨。按照设计用微型骨锯在下颌骨体作截骨至下颌骨达到设计形态，进一步修整骨断面及外形。术中注意保护并妥善处理下牙槽神经血管束、面神经、面动静脉。处理术区，缝合伤口。手术需使用微动力系统。</v>
          </cell>
        </row>
        <row r="4265">
          <cell r="A4265" t="str">
            <v>HHG73401</v>
          </cell>
          <cell r="B4265" t="str">
            <v>口内入路下颌骨囊肿摘除术</v>
          </cell>
          <cell r="C4265" t="str">
            <v>口内牙龈切开，或前庭沟切开，骨膜下翻瓣，咬骨钳或电钻磨头开窗，刮治囊腔，病源牙根尖截除，下牙槽神经血管束探查，摘除囊肿，骨腔处理，缝合伤口。加压包扎。不含拔牙术。</v>
          </cell>
        </row>
        <row r="4266">
          <cell r="A4266" t="str">
            <v>HHG73402</v>
          </cell>
          <cell r="B4266" t="str">
            <v>口内入路下颌骨部分切除术</v>
          </cell>
          <cell r="C4266" t="str">
            <v>根据要切除的下颌骨范围，切开下颌牙龈缘，骨膜下翻瓣，暴露手术区骨质，电锯截除下颌骨骨块，磨头修整骨创面，保持下颌骨下缘的连续性，关闭伤口。不含拔除相关牙齿、病理性骨折内固定术。</v>
          </cell>
        </row>
        <row r="4267">
          <cell r="A4267" t="str">
            <v>HHG75301</v>
          </cell>
          <cell r="B4267" t="str">
            <v>全下颌骨切除术</v>
          </cell>
          <cell r="C4267" t="str">
            <v>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颏状突，电锯截截开下颌骨，口内切开相应手术区的牙龈缘，分离下颌骨颊舌侧的骨膜，摘除全下颌骨。止血，植入重建钛板以及人工下颌骨，以保证余留下颌位置和运动形态。处理术区，缝合伤口。手术需使用微动力系统。不含术前计算机辅助设计预成型钛重建板以及钛重建板的植入重建咬合关系、术前预制人工下颌骨和模型制</v>
          </cell>
        </row>
        <row r="4268">
          <cell r="A4268" t="str">
            <v>HHG81301</v>
          </cell>
          <cell r="B4268" t="str">
            <v>下颌骨骨质打磨术</v>
          </cell>
          <cell r="C4268" t="str">
            <v>使用口腔微动力系统对下颌骨骨质打磨。</v>
          </cell>
        </row>
        <row r="4269">
          <cell r="A4269" t="str">
            <v>HHG81302</v>
          </cell>
          <cell r="B4269" t="str">
            <v>下颌角肥大二次修整术</v>
          </cell>
          <cell r="C4269" t="str">
            <v>消毒铺巾，设计口内黏膜切口，切开，骨膜下剥离显露下颌骨颊侧骨质，后至升支后缘，上至咬合平面，下至下颌骨下缘，前至颏孔区。在颊侧骨质区应用球钻、来复锯和摆动锯将下颌升支、下颌角和下颌体部进行连续的弧形截骨，将宽大骨质切除。保护下牙槽神经。彻底止血。冲洗缝合，放置引流，包扎。</v>
          </cell>
        </row>
        <row r="4270">
          <cell r="A4270" t="str">
            <v>HHG81303</v>
          </cell>
          <cell r="B4270" t="str">
            <v>下颌角打磨术下颌角肥大打磨术</v>
          </cell>
          <cell r="C4270" t="str">
            <v>消毒铺巾，设计口内黏膜切口，切开，骨膜下剥离显露下颌骨颊侧骨质，后至升支后缘，上至咬合平面，下至下颌骨下缘，前至颏孔区，应用磨球将下颌骨外板和下颌角区进行打磨，使下颌骨缩小，彻底止血。冲洗缝合，放置引流，包扎。</v>
          </cell>
        </row>
        <row r="4271">
          <cell r="A4271" t="str">
            <v>HHG83301</v>
          </cell>
          <cell r="B4271" t="str">
            <v>下颌骨缺损游离植骨修复术</v>
          </cell>
          <cell r="C4271" t="str">
            <v>经口内或口外切口。指下颌骨缺损以游离植骨的形式修复其连续性，含颌间固定，植骨床制备和植骨小于或等于3厘米。手术需使用微动力系统。不含计算机辅助设计、颌骨模型制备、口外重建板预成型。</v>
          </cell>
        </row>
        <row r="4272">
          <cell r="A4272" t="str">
            <v>HHG83302</v>
          </cell>
          <cell r="B4272" t="str">
            <v>下颌骨缺损修复体植入修复术</v>
          </cell>
          <cell r="C4272" t="str">
            <v>经口内或口外切口。指用快速成型技术制作的个体化支架，重建骨连续性，含颌间固定，受床准备及支架固定。手术需使用微动力系统。不含计算机辅助设计、颌骨模型制备、口外重建板预成型。</v>
          </cell>
        </row>
        <row r="4273">
          <cell r="A4273" t="str">
            <v>HHG83303</v>
          </cell>
          <cell r="B4273" t="str">
            <v>带血管游离骨复合组织瓣移植下颌骨缺损修复术</v>
          </cell>
          <cell r="C4273" t="str">
            <v>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v>
          </cell>
        </row>
        <row r="4274">
          <cell r="A4274" t="str">
            <v>HHG83304</v>
          </cell>
          <cell r="B4274" t="str">
            <v>下颌骨陈旧性骨折截骨植骨整复术</v>
          </cell>
          <cell r="C4274" t="str">
            <v>经口内或口外入路分层切开显露骨折错位愈合部位，用微型骨锯将其截开，修整截骨断面，行颌间固定恢复咬合关系后，将截骨区域重新坚强固定。手术需使用微动力系统。不含计算机辅助设计、颌骨模型制备、口外重建板预成型。</v>
          </cell>
        </row>
        <row r="4275">
          <cell r="A4275" t="str">
            <v>HHG83305</v>
          </cell>
          <cell r="B4275" t="str">
            <v>下颌骨缺损牵张成骨修复术</v>
          </cell>
          <cell r="C4275" t="str">
            <v>经口外切口进路，分层切开，显露下颌骨缺损区，颌间结扎固定维持缺损区域大小，必要时钛板固定。用微型锯或钻制备转移盘，牵张器塑形后安装并固定。术中需保护面神经。需使用微动力系统。</v>
          </cell>
        </row>
        <row r="4276">
          <cell r="A4276" t="str">
            <v>HHG83306</v>
          </cell>
          <cell r="B4276" t="str">
            <v>下颌骨畸形截骨外牵张器牵张成骨术</v>
          </cell>
          <cell r="C4276" t="str">
            <v>下颌骨截骨完成后将外牵张支架置入固定。处理术区，缝合伤口。需使用微动力系统。不含下颌骨截骨术。</v>
          </cell>
        </row>
        <row r="4277">
          <cell r="A4277" t="str">
            <v>HHG83307</v>
          </cell>
          <cell r="B4277" t="str">
            <v>下颌升支矢状劈开截骨术</v>
          </cell>
          <cell r="C4277" t="str">
            <v>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v>
          </cell>
        </row>
        <row r="4278">
          <cell r="A4278" t="str">
            <v>HHG83308</v>
          </cell>
          <cell r="B4278" t="str">
            <v>口外入路下颌升支垂直截骨术</v>
          </cell>
          <cell r="C4278" t="str">
            <v>控制性降压麻醉，切口，骨膜下剥离和暴露喙突根部，升支外侧面，截骨上至乙状切迹，下至角前切迹，后退远心骨段，固定，冲洗缝合伤口。</v>
          </cell>
        </row>
        <row r="4279">
          <cell r="A4279" t="str">
            <v>HHG83309</v>
          </cell>
          <cell r="B4279" t="str">
            <v>下颌体部截骨术</v>
          </cell>
          <cell r="C4279" t="str">
            <v>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微动力系统，术中需行颌间结扎维持咬合关系。不含取骨术。</v>
          </cell>
        </row>
        <row r="4280">
          <cell r="A4280" t="str">
            <v>HHG83310</v>
          </cell>
          <cell r="B4280" t="str">
            <v>下颌骨外板劈开植骨增宽术</v>
          </cell>
          <cell r="C4280" t="str">
            <v>消毒铺巾，设计口内黏膜切口，切开，骨膜下剥离显露下颌骨颊侧骨质，后至升支后缘，上至咬合平面，下至下颌骨下缘，前至颏孔区。应用牙科钻、裂钻和锯做下颌骨体颊侧骨质区做水平、矢状和垂直截骨线，用骨凿劈开，保护下牙槽神经，劈开间隙应用人工骨或自体骨充填。应用小钛板进行坚固内固定术，彻底止血。冲洗缝合，放置引流，包扎。不含自体骨质的取出。</v>
          </cell>
        </row>
        <row r="4281">
          <cell r="A4281" t="str">
            <v>HHG83311</v>
          </cell>
          <cell r="B4281" t="str">
            <v>下颌骨体前部垂直截骨颌骨畸形矫正术</v>
          </cell>
          <cell r="C4281" t="str">
            <v>消毒铺巾，设计口内黏膜切口切开、剥离和显露截骨部位至下颌骨下缘，截骨上至齿槽嵴下至下颌骨下缘。去除多余骨块，就位植骨，固定和缝合。</v>
          </cell>
        </row>
        <row r="4282">
          <cell r="A4282" t="str">
            <v>HHG83312</v>
          </cell>
          <cell r="B4282" t="str">
            <v>下颌前部根尖下截骨术</v>
          </cell>
          <cell r="C4282" t="str">
            <v>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v>
          </cell>
        </row>
        <row r="4283">
          <cell r="A4283" t="str">
            <v>HHG83313</v>
          </cell>
          <cell r="B4283" t="str">
            <v>下颌骨体后部截骨术</v>
          </cell>
          <cell r="C4283" t="str">
            <v>消毒铺巾，设计口内黏膜切口切开、剥离和显露截骨部位至下颌骨下缘，截骨上至齿槽嵴下至下颌骨下缘。去除多余骨块，就位植骨，固定，和缝合。</v>
          </cell>
        </row>
        <row r="4284">
          <cell r="A4284" t="str">
            <v>HHG83314</v>
          </cell>
          <cell r="B4284" t="str">
            <v>下颌骨体部阶梯状截骨术</v>
          </cell>
          <cell r="C4284" t="str">
            <v>消毒铺巾，设计口内黏膜切口，切开、剥离和显露截骨部位至下颌骨下缘，做阶梯状截骨，截骨至颏孔上方约2毫米时，停止垂直截骨，转向前方做根尖下水平，至颏孔前3毫米，做垂直截骨至下颌骨下缘，就位植骨，固定，和缝合。</v>
          </cell>
        </row>
        <row r="4285">
          <cell r="A4285" t="str">
            <v>HHG83315</v>
          </cell>
          <cell r="B4285" t="str">
            <v>下颌全牙列根尖下截骨术</v>
          </cell>
          <cell r="C4285" t="str">
            <v>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v>
          </cell>
        </row>
        <row r="4286">
          <cell r="A4286" t="str">
            <v>HHG83316</v>
          </cell>
          <cell r="B4286" t="str">
            <v>下颌后部根尖下截骨术</v>
          </cell>
          <cell r="C4286" t="str">
            <v>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v>
          </cell>
        </row>
        <row r="4287">
          <cell r="A4287" t="str">
            <v>HHG83317</v>
          </cell>
          <cell r="B4287" t="str">
            <v>下颌角嚼肌肥大畸形矫正术</v>
          </cell>
          <cell r="C4287" t="str">
            <v>经下颌升支前缘及外斜线前庭沟处入路，切开黏膜、肌层至骨面，于骨膜下分离并升支及下颌角外侧骨质。口外经颌下切口入路，分层切开，保护面神经下颌缘支，妥善处理颌外动脉面前静脉，用微型骨锯或骨钻截除下颌角骨质，用磨头作外侧皮质去除，根据需要还可以切除内层咬肌。术中注意防止面神经、腮腺损伤。处理术区缝合伤口。需使用微动力系统。</v>
          </cell>
        </row>
        <row r="4288">
          <cell r="A4288" t="str">
            <v>HHG83318</v>
          </cell>
          <cell r="B4288" t="str">
            <v>口内入路下颌骨不对称畸形材料衬垫矫正术</v>
          </cell>
          <cell r="C4288" t="str">
            <v>指在麻醉下设计，切开翻瓣，显露下颌骨颊侧，材料塑形，衬垫植入并固定。需使用微动力系统。</v>
          </cell>
        </row>
        <row r="4289">
          <cell r="A4289" t="str">
            <v>HHG83319</v>
          </cell>
          <cell r="B4289" t="str">
            <v>口内入路下颌升支矢状劈开颌骨畸形矫正术</v>
          </cell>
          <cell r="C4289" t="str">
            <v>经口内下颌升支前缘及外斜线区黏膜切口骨膜下翻瓣，显露下颌支前缘、内外侧面部分、下颌骨体颊侧。在下颌小舌之上方水平用骨锯或钻作水平骨切开线，切开升支内侧皮质骨，切开线后界止于下颌神经沟前端经升支前缘向下延伸，沿外斜线至下颌第二磨牙相应颊侧骨外板，再转向下形成垂直骨切开线直达下颌下缘偏内侧。全线切开单层皮质骨，用专用骨刀及劈开器将近远心骨段完全分开。术中要保护下牙槽神经血管束、面神经和面动静脉。修整骨断面，去除阻挡骨段移位就位的骨质，骨段进行坚强内固定。处理术区，缝合伤口。手术需使用微动力系统，术中需行颌间结</v>
          </cell>
        </row>
        <row r="4290">
          <cell r="A4290" t="str">
            <v>HHG83320</v>
          </cell>
          <cell r="B4290" t="str">
            <v>口内入路下颌升支垂直截骨术</v>
          </cell>
          <cell r="C4290" t="str">
            <v>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微动力系统，术中需行颌间结扎维持咬合关系。</v>
          </cell>
        </row>
        <row r="4291">
          <cell r="A4291" t="str">
            <v>HHG89301</v>
          </cell>
          <cell r="B4291" t="str">
            <v>下颌骨缺损钛板重建术</v>
          </cell>
          <cell r="C4291" t="str">
            <v>指下颌骨缺损以重建钛板恢复其连续性。含颌间固定手术需使用微动力系统。</v>
          </cell>
        </row>
        <row r="4292">
          <cell r="A4292" t="str">
            <v>HHG89302</v>
          </cell>
          <cell r="B4292" t="str">
            <v>下颌骨缺损网托加松质骨移植术</v>
          </cell>
          <cell r="C4292" t="str">
            <v>指下颌骨缺损以钛网加松质骨修复其连续性，含颌间固定，植骨床制备和固定。手术需使用微动力系统。不含供骨区手术、计算机辅助设计、颌骨模型制备、口外重建板预成型。</v>
          </cell>
        </row>
        <row r="4293">
          <cell r="A4293" t="str">
            <v>HHG89303</v>
          </cell>
          <cell r="B4293" t="str">
            <v>下颌骨缺损带蒂骨移植术</v>
          </cell>
          <cell r="C4293" t="str">
            <v>含颌间固定，邻近带蒂骨瓣修复。手术需使用微动力系统。不含计算机辅助设计、颌骨模型制备、口外重建板预成型。</v>
          </cell>
        </row>
        <row r="4294">
          <cell r="A4294" t="str">
            <v>HHG89304</v>
          </cell>
          <cell r="B4294" t="str">
            <v>下颌骨缺损带血管蒂游离骨瓣移植术</v>
          </cell>
          <cell r="C4294" t="str">
            <v>指下颌骨缺损用带血管骨瓣移植修复缺损。含颌间固定，受床制备，骨床准备，血管准备及植骨固定，手术需使用微动力系统、计算机辅助设计、颌骨模型制备、口外重建板预成型。不含复合骨瓣切取。</v>
          </cell>
        </row>
        <row r="4295">
          <cell r="A4295" t="str">
            <v>HHH</v>
          </cell>
          <cell r="B4295" t="str">
            <v>颞部</v>
          </cell>
        </row>
        <row r="4296">
          <cell r="A4296" t="str">
            <v>HHH45301</v>
          </cell>
          <cell r="B4296" t="str">
            <v>经迷路岩尖引流术</v>
          </cell>
          <cell r="C4296" t="str">
            <v>全麻，消毒铺巾，耳后切开，乳突骨骼化，迷路径路暴露岩尖，探查脓肿，并冲洗引流。缝合切口，包扎。</v>
          </cell>
        </row>
        <row r="4297">
          <cell r="A4297" t="str">
            <v>HHH45302</v>
          </cell>
          <cell r="B4297" t="str">
            <v>经中颅窝岩尖引流术</v>
          </cell>
          <cell r="C4297" t="str">
            <v>麻醉消毒铺巾，沿患侧耳部上方切开暴露露骨，电锯切开，经中颅窝暴露岩尖，探查脓肿，冲洗引流，缝合包扎。</v>
          </cell>
        </row>
        <row r="4298">
          <cell r="A4298" t="str">
            <v>HHH60301</v>
          </cell>
          <cell r="B4298" t="str">
            <v>颞肌筋膜瓣切取术</v>
          </cell>
          <cell r="C4298" t="str">
            <v>含供区设计，皮瓣翻起，隧道转移至受区，供区创面处理及关闭。</v>
          </cell>
        </row>
        <row r="4299">
          <cell r="A4299" t="str">
            <v>HHH62301</v>
          </cell>
          <cell r="B4299" t="str">
            <v>自体脂肪注射颞部充填术</v>
          </cell>
          <cell r="C4299" t="str">
            <v>局部麻醉，设计，于身体的其它部位采用脂肪抽吸技术，获得自体颗粒脂肪，清洗纯化，用表皮生长因子清洗，注射移植到颞部，加压包扎。</v>
          </cell>
        </row>
        <row r="4300">
          <cell r="A4300" t="str">
            <v>HHH64301</v>
          </cell>
          <cell r="B4300" t="str">
            <v>颞部假体取出术</v>
          </cell>
          <cell r="C4300" t="str">
            <v>局部麻醉，切开颞部至硅橡胶充填层次，游离、取出假体，彻底清洗，放置引流片，缝合，加压包扎。</v>
          </cell>
        </row>
        <row r="4301">
          <cell r="A4301" t="str">
            <v>HHH64302</v>
          </cell>
          <cell r="B4301" t="str">
            <v>颞部注射性填充物取出术</v>
          </cell>
          <cell r="C4301" t="str">
            <v>局部麻醉，切开颞部至充填层次，反复清洗后刮勺刮除，彻底清洗，放置引流管，缝合，加压包扎。</v>
          </cell>
        </row>
        <row r="4302">
          <cell r="A4302" t="str">
            <v>HHH73301</v>
          </cell>
          <cell r="B4302" t="str">
            <v>颞部肿物切除术</v>
          </cell>
          <cell r="C4302" t="str">
            <v>消毒铺巾，设计切口，含肿物切除及邻位瓣转移修复，植皮修复。止血，冲洗，缝合，包扎。不含远位瓣切取、取皮术。</v>
          </cell>
        </row>
        <row r="4303">
          <cell r="A4303" t="str">
            <v>HHH73302</v>
          </cell>
          <cell r="B4303" t="str">
            <v>颈部入路茎突过长切除术</v>
          </cell>
          <cell r="C4303" t="str">
            <v>指麻醉下切开，翻瓣，过长的茎突探查，切除，伤口关闭。</v>
          </cell>
        </row>
        <row r="4304">
          <cell r="A4304" t="str">
            <v>HHH73303</v>
          </cell>
          <cell r="B4304" t="str">
            <v>颞骨部分切除术</v>
          </cell>
          <cell r="C4304" t="str">
            <v>全麻，消毒铺巾，耳后切开，外耳道骨部切除，乳突切除，颞颌关节切除(腮腺切除)。肌皮瓣修复，缝合切口，包扎。不含颞颌关节切除、腮腺切除、面神经监测。</v>
          </cell>
        </row>
        <row r="4305">
          <cell r="A4305" t="str">
            <v>HHH73304</v>
          </cell>
          <cell r="B4305" t="str">
            <v>颞骨次全切术</v>
          </cell>
          <cell r="C4305" t="str">
            <v>全麻，消毒铺巾，耳后切开，外耳道骨部切除，乳突切除，迷路切除。颞颌关节切除(腮腺切除)。肌皮瓣修复，缝合切口，包扎。不含面神经监测。</v>
          </cell>
        </row>
        <row r="4306">
          <cell r="A4306" t="str">
            <v>HHH73305</v>
          </cell>
          <cell r="B4306" t="str">
            <v>经迷路岩部胆脂瘤切除术</v>
          </cell>
          <cell r="C4306" t="str">
            <v>全麻，消毒铺巾，耳后切开，乳突骨骼化，迷路切除，至岩尖，分离肿瘤，保护面神经，切除肿瘤，脂肪填塞，缝合切口，包扎。不含面神经监测。</v>
          </cell>
        </row>
        <row r="4307">
          <cell r="A4307" t="str">
            <v>HHH73306</v>
          </cell>
          <cell r="B4307" t="str">
            <v>经中颅窝岩部胆脂瘤切除术</v>
          </cell>
          <cell r="C4307" t="str">
            <v>全麻，消毒铺巾，耳前切开，颅骨开窗，释放脑脊液，压缩颞叶，寻至岩尖，辨明肿瘤，保护面神经、半规管，切除肿瘤，脂肪填塞。缝合切口，包扎。不含面神经监测。</v>
          </cell>
        </row>
        <row r="4308">
          <cell r="A4308" t="str">
            <v>HHH73401</v>
          </cell>
          <cell r="B4308" t="str">
            <v>口内入路茎突过长切除术</v>
          </cell>
          <cell r="C4308" t="str">
            <v>指麻醉下舌颌沟切开，确认过长茎突，切除并关闭伤口。</v>
          </cell>
        </row>
        <row r="4309">
          <cell r="A4309" t="str">
            <v>HHH75301</v>
          </cell>
          <cell r="B4309" t="str">
            <v>颞骨全切术</v>
          </cell>
          <cell r="C4309" t="str">
            <v>全麻，消毒铺巾，耳后切开，外耳道骨部切除，乳突切除，迷路切除，岩尖切除，颞颌关节切除，(腮腺切除)。肌皮瓣修复，缝合切口，包扎。不含颞颌关节的切除、腮腺切除、面神经监测。</v>
          </cell>
        </row>
        <row r="4310">
          <cell r="A4310" t="str">
            <v>HHH82301</v>
          </cell>
          <cell r="B4310" t="str">
            <v>假体置入颞部充填术</v>
          </cell>
          <cell r="C4310" t="str">
            <v>麻醉，设计，雕刻假体，亚甲蓝标记，剥离腔隙，止血，将设计好大小的假体材料放入，用特殊缝线固定假体，冲洗，逐层缝合切口，加压包扎。</v>
          </cell>
        </row>
        <row r="4311">
          <cell r="A4311" t="str">
            <v>HHJ</v>
          </cell>
          <cell r="B4311" t="str">
            <v>颞下颌关节</v>
          </cell>
        </row>
        <row r="4312">
          <cell r="A4312" t="str">
            <v>HHJ66301</v>
          </cell>
          <cell r="B4312" t="str">
            <v>颞下颌关节置换术</v>
          </cell>
          <cell r="C4312" t="str">
            <v>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微动力系统。</v>
          </cell>
        </row>
        <row r="4313">
          <cell r="A4313" t="str">
            <v>HHJ70301</v>
          </cell>
          <cell r="B4313" t="str">
            <v>髁突陈旧性骨折复位内固定术</v>
          </cell>
          <cell r="C4313" t="str">
            <v>经耳屏前或颌下入路分层切开显露髁突骨折区域，注意保护面神经。行颌间牵引维持咬合关系，在错位愈合部位截开髁状突或作升支垂直截骨，修整骨断面，将髁状突位置调整后再行坚强内固定。处理术区，缝合伤口。</v>
          </cell>
        </row>
        <row r="4314">
          <cell r="A4314" t="str">
            <v>HHJ70302</v>
          </cell>
          <cell r="B4314" t="str">
            <v>髁突骨折切开复位内固定术</v>
          </cell>
          <cell r="C4314" t="str">
            <v>经耳屏前入路分层切开显露髁突骨折区域，注意保护面神经。行颌间固定恢复咬合关系后将骨折复位，作钛板钉坚强内固定。需使用微动力系统。不含内镜辅助口内入路内固定。</v>
          </cell>
        </row>
        <row r="4315">
          <cell r="A4315" t="str">
            <v>HHJ71301</v>
          </cell>
          <cell r="B4315" t="str">
            <v>颞下颌关节盘复位固定术</v>
          </cell>
          <cell r="C4315" t="str">
            <v>经颞部耳屏前切口入路，分层切开翻瓣，注意保护面神经和腮腺。到达关节区后打开关节囊，显露移位的关节盘，将其松解复位并缝合固定于周围组织。处理术区，缝合伤口。</v>
          </cell>
        </row>
        <row r="4316">
          <cell r="A4316" t="str">
            <v>HHJ71601</v>
          </cell>
          <cell r="B4316" t="str">
            <v>关节镜下颞下颌关节盘复位固定术</v>
          </cell>
          <cell r="C4316" t="str">
            <v>在麻醉下，关节镜置入探查关节盘位置，复位关节盘并固定。</v>
          </cell>
        </row>
        <row r="4317">
          <cell r="A4317" t="str">
            <v>HHJ73301</v>
          </cell>
          <cell r="B4317" t="str">
            <v>髁状突良性肿物切除术</v>
          </cell>
          <cell r="C4317" t="str">
            <v>指耳屏前和发际内切口，显露髁突肿物并切除，髁突及关节修整。不含各种材料的关节重建术、淋巴结清扫。</v>
          </cell>
        </row>
        <row r="4318">
          <cell r="A4318" t="str">
            <v>HHJ73302</v>
          </cell>
          <cell r="B4318" t="str">
            <v>髁状突高位切除术</v>
          </cell>
          <cell r="C4318" t="str">
            <v>含显露，髁状突高位切除，髁状突关节面磨改。手术需使用微动力系统。</v>
          </cell>
        </row>
        <row r="4319">
          <cell r="A4319" t="str">
            <v>HHJ73303</v>
          </cell>
          <cell r="B4319" t="str">
            <v>髁突陈旧性骨折髁状突摘除术</v>
          </cell>
          <cell r="C4319" t="str">
            <v>经耳屏前入路分层切开显露髁突骨折区域，注意保护面神经。行颌间牵引维持咬合关系，将异常的髁状突摘除，修整髁突头，处理术区，缝合伤口。需使用微动力系统。</v>
          </cell>
        </row>
        <row r="4320">
          <cell r="A4320" t="str">
            <v>HHJ73304</v>
          </cell>
          <cell r="B4320" t="str">
            <v>髁突粉碎性骨折骨折片摘除术</v>
          </cell>
          <cell r="C4320" t="str">
            <v>经耳屏前入路分层切开显露髁突骨折区域，注意保护面神经。行颌间牵引维持咬合关系，将无法固定的髁状突碎骨片摘除，修整髁突头，处理术区，缝合伤口。</v>
          </cell>
        </row>
        <row r="4321">
          <cell r="A4321" t="str">
            <v>HHJ73305</v>
          </cell>
          <cell r="B4321" t="str">
            <v>颞下颌关节盘摘除术</v>
          </cell>
          <cell r="C4321" t="str">
            <v>经颞部耳屏前切口入路，分层切开翻瓣，注意保护面神经和腮腺。到达关节区后打开关节囊，显露病变关节盘并摘除。处理术区，缝合伤口。</v>
          </cell>
        </row>
        <row r="4322">
          <cell r="A4322" t="str">
            <v>HHJ77301</v>
          </cell>
          <cell r="B4322" t="str">
            <v>髁状突恶性肿物扩大切除术</v>
          </cell>
          <cell r="C4322" t="str">
            <v>含髁突恶性肿物切除，部分升支切除，肿物周围组织(含淋巴结)扩大切除。手术需使用微动力系统。不含骨缺损修复术、淋巴清扫术。</v>
          </cell>
        </row>
        <row r="4323">
          <cell r="A4323" t="str">
            <v>HHJ83301</v>
          </cell>
          <cell r="B4323" t="str">
            <v>髁突骨球截除血管化骨移植重建术</v>
          </cell>
          <cell r="C4323" t="str">
            <v>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微动力系统。不含取骨术。</v>
          </cell>
        </row>
        <row r="4324">
          <cell r="A4324" t="str">
            <v>HHJ83302</v>
          </cell>
          <cell r="B4324" t="str">
            <v>髁突陈旧骨折错位升支截骨矫正术</v>
          </cell>
          <cell r="C4324" t="str">
            <v>经口内下颌升支前缘和前庭沟入路作下颌升支矢状劈开，颌间固定恢复咬合关系后将截骨部位作坚强内固定。手术需使用微动力系统。</v>
          </cell>
        </row>
        <row r="4325">
          <cell r="A4325" t="str">
            <v>HHJ83303</v>
          </cell>
          <cell r="B4325" t="str">
            <v>颞下颌关节成形术</v>
          </cell>
          <cell r="C4325" t="str">
            <v>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微动力系统。</v>
          </cell>
        </row>
        <row r="4326">
          <cell r="A4326" t="str">
            <v>HHJ89301</v>
          </cell>
          <cell r="B4326" t="str">
            <v>颞下颌关节成形加游离植骨重建术</v>
          </cell>
          <cell r="C4326" t="str">
            <v>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微动力系统。不含取骨术。</v>
          </cell>
        </row>
        <row r="4327">
          <cell r="A4327" t="str">
            <v>HHJ99501</v>
          </cell>
          <cell r="B4327" t="str">
            <v>颞下颌关节镜手术治疗</v>
          </cell>
          <cell r="C4327" t="str">
            <v>局部麻醉，耳前切口，关节镜进入关节腔(上腔或下腔)，根据术前检查和制订的手术方案以及镜下显示的关节腔内病变，进行颞下颌关节盘复位术、修补术、粘连剥离术、微小滑膜软骨瘤清除术、关节面骨关节病刨削术、活检术等。</v>
          </cell>
        </row>
        <row r="4328">
          <cell r="A4328" t="str">
            <v>HHK</v>
          </cell>
          <cell r="B4328" t="str">
            <v>颏部</v>
          </cell>
        </row>
        <row r="4329">
          <cell r="A4329" t="str">
            <v>HHK58301</v>
          </cell>
          <cell r="B4329" t="str">
            <v>颏部截骨前徙舌骨下肌群切断术</v>
          </cell>
          <cell r="C4329"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v>
          </cell>
        </row>
        <row r="4330">
          <cell r="A4330" t="str">
            <v>HHK60301</v>
          </cell>
          <cell r="B4330" t="str">
            <v>颏部及下颌外斜嵴取骨术</v>
          </cell>
          <cell r="C4330" t="str">
            <v>局部麻醉，切开黏膜，显露取骨区，使用外科专用骨锯或骨钻，避开周围牙根以及下牙槽神经，切取下颌骨外侧骨板，明胶海绵骨床止血，缝合伤口。</v>
          </cell>
        </row>
        <row r="4331">
          <cell r="A4331" t="str">
            <v>HHK62301</v>
          </cell>
          <cell r="B4331" t="str">
            <v>隆颏术</v>
          </cell>
          <cell r="C4331" t="str">
            <v>消毒铺巾，设计，局麻，下颌前庭沟切口，切开粘骨膜，剥离，显露下颌骨颏部，双极电凝止血，剥离骨膜下间隙，雕刻假体，放入腔隙，调整位置，固定，缝合切口。</v>
          </cell>
        </row>
        <row r="4332">
          <cell r="A4332" t="str">
            <v>HHK64301</v>
          </cell>
          <cell r="B4332" t="str">
            <v>颏部假体取出术</v>
          </cell>
          <cell r="C4332" t="str">
            <v>消毒铺巾，局麻，下唇前庭沟切口，切开黏膜直至骨膜，打开包膜，取出假体。冲洗缝合。</v>
          </cell>
        </row>
        <row r="4333">
          <cell r="A4333" t="str">
            <v>HHK66301</v>
          </cell>
          <cell r="B4333" t="str">
            <v>颏部假体置换术</v>
          </cell>
          <cell r="C4333" t="str">
            <v>消毒铺巾，设计，局麻，下颌前庭沟切口，切开粘骨膜，打开包膜，取出假体，修整或雕刻新的假体，剥离腔隙，止血，重新置入假体，固定，缝合切口。</v>
          </cell>
        </row>
        <row r="4334">
          <cell r="A4334" t="str">
            <v>HHK81301</v>
          </cell>
          <cell r="B4334" t="str">
            <v>颏部骨质打磨术</v>
          </cell>
          <cell r="C4334" t="str">
            <v>指对颏部骨组织粗糙和畸形断面进行机械打磨。</v>
          </cell>
        </row>
        <row r="4335">
          <cell r="A4335" t="str">
            <v>HHK83301</v>
          </cell>
          <cell r="B4335" t="str">
            <v>水平截骨颏成形术</v>
          </cell>
          <cell r="C4335"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手术需使用微动力系统。不含自体骨采取及植骨。</v>
          </cell>
        </row>
        <row r="4336">
          <cell r="A4336" t="str">
            <v>HHK83302</v>
          </cell>
          <cell r="B4336" t="str">
            <v>水平截骨自体(人工)骨移植颏成形术</v>
          </cell>
          <cell r="C4336" t="str">
            <v>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v>
          </cell>
        </row>
        <row r="4337">
          <cell r="A4337" t="str">
            <v>HHK83303</v>
          </cell>
          <cell r="B4337" t="str">
            <v>颏水平截骨植骨成形术</v>
          </cell>
          <cell r="C4337"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v>
          </cell>
        </row>
        <row r="4338">
          <cell r="A4338" t="str">
            <v>HHK83304</v>
          </cell>
          <cell r="B4338" t="str">
            <v>颏部衬垫术</v>
          </cell>
          <cell r="C4338" t="str">
            <v>经下颌前庭沟切口入路，骨膜下翻瓣分离显露颏部骨质，注意保护颏神经血管束。按术前设计将植入材料塑形、固定。进一步修整外形，处理术区，缝合伤口。手术需使用微动力系统。</v>
          </cell>
        </row>
        <row r="4339">
          <cell r="A4339" t="str">
            <v>HHK83305</v>
          </cell>
          <cell r="B4339" t="str">
            <v>阶梯式颏成形术</v>
          </cell>
          <cell r="C4339" t="str">
            <v>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v>
          </cell>
        </row>
        <row r="4340">
          <cell r="A4340" t="str">
            <v>HHK83306</v>
          </cell>
          <cell r="B4340" t="str">
            <v>颏部截骨前徙舌骨悬吊术</v>
          </cell>
          <cell r="C4340" t="str">
            <v>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微动力系统。</v>
          </cell>
        </row>
        <row r="4341">
          <cell r="A4341" t="str">
            <v>HHL</v>
          </cell>
          <cell r="B4341" t="str">
            <v>唾液腺</v>
          </cell>
        </row>
        <row r="4342">
          <cell r="A4342" t="str">
            <v>HHL45101</v>
          </cell>
          <cell r="B4342" t="str">
            <v>涎腺肿块穿刺引流术</v>
          </cell>
          <cell r="C4342" t="str">
            <v>用灰阶超声仪对涎腺肿块进行术前观察，消毒铺巾，局麻，在B超监视下将穿刺针或穿刺枪经皮刺入涎腺肿块内，抽吸活检，置管引流或注药。图文报告。不含超声引导。</v>
          </cell>
        </row>
        <row r="4343">
          <cell r="A4343" t="str">
            <v>HHL65301</v>
          </cell>
          <cell r="B4343" t="str">
            <v>腮腺导管结石取出术</v>
          </cell>
          <cell r="C4343" t="str">
            <v>指麻醉下口内或口外皮肤切开，探查导管，明确结石后导管结石取出，导管冲洗，缝合导管破损口及伤口。</v>
          </cell>
        </row>
        <row r="4344">
          <cell r="A4344" t="str">
            <v>HHL65302</v>
          </cell>
          <cell r="B4344" t="str">
            <v>颌下腺导管探查取石术</v>
          </cell>
          <cell r="C4344" t="str">
            <v>指腮腺、颌下腺出现相应的导管功能障碍，探查其病因。切开、寻找探查导管，摘除结石，缝合导管，关闭伤口。</v>
          </cell>
        </row>
        <row r="4345">
          <cell r="A4345" t="str">
            <v>HHL73301</v>
          </cell>
          <cell r="B4345" t="str">
            <v>涎腺瘘切除导管结扎术</v>
          </cell>
          <cell r="C4345" t="str">
            <v>含皮肤切开，翻瓣，解剖面神经，切除涎瘘，结扎导管，缝合皮肤，加压包扎伤口。</v>
          </cell>
        </row>
        <row r="4346">
          <cell r="A4346" t="str">
            <v>HHL73302</v>
          </cell>
          <cell r="B4346" t="str">
            <v>腮腺浅叶肿物切除术</v>
          </cell>
          <cell r="C4346" t="str">
            <v>耳屏前绕耳垂至颌下S形切口，从腮腺咬肌筋膜表面翻瓣，暴露肿物，含腮腺浅叶肿物切除，腮腺浅叶切除、面神经解剖导管处理，缝合伤口，加压包扎。不含淋巴清扫术。</v>
          </cell>
        </row>
        <row r="4347">
          <cell r="A4347" t="str">
            <v>HHL73303</v>
          </cell>
          <cell r="B4347" t="str">
            <v>腮腺部分切除术</v>
          </cell>
          <cell r="C4347" t="str">
            <v>含翻瓣，解剖面神经，腮腺浅叶切除，不含淋巴结清扫。</v>
          </cell>
        </row>
        <row r="4348">
          <cell r="A4348" t="str">
            <v>HHL73304</v>
          </cell>
          <cell r="B4348" t="str">
            <v>腮腺咬肌区静脉畸形切除术</v>
          </cell>
          <cell r="C4348" t="str">
            <v>指切开皮肤，翻瓣，肿瘤显露，腮腺导管，面神经解剖，切除肿瘤。不含微波热凝、射频止血。</v>
          </cell>
        </row>
        <row r="4349">
          <cell r="A4349" t="str">
            <v>HHL73305</v>
          </cell>
          <cell r="B4349" t="str">
            <v>颌下腺摘除术</v>
          </cell>
          <cell r="C4349" t="str">
            <v>含切开翻瓣，颌外动、静脉结扎、舌神经处理颌下腺摘除，导管结扎及神经处理。</v>
          </cell>
        </row>
        <row r="4350">
          <cell r="A4350" t="str">
            <v>HHL73306</v>
          </cell>
          <cell r="B4350" t="str">
            <v>舌下腺囊肿袋形术</v>
          </cell>
          <cell r="C4350" t="str">
            <v>在舌下腺囊中表面，切除圆形或卵圆形黏膜和囊壁，然后囊肿壁和口底黏膜拉拢缝合。</v>
          </cell>
        </row>
        <row r="4351">
          <cell r="A4351" t="str">
            <v>HHL73307</v>
          </cell>
          <cell r="B4351" t="str">
            <v>舌下腺摘除术</v>
          </cell>
          <cell r="C4351" t="str">
            <v>指口内舌颌沟切口，切开黏膜和黏膜下层，显露舌下腺，探查舌神经和颌下腺导管走行，并摘除舌下腺，处理创面，缝合伤口。</v>
          </cell>
        </row>
        <row r="4352">
          <cell r="A4352" t="str">
            <v>HHL73308</v>
          </cell>
          <cell r="B4352" t="str">
            <v>腮腺全切除术</v>
          </cell>
          <cell r="C4352" t="str">
            <v>含翻瓣，解剖面神经，腮腺深叶肿物切除，腮腺全切除，导管处理。不含淋巴结清扫。</v>
          </cell>
        </row>
        <row r="4353">
          <cell r="A4353" t="str">
            <v>HHL74301</v>
          </cell>
          <cell r="B4353" t="str">
            <v>涎腺瘘切除导管重建术</v>
          </cell>
          <cell r="C4353" t="str">
            <v>含皮肤切开，解剖面神经，切除涎瘘，导管断端确认，导管改道或导管缺损静脉血管移植吻合再造，关闭伤口。不含静脉血管切取术。</v>
          </cell>
        </row>
        <row r="4354">
          <cell r="A4354" t="str">
            <v>HHL77301</v>
          </cell>
          <cell r="B4354" t="str">
            <v>腮腺恶性肿瘤扩大切除术</v>
          </cell>
          <cell r="C4354" t="str">
            <v>耳屏前绕耳垂至颌下S形切口，从腮腺咬肌筋膜表面翻瓣，暴露肿物，解剖面神经，腮腺恶性肿瘤，全腮腺组织切除，肿瘤邻近组织切除，导管处理及伤口处理。含颈淋巴清扫术。</v>
          </cell>
        </row>
        <row r="4355">
          <cell r="A4355" t="str">
            <v>HHL86301</v>
          </cell>
          <cell r="B4355" t="str">
            <v>腮腺导管断裂吻合术</v>
          </cell>
          <cell r="C4355" t="str">
            <v>解剖保护面神经，导管探查分离解剖，端端吻合。</v>
          </cell>
        </row>
        <row r="4356">
          <cell r="A4356" t="str">
            <v>HHL89301</v>
          </cell>
          <cell r="B4356" t="str">
            <v>腮腺导管缺损静脉移植修复术</v>
          </cell>
          <cell r="C4356" t="str">
            <v>解剖保护面神经，导管探查分离解剖，静脉与导管端端吻合。不含血管切取术。</v>
          </cell>
        </row>
        <row r="4357">
          <cell r="A4357" t="str">
            <v>HHL89302</v>
          </cell>
          <cell r="B4357" t="str">
            <v>颌下腺移植术</v>
          </cell>
          <cell r="C4357" t="str">
            <v>受区颞部切开皮肤和皮下，颞浅动静脉解剖，制备接受颌下腺体的受床，供体颌下腺切取移植及动静脉吻合血管吻合术及导管吻合术，导管口易位。</v>
          </cell>
        </row>
        <row r="4358">
          <cell r="A4358" t="str">
            <v>HHM-HHW</v>
          </cell>
          <cell r="B4358" t="str">
            <v>2.口腔</v>
          </cell>
        </row>
        <row r="4359">
          <cell r="A4359" t="str">
            <v>HHM</v>
          </cell>
          <cell r="B4359" t="str">
            <v>口腔</v>
          </cell>
        </row>
        <row r="4360">
          <cell r="A4360" t="str">
            <v>HHM45301</v>
          </cell>
          <cell r="B4360" t="str">
            <v>口内脓肿切开引流术</v>
          </cell>
          <cell r="C4360" t="str">
            <v>口内入路，局麻下行切开脓肿，引流脓腔，冲洗，放置引流条。必要时神经阻滞麻醉。</v>
          </cell>
        </row>
        <row r="4361">
          <cell r="A4361" t="str">
            <v>HHM45302</v>
          </cell>
          <cell r="B4361" t="str">
            <v>口底颌下脓肿切开引流术</v>
          </cell>
          <cell r="C4361" t="str">
            <v>局麻下作自一侧下颌角下经颏下至对侧下颌角下的皮肤切口，分层切开，钝性广泛彻底分离口底各层组织，使感染各间隙彼此相通，探查脓腔，大量生理盐水、过氧化氢液冲洗、引流。必要时神经阻滞麻醉。</v>
          </cell>
        </row>
        <row r="4362">
          <cell r="A4362" t="str">
            <v>HHM46301</v>
          </cell>
          <cell r="B4362" t="str">
            <v>口腔局部缝合止血</v>
          </cell>
          <cell r="C4362" t="str">
            <v>指拔牙后、口腔内小手术及非外伤性局部出血，创面血肿清理，缝合伤口，上止血药。</v>
          </cell>
        </row>
        <row r="4363">
          <cell r="A4363" t="str">
            <v>HHM48301</v>
          </cell>
          <cell r="B4363" t="str">
            <v>口腔黏膜病局部注射药物治疗</v>
          </cell>
          <cell r="C4363" t="str">
            <v>根据病损性质，选择药物种类，常规消毒，将其注射于口腔黏膜病病损局部的特定深度和范围内。</v>
          </cell>
        </row>
        <row r="4364">
          <cell r="A4364" t="str">
            <v>HHM60301</v>
          </cell>
          <cell r="B4364" t="str">
            <v>口腔黏膜切取术</v>
          </cell>
          <cell r="C4364" t="str">
            <v>常规消毒面部，铺无菌巾，设计口腔内切口，注射局麻药，切开黏膜，黏膜下，切取黏膜。电凝止血，缝合口内创缘。修剪口腔黏膜。</v>
          </cell>
        </row>
        <row r="4365">
          <cell r="A4365" t="str">
            <v>HHM72101</v>
          </cell>
          <cell r="B4365" t="str">
            <v>睡眠呼吸暂停综合征射频消融术</v>
          </cell>
          <cell r="C4365" t="str">
            <v>指鼻甲、软腭、舌根肥大、鼻鼾症、阻塞性睡眠呼吸暂停综合征诊断的治疗。含上述范围内肥大软组织利用射频探针的插入，组织消融等过程。不含射频。</v>
          </cell>
        </row>
        <row r="4366">
          <cell r="A4366" t="str">
            <v>HHM73301</v>
          </cell>
          <cell r="B4366" t="str">
            <v>口腔黏膜小肿物切除术</v>
          </cell>
          <cell r="C4366" t="str">
            <v>指5-10毫米范围的黏膜病变。切开肿物表面黏膜或切除肿物表面黏膜，完整摘除肿物后，间断缝合创面伤口。</v>
          </cell>
        </row>
        <row r="4367">
          <cell r="A4367" t="str">
            <v>HHM73302</v>
          </cell>
          <cell r="B4367" t="str">
            <v>口内黏膜下粘液囊肿切除术</v>
          </cell>
          <cell r="C4367" t="str">
            <v>颊部、舌腹、唇部粘液囊肿局部切除，缝合伤口。</v>
          </cell>
        </row>
        <row r="4368">
          <cell r="A4368" t="str">
            <v>HHM73303</v>
          </cell>
          <cell r="B4368" t="str">
            <v>口底粘液囊肿摘除术</v>
          </cell>
          <cell r="C4368" t="str">
            <v>麻醉下口底囊肿周围切开，剥离囊肿，完整摘除囊肿后缝合伤口。不含舌下腺摘除术。</v>
          </cell>
        </row>
        <row r="4369">
          <cell r="A4369" t="str">
            <v>HHM73304</v>
          </cell>
          <cell r="B4369" t="str">
            <v>口外入路口底皮样囊肿摘除术</v>
          </cell>
          <cell r="C4369" t="str">
            <v>经颏下或颌下切口，切开皮肤、皮下、口底肌肉，结扎相关血管，暴露囊肿并摘除。</v>
          </cell>
        </row>
        <row r="4370">
          <cell r="A4370" t="str">
            <v>HHM73305</v>
          </cell>
          <cell r="B4370" t="str">
            <v>口内外联合入路口底皮样囊肿摘除术</v>
          </cell>
          <cell r="C4370" t="str">
            <v>指口底巨大囊肿。口内切口和颏下、颌下切口联合暴露囊肿并摘除。</v>
          </cell>
        </row>
        <row r="4371">
          <cell r="A4371" t="str">
            <v>HHM73306</v>
          </cell>
          <cell r="B4371" t="str">
            <v>口咽部肿物局部切除术</v>
          </cell>
          <cell r="C4371" t="str">
            <v>指舌腭弓、咽腭弓、翼颌韧带区恶性肿瘤。口内肿物表面切开或者肿物周围切开，邻近组织切除，打包缝合，邻近瓣转移修复缺损。不含远位瓣切取、淋巴清扫。</v>
          </cell>
        </row>
        <row r="4372">
          <cell r="A4372" t="str">
            <v>HHM73307</v>
          </cell>
          <cell r="B4372" t="str">
            <v>口腔黏膜激光治疗</v>
          </cell>
          <cell r="C4372" t="str">
            <v>黏膜病损的激光理疗及切除。</v>
          </cell>
        </row>
        <row r="4373">
          <cell r="A4373" t="str">
            <v>HHM73401</v>
          </cell>
          <cell r="B4373" t="str">
            <v>口内入路口底皮样囊肿摘除术</v>
          </cell>
          <cell r="C4373" t="str">
            <v>口内从舌颌沟弧形切口或者舌腹正中纵形切口，入路切开口底黏膜，剥离口底及部分舌肌，暴露囊肿并且摘除，止血，处理创面，放入引流条，缝合伤口。</v>
          </cell>
        </row>
        <row r="4374">
          <cell r="A4374" t="str">
            <v>HHM77301</v>
          </cell>
          <cell r="B4374" t="str">
            <v>口内外联合入路口咽部肿瘤扩大切除术</v>
          </cell>
          <cell r="C4374" t="str">
            <v>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v>
          </cell>
        </row>
        <row r="4375">
          <cell r="A4375" t="str">
            <v>HHM77302</v>
          </cell>
          <cell r="B4375" t="str">
            <v>口底恶性肿瘤扩大切除术</v>
          </cell>
          <cell r="C4375" t="str">
            <v>口底舌颌沟恶性肿物周围扩大切开，切除口底恶性肿物及邻近组织扩大切除。含舌下腺切除。不含舌神经缺损修复、淋巴清扫术、取皮术。</v>
          </cell>
        </row>
        <row r="4376">
          <cell r="A4376" t="str">
            <v>HHM83301</v>
          </cell>
          <cell r="B4376" t="str">
            <v>修复前软组织成形术</v>
          </cell>
          <cell r="C4376" t="str">
            <v>局麻下切开黏骨膜，翻瓣，软、硬组织松解，修整成型，植皮或黏骨膜瓣转移修复，缝合。不含取皮术、口腔模型及腭护板制备。</v>
          </cell>
        </row>
        <row r="4377">
          <cell r="A4377" t="str">
            <v>HHM83302</v>
          </cell>
          <cell r="B4377" t="str">
            <v>口鼻腔前庭瘘修补术</v>
          </cell>
          <cell r="C4377" t="str">
            <v>指麻醉下进行切口设计，浸润麻醉，瘘周围黏骨膜切开分离，转移、滑行粘骨膜瓣，关闭瘘口。</v>
          </cell>
        </row>
        <row r="4378">
          <cell r="A4378" t="str">
            <v>HHM83303</v>
          </cell>
          <cell r="B4378" t="str">
            <v>前庭沟加深术</v>
          </cell>
          <cell r="C4378" t="str">
            <v>应用局部组织，黏膜和皮片进行前庭沟加深，固定，止血。</v>
          </cell>
        </row>
        <row r="4379">
          <cell r="A4379" t="str">
            <v>HHM89301</v>
          </cell>
          <cell r="B4379" t="str">
            <v>腭黏膜游离移植术</v>
          </cell>
          <cell r="C4379" t="str">
            <v>局部浸润或阻滞麻醉，从口内硬腭切取全层或黏膜下结缔组织，游离移植于牙槽突种植区，或需要行组织修复的牙槽突或牙根表面。</v>
          </cell>
        </row>
        <row r="4380">
          <cell r="A4380" t="str">
            <v>HHM99401</v>
          </cell>
          <cell r="B4380" t="str">
            <v>干槽症创面处理</v>
          </cell>
          <cell r="C4380" t="str">
            <v>局部阻滞麻醉后清理拔牙创面，药物冲洗，常规骨创填塞。</v>
          </cell>
        </row>
        <row r="4381">
          <cell r="A4381" t="str">
            <v>HHN</v>
          </cell>
          <cell r="B4381" t="str">
            <v>唇</v>
          </cell>
        </row>
        <row r="4382">
          <cell r="A4382" t="str">
            <v>HHN24701</v>
          </cell>
          <cell r="B4382" t="str">
            <v>新生儿唇腭裂术前修复矫治器制备</v>
          </cell>
          <cell r="C4382" t="str">
            <v>单侧指单侧唇或腭裂。新生儿唇腭裂修复矫治器设计、技工室制作、试戴、复诊、添加鼻撑。需5次治疗完成一个疗程。不含制取印模、模型、各类可摘局部义齿。</v>
          </cell>
        </row>
        <row r="4383">
          <cell r="A4383" t="str">
            <v>HHN59301</v>
          </cell>
          <cell r="B4383" t="str">
            <v>唇粘连术</v>
          </cell>
          <cell r="C4383" t="str">
            <v>指新生儿唇裂的裂隙关闭。含裂隙缘切开皮肤红唇交界区，成创面，缝合减张，需使用手术放大镜。</v>
          </cell>
        </row>
        <row r="4384">
          <cell r="A4384" t="str">
            <v>HHN62301</v>
          </cell>
          <cell r="B4384" t="str">
            <v>脂肪注射鼻唇沟填充术</v>
          </cell>
          <cell r="C4384" t="str">
            <v>设计，手术在局麻下进行，受区切口，注射纯化颗粒脂肪，轻揉，供区加压包扎。</v>
          </cell>
        </row>
        <row r="4385">
          <cell r="A4385" t="str">
            <v>HHN73301</v>
          </cell>
          <cell r="B4385" t="str">
            <v>唇瘘切除术</v>
          </cell>
          <cell r="C4385" t="str">
            <v>消毒铺巾，切开，切除唇部瘘管，止血，缝合。</v>
          </cell>
        </row>
        <row r="4386">
          <cell r="A4386" t="str">
            <v>HHN73302</v>
          </cell>
          <cell r="B4386" t="str">
            <v>厚唇切除术</v>
          </cell>
          <cell r="C4386" t="str">
            <v>消毒铺巾，梭形切除唇部黏膜和部分口轮匝肌，止血，分层缝合。</v>
          </cell>
        </row>
        <row r="4387">
          <cell r="A4387" t="str">
            <v>HHN73303</v>
          </cell>
          <cell r="B4387" t="str">
            <v>唇部肿物局部切除术</v>
          </cell>
          <cell r="C4387" t="str">
            <v>局麻，局部肿物切除，缝合伤口。不含淋巴结清扫、局部修复。</v>
          </cell>
        </row>
        <row r="4388">
          <cell r="A4388" t="str">
            <v>HHN73304</v>
          </cell>
          <cell r="B4388" t="str">
            <v>唇部恶性肿物切除术</v>
          </cell>
          <cell r="C4388" t="str">
            <v>唇恶性肿物切除，淋巴清扫，拉拢缝合或局部皮瓣修复。不含远位瓣切取、缺损修复。</v>
          </cell>
        </row>
        <row r="4389">
          <cell r="A4389" t="str">
            <v>HHN77301</v>
          </cell>
          <cell r="B4389" t="str">
            <v>唇部恶性肿物扩大切除术</v>
          </cell>
          <cell r="C4389" t="str">
            <v>唇恶性肿物扩大切除，淋巴清扫术，拉拢缝合或局部皮瓣修复。不含远位瓣切取、缺损修复。</v>
          </cell>
        </row>
        <row r="4390">
          <cell r="A4390" t="str">
            <v>HHN82301</v>
          </cell>
          <cell r="B4390" t="str">
            <v>口角开大术</v>
          </cell>
          <cell r="C4390" t="str">
            <v>消毒铺巾，确定新口角位置，将瘢痕组织切除，沿正常唇红缘和口内黏膜各做水平切口，形成上下唇红组织瓣，于新口角位置缝合。</v>
          </cell>
        </row>
        <row r="4391">
          <cell r="A4391" t="str">
            <v>HHN83301</v>
          </cell>
          <cell r="B4391" t="str">
            <v>唇系带成形术</v>
          </cell>
          <cell r="C4391" t="str">
            <v>牵开唇，在唇系带最薄弱处切开，应用Z成形术或V-Y成形术进行矫正，延长唇系带。修整缝合。</v>
          </cell>
        </row>
        <row r="4392">
          <cell r="A4392" t="str">
            <v>HHN83302</v>
          </cell>
          <cell r="B4392" t="str">
            <v>唇颊沟加深术</v>
          </cell>
          <cell r="C4392" t="str">
            <v>消毒、麻醉，拟整形区局部黏膜半层切开、向前庭沟底推移、固定。取皮(黏膜)，植皮(黏膜)、皮(黏膜)片加压固定，供皮(黏膜)区创面处理。</v>
          </cell>
        </row>
        <row r="4393">
          <cell r="A4393" t="str">
            <v>HHN83303</v>
          </cell>
          <cell r="B4393" t="str">
            <v>人中沟成形术</v>
          </cell>
          <cell r="C4393" t="str">
            <v>消毒铺巾，设计切口，局部麻醉，局部改形、皮瓣转移以形成人中沟，双极电凝止血，缝合切口。</v>
          </cell>
        </row>
        <row r="4394">
          <cell r="A4394" t="str">
            <v>HHN83304</v>
          </cell>
          <cell r="B4394" t="str">
            <v>唇珠成形术</v>
          </cell>
          <cell r="C4394" t="str">
            <v>消毒铺巾，设计切口，麻醉，重组口轮匝肌，转移红唇黏膜瓣，缝合。</v>
          </cell>
        </row>
        <row r="4395">
          <cell r="A4395" t="str">
            <v>HHN83305</v>
          </cell>
          <cell r="B4395" t="str">
            <v>大口畸形矫正术</v>
          </cell>
          <cell r="C4395" t="str">
            <v>消毒铺巾，确定新口角位置，设计红唇黏膜瓣，向内翻转做口内黏膜，缝合口轮匝肌，对偶缝合口角皮肤。</v>
          </cell>
        </row>
        <row r="4396">
          <cell r="A4396" t="str">
            <v>HHN83306</v>
          </cell>
          <cell r="B4396" t="str">
            <v>唇弓不齐矫正术</v>
          </cell>
          <cell r="C4396" t="str">
            <v>指阻滞麻醉下设计、手术切开，皮瓣移位，矫正唇弓不齐，缝合。</v>
          </cell>
        </row>
        <row r="4397">
          <cell r="A4397" t="str">
            <v>HHN83307</v>
          </cell>
          <cell r="B4397" t="str">
            <v>厚唇重唇矫正术</v>
          </cell>
          <cell r="C4397" t="str">
            <v>指阻滞麻醉下设计，手术切除部分唇红组织，修整，缝合成形。</v>
          </cell>
        </row>
        <row r="4398">
          <cell r="A4398" t="str">
            <v>HHN83308</v>
          </cell>
          <cell r="B4398" t="str">
            <v>薄唇矫正术</v>
          </cell>
          <cell r="C4398" t="str">
            <v>指阻滞麻醉下，设计，手术切开，制作移植床、植入增厚组织或抽取的脂肪。不含自体组织切取术、脂肪抽取。</v>
          </cell>
        </row>
        <row r="4399">
          <cell r="A4399" t="str">
            <v>HHN83309</v>
          </cell>
          <cell r="B4399" t="str">
            <v>唇瘢痕切除整形术</v>
          </cell>
          <cell r="C4399" t="str">
            <v>消毒铺巾，设计切口，切除唇部瘢痕，形成白唇皮瓣、红唇黏膜瓣，重组口轮匝肌，止血，调整唇部形态，缝合。</v>
          </cell>
        </row>
        <row r="4400">
          <cell r="A4400" t="str">
            <v>HHN83310</v>
          </cell>
          <cell r="B4400" t="str">
            <v>口哨唇矫正术</v>
          </cell>
          <cell r="C4400" t="str">
            <v>指阻滞麻醉下设计、手术切开，皮瓣移位，矫正口哨畸形，缝合。</v>
          </cell>
        </row>
        <row r="4401">
          <cell r="A4401" t="str">
            <v>HHN83311</v>
          </cell>
          <cell r="B4401" t="str">
            <v>单侧唇裂术后继发唇畸形矫正术</v>
          </cell>
          <cell r="C4401" t="str">
            <v>消毒铺巾，设计切口，切除瘢痕，切断口轮匝肌异位止点，使其解剖复位，调整白唇皮瓣、红唇黏膜瓣，止血，缝合。</v>
          </cell>
        </row>
        <row r="4402">
          <cell r="A4402" t="str">
            <v>HHN83312</v>
          </cell>
          <cell r="B4402" t="str">
            <v>双侧唇裂术后继发唇畸形矫正术</v>
          </cell>
          <cell r="C4402" t="str">
            <v>消毒铺巾，设计切口，形成叉状瓣延长鼻小柱，调整白唇瓣，红唇黏膜瓣，重组口轮匝肌，止血，缝合。</v>
          </cell>
        </row>
        <row r="4403">
          <cell r="A4403" t="str">
            <v>HHN83313</v>
          </cell>
          <cell r="B4403" t="str">
            <v>部分唇缺损局部组织瓣修复术</v>
          </cell>
          <cell r="C4403" t="str">
            <v>含易位、滑行、旋转组织瓣设计，唇缺损的关闭与修整，组织瓣转移后的成形。</v>
          </cell>
        </row>
        <row r="4404">
          <cell r="A4404" t="str">
            <v>HHN83314</v>
          </cell>
          <cell r="B4404" t="str">
            <v>上唇缺损鼻唇沟瓣修复术</v>
          </cell>
          <cell r="C4404" t="str">
            <v>含两侧皮瓣的设计，切取，隧道的制备，转移修复。不含带蒂皮瓣Ⅱ期断蒂术。</v>
          </cell>
        </row>
        <row r="4405">
          <cell r="A4405" t="str">
            <v>HHN83315</v>
          </cell>
          <cell r="B4405" t="str">
            <v>唇缺损皮管修复术</v>
          </cell>
          <cell r="C4405" t="str">
            <v>消毒，设计切口，切开，切取下唇瓣，含皮管展开，唇缺损修复与成形。</v>
          </cell>
        </row>
        <row r="4406">
          <cell r="A4406" t="str">
            <v>HHN83316</v>
          </cell>
          <cell r="B4406" t="str">
            <v>全唇缺损局部组织瓣修复术</v>
          </cell>
          <cell r="C4406" t="str">
            <v>含易位、滑行、旋转组织瓣设计，唇缺损的关闭与修整，组织瓣转移后成形。</v>
          </cell>
        </row>
        <row r="4407">
          <cell r="A4407" t="str">
            <v>HHN83317</v>
          </cell>
          <cell r="B4407" t="str">
            <v>唇缺损交叉唇瓣修复术</v>
          </cell>
          <cell r="C4407" t="str">
            <v>含唇瓣(Abbes'瓣)的制备，转移，受区准备，唇外形成形消毒，设计切口，切开，切取下唇瓣，保护蒂部的唇动脉，转移唇瓣至上唇，修复缺损。</v>
          </cell>
        </row>
        <row r="4408">
          <cell r="A4408" t="str">
            <v>HHN83318</v>
          </cell>
          <cell r="B4408" t="str">
            <v>唇正中裂修复术</v>
          </cell>
          <cell r="C4408" t="str">
            <v>指麻醉下测量，定点，设计，阻滞麻醉，手术切开，组织瓣转移，修复裂隙，唇红修整，伤口减张。</v>
          </cell>
        </row>
        <row r="4409">
          <cell r="A4409" t="str">
            <v>HHN83319</v>
          </cell>
          <cell r="B4409" t="str">
            <v>单侧唇皮下裂修复术</v>
          </cell>
          <cell r="C4409" t="str">
            <v>消毒铺巾，红白唇交界处切口，重组口轮匝肌，缝合。</v>
          </cell>
        </row>
        <row r="4410">
          <cell r="A4410" t="str">
            <v>HHN83320</v>
          </cell>
          <cell r="B4410" t="str">
            <v>单侧Ⅰ度唇裂修复术</v>
          </cell>
          <cell r="C4410" t="str">
            <v>消毒铺巾，设计切口，将白唇的皮下裂和红唇的裂缘用曲线切除，然后将红唇做Z形缝合。</v>
          </cell>
        </row>
        <row r="4411">
          <cell r="A4411" t="str">
            <v>HHN83321</v>
          </cell>
          <cell r="B4411" t="str">
            <v>单侧Ⅱ度唇裂修复术</v>
          </cell>
          <cell r="C4411" t="str">
            <v>消毒铺巾，设计切口，切开，充分下降患侧唇峰，剪断口轮匝肌异位止点，重建口轮匝肌环。分层缝合。调整红唇形态，分层缝合。</v>
          </cell>
        </row>
        <row r="4412">
          <cell r="A4412" t="str">
            <v>HHN83322</v>
          </cell>
          <cell r="B4412" t="str">
            <v>单侧Ⅱ度唇裂修复+鼻畸形修复术</v>
          </cell>
          <cell r="C4412" t="str">
            <v>消毒铺巾，设计切口，切开，充分下降患侧唇峰，剪断口轮匝肌异位止点，重建口轮匝肌环。分层缝合。调整红唇形态，分层缝合。切开患侧鼻翼缘，游离鼻翼软骨，调整至适当位置，缝合。鼻翼缘切口，设计鼻翼软骨黏膜瓣，调整鼻部形态，缝合。</v>
          </cell>
        </row>
        <row r="4413">
          <cell r="A4413" t="str">
            <v>HHN83323</v>
          </cell>
          <cell r="B4413" t="str">
            <v>双侧Ⅰ度唇裂修复术</v>
          </cell>
          <cell r="C4413" t="str">
            <v>消毒铺巾，设计切口，切开，将两侧皮下裂和红唇缘用曲线切除，分层缝合。</v>
          </cell>
        </row>
        <row r="4414">
          <cell r="A4414" t="str">
            <v>HHN83324</v>
          </cell>
          <cell r="B4414" t="str">
            <v>双侧Ⅱ度唇裂修复+鼻畸形修复术</v>
          </cell>
          <cell r="C4414" t="str">
            <v>消毒铺巾，设计切口，切开，调整白唇瓣和红唇黏膜瓣的位置，调整口轮匝肌至正常解剖位置，分层缝合白唇，口轮匝肌和红唇黏膜。鼻翼缘切口，设计鼻翼软骨黏膜瓣，调整鼻部形态，缝合。</v>
          </cell>
        </row>
        <row r="4415">
          <cell r="A4415" t="str">
            <v>HHN83325</v>
          </cell>
          <cell r="B4415" t="str">
            <v>双侧Ⅲ度唇裂修复+鼻畸形修复术</v>
          </cell>
          <cell r="C4415" t="str">
            <v>消毒铺巾，设计切口，切开，调整白唇瓣和红唇黏膜瓣的位置，调整口轮匝肌至正常解剖位置，分层缝合白唇，口轮匝肌和红唇黏膜。鼻翼缘切口，设计鼻翼软骨黏膜瓣，调整鼻部形态，缝合。</v>
          </cell>
        </row>
        <row r="4416">
          <cell r="A4416" t="str">
            <v>HHN83326</v>
          </cell>
          <cell r="B4416" t="str">
            <v>单侧Ⅲ度唇裂修复+鼻畸形修复术</v>
          </cell>
          <cell r="C4416" t="str">
            <v>消毒铺巾，设计切口，切开，充分下降患侧唇峰，剪断口轮匝肌异位止点，重建口轮匝肌环。分层缝合。调整红唇形态，分层缝合。切开患侧鼻翼缘，游离鼻翼软骨，调整至适当位置，缝合。</v>
          </cell>
        </row>
        <row r="4417">
          <cell r="A4417" t="str">
            <v>HHN89301</v>
          </cell>
          <cell r="B4417" t="str">
            <v>交叉唇瓣(Abbes'瓣)断蒂术</v>
          </cell>
          <cell r="C4417" t="str">
            <v>消毒铺巾，切断唇瓣(Abbes'瓣)蒂部，修整红唇黏膜，缝合。</v>
          </cell>
        </row>
        <row r="4418">
          <cell r="A4418" t="str">
            <v>HHN89302</v>
          </cell>
          <cell r="B4418" t="str">
            <v>唇部脂肪填充术</v>
          </cell>
          <cell r="C4418" t="str">
            <v>局麻设计，受区切口注射纯化之颗粒脂肪，轻揉，供区加压包扎。</v>
          </cell>
        </row>
        <row r="4419">
          <cell r="A4419" t="str">
            <v>HHN89303</v>
          </cell>
          <cell r="B4419" t="str">
            <v>唇外翻畸形矫正皮片移植术</v>
          </cell>
          <cell r="C4419" t="str">
            <v>消毒铺巾，切除唇部瘢痕，彻底松解挛缩，于供皮区切取皮片，移植于唇部创面，包堆包扎，修复缺损。</v>
          </cell>
        </row>
        <row r="4420">
          <cell r="A4420" t="str">
            <v>HHN89304</v>
          </cell>
          <cell r="B4420" t="str">
            <v>唇外翻畸形矫正局部皮瓣转移修复术</v>
          </cell>
          <cell r="C4420" t="str">
            <v>消毒铺巾，切除唇部瘢痕，彻底松解挛缩，于唇部创面附近切取局部皮瓣转移，修复唇部创面。</v>
          </cell>
        </row>
        <row r="4421">
          <cell r="A4421" t="str">
            <v>HHP</v>
          </cell>
          <cell r="B4421" t="str">
            <v>颊</v>
          </cell>
        </row>
        <row r="4422">
          <cell r="A4422" t="str">
            <v>HHP73301</v>
          </cell>
          <cell r="B4422" t="str">
            <v>嚼肌部分切除术</v>
          </cell>
          <cell r="C4422" t="str">
            <v>消毒铺巾，麻醉，口内切开显露嚼肌，在嚼肌内侧面用组织剪或电刀将嚼肌深层均匀分离，根据术前设计去除部分嚼肌。不含下颌角的三角形去骨。</v>
          </cell>
        </row>
        <row r="4423">
          <cell r="A4423" t="str">
            <v>HHP73302</v>
          </cell>
          <cell r="B4423" t="str">
            <v>颊脂垫切除术</v>
          </cell>
          <cell r="C4423" t="str">
            <v>设计，口内颊部黏膜切口，切开，在颊肌下分离显露颊脂垫，取出部分颊脂垫体部，彻底止血。注意保护腮腺导管和面神经。缝合，包扎，加压包扎。</v>
          </cell>
        </row>
        <row r="4424">
          <cell r="A4424" t="str">
            <v>HHP73303</v>
          </cell>
          <cell r="B4424" t="str">
            <v>口外入路颊部肿物切除术</v>
          </cell>
          <cell r="C4424" t="str">
            <v>设计颊部切口，在颊部恶性肿物外扩大切除，拉拢缝合和邻位皮瓣的转移修复。不含远位瓣切取、面神经探查术、淋巴清扫术。</v>
          </cell>
        </row>
        <row r="4425">
          <cell r="A4425" t="str">
            <v>HHP77401</v>
          </cell>
          <cell r="B4425" t="str">
            <v>口内入路颊部恶性肿物扩大切除术</v>
          </cell>
          <cell r="C4425" t="str">
            <v>指小于2厘米颊部恶性肿物经口内扩大切除，淋巴结清扫，拉拢缝合和邻位皮瓣的转移修复，植皮修复。不含远位瓣切取、取皮术、面神经探查术。</v>
          </cell>
        </row>
        <row r="4426">
          <cell r="A4426" t="str">
            <v>HHP83301</v>
          </cell>
          <cell r="B4426" t="str">
            <v>颊部洞穿性损伤修复术</v>
          </cell>
          <cell r="C4426" t="str">
            <v>消毒铺巾，处理缺损，形成创面，设计皮瓣，按设计切取皮瓣，游离转移至面部，显微镜下吻合血管，分别缝合皮肤面和黏膜面缝合皮瓣，供区直接缝合。留置引流。不含自体皮片移植。</v>
          </cell>
        </row>
        <row r="4427">
          <cell r="A4427" t="str">
            <v>HHP83302</v>
          </cell>
          <cell r="B4427" t="str">
            <v>颊系带成形术</v>
          </cell>
          <cell r="C4427" t="str">
            <v>牵开颊部组织，在颊系带最薄弱处横行切开，纵行缝合，延长颊系带。修整缝合。</v>
          </cell>
        </row>
        <row r="4428">
          <cell r="A4428" t="str">
            <v>HHQ</v>
          </cell>
          <cell r="B4428" t="str">
            <v>舌</v>
          </cell>
        </row>
        <row r="4429">
          <cell r="A4429" t="str">
            <v>HHQ73301</v>
          </cell>
          <cell r="B4429" t="str">
            <v>舌骨上进路舌根部肿瘤切除术</v>
          </cell>
          <cell r="C4429" t="str">
            <v>指口外舌骨上入路，逐层切开，剪断结扎舌骨上肌群，保护舌下神经，保护或结扎切断一侧舌动脉，切开会厌与舌根间的咽部黏膜进入舌根部，切除肿瘤后分别关闭舌部伤口与会厌部黏膜伤口，重建舌骨上肌群和舌骨的附丽关系。</v>
          </cell>
        </row>
        <row r="4430">
          <cell r="A4430" t="str">
            <v>HHQ73302</v>
          </cell>
          <cell r="B4430" t="str">
            <v>正中进路舌根肿瘤切除术</v>
          </cell>
          <cell r="C4430" t="str">
            <v>剖开下唇正中，截开下颌骨颏部中线，牵开下颌骨颏部断端向两侧，剖开口底和舌正中，直接进入舌根部肿瘤，扩大切除肿瘤，止血，处理创面，间断缝合伤口。不含下颌骨骨截开处的骨断端内固定、舌修复术、淋巴结清扫。</v>
          </cell>
        </row>
        <row r="4431">
          <cell r="A4431" t="str">
            <v>HHQ73401</v>
          </cell>
          <cell r="B4431" t="str">
            <v>舌肿物切除术</v>
          </cell>
          <cell r="C4431" t="str">
            <v>指舌尖、舌体、舌根的良性肿瘤，完整切除，创面拉拢缝合。</v>
          </cell>
        </row>
        <row r="4432">
          <cell r="A4432" t="str">
            <v>HHQ73402</v>
          </cell>
          <cell r="B4432" t="str">
            <v>半舌切除术</v>
          </cell>
          <cell r="C4432" t="str">
            <v>舌背、舌缘肿物外正常组织范围内切开，恶性肿物一般在肿物外1.5厘米左右切开，扩大切除，完整切除，止血，术中结扎舌动脉，然后将残留的舌体组织拉拢缝合，将舌背黏膜与舌腹黏膜对位间断缝合。不含舌缺损再造术。</v>
          </cell>
        </row>
        <row r="4433">
          <cell r="A4433" t="str">
            <v>HHQ75401</v>
          </cell>
          <cell r="B4433" t="str">
            <v>全舌切除术</v>
          </cell>
          <cell r="C4433" t="str">
            <v>含切开，止血，结扎舌动静脉，恶性肿物全舌及周围组织的扩大切除。不含颈淋巴清扫术、舌缺损再造术。</v>
          </cell>
        </row>
        <row r="4434">
          <cell r="A4434" t="str">
            <v>HHQ77401</v>
          </cell>
          <cell r="B4434" t="str">
            <v>舌恶性肿物扩大切除术</v>
          </cell>
          <cell r="C4434" t="str">
            <v>切开，止血，结扎舌动静脉，将舌部恶性肿物，包括周围组织扩大切除，缺损拉拢缝合。不含颈淋巴清扫术、舌缺损再造术。</v>
          </cell>
        </row>
        <row r="4435">
          <cell r="A4435" t="str">
            <v>HHQ83401</v>
          </cell>
          <cell r="B4435" t="str">
            <v>舌系带成形术</v>
          </cell>
          <cell r="C4435" t="str">
            <v>舌腹舌系带最薄弱处切开，纵行缝合，或应用Z成形术或V-Y成形术进行矫正，延长舌系带。</v>
          </cell>
        </row>
        <row r="4436">
          <cell r="A4436" t="str">
            <v>HHQ83402</v>
          </cell>
          <cell r="B4436" t="str">
            <v>巨舌畸形矫正术</v>
          </cell>
          <cell r="C4436" t="str">
            <v>对淋巴管瘤、血管畸形及先天性巨舌畸形进行治疗。设计切除肥大舌体，止血，缝合。</v>
          </cell>
        </row>
        <row r="4437">
          <cell r="A4437" t="str">
            <v>HHQ83403</v>
          </cell>
          <cell r="B4437" t="str">
            <v>局部皮瓣舌整形术</v>
          </cell>
          <cell r="C4437" t="str">
            <v>指因为外伤和肿瘤切除后造成舌体缺损，采用舌自身组织局部瓣修复整形舌形态。</v>
          </cell>
        </row>
        <row r="4438">
          <cell r="A4438" t="str">
            <v>HHQ89401</v>
          </cell>
          <cell r="B4438" t="str">
            <v>带蒂复合组织瓣舌再造术</v>
          </cell>
          <cell r="C4438" t="str">
            <v>指舌恶性肿瘤切除后舌体部分缺损，接受远处自体游离瓣来修复重建舌体。含受床制备，带蒂皮瓣或带蒂肌皮瓣就位缝合，舌外形修整。不含肌皮瓣切取。</v>
          </cell>
        </row>
        <row r="4439">
          <cell r="A4439" t="str">
            <v>HHQ89402</v>
          </cell>
          <cell r="B4439" t="str">
            <v>血管化组织瓣舌再造术</v>
          </cell>
          <cell r="C4439" t="str">
            <v>舌部缺损区的受区及血管准备，血管化组织瓣就位，血管准备，纤维外科技术和显微外科器械吻合血管，舌成形，伤口处理。不含带血管蒂组织瓣切取。</v>
          </cell>
        </row>
        <row r="4440">
          <cell r="A4440" t="str">
            <v>HHR</v>
          </cell>
          <cell r="B4440" t="str">
            <v>腭</v>
          </cell>
        </row>
        <row r="4441">
          <cell r="A4441" t="str">
            <v>HHR73301</v>
          </cell>
          <cell r="B4441" t="str">
            <v>腭部良性肿物切除术</v>
          </cell>
          <cell r="C4441" t="str">
            <v>指良性肿物局部切除，无洞穿缺损，缺损打包或植皮修复。不含取皮术、淋巴结清扫。</v>
          </cell>
        </row>
        <row r="4442">
          <cell r="A4442" t="str">
            <v>HHR77301</v>
          </cell>
          <cell r="B4442" t="str">
            <v>腭部恶性肿瘤扩大切除术</v>
          </cell>
          <cell r="C4442" t="str">
            <v>指腭部恶性肿物表面或周围设计切口，扩大切除邻近软组织(含淋巴结)，部分硬腭的切除，处理创面。不含洞穿缺损邻近组织瓣的转移修复、远位瓣的切取。</v>
          </cell>
        </row>
        <row r="4443">
          <cell r="A4443" t="str">
            <v>HHR81301</v>
          </cell>
          <cell r="B4443" t="str">
            <v>腭咽环扎腭裂修复术</v>
          </cell>
          <cell r="C4443" t="str">
            <v>指麻醉下先行黏膜下浸润麻醉，切开，腭咽腔环形缩窄，缝合。不含硬、软腭裂修复、硬腭前部牙槽裂关闭。</v>
          </cell>
        </row>
        <row r="4444">
          <cell r="A4444" t="str">
            <v>HHR81302</v>
          </cell>
          <cell r="B4444" t="str">
            <v>悬雍垂缩短术</v>
          </cell>
          <cell r="C4444" t="str">
            <v>消毒铺巾，设计切口，局部注射肿胀液，软硬腭交界处切除部分黏膜，暴露其下肌肉，缩短缝合。</v>
          </cell>
        </row>
        <row r="4445">
          <cell r="A4445" t="str">
            <v>HHR81303</v>
          </cell>
          <cell r="B4445" t="str">
            <v>腭帆缩短术</v>
          </cell>
          <cell r="C4445" t="str">
            <v>含设计，浸润麻醉，切开，分离，组织瓣转移成形，伤口缝合。</v>
          </cell>
        </row>
        <row r="4446">
          <cell r="A4446" t="str">
            <v>HHR81304</v>
          </cell>
          <cell r="B4446" t="str">
            <v>伸母短肌游离腭咽环扎成形术</v>
          </cell>
          <cell r="C4446" t="str">
            <v>消毒，采取去神经后的伸拇短肌，通过上颌结节后和咽后壁切口，将其引入咽上缩肌的后面和软腭肌肉的表面，对鼻咽腔进行环扎成形，矫正腭咽闭合不全。不含足伸拇短肌去神经术。</v>
          </cell>
        </row>
        <row r="4447">
          <cell r="A4447" t="str">
            <v>HHR83301</v>
          </cell>
          <cell r="B4447" t="str">
            <v>咽腭弓成形术</v>
          </cell>
          <cell r="C4447" t="str">
            <v>消毒铺巾，开口器暴露咽腔，可用头灯或配光源的专用开口器直视口咽腔，沿悬雍垂两侧，切除部分软腭，缝合切口。</v>
          </cell>
        </row>
        <row r="4448">
          <cell r="A4448" t="str">
            <v>HHR83302</v>
          </cell>
          <cell r="B4448" t="str">
            <v>腭咽成形术</v>
          </cell>
          <cell r="C4448" t="str">
            <v>消毒铺巾，开口器暴露咽腔，可用头灯或配光源的专用开口器直视口咽腔，切除双侧扁桃体，沿悬雍垂两侧切开、切除部分组织，电烧、缝合止血，缝合切口扩大鼻咽、口咽腔。</v>
          </cell>
        </row>
        <row r="4449">
          <cell r="A4449" t="str">
            <v>HHR83303</v>
          </cell>
          <cell r="B4449" t="str">
            <v>咽后壁瓣腭咽成形术</v>
          </cell>
          <cell r="C4449" t="str">
            <v>指设计，浸润麻醉，咽后壁瓣掀起，咽喉壁创面关闭，与软腭鼻面伤口缝合，口腔面伤口缝合，悬雍垂成形。不含腭裂修复术。</v>
          </cell>
        </row>
        <row r="4450">
          <cell r="A4450" t="str">
            <v>HHR83304</v>
          </cell>
          <cell r="B4450" t="str">
            <v>T形瓣上提腭咽成形术</v>
          </cell>
          <cell r="C4450" t="str">
            <v>消毒，设计，将咽后壁黏膜T形切开，形成蒂位于两侧的两个咽后壁瓣，并分别于软腭的两个鼻侧切缘缝合，形成两个通气管。</v>
          </cell>
        </row>
        <row r="4451">
          <cell r="A4451" t="str">
            <v>HHR83305</v>
          </cell>
          <cell r="B4451" t="str">
            <v>颊肌黏膜瓣转移+腭咽成形术</v>
          </cell>
          <cell r="C4451" t="str">
            <v>全麻，消毒，剥离口腔侧及鼻腔侧黏膜，鼻腔侧黏膜做Z改形，口腔侧用颊肌黏膜瓣转移修复，延长软腭，矫正腭咽闭合不全。</v>
          </cell>
        </row>
        <row r="4452">
          <cell r="A4452" t="str">
            <v>HHR83306</v>
          </cell>
          <cell r="B4452" t="str">
            <v>腭咽肌瓣成形术</v>
          </cell>
          <cell r="C4452" t="str">
            <v>于两侧腭咽弓各形成腭咽肌瓣，于咽后壁掀起一短黏膜瓣，将腭咽肌瓣转移至咽喉壁缺损处。不含腭部裂隙关闭。</v>
          </cell>
        </row>
        <row r="4453">
          <cell r="A4453" t="str">
            <v>HHR83307</v>
          </cell>
          <cell r="B4453" t="str">
            <v>悬雍垂腭咽成形术</v>
          </cell>
          <cell r="C4453" t="str">
            <v>消毒铺巾，设计切口，局部注射肿胀液，分离剪除腭咽弓和腭舌弓间的黏膜和黏膜下组织，将腭咽弓和腭舌肌缝合。</v>
          </cell>
        </row>
        <row r="4454">
          <cell r="A4454" t="str">
            <v>HHR83308</v>
          </cell>
          <cell r="B4454" t="str">
            <v>腭弓成形术</v>
          </cell>
          <cell r="C4454" t="str">
            <v>指设计、浸润麻醉、切开、分离、组织瓣转移成形，或将舌腭弓和咽腭弓做Z改形以延长之，伤口缝合。</v>
          </cell>
        </row>
        <row r="4455">
          <cell r="A4455" t="str">
            <v>HHR83309</v>
          </cell>
          <cell r="B4455" t="str">
            <v>腭咽过度闭合矫正术</v>
          </cell>
          <cell r="C4455" t="str">
            <v>消毒，切除过长的软腭后缘，肥大的悬雍垂和松弛的咽侧壁黏膜，必要时切除肥大的扁桃体，将咽侧壁黏膜向前绷紧缝合。不含扁桃体切除术。</v>
          </cell>
        </row>
        <row r="4456">
          <cell r="A4456" t="str">
            <v>HHR83310</v>
          </cell>
          <cell r="B4456" t="str">
            <v>Ⅰ度腭裂修复术</v>
          </cell>
          <cell r="C4456" t="str">
            <v>Ⅰ度腭裂指仅软腭裂开。麻醉下先行黏膜下浸润麻醉，裂隙缘切开，游离腭帆提肌，重建腭帆吊带，缝合鼻腔黏膜及口腔黏膜，悬雍垂成形。含悬雍垂裂、软腭裂、隐裂修复。</v>
          </cell>
        </row>
        <row r="4457">
          <cell r="A4457" t="str">
            <v>HHR83311</v>
          </cell>
          <cell r="B4457" t="str">
            <v>Ⅱ度腭裂修复术</v>
          </cell>
          <cell r="C4457" t="str">
            <v>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v>
          </cell>
        </row>
        <row r="4458">
          <cell r="A4458" t="str">
            <v>HHR83312</v>
          </cell>
          <cell r="B4458" t="str">
            <v>Ⅲ度腭裂修复术</v>
          </cell>
          <cell r="C4458" t="str">
            <v>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v>
          </cell>
        </row>
        <row r="4459">
          <cell r="A4459" t="str">
            <v>HHR83313</v>
          </cell>
          <cell r="B4459" t="str">
            <v>反向双“Z”腭裂修复术</v>
          </cell>
          <cell r="C4459" t="str">
            <v>麻醉下先行黏膜下浸润麻醉，裂隙缘切开，腭侧龈缘内侧做松弛切口，粘骨膜下分离，切断腭腱膜，松解腭大神经血管束，凿断翼钩，游离腭帆提肌，重建腭帆吊带，鼻腔黏膜反向“Z”字成形术，缝合鼻腔黏膜、肌肉及口腔黏膜，悬雍垂成形。</v>
          </cell>
        </row>
        <row r="4460">
          <cell r="A4460" t="str">
            <v>HHR83314</v>
          </cell>
          <cell r="B4460" t="str">
            <v>单瓣后退腭裂修复术</v>
          </cell>
          <cell r="C4460" t="str">
            <v>消毒铺巾，设计切口，将舌形粘骨膜瓣由前向后剥离，剪断腭腱膜及鼻侧黏膜，缝合鼻侧黏膜，肌层和口腔侧黏膜。</v>
          </cell>
        </row>
        <row r="4461">
          <cell r="A4461" t="str">
            <v>HHR83315</v>
          </cell>
          <cell r="B4461" t="str">
            <v>颊肌黏膜瓣转移腭裂修复术</v>
          </cell>
          <cell r="C4461" t="str">
            <v>消毒铺巾，设计切口，切开，按两瓣后推术形成腭部两大黏膜瓣，将颊肌黏膜瓣缝合于遗留创面。</v>
          </cell>
        </row>
        <row r="4462">
          <cell r="A4462" t="str">
            <v>HHR83316</v>
          </cell>
          <cell r="B4462" t="str">
            <v>萨氏微创腭裂修复术</v>
          </cell>
          <cell r="C4462" t="str">
            <v>消毒铺巾，设计切口，自裂隙缘切口，切开解剖腭帆提肌，腭帆提肌吊带，缝合。</v>
          </cell>
        </row>
        <row r="4463">
          <cell r="A4463" t="str">
            <v>HHR83317</v>
          </cell>
          <cell r="B4463" t="str">
            <v>腭瘘修复术</v>
          </cell>
          <cell r="C4463" t="str">
            <v>指应用兰氏法、舌瓣和局部粘骨膜瓣等修复腭瘘。消毒铺巾，于腭瘘边缘分别剥离，剥离两侧松弛切口，止血，分别缝合鼻腔侧黏膜和口腔侧黏膜。</v>
          </cell>
        </row>
        <row r="4464">
          <cell r="A4464" t="str">
            <v>HHR83318</v>
          </cell>
          <cell r="B4464" t="str">
            <v>颊肌黏膜瓣转移腭瘘修复术</v>
          </cell>
          <cell r="C4464" t="str">
            <v>全麻，消毒，于口腔内切取颊肌黏膜瓣，转移至腭瘘处修补。</v>
          </cell>
        </row>
        <row r="4465">
          <cell r="A4465" t="str">
            <v>HHR88401</v>
          </cell>
          <cell r="B4465" t="str">
            <v>软腭前移术</v>
          </cell>
          <cell r="C4465" t="str">
            <v>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v>
          </cell>
        </row>
        <row r="4466">
          <cell r="A4466" t="str">
            <v>HHS-HHV</v>
          </cell>
          <cell r="B4466" t="str">
            <v>牙</v>
          </cell>
        </row>
        <row r="4467">
          <cell r="A4467" t="str">
            <v>HHS50301</v>
          </cell>
          <cell r="B4467" t="str">
            <v>软组织内阻生恒牙开窗助萌术</v>
          </cell>
          <cell r="C4467" t="str">
            <v>局麻下，切开牙龈，止血，显露牙冠，安放托槽及橡皮牵引圈，缝合伤口。</v>
          </cell>
        </row>
        <row r="4468">
          <cell r="A4468" t="str">
            <v>HHS64301</v>
          </cell>
          <cell r="B4468" t="str">
            <v>牙弓夹板拆除术</v>
          </cell>
          <cell r="C4468" t="str">
            <v>去除结扎丝，取下牙弓夹板，清洗牙列。</v>
          </cell>
        </row>
        <row r="4469">
          <cell r="A4469" t="str">
            <v>HHS65301</v>
          </cell>
          <cell r="B4469" t="str">
            <v>乳牙拔除术</v>
          </cell>
          <cell r="C4469" t="str">
            <v>局麻下对乳牙前后牙残冠、残根、不松动乳牙的拔除，伤口处理。</v>
          </cell>
        </row>
        <row r="4470">
          <cell r="A4470" t="str">
            <v>HHS65302</v>
          </cell>
          <cell r="B4470" t="str">
            <v>恒前牙拔除术</v>
          </cell>
          <cell r="C4470" t="str">
            <v>局麻下对该区段已萌出的牙及多生牙拔除，伤口处理。</v>
          </cell>
        </row>
        <row r="4471">
          <cell r="A4471" t="str">
            <v>HHS65303</v>
          </cell>
          <cell r="B4471" t="str">
            <v>恒前磨牙拔除术</v>
          </cell>
          <cell r="C4471" t="str">
            <v>局麻下对该区段已萌出的牙及多生牙拔除，伤口处理。</v>
          </cell>
        </row>
        <row r="4472">
          <cell r="A4472" t="str">
            <v>HHS65304</v>
          </cell>
          <cell r="B4472" t="str">
            <v>恒磨牙拔除术</v>
          </cell>
          <cell r="C4472" t="str">
            <v>局麻下对该区段已萌出的牙及多生牙拔除，伤口处理。</v>
          </cell>
        </row>
        <row r="4473">
          <cell r="A4473" t="str">
            <v>HHS65305</v>
          </cell>
          <cell r="B4473" t="str">
            <v>半牙拔除术</v>
          </cell>
          <cell r="C4473" t="str">
            <v>指因修复需要而拔除一个牙根的牙齿。麻醉，使用外科专用切割钻切割牙齿，分根，拔除牙根，止血，伤口处理。</v>
          </cell>
        </row>
        <row r="4474">
          <cell r="A4474" t="str">
            <v>HHS65306</v>
          </cell>
          <cell r="B4474" t="str">
            <v>骨融合牙拔除术</v>
          </cell>
          <cell r="C4474" t="str">
            <v>指因解剖变异、死髓牙牙槽骨致密性改变导致牙骨融合、与上颌窦关系密切、增龄性变化所致的复杂牙拔除。阻滞麻醉，使用外科专用切割钻去骨，分根，拔除，止血。</v>
          </cell>
        </row>
        <row r="4475">
          <cell r="A4475" t="str">
            <v>HHS65307</v>
          </cell>
          <cell r="B4475" t="str">
            <v>微创复杂牙拔除术</v>
          </cell>
          <cell r="C4475" t="str">
            <v>指用微创器械和技术拔除各种复杂牙。麻醉，使用外科专用切割钻切割、拔除，止血，伤口处理。</v>
          </cell>
        </row>
        <row r="4476">
          <cell r="A4476" t="str">
            <v>HHS65308</v>
          </cell>
          <cell r="B4476" t="str">
            <v>弓外牙拔除术</v>
          </cell>
          <cell r="C4476" t="str">
            <v>指位于正常牙弓之外、低位、倾斜、扭转的恒牙的拔除。核对牙位，麻醉，使用外科专用切割钻切割、拔除，止血，伤口处理。</v>
          </cell>
        </row>
        <row r="4477">
          <cell r="A4477" t="str">
            <v>HHS65309</v>
          </cell>
          <cell r="B4477" t="str">
            <v>萌出阻生牙拔除术</v>
          </cell>
          <cell r="C4477" t="str">
            <v>指已萌出黏膜的近中、远中、颊舌向阻生牙。麻醉，解除阻力，分根，拔除，止血及伤口处理。</v>
          </cell>
        </row>
        <row r="4478">
          <cell r="A4478" t="str">
            <v>HHS65310</v>
          </cell>
          <cell r="B4478" t="str">
            <v>未完全萌出阻生牙拔除术</v>
          </cell>
          <cell r="C4478" t="str">
            <v>指被牙龈覆盖的各类垂直阻生牙齿的拔除。麻醉，使用外科专用切割钻切开黏骨膜，翻瓣，去骨解除阻力，牙齿拔除，止血，伤口处理及缝合。</v>
          </cell>
        </row>
        <row r="4479">
          <cell r="A4479" t="str">
            <v>HHS65311</v>
          </cell>
          <cell r="B4479" t="str">
            <v>骨性埋藏阻生牙拔除术</v>
          </cell>
          <cell r="C4479" t="str">
            <v>指完全埋藏颌骨内的各类阻生牙及多生牙的拔除。局麻下切开牙龈，翻开黏骨膜瓣，使用专用切割钻去除埋藏牙表面的骨质，解除阻力，去冠分根，拔除阻生牙，清理牙槽窝，止血，伤口缝合。不含拔牙窝内植骨术。</v>
          </cell>
        </row>
        <row r="4480">
          <cell r="A4480" t="str">
            <v>HHS71301</v>
          </cell>
          <cell r="B4480" t="str">
            <v>牙外伤结扎固定术</v>
          </cell>
          <cell r="C4480" t="str">
            <v>局麻下牙槽骨及牙齿复位、常规牙弓夹板结扎固定及调合，伤口处理及缝合。含牙根折、挫伤、松动及嵌入牙的复位固定，常规固定2-4周。</v>
          </cell>
        </row>
        <row r="4481">
          <cell r="A4481" t="str">
            <v>HHS71302</v>
          </cell>
          <cell r="B4481" t="str">
            <v>后牙纵折固定术</v>
          </cell>
          <cell r="C4481" t="str">
            <v>设计，局麻下复位，牙体预备，结扎外固定，调合。</v>
          </cell>
        </row>
        <row r="4482">
          <cell r="A4482" t="str">
            <v>HHS71303</v>
          </cell>
          <cell r="B4482" t="str">
            <v>恒牙外伤固定术</v>
          </cell>
          <cell r="C4482" t="str">
            <v>指恒牙外伤松动固定与脱落后再植入牙的固定。局部浸润麻醉，外伤牙齿复位，普通钢丝固定，调合处理。</v>
          </cell>
        </row>
        <row r="4483">
          <cell r="A4483" t="str">
            <v>HHS73301</v>
          </cell>
          <cell r="B4483" t="str">
            <v>骨阻生恒牙开窗助萌术</v>
          </cell>
          <cell r="C4483" t="str">
            <v>局麻下切开分离，翻瓣，去骨，暴露埋藏于颌骨内牙齿，安装托槽及橡皮牵引圈牵引，缝合伤口。</v>
          </cell>
        </row>
        <row r="4484">
          <cell r="A4484" t="str">
            <v>HHS73302</v>
          </cell>
          <cell r="B4484" t="str">
            <v>劈裂牙治疗</v>
          </cell>
          <cell r="C4484" t="str">
            <v>设计，局麻下去除残片，结扎固定。</v>
          </cell>
        </row>
        <row r="4485">
          <cell r="A4485" t="str">
            <v>HHS73303</v>
          </cell>
          <cell r="B4485" t="str">
            <v>半牙切除术</v>
          </cell>
          <cell r="C4485" t="str">
            <v>消毒，麻醉，设计切口，切开牙龈，翻起龈瓣，暴露根分叉，分离病变侧牙冠及牙根、去骨、拔除牙齿的病变部分并保留相对健康的部分冠根，修整外形，设计缝合方式、缝合。</v>
          </cell>
        </row>
        <row r="4486">
          <cell r="A4486" t="str">
            <v>HHS88301</v>
          </cell>
          <cell r="B4486" t="str">
            <v>下牙槽神经解剖移位术</v>
          </cell>
          <cell r="C4486" t="str">
            <v>局部浸润或阻滞麻醉，切开黏膜，翻瓣显露下颌管颊侧骨壁，使用专用切割钻及配套系列工作头，下颌管颊侧骨壁开窗，显露下牙槽神经，利用特殊剥离器将神经牵向颊侧。</v>
          </cell>
        </row>
        <row r="4487">
          <cell r="A4487" t="str">
            <v>HHS89301</v>
          </cell>
          <cell r="B4487" t="str">
            <v>牙再植术</v>
          </cell>
          <cell r="C4487" t="str">
            <v>指脱落于体外一定时间的牙齿重新植入与固定。麻醉，牙槽嵴复位及牙槽窝处理，牙齿无菌处理，植入，牙弓夹板结扎固定或树脂粘接固定，调合防止咬合创伤，伤口处理及缝合。</v>
          </cell>
        </row>
        <row r="4488">
          <cell r="A4488" t="str">
            <v>HHS89302</v>
          </cell>
          <cell r="B4488" t="str">
            <v>牙移植术</v>
          </cell>
          <cell r="C4488" t="str">
            <v>指自体牙移植和异体牙移植，麻醉，准备受植区牙槽窝，植入供体牙，牙塑形及消毒，植入牙的牙弓夹板固定，调合防止合创伤，伤口处理。不含异位牙拔除。</v>
          </cell>
        </row>
        <row r="4489">
          <cell r="A4489" t="str">
            <v>HHS89303</v>
          </cell>
          <cell r="B4489" t="str">
            <v>缺牙区游离骨移植术</v>
          </cell>
          <cell r="C4489" t="str">
            <v>局部麻醉，切开黏膜、翻瓣，显露牙槽突，以微动力系统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v>
          </cell>
        </row>
        <row r="4490">
          <cell r="A4490" t="str">
            <v>HHT82301</v>
          </cell>
          <cell r="B4490" t="str">
            <v>牙冠延长术</v>
          </cell>
          <cell r="C4490" t="str">
            <v>设计导板，取膜。根据导板行牙龈翻瓣，牙槽骨切除及成形，牙龈成形，缝合伤口。</v>
          </cell>
        </row>
        <row r="4491">
          <cell r="A4491" t="str">
            <v>HHV62301</v>
          </cell>
          <cell r="B4491" t="str">
            <v>根尖倒充填术</v>
          </cell>
          <cell r="C4491" t="str">
            <v>以微动力系统行根尖倒预备，充填，刻形，磨光。</v>
          </cell>
        </row>
        <row r="4492">
          <cell r="A4492" t="str">
            <v>HHV62302</v>
          </cell>
          <cell r="B4492" t="str">
            <v>超声根尖倒充填术</v>
          </cell>
          <cell r="C4492" t="str">
            <v>用专用的超声仪器和工作尖进行根尖倒预备，充填，刻形，磨光。</v>
          </cell>
        </row>
        <row r="4493">
          <cell r="A4493" t="str">
            <v>HHV73301</v>
          </cell>
          <cell r="B4493" t="str">
            <v>截根术</v>
          </cell>
          <cell r="C4493" t="str">
            <v>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v>
          </cell>
        </row>
        <row r="4494">
          <cell r="A4494" t="str">
            <v>HHV73302</v>
          </cell>
          <cell r="B4494" t="str">
            <v>根尖囊肿摘除术</v>
          </cell>
          <cell r="C4494" t="str">
            <v>局麻下切开黏骨膜，翻瓣，显露囊肿并摘除，病灶刮治，必要时化学药品烧灼囊腔壁，冲洗，止血，缝合。局部加压包扎。不含根管治疗及植骨。</v>
          </cell>
        </row>
        <row r="4495">
          <cell r="A4495" t="str">
            <v>HHV73303</v>
          </cell>
          <cell r="B4495" t="str">
            <v>根尖切除术</v>
          </cell>
          <cell r="C4495" t="str">
            <v>消毒，麻醉，根据牙位局部情况，设计切口，翻瓣，暴露根尖区病变，根尖区搔刮，以微动力系统行根尖切除，根管倒充填，冲洗，缝合。</v>
          </cell>
        </row>
        <row r="4496">
          <cell r="A4496" t="str">
            <v>HHV73304</v>
          </cell>
          <cell r="B4496" t="str">
            <v>根尖搔刮术</v>
          </cell>
          <cell r="C4496" t="str">
            <v>消毒，麻醉，根据牙位局部情况，设计切口，翻瓣，暴露根尖区病变，根尖区搔刮，冲洗，缝合。</v>
          </cell>
        </row>
        <row r="4497">
          <cell r="A4497" t="str">
            <v>HHV83301</v>
          </cell>
          <cell r="B4497" t="str">
            <v>根面平整术</v>
          </cell>
          <cell r="C4497" t="str">
            <v>消毒，局麻下用专用手工龈下刮治器去除残留的龈下菌斑、细小牙石、表层病变牙骨质及牙周袋内壁肉芽组织，平整根面，牙周袋冲洗、上药。</v>
          </cell>
        </row>
        <row r="4498">
          <cell r="A4498" t="str">
            <v>HHV83302</v>
          </cell>
          <cell r="B4498" t="str">
            <v>显微镜下根管外科手术</v>
          </cell>
          <cell r="C4498" t="str">
            <v>显微镜下，采用专用的显微根管外科器械进行根管外修复及根尖手术。</v>
          </cell>
        </row>
        <row r="4499">
          <cell r="A4499" t="str">
            <v>HHV83303</v>
          </cell>
          <cell r="B4499" t="str">
            <v>分根术</v>
          </cell>
          <cell r="C4499" t="str">
            <v>消毒、麻醉，设计切口、切开牙龈，翻起龈瓣，暴露根分叉，截开牙冠、牙外形及断面修整成形，设计缝合方式、缝合。不含牙周塞治、翻瓣术、骨成形术。</v>
          </cell>
        </row>
        <row r="4500">
          <cell r="A4500" t="str">
            <v>HHV83304</v>
          </cell>
          <cell r="B4500" t="str">
            <v>根尖诱导成形术</v>
          </cell>
          <cell r="C4500" t="str">
            <v>指年轻恒牙牙髓坏死需利用药物诱导根尖继续发育的治疗。开髓，髓腔预备，髓腔修整，暴露根管口，使用拔髓针和不锈钢扩大针去除坏死牙髓，预备根管，双氧水生理盐水冲洗，无菌纸尖吸干，抗生素药物等药物行根管内持续消毒，氢氧化钙药物持续诱导，氧化锌丁香油水门汀暂封，每1周、1月、3月、6月复诊。</v>
          </cell>
        </row>
        <row r="4501">
          <cell r="A4501" t="str">
            <v>HHW</v>
          </cell>
          <cell r="B4501" t="str">
            <v>牙周</v>
          </cell>
        </row>
        <row r="4502">
          <cell r="A4502" t="str">
            <v>HHW58301</v>
          </cell>
          <cell r="B4502" t="str">
            <v>牙周纤维环状切断术</v>
          </cell>
          <cell r="C4502" t="str">
            <v>麻醉，正畸牙齿的牙周纤维环状切断。不含牙周塞治。</v>
          </cell>
        </row>
        <row r="4503">
          <cell r="A4503" t="str">
            <v>HHW61301</v>
          </cell>
          <cell r="B4503" t="str">
            <v>牙周植骨术</v>
          </cell>
          <cell r="C4503" t="str">
            <v>在牙周翻瓣术的基础上，植入各种成骨材料，设计缝合方式，缝合，上牙周塞治剂。不含取自体骨。</v>
          </cell>
        </row>
        <row r="4504">
          <cell r="A4504" t="str">
            <v>HHW72301</v>
          </cell>
          <cell r="B4504" t="str">
            <v>牙周激光治疗</v>
          </cell>
          <cell r="C4504" t="str">
            <v>牙龈及牙周袋的激光手术切除，根面激光平整。不含激光脱敏治疗。</v>
          </cell>
        </row>
        <row r="4505">
          <cell r="A4505" t="str">
            <v>HHW73301</v>
          </cell>
          <cell r="B4505" t="str">
            <v>拔牙创面搔刮术</v>
          </cell>
          <cell r="C4505" t="str">
            <v>局麻下对拔牙创面愈合不良的创面，重新搔刮处理及缝合。</v>
          </cell>
        </row>
        <row r="4506">
          <cell r="A4506" t="str">
            <v>HHW73302</v>
          </cell>
          <cell r="B4506" t="str">
            <v>急性坏死性龈炎局部清创</v>
          </cell>
          <cell r="C4506" t="str">
            <v>局部清创，去除龈缘坏死组织，暴露创面。双氧水、生理盐水反复冲洗。去除局部大块牙石等刺激物。止血、上药。</v>
          </cell>
        </row>
        <row r="4507">
          <cell r="A4507" t="str">
            <v>HHW73303</v>
          </cell>
          <cell r="B4507" t="str">
            <v>牙龈切除术</v>
          </cell>
          <cell r="C4507" t="str">
            <v>消毒，麻醉，设计牙龈切口，牙龈切除，牙龈成形，冲洗，止血，上牙周塞治剂。</v>
          </cell>
        </row>
        <row r="4508">
          <cell r="A4508" t="str">
            <v>HHW73304</v>
          </cell>
          <cell r="B4508" t="str">
            <v>龈瘤切除术</v>
          </cell>
          <cell r="C4508" t="str">
            <v>牙龈局部增生性肿物切除、牙周塞治。不含牙龈翻瓣术、骨修整。</v>
          </cell>
        </row>
        <row r="4509">
          <cell r="A4509" t="str">
            <v>HHW73305</v>
          </cell>
          <cell r="B4509" t="str">
            <v>牙周翻瓣术</v>
          </cell>
          <cell r="C4509" t="str">
            <v>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v>
          </cell>
        </row>
        <row r="4510">
          <cell r="A4510" t="str">
            <v>HHW83301</v>
          </cell>
          <cell r="B4510" t="str">
            <v>阻生智齿龈瓣修整术</v>
          </cell>
          <cell r="C4510" t="str">
            <v>局麻下切除阻生牙周围龈瓣及龈袋，牙龈修整，缝合伤口。</v>
          </cell>
        </row>
        <row r="4511">
          <cell r="A4511" t="str">
            <v>HHW83302</v>
          </cell>
          <cell r="B4511" t="str">
            <v>牙龈成形术</v>
          </cell>
          <cell r="C4511" t="str">
            <v>消毒铺巾，设计切口，切开，将游离黏膜，牙龈创面制备、游离牙龈植入，植皮或人工皮成形。</v>
          </cell>
        </row>
        <row r="4512">
          <cell r="A4512" t="str">
            <v>HHW89301</v>
          </cell>
          <cell r="B4512" t="str">
            <v>游离龈组织移植术</v>
          </cell>
          <cell r="C4512" t="str">
            <v>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v>
          </cell>
        </row>
        <row r="4513">
          <cell r="A4513" t="str">
            <v>HHW89302</v>
          </cell>
          <cell r="B4513" t="str">
            <v>牙周组织瓣转移术</v>
          </cell>
          <cell r="C4513" t="str">
            <v>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v>
          </cell>
        </row>
        <row r="4514">
          <cell r="A4514" t="str">
            <v>HHW89303</v>
          </cell>
          <cell r="B4514" t="str">
            <v>引导性牙周组织再生术</v>
          </cell>
          <cell r="C4514" t="str">
            <v>在牙周翻瓣术的基础上，生物膜放入及固定、龈瓣的冠向复位及固定，设计缝合方式、缝合，上牙周塞治剂。不含翻瓣术、骨成形术、牙周植骨术、自体骨取骨术。</v>
          </cell>
        </row>
        <row r="4515">
          <cell r="A4515" t="str">
            <v>HHX-HHZ</v>
          </cell>
          <cell r="B4515" t="str">
            <v>3.其它</v>
          </cell>
        </row>
        <row r="4516">
          <cell r="A4516" t="str">
            <v>HHX</v>
          </cell>
          <cell r="B4516" t="str">
            <v>种植体</v>
          </cell>
        </row>
        <row r="4517">
          <cell r="A4517" t="str">
            <v>HHX24701</v>
          </cell>
          <cell r="B4517" t="str">
            <v>种植模型制备</v>
          </cell>
          <cell r="C4517" t="str">
            <v>调整患者体位，卸种植愈合帽，安装种植取模部件，选取成品一次性塑料托盘或可消毒不锈钢托盘，选用精细印模材料、按其工艺要求一步法或两步法制取口腔内印模，肌功能修整，口内取出印模，印模范围、清晰度及印模-托盘结合情况检查，必要时重新制取印模，连接种植替代体，牙龈硅胶、高强度人造石灌制模型，模型修整。</v>
          </cell>
        </row>
        <row r="4518">
          <cell r="A4518" t="str">
            <v>HHX24702</v>
          </cell>
          <cell r="B4518" t="str">
            <v>种植外科导板制备</v>
          </cell>
          <cell r="C4518" t="str">
            <v>在研究模型上排牙，根据设计方案用压模或热凝的方法制备种植体植入导板。</v>
          </cell>
        </row>
        <row r="4519">
          <cell r="A4519" t="str">
            <v>HHX41701</v>
          </cell>
          <cell r="B4519" t="str">
            <v>种植治疗方案设计</v>
          </cell>
          <cell r="C4519" t="str">
            <v>指种植外科与种植修复计划的制定，植体的种类、数量、位置、角度、手术方式、修复体的类型及材质、固位方式等。</v>
          </cell>
        </row>
        <row r="4520">
          <cell r="A4520" t="str">
            <v>HHX41702</v>
          </cell>
          <cell r="B4520" t="str">
            <v>计算机辅助设计种植外科导板</v>
          </cell>
          <cell r="C4520" t="str">
            <v>根据牙槽骨CT数据，利用专业计算机口腔种植设计软件进行三维重建，设计种植体的数量、部位、规格、方向等，以计算机辅助制作手术用种植体植入导板。</v>
          </cell>
        </row>
        <row r="4521">
          <cell r="A4521" t="str">
            <v>HHX41703</v>
          </cell>
          <cell r="B4521" t="str">
            <v>计算机辅助设计固定种植义齿</v>
          </cell>
          <cell r="C4521" t="str">
            <v>含种植取模、种植模型计算机扫描仪扫描，必要时对基底冠或桥架扫描代型制作，计算机辅助设计。</v>
          </cell>
        </row>
        <row r="4522">
          <cell r="A4522" t="str">
            <v>HHX61301</v>
          </cell>
          <cell r="B4522" t="str">
            <v>牙种植Ⅱ期术</v>
          </cell>
          <cell r="C4522" t="str">
            <v>局部浸润或阻滞麻醉，种植体表面切开黏膜，显露种植体，更换愈合基台，对位缝合，必要时需组织瓣成形。不含组织瓣成形术。</v>
          </cell>
        </row>
        <row r="4523">
          <cell r="A4523" t="str">
            <v>HHX61302</v>
          </cell>
          <cell r="B4523" t="str">
            <v>骨挤压种植体植入术</v>
          </cell>
          <cell r="C4523" t="str">
            <v>局部浸润或阻滞麻醉，在使用专用种植机和配套种植外科系列工具制备种植窝过程中，由于骨质疏松或骨床宽度略薄，使用专用系列骨挤压器逐渐扩大种植窝，最后植入种植体，以增加种植体的初期稳定性，避免种植体外露。</v>
          </cell>
        </row>
        <row r="4524">
          <cell r="A4524" t="str">
            <v>HHX61303</v>
          </cell>
          <cell r="B4524" t="str">
            <v>牙种植体植入术</v>
          </cell>
          <cell r="C4524" t="str">
            <v>局部浸润或阻滞麻醉，采用黏膜翻瓣或不翻瓣的方法，利用专用种植机和配套种植外科系列工具制备、并逐级扩大种植窝，植入牙种植体，缝合伤口。</v>
          </cell>
        </row>
        <row r="4525">
          <cell r="A4525" t="str">
            <v>HHX61304</v>
          </cell>
          <cell r="B4525" t="str">
            <v>骨劈开种植体植入术</v>
          </cell>
          <cell r="C4525" t="str">
            <v>局部浸润或阻滞麻醉，显露牙槽嵴，利用专用骨锯和/或骨凿劈开牙槽突，同时利用特制器械撑开骨床，利用专用种植机和配套种植外科系列工具制备、并逐级扩大种植窝，植入牙种植体，黏膜减张处理，缝合。</v>
          </cell>
        </row>
        <row r="4526">
          <cell r="A4526" t="str">
            <v>HHX64301</v>
          </cell>
          <cell r="B4526" t="str">
            <v>松动种植体拔除术</v>
          </cell>
          <cell r="C4526" t="str">
            <v>局部浸润或阻滞麻醉，将松动的种植体拔除，彻底刮除炎症组织。必要时使用专用切割钻去除骨组织阻挡。</v>
          </cell>
        </row>
        <row r="4527">
          <cell r="A4527" t="str">
            <v>HHX64302</v>
          </cell>
          <cell r="B4527" t="str">
            <v>骨结合种植体取出术</v>
          </cell>
          <cell r="C4527" t="str">
            <v>局部浸润或阻滞麻醉，使用牙种植机以及专用配套空心钻种植体外缘切割周围骨组织，最后取出种植体。</v>
          </cell>
        </row>
        <row r="4528">
          <cell r="A4528" t="str">
            <v>HHX65301</v>
          </cell>
          <cell r="B4528" t="str">
            <v>种植体周围洁治术</v>
          </cell>
          <cell r="C4528" t="str">
            <v>使用种植体专用洁治器，洁牙机配合彻底清除种植修复体以及基台周围的软垢、结石等，上药。</v>
          </cell>
        </row>
        <row r="4529">
          <cell r="A4529" t="str">
            <v>HHX73301</v>
          </cell>
          <cell r="B4529" t="str">
            <v>种植体周围翻瓣刮治术</v>
          </cell>
          <cell r="C4529" t="str">
            <v>局部浸润或阻滞麻醉，种植体周围软组织翻瓣，显露炎症累及的种植体表面，彻底清除周围炎症组织，冲洗，缝合。</v>
          </cell>
        </row>
        <row r="4530">
          <cell r="A4530" t="str">
            <v>HHX83301</v>
          </cell>
          <cell r="B4530" t="str">
            <v>种植体周软组织成形术</v>
          </cell>
          <cell r="C4530" t="str">
            <v>局部浸润或阻滞麻醉，采用局部三角瓣旋转、组织滑行等方法。</v>
          </cell>
        </row>
        <row r="4531">
          <cell r="A4531" t="str">
            <v>HHX83302</v>
          </cell>
          <cell r="B4531" t="str">
            <v>种植区黏膜缺损修复</v>
          </cell>
          <cell r="C4531" t="str">
            <v>局部浸润或阻滞麻醉，从口内硬腭切取全层或黏膜下结缔组织，游离移植于缺牙或种植区。</v>
          </cell>
        </row>
        <row r="4532">
          <cell r="A4532" t="str">
            <v>HHY</v>
          </cell>
          <cell r="B4532" t="str">
            <v>颈部</v>
          </cell>
        </row>
        <row r="4533">
          <cell r="A4533" t="str">
            <v>HHY73301</v>
          </cell>
          <cell r="B4533" t="str">
            <v>颈部囊状水瘤切除术</v>
          </cell>
          <cell r="C4533" t="str">
            <v>消毒铺巾，沿颈侧皮纹切开，分离掀起皮瓣，暴露肿物区，沿包膜暴露分离肿瘤，保护好周围结构，完整切除逐层缝合，防止引流，加压包扎，根据病情可气管切开。不含气管切开、病理学检查。</v>
          </cell>
        </row>
        <row r="4534">
          <cell r="A4534" t="str">
            <v>HHZ</v>
          </cell>
          <cell r="B4534" t="str">
            <v>其它</v>
          </cell>
        </row>
        <row r="4535">
          <cell r="A4535" t="str">
            <v>HHZ24701</v>
          </cell>
          <cell r="B4535" t="str">
            <v>口腔常规模型制备</v>
          </cell>
          <cell r="C4535" t="str">
            <v>选取成品一次性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v>
          </cell>
        </row>
        <row r="4536">
          <cell r="A4536" t="str">
            <v>HHZ24702</v>
          </cell>
          <cell r="B4536" t="str">
            <v>口腔功能模型制备</v>
          </cell>
          <cell r="C4536" t="str">
            <v>选取成品一次性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v>
          </cell>
        </row>
        <row r="4537">
          <cell r="A4537" t="str">
            <v>HHZ24703</v>
          </cell>
          <cell r="B4537" t="str">
            <v>带环制备</v>
          </cell>
          <cell r="C4537" t="str">
            <v>指形态异常牙齿带环制作。含带环制作，托槽、颊面管、舌侧鞘等附件的焊接等操作。不含带环粘接。</v>
          </cell>
        </row>
        <row r="4538">
          <cell r="A4538" t="str">
            <v>HHZ24704</v>
          </cell>
          <cell r="B4538" t="str">
            <v>唇弓制备</v>
          </cell>
          <cell r="C4538" t="str">
            <v>指唇弓、舌弓、腭杠的弯制、焊接及口内安装，含唇弓弯制，焊接及口内安装。</v>
          </cell>
        </row>
        <row r="4539">
          <cell r="A4539" t="str">
            <v>HHZ24705</v>
          </cell>
          <cell r="B4539" t="str">
            <v>复杂唇弓器制备</v>
          </cell>
          <cell r="C4539" t="str">
            <v>指多曲唇弓、四圈式扩弓器的弯制、焊接及口内安装。</v>
          </cell>
        </row>
        <row r="4540">
          <cell r="A4540" t="str">
            <v>HHZ24706</v>
          </cell>
          <cell r="B4540" t="str">
            <v>合导板制备</v>
          </cell>
          <cell r="C4540" t="str">
            <v>指平导板、斜导板、咬合垫的制备。含面弓转移合关系，模型上合架，普通塑料平导板，斜导板，咬合垫的设计，制作，打磨，抛光及口内试戴与修整。不含印模与石膏模型制备。</v>
          </cell>
        </row>
        <row r="4541">
          <cell r="A4541" t="str">
            <v>HHZ24707</v>
          </cell>
          <cell r="B4541" t="str">
            <v>正颌外科咬合导板制备</v>
          </cell>
          <cell r="C4541" t="str">
            <v>指正颌外科手术后维持咬合关系的定位与固定合板制作。含面弓转移合关系，模型上合架，咬合板设计，制作，试戴及修整。不含印模与石膏模型制备、计算机辅助制作。</v>
          </cell>
        </row>
        <row r="4542">
          <cell r="A4542" t="str">
            <v>HHZ24708</v>
          </cell>
          <cell r="B4542" t="str">
            <v>颌面头骨模型制作</v>
          </cell>
          <cell r="C4542" t="str">
            <v>指数字化影像数据输入软件，计算机图像重建，数据输出，快速成型机加工制作头骨模型。图文报告。</v>
          </cell>
        </row>
        <row r="4543">
          <cell r="A4543" t="str">
            <v>HHZ24709</v>
          </cell>
          <cell r="B4543" t="str">
            <v>牙槽突模型测绘</v>
          </cell>
          <cell r="C4543" t="str">
            <v>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v>
          </cell>
        </row>
        <row r="4544">
          <cell r="A4544" t="str">
            <v>HHZ24710</v>
          </cell>
          <cell r="B4544" t="str">
            <v>颌骨缺损咬合导板制作</v>
          </cell>
          <cell r="C4544" t="str">
            <v>指下颌骨肿瘤切除术后为防止咬合偏斜或治疗制作的咬合导板。经过牙齿预备，取模，模型在研究模型上设计，制作及修整、试戴。</v>
          </cell>
        </row>
        <row r="4545">
          <cell r="A4545" t="str">
            <v>HHZ24711</v>
          </cell>
          <cell r="B4545" t="str">
            <v>面部模型制备</v>
          </cell>
          <cell r="C4545" t="str">
            <v>调整患者体位，面部保护处理，真空调拌机或手工调拌普通印模料，放置加强材料，制取面部印模，取下印模，印模范围、清晰度及印模-托盘结合情况检查，必要时重新制取印模，调拌模型石膏，震荡灌模机灌制面部石膏模型，模型修整。</v>
          </cell>
        </row>
        <row r="4546">
          <cell r="A4546" t="str">
            <v>HHZ24712</v>
          </cell>
          <cell r="B4546" t="str">
            <v>正畸记存模型制备</v>
          </cell>
          <cell r="C4546" t="str">
            <v>指用于观察记录牙齿与咬合关系的口腔牙合模型制备。含印模制取、石膏模型灌制与模型修整、使用普通藻酸盐印模材、普通超硬石膏灌制模型。</v>
          </cell>
        </row>
        <row r="4547">
          <cell r="A4547" t="str">
            <v>HHZ41701</v>
          </cell>
          <cell r="B4547" t="str">
            <v>正颌外科手术设计</v>
          </cell>
          <cell r="C4547" t="str">
            <v>指人工对X线头影测量，定点连线，数据分析，剪纸外科分析，作出诊断，模拟手术与方案设计。</v>
          </cell>
        </row>
        <row r="4548">
          <cell r="A4548" t="str">
            <v>HHZ41702</v>
          </cell>
          <cell r="B4548" t="str">
            <v>正颌外科手术数字化设计与预测</v>
          </cell>
          <cell r="C4548" t="str">
            <v>指X线影像输入，定点测量，软件数据分析，作出诊断，数据输出，模拟手术效果，提供方案设计。图文报告。</v>
          </cell>
        </row>
        <row r="4549">
          <cell r="A4549" t="str">
            <v>HHZ41703</v>
          </cell>
          <cell r="B4549" t="str">
            <v>颌面缺损重建手术设计</v>
          </cell>
          <cell r="C4549" t="str">
            <v>指数字化影像数据输入软件，计算机图像重建缺损与畸形，提供模拟手术，数据分析，提供手术方案。图文报告。</v>
          </cell>
        </row>
        <row r="4550">
          <cell r="A4550" t="str">
            <v>HHZ41704</v>
          </cell>
          <cell r="B4550" t="str">
            <v>模型外科设计</v>
          </cell>
          <cell r="C4550" t="str">
            <v>指为正颌手术需要的模型外科设计。含面弓转移、模型上合架、模型画线、测量、切割、模拟手术拼对等操作。不含印模与石膏模型制备。</v>
          </cell>
        </row>
        <row r="4551">
          <cell r="A4551" t="str">
            <v>HHZ60701</v>
          </cell>
          <cell r="B4551" t="str">
            <v>钛重建板弯制复制口内咬合关系</v>
          </cell>
          <cell r="C4551" t="str">
            <v>指下颌骨手术截骨前，人工弯制钛重建板，使它和下颌骨表面紧密贴附，维持口内咬合关系，以便骨修复时利用重建板恢复咬合关系。</v>
          </cell>
        </row>
        <row r="4552">
          <cell r="A4552" t="str">
            <v>HHZ73301</v>
          </cell>
          <cell r="B4552" t="str">
            <v>鳃裂瘘管切除术</v>
          </cell>
          <cell r="C4552" t="str">
            <v>局部消毒麻醉，沿瘘管外口注入美蓝示踪。瘘管切除，(仔细辨认可能与之伴行或其周围之面神经主干或分支，必要时做面神经监测)缝合，包扎。不含面神经监测。</v>
          </cell>
        </row>
        <row r="4553">
          <cell r="A4553" t="str">
            <v>HHZ73302</v>
          </cell>
          <cell r="B4553" t="str">
            <v>复发性鳃裂瘘管切除术</v>
          </cell>
          <cell r="C4553" t="str">
            <v>局部消毒麻醉，沿瘘管外口注入美蓝示踪。瘘管(连同与其粘连之表皮瘢痕)切除，(仔细辨认可能与之伴行或其周围之面神经主干或分支，必要时做面神经监测)缝合，包扎。不含面神经监测。</v>
          </cell>
        </row>
        <row r="4554">
          <cell r="A4554" t="str">
            <v>HHZ73303</v>
          </cell>
          <cell r="B4554" t="str">
            <v>鳃裂囊肿瘘切除术</v>
          </cell>
          <cell r="C4554" t="str">
            <v>含翻瓣，追踪囊肿蒂部所在，解除粘连，囊肿及鳃裂瘘切除。颈动脉探查保护，解剖保护面神经。</v>
          </cell>
        </row>
        <row r="4555">
          <cell r="A4555" t="str">
            <v>HHZ73304</v>
          </cell>
          <cell r="B4555" t="str">
            <v>第一鳃裂囊肿摘除术</v>
          </cell>
          <cell r="C4555" t="str">
            <v>耳后或者颌后切口，逐层进入，探查鳃裂囊肿的位置，解剖面神经总干或者各个分支，保护好面神经后，探查鳃裂囊肿和外耳道及面神经总干的关系，然后完整摘除囊肿，处理创面，缝合伤口。</v>
          </cell>
        </row>
        <row r="4556">
          <cell r="A4556" t="str">
            <v>HHZ73305</v>
          </cell>
          <cell r="B4556" t="str">
            <v>第二鳃裂囊肿摘除术</v>
          </cell>
          <cell r="C4556" t="str">
            <v>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v>
          </cell>
        </row>
        <row r="4557">
          <cell r="A4557" t="str">
            <v>HHZ73306</v>
          </cell>
          <cell r="B4557" t="str">
            <v>第三、四鳃裂囊肿摘除术</v>
          </cell>
          <cell r="C4557" t="str">
            <v>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v>
          </cell>
        </row>
        <row r="4558">
          <cell r="A4558" t="str">
            <v>HHZ73307</v>
          </cell>
          <cell r="B4558" t="str">
            <v>鳃裂囊肿切除术</v>
          </cell>
          <cell r="C4558" t="str">
            <v>消毒铺巾，经颈侧切开，逐层切开，应用电烧止血。分离暴露鳃裂囊肿，注意保护血管和相关的神经。切除囊肿，止血缝合，放置引流，切口加压包扎。肿物送病理。不含病理学检查。</v>
          </cell>
        </row>
        <row r="4559">
          <cell r="A4559" t="str">
            <v>HJ</v>
          </cell>
          <cell r="B4559" t="str">
            <v>(八)呼吸系统</v>
          </cell>
        </row>
        <row r="4560">
          <cell r="A4560" t="str">
            <v>HJA</v>
          </cell>
          <cell r="B4560" t="str">
            <v>1.呼吸系统</v>
          </cell>
        </row>
        <row r="4561">
          <cell r="A4561" t="str">
            <v>HJB-HJD</v>
          </cell>
          <cell r="B4561" t="str">
            <v>2.气道</v>
          </cell>
        </row>
        <row r="4562">
          <cell r="A4562" t="str">
            <v>HJB73301</v>
          </cell>
          <cell r="B4562" t="str">
            <v>气管支气管隆凸切除成形术</v>
          </cell>
          <cell r="C4562" t="str">
            <v>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v>
          </cell>
        </row>
        <row r="4563">
          <cell r="A4563" t="str">
            <v>HJB80601</v>
          </cell>
          <cell r="B4563" t="str">
            <v>经纤维支气管镜气管支气管支架置入术</v>
          </cell>
          <cell r="C4563" t="str">
            <v>局麻，插入纤维支气管镜，观察测量气道狭窄处，置入引导钢丝引导置入支架，在气管镜直视下于狭窄部位放置支架，气管镜观察支架位置，X线透视确定位置。含纤维支气管镜检查术。不含监护、病理学检查。</v>
          </cell>
        </row>
        <row r="4564">
          <cell r="A4564" t="str">
            <v>HJB83301</v>
          </cell>
          <cell r="B4564" t="str">
            <v>气管支气管损伤开胸修补术</v>
          </cell>
          <cell r="C4564" t="str">
            <v>胸后外侧或前外侧切口，消毒铺巾，贴膜，电刀开胸。探查损伤部位，游离胸内适当长度的气管、支气管，直接修补或采用其它组织材料(如胸膜等)修补损伤，恢复气道的连续性和完整性。止血并放置胸腔引流管，关胸。</v>
          </cell>
        </row>
        <row r="4565">
          <cell r="A4565" t="str">
            <v>HJC</v>
          </cell>
          <cell r="B4565" t="str">
            <v>气管</v>
          </cell>
        </row>
        <row r="4566">
          <cell r="A4566" t="str">
            <v>HJC50301</v>
          </cell>
          <cell r="B4566" t="str">
            <v>气管切开术</v>
          </cell>
          <cell r="C4566" t="str">
            <v>消毒铺巾，局麻，切皮，分离皮下组织及带状肌，暴露气管前壁，横形或纵形切开气管前壁，置入气管套管或麻醉导管，缝合部分切口。</v>
          </cell>
        </row>
        <row r="4567">
          <cell r="A4567" t="str">
            <v>HJC50302</v>
          </cell>
          <cell r="B4567" t="str">
            <v>经烧伤创面气管切开术</v>
          </cell>
          <cell r="C4567" t="str">
            <v>术区皮肤消毒，逐层切开，暴露并切开气管，止血，放置，固定气管套管，局部包扎。</v>
          </cell>
        </row>
        <row r="4568">
          <cell r="A4568" t="str">
            <v>HJC65301</v>
          </cell>
          <cell r="B4568" t="str">
            <v>开胸气管异物取出术</v>
          </cell>
          <cell r="C4568" t="str">
            <v>侧卧位，备皮铺巾，侧肋间后外侧切口，暴露胸腔。找出不张肺叶。游离肺门，游离迷走神经及主支气管。触及异物后切开气管，取出异物，吸净气管内脓性分泌物，缝合气管。放置胸引管。</v>
          </cell>
        </row>
        <row r="4569">
          <cell r="A4569" t="str">
            <v>HJC65601</v>
          </cell>
          <cell r="B4569" t="str">
            <v>硬质气管镜下气管异物取出术</v>
          </cell>
          <cell r="C4569" t="str">
            <v>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v>
          </cell>
        </row>
        <row r="4570">
          <cell r="A4570" t="str">
            <v>HJC72601</v>
          </cell>
          <cell r="B4570" t="str">
            <v>经硬质气管镜微波治疗</v>
          </cell>
          <cell r="C4570" t="str">
            <v>在监护和全身麻醉下，硬质气管镜插管，接高频通气呼吸机，通过硬质气管镜通路联合软镜观察气道，对气道病变或新生物进行微波切除治疗。术中出血给予局部止血治疗。含硬质气管镜检查术。不含监护。</v>
          </cell>
        </row>
        <row r="4571">
          <cell r="A4571" t="str">
            <v>HJC72602</v>
          </cell>
          <cell r="B4571" t="str">
            <v>经硬质气管镜激光治疗</v>
          </cell>
          <cell r="C4571" t="str">
            <v>在监护和全身麻醉下，硬质气管镜插管，接高频通气呼吸机，通过硬质气管镜通路联合软镜观察气道，对气道病变或新生物进行激光切除治疗。术中出血给予局部止血治疗。含硬质气管镜检查术。不含监护。</v>
          </cell>
        </row>
        <row r="4572">
          <cell r="A4572" t="str">
            <v>HJC72603</v>
          </cell>
          <cell r="B4572" t="str">
            <v>经硬质气管镜高频电治疗</v>
          </cell>
          <cell r="C4572" t="str">
            <v>在监护和全身麻醉下，硬质气管镜插管，接高频通气呼吸机，通过硬质气管镜通路联合软镜观察气道，对气道病变或新生物进行高频电切除治疗。术中出血给予局部止血治疗。含硬质气管镜检查术。不含监护。</v>
          </cell>
        </row>
        <row r="4573">
          <cell r="A4573" t="str">
            <v>HJC72604</v>
          </cell>
          <cell r="B4573" t="str">
            <v>经硬质气管镜氩离子凝固治疗</v>
          </cell>
          <cell r="C4573" t="str">
            <v>在监护和全身麻醉下，硬质气管镜插管，接高频通气呼吸机，通过硬质气管镜通路联合软镜观察气道，对气道病变或新生物进行氩离子凝固切除治疗。术中出血给予局部止血治疗。含硬质气管镜检查术。不含监护。</v>
          </cell>
        </row>
        <row r="4574">
          <cell r="A4574" t="str">
            <v>HJC72605</v>
          </cell>
          <cell r="B4574" t="str">
            <v>经硬质气管镜冷冻治疗</v>
          </cell>
          <cell r="C4574" t="str">
            <v>在监护和全身麻醉下，硬质气管镜插管，接高频通气呼吸机，通过硬质气管镜通路联合软镜观察气道，对气道病变或新生物进行冷冻切除治疗。术中出血给予局部止血治疗。含硬质气管镜检查术。不含监护。</v>
          </cell>
        </row>
        <row r="4575">
          <cell r="A4575" t="str">
            <v>HJC72606</v>
          </cell>
          <cell r="B4575" t="str">
            <v>经硬质气管镜电套圈治疗</v>
          </cell>
          <cell r="C4575" t="str">
            <v>在监护和全身麻醉下，硬质气管镜插管，接高频通气呼吸机，通过硬质气管镜通路联合软镜观察气道，对气道新生物进行电套圈切除治疗。术中出血给予局部止血治疗。含硬质气管镜检查术。不含监护。</v>
          </cell>
        </row>
        <row r="4576">
          <cell r="A4576" t="str">
            <v>HJC73301</v>
          </cell>
          <cell r="B4576" t="str">
            <v>气管囊肿切除术</v>
          </cell>
          <cell r="C4576" t="str">
            <v>侧卧位，肋间后外侧切口，暴露胸腔根据肿瘤位置，分离与周围组织粘连，尤其注意与气管及支气管的关系，如气管与支气管损伤应及时缝合或修补。完整切除囊肿，放置胸引管。</v>
          </cell>
        </row>
        <row r="4577">
          <cell r="A4577" t="str">
            <v>HJC73302</v>
          </cell>
          <cell r="B4577" t="str">
            <v>气管肿瘤切除术</v>
          </cell>
          <cell r="C4577" t="str">
            <v>经颈部、右胸或胸部前正中切口，游离气管，显露肿瘤，距肿瘤0.5厘米以上袖状切除气管，端端吻合，必要时松解喉及肺门。电刀或超声刀止血。放置颈部或胸腔引流管。不含病理学检查。</v>
          </cell>
        </row>
        <row r="4578">
          <cell r="A4578" t="str">
            <v>HJC73501</v>
          </cell>
          <cell r="B4578" t="str">
            <v>经胸腔镜气管囊肿切除术</v>
          </cell>
          <cell r="C4578" t="str">
            <v>侧卧位，肋间取三处放套管，其一放置胸腔镜，余两处放置操作钳，暴露胸腔根据肿瘤位置，分离与周围组织粘连，尤其注意与气管及支气管的关系，如气管与支气管损伤应及时缝合或修补。完整切除囊肿，放置胸引管。</v>
          </cell>
        </row>
        <row r="4579">
          <cell r="A4579" t="str">
            <v>HJC80601</v>
          </cell>
          <cell r="B4579" t="str">
            <v>经硬质气管镜支架置入术</v>
          </cell>
          <cell r="C4579" t="str">
            <v>在监护和全身麻醉下，硬质气管镜插管，接高频通气呼吸机，通过硬质气管镜通路联合软镜观察测量气道狭窄处，置入引导钢丝引导置入支架，在气管镜直视下于狭窄部位放置支架，气管镜观察支架位置，X线透视确定位置。含硬质气管镜检查术。不含狭窄扩张术、X线定位、监护。</v>
          </cell>
        </row>
        <row r="4580">
          <cell r="A4580" t="str">
            <v>HJC80602</v>
          </cell>
          <cell r="B4580" t="str">
            <v>经电子支气管镜气管扩张术</v>
          </cell>
          <cell r="C4580" t="str">
            <v>局麻，插入电子支气管镜，观察气道，确认狭窄部位，球囊扩张。如有出血给予冰盐水、肾上腺素盐水或凝血酶局部治疗。含电子支气管镜检查术。不含监护。</v>
          </cell>
        </row>
        <row r="4581">
          <cell r="A4581" t="str">
            <v>HJC80603</v>
          </cell>
          <cell r="B4581" t="str">
            <v>经纤维支气管镜气管扩张术</v>
          </cell>
          <cell r="C4581" t="str">
            <v>局麻，插入纤维支气管镜，观察气道，确认狭窄部位，球囊扩张。如有出血给予冰盐水、肾上腺素盐水或凝血酶局部治疗。含纤维支气管镜检查术。不含监护。</v>
          </cell>
        </row>
        <row r="4582">
          <cell r="A4582" t="str">
            <v>HJC83301</v>
          </cell>
          <cell r="B4582" t="str">
            <v>气管瘘修复术</v>
          </cell>
          <cell r="C4582" t="str">
            <v>胸后外侧或前外侧切口，消毒铺巾，贴膜，电刀开胸。探查并寻找瘘口部位，游离相应的气管、支气管，切除部分瘘口坏死组织，直接修补或采用其它组织材料(如胸膜等)修补缺损。止血并放置胸腔引流管，关胸。</v>
          </cell>
        </row>
        <row r="4583">
          <cell r="A4583" t="str">
            <v>HJC83302</v>
          </cell>
          <cell r="B4583" t="str">
            <v>颈段气管食管瘘修补术</v>
          </cell>
          <cell r="C4583" t="str">
            <v>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v>
          </cell>
        </row>
        <row r="4584">
          <cell r="A4584" t="str">
            <v>HJC89301</v>
          </cell>
          <cell r="B4584" t="str">
            <v>颈部气管造口再造术</v>
          </cell>
          <cell r="C4584" t="str">
            <v>局部麻醉或全麻，消毒铺巾，原造口周边十字形切口，切开气管壁，与颈部皮肤缝合扩大造口。置入气管套管。</v>
          </cell>
        </row>
        <row r="4585">
          <cell r="A4585" t="str">
            <v>HJD</v>
          </cell>
          <cell r="B4585" t="str">
            <v>支气管</v>
          </cell>
        </row>
        <row r="4586">
          <cell r="A4586" t="str">
            <v>HJD48601</v>
          </cell>
          <cell r="B4586" t="str">
            <v>经电子支气管镜滴药治疗</v>
          </cell>
          <cell r="C4586" t="str">
            <v>局麻，插入电子支气管镜，观察气道变化，向目标肺段注入药物。含电子支气管镜检查术。不含监护。</v>
          </cell>
        </row>
        <row r="4587">
          <cell r="A4587" t="str">
            <v>HJD48602</v>
          </cell>
          <cell r="B4587" t="str">
            <v>经纤维支气管镜滴药治疗</v>
          </cell>
          <cell r="C4587" t="str">
            <v>局麻，插入纤维支气管镜，观察气道变化，向目标肺段注入药物。含纤维支气管镜检查术。不含监护。</v>
          </cell>
        </row>
        <row r="4588">
          <cell r="A4588" t="str">
            <v>HJD65601</v>
          </cell>
          <cell r="B4588" t="str">
            <v>经电子支气管镜吸痰</v>
          </cell>
          <cell r="C4588" t="str">
            <v>咽部麻醉，润滑，插入电子支气管镜、观察气道变化，向分泌物较多的目标肺段注入生理盐水和药物，充分吸痰。含电子支气管镜检查术。不含监护。</v>
          </cell>
        </row>
        <row r="4589">
          <cell r="A4589" t="str">
            <v>HJD65602</v>
          </cell>
          <cell r="B4589" t="str">
            <v>经电子支气管镜异物取出术</v>
          </cell>
          <cell r="C4589" t="str">
            <v>局麻，插入电子支气管镜，观察气道变化，寻找异物，采用异物取出工具取出异物。如有出血给予冰盐水、肾上腺素盐水或凝血酶局部治疗。含电子支气管镜检查术。不含监护。</v>
          </cell>
        </row>
        <row r="4590">
          <cell r="A4590" t="str">
            <v>HJD65603</v>
          </cell>
          <cell r="B4590" t="str">
            <v>经纤维支气管镜吸痰</v>
          </cell>
          <cell r="C4590" t="str">
            <v>局麻，插入纤维支气管镜，观察气道变化，向分泌物较多的目标肺段注入生理盐水，充分吸痰。含纤维支气管镜检查术。不含监护。</v>
          </cell>
        </row>
        <row r="4591">
          <cell r="A4591" t="str">
            <v>HJD65604</v>
          </cell>
          <cell r="B4591" t="str">
            <v>经纤维支气管镜异物取出术</v>
          </cell>
          <cell r="C4591" t="str">
            <v>局麻，插入纤维支气管镜，观察气道变化，寻找异物，采用异物取出工具取出异物。如有出血给予冰盐水、肾上腺素盐水或凝血酶局部治疗。含纤维支气管镜检查术。不含监护。</v>
          </cell>
        </row>
        <row r="4592">
          <cell r="A4592" t="str">
            <v>HJD72601</v>
          </cell>
          <cell r="B4592" t="str">
            <v>经电子支气管镜高频电凝治疗</v>
          </cell>
          <cell r="C4592" t="str">
            <v>局麻，插入电子支气管镜，观察气道变化，对气道病变或新生物进行高频电治疗。如有出血给予冰盐水、肾上腺素盐水或凝血酶局部治疗。切除组织送病理科检查。含电子支气管镜检查术。不含监护、病理学检查。</v>
          </cell>
        </row>
        <row r="4593">
          <cell r="A4593" t="str">
            <v>HJD72602</v>
          </cell>
          <cell r="B4593" t="str">
            <v>经电子支气管镜微波治疗</v>
          </cell>
          <cell r="C4593" t="str">
            <v>局麻，插入电子支气管镜，观察气道变化，对气道病变或新生物进行微波治疗。如有出血给予冰盐水、肾上腺素盐水或凝血酶局部治疗。切除组织送病理科检查。含电子支气管镜检查术。不含监护、病理学检查。</v>
          </cell>
        </row>
        <row r="4594">
          <cell r="A4594" t="str">
            <v>HJD72603</v>
          </cell>
          <cell r="B4594" t="str">
            <v>经电子支气管镜激光治疗</v>
          </cell>
          <cell r="C4594" t="str">
            <v>局麻，插入电子支气管镜，观察气道变化，对气道病变或新生物进行激光治疗。如有出血给予冰盐水、肾上腺素盐水或凝血酶局部治疗。切除组织送病理科检查。含电子支气管镜检查术。不含监护、病理学检查。</v>
          </cell>
        </row>
        <row r="4595">
          <cell r="A4595" t="str">
            <v>HJD72604</v>
          </cell>
          <cell r="B4595" t="str">
            <v>经电子支气管镜氩离子凝固治疗</v>
          </cell>
          <cell r="C4595" t="str">
            <v>局麻，插入电子支气管镜，观察气道变化，对气道病变或新生物进行氩离子凝固治疗。如有出血给予冰盐水、肾上腺素盐水或凝血酶局部治疗。切除组织送病理科检查。含电子支气管镜检查术。不含监护、病理学检查。</v>
          </cell>
        </row>
        <row r="4596">
          <cell r="A4596" t="str">
            <v>HJD72605</v>
          </cell>
          <cell r="B4596" t="str">
            <v>经电子支气管镜冷冻治疗</v>
          </cell>
          <cell r="C4596" t="str">
            <v>局麻，插入电子支气管镜，观察气道变化，对气道病变或新生物进行冷冻治疗。如有出血给予冰盐水、肾上腺素盐水或凝血酶局部治疗。切除组织送病理科检查。含电子支气管镜检查术。不含监护、病理学检查。</v>
          </cell>
        </row>
        <row r="4597">
          <cell r="A4597" t="str">
            <v>HJD72606</v>
          </cell>
          <cell r="B4597" t="str">
            <v>经电子支气管镜电套圈治疗</v>
          </cell>
          <cell r="C4597" t="str">
            <v>局麻，插入电子支气管镜，观察气道变化，应用电套圈等工具对气道肿瘤进行机械切除。如有出血给予冰盐水、肾上腺素盐水或凝血酶局部治疗。必要时照相。切除组织送病理科检查。含电子支气管镜检查术。不含监护、病理学检查。</v>
          </cell>
        </row>
        <row r="4598">
          <cell r="A4598" t="str">
            <v>HJD72607</v>
          </cell>
          <cell r="B4598" t="str">
            <v>经纤维支气管镜高频电凝治疗</v>
          </cell>
          <cell r="C4598" t="str">
            <v>局麻，插入纤维支气管镜，观察气道变化，对气道病变或新生物进行高频电治疗。如有出血给予冰盐水、肾上腺素盐水或凝血酶局部治疗。切除组织送病理科检查。含纤维支气管镜检查术。不含监护、病理学检查。</v>
          </cell>
        </row>
        <row r="4599">
          <cell r="A4599" t="str">
            <v>HJD72608</v>
          </cell>
          <cell r="B4599" t="str">
            <v>经纤维支气管镜微波治疗</v>
          </cell>
          <cell r="C4599" t="str">
            <v>局麻，插入纤维支气管镜，观察气道变化，对气道病变或新生物进行微波治疗。如有出血给予冰盐水、肾上腺素盐水或凝血酶局部治疗。切除组织送病理科检查。含纤维支气管镜检查术。不含监护、病理学检查。</v>
          </cell>
        </row>
        <row r="4600">
          <cell r="A4600" t="str">
            <v>HJD72609</v>
          </cell>
          <cell r="B4600" t="str">
            <v>经纤维支气管镜激光治疗</v>
          </cell>
          <cell r="C4600" t="str">
            <v>局麻，插入纤维支气管镜，观察气道变化，对气道病变或新生物进行激光治疗。如有出血给予冰盐水、肾上腺素盐水或凝血酶局部治疗。切除组织送病理科检查。含纤维支气管镜检查术。不含监护、病理学检查。</v>
          </cell>
        </row>
        <row r="4601">
          <cell r="A4601" t="str">
            <v>HJD72610</v>
          </cell>
          <cell r="B4601" t="str">
            <v>经纤维支气管镜氩离子凝固治疗</v>
          </cell>
          <cell r="C4601" t="str">
            <v>局麻，插入纤维支气管镜、观察气道变化，对气道病变或新生物进行氩离子凝固治疗。如有出血给予冰盐水、肾上腺素盐水或凝血酶局部治疗。切除组织送病理科检查。含纤维支气管镜检查术。不含监护、病理学检查。</v>
          </cell>
        </row>
        <row r="4602">
          <cell r="A4602" t="str">
            <v>HJD72611</v>
          </cell>
          <cell r="B4602" t="str">
            <v>经纤维支气管镜冷冻治疗</v>
          </cell>
          <cell r="C4602" t="str">
            <v>局麻，插入纤维支气管镜、观察气道变化，对气道病变或新生物进行冷冻治疗。如有出血给予冰盐水、肾上腺素盐水或凝血酶局部治疗。切除组织送病理科检查。含纤维支气管镜检查术。不含监护、病理学检查。</v>
          </cell>
        </row>
        <row r="4603">
          <cell r="A4603" t="str">
            <v>HJD72612</v>
          </cell>
          <cell r="B4603" t="str">
            <v>经纤维支气管镜电套圈治疗</v>
          </cell>
          <cell r="C4603" t="str">
            <v>局麻，插入纤维支气管镜，观察气道变化，应用电套圈对气道肿瘤进行机械切除。如有出血给予冰盐水、肾上腺素盐水或凝血酶局部治疗。必要时照相。切除组织送病理科检查。含纤维支气管镜检查术。不含监护、病理学检查。</v>
          </cell>
        </row>
        <row r="4604">
          <cell r="A4604" t="str">
            <v>HJD80601</v>
          </cell>
          <cell r="B4604" t="str">
            <v>经硬质气管镜支气管扩张术</v>
          </cell>
          <cell r="C4604" t="str">
            <v>在监护和全身麻醉下，硬质气管镜插管，接高频通气呼吸机，通过硬质气管镜通路联合软镜观察气道，确认狭窄部位，球囊扩张。如有出血给予冰盐水，肾上腺素盐水或凝血酶局部治疗。术中出血给予局部止血治疗。含硬质气管镜检查术。不含监护。</v>
          </cell>
        </row>
        <row r="4605">
          <cell r="A4605" t="str">
            <v>HJD80602</v>
          </cell>
          <cell r="B4605" t="str">
            <v>经电子支气管镜支架置入术</v>
          </cell>
          <cell r="C4605" t="str">
            <v>局麻，插入电子支气管镜，观察测量气道狭窄处，置入引导钢丝引导置入支架，在气管镜直视下于狭窄部位放置支架，气管镜观察支架位置，X线透视确定位置。含电子支气管镜检查术。不含监护、病理学检查。</v>
          </cell>
        </row>
        <row r="4606">
          <cell r="A4606" t="str">
            <v>HJD83601</v>
          </cell>
          <cell r="B4606" t="str">
            <v>经纤维支气管镜支气管胸膜瘘堵塞术</v>
          </cell>
          <cell r="C4606" t="str">
            <v>鼻咽部麻醉，润滑，消泡，经鼻或口置入纤维支气管镜，探查气管、支气管，寻找瘘口，经操作通道注入阻塞物。</v>
          </cell>
        </row>
        <row r="4607">
          <cell r="A4607" t="str">
            <v>HJE-JG</v>
          </cell>
          <cell r="B4607" t="str">
            <v>3.肺</v>
          </cell>
        </row>
        <row r="4608">
          <cell r="A4608" t="str">
            <v>HJE48101</v>
          </cell>
          <cell r="B4608" t="str">
            <v>肺脏外周型肿块穿刺术</v>
          </cell>
          <cell r="C4608" t="str">
            <v>用灰阶超声仪对肺脏外周型肿块进行术前观察，消毒铺巾，局麻，在B超监视下将穿刺针或穿刺枪经皮刺入肿块，取活检或注药。图文报告。不含超声引导、病理学检查。</v>
          </cell>
        </row>
        <row r="4609">
          <cell r="A4609" t="str">
            <v>HJE48401</v>
          </cell>
          <cell r="B4609" t="str">
            <v>全肺灌洗术</v>
          </cell>
          <cell r="C4609" t="str">
            <v>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盐水全肺灌洗。记录出入量。含支气管镜检查术。不含监护。</v>
          </cell>
        </row>
        <row r="4610">
          <cell r="A4610" t="str">
            <v>HJE48601</v>
          </cell>
          <cell r="B4610" t="str">
            <v>经支气管镜支气管肺泡灌洗术</v>
          </cell>
          <cell r="C4610" t="str">
            <v>插入支气管镜、观察气道变化，对目标肺段进行生理盐水肺泡灌洗，并应用肺泡灌洗液收集器收集肺泡灌洗液。灌洗液送检查。</v>
          </cell>
        </row>
        <row r="4611">
          <cell r="A4611" t="str">
            <v>HJE60301</v>
          </cell>
          <cell r="B4611" t="str">
            <v>供体肺获取术</v>
          </cell>
          <cell r="C4611" t="str">
            <v>消毒，开胸，主动脉根部灌注心肌保护液，肺动脉灌注肺保护液，肺膨胀后闭合气管使肺保持膨胀状态，游离腔静脉、主动脉和气管，切断主动脉弓，将肺整体从食管和主动脉上剥离，置入4℃生理盐水中。</v>
          </cell>
        </row>
        <row r="4612">
          <cell r="A4612" t="str">
            <v>HJE65301</v>
          </cell>
          <cell r="B4612" t="str">
            <v>肺包虫病内囊摘除术</v>
          </cell>
          <cell r="C4612" t="str">
            <v>胸后外侧或前外侧切口，消毒铺巾，贴膜，电刀开胸。探查包虫病部位，注药，行包虫内囊摘除并修补肺组织。止血并放置胸腔引流管，关胸。不含病理学检查。</v>
          </cell>
        </row>
        <row r="4613">
          <cell r="A4613" t="str">
            <v>HJE65501</v>
          </cell>
          <cell r="B4613" t="str">
            <v>经胸腔镜肺包虫病内囊摘除术</v>
          </cell>
          <cell r="C4613" t="str">
            <v>经胸外侧径路，消毒铺巾，贴膜，单肺通气，建立气胸，胸腔镜探查胸腔，探查包虫病部位，注药，行包虫内囊摘除并修补肺组织。标本袋取出切除组织。用电刀或超声刀止血并放置胸腔引流管，关胸。</v>
          </cell>
        </row>
        <row r="4614">
          <cell r="A4614" t="str">
            <v>HJE73301</v>
          </cell>
          <cell r="B4614" t="str">
            <v>肺上沟癌切除术</v>
          </cell>
          <cell r="C4614" t="str">
            <v>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v>
          </cell>
        </row>
        <row r="4615">
          <cell r="A4615" t="str">
            <v>HJE73302</v>
          </cell>
          <cell r="B4615" t="str">
            <v>肺减容术</v>
          </cell>
          <cell r="C4615" t="str">
            <v>胸后外侧或前外侧切口，消毒铺巾，贴膜，电刀开胸，探查减容部位后，用肺缝合器和生物贴膜切除。止血并放置胸腔引流管，关胸。不含病理学检查。</v>
          </cell>
        </row>
        <row r="4616">
          <cell r="A4616" t="str">
            <v>HJE73303</v>
          </cell>
          <cell r="B4616" t="str">
            <v>胸骨正中入路两侧肺减容术</v>
          </cell>
          <cell r="C4616" t="str">
            <v>胸骨正中切口，消毒铺巾，贴膜，电刀开胸。探查双肺减容部位，切除双肺减容肺组织。止血并放置双侧胸腔引流管，关胸。不含病理学检查。</v>
          </cell>
        </row>
        <row r="4617">
          <cell r="A4617" t="str">
            <v>HJE73304</v>
          </cell>
          <cell r="B4617" t="str">
            <v>肺楔形切除术</v>
          </cell>
          <cell r="C4617" t="str">
            <v>指按楔形将肺组织部分切除。胸后外侧或前外侧切口，消毒铺巾，贴膜，电刀开胸。探查病变部位，可用肺切割缝合器切除，修补肺组织。止血并放置胸腔引流管，关胸。不含病理学检查、淋巴结清扫。</v>
          </cell>
        </row>
        <row r="4618">
          <cell r="A4618" t="str">
            <v>HJE73305</v>
          </cell>
          <cell r="B4618" t="str">
            <v>肺大泡切除修补术</v>
          </cell>
          <cell r="C4618" t="str">
            <v>胸后外侧或前外侧切口，消毒铺巾，贴膜，电刀开胸。探查肺大泡部位，切除或结扎肺大泡并修补肺组织。电刀止血，放置胸腔引流管，关胸。不含胸膜固定术、病理学检查。</v>
          </cell>
        </row>
        <row r="4619">
          <cell r="A4619" t="str">
            <v>HJE73501</v>
          </cell>
          <cell r="B4619" t="str">
            <v>经胸腔镜肺楔形切除术</v>
          </cell>
          <cell r="C4619" t="str">
            <v>经胸外侧径路，消毒铺巾，贴膜。单肺通气，建立气胸，胸腔镜探查胸腔，探查病变部位，用肺切割缝合器楔形切除，修补肺组织。将切除组织用特殊标本袋取出。用电刀或超声刀止血，放置胸腔闭式引流。关胸。不含淋巴结清扫术、病理学检查。</v>
          </cell>
        </row>
        <row r="4620">
          <cell r="A4620" t="str">
            <v>HJE73502</v>
          </cell>
          <cell r="B4620" t="str">
            <v>经胸腔镜肺减容术</v>
          </cell>
          <cell r="C4620" t="str">
            <v>经胸外侧径路，消毒铺巾，贴膜，单肺通气，建立气胸，胸腔镜探查胸腔，探查，明确减容部位后，用肺缝合器和生物贴膜切除。用标本袋取出切除组织。用电刀或超声刀止血，放置胸腔闭式引流。关胸。不含病理学检查。</v>
          </cell>
        </row>
        <row r="4621">
          <cell r="A4621" t="str">
            <v>HJE75301</v>
          </cell>
          <cell r="B4621" t="str">
            <v>全肺切除术</v>
          </cell>
          <cell r="C4621" t="str">
            <v>胸后外侧或前外侧切口，消毒铺巾，贴膜，电刀开胸。探查病变部位，解剖肺裂和血管，结扎切断肺动脉，静脉，切断及闭合主支气管，摘除全肺，可包埋主支气管残端。止血并放置胸腔引流管。关胸。不含淋巴结清扫、病理学检查。</v>
          </cell>
        </row>
        <row r="4622">
          <cell r="A4622" t="str">
            <v>HJE75302</v>
          </cell>
          <cell r="B4622" t="str">
            <v>胸膜全肺切除术</v>
          </cell>
          <cell r="C4622" t="str">
            <v>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v>
          </cell>
        </row>
        <row r="4623">
          <cell r="A4623" t="str">
            <v>HJE77301</v>
          </cell>
          <cell r="B4623" t="str">
            <v>心包内全肺切除术</v>
          </cell>
          <cell r="C4623" t="str">
            <v>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v>
          </cell>
        </row>
        <row r="4624">
          <cell r="A4624" t="str">
            <v>HJE77302</v>
          </cell>
          <cell r="B4624" t="str">
            <v>心包内全肺切除+部分心房切除术</v>
          </cell>
          <cell r="C4624" t="str">
            <v>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v>
          </cell>
        </row>
        <row r="4625">
          <cell r="A4625" t="str">
            <v>HJE83301</v>
          </cell>
          <cell r="B4625" t="str">
            <v>肺修补术</v>
          </cell>
          <cell r="C4625" t="str">
            <v>胸后外侧或前外侧切口，消毒铺巾，贴膜，电刀开胸。探查病损部位并修补肺组织。止血并放置胸腔引流管，关胸。</v>
          </cell>
        </row>
        <row r="4626">
          <cell r="A4626" t="str">
            <v>HJE83501</v>
          </cell>
          <cell r="B4626" t="str">
            <v>经胸腔镜肺修补术</v>
          </cell>
          <cell r="C4626" t="str">
            <v>经胸外侧径路，消毒铺巾，贴膜，单肺通气，建立气胸，胸腔镜探查胸腔，探查病损部位并修补肺组织。用电刀或超声刀止血。置放胸腔闭式引流。关胸。</v>
          </cell>
        </row>
        <row r="4627">
          <cell r="A4627" t="str">
            <v>HJE90301</v>
          </cell>
          <cell r="B4627" t="str">
            <v>单肺移植术</v>
          </cell>
          <cell r="C4627" t="str">
            <v>消毒铺巾，开胸，分离粘连，用激光刀或氩气刀彻底止血，切开、悬吊心包，游离主动脉根部，套带，预置荷包线，右心耳预置荷包线，全身肝素化，主动脉造孔插管，右心房插入腔房管，连接体外循环机，建立体外循环，控制体温，解剖、游离肺动脉，无损伤血管钳夹闭，切断远端分支，解剖游离结扎上下肺静脉，解剖游离切断支气管远端，纵隔彻底止血，游离左房，无损伤血管钳夹闭，切开上下肺静脉形成左房袖，植入移植肺、低温保护，对端对线套入式吻合支气管，周围组织包埋，对端对线吻合肺动脉，肝素液冲洗排气后打结，对端对位吻合左房袖，恢复术侧通气。</v>
          </cell>
        </row>
        <row r="4628">
          <cell r="A4628" t="str">
            <v>HJE90302</v>
          </cell>
          <cell r="B4628" t="str">
            <v>双肺移植术</v>
          </cell>
          <cell r="C4628" t="str">
            <v>蚌壳式开胸(横断胸骨)，分离粘连，彻底止血，切开心包，游离主动脉根部，套带，预置荷包线，右心耳预置荷包线，全身肝素化，主动脉造孔插管，右心房插入腔房管，连接体外循环机，建立体外循环，解剖、游离一侧肺动脉，无损伤血管钳夹闭，切断远端分支，解剖游离结扎上下肺静脉，解剖游离切断支气管远端，纵隔彻底止血，游离左房，无损伤血管钳夹闭，切开上下肺静脉形成左房袖，植入移植肺，胸腔内低温保护，对端对线套入式吻合支气管，周围组织包埋，对端对线吻合肺动脉，肝素液冲洗排气后打结，对端对位吻合左房袖，血管内排气后打结，留置上下胸</v>
          </cell>
        </row>
        <row r="4629">
          <cell r="A4629" t="str">
            <v>HJF</v>
          </cell>
          <cell r="B4629" t="str">
            <v>肺叶</v>
          </cell>
        </row>
        <row r="4630">
          <cell r="A4630" t="str">
            <v>HJF73301</v>
          </cell>
          <cell r="B4630" t="str">
            <v>肺叶切除术</v>
          </cell>
          <cell r="C4630" t="str">
            <v>胸后外侧或前外侧切口，消毒铺巾，贴膜，电刀开胸。探查病变部位，解剖肺裂和血管，结扎切断肺叶动脉，静脉，切断及闭合叶支气管，摘除肺叶。可包埋支气管残端。电刀或超声刀止血，放置胸腔引流管。关胸。不含淋巴结清扫、病理学检查。</v>
          </cell>
        </row>
        <row r="4631">
          <cell r="A4631" t="str">
            <v>HJF73302</v>
          </cell>
          <cell r="B4631" t="str">
            <v>右侧双肺叶切除术</v>
          </cell>
          <cell r="C4631" t="str">
            <v>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v>
          </cell>
        </row>
        <row r="4632">
          <cell r="A4632" t="str">
            <v>HJF73303</v>
          </cell>
          <cell r="B4632" t="str">
            <v>袖状肺叶切除术</v>
          </cell>
          <cell r="C4632" t="str">
            <v>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v>
          </cell>
        </row>
        <row r="4633">
          <cell r="A4633" t="str">
            <v>HJF73304</v>
          </cell>
          <cell r="B4633" t="str">
            <v>胸膜肺叶切除术</v>
          </cell>
          <cell r="C4633" t="str">
            <v>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v>
          </cell>
        </row>
        <row r="4634">
          <cell r="A4634" t="str">
            <v>HJF73501</v>
          </cell>
          <cell r="B4634" t="str">
            <v>经胸腔镜肺叶切除术</v>
          </cell>
          <cell r="C4634" t="str">
            <v>经胸外侧径路，消毒铺巾，贴膜，单肺通气，建立气胸，胸腔镜探查胸腔，胸腔镜下探查病变部位，解剖肺裂和血管，结扎或器械切断肺动脉，静脉，切断及闭合支气管，摘除肺叶。用特殊标本袋取出切除组织。用电刀或超声刀止血，放置胸腔闭式引流。关胸。不含淋巴结清扫、病理学检查。</v>
          </cell>
        </row>
        <row r="4635">
          <cell r="A4635" t="str">
            <v>HJF74301</v>
          </cell>
          <cell r="B4635" t="str">
            <v>袖状肺叶切除+肺动脉切除成形术</v>
          </cell>
          <cell r="C4635" t="str">
            <v>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v>
          </cell>
        </row>
        <row r="4636">
          <cell r="A4636" t="str">
            <v>HJG</v>
          </cell>
          <cell r="B4636" t="str">
            <v>肺段</v>
          </cell>
        </row>
        <row r="4637">
          <cell r="A4637" t="str">
            <v>HJG73301</v>
          </cell>
          <cell r="B4637" t="str">
            <v>肺段切除术</v>
          </cell>
          <cell r="C4637" t="str">
            <v>胸后外侧或前外侧切口，消毒铺巾，贴膜，电刀开胸，探查病变部位，解剖肺裂和血管，结扎切断肺段的动脉，切断及闭合段支气管，切断及修补肺断面。电刀或超声刀止血。放置胸腔引流管，关胸。不含淋巴结清扫术、病理学检查。</v>
          </cell>
        </row>
        <row r="4638">
          <cell r="A4638" t="str">
            <v>HJG73501</v>
          </cell>
          <cell r="B4638" t="str">
            <v>经胸腔镜肺段切除术</v>
          </cell>
          <cell r="C4638" t="str">
            <v>经胸外侧径路，消毒铺巾，贴膜，单肺通气，建立气胸，胸腔镜探查胸腔，探查病变部位，解剖肺裂和血管，结扎切断肺段的动脉，切断及闭合段支气管，切断及修补肺断面。用标本袋取出切除组织。用电刀或超声刀止血，置放胸腔闭式引流。关胸。不含淋巴结清扫术、病理学检查。</v>
          </cell>
        </row>
        <row r="4639">
          <cell r="A4639" t="str">
            <v>HJG73502</v>
          </cell>
          <cell r="B4639" t="str">
            <v>经胸腔镜肺大泡切除胸膜固定术</v>
          </cell>
          <cell r="C4639" t="str">
            <v>经胸外侧径路，消毒铺巾，贴膜，单肺通气，建立气胸，胸腔镜探查胸腔，探查肺大泡部位，切除或结扎肺大泡，修补肺组织。特殊标本袋取出切除组织。胸腔镜下用粗纱布摩擦壁层胸膜或胸膜腔内喷洒药物，进行胸膜粘连，固定。用电刀或超声刀止血。置放胸腔闭式引流。关胸。</v>
          </cell>
        </row>
        <row r="4640">
          <cell r="A4640" t="str">
            <v>HJH-HJL</v>
          </cell>
          <cell r="B4640" t="str">
            <v>4.胸壁</v>
          </cell>
        </row>
        <row r="4641">
          <cell r="A4641" t="str">
            <v>HJH45101</v>
          </cell>
          <cell r="B4641" t="str">
            <v>胸壁肿块穿刺引流术</v>
          </cell>
          <cell r="C4641" t="str">
            <v>用灰阶超声仪对胸壁肿块进行术前观察，消毒铺巾，局麻，在B超监视下将穿刺针或穿刺枪经皮刺入胸壁肿块内，抽吸活检，置管引流或注药。图文报告。不含超声引导。</v>
          </cell>
        </row>
        <row r="4642">
          <cell r="A4642" t="str">
            <v>HJH64301</v>
          </cell>
          <cell r="B4642" t="str">
            <v>胸壁矫形内固定物取出术</v>
          </cell>
          <cell r="C4642" t="str">
            <v>取固定器侧原口，逐层切开，去除钢板周围缝线，拆除钢丝，取出固定器。术中折弯器掰直钢板一端。再取对侧原切口，同法，掰直钢板另一端，从一侧伤口取出钢板，缝合伤口。</v>
          </cell>
        </row>
        <row r="4643">
          <cell r="A4643" t="str">
            <v>HJH73301</v>
          </cell>
          <cell r="B4643" t="str">
            <v>胸壁创口扩清术</v>
          </cell>
          <cell r="C4643" t="str">
            <v>消毒铺巾，贴膜，逐层切开胸壁，胸壁异物及坏死物质清除、胸壁穿透伤创口扩大清创，电刀止血、引流。逐层缝合切口。不含胸部或肋骨骨折固定。</v>
          </cell>
        </row>
        <row r="4644">
          <cell r="A4644" t="str">
            <v>HJH73302</v>
          </cell>
          <cell r="B4644" t="str">
            <v>胸壁结核病灶清除术</v>
          </cell>
          <cell r="C4644" t="str">
            <v>消毒铺巾，贴膜，电刀逐层切开胸壁，切除结核病灶，结核窦道，死骨清除，肋骨局部切除，肌肉瓣充填，局部引流，加压包扎。</v>
          </cell>
        </row>
        <row r="4645">
          <cell r="A4645" t="str">
            <v>HJH73303</v>
          </cell>
          <cell r="B4645" t="str">
            <v>胸壁软组织肿瘤切除术</v>
          </cell>
          <cell r="C4645" t="str">
            <v>消毒铺巾，贴膜，切开肿瘤表面皮肤及包被组织，探查肿瘤大小及范围，包膜外完整切除肿瘤，送病理学检查。根据病理结果决定是否进行扩大切除。逐层缝合切口。不含病理学检查。</v>
          </cell>
        </row>
        <row r="4646">
          <cell r="A4646" t="str">
            <v>HJH83301</v>
          </cell>
          <cell r="B4646" t="str">
            <v>胸壁缺损修复术</v>
          </cell>
          <cell r="C4646" t="str">
            <v>消毒铺巾，贴膜，修复胸壁的软组织或骨性结构缺损，使用自体组织转移替代或人工材料替代。</v>
          </cell>
        </row>
        <row r="4647">
          <cell r="A4647" t="str">
            <v>HJH83302</v>
          </cell>
          <cell r="B4647" t="str">
            <v>个性化假体置入胸壁畸形矫正术</v>
          </cell>
          <cell r="C4647" t="str">
            <v>消毒铺巾，体位摆放，设计个性化硅胶假体，设计假体置入位置及范围，自乳晕切口切开皮肤，皮下至胸壁，剥离假体腔隙，置入硅胶假体并固定，放置引流管，分层关闭切口。不含去除肋骨或移植皮瓣。</v>
          </cell>
        </row>
        <row r="4648">
          <cell r="A4648" t="str">
            <v>HJH83303</v>
          </cell>
          <cell r="B4648" t="str">
            <v>肋骨切除胸壁畸形矫正术</v>
          </cell>
          <cell r="C4648" t="str">
            <v>术前设计，消毒铺巾体位摆放。根据畸形程度，切除部分肋骨及肋软骨，并将断面磨削，放置引流，分层关闭切口。不含去除肋骨、移植皮瓣。</v>
          </cell>
        </row>
        <row r="4649">
          <cell r="A4649" t="str">
            <v>HJJ70301</v>
          </cell>
          <cell r="B4649" t="str">
            <v>胸骨肋骨骨折牵引术</v>
          </cell>
          <cell r="C4649" t="str">
            <v>消毒铺巾，确定骨折部位后，用器械牵引，达到复位和固定目的。</v>
          </cell>
        </row>
        <row r="4650">
          <cell r="A4650" t="str">
            <v>HJJ71301</v>
          </cell>
          <cell r="B4650" t="str">
            <v>小儿漏斗胸胸肋截骨内固定术</v>
          </cell>
          <cell r="C4650" t="str">
            <v>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v>
          </cell>
        </row>
        <row r="4651">
          <cell r="A4651" t="str">
            <v>HJJ73301</v>
          </cell>
          <cell r="B4651" t="str">
            <v>经腋窝入路胸廓出口综合征手术</v>
          </cell>
          <cell r="C4651" t="str">
            <v>全麻，患侧上臂外展，游离第一肋，切除第一肋及相关的劲肋，关闭切口。</v>
          </cell>
        </row>
        <row r="4652">
          <cell r="A4652" t="str">
            <v>HJJ73302</v>
          </cell>
          <cell r="B4652" t="str">
            <v>经锁骨上入路胸廓出口综合征手术</v>
          </cell>
          <cell r="C4652" t="str">
            <v>全麻，锁骨上横切口，游离斜角肌，前斜角肌及中斜角肌切除，臂丛神经松解，关闭切口。</v>
          </cell>
        </row>
        <row r="4653">
          <cell r="A4653" t="str">
            <v>HJJ83301</v>
          </cell>
          <cell r="B4653" t="str">
            <v>胸廓成形术</v>
          </cell>
          <cell r="C4653" t="str">
            <v>指切除肋骨大于等于4根的胸廓成形术，可能为一期或两期分期手术。电刀逐层切开胸壁，将骨髓病灶、结核病灶、窦道、死骨清除，胸膜纤维板切除，脓腔清理、冲洗，肋骨切除、肌肉瓣充填，引流加压包扎。</v>
          </cell>
        </row>
        <row r="4654">
          <cell r="A4654" t="str">
            <v>HJJ83302</v>
          </cell>
          <cell r="B4654" t="str">
            <v>小儿鸡胸矫正术</v>
          </cell>
          <cell r="C4654" t="str">
            <v>胸部突起处纵切口，游离肌肉、畸形的肋软骨及软骨膜，于肋软骨中段切断畸形肋软骨并向两侧游离。切除多余肋软骨，自上而下尼龙线8字缝合固定，矫正畸形，关闭骨膜。逐层缝合并放置橡皮片引流。必要时放置胸腔闭式引流。</v>
          </cell>
        </row>
        <row r="4655">
          <cell r="A4655" t="str">
            <v>HJK59301</v>
          </cell>
          <cell r="B4655" t="str">
            <v>延迟胸骨闭合术</v>
          </cell>
          <cell r="C4655" t="str">
            <v>全麻后，消毒铺巾，准备吸引器、电刀，沿原切口进胸，或清除心包内血凝块和积液，温盐水冲洗心包腔，置心包和/或纵隔引流管，胸骨后止血，4-5根钢丝关闭胸骨，缝合皮下组织及皮肤。不含体外循环。</v>
          </cell>
        </row>
        <row r="4656">
          <cell r="A4656" t="str">
            <v>HJK71301</v>
          </cell>
          <cell r="B4656" t="str">
            <v>胸骨骨折内固定术</v>
          </cell>
          <cell r="C4656" t="str">
            <v>消毒铺巾，贴膜，逐层切开胸壁，胸骨骨折复位内固定。缝合切口。</v>
          </cell>
        </row>
        <row r="4657">
          <cell r="A4657" t="str">
            <v>HJK71501</v>
          </cell>
          <cell r="B4657" t="str">
            <v>经胸腔镜小儿漏斗胸胸骨抬举内固定术(NUSS手术)</v>
          </cell>
          <cell r="C4657" t="str">
            <v>仰卧位，备皮铺巾，取凹陷最低点所在肋间双侧腋中线切口，置入胸腔镜，直视下传入引道器，于心包前穿过胸骨于对侧凹陷起始点穿出。引入弧形金属支架，翻转支架将凹陷矫平，用固定器固定支架，缝合切口。</v>
          </cell>
        </row>
        <row r="4658">
          <cell r="A4658" t="str">
            <v>HJK73301</v>
          </cell>
          <cell r="B4658" t="str">
            <v>胸骨肿瘤切除术</v>
          </cell>
          <cell r="C4658" t="str">
            <v>消毒铺巾，贴膜，切开肿瘤表面皮肤及包被组织，探查肿瘤大小及范围，包膜外完整切除肿瘤，并切除部分胸骨及胸壁软组织。逐层缝合切口。不含胸壁缺损修复术、病理学检查。</v>
          </cell>
        </row>
        <row r="4659">
          <cell r="A4659" t="str">
            <v>HJL56301</v>
          </cell>
          <cell r="B4659" t="str">
            <v>臂丛神经松解肋骨切除术</v>
          </cell>
          <cell r="C4659" t="str">
            <v>消毒铺巾，气囊止血带止血，颈部切口，显露臂丛神经，切断软组织索条及前斜角肌，切除颈肋或第一肋骨。不含术中显微镜下操作。</v>
          </cell>
        </row>
        <row r="4660">
          <cell r="A4660" t="str">
            <v>HJL71301</v>
          </cell>
          <cell r="B4660" t="str">
            <v>肋骨骨折内固定术</v>
          </cell>
          <cell r="C4660" t="str">
            <v>指多根多处肋骨骨折引起的链枷胸的外科治疗。消毒铺巾，贴膜，切开皮肤，对骨折肋骨复位内固定，引流。缝合切口。</v>
          </cell>
        </row>
        <row r="4661">
          <cell r="A4661" t="str">
            <v>HJL73301</v>
          </cell>
          <cell r="B4661" t="str">
            <v>肋骨切除术</v>
          </cell>
          <cell r="C4661" t="str">
            <v>指切除肋骨小于等于3根的局部胸廓成形术。消毒铺巾，贴膜，切除肋骨(小于等于3根)，肌肉瓣充填，局部引流，加压包扎。不含病理学检查。</v>
          </cell>
        </row>
        <row r="4662">
          <cell r="A4662" t="str">
            <v>HJL73302</v>
          </cell>
          <cell r="B4662" t="str">
            <v>肋软骨取骨术</v>
          </cell>
          <cell r="C4662" t="str">
            <v>消毒铺巾，贴膜，电刀逐层切开胸壁，切除相应肋软骨，电刀止血，局部引流，加压包扎。不含病理学检查。</v>
          </cell>
        </row>
        <row r="4663">
          <cell r="A4663" t="str">
            <v>HJL73303</v>
          </cell>
          <cell r="B4663" t="str">
            <v>肋骨肿瘤切除术</v>
          </cell>
          <cell r="C4663" t="str">
            <v>消毒铺巾，贴膜，切开肿瘤表面皮肤及包被组织，探查肿瘤大小及范围，包膜外完整切除肿瘤，并切除距肿瘤边缘至少1厘米的部分肋骨。逐层缝合切口。不含病理学检查、胸壁缺损修复术。</v>
          </cell>
        </row>
        <row r="4664">
          <cell r="A4664" t="str">
            <v>HJM</v>
          </cell>
          <cell r="B4664" t="str">
            <v>5.胸膜</v>
          </cell>
        </row>
        <row r="4665">
          <cell r="A4665" t="str">
            <v>HJM45101</v>
          </cell>
          <cell r="B4665" t="str">
            <v>胸腔穿刺置管引流术</v>
          </cell>
          <cell r="C4665" t="str">
            <v>消毒、局部麻醉，用穿刺针进行穿刺，进入胸腔后置入导丝，用扩张管扩张后，置入深静脉导管或胸腔引流导管并留置，抽液、抽气。不含超声、X线引导。</v>
          </cell>
        </row>
        <row r="4666">
          <cell r="A4666" t="str">
            <v>HJM45102</v>
          </cell>
          <cell r="B4666" t="str">
            <v>经皮气胸穿刺引流术</v>
          </cell>
          <cell r="C4666" t="str">
            <v>局部消毒铺巾，以穿刺针穿刺胸膜腔后，沿此通路置换气胸引流管。不含监护、X线引导。</v>
          </cell>
        </row>
        <row r="4667">
          <cell r="A4667" t="str">
            <v>HJM45301</v>
          </cell>
          <cell r="B4667" t="str">
            <v>经肋间胸腔闭式引流术</v>
          </cell>
          <cell r="C4667" t="str">
            <v>消毒铺巾，局麻，肋间切口，切开肋间肌肉及壁层胸膜，经肋间置入胸腔闭式引流管，并缝合固定，连接闭式引流装置。</v>
          </cell>
        </row>
        <row r="4668">
          <cell r="A4668" t="str">
            <v>HJM45302</v>
          </cell>
          <cell r="B4668" t="str">
            <v>经肋床胸腔闭式引流术</v>
          </cell>
          <cell r="C4668" t="str">
            <v>消毒铺巾，局麻或全麻，游离并切除部分肋骨，打开壁层胸膜，经肋床置入胸腔闭式引流管，连接闭式引流装置。</v>
          </cell>
        </row>
        <row r="4669">
          <cell r="A4669" t="str">
            <v>HJM45303</v>
          </cell>
          <cell r="B4669" t="str">
            <v>经肋间胸腔开放引流术</v>
          </cell>
          <cell r="C4669" t="str">
            <v>肋间切口，局麻，切开肋间肌肉及壁层胸膜，经肋间置入引流管，开放引流。</v>
          </cell>
        </row>
        <row r="4670">
          <cell r="A4670" t="str">
            <v>HJM45304</v>
          </cell>
          <cell r="B4670" t="str">
            <v>经肋床胸腔开放引流术</v>
          </cell>
          <cell r="C4670" t="str">
            <v>局麻或全麻，消毒铺巾，游离并切除部分肋骨，打开壁层胸膜，经肋床置入引流管，开放引流。</v>
          </cell>
        </row>
        <row r="4671">
          <cell r="A4671" t="str">
            <v>HJM48101</v>
          </cell>
          <cell r="B4671" t="str">
            <v>胸腔穿刺术</v>
          </cell>
          <cell r="C4671" t="str">
            <v>消毒铺巾，局麻，肋间切口，经肋间胸腔穿刺，抽吸胸内气体、液体或胸腔内注药。不含超声引导。</v>
          </cell>
        </row>
        <row r="4672">
          <cell r="A4672" t="str">
            <v>HJM48301</v>
          </cell>
          <cell r="B4672" t="str">
            <v>人工气胸术</v>
          </cell>
          <cell r="C4672" t="str">
            <v>消毒铺巾，监护，局麻，穿刺向胸腔注入气体。图文报告。不含监护。</v>
          </cell>
        </row>
        <row r="4673">
          <cell r="A4673" t="str">
            <v>HJM57301</v>
          </cell>
          <cell r="B4673" t="str">
            <v>胸膜粘连松解术</v>
          </cell>
          <cell r="C4673" t="str">
            <v>指广泛胸膜粘连造成肺膨胀不全、需要手术治疗者。消毒铺巾，贴膜，开胸探查，电刀松解各种性状的胸膜粘连，暴露胸腔内的组织器官，关胸。</v>
          </cell>
        </row>
        <row r="4674">
          <cell r="A4674" t="str">
            <v>HJM57501</v>
          </cell>
          <cell r="B4674" t="str">
            <v>经胸腔镜胸膜粘连松解术</v>
          </cell>
          <cell r="C4674" t="str">
            <v>指广泛胸膜粘连造成肺膨胀不全、需要手术治疗者。经胸外侧径路，消毒铺巾，贴膜，单肺通气、建立气胸，胸腔镜探查胸腔，松解、分离胸腔内粘连，暴露胸内组织和器官。用电刀或超声刀止血。放置胸腔闭式引流。关胸。</v>
          </cell>
        </row>
        <row r="4675">
          <cell r="A4675" t="str">
            <v>HJM62301</v>
          </cell>
          <cell r="B4675" t="str">
            <v>脓胸大网膜填充术</v>
          </cell>
          <cell r="C4675" t="str">
            <v>消毒铺巾，贴膜，开胸探查，松解、分离胸腔内粘连，清理脓腔，冲洗胸腔，剥除脏壁层胸膜表面的纤维素膜或纤维板，打开膈肌，游离大网膜，填充胸内残腔，缝合膈肌，电刀或超声刀止血，关胸。不含肺组织切除。</v>
          </cell>
        </row>
        <row r="4676">
          <cell r="A4676" t="str">
            <v>HJM65301</v>
          </cell>
          <cell r="B4676" t="str">
            <v>胸膜剥脱术</v>
          </cell>
          <cell r="C4676" t="str">
            <v>消毒铺巾，贴膜，开胸探查，松解、分离胸腔内粘连，锐性剥脱脏层胸膜，电刀止血，放置胸腔闭式引流，关胸。</v>
          </cell>
        </row>
        <row r="4677">
          <cell r="A4677" t="str">
            <v>HJM65501</v>
          </cell>
          <cell r="B4677" t="str">
            <v>经胸腔镜胸膜剥脱术</v>
          </cell>
          <cell r="C4677" t="str">
            <v>经胸外侧径路，消毒铺巾，贴膜，单肺通气、建立气胸，胸腔镜探查胸腔，松解、分离胸腔内粘连，剥除脏层胸膜。用电刀或超声刀止血。放置胸腔闭式引流，关胸。</v>
          </cell>
        </row>
        <row r="4678">
          <cell r="A4678" t="str">
            <v>HJM71301</v>
          </cell>
          <cell r="B4678" t="str">
            <v>胸膜固定术</v>
          </cell>
          <cell r="C4678" t="str">
            <v>消毒铺巾，贴膜，开胸探查，用粗纱布摩擦壁层胸膜或胸膜腔内喷洒药物，进行胸膜粘连、固定。</v>
          </cell>
        </row>
        <row r="4679">
          <cell r="A4679" t="str">
            <v>HJM71501</v>
          </cell>
          <cell r="B4679" t="str">
            <v>经胸腔镜胸膜固定术</v>
          </cell>
          <cell r="C4679" t="str">
            <v>经胸外侧径路，消毒铺巾，贴膜，单肺通气，建立气胸，胸腔镜探查胸腔，用粗纱布摩擦壁层胸膜或胸膜腔内喷洒药物，进行胸膜粘连、固定。用电刀或超声刀止血。置放胸腔闭式引流，关胸。</v>
          </cell>
        </row>
        <row r="4680">
          <cell r="A4680" t="str">
            <v>HJM71502</v>
          </cell>
          <cell r="B4680" t="str">
            <v>经单孔胸腔镜胸膜粘连术</v>
          </cell>
          <cell r="C4680" t="str">
            <v>局麻，切口皮肤，逐层剥离至壁层胸膜，置入胸腔穿刺套管，置入电子胸腔镜，观察胸腔内变化，注入药物等胸膜粘连剂进行胸膜粘连。必要时录像和照相。含胸腔镜检查术。不含监护。</v>
          </cell>
        </row>
        <row r="4681">
          <cell r="A4681" t="str">
            <v>HJM73301</v>
          </cell>
          <cell r="B4681" t="str">
            <v>脓胸清除术</v>
          </cell>
          <cell r="C4681" t="str">
            <v>消毒铺巾，贴膜，开胸探查，松解、分离胸腔内粘连，清理脓腔，引流脓液，清理纤维素膜，胸腔冲洗，放置胸腔闭式引流，关胸。</v>
          </cell>
        </row>
        <row r="4682">
          <cell r="A4682" t="str">
            <v>HJM73501</v>
          </cell>
          <cell r="B4682" t="str">
            <v>经胸腔镜脓胸清除术</v>
          </cell>
          <cell r="C4682" t="str">
            <v>经胸外侧径路，消毒铺巾，贴膜，单肺通气、建立气胸，胸腔镜探查胸腔，松解、分离胸腔内粘连，清理脓腔，冲洗胸腔，剥除脏壁层胸膜表面的纤维素膜或纤维板。用电刀或超声刀止血。放置胸腔闭式引流，关胸。</v>
          </cell>
        </row>
        <row r="4683">
          <cell r="A4683" t="str">
            <v>HJM83501</v>
          </cell>
          <cell r="B4683" t="str">
            <v>经单孔胸腔镜气胸修补术</v>
          </cell>
          <cell r="C4683" t="str">
            <v>局麻，切口皮肤，逐层剥离至壁层胸膜，置入胸腔穿刺套管，置入电子胸腔镜，观察胸腔内变化，找到脏层胸膜破口，给予药物或医用材料封闭破口。含胸腔镜检查术。不含监护。</v>
          </cell>
        </row>
        <row r="4684">
          <cell r="A4684" t="str">
            <v>HJN</v>
          </cell>
          <cell r="B4684" t="str">
            <v>6.纵隔</v>
          </cell>
        </row>
        <row r="4685">
          <cell r="A4685" t="str">
            <v>HJN45301</v>
          </cell>
          <cell r="B4685" t="str">
            <v>胸腔纵隔感染清创引流术</v>
          </cell>
          <cell r="C4685" t="str">
            <v>经外侧剖胸切口，消毒铺巾，贴膜，解剖，清除纵隔及胸腔内感染和坏死组织，彻底冲洗，置放纵隔引流和胸腔闭式引流。</v>
          </cell>
        </row>
        <row r="4686">
          <cell r="A4686" t="str">
            <v>HJN45302</v>
          </cell>
          <cell r="B4686" t="str">
            <v>脊柱旁入路纵隔感染清创引流术</v>
          </cell>
          <cell r="C4686" t="str">
            <v>经脊柱旁纵行切口，消毒铺巾，贴膜，分离椎旁肌组织，直至后纵隔，解剖、清除纵隔内感染和坏死组织，彻底冲洗，术后置放纵隔引流。</v>
          </cell>
        </row>
        <row r="4687">
          <cell r="A4687" t="str">
            <v>HJN45303</v>
          </cell>
          <cell r="B4687" t="str">
            <v>颈部入路纵隔感染清除引流术</v>
          </cell>
          <cell r="C4687" t="str">
            <v>局麻或全麻后，经颈部切口，消毒铺巾，贴膜，清除纵隔内感染和坏死组织，彻底冲洗，术后置放纵隔引流。</v>
          </cell>
        </row>
        <row r="4688">
          <cell r="A4688" t="str">
            <v>HJN56301</v>
          </cell>
          <cell r="B4688" t="str">
            <v>纵隔气肿切开减压术</v>
          </cell>
          <cell r="C4688" t="str">
            <v>消毒铺巾，贴膜，局麻，在颈部经一处或多处皮下切口，切开排气，置放橡皮片引流。</v>
          </cell>
        </row>
        <row r="4689">
          <cell r="A4689" t="str">
            <v>HJN73301</v>
          </cell>
          <cell r="B4689" t="str">
            <v>前纵隔肿物切除术</v>
          </cell>
          <cell r="C4689" t="str">
            <v>胸骨正中切口或后外侧切口，消毒铺巾，贴膜，开胸探查，游离、切除全部肿瘤，可行术中快速冰冻病理学检查，电刀或超声刀彻底止血，置放纵隔引流或胸腔闭式引流。逐层关胸。不含淋巴结清扫、病理学检查。</v>
          </cell>
        </row>
        <row r="4690">
          <cell r="A4690" t="str">
            <v>HJN73302</v>
          </cell>
          <cell r="B4690" t="str">
            <v>后纵隔肿物切除术</v>
          </cell>
          <cell r="C4690" t="str">
            <v>经后外侧剖胸切口，消毒铺巾，贴膜，电刀开胸探查，解剖、充分游离，完整切除肿瘤。侵犯脊柱及脊髓的哑铃型肿瘤需请神经外科协助。放置胸腔引流管，关胸。不含淋巴结清扫、病理学检查。</v>
          </cell>
        </row>
        <row r="4691">
          <cell r="A4691" t="str">
            <v>HJN73501</v>
          </cell>
          <cell r="B4691" t="str">
            <v>经胸腔镜纵隔肿物切除术</v>
          </cell>
          <cell r="C4691" t="str">
            <v>经胸外侧径路，消毒铺巾，贴膜，单肺通气、建立气胸，胸腔镜探查胸腔，探查肿物，充分游离并切除。用标本袋取出切除组织。用电刀或超声刀止血。置放胸腔闭式引流。关胸。不含淋巴结清扫、病理学检查。</v>
          </cell>
        </row>
        <row r="4692">
          <cell r="A4692" t="str">
            <v>HJN77301</v>
          </cell>
          <cell r="B4692" t="str">
            <v>纵隔肿物切除血管成形+心包切除术</v>
          </cell>
          <cell r="C4692" t="str">
            <v>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v>
          </cell>
        </row>
        <row r="4693">
          <cell r="A4693" t="str">
            <v>HJP</v>
          </cell>
          <cell r="B4693" t="str">
            <v>7.横膈</v>
          </cell>
        </row>
        <row r="4694">
          <cell r="A4694" t="str">
            <v>HJP73301</v>
          </cell>
          <cell r="B4694" t="str">
            <v>膈肌肿物切除术</v>
          </cell>
          <cell r="C4694" t="str">
            <v>胸后外侧或前外侧切口，消毒铺巾，贴膜，电刀开胸，探查膈肌肿瘤部位，切除膈肌肿瘤，修补膈肌或者用人工材料修补膈肌缺损，止血并放置胸腔闭式引流管，关胸。</v>
          </cell>
        </row>
        <row r="4695">
          <cell r="A4695" t="str">
            <v>HJP83301</v>
          </cell>
          <cell r="B4695" t="str">
            <v>膈疝修补术</v>
          </cell>
          <cell r="C4695" t="str">
            <v>含先天性膈疝修补。胸后外侧或前外侧切口，消毒铺巾，贴膜，电刀开胸。探查膈疝部位，还纳腹腔脏器，修补膈缺损，必要时用人工合成材料修补。止血并放置胸腔闭式引流管，关胸。</v>
          </cell>
        </row>
        <row r="4696">
          <cell r="A4696" t="str">
            <v>HJP83302</v>
          </cell>
          <cell r="B4696" t="str">
            <v>经腹先天性膈疝修补术</v>
          </cell>
          <cell r="C4696" t="str">
            <v>指左侧急性、慢性膈疝修补术、膈膨升折叠修补术。全麻插管，肋下切口，将疝入肠管复位，探查有无疝囊及肺发育情况，缝合缺损或折叠膈肌。不含合并畸形。</v>
          </cell>
        </row>
        <row r="4697">
          <cell r="A4697" t="str">
            <v>HJP83303</v>
          </cell>
          <cell r="B4697" t="str">
            <v>膈肌折叠术</v>
          </cell>
          <cell r="C4697" t="str">
            <v>胸后外侧或前外侧切口，消毒铺巾，贴膜，电刀开胸探查，折叠缝合膈肌，止血并放置胸腔闭式引流管，关胸。</v>
          </cell>
        </row>
        <row r="4698">
          <cell r="A4698" t="str">
            <v>HJP83501</v>
          </cell>
          <cell r="B4698" t="str">
            <v>经胸腔镜膈疝修补术</v>
          </cell>
          <cell r="C4698" t="str">
            <v>经胸外侧径路，消毒铺巾，贴膜，单肺通气、建立气胸，胸腔镜探查胸腔，探查膈疝部位，还纳腹腔脏器，胸腔镜下修补膈缺损，用电刀或超声刀止血，置放胸腔闭式引流，关胸。</v>
          </cell>
        </row>
        <row r="4699">
          <cell r="A4699" t="str">
            <v>HJT</v>
          </cell>
          <cell r="B4699" t="str">
            <v>8.其它</v>
          </cell>
        </row>
        <row r="4700">
          <cell r="A4700" t="str">
            <v>HJT45301</v>
          </cell>
          <cell r="B4700" t="str">
            <v>开胸清创引流术</v>
          </cell>
          <cell r="C4700" t="str">
            <v>正中切口，清创，止血，钢丝固定胸骨，留置引流管，关胸。</v>
          </cell>
        </row>
        <row r="4701">
          <cell r="A4701" t="str">
            <v>HJT46301</v>
          </cell>
          <cell r="B4701" t="str">
            <v>开胸止血术</v>
          </cell>
          <cell r="C4701" t="str">
            <v>胸后外侧或前外侧切口，消毒铺巾，贴膜，电刀开胸。探查出血部位、出血量及性质，清创，止血。放置胸腔引流管，关胸。</v>
          </cell>
        </row>
        <row r="4702">
          <cell r="A4702" t="str">
            <v>HJT46501</v>
          </cell>
          <cell r="B4702" t="str">
            <v>经胸腔镜胸腔止血术</v>
          </cell>
          <cell r="C4702" t="str">
            <v>经胸外侧径路，消毒铺巾，贴膜，单肺通气、建立气胸，胸腔镜探查胸腔、胸壁、肺组织、纵隔等出血部位、出血量及性质，清创，用电刀或超声刀止血。放置胸腔闭式引流，关胸。</v>
          </cell>
        </row>
        <row r="4703">
          <cell r="A4703" t="str">
            <v>HJT63301</v>
          </cell>
          <cell r="B4703" t="str">
            <v>经皮胸腔引流管调管术</v>
          </cell>
          <cell r="C4703" t="str">
            <v>局部消毒铺巾，沿原引流管经导丝导引对引流管进行位置调整或置换引流管。不含监护、影像学引导。</v>
          </cell>
        </row>
        <row r="4704">
          <cell r="A4704" t="str">
            <v>HJT65301</v>
          </cell>
          <cell r="B4704" t="str">
            <v>胸内异物取出术</v>
          </cell>
          <cell r="C4704" t="str">
            <v>胸外侧切口，消毒铺巾，贴膜，电刀开胸。探查胸腔内异物部位，解剖并取出异物，必要时对受损伤肺进行修补。胸腔闭式引流，关胸。不含气管、血管修补。</v>
          </cell>
        </row>
        <row r="4705">
          <cell r="A4705" t="str">
            <v>HJT65501</v>
          </cell>
          <cell r="B4705" t="str">
            <v>经胸腔镜胸内异物取出术</v>
          </cell>
          <cell r="C4705" t="str">
            <v>经胸外侧径路，消毒铺巾，贴膜，单肺通气、建立气胸，胸腔镜探查胸腔、胸壁、肺组织、纵隔等部位，寻找胸腔内异物，用标本袋完整和全部取出异物，必要时对受损肺进行修补。用电刀或超声刀止血。置放胸腔闭式引流。关胸。不含气管、血管修补。</v>
          </cell>
        </row>
        <row r="4706">
          <cell r="A4706" t="str">
            <v>HJT72101</v>
          </cell>
          <cell r="B4706" t="str">
            <v>经皮胸部肿瘤冷冻消融术</v>
          </cell>
          <cell r="C4706" t="str">
            <v>局部麻醉，消毒铺巾，在影像设备导引下，以冷冻治疗针穿刺至胸部肿瘤，行冷冻消融治疗。不含监护、影像学引导。</v>
          </cell>
        </row>
        <row r="4707">
          <cell r="A4707" t="str">
            <v>HJT72102</v>
          </cell>
          <cell r="B4707" t="str">
            <v>经皮胸部肿瘤射频消融术</v>
          </cell>
          <cell r="C4707" t="str">
            <v>局部麻醉，消毒铺巾，在影像设备导引下，以射频电极针穿刺至胸部肿瘤，行射频温控治疗。不含监护、影像学引导。</v>
          </cell>
        </row>
        <row r="4708">
          <cell r="A4708" t="str">
            <v>HJT72301</v>
          </cell>
          <cell r="B4708" t="str">
            <v>开胸冷冻治疗</v>
          </cell>
          <cell r="C4708" t="str">
            <v>消毒铺巾，贴膜，电刀开胸探查，于病变部位取活检组织，采用冷冻治疗，胸腔闭式引流。关胸。不含病理学检查。</v>
          </cell>
        </row>
        <row r="4709">
          <cell r="A4709" t="str">
            <v>HJT72302</v>
          </cell>
          <cell r="B4709" t="str">
            <v>开胸肿瘤激光切除术</v>
          </cell>
          <cell r="C4709" t="str">
            <v>消毒铺巾，贴膜，电刀开胸探查，于病变部位取活检组织，采用激光治疗，胸腔闭式引流。关胸。不含病理学检查。</v>
          </cell>
        </row>
        <row r="4710">
          <cell r="A4710" t="str">
            <v>HJT72303</v>
          </cell>
          <cell r="B4710" t="str">
            <v>开胸肿瘤微波切除术</v>
          </cell>
          <cell r="C4710" t="str">
            <v>消毒铺巾，贴膜，电刀开胸探查，于病变部位取活检组织，采用微波治疗，胸腔闭式引流。关胸。不含病理学检查。</v>
          </cell>
        </row>
        <row r="4711">
          <cell r="A4711" t="str">
            <v>HJT72304</v>
          </cell>
          <cell r="B4711" t="str">
            <v>开胸肿瘤射频消融术</v>
          </cell>
          <cell r="C4711" t="str">
            <v>消毒铺巾，贴膜，电刀开胸探查，于病变部位取活检组织，采用射频消融治疗，胸腔闭式引流，关胸。不含病理学检查。</v>
          </cell>
        </row>
        <row r="4712">
          <cell r="A4712" t="str">
            <v>HK-HM</v>
          </cell>
          <cell r="B4712" t="str">
            <v>(九)循环系统</v>
          </cell>
        </row>
        <row r="4713">
          <cell r="A4713" t="str">
            <v>HKA</v>
          </cell>
          <cell r="B4713" t="str">
            <v>1.心</v>
          </cell>
        </row>
        <row r="4714">
          <cell r="A4714" t="str">
            <v>HKA30301</v>
          </cell>
          <cell r="B4714" t="str">
            <v>开胸心脏挤压术</v>
          </cell>
          <cell r="C4714" t="str">
            <v>正中切口，切开心包，显露心脏，挤压心脏，心脏复跳，止血，钢丝固定胸骨，留置引流管，关胸。</v>
          </cell>
        </row>
        <row r="4715">
          <cell r="A4715" t="str">
            <v>HKA48101</v>
          </cell>
          <cell r="B4715" t="str">
            <v>心内注射</v>
          </cell>
          <cell r="C4715" t="str">
            <v>消毒铺巾，经皮穿刺向心内注射复苏药物。</v>
          </cell>
        </row>
        <row r="4716">
          <cell r="A4716" t="str">
            <v>HKA60301</v>
          </cell>
          <cell r="B4716" t="str">
            <v>供体心脏获取术</v>
          </cell>
          <cell r="C4716" t="str">
            <v>消毒，开胸，主动脉根部灌注心肌保护液，切断下腔静脉、左右肺动脉、上腔静脉及升主动脉、左右肺动脉，再次灌注心肌保护液，修剪心脏，置入4℃生理盐水中。</v>
          </cell>
        </row>
        <row r="4717">
          <cell r="A4717" t="str">
            <v>HKA60302</v>
          </cell>
          <cell r="B4717" t="str">
            <v>供体心肺获取术</v>
          </cell>
          <cell r="C4717" t="str">
            <v>判定供、受体是否匹配，气管插管，高浓度氧通气，正中或双侧肋软骨开胸，切开心包，主动脉、肺动脉缝置荷包线，插入灌注管，剪除左、右心耳，阻断横窦，同时灌注心停跳液和肺保护液，胸腔内冰屑降温，剪断头臂动脉及降主动脉，夹闭气管间断保持无菌，分离解剖后纵隔及双侧下肺韧带，取出整块心肺组织，无菌低温保存运输，无菌低温条件下解剖分离去除心肺周围组织、分割左心房，使满足心肺移植要求，修剪支气管，并再次灌注停跳液或肺保护液。</v>
          </cell>
        </row>
        <row r="4718">
          <cell r="A4718" t="str">
            <v>HKA61301</v>
          </cell>
          <cell r="B4718" t="str">
            <v>全人工心脏植入术</v>
          </cell>
          <cell r="C4718" t="str">
            <v>消毒，全麻，体外循环，窦管交界处横断主动脉、肺动脉，房室沟心室面切除两心室，全人工心脏依次吻合于心房与主动脉、肺动脉，启动人工心脏，撤离体外循环，止血，留置引流，关胸。</v>
          </cell>
        </row>
        <row r="4719">
          <cell r="A4719" t="str">
            <v>HKA65201</v>
          </cell>
          <cell r="B4719" t="str">
            <v>经皮穿刺心腔异物取出术</v>
          </cell>
          <cell r="C4719" t="str">
            <v>消毒麻醉，股静脉穿刺，引入长鞘或导引导管至心腔内异物部位，使用抓捕器或网篮等抓住并回收异物，摄片，压迫止血，冲洗胶片。人工报告。不含监护。</v>
          </cell>
        </row>
        <row r="4720">
          <cell r="A4720" t="str">
            <v>HKA65301</v>
          </cell>
          <cell r="B4720" t="str">
            <v>心脏异物取出术</v>
          </cell>
          <cell r="C4720" t="str">
            <v>正中切口，显露心包，切开心脏，取出异物，关闭切口，心脏复跳，止血，钢丝固定胸骨，留置引流管，关胸。</v>
          </cell>
        </row>
        <row r="4721">
          <cell r="A4721" t="str">
            <v>HKA73301</v>
          </cell>
          <cell r="B4721" t="str">
            <v>心脏良性肿瘤摘除术</v>
          </cell>
          <cell r="C4721" t="str">
            <v>正中切口，显露心包，建立体外循环，心脏停跳，切开心脏，摘除肿瘤，关闭切口，心脏复跳，止血，钢丝固定胸骨，留置引流管，关胸。</v>
          </cell>
        </row>
        <row r="4722">
          <cell r="A4722" t="str">
            <v>HKA73302</v>
          </cell>
          <cell r="B4722" t="str">
            <v>心脏恶性肿瘤摘除术</v>
          </cell>
          <cell r="C4722" t="str">
            <v>正中切口，显露心包，建立体外循环，心脏停跳，切开心脏，摘除肿瘤，必要行补片修补心脏缺损，关闭切口，心脏复跳，止血，钢丝固定胸骨，留置引流管，关胸。</v>
          </cell>
        </row>
        <row r="4723">
          <cell r="A4723" t="str">
            <v>HKA75301</v>
          </cell>
          <cell r="B4723" t="str">
            <v>异位移植心脏摘除术</v>
          </cell>
          <cell r="C4723" t="str">
            <v>消毒，全麻，开胸，体外循环(或非体外循环)，拆除供体，闭合前次移植的左房、右房、肺动脉及主动脉吻合口，止血，留置引流，关胸。</v>
          </cell>
        </row>
        <row r="4724">
          <cell r="A4724" t="str">
            <v>HKA83301</v>
          </cell>
          <cell r="B4724" t="str">
            <v>骨骼肌心脏包裹成形术</v>
          </cell>
          <cell r="C4724" t="str">
            <v>消毒，全麻(备体外循环)，开胸，游离背阔肌肌瓣，安装肌肉刺激器，包裹心脏，连接并固定导线，骨骼肌训练，留置引流，关胸。</v>
          </cell>
        </row>
        <row r="4725">
          <cell r="A4725" t="str">
            <v>HKA83302</v>
          </cell>
          <cell r="B4725" t="str">
            <v>心脏外伤修补术</v>
          </cell>
          <cell r="C4725" t="str">
            <v>正中切口，显露心包，建立体外循环，探查外伤部位，心脏停跳或不停跳修补，关闭切口，心脏复跳，止血，钢丝固定胸骨，留置引流管，关胸。不含体外循环。</v>
          </cell>
        </row>
        <row r="4726">
          <cell r="A4726" t="str">
            <v>HKA83303</v>
          </cell>
          <cell r="B4726" t="str">
            <v>心脏破裂修补术</v>
          </cell>
          <cell r="C4726" t="str">
            <v>指急性心梗导致的心脏破裂。全麻，气管插管，体外循环，心脏停跳，修补心脏破口。</v>
          </cell>
        </row>
        <row r="4727">
          <cell r="A4727" t="str">
            <v>HKA83304</v>
          </cell>
          <cell r="B4727" t="str">
            <v>瓣周漏修补术</v>
          </cell>
          <cell r="C4727" t="str">
            <v>经原入路切口逐层进入，分离粘连显露原瓣膜手术部位，找到漏血口，缝合修补不出血为止，关胸，钢丝固定胸骨，留置引流。</v>
          </cell>
        </row>
        <row r="4728">
          <cell r="A4728" t="str">
            <v>HKA90301</v>
          </cell>
          <cell r="B4728" t="str">
            <v>原位心脏移植术</v>
          </cell>
          <cell r="C4728" t="str">
            <v>消毒，全麻，开胸，体外循环，切除受体心脏，吻合左房、右房、肺动脉及主动脉，止血，留置引流，关胸。不含病理学检查。</v>
          </cell>
        </row>
        <row r="4729">
          <cell r="A4729" t="str">
            <v>HKA90302</v>
          </cell>
          <cell r="B4729" t="str">
            <v>异位心脏移植术</v>
          </cell>
          <cell r="C4729" t="str">
            <v>消毒，全麻，开胸，体外循环，吻合受体与供体的左房、右房、肺动脉及主动脉，止血，留置引流，关胸。</v>
          </cell>
        </row>
        <row r="4730">
          <cell r="A4730" t="str">
            <v>HKA90303</v>
          </cell>
          <cell r="B4730" t="str">
            <v>心肺联合移植术</v>
          </cell>
          <cell r="C4730" t="str">
            <v>正中开胸，消毒铺巾，切开悬吊心包，全身肝素化，升主动脉远端插管，上下腔静脉分别插管，建立体外循环，控制体温，心包内切除心脏，心包外游离两侧支气管切断，去除两肺，保持无菌，膈神经后两侧心包造孔，彻底止血，植入心肺，继续保持低温，分别对线对位吻合两侧支气管，吻合主动脉，再吻合右心房或上下腔，排气后除颤复跳，恢复两肺通气，逐渐脱离体外循环机，注入鱼精蛋白，拔除主动脉、右心房插管，间断缝合关闭心包，留置上下胸腔闭式引流管，固定胸骨、关胸。不含供肺获取、保存和运输、体外循环、体外膜肺支持、激光刀或氩气刀止血。</v>
          </cell>
        </row>
        <row r="4731">
          <cell r="A4731" t="str">
            <v>HKB-HKM</v>
          </cell>
          <cell r="B4731" t="str">
            <v>2.心脏及心包</v>
          </cell>
        </row>
        <row r="4732">
          <cell r="A4732" t="str">
            <v>HKB</v>
          </cell>
          <cell r="B4732" t="str">
            <v>心包</v>
          </cell>
        </row>
        <row r="4733">
          <cell r="A4733" t="str">
            <v>HKB45101</v>
          </cell>
          <cell r="B4733" t="str">
            <v>心包穿刺置管引流术</v>
          </cell>
          <cell r="C4733" t="str">
            <v>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v>
          </cell>
        </row>
        <row r="4734">
          <cell r="A4734" t="str">
            <v>HKB48101</v>
          </cell>
          <cell r="B4734" t="str">
            <v>心包穿刺术</v>
          </cell>
          <cell r="C4734" t="str">
            <v>消毒铺巾，局部麻醉。穿刺入心包腔，抽液和/或注射药物。拔除穿刺针，穿刺处包扎。不含超声引导。</v>
          </cell>
        </row>
        <row r="4735">
          <cell r="A4735" t="str">
            <v>HKB65301</v>
          </cell>
          <cell r="B4735" t="str">
            <v>心包剥脱术</v>
          </cell>
          <cell r="C4735" t="str">
            <v>正中切口，显露心包，建立体外循环，按次序逐步剥脱粘连心包，关闭切口，止血，钢丝固定胸骨，留置引流管，关胸。</v>
          </cell>
        </row>
        <row r="4736">
          <cell r="A4736" t="str">
            <v>HKB73301</v>
          </cell>
          <cell r="B4736" t="str">
            <v>小切口心包部分切除术</v>
          </cell>
          <cell r="C4736" t="str">
            <v>前胸外侧壁小切口，显露心包，切除部分心包组织，关闭切口，止血，留置引流管，关胸。</v>
          </cell>
        </row>
        <row r="4737">
          <cell r="A4737" t="str">
            <v>HKB73302</v>
          </cell>
          <cell r="B4737" t="str">
            <v>心包肿瘤切除术</v>
          </cell>
          <cell r="C4737" t="str">
            <v>正中切口，显露心包，建立体外循环，切除心包肿瘤，关闭切口，止血，钢丝固定胸骨，留置引流管，关胸。不含体外循环。</v>
          </cell>
        </row>
        <row r="4738">
          <cell r="A4738" t="str">
            <v>HKB73501</v>
          </cell>
          <cell r="B4738" t="str">
            <v>经胸腔镜辅助心包部分切除术</v>
          </cell>
          <cell r="C4738" t="str">
            <v>前胸外侧壁小切口，胸腔镜下操作，显露心包，切除部分心包组织，关闭切口，止血，留置引流管，关胸。</v>
          </cell>
        </row>
        <row r="4739">
          <cell r="A4739" t="str">
            <v>HKB73502</v>
          </cell>
          <cell r="B4739" t="str">
            <v>胸腔镜辅助心包肿瘤切除术</v>
          </cell>
          <cell r="C4739" t="str">
            <v>前胸外侧壁小切口，胸腔镜下操作，显露心包，切除心包肿瘤，关闭切口，止血，留置引流管，关胸。</v>
          </cell>
        </row>
        <row r="4740">
          <cell r="A4740" t="str">
            <v>HKE-HKM</v>
          </cell>
          <cell r="B4740" t="str">
            <v>心腔</v>
          </cell>
        </row>
        <row r="4741">
          <cell r="A4741" t="str">
            <v>HKE89301</v>
          </cell>
          <cell r="B4741" t="str">
            <v>心房内转换术(Senning)</v>
          </cell>
          <cell r="C4741" t="str">
            <v>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v>
          </cell>
        </row>
        <row r="4742">
          <cell r="A4742" t="str">
            <v>HKE89302</v>
          </cell>
          <cell r="B4742" t="str">
            <v>心房内转换术(Mustard)</v>
          </cell>
          <cell r="C4742" t="str">
            <v>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v>
          </cell>
        </row>
        <row r="4743">
          <cell r="A4743" t="str">
            <v>HKE89303</v>
          </cell>
          <cell r="B4743" t="str">
            <v>三房心矫治术</v>
          </cell>
          <cell r="C4743" t="str">
            <v>正中开胸，建立体外循环，切开右心房，探查心内畸形，如无其它畸形，探查是否伴有其它畸形，剪除房内隔膜，缝合切口边缘，修补房间隔缺损，关闭切口，逐渐撤离体外循环，留置引流管，止血，钢丝固定胸骨，关胸。不含体外循环。</v>
          </cell>
        </row>
        <row r="4744">
          <cell r="A4744" t="str">
            <v>HKF65301</v>
          </cell>
          <cell r="B4744" t="str">
            <v>左房血栓清除术</v>
          </cell>
          <cell r="C4744" t="str">
            <v>正中切口，显露心包，建立体外循环，心脏停跳，切开心脏，取出血栓，关闭切口，心脏复跳，止血，钢丝固定胸骨，留置引流管，关胸。</v>
          </cell>
        </row>
        <row r="4745">
          <cell r="A4745" t="str">
            <v>HKF73301</v>
          </cell>
          <cell r="B4745" t="str">
            <v>左心房良性肿物摘除术</v>
          </cell>
          <cell r="C4745" t="str">
            <v>指对左心房良性肿物(含粘液瘤及囊肿等)的摘除。正中切口，显露心包，建立体外循环，心脏停跳，切开左房，摘除粘液瘤，关闭切口，心脏复跳，止血，钢丝固定胸骨，留置引流管，关胸。</v>
          </cell>
        </row>
        <row r="4746">
          <cell r="A4746" t="str">
            <v>HKG73301</v>
          </cell>
          <cell r="B4746" t="str">
            <v>右心房良性肿物摘除术</v>
          </cell>
          <cell r="C4746" t="str">
            <v>指对右心房良性肿物(含粘液瘤及囊肿等)的摘除。正中切口，显露心包，建立体外循环，心脏停跳，切开右房，摘除粘液瘤，关闭切口，心脏复跳，止血，钢丝固定胸骨，留置引流管，关胸。</v>
          </cell>
        </row>
        <row r="4747">
          <cell r="A4747" t="str">
            <v>HKH05901</v>
          </cell>
          <cell r="B4747" t="str">
            <v>双心室辅助循环监测</v>
          </cell>
          <cell r="C4747" t="str">
            <v>含左心室、右心室、双心室。监测生命体征，呼吸循环及重要脏器功能，测ACT、游离血红蛋白浓度，抗凝治疗，血泵工作及管道情况等。不含实验室检查、纤维蛋白原浓度监测。</v>
          </cell>
        </row>
        <row r="4748">
          <cell r="A4748" t="str">
            <v>HKH62301</v>
          </cell>
          <cell r="B4748" t="str">
            <v>双心室辅助泵安装术</v>
          </cell>
          <cell r="C4748" t="str">
            <v>消毒，全麻，体外循环，左右心房插静脉引流管，主、肺动脉插灌注管，管道排气，启动血泵，撤离体外循环，止血，留置引流，关胸。不含体外循环。</v>
          </cell>
        </row>
        <row r="4749">
          <cell r="A4749" t="str">
            <v>HKH62302</v>
          </cell>
          <cell r="B4749" t="str">
            <v>长期双心室辅助泵安装术</v>
          </cell>
          <cell r="C4749" t="str">
            <v>消毒，全麻，体外循环，左右心房插静脉引流管，主、肺动脉插灌注管，管道排气，启动血泵，固定或包埋泵头，撤离体外循环，止血，留置引流，关胸。</v>
          </cell>
        </row>
        <row r="4750">
          <cell r="A4750" t="str">
            <v>HKH63301</v>
          </cell>
          <cell r="B4750" t="str">
            <v>双心室辅助血泵更换术</v>
          </cell>
          <cell r="C4750" t="str">
            <v>指左心室、右心室或双心室的辅助泵的更换。消毒，短暂全麻、减小血泵流量，暂停辅助，夹闭灌注管及引流管，更换血泵，重新排气、启动血泵。</v>
          </cell>
        </row>
        <row r="4751">
          <cell r="A4751" t="str">
            <v>HKH64301</v>
          </cell>
          <cell r="B4751" t="str">
            <v>双心室辅助泵撤除术</v>
          </cell>
          <cell r="C4751" t="str">
            <v>消毒，全麻，逐步减小血泵流量至停止，拔除灌注管及引流管，闭合主动脉、肺动脉、心尖或左右心房切口，止血，留置引流，关胸。</v>
          </cell>
        </row>
        <row r="4752">
          <cell r="A4752" t="str">
            <v>HKH73301</v>
          </cell>
          <cell r="B4752" t="str">
            <v>心室良性肿物摘除术</v>
          </cell>
          <cell r="C4752" t="str">
            <v>含粘液瘤及囊肿等。正中切口，显露心包，建立体外循环，心脏停跳，经心室或主动脉切口，摘除粘液瘤，关闭切口，心脏复跳，止血，钢丝固定胸骨，留置引流管，关胸。</v>
          </cell>
        </row>
        <row r="4753">
          <cell r="A4753" t="str">
            <v>HKH73302</v>
          </cell>
          <cell r="B4753" t="str">
            <v>室壁瘤切除直接缝合术</v>
          </cell>
          <cell r="C4753" t="str">
            <v>正中切口，建立体外循环，切开室壁瘤，直接缝合，止血，钢丝固定胸骨，留置引流管，关胸。</v>
          </cell>
        </row>
        <row r="4754">
          <cell r="A4754" t="str">
            <v>HKH73303</v>
          </cell>
          <cell r="B4754" t="str">
            <v>室壁瘤切除+左室成形术</v>
          </cell>
          <cell r="C4754" t="str">
            <v>正中切口，建立体外循环，切开室壁瘤，毡垫片几何构型修补，止血，钢丝固定胸骨，留置引流管，关胸。</v>
          </cell>
        </row>
        <row r="4755">
          <cell r="A4755" t="str">
            <v>HKH83301</v>
          </cell>
          <cell r="B4755" t="str">
            <v>室壁瘤折叠术</v>
          </cell>
          <cell r="C4755" t="str">
            <v>正中切口，不建立体外循环，将室壁瘤折叠缝合，止血，钢丝固定胸骨，留置引流管，关胸。不含体外循环。</v>
          </cell>
        </row>
        <row r="4756">
          <cell r="A4756" t="str">
            <v>HKJ62301</v>
          </cell>
          <cell r="B4756" t="str">
            <v>左心室长期辅助泵安装术</v>
          </cell>
          <cell r="C4756" t="str">
            <v>消毒，全麻，体外循环，左心房或心尖插静脉引流管，主动脉或股动脉插灌注管，管道排气，启动血泵，固定或包埋泵头，撤离体外循环，止血，留置引流，关胸。不含体外循环。</v>
          </cell>
        </row>
        <row r="4757">
          <cell r="A4757" t="str">
            <v>HKJ62302</v>
          </cell>
          <cell r="B4757" t="str">
            <v>左心室辅助泵安装术</v>
          </cell>
          <cell r="C4757" t="str">
            <v>消毒，全麻，体外循环，左心房或心尖插静脉引流管，主动脉或股动脉插灌注管，管道排气，启动血泵，撤离体外循环，止血，留置引流，关胸。不含体外循环。</v>
          </cell>
        </row>
        <row r="4758">
          <cell r="A4758" t="str">
            <v>HKJ64301</v>
          </cell>
          <cell r="B4758" t="str">
            <v>左心室辅助泵撤除术</v>
          </cell>
          <cell r="C4758" t="str">
            <v>消毒，全麻，开胸，逐步减小血泵流量至停止，拔除灌注管及引流管，闭合主动脉及心尖或左心房切口，止血，留置引流，关胸。</v>
          </cell>
        </row>
        <row r="4759">
          <cell r="A4759" t="str">
            <v>HKJ81301</v>
          </cell>
          <cell r="B4759" t="str">
            <v>左室减容术</v>
          </cell>
          <cell r="C4759" t="str">
            <v>正中开胸，建立体外循环，切除部分左心室组织，重新左心室朔型，关闭切口，逐渐撤离体外循环，留置引流管，止血，钢丝固定胸骨，关胸。不含体外循环。</v>
          </cell>
        </row>
        <row r="4760">
          <cell r="A4760" t="str">
            <v>HKJ89301</v>
          </cell>
          <cell r="B4760" t="str">
            <v>左心室双出口矫治术</v>
          </cell>
          <cell r="C4760" t="str">
            <v>正中开胸，建立体外循环，切开右心房，探查心内畸形，如无其它畸形，探查是否伴有其它畸形，修补室间隔缺损将主动脉隔至左室，关闭切口，逐渐撤离体外循环，留置引流管，止血，钢丝固定胸骨，关胸。不含体外循环。</v>
          </cell>
        </row>
        <row r="4761">
          <cell r="A4761" t="str">
            <v>HKK62301</v>
          </cell>
          <cell r="B4761" t="str">
            <v>右心室辅助泵安装术</v>
          </cell>
          <cell r="C4761" t="str">
            <v>消毒，全麻，体外循环，右心房插静脉引流管，肺动脉插灌注管，管道排气，启动血泵，撤离体外循环，止血，留置引流，关胸。不含体外循环。</v>
          </cell>
        </row>
        <row r="4762">
          <cell r="A4762" t="str">
            <v>HKK62302</v>
          </cell>
          <cell r="B4762" t="str">
            <v>右心室长期辅助泵安装术</v>
          </cell>
          <cell r="C4762" t="str">
            <v>消毒，全麻，体外循环，右心房插静脉引流管，肺动脉插灌注管，管道排气，启动血泵，固定或包埋泵头，撤离体外循环，止血，留置引流，关胸。</v>
          </cell>
        </row>
        <row r="4763">
          <cell r="A4763" t="str">
            <v>HKK64301</v>
          </cell>
          <cell r="B4763" t="str">
            <v>右心室辅助泵撤除术</v>
          </cell>
          <cell r="C4763" t="str">
            <v>消毒，全麻，逐步减小血泵流量至停止，拔除灌注管及引流管，闭合肺动脉及右心房切口，止血，留置引流，关胸。</v>
          </cell>
        </row>
        <row r="4764">
          <cell r="A4764" t="str">
            <v>HKK89301</v>
          </cell>
          <cell r="B4764" t="str">
            <v>右室双腔心矫治术</v>
          </cell>
          <cell r="C4764" t="str">
            <v>正中开胸，建立体外循环，切开右心房，探查心内畸形，如无其它畸形，探查是否伴有其它畸形，经心房或心室切口切除右室狭窄环，关闭切口，逐渐撤离体外循环，留置引流管，止血，钢丝固定胸骨，关胸。不含体外循环。</v>
          </cell>
        </row>
        <row r="4765">
          <cell r="A4765" t="str">
            <v>HKK89302</v>
          </cell>
          <cell r="B4765" t="str">
            <v>右心室流出道梗阻矫治手术</v>
          </cell>
          <cell r="C4765" t="str">
            <v>正中开胸，建立体外循环，切开右心房，探查心内畸形，如无其它畸形，探查是否伴有其它畸形，清除右室异常肌束或纤维，关闭切口，逐渐撤离体外循环，留置引流管，止血，钢丝固定胸骨，关胸。不含体外循环。</v>
          </cell>
        </row>
        <row r="4766">
          <cell r="A4766" t="str">
            <v>HKK89303</v>
          </cell>
          <cell r="B4766" t="str">
            <v>右心室双出口心室内隧道矫治术</v>
          </cell>
          <cell r="C4766" t="str">
            <v>正中开胸，建立体外循环，切开右心房，探查心内畸形，如无其它畸形，探查是否伴有其它畸形，修补室间隔缺损将主动脉隔至左室，关闭切口，逐渐撤离体外循环，留置引流管，止血，钢丝固定胸骨，关胸。不含体外循环。</v>
          </cell>
        </row>
        <row r="4767">
          <cell r="A4767" t="str">
            <v>HKL50301</v>
          </cell>
          <cell r="B4767" t="str">
            <v>房间隔造口/房间隔缺损扩大术</v>
          </cell>
          <cell r="C4767" t="str">
            <v>正中开胸，建立体外循环，切开右心房，探查心内畸形，如无其它畸形，房间隔造口或房间隔缺损扩大，关闭切口，逐渐撤离体外循环，留置引流管，止血，钢丝固定胸骨，关胸。不含体外循环。</v>
          </cell>
        </row>
        <row r="4768">
          <cell r="A4768" t="str">
            <v>HKL50302</v>
          </cell>
          <cell r="B4768" t="str">
            <v>房间隔打孔术</v>
          </cell>
          <cell r="C4768" t="str">
            <v>正中开胸，建立体外循环，切开右心房，探查心内畸形，如无其它畸形，房间隔打孔，关闭切口，逐渐撤离体外循环，留置引流管，止血，钢丝固定胸骨，关胸。不含体外循环。</v>
          </cell>
        </row>
        <row r="4769">
          <cell r="A4769" t="str">
            <v>HKL59301</v>
          </cell>
          <cell r="B4769" t="str">
            <v>房间隔缺损封堵术</v>
          </cell>
          <cell r="C4769" t="str">
            <v>在备有除颤仪及除颤电极的条件下，局麻下穿刺股静脉，行常规超声心动图观察房缺的位置、大小和形态特征。监护仪监护及血管造影机X线引导下，将封堵器送入左房，在透视监视下左房盘在左房内释放，回撤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v>
          </cell>
        </row>
        <row r="4770">
          <cell r="A4770" t="str">
            <v>HKL62201</v>
          </cell>
          <cell r="B4770" t="str">
            <v>房间隔穿刺术</v>
          </cell>
          <cell r="C4770" t="str">
            <v>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v>
          </cell>
        </row>
        <row r="4771">
          <cell r="A4771" t="str">
            <v>HKL83301</v>
          </cell>
          <cell r="B4771" t="str">
            <v>房间隔缺损缝合术</v>
          </cell>
          <cell r="C4771" t="str">
            <v>正中开胸，建立体外循环，切开右心房，探查心内畸形，如无其它畸形，直接缝合房间隔缺损，关闭切口，逐渐撤离体外循环，留置引流管，止血，钢丝固定胸骨，关胸。不含体外循环。</v>
          </cell>
        </row>
        <row r="4772">
          <cell r="A4772" t="str">
            <v>HKL83302</v>
          </cell>
          <cell r="B4772" t="str">
            <v>房间隔缺损补片修补术</v>
          </cell>
          <cell r="C4772" t="str">
            <v>正中开胸，建立体外循环，切开右心房，探查心内畸形，如无其它畸形，探查是否伴有其它畸形，补片修补房间隔缺损，关闭切口，逐渐撤离体外循环，留置引流管，止血，钢丝固定胸骨，关胸。不含体外循环。</v>
          </cell>
        </row>
        <row r="4773">
          <cell r="A4773" t="str">
            <v>HKL83303</v>
          </cell>
          <cell r="B4773" t="str">
            <v>房间隔缺损部分修补术</v>
          </cell>
          <cell r="C4773" t="str">
            <v>正中开胸，建立体外循环，切开右心房，探查心内畸形，如无其它畸形，补片部分修补房间隔缺损，关闭切口，逐渐撤离体外循环，留置引流管，止血，钢丝固定胸骨，关胸。不含体外循环。</v>
          </cell>
        </row>
        <row r="4774">
          <cell r="A4774" t="str">
            <v>HKL83304</v>
          </cell>
          <cell r="B4774" t="str">
            <v>卵圆孔未闭缝合术</v>
          </cell>
          <cell r="C4774" t="str">
            <v>正中开胸，建立体外循环，切开右心房，探查心内畸形，如无其它畸形，直接缝合卵圆孔，关闭切口，逐渐撤离体外循环，留置引流管，止血，钢丝固定胸骨，关胸。不含体外循环。</v>
          </cell>
        </row>
        <row r="4775">
          <cell r="A4775" t="str">
            <v>HKL89301</v>
          </cell>
          <cell r="B4775" t="str">
            <v>单心房分隔术</v>
          </cell>
          <cell r="C4775" t="str">
            <v>正中开胸，建立体外循环，切开右心房，探查心内畸形，如无其它畸形，探查是否伴有其它畸形，补片分隔单心房，关闭切口，逐渐撤离体外循环，留置引流管，止血，钢丝固定胸骨，关胸。不含体外循环。</v>
          </cell>
        </row>
        <row r="4776">
          <cell r="A4776" t="str">
            <v>HKL89302</v>
          </cell>
          <cell r="B4776" t="str">
            <v>冠状静脉窦无顶综合征矫治术</v>
          </cell>
          <cell r="C4776" t="str">
            <v>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v>
          </cell>
        </row>
        <row r="4777">
          <cell r="A4777" t="str">
            <v>HKM50301</v>
          </cell>
          <cell r="B4777" t="str">
            <v>室间隔打孔术</v>
          </cell>
          <cell r="C4777" t="str">
            <v>正中开胸，建立体外循环，切开右心房，探查心内畸形，如无其它畸形，室间隔打孔，关闭切口，逐渐撤离体外循环，留置引流管，止血，钢丝固定胸骨，关胸。不含体外循环。</v>
          </cell>
        </row>
        <row r="4778">
          <cell r="A4778" t="str">
            <v>HKM50302</v>
          </cell>
          <cell r="B4778" t="str">
            <v>室间隔造口/室间隔缺损扩大术</v>
          </cell>
          <cell r="C4778" t="str">
            <v>正中开胸，建立体外循环，切开右心房，探查心内畸形，如无其它畸形，室间隔造口或室间隔扩大，多与其它需要行内通道的手术同时进行，关闭切口，逐渐撤离体外循环，留置引流管，止血，钢丝固定胸骨，关胸。不含体外循环。</v>
          </cell>
        </row>
        <row r="4779">
          <cell r="A4779" t="str">
            <v>HKM59301</v>
          </cell>
          <cell r="B4779" t="str">
            <v>室间隔缺损封堵术</v>
          </cell>
          <cell r="C4779" t="str">
            <v>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输送器内芯连接，缓慢从长鞘送入，待封堵器左室侧盘及“腰部”张开后，回撤输送器内芯，在X线透视和超声心动图的监视下，使“腰部”完全卡于缺损内，回撤鞘管使右室侧盘张开，经超声心动图或左室造影证实封堵器位置合适后将封堵器释放。</v>
          </cell>
        </row>
        <row r="4780">
          <cell r="A4780" t="str">
            <v>HKM83301</v>
          </cell>
          <cell r="B4780" t="str">
            <v>室间隔缺损缝合术</v>
          </cell>
          <cell r="C4780" t="str">
            <v>正中开胸，建立体外循环，切开右心房，探查心内畸形，如无其它畸形，探查是否伴有其它畸形，直接缝合室间隔缺损，关闭切口，逐渐撤离体外循环，留置引流管，止血，钢丝固定胸骨，关胸。不含体外循环。</v>
          </cell>
        </row>
        <row r="4781">
          <cell r="A4781" t="str">
            <v>HKM83302</v>
          </cell>
          <cell r="B4781" t="str">
            <v>室间隔缺损补片修补术</v>
          </cell>
          <cell r="C4781" t="str">
            <v>正中开胸，建立体外循环，切开右心房，探查心内畸形，如无其它畸形，探查是否伴有其它畸形，补片修补室间隔缺损，关闭切口，逐渐撤离体外循环，留置引流管，止血，钢丝固定胸骨，关胸。不含体外循环。</v>
          </cell>
        </row>
        <row r="4782">
          <cell r="A4782" t="str">
            <v>HKM83303</v>
          </cell>
          <cell r="B4782" t="str">
            <v>多发室间隔缺损修补术</v>
          </cell>
          <cell r="C4782" t="str">
            <v>正中开胸，建立体外循环，切开右心房，探查心内畸形，如无其它畸形，探查确定室间隔缺损位置和数量，修补多个室间隔缺损，关闭切口，逐渐撤离体外循环，留置引流管，止血，钢丝固定胸骨，关胸。不含体外循环。</v>
          </cell>
        </row>
        <row r="4783">
          <cell r="A4783" t="str">
            <v>HKM83304</v>
          </cell>
          <cell r="B4783" t="str">
            <v>室间隔穿孔修补术</v>
          </cell>
          <cell r="C4783" t="str">
            <v>全麻，气管插管，体外循环，心脏停跳，修补室间隔穿孔。</v>
          </cell>
        </row>
        <row r="4784">
          <cell r="A4784" t="str">
            <v>HKM89301</v>
          </cell>
          <cell r="B4784" t="str">
            <v>科诺手术</v>
          </cell>
          <cell r="C4784" t="str">
            <v>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v>
          </cell>
        </row>
        <row r="4785">
          <cell r="A4785" t="str">
            <v>HKM89302</v>
          </cell>
          <cell r="B4785" t="str">
            <v>纠正性大动脉转位室间隔缺损修补术</v>
          </cell>
          <cell r="C4785" t="str">
            <v>正中开胸，建立体外循环，切开右心房，探查心内畸形，如无其它畸形，探查是否伴有其它畸形，补片修补或直接缝合室间隔缺损，关闭切口，逐渐撤离体外循环，留置引流管，止血，钢丝固定胸骨，关胸。不含体外循环。</v>
          </cell>
        </row>
        <row r="4786">
          <cell r="A4786" t="str">
            <v>HKP-HKS</v>
          </cell>
          <cell r="B4786" t="str">
            <v>心脏瓣膜</v>
          </cell>
        </row>
        <row r="4787">
          <cell r="A4787" t="str">
            <v>HKP66301</v>
          </cell>
          <cell r="B4787" t="str">
            <v>三尖瓣置换术</v>
          </cell>
          <cell r="C4787" t="str">
            <v>正中切口，建立体外循环，经右心房切口显露三尖瓣，切除病变三尖瓣，植入人工瓣膜，关闭切口，心脏复跳，止血，钢丝固定胸骨，留置引流管，关胸。</v>
          </cell>
        </row>
        <row r="4788">
          <cell r="A4788" t="str">
            <v>HKP66302</v>
          </cell>
          <cell r="B4788" t="str">
            <v>右侧径路三尖瓣置换术</v>
          </cell>
          <cell r="C4788" t="str">
            <v>右胸前外侧切口，建立体外循环，经右心房显露三尖瓣，切除病变三尖瓣，植入人工瓣膜，关闭切口，心脏复跳，止血，钢丝固定胸骨，留置引流管，关胸。</v>
          </cell>
        </row>
        <row r="4789">
          <cell r="A4789" t="str">
            <v>HKP66303</v>
          </cell>
          <cell r="B4789" t="str">
            <v>再次三尖瓣手术</v>
          </cell>
          <cell r="C4789" t="str">
            <v>既往有过心脏手术史，经正中开胸，分离心包腔粘连，建立体外循环，经右心房切口显露三尖瓣，切除三尖瓣(含三尖瓣假体)，植入新的人工瓣膜或成形，关闭切口，心脏复跳，止血，钢丝固定胸骨，留置引流管，关胸。</v>
          </cell>
        </row>
        <row r="4790">
          <cell r="A4790" t="str">
            <v>HKP66801</v>
          </cell>
          <cell r="B4790" t="str">
            <v>胸腔镜辅助下三尖瓣置换术</v>
          </cell>
          <cell r="C4790" t="str">
            <v>经胸骨右缘3或4肋间、右腋中线3肋间和右腋前线6或7肋间及腹股沟处切口作股动静脉插管建立体外循环。特制的长阻闭钳阻闭升主动脉，切除病变三尖瓣，行人工瓣膜置换，关闭切口，心脏复跳，止血，置引流管，关胸。</v>
          </cell>
        </row>
        <row r="4791">
          <cell r="A4791" t="str">
            <v>HKP73301</v>
          </cell>
          <cell r="B4791" t="str">
            <v>三尖瓣瓣膜切除术</v>
          </cell>
          <cell r="C4791" t="str">
            <v>正中开胸，建立体外循环，切开右心房，探查心内畸形，如无其它畸形，切除三尖瓣，关闭切口，逐渐撤离体外循环，留置引流管，止血，钢丝固定胸骨，关胸。不含体外循环。</v>
          </cell>
        </row>
        <row r="4792">
          <cell r="A4792" t="str">
            <v>HKP80201</v>
          </cell>
          <cell r="B4792" t="str">
            <v>经皮三尖瓣球囊成形术</v>
          </cell>
          <cell r="C4792" t="str">
            <v>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v>
          </cell>
        </row>
        <row r="4793">
          <cell r="A4793" t="str">
            <v>HKP83301</v>
          </cell>
          <cell r="B4793" t="str">
            <v>三尖瓣瓣环成形术</v>
          </cell>
          <cell r="C4793" t="str">
            <v>正中切口，建立体外循环，经右心房切口显露三尖瓣，瓣环折叠，成形环固定瓣环，关闭切口，心脏复跳，止血，钢丝固定胸骨，留置引流管，关胸。</v>
          </cell>
        </row>
        <row r="4794">
          <cell r="A4794" t="str">
            <v>HKP83302</v>
          </cell>
          <cell r="B4794" t="str">
            <v>三尖瓣瓣叶成形术</v>
          </cell>
          <cell r="C4794" t="str">
            <v>正中切口，建立体外循环，经右心房切口显露三尖瓣，瓣叶部分切除，瓣叶缝合，瓣叶重建，关闭切口，心脏复跳，止血，钢丝固定胸骨，留置引流管，关胸。</v>
          </cell>
        </row>
        <row r="4795">
          <cell r="A4795" t="str">
            <v>HKP83303</v>
          </cell>
          <cell r="B4795" t="str">
            <v>三尖瓣瓣下结构成形术</v>
          </cell>
          <cell r="C4795" t="str">
            <v>正中切口，建立体外循环，经右心房切口显露三尖瓣，重建腱索，切或缝乳头肌，关闭切口，心脏复跳，止血，钢丝固定胸骨，留置引流管，关胸。</v>
          </cell>
        </row>
        <row r="4796">
          <cell r="A4796" t="str">
            <v>HKP83304</v>
          </cell>
          <cell r="B4796" t="str">
            <v>胸腔镜辅助下三尖瓣瓣成形术</v>
          </cell>
          <cell r="C4796" t="str">
            <v>消毒铺巾，建立气胸，放置胸腔镜，经胸骨右缘3或4肋间、右腋中线3肋间和右腋前线6或7肋间及腹股沟处切口作股动静脉插管建立体外循环。特制的长阻闭钳阻闭升主动脉，进行三尖瓣成形，关闭切口，心脏复跳，止血，置引流管，关胸。</v>
          </cell>
        </row>
        <row r="4797">
          <cell r="A4797" t="str">
            <v>HKP89301</v>
          </cell>
          <cell r="B4797" t="str">
            <v>三尖瓣下移畸形矫治术</v>
          </cell>
          <cell r="C4797" t="str">
            <v>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v>
          </cell>
        </row>
        <row r="4798">
          <cell r="A4798" t="str">
            <v>HKP89302</v>
          </cell>
          <cell r="B4798" t="str">
            <v>三尖瓣病变畸形单心室化矫治的三尖瓣口闭合术</v>
          </cell>
          <cell r="C4798" t="str">
            <v>正中开胸，建立体外循环，切开右心房，探查心内畸形，如无其它畸形，缝合三尖瓣口，关闭切口，逐渐撤离体外循环，留置引流管，止血，钢丝固定胸骨，关胸。不含体外循环。</v>
          </cell>
        </row>
        <row r="4799">
          <cell r="A4799" t="str">
            <v>HKQ50301</v>
          </cell>
          <cell r="B4799" t="str">
            <v>二尖瓣交界直视切开术</v>
          </cell>
          <cell r="C4799" t="str">
            <v>正中切口，建立体外循环，经右心房、房间隔切口或左心房切口显露二尖瓣，直视切开二尖瓣交界，关闭切口，止血，钢丝固定胸骨，留置引流管，关胸。</v>
          </cell>
        </row>
        <row r="4800">
          <cell r="A4800" t="str">
            <v>HKQ66301</v>
          </cell>
          <cell r="B4800" t="str">
            <v>二尖瓣置换术</v>
          </cell>
          <cell r="C4800" t="str">
            <v>正中切口，建立体外循环，经右心房、房间隔切口或左心房切口显露二尖瓣，切除病变二尖瓣，植入人工瓣膜，关闭切口，心脏复跳，止血，钢丝固定胸骨，留置引流管，关胸。</v>
          </cell>
        </row>
        <row r="4801">
          <cell r="A4801" t="str">
            <v>HKQ66302</v>
          </cell>
          <cell r="B4801" t="str">
            <v>右侧径路二尖瓣置换术</v>
          </cell>
          <cell r="C4801" t="str">
            <v>右胸前外侧切口，建立体外循环，经右心房、房间隔切口或左心房切口显露二尖瓣，切除病变二尖瓣，植入人工瓣膜，关闭切口，心脏复跳，止血，留置引流管，关胸。</v>
          </cell>
        </row>
        <row r="4802">
          <cell r="A4802" t="str">
            <v>HKQ66303</v>
          </cell>
          <cell r="B4802" t="str">
            <v>自体肺动脉瓣二尖瓣置换术</v>
          </cell>
          <cell r="C4802" t="str">
            <v>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v>
          </cell>
        </row>
        <row r="4803">
          <cell r="A4803" t="str">
            <v>HKQ66304</v>
          </cell>
          <cell r="B4803" t="str">
            <v>无支架生物瓣二尖瓣置换术</v>
          </cell>
          <cell r="C4803" t="str">
            <v>正中切口，建立体外循环，经右心房、房间隔切口或左心房切口显露二尖瓣，切除病变二尖瓣，植入无支架人工生物瓣膜，关闭切口，心脏复跳，止血，钢丝固定胸骨，留置引流管，关胸。</v>
          </cell>
        </row>
        <row r="4804">
          <cell r="A4804" t="str">
            <v>HKQ66305</v>
          </cell>
          <cell r="B4804" t="str">
            <v>同种异体二尖瓣置换术</v>
          </cell>
          <cell r="C4804" t="str">
            <v>正中切口，建立体外循环，经右心房、房间隔切口或左心房切口显露二尖瓣，切除病变二尖瓣，植入同种异体瓣膜，关闭切口，心脏复跳，止血，钢丝固定胸骨，留置引流管，关胸。</v>
          </cell>
        </row>
        <row r="4805">
          <cell r="A4805" t="str">
            <v>HKQ66306</v>
          </cell>
          <cell r="B4805" t="str">
            <v>再次二尖瓣手术</v>
          </cell>
          <cell r="C4805" t="str">
            <v>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v>
          </cell>
        </row>
        <row r="4806">
          <cell r="A4806" t="str">
            <v>HKQ66801</v>
          </cell>
          <cell r="B4806" t="str">
            <v>胸腔镜辅助下二尖瓣置换术</v>
          </cell>
          <cell r="C4806" t="str">
            <v>消毒铺巾，建立气胸，放置胸腔镜，经胸骨右缘3或4肋间、右腋中线3肋间和右腋前线6或7肋间及腹股沟处切口作股动静脉插管建立体外循环。特制的长阻闭钳阻闭升主动脉，经房间隔切口切除病变二尖瓣，植入人工瓣膜，关闭心脏切口，心脏复跳，止血，置引流管，关胸。</v>
          </cell>
        </row>
        <row r="4807">
          <cell r="A4807" t="str">
            <v>HKQ80201</v>
          </cell>
          <cell r="B4807" t="str">
            <v>经皮二尖瓣球囊成形术</v>
          </cell>
          <cell r="C4807" t="str">
            <v>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含房间隔穿刺术。不含监护、DSA引导。</v>
          </cell>
        </row>
        <row r="4808">
          <cell r="A4808" t="str">
            <v>HKQ80301</v>
          </cell>
          <cell r="B4808" t="str">
            <v>左侧径路二尖瓣闭式扩张术</v>
          </cell>
          <cell r="C4808" t="str">
            <v>左胸前外侧切口开胸，切开心包，显露左心耳和心尖，经心耳或心尖切口，闭式扩张器扩张二尖瓣，关闭切口，止血，留置引流管，关胸。</v>
          </cell>
        </row>
        <row r="4809">
          <cell r="A4809" t="str">
            <v>HKQ80302</v>
          </cell>
          <cell r="B4809" t="str">
            <v>右侧径路二尖瓣闭式扩张术</v>
          </cell>
          <cell r="C4809" t="str">
            <v>右侧胸腔切口进胸腔，切开心包，显露左心房，经心房切口，闭式扩张器扩张二尖瓣，关闭切口，止血，留置引流管，关胸。</v>
          </cell>
        </row>
        <row r="4810">
          <cell r="A4810" t="str">
            <v>HKQ83301</v>
          </cell>
          <cell r="B4810" t="str">
            <v>二尖瓣瓣环成形术</v>
          </cell>
          <cell r="C4810" t="str">
            <v>正中切口，建立体外循环，经右心房、房间隔切口或左心房切口显露二尖瓣，瓣环折叠，成形环固定瓣环，关闭切口心脏复跳，止血，钢丝固定胸骨，留置引流管，关胸。</v>
          </cell>
        </row>
        <row r="4811">
          <cell r="A4811" t="str">
            <v>HKQ83302</v>
          </cell>
          <cell r="B4811" t="str">
            <v>二尖瓣瓣叶成形术</v>
          </cell>
          <cell r="C4811" t="str">
            <v>正中切口，建立体外循环，经右心房、房间隔切口或左心房切口显露二尖瓣，瓣叶部分切除，瓣叶缝合，瓣叶重建，关闭切口心脏复跳，止血，钢丝固定胸骨，留置引流管，关胸。</v>
          </cell>
        </row>
        <row r="4812">
          <cell r="A4812" t="str">
            <v>HKQ83303</v>
          </cell>
          <cell r="B4812" t="str">
            <v>二尖瓣瓣下结构成形术</v>
          </cell>
          <cell r="C4812" t="str">
            <v>正中切口，建立体外循环，经右心房、房间隔切口或左心房切口显露二尖瓣，重建腱索，切或缝乳头肌，关闭切口，心脏复跳，止血，钢丝固定胸骨，留置引流管，关胸。</v>
          </cell>
        </row>
        <row r="4813">
          <cell r="A4813" t="str">
            <v>HKQ89301</v>
          </cell>
          <cell r="B4813" t="str">
            <v>二尖瓣狭窄/瓣上环狭窄矫治术</v>
          </cell>
          <cell r="C4813" t="str">
            <v>正中开胸，建立体外循环，切开右心房，探查心内畸形，如无其它畸形，探查是否伴有其它畸形，视瓣膜情况行二尖瓣成形或置换术，关闭切口，逐渐撤离体外循环，留置引流管，止血，钢丝固定胸骨，关胸。不含体外循环。</v>
          </cell>
        </row>
        <row r="4814">
          <cell r="A4814" t="str">
            <v>HKR66301</v>
          </cell>
          <cell r="B4814" t="str">
            <v>主动脉瓣置换术</v>
          </cell>
          <cell r="C4814" t="str">
            <v>正中切口，建立体外循环，经升主动脉切口显露主动脉瓣，切病变瓣膜，行人工瓣膜置换，关闭切口，心脏复跳，止血，钢丝固定胸骨，留置引流管，关胸。</v>
          </cell>
        </row>
        <row r="4815">
          <cell r="A4815" t="str">
            <v>HKR66302</v>
          </cell>
          <cell r="B4815" t="str">
            <v>胸骨小切口主动脉瓣置换术</v>
          </cell>
          <cell r="C4815" t="str">
            <v>正中切口，建立体外循环，经升主动脉切口显露主动脉瓣，切除病变主动脉瓣，行人工瓣膜置换，关闭切口，心脏复跳，止血，钢丝固定胸骨，留置引流管，关胸。</v>
          </cell>
        </row>
        <row r="4816">
          <cell r="A4816" t="str">
            <v>HKR66303</v>
          </cell>
          <cell r="B4816" t="str">
            <v>无支架生物瓣主动脉瓣置换术</v>
          </cell>
          <cell r="C4816" t="str">
            <v>正中切口，建立体外循环，经升主动脉切口显露主动脉瓣，切除病变主动脉瓣，植入无支架生物瓣，缝合固定冠状动脉口，关闭切口，心脏复跳，止血，钢丝固定胸骨，留置引流管，关胸。</v>
          </cell>
        </row>
        <row r="4817">
          <cell r="A4817" t="str">
            <v>HKR66304</v>
          </cell>
          <cell r="B4817" t="str">
            <v>同种异体主动脉瓣置换术</v>
          </cell>
          <cell r="C4817" t="str">
            <v>正中切口，建立体外循环，经升主动脉切口显露主动脉瓣，切除病变主动脉瓣，植入同种异体瓣，缝合固定冠状动脉口，关闭切口，心脏复跳，止血，钢丝固定胸骨，留置引流管，关胸。</v>
          </cell>
        </row>
        <row r="4818">
          <cell r="A4818" t="str">
            <v>HKR66305</v>
          </cell>
          <cell r="B4818" t="str">
            <v>主动脉根部扩大瓣环置换术</v>
          </cell>
          <cell r="C4818" t="str">
            <v>正中开胸，建立体外循环，切开右心房，探查心内畸形，如无其它畸形，切下主动脉，剪开主动脉瓣环，扩大瓣环，剪除主动脉瓣叶，人工瓣膜置换，关闭切口，逐渐撤离体外循环，留置引流管，止血，钢丝固定胸骨，关胸。不含体外循环。</v>
          </cell>
        </row>
        <row r="4819">
          <cell r="A4819" t="str">
            <v>HKR66306</v>
          </cell>
          <cell r="B4819" t="str">
            <v>主动脉瓣二尖瓣双瓣置换术</v>
          </cell>
          <cell r="C4819" t="str">
            <v>正中切口，建立体外循环，经右心房、房间隔切口或左心房切口显露二尖瓣，经升主动脉切口显露主动脉瓣，切除病变二尖瓣及主动脉瓣，植入人工瓣膜，关闭切口，心脏复跳，止血，钢丝固定胸骨，留置引流管，关胸。</v>
          </cell>
        </row>
        <row r="4820">
          <cell r="A4820" t="str">
            <v>HKR66307</v>
          </cell>
          <cell r="B4820" t="str">
            <v>主动脉瓣环切开成形+主动脉瓣置换术</v>
          </cell>
          <cell r="C4820" t="str">
            <v>正中切口，建立体外循环，降温阻断，切开主动脉，切开瓣环，测量修剪人工补片，跨环补片，人工主动脉置换，缝合切口止血，钢丝固定胸骨，留置引流管，关胸。</v>
          </cell>
        </row>
        <row r="4821">
          <cell r="A4821" t="str">
            <v>HKR66308</v>
          </cell>
          <cell r="B4821" t="str">
            <v>主动脉瓣环及窦部切开成形+主动脉瓣置换术</v>
          </cell>
          <cell r="C4821" t="str">
            <v>正中切口，建立体外循环，降温阻断，切开主动脉，切开瓣环，测量修剪人工补片，跨环补片，人工主动脉置换，缝合切口止血，钢丝固定胸骨，留置引流管，关胸。</v>
          </cell>
        </row>
        <row r="4822">
          <cell r="A4822" t="str">
            <v>HKR66309</v>
          </cell>
          <cell r="B4822" t="str">
            <v>再次主动脉瓣手术</v>
          </cell>
          <cell r="C4822" t="str">
            <v>既往有过心脏手术史，经正中开胸，分离心包腔粘连，建立体外循环，经升主动脉切口显露主动脉瓣，切除主动脉瓣(含主动脉瓣假体)，植入新的人工瓣膜，或成形，关闭切口，心脏复跳，止血，钢丝固定胸骨，留置引流管，关胸。</v>
          </cell>
        </row>
        <row r="4823">
          <cell r="A4823" t="str">
            <v>HKR66310</v>
          </cell>
          <cell r="B4823" t="str">
            <v>共同动脉干瓣膜置换术</v>
          </cell>
          <cell r="C4823" t="str">
            <v>正中开胸，建立体外循环，切开右心房，探查心内畸形，如无其它畸形，探查是否伴有其它畸形，共同动脉干瓣膜置换，关闭切口，逐渐撤离体外循环，留置引流管，止血，钢丝固定胸骨，关胸。不含体外循环。</v>
          </cell>
        </row>
        <row r="4824">
          <cell r="A4824" t="str">
            <v>HKR66801</v>
          </cell>
          <cell r="B4824" t="str">
            <v>胸腔镜辅助下主动脉瓣置换术</v>
          </cell>
          <cell r="C4824" t="str">
            <v>经胸骨右缘3或4肋间、右腋中线3肋间和右腋前线6或7肋间及腹股沟处切口作股动静脉插管建立体外循环。特制的长阻闭钳阻闭升主动脉，经升主动脉切口显露主动脉瓣，切病变瓣膜，行人工瓣膜置换，关闭切口，心脏复跳，止血，置引流管，关胸。</v>
          </cell>
        </row>
        <row r="4825">
          <cell r="A4825" t="str">
            <v>HKR80201</v>
          </cell>
          <cell r="B4825" t="str">
            <v>经皮主动脉瓣球囊成形术</v>
          </cell>
          <cell r="C4825" t="str">
            <v>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v>
          </cell>
        </row>
        <row r="4826">
          <cell r="A4826" t="str">
            <v>HKR83301</v>
          </cell>
          <cell r="B4826" t="str">
            <v>主动脉瓣直视成形术</v>
          </cell>
          <cell r="C4826" t="str">
            <v>正中切口，建立体外循环，经升主动脉切口显露主动脉瓣，行瓣膜成形，关闭切口，心脏复跳，止血，钢丝固定胸骨，留置引流管，关胸。</v>
          </cell>
        </row>
        <row r="4827">
          <cell r="A4827" t="str">
            <v>HKR83801</v>
          </cell>
          <cell r="B4827" t="str">
            <v>胸腔镜辅助下主动脉瓣成形术</v>
          </cell>
          <cell r="C4827" t="str">
            <v>经胸骨右缘3或4肋间、右腋中线3肋间和右腋前线6或7肋间，及腹股沟处切口作股动静脉插管建立体外循环。特制的长阻闭钳阻闭升主动脉，经升主动脉切口显露主动脉瓣，进行成形，关闭切口，心脏复跳，止血，置引流管，关胸。</v>
          </cell>
        </row>
        <row r="4828">
          <cell r="A4828" t="str">
            <v>HKR89301</v>
          </cell>
          <cell r="B4828" t="str">
            <v>主动脉瓣上狭窄矫治术</v>
          </cell>
          <cell r="C4828" t="str">
            <v>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v>
          </cell>
        </row>
        <row r="4829">
          <cell r="A4829" t="str">
            <v>HKR89302</v>
          </cell>
          <cell r="B4829" t="str">
            <v>主动脉瓣下狭窄矫治术</v>
          </cell>
          <cell r="C4829" t="str">
            <v>正中开胸，建立体外循环，切开右心房，探查心内畸形，如无其它畸形，探查是否伴有其它畸形，经主动脉切口，切除主动脉瓣下异常肌束或纤维，关闭切口，逐渐撤离体外循环，留置引流管，止血，钢丝固定胸骨，关胸。不含体外循环。</v>
          </cell>
        </row>
        <row r="4830">
          <cell r="A4830" t="str">
            <v>HKR89303</v>
          </cell>
          <cell r="B4830" t="str">
            <v>共同动脉干瓣膜成形术</v>
          </cell>
          <cell r="C4830" t="str">
            <v>正中开胸，建立体外循环，切开右心房，探查心内畸形，如无其它畸形，探查是否伴有其它畸形，共同动脉干瓣膜成形，关闭切口，逐渐撤离体外循环，留置引流管，止血，钢丝固定胸骨，关胸。不含体外循环。</v>
          </cell>
        </row>
        <row r="4831">
          <cell r="A4831" t="str">
            <v>HKS66301</v>
          </cell>
          <cell r="B4831" t="str">
            <v>肺动脉瓣置换术</v>
          </cell>
          <cell r="C4831" t="str">
            <v>正中切口，建立体外循环，经肺动脉切口显露肺动脉瓣，切除病变肺动脉瓣，植入人工瓣，关闭切口，心脏复跳，止血，钢丝固定胸骨，留置引流管，关胸。</v>
          </cell>
        </row>
        <row r="4832">
          <cell r="A4832" t="str">
            <v>HKS80201</v>
          </cell>
          <cell r="B4832" t="str">
            <v>经皮肺动脉瓣球囊成形术</v>
          </cell>
          <cell r="C4832" t="str">
            <v>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v>
          </cell>
        </row>
        <row r="4833">
          <cell r="A4833" t="str">
            <v>HKS83301</v>
          </cell>
          <cell r="B4833" t="str">
            <v>肺动脉瓣成形术</v>
          </cell>
          <cell r="C4833" t="str">
            <v>正中开胸，建立体外循环，切开右心房，探查心内畸形，如无其它畸形，切开肺动脉交界粘连，关闭切口，逐渐撤离体外循环，留置引流管，止血，钢丝固定胸骨，关胸。不含体外循环。</v>
          </cell>
        </row>
        <row r="4834">
          <cell r="A4834" t="str">
            <v>HKT</v>
          </cell>
          <cell r="B4834" t="str">
            <v>心传导系</v>
          </cell>
        </row>
        <row r="4835">
          <cell r="A4835" t="str">
            <v>HKT62201</v>
          </cell>
          <cell r="B4835" t="str">
            <v>单腔永久起搏器安置术</v>
          </cell>
          <cell r="C4835" t="str">
            <v>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v>
          </cell>
        </row>
        <row r="4836">
          <cell r="A4836" t="str">
            <v>HKT62202</v>
          </cell>
          <cell r="B4836" t="str">
            <v>双腔永久起搏器安置术</v>
          </cell>
          <cell r="C4836" t="str">
            <v>消毒铺巾，局部麻醉，穿刺2处深静脉，做皮下囊袋，放置鞘管，监护仪监护下沿鞘管分别送入心房及心室起搏电极，DSA引导下调整位电极置，起搏电极连接刺激仪测试阈值、感知、阻抗、振幅等，固定电极，置入永久起搏器，庆大霉素冲洗囊袋，逐层缝合皮下组织及皮肤。不含监护、DSA引导。</v>
          </cell>
        </row>
        <row r="4837">
          <cell r="A4837" t="str">
            <v>HKT62203</v>
          </cell>
          <cell r="B4837" t="str">
            <v>三腔永久起搏器安置术</v>
          </cell>
          <cell r="C4837" t="str">
            <v>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不含监护、DSA引导。</v>
          </cell>
        </row>
        <row r="4838">
          <cell r="A4838" t="str">
            <v>HKT62204</v>
          </cell>
          <cell r="B4838" t="str">
            <v>埋藏式单腔心脏复律除颤器安置术</v>
          </cell>
          <cell r="C4838" t="str">
            <v>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v>
          </cell>
        </row>
        <row r="4839">
          <cell r="A4839" t="str">
            <v>HKT62205</v>
          </cell>
          <cell r="B4839" t="str">
            <v>埋藏式双腔心脏复律除颤器安置术</v>
          </cell>
          <cell r="C4839" t="str">
            <v>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row>
        <row r="4840">
          <cell r="A4840" t="str">
            <v>HKT62206</v>
          </cell>
          <cell r="B4840" t="str">
            <v>埋藏式三腔心脏复律除颤器安置术</v>
          </cell>
          <cell r="C4840" t="str">
            <v>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v>
          </cell>
        </row>
        <row r="4841">
          <cell r="A4841" t="str">
            <v>HKT62301</v>
          </cell>
          <cell r="B4841" t="str">
            <v>临时起搏器安置术</v>
          </cell>
          <cell r="C4841" t="str">
            <v>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v>
          </cell>
        </row>
        <row r="4842">
          <cell r="A4842" t="str">
            <v>HKT62302</v>
          </cell>
          <cell r="B4842" t="str">
            <v>植入式心电记录器安置术</v>
          </cell>
          <cell r="C4842" t="str">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ell>
        </row>
        <row r="4843">
          <cell r="A4843" t="str">
            <v>HKT62303</v>
          </cell>
          <cell r="B4843" t="str">
            <v>心外膜临时起搏器安置术</v>
          </cell>
          <cell r="C4843" t="str">
            <v>全麻，正中切口，开胸，心脏表面缝置起搏导线，连接起搏器，关胸。</v>
          </cell>
        </row>
        <row r="4844">
          <cell r="A4844" t="str">
            <v>HKT62304</v>
          </cell>
          <cell r="B4844" t="str">
            <v>心外膜永久起搏器安置术</v>
          </cell>
          <cell r="C4844" t="str">
            <v>全麻，正中切口，开胸，心脏表面缝置起搏导线，连接起搏器，关胸。</v>
          </cell>
        </row>
        <row r="4845">
          <cell r="A4845" t="str">
            <v>HKT63301</v>
          </cell>
          <cell r="B4845" t="str">
            <v>永久起搏器更换术</v>
          </cell>
          <cell r="C4845" t="str">
            <v>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v>
          </cell>
        </row>
        <row r="4846">
          <cell r="A4846" t="str">
            <v>HKT64301</v>
          </cell>
          <cell r="B4846" t="str">
            <v>起搏器电极取出术</v>
          </cell>
          <cell r="C4846" t="str">
            <v>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v>
          </cell>
        </row>
        <row r="4847">
          <cell r="A4847" t="str">
            <v>HKT64302</v>
          </cell>
          <cell r="B4847" t="str">
            <v>起搏器囊袋清创术</v>
          </cell>
          <cell r="C4847" t="str">
            <v>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v>
          </cell>
        </row>
        <row r="4848">
          <cell r="A4848" t="str">
            <v>HKT72201</v>
          </cell>
          <cell r="B4848" t="str">
            <v>普通室上性心动过速射频消融术</v>
          </cell>
          <cell r="C4848" t="str">
            <v>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v>
          </cell>
        </row>
        <row r="4849">
          <cell r="A4849" t="str">
            <v>HKT72202</v>
          </cell>
          <cell r="B4849" t="str">
            <v>室速射频消融术</v>
          </cell>
          <cell r="C4849" t="str">
            <v>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v>
          </cell>
        </row>
        <row r="4850">
          <cell r="A4850" t="str">
            <v>HKT72203</v>
          </cell>
          <cell r="B4850" t="str">
            <v>肥厚梗阻型心肌病化学消融术</v>
          </cell>
          <cell r="C4850" t="str">
            <v>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v>
          </cell>
        </row>
        <row r="4851">
          <cell r="A4851" t="str">
            <v>HKT72204</v>
          </cell>
          <cell r="B4851" t="str">
            <v>房速房扑射频消融术</v>
          </cell>
          <cell r="C4851" t="str">
            <v>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v>
          </cell>
        </row>
        <row r="4852">
          <cell r="A4852" t="str">
            <v>HKT72205</v>
          </cell>
          <cell r="B4852" t="str">
            <v>房颤射频消融术</v>
          </cell>
          <cell r="C4852" t="str">
            <v>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监护、DSA引导。</v>
          </cell>
        </row>
        <row r="4853">
          <cell r="A4853" t="str">
            <v>HKT73301</v>
          </cell>
          <cell r="B4853" t="str">
            <v>心脏异常传导束切除术</v>
          </cell>
          <cell r="C4853" t="str">
            <v>正中切口，显露心包，建立体外循环，心脏停跳，切开心脏，在心电生理标测有异常通道的部位切断通道，关闭切口，心脏复跳，止血，钢丝固定胸骨，留置引流管，关胸。</v>
          </cell>
        </row>
        <row r="4854">
          <cell r="A4854" t="str">
            <v>HKT73302</v>
          </cell>
          <cell r="B4854" t="str">
            <v>房颤矫治术</v>
          </cell>
          <cell r="C4854" t="str">
            <v>指迷宫手术。正中切口，显露心包，建立体外循环，心脏停跳，切开心脏，在心房壁上行切缝术，关闭切口，心脏复跳，止血，钢丝固定胸骨，留置引流管，关胸。</v>
          </cell>
        </row>
        <row r="4855">
          <cell r="A4855" t="str">
            <v>HKT73501</v>
          </cell>
          <cell r="B4855" t="str">
            <v>经胸腔镜房颤矫治术</v>
          </cell>
          <cell r="C4855" t="str">
            <v>右股动静脉建立体外循环，上腔静脉引流管经右前侧小切口引出，经胸腔镜在左右心房心内膜上围绕冠状窦和肺静脉开口，以及相对应的心外膜上进行冰冻(或射频、超声、激光)消融，切除右心耳或部分左房壁，缝合心房切口，心脏复跳，止血，留置引流，关胸。</v>
          </cell>
        </row>
        <row r="4856">
          <cell r="A4856" t="str">
            <v>HKU-HKV</v>
          </cell>
          <cell r="B4856" t="str">
            <v>3.心的血管</v>
          </cell>
        </row>
        <row r="4857">
          <cell r="A4857" t="str">
            <v>HKU</v>
          </cell>
          <cell r="B4857" t="str">
            <v>冠状动脉</v>
          </cell>
        </row>
        <row r="4858">
          <cell r="A4858" t="str">
            <v>HKU59201</v>
          </cell>
          <cell r="B4858" t="str">
            <v>冠状动脉瘘栓闭术</v>
          </cell>
          <cell r="C4858" t="str">
            <v>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v>
          </cell>
        </row>
        <row r="4859">
          <cell r="A4859" t="str">
            <v>HKU59301</v>
          </cell>
          <cell r="B4859" t="str">
            <v>冠状动脉瘘结扎术</v>
          </cell>
          <cell r="C4859" t="str">
            <v>正中开胸，建立体外循环，切开右心房，探查心内畸形，如无其它畸形，游离终末端瘘的冠状动脉，结扎，关闭切口，逐渐撤离体外循环，留置引流管，止血，钢丝固定胸骨，关胸。不含体外循环。</v>
          </cell>
        </row>
        <row r="4860">
          <cell r="A4860" t="str">
            <v>HKU62201</v>
          </cell>
          <cell r="B4860" t="str">
            <v>冠脉内局部放射治疗</v>
          </cell>
          <cell r="C4860"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含冠状动脉造影术。不含监护、DSA引导。</v>
          </cell>
        </row>
        <row r="4861">
          <cell r="A4861" t="str">
            <v>HKU62301</v>
          </cell>
          <cell r="B4861" t="str">
            <v>冠状动脉远端血管保护装置置入术</v>
          </cell>
          <cell r="C4861" t="str">
            <v>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v>
          </cell>
        </row>
        <row r="4862">
          <cell r="A4862" t="str">
            <v>HKU65201</v>
          </cell>
          <cell r="B4862" t="str">
            <v>冠状动脉内血栓抽吸术</v>
          </cell>
          <cell r="C4862" t="str">
            <v>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v>
          </cell>
        </row>
        <row r="4863">
          <cell r="A4863" t="str">
            <v>HKU72201</v>
          </cell>
          <cell r="B4863" t="str">
            <v>冠状动脉内超声溶栓术</v>
          </cell>
          <cell r="C4863"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含冠状动脉造影术。不含监护、DSA引导。</v>
          </cell>
        </row>
        <row r="4864">
          <cell r="A4864" t="str">
            <v>HKU73201</v>
          </cell>
          <cell r="B4864" t="str">
            <v>冠状动脉内膜切除术</v>
          </cell>
          <cell r="C4864" t="str">
            <v>全麻，气管插管，建立或不建立体外循环，切除靶血管内膜。</v>
          </cell>
        </row>
        <row r="4865">
          <cell r="A4865" t="str">
            <v>HKU73202</v>
          </cell>
          <cell r="B4865" t="str">
            <v>冠状动脉内膜定向旋切术</v>
          </cell>
          <cell r="C4865"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含冠状动脉造影术。不含监护、DSA引导。</v>
          </cell>
        </row>
        <row r="4866">
          <cell r="A4866" t="str">
            <v>HKU73203</v>
          </cell>
          <cell r="B4866" t="str">
            <v>冠状动脉内膜高速旋磨术</v>
          </cell>
          <cell r="C4866"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含冠状动脉造影术。不含监护、DSA引导。</v>
          </cell>
        </row>
        <row r="4867">
          <cell r="A4867" t="str">
            <v>HKU80201</v>
          </cell>
          <cell r="B4867" t="str">
            <v>经皮冠状动脉球囊扩张术</v>
          </cell>
          <cell r="C4867"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含冠状动脉造影术。不含监护、DSA引导。</v>
          </cell>
        </row>
        <row r="4868">
          <cell r="A4868" t="str">
            <v>HKU80202</v>
          </cell>
          <cell r="B4868" t="str">
            <v>经皮冠状动脉支架置入术</v>
          </cell>
          <cell r="C4868" t="str">
            <v>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支架送至病变处，释放支架。重复造影确认治疗效果满意，并且无需要处理的并发症后结束手术。撤出上述器械，包扎伤口。根据需要在支架置入前后可行预扩张和/或后扩张。含冠状动脉造影术。不含监护、DSA引导。</v>
          </cell>
        </row>
        <row r="4869">
          <cell r="A4869" t="str">
            <v>HKU83201</v>
          </cell>
          <cell r="B4869" t="str">
            <v>经皮冠状动脉腔内激光成形术</v>
          </cell>
          <cell r="C4869" t="str">
            <v>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含冠状动脉造影术。不含监护、DSA引导。</v>
          </cell>
        </row>
        <row r="4870">
          <cell r="A4870" t="str">
            <v>HKU83301</v>
          </cell>
          <cell r="B4870" t="str">
            <v>冠状动脉瘘矫治术</v>
          </cell>
          <cell r="C4870" t="str">
            <v>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v>
          </cell>
        </row>
        <row r="4871">
          <cell r="A4871" t="str">
            <v>HKU86301</v>
          </cell>
          <cell r="B4871" t="str">
            <v>正中切口冠状动脉旁路移植术</v>
          </cell>
          <cell r="C4871" t="str">
            <v>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v>
          </cell>
        </row>
        <row r="4872">
          <cell r="A4872" t="str">
            <v>HKU86302</v>
          </cell>
          <cell r="B4872" t="str">
            <v>侧切口冠状动脉旁路移植术</v>
          </cell>
          <cell r="C4872" t="str">
            <v>全麻，气管插管，游离获取血管材料(含大隐静脉、桡动脉、左右乳内动脉、胃网膜右动脉、腹壁下动脉等)。胸部侧切口，心脏跳动下，将桥血管远端吻合于靶血管，然后将桥血管近端于吻合于主动脉(或其它动脉)。</v>
          </cell>
        </row>
        <row r="4873">
          <cell r="A4873" t="str">
            <v>HKU86303</v>
          </cell>
          <cell r="B4873" t="str">
            <v>小切口体外循环下冠状动脉旁路移植术</v>
          </cell>
          <cell r="C4873" t="str">
            <v>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v>
          </cell>
        </row>
        <row r="4874">
          <cell r="A4874" t="str">
            <v>HKU86501</v>
          </cell>
          <cell r="B4874" t="str">
            <v>胸腔镜辅助下冠状动脉旁路移植术</v>
          </cell>
          <cell r="C4874" t="str">
            <v>全麻，气管插管，游离获取血管材料(含大隐静脉、桡动脉、左右乳内动脉、胃网膜右动脉、腹壁下动脉等)。胸壁戳孔，胸腔镜辅助下，将桥血管远端吻合于靶血管，将桥血管近端吻合于主动脉(或其它动脉)。</v>
          </cell>
        </row>
        <row r="4875">
          <cell r="A4875" t="str">
            <v>HKU89201</v>
          </cell>
          <cell r="B4875" t="str">
            <v>经皮激光心肌血管重建术</v>
          </cell>
          <cell r="C4875" t="str">
            <v>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v>
          </cell>
        </row>
        <row r="4876">
          <cell r="A4876" t="str">
            <v>HKU89301</v>
          </cell>
          <cell r="B4876" t="str">
            <v>冠状动脉异常起源于肺动脉矫治术</v>
          </cell>
          <cell r="C4876" t="str">
            <v>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v>
          </cell>
        </row>
        <row r="4877">
          <cell r="A4877" t="str">
            <v>HKV</v>
          </cell>
          <cell r="B4877" t="str">
            <v>冠状静脉</v>
          </cell>
        </row>
        <row r="4878">
          <cell r="A4878" t="str">
            <v>HKV86301</v>
          </cell>
          <cell r="B4878" t="str">
            <v>冠状静脉下腔静脉分流术</v>
          </cell>
          <cell r="C4878" t="str">
            <v>逐层进腹，探查、经网膜门静脉测压，显露并游离冠状静脉、显露并游离下腔静脉，将冠状静脉及下腔静脉行端侧吻合术，创面止血、经腹壁另戳孔置管引出固定，清点器具、纱布无误，冲洗腹腔，逐层关腹。不含自体血管采取术。</v>
          </cell>
        </row>
        <row r="4879">
          <cell r="A4879" t="str">
            <v>HKY</v>
          </cell>
          <cell r="B4879" t="str">
            <v>4.畸形心脏和大血管</v>
          </cell>
        </row>
        <row r="4880">
          <cell r="A4880" t="str">
            <v>HKY66301</v>
          </cell>
          <cell r="B4880" t="str">
            <v>自体肺动脉瓣替换主动脉瓣术-科诺手术</v>
          </cell>
          <cell r="C4880" t="str">
            <v>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v>
          </cell>
        </row>
        <row r="4881">
          <cell r="A4881" t="str">
            <v>HKY66302</v>
          </cell>
          <cell r="B4881" t="str">
            <v>自体肺动脉瓣替换主动脉瓣术</v>
          </cell>
          <cell r="C4881" t="str">
            <v>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v>
          </cell>
        </row>
        <row r="4882">
          <cell r="A4882" t="str">
            <v>HKY66303</v>
          </cell>
          <cell r="B4882" t="str">
            <v>主动脉左室室间隔成形+主动脉瓣置换术</v>
          </cell>
          <cell r="C4882" t="str">
            <v>正中切口，建立体外循环，降温阻断，切开主动脉，切开瓣环及室间隔，测量修剪人工补片，跨环补片，人工主动脉置换，缝合切口止血，钢丝固定胸骨，留置引流管，关胸。</v>
          </cell>
        </row>
        <row r="4883">
          <cell r="A4883" t="str">
            <v>HKY89301</v>
          </cell>
          <cell r="B4883" t="str">
            <v>部分型房室通道矫治术</v>
          </cell>
          <cell r="C4883" t="str">
            <v>正中开胸，建立体外循环，切开右心房，探查心内畸形，如无其它畸形，探查是否伴有其它畸形，二尖瓣成形，补片修补房间隔缺损，关闭切口，逐渐撤离体外循环，留置引流管，止血，钢丝固定胸骨，关胸。不含体外循环。</v>
          </cell>
        </row>
        <row r="4884">
          <cell r="A4884" t="str">
            <v>HKY89302</v>
          </cell>
          <cell r="B4884" t="str">
            <v>完全型房室通道矫治术</v>
          </cell>
          <cell r="C4884" t="str">
            <v>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v>
          </cell>
        </row>
        <row r="4885">
          <cell r="A4885" t="str">
            <v>HKY89303</v>
          </cell>
          <cell r="B4885" t="str">
            <v>过渡型房室通道矫治术</v>
          </cell>
          <cell r="C4885" t="str">
            <v>正中开胸，建立体外循环，切开右心房，探查心内畸形，如无其它畸形，探查是否伴有其它畸形，二尖瓣成形，补片修补房间隔缺损，关闭切口，逐渐撤离体外循环，留置引流管，止血，钢丝固定胸骨，关胸。不含体外循环。</v>
          </cell>
        </row>
        <row r="4886">
          <cell r="A4886" t="str">
            <v>HKY89304</v>
          </cell>
          <cell r="B4886" t="str">
            <v>心内隧道+肺动脉右心室连接术</v>
          </cell>
          <cell r="C4886" t="str">
            <v>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v>
          </cell>
        </row>
        <row r="4887">
          <cell r="A4887" t="str">
            <v>HKY89305</v>
          </cell>
          <cell r="B4887" t="str">
            <v>心内隧道外管道手术</v>
          </cell>
          <cell r="C4887" t="str">
            <v>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v>
          </cell>
        </row>
        <row r="4888">
          <cell r="A4888" t="str">
            <v>HKY89306</v>
          </cell>
          <cell r="B4888" t="str">
            <v>半房坦手术</v>
          </cell>
          <cell r="C4888" t="str">
            <v>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v>
          </cell>
        </row>
        <row r="4889">
          <cell r="A4889" t="str">
            <v>HKY89307</v>
          </cell>
          <cell r="B4889" t="str">
            <v>房坦手术(心房－肺动脉连接)</v>
          </cell>
          <cell r="C4889" t="str">
            <v>正中开胸，建立体外循环，切开右心房，探查心内畸形，如无其它畸形，将右心房与肺动脉吻合，关闭切口，逐渐撤离体外循环，留置引流管，止血，钢丝固定胸骨，关胸。不含体外循环。</v>
          </cell>
        </row>
        <row r="4890">
          <cell r="A4890" t="str">
            <v>HKY89308</v>
          </cell>
          <cell r="B4890" t="str">
            <v>房坦手术(心房－心室连接)</v>
          </cell>
          <cell r="C4890" t="str">
            <v>正中开胸，建立体外循环，切开右心房，探查心内畸形，如无其它畸形，带瓣血管分别吻合心房和心室，关闭切口，逐渐撤离体外循环，留置引流管，止血，钢丝固定胸骨，关胸。不含体外循环。</v>
          </cell>
        </row>
        <row r="4891">
          <cell r="A4891" t="str">
            <v>HKY89309</v>
          </cell>
          <cell r="B4891" t="str">
            <v>一个半心室矫治术</v>
          </cell>
          <cell r="C4891" t="str">
            <v>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v>
          </cell>
        </row>
        <row r="4892">
          <cell r="A4892" t="str">
            <v>HKY89310</v>
          </cell>
          <cell r="B4892" t="str">
            <v>左心发育不良综合征双心室修复术</v>
          </cell>
          <cell r="C4892" t="str">
            <v>正中开胸，建立体外循环，切开右心房，探查心内畸形，修补矫正，关闭切口，逐渐撤离体外循环，留置引流管，止血，钢丝固定胸骨，关胸。不含体外循环。</v>
          </cell>
        </row>
        <row r="4893">
          <cell r="A4893" t="str">
            <v>HKY89311</v>
          </cell>
          <cell r="B4893" t="str">
            <v>法洛氏四联症根治术-不切右室</v>
          </cell>
          <cell r="C4893" t="str">
            <v>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v>
          </cell>
        </row>
        <row r="4894">
          <cell r="A4894" t="str">
            <v>HKY89312</v>
          </cell>
          <cell r="B4894" t="str">
            <v>法洛氏四联症非跨环补片根治术-切右室</v>
          </cell>
          <cell r="C4894" t="str">
            <v>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v>
          </cell>
        </row>
        <row r="4895">
          <cell r="A4895" t="str">
            <v>HKY89313</v>
          </cell>
          <cell r="B4895" t="str">
            <v>法洛氏四联症跨环补片根治术-切右室</v>
          </cell>
          <cell r="C4895" t="str">
            <v>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v>
          </cell>
        </row>
        <row r="4896">
          <cell r="A4896" t="str">
            <v>HKY89314</v>
          </cell>
          <cell r="B4896" t="str">
            <v>法洛氏四联症右室－肺动脉外管道根治术</v>
          </cell>
          <cell r="C4896"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v>
          </cell>
        </row>
        <row r="4897">
          <cell r="A4897" t="str">
            <v>HKY89315</v>
          </cell>
          <cell r="B4897" t="str">
            <v>法洛氏四联症肺动脉瓣缺如根治术</v>
          </cell>
          <cell r="C4897" t="str">
            <v>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v>
          </cell>
        </row>
        <row r="4898">
          <cell r="A4898" t="str">
            <v>HKY89316</v>
          </cell>
          <cell r="B4898" t="str">
            <v>法洛氏四联症合并完全型房室通道根治术</v>
          </cell>
          <cell r="C4898" t="str">
            <v>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v>
          </cell>
        </row>
        <row r="4899">
          <cell r="A4899" t="str">
            <v>HKY89317</v>
          </cell>
          <cell r="B4899" t="str">
            <v>肺动脉闭锁－室间隔缺损根治术</v>
          </cell>
          <cell r="C4899" t="str">
            <v>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v>
          </cell>
        </row>
        <row r="4900">
          <cell r="A4900" t="str">
            <v>HKY89318</v>
          </cell>
          <cell r="B4900" t="str">
            <v>肺动脉闭锁-室间隔缺损-体肺侧支循环根治术</v>
          </cell>
          <cell r="C4900" t="str">
            <v>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v>
          </cell>
        </row>
        <row r="4901">
          <cell r="A4901" t="str">
            <v>HKY89319</v>
          </cell>
          <cell r="B4901" t="str">
            <v>共同动脉干矫治术</v>
          </cell>
          <cell r="C4901" t="str">
            <v>正中开胸，建立体外循环，切开右心房，探查心内畸形，如无其它畸形，探查是否伴有其它畸形，切下肺动脉，补片修补主动脉切口，带瓣管道重建肺动脉，关闭切口，逐渐撤离体外循环，留置引流管，止血，钢丝固定胸骨，关胸。不含体外循环。</v>
          </cell>
        </row>
        <row r="4902">
          <cell r="A4902" t="str">
            <v>HKY89320</v>
          </cell>
          <cell r="B4902" t="str">
            <v>纠正性大动脉转位室间隔缺损修补+左室－肺动脉外管道矫治术</v>
          </cell>
          <cell r="C4902" t="str">
            <v>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v>
          </cell>
        </row>
        <row r="4903">
          <cell r="A4903" t="str">
            <v>HKY89321</v>
          </cell>
          <cell r="B4903" t="str">
            <v>动脉调转术(ASO)+室间隔缺损修补术</v>
          </cell>
          <cell r="C4903" t="str">
            <v>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04">
          <cell r="A4904" t="str">
            <v>HKY89322</v>
          </cell>
          <cell r="B4904" t="str">
            <v>主动脉弓中断矫治术</v>
          </cell>
          <cell r="C4904" t="str">
            <v>正中开胸，建立体外循环，切开右心房，探查心内畸形，如无其它畸形，探查是否伴有其它畸形，切除动脉导管，缝闭肺动脉端，将主动脉端缝至升主动脉，关闭切口，逐渐撤离体外循环，留置引流管，止血，钢丝固定胸骨，关胸。不含体外循环。</v>
          </cell>
        </row>
        <row r="4905">
          <cell r="A4905" t="str">
            <v>HKY89323</v>
          </cell>
          <cell r="B4905" t="str">
            <v>主动脉肺动脉吻合术</v>
          </cell>
          <cell r="C4905" t="str">
            <v>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v>
          </cell>
        </row>
        <row r="4906">
          <cell r="A4906" t="str">
            <v>HKY89324</v>
          </cell>
          <cell r="B4906" t="str">
            <v>单向腔肺吻合术</v>
          </cell>
          <cell r="C4906" t="str">
            <v>指单向Glenn手术。正中开胸，建立体外循环，将上腔静脉切断，近心端封闭，切断右肺动脉，近心端缝闭，远心端与上腔静脉远心端吻合，逐渐撤离体外循环，留置引流管，止血，钢丝固定胸骨，关胸。不含体外循环。</v>
          </cell>
        </row>
        <row r="4907">
          <cell r="A4907" t="str">
            <v>HKY89325</v>
          </cell>
          <cell r="B4907" t="str">
            <v>双向腔肺吻合术</v>
          </cell>
          <cell r="C4907" t="str">
            <v>指双向Glenn手术。正中开胸，建立体外循环，将上腔静脉切断，近心端缝闭，远心端与肺动脉端侧吻合，或补片加宽吻合口，逐渐撤离体外循环，留置引流管，止血，钢丝固定胸骨，关胸。不含体外循环。</v>
          </cell>
        </row>
        <row r="4908">
          <cell r="A4908" t="str">
            <v>HKY89326</v>
          </cell>
          <cell r="B4908" t="str">
            <v>双侧双向腔肺吻合术</v>
          </cell>
          <cell r="C4908" t="str">
            <v>指双侧双向Glenn手术。正中开胸，建立体外循环，将两上腔静脉切断，近心端封闭，远心端与肺动脉端侧吻合，逐渐撤离体外循环，留置引流管，止血，钢丝固定胸骨，关胸。不含体外循环。</v>
          </cell>
        </row>
        <row r="4909">
          <cell r="A4909" t="str">
            <v>HKY89327</v>
          </cell>
          <cell r="B4909" t="str">
            <v>侧通道全腔静脉肺动脉吻合术</v>
          </cell>
          <cell r="C4909" t="str">
            <v>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v>
          </cell>
        </row>
        <row r="4910">
          <cell r="A4910" t="str">
            <v>HKY89328</v>
          </cell>
          <cell r="B4910" t="str">
            <v>外通道全腔静脉肺动脉吻合术</v>
          </cell>
          <cell r="C4910" t="str">
            <v>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v>
          </cell>
        </row>
        <row r="4911">
          <cell r="A4911" t="str">
            <v>HKY89329</v>
          </cell>
          <cell r="B4911" t="str">
            <v>肺动脉闭锁主肺动脉重建术</v>
          </cell>
          <cell r="C4911" t="str">
            <v>正中开胸，建立体外循环，切开右心房，探查心内畸形，如无其它畸形，带瓣管道连接右室与肺动脉，重建主肺动脉，关闭切口，逐渐撤离体外循环，留置引流管，止血，钢丝固定胸骨，关胸。不含体外循环。</v>
          </cell>
        </row>
        <row r="4912">
          <cell r="A4912" t="str">
            <v>HKY89330</v>
          </cell>
          <cell r="B4912" t="str">
            <v>肺动脉闭锁肺动脉分支重建术</v>
          </cell>
          <cell r="C4912" t="str">
            <v>正中开胸，建立体外循环，切开右心房，探查心内畸形，如无其它畸形，将粗大侧支与固有肺动脉融合，关闭切口，逐渐撤离体外循环，留置引流管，止血，钢丝固定胸骨，关胸。不含体外循环。</v>
          </cell>
        </row>
        <row r="4913">
          <cell r="A4913" t="str">
            <v>HKY89331</v>
          </cell>
          <cell r="B4913" t="str">
            <v>动脉调转术</v>
          </cell>
          <cell r="C4913" t="str">
            <v>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14">
          <cell r="A4914" t="str">
            <v>HKY89332</v>
          </cell>
          <cell r="B4914" t="str">
            <v>双动脉根部调转术</v>
          </cell>
          <cell r="C4914"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row>
        <row r="4915">
          <cell r="A4915" t="str">
            <v>HKY89333</v>
          </cell>
          <cell r="B4915" t="str">
            <v>主动脉移位+左右室流出道重建术</v>
          </cell>
          <cell r="C4915" t="str">
            <v>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v>
          </cell>
        </row>
        <row r="4916">
          <cell r="A4916" t="str">
            <v>HKY89334</v>
          </cell>
          <cell r="B4916" t="str">
            <v>心房调转+双动脉根部调转术</v>
          </cell>
          <cell r="C4916" t="str">
            <v>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v>
          </cell>
        </row>
        <row r="4917">
          <cell r="A4917" t="str">
            <v>HKY89335</v>
          </cell>
          <cell r="B4917" t="str">
            <v>心房调转+动脉调转术</v>
          </cell>
          <cell r="C4917" t="str">
            <v>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v>
          </cell>
        </row>
        <row r="4918">
          <cell r="A4918" t="str">
            <v>HKY89336</v>
          </cell>
          <cell r="B4918" t="str">
            <v>心房调转+心内隧道外管道手术</v>
          </cell>
          <cell r="C4918" t="str">
            <v>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v>
          </cell>
        </row>
        <row r="4919">
          <cell r="A4919" t="str">
            <v>HKY89337</v>
          </cell>
          <cell r="B4919" t="str">
            <v>主肺动脉主动脉连接成形+肺动脉血流重建术</v>
          </cell>
          <cell r="C4919" t="str">
            <v>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v>
          </cell>
        </row>
        <row r="4920">
          <cell r="A4920" t="str">
            <v>HLA</v>
          </cell>
          <cell r="B4920" t="str">
            <v>5.肺动脉</v>
          </cell>
        </row>
        <row r="4921">
          <cell r="A4921" t="str">
            <v>HLA59201</v>
          </cell>
          <cell r="B4921" t="str">
            <v>经皮穿刺肺动脉栓塞术</v>
          </cell>
          <cell r="C4921" t="str">
            <v>消毒铺巾，麻醉，穿刺置管，造影摄片，栓塞，复查造影，拔管，穿刺点压迫包扎。人工报告。不含监护。</v>
          </cell>
        </row>
        <row r="4922">
          <cell r="A4922" t="str">
            <v>HLA59202</v>
          </cell>
          <cell r="B4922" t="str">
            <v>经皮穿刺支气管动脉栓塞术</v>
          </cell>
          <cell r="C4922" t="str">
            <v>消毒铺巾，麻醉，穿刺置管，造影摄片，栓塞，复查造影，拔管，穿刺点压迫包扎。人工报告。不含监护。</v>
          </cell>
        </row>
        <row r="4923">
          <cell r="A4923" t="str">
            <v>HLA59301</v>
          </cell>
          <cell r="B4923" t="str">
            <v>肺动脉结扎术</v>
          </cell>
          <cell r="C4923"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v>
          </cell>
        </row>
        <row r="4924">
          <cell r="A4924" t="str">
            <v>HLA65201</v>
          </cell>
          <cell r="B4924" t="str">
            <v>经皮肺动脉内血栓抽吸术</v>
          </cell>
          <cell r="C4924" t="str">
            <v>消毒铺巾，麻醉，穿刺置管，造影摄片，血栓抽吸或机械碎栓，复查造影，拔管，穿刺点压迫包扎。人工报告。不含监护。</v>
          </cell>
        </row>
        <row r="4925">
          <cell r="A4925" t="str">
            <v>HLA65202</v>
          </cell>
          <cell r="B4925" t="str">
            <v>经皮穿刺肺动脉内异物取出术</v>
          </cell>
          <cell r="C4925" t="str">
            <v>消毒铺巾，麻醉，股静脉穿刺，肺动脉造影，引入长鞘或导引导管至肺静脉内异物部位，使用抓捕器或网篮等抓住并回收异物，摄片，压迫止血，冲洗胶片。人工报告。不含监护。</v>
          </cell>
        </row>
        <row r="4926">
          <cell r="A4926" t="str">
            <v>HLA65301</v>
          </cell>
          <cell r="B4926" t="str">
            <v>肺动脉切开取栓术</v>
          </cell>
          <cell r="C4926" t="str">
            <v>正中切口开胸，切开心包，建立体外循环，切开肺动脉，摘除血栓，关闭切口，止血，留置引流管，关胸。</v>
          </cell>
        </row>
        <row r="4927">
          <cell r="A4927" t="str">
            <v>HLA65302</v>
          </cell>
          <cell r="B4927" t="str">
            <v>肺动脉内膜剥脱术</v>
          </cell>
          <cell r="C4927" t="str">
            <v>正中切口开胸，切开心包，建立体外循环，切开肺动脉，行内膜剥脱，关闭切口，止血，留置引流管，关胸。</v>
          </cell>
        </row>
        <row r="4928">
          <cell r="A4928" t="str">
            <v>HLA72201</v>
          </cell>
          <cell r="B4928" t="str">
            <v>经皮穿刺肺动脉内溶栓术</v>
          </cell>
          <cell r="C4928" t="str">
            <v>消毒铺巾，麻醉，穿刺置管，造影摄片，局部溶栓，复查造影，拔管，穿刺点压迫包扎。人工报告。不含监护。</v>
          </cell>
        </row>
        <row r="4929">
          <cell r="A4929" t="str">
            <v>HLA72202</v>
          </cell>
          <cell r="B4929" t="str">
            <v>经皮肺动脉内血栓碎栓术</v>
          </cell>
          <cell r="C4929" t="str">
            <v>消毒铺巾，麻醉，穿刺置管，造影摄片，机械碎栓，复查造影，拔管，穿刺点压迫包扎。人工报告。不含监护。</v>
          </cell>
        </row>
        <row r="4930">
          <cell r="A4930" t="str">
            <v>HLA80201</v>
          </cell>
          <cell r="B4930" t="str">
            <v>经皮穿刺肺动脉球囊扩张术</v>
          </cell>
          <cell r="C4930" t="str">
            <v>消毒铺巾，麻醉，穿刺置管，造影摄片，球囊扩张，造影复查，穿刺点压迫包扎。人工报告。不含监护。</v>
          </cell>
        </row>
        <row r="4931">
          <cell r="A4931" t="str">
            <v>HLA80202</v>
          </cell>
          <cell r="B4931" t="str">
            <v>经皮穿刺肺动脉支架置入术</v>
          </cell>
          <cell r="C4931" t="str">
            <v>消毒铺巾，麻醉，穿刺置管，造影摄片，球囊扩张，支架置入，造影复查，穿刺点压迫包扎。人工报告。不含监护。</v>
          </cell>
        </row>
        <row r="4932">
          <cell r="A4932" t="str">
            <v>HLA83301</v>
          </cell>
          <cell r="B4932" t="str">
            <v>肺动脉瘤修复术</v>
          </cell>
          <cell r="C4932"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v>
          </cell>
        </row>
        <row r="4933">
          <cell r="A4933" t="str">
            <v>HLA83302</v>
          </cell>
          <cell r="B4933" t="str">
            <v>肺动脉环缩术</v>
          </cell>
          <cell r="C4933" t="str">
            <v>正中开胸，补片环缩主肺动脉，测右室和左室压，调整环缩至合适位置，留置引流管，止血，钢丝固定胸骨，关胸。不含体外循环。</v>
          </cell>
        </row>
        <row r="4934">
          <cell r="A4934" t="str">
            <v>HLA83303</v>
          </cell>
          <cell r="B4934" t="str">
            <v>肺动脉环缩解除术</v>
          </cell>
          <cell r="C4934" t="str">
            <v>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v>
          </cell>
        </row>
        <row r="4935">
          <cell r="A4935" t="str">
            <v>HLA89301</v>
          </cell>
          <cell r="B4935" t="str">
            <v>右室－肺动脉外管道置入术</v>
          </cell>
          <cell r="C4935" t="str">
            <v>正中开胸，建立体外循环，切开右心房，探查心内畸形，如无其它畸形，带瓣管道连接右室与肺动脉，重建主肺动脉，关闭切口，逐渐撤离体外循环，留置引流管，止血，钢丝固定胸骨，关胸。不含体外循环。</v>
          </cell>
        </row>
        <row r="4936">
          <cell r="A4936" t="str">
            <v>HLA89302</v>
          </cell>
          <cell r="B4936" t="str">
            <v>外通道再次矫治术</v>
          </cell>
          <cell r="C4936" t="str">
            <v>正中开胸，建立体外循环，切开右心房，探查心内畸形，如无其它畸形，去除原外通道，将新的外通道缝至，关闭切口，逐渐撤离体外循环，留置引流管，止血，钢丝固定胸骨，关胸。不含体外循环。</v>
          </cell>
        </row>
        <row r="4937">
          <cell r="A4937" t="str">
            <v>HLA89303</v>
          </cell>
          <cell r="B4937" t="str">
            <v>左室－肺动脉外管道置入术</v>
          </cell>
          <cell r="C4937" t="str">
            <v>正中开胸，建立体外循环，切开右心房，探查心内畸形，如无其它畸形，带瓣管道连接左室与肺动脉，重建主肺动脉，关闭切口，逐渐撤离体外循环，留置引流管，止血，钢丝固定胸骨，关胸。不含体外循环。</v>
          </cell>
        </row>
        <row r="4938">
          <cell r="A4938" t="str">
            <v>HLA89304</v>
          </cell>
          <cell r="B4938" t="str">
            <v>单侧肺动脉起源于升主动脉矫治术</v>
          </cell>
          <cell r="C4938" t="str">
            <v>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v>
          </cell>
        </row>
        <row r="4939">
          <cell r="A4939" t="str">
            <v>HLA89305</v>
          </cell>
          <cell r="B4939" t="str">
            <v>肺动脉吊带矫治术</v>
          </cell>
          <cell r="C4939" t="str">
            <v>正中开胸，建立体外循环，切开右心房，探查心内畸形，如无其它畸形，切下异常起源肺动脉，吻合至主肺动脉，关闭切口，逐渐撤离体外循环，留置引流管，止血，钢丝固定胸骨，关胸。不含体外循环。</v>
          </cell>
        </row>
        <row r="4940">
          <cell r="A4940" t="str">
            <v>HLB-HL1</v>
          </cell>
          <cell r="B4940" t="str">
            <v>6.体循环动脉</v>
          </cell>
        </row>
        <row r="4941">
          <cell r="A4941" t="str">
            <v>HLB</v>
          </cell>
          <cell r="B4941" t="str">
            <v>主动脉</v>
          </cell>
        </row>
        <row r="4942">
          <cell r="A4942" t="str">
            <v>HLB05901</v>
          </cell>
          <cell r="B4942" t="str">
            <v>主动脉内球囊反搏(IABP)运行监测</v>
          </cell>
          <cell r="C4942" t="str">
            <v>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v>
          </cell>
        </row>
        <row r="4943">
          <cell r="A4943" t="str">
            <v>HLB62901</v>
          </cell>
          <cell r="B4943" t="str">
            <v>主动脉内球囊反搏安装术</v>
          </cell>
          <cell r="C4943" t="str">
            <v>消毒，局麻或全麻，经皮穿刺或切开，气囊送入降主动脉，固定连接导管，切口缝合。不含X线透视。</v>
          </cell>
        </row>
        <row r="4944">
          <cell r="A4944" t="str">
            <v>HLB64701</v>
          </cell>
          <cell r="B4944" t="str">
            <v>主动脉内球囊反搏撤除术</v>
          </cell>
          <cell r="C4944" t="str">
            <v>气囊排气，拔除导管及气囊，皮肤缝合或压迫止血，加压包扎。</v>
          </cell>
        </row>
        <row r="4945">
          <cell r="A4945" t="str">
            <v>HLB66301</v>
          </cell>
          <cell r="B4945" t="str">
            <v>全胸腹主动脉替换术</v>
          </cell>
          <cell r="C4945" t="str">
            <v>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v>
          </cell>
        </row>
        <row r="4946">
          <cell r="A4946" t="str">
            <v>HLB66302</v>
          </cell>
          <cell r="B4946" t="str">
            <v>带瓣全程主动脉人工血管置换术</v>
          </cell>
          <cell r="C4946" t="str">
            <v>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v>
          </cell>
        </row>
        <row r="4947">
          <cell r="A4947" t="str">
            <v>HLB66303</v>
          </cell>
          <cell r="B4947" t="str">
            <v>全程主动脉人工血管置换术</v>
          </cell>
          <cell r="C4947" t="str">
            <v>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v>
          </cell>
        </row>
        <row r="4948">
          <cell r="A4948" t="str">
            <v>HLB66304</v>
          </cell>
          <cell r="B4948" t="str">
            <v>次全主动脉人工血管置换术</v>
          </cell>
          <cell r="C4948" t="str">
            <v>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v>
          </cell>
        </row>
        <row r="4949">
          <cell r="A4949" t="str">
            <v>HLB74301</v>
          </cell>
          <cell r="B4949" t="str">
            <v>胸腹主动脉瘤切除+内脏血管重建术</v>
          </cell>
          <cell r="C4949" t="str">
            <v>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v>
          </cell>
        </row>
        <row r="4950">
          <cell r="A4950" t="str">
            <v>HLB80201</v>
          </cell>
          <cell r="B4950" t="str">
            <v>主动脉缩窄症支架成形术</v>
          </cell>
          <cell r="C4950" t="str">
            <v>消毒铺巾，麻醉，穿刺置管，造影摄片，支架置入，造影复查，穿刺点压迫包扎。人工报告。不含监护。</v>
          </cell>
        </row>
        <row r="4951">
          <cell r="A4951" t="str">
            <v>HLB80202</v>
          </cell>
          <cell r="B4951" t="str">
            <v>主动脉缩窄症球囊扩张术</v>
          </cell>
          <cell r="C4951" t="str">
            <v>消毒铺巾，麻醉，穿刺置管，造影摄片，球囊扩张，造影复查，穿刺点压迫包扎。人工报告。不含监护。</v>
          </cell>
        </row>
        <row r="4952">
          <cell r="A4952" t="str">
            <v>HLB80203</v>
          </cell>
          <cell r="B4952" t="str">
            <v>夹层动脉瘤腔内隔绝术</v>
          </cell>
          <cell r="C4952" t="str">
            <v>局麻或全麻，主动脉造影，切开或穿刺外周动脉，植入膜支架，再次造影观察效果。</v>
          </cell>
        </row>
        <row r="4953">
          <cell r="A4953" t="str">
            <v>HLB80204</v>
          </cell>
          <cell r="B4953" t="str">
            <v>胸腹主动脉瘤腔内隔绝术</v>
          </cell>
          <cell r="C4953" t="str">
            <v>含分支移植物技术、开窗移植物技术、豁口型移植物技术。全麻，股动脉或肱动脉穿刺主动脉造影，股总动脉切开或穿刺，植入分支型或开窗型支架人工血管，再次造影观察效果，退出输送器，缝合股总动脉及切口。</v>
          </cell>
        </row>
        <row r="4954">
          <cell r="A4954" t="str">
            <v>HLB80205</v>
          </cell>
          <cell r="B4954" t="str">
            <v>先天性主动脉缩窄症球囊扩张成形术</v>
          </cell>
          <cell r="C4954" t="str">
            <v>局麻或全麻，肱动脉及股动脉穿刺插管造影，建立导丝轨道，球囊扩扎，支架置入，造影复查，穿刺点压迫包扎或缝合。</v>
          </cell>
        </row>
        <row r="4955">
          <cell r="A4955" t="str">
            <v>HLB80206</v>
          </cell>
          <cell r="B4955" t="str">
            <v>急性主动脉综合征腔内隔绝术</v>
          </cell>
          <cell r="C4955" t="str">
            <v>含主动脉壁内血肿、溃疡。全麻，股动脉或肱动脉穿刺主动脉造影，股总动脉切开或穿刺，植入支架人工血管，再次造影观察效果，退出输送器，缝合股总动脉及切口。</v>
          </cell>
        </row>
        <row r="4956">
          <cell r="A4956" t="str">
            <v>HLB80207</v>
          </cell>
          <cell r="B4956" t="str">
            <v>V2区主动脉夹层腔内隔绝术</v>
          </cell>
          <cell r="C4956" t="str">
            <v>含分支移植物技术、开窗移植物技术、豁口型移植物技术。全麻，股动脉或肱动脉穿刺主动脉造影，股总动脉切开或穿刺，植入分支型或开窗型支架人工血管，再次造影观察效果，退出输送器，缝合股总动脉及切口。</v>
          </cell>
        </row>
        <row r="4957">
          <cell r="A4957" t="str">
            <v>HLB80208</v>
          </cell>
          <cell r="B4957" t="str">
            <v>N2区主动脉夹层腔内隔绝术</v>
          </cell>
          <cell r="C4957" t="str">
            <v>局麻或全麻，股动脉或肱动脉穿刺主动脉造影，股总动脉切开或穿刺，植入支架人工血管，再次造影观察效果，退出输送器，缝合股总动脉及切口。</v>
          </cell>
        </row>
        <row r="4958">
          <cell r="A4958" t="str">
            <v>HLB80209</v>
          </cell>
          <cell r="B4958" t="str">
            <v>V3区主动脉夹层腔内隔绝术</v>
          </cell>
          <cell r="C4958" t="str">
            <v>局麻或全麻，股动脉或肱动脉穿刺主动脉造影，股总动脉切开或穿刺，植入分支型或开窗型支架人工血管，再次造影观察效果，退出输送器，缝合股总动脉及切口。</v>
          </cell>
        </row>
        <row r="4959">
          <cell r="A4959" t="str">
            <v>HLB80210</v>
          </cell>
          <cell r="B4959" t="str">
            <v>N3区主动脉夹层腔内隔绝术</v>
          </cell>
          <cell r="C4959" t="str">
            <v>局麻或全麻，股动脉或肱动脉穿刺主动脉造影，股总动脉切开或穿刺，植入直管型或分支型支架人工血管，再次造影观察效果，退出输送器，缝合股总动脉及切口。</v>
          </cell>
        </row>
        <row r="4960">
          <cell r="A4960" t="str">
            <v>HLB80211</v>
          </cell>
          <cell r="B4960" t="str">
            <v>N1区主动脉夹层腔内隔绝术</v>
          </cell>
          <cell r="C4960" t="str">
            <v>全麻，股动脉或肱动脉穿刺升主动脉造影，股总动脉切开或穿刺，植入支架人工血管，再次造影观察效果，退出输送器，缝合股总动脉及切口。</v>
          </cell>
        </row>
        <row r="4961">
          <cell r="A4961" t="str">
            <v>HLB80212</v>
          </cell>
          <cell r="B4961" t="str">
            <v>烟囱技术V2区主动脉夹层腔内隔绝术</v>
          </cell>
          <cell r="C4961" t="str">
            <v>局麻或全麻，股动脉或肱动脉穿刺主动脉造影，股总动脉切开或穿刺，植入分支型或开窗型支架人工血管，肱动脉或颈动脉切口或穿刺植入覆膜支架或裸支架，再次造影观察效果，退出输送器，缝合股总动脉及切口，拔出导丝，穿刺点压迫止血。</v>
          </cell>
        </row>
        <row r="4962">
          <cell r="A4962" t="str">
            <v>HLB80213</v>
          </cell>
          <cell r="B4962" t="str">
            <v>先天性主动脉缩窄支架成形术</v>
          </cell>
          <cell r="C4962" t="str">
            <v>局麻或全麻，肱动脉及股动脉穿刺插管造影，建立导丝轨道，球囊扩扎，支架置入，造影复查，穿刺点压迫包扎或缝合。</v>
          </cell>
        </row>
        <row r="4963">
          <cell r="A4963" t="str">
            <v>HLB80301</v>
          </cell>
          <cell r="B4963" t="str">
            <v>经腹杂交技术胸腹主动脉瘤腔内隔绝术(逆行旁路技术)</v>
          </cell>
          <cell r="C4963" t="str">
            <v>全麻，开腹，逆行腹主动脉到内脏动脉人工血管旁路术，股动脉或肱动脉穿刺主动脉造影，股总动脉切开或穿刺，植入支架人工血管，再次造影观察效果，退出输送器，缝合股总动脉及切口，关腹。</v>
          </cell>
        </row>
        <row r="4964">
          <cell r="A4964" t="str">
            <v>HLB80302</v>
          </cell>
          <cell r="B4964" t="str">
            <v>经胸腹联合杂交技术胸腹主动脉瘤腔内隔绝术(顺行旁路技术)</v>
          </cell>
          <cell r="C4964" t="str">
            <v>全麻，开胸，开腹，顺行升主动脉或降主动脉到内脏动脉人工血管旁路术，关胸，关腹。股动脉或肱动脉穿刺主动脉造影，股总动脉切开或穿刺，植入支架人工血管，再次造影观察效果，退出输送器，缝合股总动脉及切口。</v>
          </cell>
        </row>
        <row r="4965">
          <cell r="A4965" t="str">
            <v>HLB80303</v>
          </cell>
          <cell r="B4965" t="str">
            <v>经胸杂交技术V2区主动脉夹层腔内隔绝术</v>
          </cell>
          <cell r="C4965" t="str">
            <v>全麻，开胸，升主动脉到双侧颈总动脉人工血管旁路术，关胸。股动脉或肱动脉穿刺主动脉造影，股总动脉切开或穿刺，植入支架人工血管，再次造影观察效果，退出输送器，缝合股总动脉及切口。</v>
          </cell>
        </row>
        <row r="4966">
          <cell r="A4966" t="str">
            <v>HLB80304</v>
          </cell>
          <cell r="B4966" t="str">
            <v>胸外杂交技术V2区主动脉夹层腔内隔绝术</v>
          </cell>
          <cell r="C4966" t="str">
            <v>全麻，右颈总动脉-左颈总动脉(或左锁骨下动脉)人工血管旁路，股动脉或肱动脉穿刺主动脉造影，股总动脉切开或穿刺，植入支架人工血管，再次造影观察效果，退出输送器，缝合股总动脉及切口。</v>
          </cell>
        </row>
        <row r="4967">
          <cell r="A4967" t="str">
            <v>HLB80305</v>
          </cell>
          <cell r="B4967" t="str">
            <v>经腹杂交技术V3区主动脉夹层腔内隔绝术</v>
          </cell>
          <cell r="C4967" t="str">
            <v>全麻，开腹，腹主动脉到内脏动脉人工血管旁路术，关腹。股动脉或肱动脉穿刺主动脉造影，股总动脉切开或穿刺，植入支架人工血管，再次造影观察效果，退出输送器，缝合股总动脉及切口。</v>
          </cell>
        </row>
        <row r="4968">
          <cell r="A4968" t="str">
            <v>HLB83301</v>
          </cell>
          <cell r="B4968" t="str">
            <v>N1区主动脉夹层瘤颈成形加腔内隔绝术</v>
          </cell>
          <cell r="C4968" t="str">
            <v>局麻或全麻，开胸行升主动脉瘤颈成形，股动脉或肱动脉穿刺升主动脉造影，股总动脉切开或穿刺，植入支架人工血管，再次造影观察效果，退出输送器，缝合股总动脉及切口，关胸。</v>
          </cell>
        </row>
        <row r="4969">
          <cell r="A4969" t="str">
            <v>HLB83302</v>
          </cell>
          <cell r="B4969" t="str">
            <v>主动脉窦成形术</v>
          </cell>
          <cell r="C4969" t="str">
            <v>开胸，经股动脉、腋动脉、升主动脉或其它部位动脉插管建立体外循环，成形主动脉窦，关胸。不含体外循环。</v>
          </cell>
        </row>
        <row r="4970">
          <cell r="A4970" t="str">
            <v>HLB83303</v>
          </cell>
          <cell r="B4970" t="str">
            <v>胸腹主动脉损伤修复术</v>
          </cell>
          <cell r="C4970" t="str">
            <v>开胸或开腹，必要时建立体外循环，显露损伤处主动脉根据需要直接缝合损伤处或以人工血管替换，关胸，关腹。不含体外循环。</v>
          </cell>
        </row>
        <row r="4971">
          <cell r="A4971" t="str">
            <v>HLB83304</v>
          </cell>
          <cell r="B4971" t="str">
            <v>主动脉窦瘤破裂修补术</v>
          </cell>
          <cell r="C4971" t="str">
            <v>正中开胸，建立体外循环，切开右心房，探查心内畸形，如无其它畸形，探查是否伴有其它畸形，切开主动脉，补片修补主动脉窦，关闭切口，逐渐撤离体外循环，留置引流管，止血，钢丝固定胸骨，关胸。不含体外循环。</v>
          </cell>
        </row>
        <row r="4972">
          <cell r="A4972" t="str">
            <v>HLB89301</v>
          </cell>
          <cell r="B4972" t="str">
            <v>左室－主动脉通道修补术</v>
          </cell>
          <cell r="C4972" t="str">
            <v>正中开胸，建立体外循环，切开右心房，探查心内畸形，如无其它畸形，探查是否伴有其它畸形，切开主动脉，缝合通道左室开口和主动脉开口，关闭切口，逐渐撤离体外循环，留置引流管，止血，钢丝固定胸骨，关胸。不含体外循环。</v>
          </cell>
        </row>
        <row r="4973">
          <cell r="A4973" t="str">
            <v>HLB89302</v>
          </cell>
          <cell r="B4973" t="str">
            <v>血管环矫治术</v>
          </cell>
          <cell r="C4973" t="str">
            <v>正中开胸，阻断一侧血管环两端，切断，连续缝合切口，止血，置心包和/或纵隔引流管，胸骨后止血，4-5根钢丝关闭胸骨，缝合皮下组织及皮肤。不含体外循环。</v>
          </cell>
        </row>
        <row r="4974">
          <cell r="A4974" t="str">
            <v>HLC</v>
          </cell>
          <cell r="B4974" t="str">
            <v>升主动脉</v>
          </cell>
        </row>
        <row r="4975">
          <cell r="A4975" t="str">
            <v>HLC66301</v>
          </cell>
          <cell r="B4975" t="str">
            <v>主动脉根部瘤切除主动脉根部替换术</v>
          </cell>
          <cell r="C4975" t="str">
            <v>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v>
          </cell>
        </row>
        <row r="4976">
          <cell r="A4976" t="str">
            <v>HLC66302</v>
          </cell>
          <cell r="B4976" t="str">
            <v>主动脉根部瘤切除保留瓣膜的主动脉根部替换术Ⅰ(DavidⅠ手术)</v>
          </cell>
          <cell r="C4976" t="str">
            <v>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v>
          </cell>
        </row>
        <row r="4977">
          <cell r="A4977" t="str">
            <v>HLC66303</v>
          </cell>
          <cell r="B4977" t="str">
            <v>主动脉根部瘤切除保留瓣膜的主动脉根部替换术Ⅱ(DavidⅡ手术或Yacuob手术)</v>
          </cell>
          <cell r="C4977"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row>
        <row r="4978">
          <cell r="A4978" t="str">
            <v>HLC66304</v>
          </cell>
          <cell r="B4978" t="str">
            <v>主动脉夹层主动脉根部替换术</v>
          </cell>
          <cell r="C4978" t="str">
            <v>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v>
          </cell>
        </row>
        <row r="4979">
          <cell r="A4979" t="str">
            <v>HLC66305</v>
          </cell>
          <cell r="B4979" t="str">
            <v>主动脉夹层保留瓣膜的主动脉根部替换术I(DavidI手术)</v>
          </cell>
          <cell r="C4979" t="str">
            <v>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v>
          </cell>
        </row>
        <row r="4980">
          <cell r="A4980" t="str">
            <v>HLC66306</v>
          </cell>
          <cell r="B4980" t="str">
            <v>主动脉夹层保留瓣膜的主动脉根部替换术Ⅱ(DavidⅡ手术或Yacuob手术)</v>
          </cell>
          <cell r="C4980" t="str">
            <v>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v>
          </cell>
        </row>
        <row r="4981">
          <cell r="A4981" t="str">
            <v>HLC66307</v>
          </cell>
          <cell r="B4981" t="str">
            <v>升主动脉替换加主动脉瓣替换术</v>
          </cell>
          <cell r="C4981" t="str">
            <v>开胸，经股动脉、腋动脉或其它部位动脉插管建立体外循环，以人工血管替换升主动脉，以人工瓣膜替换主动脉瓣，关胸。不含体外循环。</v>
          </cell>
        </row>
        <row r="4982">
          <cell r="A4982" t="str">
            <v>HLC66308</v>
          </cell>
          <cell r="B4982" t="str">
            <v>主动脉夹层升主动脉替换术</v>
          </cell>
          <cell r="C4982" t="str">
            <v>开胸，经股动脉、腋动脉或其它部位动脉插管建立体外循环，夹层处理以人工血管替换升主动脉，关胸。不含体外循环。</v>
          </cell>
        </row>
        <row r="4983">
          <cell r="A4983" t="str">
            <v>HLC66309</v>
          </cell>
          <cell r="B4983" t="str">
            <v>升主动脉瘤切除升主动脉替换术</v>
          </cell>
          <cell r="C4983" t="str">
            <v>开胸，经股动脉、腋动脉或其它部位动脉插管建立外循环，切除升主动脉，以人工血管替换升主动脉，关胸。不含体外循环。</v>
          </cell>
        </row>
        <row r="4984">
          <cell r="A4984" t="str">
            <v>HLC80201</v>
          </cell>
          <cell r="B4984" t="str">
            <v>升主动脉瘤腔内隔绝术</v>
          </cell>
          <cell r="C4984" t="str">
            <v>全麻，股动脉或肱动脉穿刺升主动脉造影，股总动脉切开或穿刺，植入支架人工血管，再次造影观察效果，退出输送器，缝合股总动脉及切口。</v>
          </cell>
        </row>
        <row r="4985">
          <cell r="A4985" t="str">
            <v>HLC83301</v>
          </cell>
          <cell r="B4985" t="str">
            <v>升主动脉成形术</v>
          </cell>
          <cell r="C4985" t="str">
            <v>开胸，必要时建立体外循环，以人工血管包裹，升主动脉部分切除，主动脉壁部分缝合等方法成形升主动脉，关胸。不含体外循环。</v>
          </cell>
        </row>
        <row r="4986">
          <cell r="A4986" t="str">
            <v>HLC83302</v>
          </cell>
          <cell r="B4986" t="str">
            <v>主动脉根部人工血管包裹塑形术</v>
          </cell>
          <cell r="C4986" t="str">
            <v>开胸，经股动脉、腋动脉、升主动脉或其它部位动脉插管建立体外循环，以人工材料包裹塑形主动脉根部，关胸。不含体外循环。</v>
          </cell>
        </row>
        <row r="4987">
          <cell r="A4987" t="str">
            <v>HLC83303</v>
          </cell>
          <cell r="B4987" t="str">
            <v>升主动脉瘤经胸瘤颈成形加腔内隔绝术</v>
          </cell>
          <cell r="C4987" t="str">
            <v>全麻，开胸，心包内升主动脉瘤颈成形，股动脉或肱动脉穿刺升主动脉造影，股总动脉切开或穿刺，植入支架人工血管，再次造影观察效果，退出输送器，缝合股总动脉及切口，关胸。</v>
          </cell>
        </row>
        <row r="4988">
          <cell r="A4988" t="str">
            <v>HLC86301</v>
          </cell>
          <cell r="B4988" t="str">
            <v>主动脉根部包裹右心房分流术</v>
          </cell>
          <cell r="C4988" t="str">
            <v>多用于主动脉根部其它术式术中出血。以自身组织或人工材料包裹主动脉根部，直接或通过人工血管与右心房分流，关胸。</v>
          </cell>
        </row>
        <row r="4989">
          <cell r="A4989" t="str">
            <v>HLC86302</v>
          </cell>
          <cell r="B4989" t="str">
            <v>升主动脉-颈内(总)动脉旁路术</v>
          </cell>
          <cell r="C4989" t="str">
            <v>全麻，正中开胸及胸锁乳突肌前缘纵切口，游离升主动脉及颈内(总)动脉，全身肝素化，取人工血管两端分别于升主动脉和颈动脉吻合，放置引流，关闭切口。</v>
          </cell>
        </row>
        <row r="4990">
          <cell r="A4990" t="str">
            <v>HLC86303</v>
          </cell>
          <cell r="B4990" t="str">
            <v>升主动脉-颈内动脉及锁骨下动脉旁路术</v>
          </cell>
          <cell r="C4990" t="str">
            <v>全麻，正中开胸及胸锁乳突肌前缘纵切口及锁骨上横切口，游离升主动脉及颈内(总)动脉，锁骨下动脉，全身肝素化，取人工血管两端分别于升主动脉和颈动脉，锁骨下动脉吻合，放置引流，关闭切口。</v>
          </cell>
        </row>
        <row r="4991">
          <cell r="A4991" t="str">
            <v>HLC86304</v>
          </cell>
          <cell r="B4991" t="str">
            <v>升主动脉－腹主动脉旁路术</v>
          </cell>
          <cell r="C4991" t="str">
            <v>开胸，开腹，以人工血管建立旁路，关胸，关腹。</v>
          </cell>
        </row>
        <row r="4992">
          <cell r="A4992" t="str">
            <v>HLC86305</v>
          </cell>
          <cell r="B4992" t="str">
            <v>升主动脉-双腋动脉Y型人工血管-单侧颈动脉自体血管旁路术</v>
          </cell>
          <cell r="C4992" t="str">
            <v>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v>
          </cell>
        </row>
        <row r="4993">
          <cell r="A4993" t="str">
            <v>HLC86306</v>
          </cell>
          <cell r="B4993" t="str">
            <v>升主动脉-双腋动脉Y型人工血管旁路术</v>
          </cell>
          <cell r="C4993" t="str">
            <v>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v>
          </cell>
        </row>
        <row r="4994">
          <cell r="A4994" t="str">
            <v>HLC86307</v>
          </cell>
          <cell r="B4994" t="str">
            <v>升主动脉双锁骨下动脉Y型人工血管旁路术</v>
          </cell>
          <cell r="C4994" t="str">
            <v>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v>
          </cell>
        </row>
        <row r="4995">
          <cell r="A4995" t="str">
            <v>HLC86308</v>
          </cell>
          <cell r="B4995" t="str">
            <v>升主动脉－胸主动脉旁路移植术</v>
          </cell>
          <cell r="C4995" t="str">
            <v>正中开胸或侧开胸，必要时建立体外循环，以人工血管建立旁路，关胸。</v>
          </cell>
        </row>
        <row r="4996">
          <cell r="A4996" t="str">
            <v>HLD</v>
          </cell>
          <cell r="B4996" t="str">
            <v>主动脉弓</v>
          </cell>
        </row>
        <row r="4997">
          <cell r="A4997" t="str">
            <v>HLD66301</v>
          </cell>
          <cell r="B4997" t="str">
            <v>主动脉夹层部分主动脉弓置换术</v>
          </cell>
          <cell r="C4997" t="str">
            <v>开胸，经股动脉、腋动脉、升主动脉或其它部位动脉插管建立体外循环，深低温，采用适宜的脑保护方法，以人工血管替换部分主动脉弓，关胸。不含体外循环。</v>
          </cell>
        </row>
        <row r="4998">
          <cell r="A4998" t="str">
            <v>HLD66302</v>
          </cell>
          <cell r="B4998" t="str">
            <v>主动脉夹层全主动脉弓置换术</v>
          </cell>
          <cell r="C4998" t="str">
            <v>开胸，经股动脉、腋动脉、升主动脉或其它部位动脉插管建立体外循环，深低温，采用适宜的脑保护方法，以人工血管替换主动脉弓，关胸。不含体外循环。</v>
          </cell>
        </row>
        <row r="4999">
          <cell r="A4999" t="str">
            <v>HLD66303</v>
          </cell>
          <cell r="B4999" t="str">
            <v>全主动脉弓置换术+降主动脉腔内覆膜支架血管置入术</v>
          </cell>
          <cell r="C4999" t="str">
            <v>开胸，经股动脉、腋动脉、升主动脉或其它部位动脉插管建立体外循环，深低温，采用适宜的脑保护方法，向降主动脉腔内置入支架血管，以人工血管替换主动脉弓，关胸。不含体外循环。</v>
          </cell>
        </row>
        <row r="5000">
          <cell r="A5000" t="str">
            <v>HLD66304</v>
          </cell>
          <cell r="B5000" t="str">
            <v>全主动脉弓置换术+无名动脉替换术</v>
          </cell>
          <cell r="C5000" t="str">
            <v>开胸，经股动脉、腋动脉、升主动脉或其它部位动脉插管建立体外循环，深低温，采用适宜的脑保护方法，以人工血管替换主动脉弓及无名动脉，关胸。不含体外循环。</v>
          </cell>
        </row>
        <row r="5001">
          <cell r="A5001" t="str">
            <v>HLD66305</v>
          </cell>
          <cell r="B5001" t="str">
            <v>全主动脉弓置换术+左颈总动脉替换术</v>
          </cell>
          <cell r="C5001" t="str">
            <v>开胸，经股动脉、腋动脉、升主动脉或其它部位动脉插管建立体外循环，深低温，采用适宜的脑保护方法，以人工血管替换主动脉弓及左颈总动脉，关胸。不含体外循环。</v>
          </cell>
        </row>
        <row r="5002">
          <cell r="A5002" t="str">
            <v>HLD66306</v>
          </cell>
          <cell r="B5002" t="str">
            <v>全主动脉弓置换术+左锁骨下动脉替换术</v>
          </cell>
          <cell r="C5002" t="str">
            <v>开胸，经股动脉、腋动脉、升主动脉或其它部位动脉插管建立体外循环，深低温，采用适宜的脑保护方法，以人工血管替换主动脉弓及左左锁骨下动脉，关胸。不含体外循环。</v>
          </cell>
        </row>
        <row r="5003">
          <cell r="A5003" t="str">
            <v>HLD66307</v>
          </cell>
          <cell r="B5003" t="str">
            <v>全主动脉弓置换术+降主动脉腔内人工血管植入术</v>
          </cell>
          <cell r="C5003" t="str">
            <v>开胸，经股动脉、腋动脉、升主动脉或其它部位动脉插管建立体外循环，深低温，采用适宜的脑保护方法，向降主动脉腔内置入支架血管，以人工血管替换主动脉弓，关胸。不含体外循环。</v>
          </cell>
        </row>
        <row r="5004">
          <cell r="A5004" t="str">
            <v>HLD66308</v>
          </cell>
          <cell r="B5004" t="str">
            <v>主动脉弓部瘤切除部分主动脉弓置换术</v>
          </cell>
          <cell r="C5004" t="str">
            <v>开胸，经股动脉、腋动脉、升主动脉或其它部位动脉插管建立体外循环，深低温，采用适宜的脑保护方法，以人工血管替换部分主动脉弓，关胸。不含体外循环。</v>
          </cell>
        </row>
        <row r="5005">
          <cell r="A5005" t="str">
            <v>HLD66309</v>
          </cell>
          <cell r="B5005" t="str">
            <v>主动脉弓部瘤切除全主动脉弓置换术</v>
          </cell>
          <cell r="C5005" t="str">
            <v>开胸，经股动脉、腋动脉、升主动脉或其它部位动脉插管建立体外循环，深低温，采用适宜的脑保护方法，以人工血管替换主动脉弓，关胸。不含体外循环。</v>
          </cell>
        </row>
        <row r="5006">
          <cell r="A5006" t="str">
            <v>HLD66310</v>
          </cell>
          <cell r="B5006" t="str">
            <v>主动脉弓部瘤切除人工血管置换术</v>
          </cell>
          <cell r="C5006" t="str">
            <v>开胸，经股动脉、腋动脉、升主动脉或其它部位动脉插管建立体外循环，深低温，采用适宜的脑保护方法，切除弓部瘤，以人工血管替换主动脉弓，关胸。不含体外循环。</v>
          </cell>
        </row>
        <row r="5007">
          <cell r="A5007" t="str">
            <v>HLD66311</v>
          </cell>
          <cell r="B5007" t="str">
            <v>主动脉缩窄血管移植物置换矫治术</v>
          </cell>
          <cell r="C5007" t="str">
            <v>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v>
          </cell>
        </row>
        <row r="5008">
          <cell r="A5008" t="str">
            <v>HLD80201</v>
          </cell>
          <cell r="B5008" t="str">
            <v>主动脉弓部动脉瘤腔内隔绝术</v>
          </cell>
          <cell r="C5008" t="str">
            <v>全麻，股动脉或肱动脉穿刺升主动脉造影，股总动脉切开、锁骨下动脉、颈动脉切开或穿刺，植入支架人工血管，再次造影观察效果，退出输送器，缝合股总动脉及切口。</v>
          </cell>
        </row>
        <row r="5009">
          <cell r="A5009" t="str">
            <v>HLD80202</v>
          </cell>
          <cell r="B5009" t="str">
            <v>经胸杂交技术主动脉弓部动脉瘤腔内隔绝术</v>
          </cell>
          <cell r="C5009" t="str">
            <v>全麻，开胸，升主动脉到双侧颈总动脉人工血管旁路术，关胸。股动脉或肱动脉穿刺主动脉造影，股总动脉切开或穿刺，植入支架人工血管，再次造影观察效果，退出输送器，缝合股总动脉及切口。</v>
          </cell>
        </row>
        <row r="5010">
          <cell r="A5010" t="str">
            <v>HLD80203</v>
          </cell>
          <cell r="B5010" t="str">
            <v>胸外杂交技术主动脉弓部动脉瘤腔内隔绝术</v>
          </cell>
          <cell r="C5010" t="str">
            <v>全麻，右颈总动脉-左颈总动脉(或左锁骨下动脉)人工血管旁路，股动脉或肱动脉穿刺主动脉造影，股总动脉切开或穿刺，植入支架人工血管，再次造影观察效果，退出输送器，缝合股总动脉及切口。</v>
          </cell>
        </row>
        <row r="5011">
          <cell r="A5011" t="str">
            <v>HLD83301</v>
          </cell>
          <cell r="B5011" t="str">
            <v>主动脉弓成形术</v>
          </cell>
          <cell r="C5011" t="str">
            <v>开胸，经股动脉、腋动脉、升主动脉或其它部位动脉插管建立体外循环，深低温，采用适宜的脑保护方法，成形主动脉弓，关胸。不含体外循环。</v>
          </cell>
        </row>
        <row r="5012">
          <cell r="A5012" t="str">
            <v>HLD89301</v>
          </cell>
          <cell r="B5012" t="str">
            <v>主动脉缩窄锁骨下动脉翻转矫治术</v>
          </cell>
          <cell r="C5012" t="str">
            <v>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v>
          </cell>
        </row>
        <row r="5013">
          <cell r="A5013" t="str">
            <v>HLD89302</v>
          </cell>
          <cell r="B5013" t="str">
            <v>主动脉缩窄补片动脉成形矫治术</v>
          </cell>
          <cell r="C5013" t="str">
            <v>正中或左后开胸，游离降主动脉，左锁骨下动脉，主动脉峡部，动脉导管以及横弓至左颈总动脉，向下尽可能游离，结扎动脉导管，阻断缩窄两端，切开缩窄段，补片修补扩大缩窄段，留置引流管，止血，钢丝固定胸骨，关胸。不含体外循环。</v>
          </cell>
        </row>
        <row r="5014">
          <cell r="A5014" t="str">
            <v>HLD89303</v>
          </cell>
          <cell r="B5014" t="str">
            <v>主动脉缩窄端端吻合矫治术</v>
          </cell>
          <cell r="C5014" t="str">
            <v>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v>
          </cell>
        </row>
        <row r="5015">
          <cell r="A5015" t="str">
            <v>HLD89304</v>
          </cell>
          <cell r="B5015" t="str">
            <v>主动脉缩窄扩大端端吻合矫治术</v>
          </cell>
          <cell r="C5015" t="str">
            <v>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v>
          </cell>
        </row>
        <row r="5016">
          <cell r="A5016" t="str">
            <v>HLD89305</v>
          </cell>
          <cell r="B5016" t="str">
            <v>主动脉缩窄升主动脉－胸降主动脉旁路矫治术</v>
          </cell>
          <cell r="C5016" t="str">
            <v>正中或左后开胸，游离降主动脉，左锁骨下动脉，主动脉峡部，动脉导管以及横弓至左颈总动脉，人工血管分别吻合缩窄两端，留置引流管，止血，钢丝固定胸骨，关胸。不含体外循环。</v>
          </cell>
        </row>
        <row r="5017">
          <cell r="A5017" t="str">
            <v>HLD89306</v>
          </cell>
          <cell r="B5017" t="str">
            <v>主动脉缩窄升主动脉－腹主动脉旁路矫治术</v>
          </cell>
          <cell r="C5017" t="str">
            <v>正中胸腹联合切口，游离出腹主动脉，人工血管连接升主动脉－腹主动脉，留置引流管，止血，钢丝固定胸骨，关胸。不含体外循环。</v>
          </cell>
        </row>
        <row r="5018">
          <cell r="A5018" t="str">
            <v>HLD89307</v>
          </cell>
          <cell r="B5018" t="str">
            <v>主动脉缩窄左锁骨下动脉－胸降主动脉旁路矫治术</v>
          </cell>
          <cell r="C5018" t="str">
            <v>左后开胸，游离降主动脉，左锁骨下动脉，主动脉峡部，动脉导管以及横弓至左颈总动脉，人工血管连接左锁骨下动脉－胸降主动脉，留置引流管，止血，关胸。不含体外循环。</v>
          </cell>
        </row>
        <row r="5019">
          <cell r="A5019" t="str">
            <v>HLE</v>
          </cell>
          <cell r="B5019" t="str">
            <v>无名动脉</v>
          </cell>
        </row>
        <row r="5020">
          <cell r="A5020" t="str">
            <v>HLE73301</v>
          </cell>
          <cell r="B5020" t="str">
            <v>无名动脉瘤切除术</v>
          </cell>
          <cell r="C5020" t="str">
            <v>正中开胸入路，切除瘤体，人工血管转流。</v>
          </cell>
        </row>
        <row r="5021">
          <cell r="A5021" t="str">
            <v>HLE80201</v>
          </cell>
          <cell r="B5021" t="str">
            <v>经皮穿刺无名动脉支架置入术</v>
          </cell>
          <cell r="C5021" t="str">
            <v>局麻，经股动脉或肱动脉途径穿刺，置管，全身肝素化，超滑导丝与导管配合越过病变段，球囊扩张，支架置入，必要时后扩张，造影评价术后血管状况。</v>
          </cell>
        </row>
        <row r="5022">
          <cell r="A5022" t="str">
            <v>HLE80202</v>
          </cell>
          <cell r="B5022" t="str">
            <v>经皮穿刺无名动脉球囊成形术</v>
          </cell>
          <cell r="C5022" t="str">
            <v>消毒铺巾，麻醉，穿刺置管，造影摄片，球囊扩张，造影复查，穿刺点压迫包扎。人工报告。不含监护。</v>
          </cell>
        </row>
        <row r="5023">
          <cell r="A5023" t="str">
            <v>HLF</v>
          </cell>
          <cell r="B5023" t="str">
            <v>颈动脉颅外段</v>
          </cell>
        </row>
        <row r="5024">
          <cell r="A5024" t="str">
            <v>HLF59201</v>
          </cell>
          <cell r="B5024" t="str">
            <v>经皮穿刺甲状腺动脉栓塞术</v>
          </cell>
          <cell r="C5024" t="str">
            <v>消毒铺巾，麻醉，穿刺置管，造影摄片，栓塞，复查造影，拔管，穿刺点压迫包扎。人工报告。不含监护。</v>
          </cell>
        </row>
        <row r="5025">
          <cell r="A5025" t="str">
            <v>HLF59301</v>
          </cell>
          <cell r="B5025" t="str">
            <v>颈动脉结扎术</v>
          </cell>
          <cell r="C5025" t="str">
            <v>消毒铺巾，切皮，双极止血，分离颈动脉，结扎，逐层缝合，包扎。</v>
          </cell>
        </row>
        <row r="5026">
          <cell r="A5026" t="str">
            <v>HLF65301</v>
          </cell>
          <cell r="B5026" t="str">
            <v>颈动脉外膜剥脱术</v>
          </cell>
          <cell r="C5026" t="str">
            <v>消毒铺巾，切皮，双极止血，分离颈内动脉，临时阻断，肿物外膜剥除，止血，逐层缝合。不含术中超声监测。</v>
          </cell>
        </row>
        <row r="5027">
          <cell r="A5027" t="str">
            <v>HLF65302</v>
          </cell>
          <cell r="B5027" t="str">
            <v>颈动脉内膜剥脱术</v>
          </cell>
          <cell r="C5027" t="str">
            <v>全麻，胸锁乳突肌前缘切口，阻断颈动脉前全身肝素化，动脉切开，无损伤剥离子游离增生内膜并切除，仔细清除残余碎屑，缝合动脉切口。</v>
          </cell>
        </row>
        <row r="5028">
          <cell r="A5028" t="str">
            <v>HLF65303</v>
          </cell>
          <cell r="B5028" t="str">
            <v>外翻式颈动脉内膜剥脱术</v>
          </cell>
          <cell r="C5028" t="str">
            <v>全麻，胸锁乳突肌前缘切口，阻断颈动脉前全身肝素化，动脉切开，无损伤剥离子游离增生内膜并切除，仔细清除残余碎屑，缝合动脉切口。</v>
          </cell>
        </row>
        <row r="5029">
          <cell r="A5029" t="str">
            <v>HLF66301</v>
          </cell>
          <cell r="B5029" t="str">
            <v>颈动脉瘤切除血管移植术</v>
          </cell>
          <cell r="C5029" t="str">
            <v>经单侧颈部切口入路，分离显露控制瘤体两端。切除瘤体(含假性动脉瘤、颈动脉体瘤等)，人工血管或者自体静脉所作各种形式的转流术，必要时取自体静脉，不含自体静脉取材术。</v>
          </cell>
        </row>
        <row r="5030">
          <cell r="A5030" t="str">
            <v>HLF73301</v>
          </cell>
          <cell r="B5030" t="str">
            <v>颈动脉假性动脉瘤切除术</v>
          </cell>
          <cell r="C5030" t="str">
            <v>经单侧颈部切口入路，分离显露控制瘤体两端，破瘤，清除积血，修补破口。</v>
          </cell>
        </row>
        <row r="5031">
          <cell r="A5031" t="str">
            <v>HLF73302</v>
          </cell>
          <cell r="B5031" t="str">
            <v>颈动脉体瘤切除术</v>
          </cell>
          <cell r="C5031" t="str">
            <v>颈动脉三角区弧形或T形切口，切开皮肤、皮下和颈阔肌，翻瓣，显露手术区，探查颈动脉体瘤范围和位置，仔细从颈动脉表面剥离肿瘤，不含下颌角截骨术和内固定术、颈动脉血运重建。</v>
          </cell>
        </row>
        <row r="5032">
          <cell r="A5032" t="str">
            <v>HLF73303</v>
          </cell>
          <cell r="B5032" t="str">
            <v>颈动脉体瘤切除血管修补术</v>
          </cell>
          <cell r="C5032" t="str">
            <v>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v>
          </cell>
        </row>
        <row r="5033">
          <cell r="A5033" t="str">
            <v>HLF73304</v>
          </cell>
          <cell r="B5033" t="str">
            <v>颈动脉体瘤切除动脉结扎术</v>
          </cell>
          <cell r="C5033" t="str">
            <v>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v>
          </cell>
        </row>
        <row r="5034">
          <cell r="A5034" t="str">
            <v>HLF73305</v>
          </cell>
          <cell r="B5034" t="str">
            <v>颈动脉体瘤切除颈动脉结扎术</v>
          </cell>
          <cell r="C5034" t="str">
            <v>颈动脉三角区弧形或T形切口，切开皮肤、皮下和颈阔肌，翻瓣，显露手术区，探查颈动脉体瘤范围和位置，仔细从颈动脉表面剥离肿瘤，结扎颈外(或颈内)动脉，分层缝合切口。不含下颌角截骨术和内固定术、颈动脉血运重建。</v>
          </cell>
        </row>
        <row r="5035">
          <cell r="A5035" t="str">
            <v>HLF73306</v>
          </cell>
          <cell r="B5035" t="str">
            <v>颈外动脉瘤切除术</v>
          </cell>
          <cell r="C5035" t="str">
            <v>经单侧颈部切口入路，分离显露控制瘤体两端，切除瘤体，结扎颈外动脉两端。</v>
          </cell>
        </row>
        <row r="5036">
          <cell r="A5036" t="str">
            <v>HLF74301</v>
          </cell>
          <cell r="B5036" t="str">
            <v>巨大颈动脉体瘤切除+淋巴结清扫+血管重建术</v>
          </cell>
          <cell r="C5036" t="str">
            <v>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v>
          </cell>
        </row>
        <row r="5037">
          <cell r="A5037" t="str">
            <v>HLF74302</v>
          </cell>
          <cell r="B5037" t="str">
            <v>颈动脉瘤切除血管重建术</v>
          </cell>
          <cell r="C5037" t="str">
            <v>经单侧颈部切口入路，分离瘤体并切除，人工血管或者自体静脉转流。不含自体静脉取材术。</v>
          </cell>
        </row>
        <row r="5038">
          <cell r="A5038" t="str">
            <v>HLF80201</v>
          </cell>
          <cell r="B5038" t="str">
            <v>经皮穿刺颈总动脉支架置入术</v>
          </cell>
          <cell r="C5038" t="str">
            <v>局麻，经股动脉途径穿刺，置管，全身肝素化，超滑导丝与导管配合进入颈总动脉，选择适当脑保护装置，球囊扩张，支架置入，必要时后扩张，造影评价术后血管状况。</v>
          </cell>
        </row>
        <row r="5039">
          <cell r="A5039" t="str">
            <v>HLF80202</v>
          </cell>
          <cell r="B5039" t="str">
            <v>经皮穿刺颈外动脉支架置入术</v>
          </cell>
          <cell r="C5039" t="str">
            <v>局麻，经股动脉途径穿刺，置管，全身肝素化，超滑导丝与导管配合，经颈总动脉进入颈外动脉，球囊扩张，支架置入，必要时后扩张，造影评价术后血管状况。</v>
          </cell>
        </row>
        <row r="5040">
          <cell r="A5040" t="str">
            <v>HLF80203</v>
          </cell>
          <cell r="B5040" t="str">
            <v>经皮穿刺颈内动脉支架置入术</v>
          </cell>
          <cell r="C5040" t="str">
            <v>局麻，经股动脉途径穿刺，置管，全身肝素化，超滑导丝与导管配合，经颈外动脉进入颈内动脉，脑保护装置放置于虹吸部，球囊扩张，支架置入，必要时后扩张，回收脑保护装置，造影评价术后血管状况，行颅内造影，观察有无栓塞并发症。</v>
          </cell>
        </row>
        <row r="5041">
          <cell r="A5041" t="str">
            <v>HLF80204</v>
          </cell>
          <cell r="B5041" t="str">
            <v>经皮穿刺颈动脉球囊成形术</v>
          </cell>
          <cell r="C5041" t="str">
            <v>消毒铺巾，麻醉，穿刺置管，造影摄片，球囊扩张，造影复查，穿刺点压迫包扎。人工报告。不含监护。</v>
          </cell>
        </row>
        <row r="5042">
          <cell r="A5042" t="str">
            <v>HLF80205</v>
          </cell>
          <cell r="B5042" t="str">
            <v>经皮穿刺颈内动脉球囊扩张术</v>
          </cell>
          <cell r="C5042" t="str">
            <v>局麻，经股动脉途径穿刺，置管，全身肝素化，超滑导丝与导管配合，经颈外动脉进入颈内动脉，脑保护装置放置于虹吸部，球囊扩张，回收脑保护装置，造影评价术后血管状况，行颅内造影，观察有无栓塞并发症。</v>
          </cell>
        </row>
        <row r="5043">
          <cell r="A5043" t="str">
            <v>HLF80301</v>
          </cell>
          <cell r="B5043" t="str">
            <v>颈动脉创伤性动静脉瘘腔内隔绝术</v>
          </cell>
          <cell r="C5043"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44">
          <cell r="A5044" t="str">
            <v>HLF83301</v>
          </cell>
          <cell r="B5044" t="str">
            <v>颈动脉迂曲矫正术</v>
          </cell>
          <cell r="C5044" t="str">
            <v>经单侧颈部切口入路，分离显露控制迂曲动脉两端，在切除迂曲部分，切除多余动脉，两剩余端直接吻合。</v>
          </cell>
        </row>
        <row r="5045">
          <cell r="A5045" t="str">
            <v>HLF83302</v>
          </cell>
          <cell r="B5045" t="str">
            <v>颈动脉瘤缩缝术</v>
          </cell>
          <cell r="C5045" t="str">
            <v>经单侧颈部切口入路，分离显露控制瘤体两端，缩缝瘤体。</v>
          </cell>
        </row>
        <row r="5046">
          <cell r="A5046" t="str">
            <v>HLF83303</v>
          </cell>
          <cell r="B5046" t="str">
            <v>颈动脉创伤性动静脉瘘修补术</v>
          </cell>
          <cell r="C5046" t="str">
            <v>消毒铺巾，创伤或胸锁乳突肌前缘切口，游离动静脉瘘两端血管，静脉肝素抗凝，阻断动静脉，缝合结扎切断瘘口。必要时行人工血管或自体血管修复动静脉，可考虑放置临时性转流和TCD术中监测，彻底止血冲洗后放植引流，关闭切口。不含自体血管取材术、放置临时性转流、TCD术中监测。</v>
          </cell>
        </row>
        <row r="5047">
          <cell r="A5047" t="str">
            <v>HLF86301</v>
          </cell>
          <cell r="B5047" t="str">
            <v>颈动脉体瘤切除转流术</v>
          </cell>
          <cell r="C5047" t="str">
            <v>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v>
          </cell>
        </row>
        <row r="5048">
          <cell r="A5048" t="str">
            <v>HLF86302</v>
          </cell>
          <cell r="B5048" t="str">
            <v>颈动脉瘤切除吻合术</v>
          </cell>
          <cell r="C5048" t="str">
            <v>制迂曲动脉两端，在切除迂曲部分，切除多余动脉，两剩余端直接吻合。</v>
          </cell>
        </row>
        <row r="5049">
          <cell r="A5049" t="str">
            <v>HLF86303</v>
          </cell>
          <cell r="B5049" t="str">
            <v>颈总动脉-锁骨下动脉旁路移植术</v>
          </cell>
          <cell r="C5049" t="str">
            <v>全麻，锁骨上横行切口避免损伤膈神经，于斜角肌后外显露锁骨下动脉，牵开胸锁乳突肌胸骨头，显露颈动脉，阻断前全身肝素化，移植血管与两动脉先后行端-侧吻合，留置引流。</v>
          </cell>
        </row>
        <row r="5050">
          <cell r="A5050" t="str">
            <v>HLF86304</v>
          </cell>
          <cell r="B5050" t="str">
            <v>颈总动脉-腋动脉旁路移植术</v>
          </cell>
          <cell r="C5050" t="str">
            <v>全麻，锁骨下横行切口显露腋动脉，牵开胸锁乳突肌胸骨头，显露颈动脉。阻断前全身肝素化，移植血管与两动脉先后行端-侧吻合，留置引流。</v>
          </cell>
        </row>
        <row r="5051">
          <cell r="A5051" t="str">
            <v>HLF86305</v>
          </cell>
          <cell r="B5051" t="str">
            <v>右颈总动脉-左颈总动脉旁路术</v>
          </cell>
          <cell r="C5051" t="str">
            <v>全麻，双侧颈部纵切口或颈部横切口，游离双侧颈总动脉，全身肝素化，取人工血管或大隐静脉经皮下或食道后与双侧颈总动脉端侧吻合，放置引流，关闭切口。</v>
          </cell>
        </row>
        <row r="5052">
          <cell r="A5052" t="str">
            <v>HLF89301</v>
          </cell>
          <cell r="B5052" t="str">
            <v>颈动脉重建术</v>
          </cell>
          <cell r="C5052" t="str">
            <v>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v>
          </cell>
        </row>
        <row r="5053">
          <cell r="A5053" t="str">
            <v>HLG</v>
          </cell>
          <cell r="B5053" t="str">
            <v>锁骨下动脉</v>
          </cell>
        </row>
        <row r="5054">
          <cell r="A5054" t="str">
            <v>HLG73301</v>
          </cell>
          <cell r="B5054" t="str">
            <v>锁骨下动脉瘤切除术</v>
          </cell>
          <cell r="C5054" t="str">
            <v>锁骨上切口入路，切除瘤体，人工血管或者自体静脉转流。不含自体静脉取材术。</v>
          </cell>
        </row>
        <row r="5055">
          <cell r="A5055" t="str">
            <v>HLG80201</v>
          </cell>
          <cell r="B5055" t="str">
            <v>经皮穿刺锁骨下动脉支架置入术</v>
          </cell>
          <cell r="C5055" t="str">
            <v>局麻，经股动脉或肱动脉穿刺，置管，全身肝素化，超滑导丝与导管配合越过病变，球囊扩张，支架置入，必要时后扩张，造影评价术后血管状况。</v>
          </cell>
        </row>
        <row r="5056">
          <cell r="A5056" t="str">
            <v>HLG80202</v>
          </cell>
          <cell r="B5056" t="str">
            <v>经皮穿刺锁骨下动脉球囊成形术</v>
          </cell>
          <cell r="C5056" t="str">
            <v>消毒铺巾，麻醉，穿刺置管，造影摄片，球囊扩张，造影复查，穿刺点压迫包扎。人工报告。不含监护。</v>
          </cell>
        </row>
        <row r="5057">
          <cell r="A5057" t="str">
            <v>HLG83301</v>
          </cell>
          <cell r="B5057" t="str">
            <v>锁骨下动脉修复术</v>
          </cell>
          <cell r="C5057" t="str">
            <v>消毒铺巾，损伤局部切口，必要时切断锁骨，显露游离受损血管，静脉肝素抗凝，阻断血管，缝合，补片成形，对端吻合或人工血管自体血管间置，彻底止血冲洗后放置引流，关闭切口。不含血管探查术、自体血管取材术。</v>
          </cell>
        </row>
        <row r="5058">
          <cell r="A5058" t="str">
            <v>HLG83302</v>
          </cell>
          <cell r="B5058" t="str">
            <v>锁骨下动脉创伤性动静脉瘘修补术</v>
          </cell>
          <cell r="C5058"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59">
          <cell r="A5059" t="str">
            <v>HLG86301</v>
          </cell>
          <cell r="B5059" t="str">
            <v>左锁骨下动脉-左颈内动脉旁路术</v>
          </cell>
          <cell r="C5059" t="str">
            <v>全麻，左锁骨上窝横切口及胸锁乳突肌前缘纵切口，游离左颈内(总)动脉及左锁骨下动脉，全身肝素化，取人工血管或大隐静脉经皮下或食道后于双侧颈总动脉端侧吻合，放置引流，关闭切口。</v>
          </cell>
        </row>
        <row r="5060">
          <cell r="A5060" t="str">
            <v>HLH</v>
          </cell>
          <cell r="B5060" t="str">
            <v>椎动脉颅外段</v>
          </cell>
        </row>
        <row r="5061">
          <cell r="A5061" t="str">
            <v>HLH80201</v>
          </cell>
          <cell r="B5061" t="str">
            <v>经皮穿刺椎动脉支架置入术</v>
          </cell>
          <cell r="C5061" t="str">
            <v>消毒铺巾，麻醉，穿刺置管，造影摄片，球囊扩张，支架置入，造影复查，穿刺点压迫包扎。人工报告。不含监护。</v>
          </cell>
        </row>
        <row r="5062">
          <cell r="A5062" t="str">
            <v>HLH80202</v>
          </cell>
          <cell r="B5062" t="str">
            <v>经皮穿刺椎动脉球囊成形术</v>
          </cell>
          <cell r="C5062" t="str">
            <v>消毒铺巾，麻醉，穿刺置管，造影摄片，球囊扩张，造影复查，穿刺点压迫包扎。人工报告。不含监护。</v>
          </cell>
        </row>
        <row r="5063">
          <cell r="A5063" t="str">
            <v>HLH86301</v>
          </cell>
          <cell r="B5063" t="str">
            <v>椎动脉-颈总动脉端侧吻合术</v>
          </cell>
          <cell r="C5063" t="str">
            <v>颈部切口入路，显露锁骨下、颈总、锥动脉，切断锥动脉，与颈总动脉端侧吻合。</v>
          </cell>
        </row>
        <row r="5064">
          <cell r="A5064" t="str">
            <v>HLH86302</v>
          </cell>
          <cell r="B5064" t="str">
            <v>椎动脉-锁骨下动脉旁路术</v>
          </cell>
          <cell r="C5064" t="str">
            <v>颈部、锁骨上切口显露锥动脉，用自体静脉将锥动脉与锁骨下动脉连接吻合。不含自体静脉取材术。</v>
          </cell>
        </row>
        <row r="5065">
          <cell r="A5065" t="str">
            <v>HLJ</v>
          </cell>
          <cell r="B5065" t="str">
            <v>胸主动脉</v>
          </cell>
        </row>
        <row r="5066">
          <cell r="A5066" t="str">
            <v>HLJ66301</v>
          </cell>
          <cell r="B5066" t="str">
            <v>部分胸主动脉替换术</v>
          </cell>
          <cell r="C5066" t="str">
            <v>开胸，建立体外循环，以人工血管替换部分胸主动脉根据需要重建部分肋间动脉血运，关胸。不含体外循环。</v>
          </cell>
        </row>
        <row r="5067">
          <cell r="A5067" t="str">
            <v>HLJ66302</v>
          </cell>
          <cell r="B5067" t="str">
            <v>全胸主动脉替换术</v>
          </cell>
          <cell r="C5067" t="str">
            <v>开胸，建立体外循环，以人工血管替换全部胸主动脉根据需要重建部分肋间动脉血运，关胸。不含体外循环。</v>
          </cell>
        </row>
        <row r="5068">
          <cell r="A5068" t="str">
            <v>HLJ66303</v>
          </cell>
          <cell r="B5068" t="str">
            <v>部分胸降主动脉夹层动脉瘤人工血管替换术</v>
          </cell>
          <cell r="C5068" t="str">
            <v>开胸，建立体外循环，以人工血管替换部分胸降主动脉根据需要重建部分肋间动脉血运，关胸。不含体外循环。</v>
          </cell>
        </row>
        <row r="5069">
          <cell r="A5069" t="str">
            <v>HLJ66304</v>
          </cell>
          <cell r="B5069" t="str">
            <v>近端胸主动脉替换术加远端主动脉腔内覆膜支架置入术</v>
          </cell>
          <cell r="C5069" t="str">
            <v>开胸，建立体外循环，以人工血管替换部分胸降主动脉根据需要重建部分肋间动脉血运，向降主动脉腔内置入支架血管，关胸。不含体外循环。</v>
          </cell>
        </row>
        <row r="5070">
          <cell r="A5070" t="str">
            <v>HLJ73301</v>
          </cell>
          <cell r="B5070" t="str">
            <v>部分胸降主动脉切除术</v>
          </cell>
          <cell r="C5070" t="str">
            <v>全麻，侧开胸，以人工血管替换部分胸主动脉根据需要重建部分肋间动脉血运，关胸。</v>
          </cell>
        </row>
        <row r="5071">
          <cell r="A5071" t="str">
            <v>HLJ80201</v>
          </cell>
          <cell r="B5071" t="str">
            <v>胸主动脉支架成形术</v>
          </cell>
          <cell r="C5071" t="str">
            <v>局麻，经股动脉或肱桡动脉穿刺，置管，胸主动脉造影、支架植入，再次造影评估疗效，拔管穿刺点加压包扎。</v>
          </cell>
        </row>
        <row r="5072">
          <cell r="A5072" t="str">
            <v>HLJ80301</v>
          </cell>
          <cell r="B5072" t="str">
            <v>胸主动脉外伤破裂腔内隔绝术</v>
          </cell>
          <cell r="C5072" t="str">
            <v>全麻，股动脉或肱动脉穿刺主动脉造影，股总动脉切开或穿刺，植入支架人工血管，再次造影观察效果，退出输送器，缝合股总动脉及切口。</v>
          </cell>
        </row>
        <row r="5073">
          <cell r="A5073" t="str">
            <v>HLJ80302</v>
          </cell>
          <cell r="B5073" t="str">
            <v>降主动脉瘤腔内隔绝术</v>
          </cell>
          <cell r="C5073" t="str">
            <v>局麻或全麻，股动脉或肱动脉穿刺主动脉造影，股总动脉切开或穿刺，植入支架人工血管，再次造影观察效果，退出输送器，缝合股总动脉及切口。</v>
          </cell>
        </row>
        <row r="5074">
          <cell r="A5074" t="str">
            <v>HLJ83301</v>
          </cell>
          <cell r="B5074" t="str">
            <v>胸主动脉损伤修复术</v>
          </cell>
          <cell r="C5074" t="str">
            <v>全麻，胸部切口或胸腹联合切口腹膜外途径。显露控制损伤动脉，及胸腹主动脉，全身肝素化，阻断损伤动脉和部分或完全阻断胸腹主动脉，直接修复损伤动脉(或采用人工材料或自体材料修补)。必要时动脉造影，关胸。不含动脉造影、自体血管材料取材。</v>
          </cell>
        </row>
        <row r="5075">
          <cell r="A5075" t="str">
            <v>HLJ83302</v>
          </cell>
          <cell r="B5075" t="str">
            <v>胸主动脉创伤性动静脉瘘修补术</v>
          </cell>
          <cell r="C5075"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076">
          <cell r="A5076" t="str">
            <v>HLJ83303</v>
          </cell>
          <cell r="B5076" t="str">
            <v>胸主动脉上腔静脉瘘修复术</v>
          </cell>
          <cell r="C5076" t="str">
            <v>连续硬膜外麻醉或全身麻醉，常规开胸，全身肝素化，控制并阻断胸主动脉、上腔静脉，剖开胸主动脉、上腔静脉，直接缝合或应用自体静脉、人工材料关闭瘘口，缝合动脉或静脉壁，关胸。不含自体血管材料取材。</v>
          </cell>
        </row>
        <row r="5077">
          <cell r="A5077" t="str">
            <v>HLJ83304</v>
          </cell>
          <cell r="B5077" t="str">
            <v>胸主动脉缩窄闭塞矫正术</v>
          </cell>
          <cell r="C5077" t="str">
            <v>全身麻醉。常规开胸入腹，全身肝素化，控制并阻断胸主动脉、腹主动脉，剖开胸主动脉缩窄闭塞段，切除增厚内膜，以自体静脉、人工材料扩大成形或旁路移植。关胸，关腹。不含自体血管材料取材。</v>
          </cell>
        </row>
        <row r="5078">
          <cell r="A5078" t="str">
            <v>HLJ89301</v>
          </cell>
          <cell r="B5078" t="str">
            <v>肋间动脉重建术</v>
          </cell>
          <cell r="C5078" t="str">
            <v>开胸，经股动脉、腋动脉、升主动脉或其它部位动脉插管建立体外循环，深低温停循环，成形胸降主动脉，并与人工血管吻合。完成其它部位相应手术操作后关胸。不含体外循环。</v>
          </cell>
        </row>
        <row r="5079">
          <cell r="A5079" t="str">
            <v>HLK</v>
          </cell>
          <cell r="B5079" t="str">
            <v>腹主动脉</v>
          </cell>
        </row>
        <row r="5080">
          <cell r="A5080" t="str">
            <v>HLK59201</v>
          </cell>
          <cell r="B5080" t="str">
            <v>腹主动脉动脉瘤旷置术</v>
          </cell>
          <cell r="C5080" t="str">
            <v>含腹主真性动脉瘤及夹层动脉瘤。连续硬膜外麻醉或全身麻醉，常规入腹，全身肝素化，控制并缝闭腹主动脉瘤颈和/或髂动脉瘤颈，结扎肠系膜下动脉，以人工血管重建盆腔及下肢血运，关腹。</v>
          </cell>
        </row>
        <row r="5081">
          <cell r="A5081" t="str">
            <v>HLK59202</v>
          </cell>
          <cell r="B5081" t="str">
            <v>腹主动脉瘤髂动脉瘤旷置术</v>
          </cell>
          <cell r="C5081"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row>
        <row r="5082">
          <cell r="A5082" t="str">
            <v>HLK65201</v>
          </cell>
          <cell r="B5082" t="str">
            <v>腹主动脉内膜剥脱术</v>
          </cell>
          <cell r="C5082" t="str">
            <v>连续硬膜外麻醉或全身麻醉，腹正中绕脐切口或患侧腹膜外切口，全身肝素化，控制并阻断腹主动脉及髂股动脉，行病变处内膜剥脱，关闭切口。</v>
          </cell>
        </row>
        <row r="5083">
          <cell r="A5083" t="str">
            <v>HLK65202</v>
          </cell>
          <cell r="B5083" t="str">
            <v>腹主动脉髂动脉内血栓切除术</v>
          </cell>
          <cell r="C5083" t="str">
            <v>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v>
          </cell>
        </row>
        <row r="5084">
          <cell r="A5084" t="str">
            <v>HLK66201</v>
          </cell>
          <cell r="B5084" t="str">
            <v>腹主动脉瘤切除人工血管置换术</v>
          </cell>
          <cell r="C5084" t="str">
            <v>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row>
        <row r="5085">
          <cell r="A5085" t="str">
            <v>HLK66202</v>
          </cell>
          <cell r="B5085" t="str">
            <v>腹主动脉瘤切除腹主动脉-双髂动脉人工血管置换术(Y型人工血管)</v>
          </cell>
          <cell r="C5085" t="str">
            <v>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v>
          </cell>
        </row>
        <row r="5086">
          <cell r="A5086" t="str">
            <v>HLK66203</v>
          </cell>
          <cell r="B5086" t="str">
            <v>腹主动脉瘤-髂动脉瘤切除腹主动脉-双髂动脉人工血管移植术</v>
          </cell>
          <cell r="C5086" t="str">
            <v>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087">
          <cell r="A5087" t="str">
            <v>HLK66204</v>
          </cell>
          <cell r="B5087" t="str">
            <v>腹主动脉瘤切除腹主动脉-单侧髂单侧股动脉人工血管置换术(Y型人工血管)</v>
          </cell>
          <cell r="C5087"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88">
          <cell r="A5088" t="str">
            <v>HLK66205</v>
          </cell>
          <cell r="B5088" t="str">
            <v>复杂腹主动脉瘤切除腹主动脉-单侧髂单侧股动脉人工血管移植术</v>
          </cell>
          <cell r="C5088" t="str">
            <v>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89">
          <cell r="A5089" t="str">
            <v>HLK66206</v>
          </cell>
          <cell r="B5089" t="str">
            <v>腹主动脉瘤-髂动脉瘤切除腹主动脉-单侧髂股动脉人工血管移植术</v>
          </cell>
          <cell r="C5089"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90">
          <cell r="A5090" t="str">
            <v>HLK66207</v>
          </cell>
          <cell r="B5090" t="str">
            <v>腹主动脉瘤切除腹主动脉-双侧股动脉人工血管置换术(Y型人工血管)</v>
          </cell>
          <cell r="C5090" t="str">
            <v>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091">
          <cell r="A5091" t="str">
            <v>HLK66208</v>
          </cell>
          <cell r="B5091" t="str">
            <v>腹主动脉瘤-髂动脉瘤切除腹主动脉-双股动脉人工血管移植术</v>
          </cell>
          <cell r="C5091" t="str">
            <v>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092">
          <cell r="A5092" t="str">
            <v>HLK66209</v>
          </cell>
          <cell r="B5092" t="str">
            <v>复杂腹主动脉瘤切除腹主动脉人工血管移植术</v>
          </cell>
          <cell r="C5092"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v>
          </cell>
        </row>
        <row r="5093">
          <cell r="A5093" t="str">
            <v>HLK66210</v>
          </cell>
          <cell r="B5093" t="str">
            <v>复杂腹主动脉瘤切除腹主动脉-髂动脉人工血管移植术</v>
          </cell>
          <cell r="C5093" t="str">
            <v>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094">
          <cell r="A5094" t="str">
            <v>HLK66211</v>
          </cell>
          <cell r="B5094" t="str">
            <v>复杂腹主动脉瘤切除腹主动脉-股动脉人工血管移植术</v>
          </cell>
          <cell r="C5094" t="str">
            <v>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095">
          <cell r="A5095" t="str">
            <v>HLK66301</v>
          </cell>
          <cell r="B5095" t="str">
            <v>经腹膜外径路腹主动脉瘤人工血管置换术</v>
          </cell>
          <cell r="C5095" t="str">
            <v>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v>
          </cell>
        </row>
        <row r="5096">
          <cell r="A5096" t="str">
            <v>HLK66302</v>
          </cell>
          <cell r="B5096" t="str">
            <v>腹主动脉假性动脉瘤切除腹主动脉人工血管置换术</v>
          </cell>
          <cell r="C5096" t="str">
            <v>连续硬膜外麻醉或全身麻醉，常规入腹，全身肝素化，控制并阻断腹主动脉及双髂动脉，结扎肠系膜下动脉，切开动脉瘤体，缝扎腰动脉，以直型人工血管分别与腹主动脉近远心端真腔吻合，关腹。不含髂内动脉、肠系膜下动脉重建。</v>
          </cell>
        </row>
        <row r="5097">
          <cell r="A5097" t="str">
            <v>HLK66303</v>
          </cell>
          <cell r="B5097" t="str">
            <v>肾上腹主动脉瘤人工血管置换术</v>
          </cell>
          <cell r="C5097" t="str">
            <v>全麻，腹主动脉瘤、肾动脉游离、阻断，瘤体切开，人工血管植入，内脏脉重建，关腹。</v>
          </cell>
        </row>
        <row r="5098">
          <cell r="A5098" t="str">
            <v>HLK66304</v>
          </cell>
          <cell r="B5098" t="str">
            <v>肾周腹主动脉瘤人工血管置换术</v>
          </cell>
          <cell r="C5098" t="str">
            <v>全麻，腹主动脉瘤、肾动脉游离、阻断，瘤体切开，人工血管植入，肾动脉重建，关腹。</v>
          </cell>
        </row>
        <row r="5099">
          <cell r="A5099" t="str">
            <v>HLK66305</v>
          </cell>
          <cell r="B5099" t="str">
            <v>腹主动脉假性动脉瘤切除腹主动脉-髂动脉人工血管置换术</v>
          </cell>
          <cell r="C5099"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0">
          <cell r="A5100" t="str">
            <v>HLK66306</v>
          </cell>
          <cell r="B5100" t="str">
            <v>髂动脉假性动脉瘤切除腹主动脉-髂动脉人工血管置换术</v>
          </cell>
          <cell r="C5100"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1">
          <cell r="A5101" t="str">
            <v>HLK66307</v>
          </cell>
          <cell r="B5101" t="str">
            <v>破裂腹主动脉瘤切除腹主动脉-单侧髂股动脉人工血管置换术</v>
          </cell>
          <cell r="C5101"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102">
          <cell r="A5102" t="str">
            <v>HLK66308</v>
          </cell>
          <cell r="B5102" t="str">
            <v>腹主动脉假性动脉瘤切除腹主动脉-单侧髂单侧股动脉人工血管置换术</v>
          </cell>
          <cell r="C5102"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103">
          <cell r="A5103" t="str">
            <v>HLK66309</v>
          </cell>
          <cell r="B5103" t="str">
            <v>破裂腹主动脉瘤切除腹主动脉-双髂动脉人工血管置换术</v>
          </cell>
          <cell r="C5103" t="str">
            <v>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v>
          </cell>
        </row>
        <row r="5104">
          <cell r="A5104" t="str">
            <v>HLK66310</v>
          </cell>
          <cell r="B5104" t="str">
            <v>破裂腹主动脉瘤切除腹主动脉-双股动脉人工血管置换术</v>
          </cell>
          <cell r="C5104"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105">
          <cell r="A5105" t="str">
            <v>HLK66311</v>
          </cell>
          <cell r="B5105" t="str">
            <v>腹主动脉假性动脉瘤切除腹主动脉-股动脉人工血管置换术</v>
          </cell>
          <cell r="C5105" t="str">
            <v>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v>
          </cell>
        </row>
        <row r="5106">
          <cell r="A5106" t="str">
            <v>HLK66312</v>
          </cell>
          <cell r="B5106" t="str">
            <v>髂动脉假性动脉瘤切除腹主动脉-股动脉人工血管置换术</v>
          </cell>
          <cell r="C5106"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107">
          <cell r="A5107" t="str">
            <v>HLK66501</v>
          </cell>
          <cell r="B5107" t="str">
            <v>腹腔镜下腹主动脉瘤切除+腹主-双股(髂)动脉人工血管旁路移植术</v>
          </cell>
          <cell r="C5107"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row>
        <row r="5108">
          <cell r="A5108" t="str">
            <v>HLK66502</v>
          </cell>
          <cell r="B5108" t="str">
            <v>腹腔镜下腹主动脉闭塞行腹主-双股(髂)动脉人工血管旁路移植术</v>
          </cell>
          <cell r="C5108" t="str">
            <v>全麻，腹腔镜下分离显露腹主动脉，保护输尿管，肽夹夹闭相关腰动脉，肝素化后阻断腹主动脉，植入人工血管，镜下单纯连续行端端吻合，腹股沟区切口显露股动脉，腹膜后引出人工血管行端侧吻合，开放阻断，彻底止血，开放窗口分层缝合。</v>
          </cell>
        </row>
        <row r="5109">
          <cell r="A5109" t="str">
            <v>HLK72201</v>
          </cell>
          <cell r="B5109" t="str">
            <v>腹主动脉-髂动脉射频消融腔内复通术</v>
          </cell>
          <cell r="C5109" t="str">
            <v>局麻，经股动脉或肱桡动脉穿刺，置管，腹主、髂动脉造影，导丝引导下应用射频消融导管开通动脉管腔，再次造影评估疗效，如仍有狭窄可行球囊扩张支架置入，拔管穿刺点加压包扎。不含经皮动脉穿刺置管术、动脉切开置管术、球囊扩张、支架置入、DSA引导。</v>
          </cell>
        </row>
        <row r="5110">
          <cell r="A5110" t="str">
            <v>HLK80201</v>
          </cell>
          <cell r="B5110" t="str">
            <v>腹主动脉炎性瘤腔内隔绝术</v>
          </cell>
          <cell r="C5110" t="str">
            <v>全麻，股动脉或肱动脉穿刺主动脉造影，股总动脉切开或穿刺，植入支架人工血管，再次造影观察效果，退出输送器，缝合股总动脉及切口。</v>
          </cell>
        </row>
        <row r="5111">
          <cell r="A5111" t="str">
            <v>HLK80202</v>
          </cell>
          <cell r="B5111" t="str">
            <v>腹主动脉外伤破裂腔内隔绝术</v>
          </cell>
          <cell r="C5111" t="str">
            <v>全麻，股动脉或肱动脉穿刺主动脉造影，股总动脉切开或穿刺，植入支架人工血管，再次造影观察效果，退出输送器，缝合股总动脉及切口。</v>
          </cell>
        </row>
        <row r="5112">
          <cell r="A5112" t="str">
            <v>HLK80203</v>
          </cell>
          <cell r="B5112" t="str">
            <v>腹主动脉瘤腔内隔绝术</v>
          </cell>
          <cell r="C5112" t="str">
            <v>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v>
          </cell>
        </row>
        <row r="5113">
          <cell r="A5113" t="str">
            <v>HLK80204</v>
          </cell>
          <cell r="B5113" t="str">
            <v>假性腹主动脉瘤腔内隔绝术</v>
          </cell>
          <cell r="C5113" t="str">
            <v>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row>
        <row r="5114">
          <cell r="A5114" t="str">
            <v>HLK80205</v>
          </cell>
          <cell r="B5114" t="str">
            <v>腹主动脉瘤Y型移植物腔内隔绝术</v>
          </cell>
          <cell r="C5114" t="str">
            <v>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v>
          </cell>
        </row>
        <row r="5115">
          <cell r="A5115" t="str">
            <v>HLK80206</v>
          </cell>
          <cell r="B5115" t="str">
            <v>假性腹主动脉瘤Y型移植物腔内隔绝术</v>
          </cell>
          <cell r="C5115" t="str">
            <v>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v>
          </cell>
        </row>
        <row r="5116">
          <cell r="A5116" t="str">
            <v>HLK80207</v>
          </cell>
          <cell r="B5116" t="str">
            <v>肾周腹主动脉瘤腔内隔绝术</v>
          </cell>
          <cell r="C5116" t="str">
            <v>全麻，股动脉穿刺腹主动脉造影，股总动脉切开或穿刺，植入分支型支架人工血管，再次造影观察效果，退出输送器，缝合股总动脉及切口。</v>
          </cell>
        </row>
        <row r="5117">
          <cell r="A5117" t="str">
            <v>HLK80208</v>
          </cell>
          <cell r="B5117" t="str">
            <v>腹主动脉瘤腔内隔绝术+髂内动脉重建</v>
          </cell>
          <cell r="C5117" t="str">
            <v>含直管形、分支型、一体化移植物、AUI技术。全麻，股动脉穿刺腹主动脉造影，腹膜外径路重建髂内动脉，髂总或髂外动脉切开或穿刺，植入支架人工血管，再次造影观察效果，退出输送器，缝合股总动脉及切口。</v>
          </cell>
        </row>
        <row r="5118">
          <cell r="A5118" t="str">
            <v>HLK80209</v>
          </cell>
          <cell r="B5118" t="str">
            <v>腹主动脉瘤腔内隔绝术+髂总动脉缩窄术</v>
          </cell>
          <cell r="C5118" t="str">
            <v>含直管形、分支型、一体化移植物、AUI技术。全麻，股动脉穿刺腹主动脉造影，腹膜外径路重建髂内动脉，髂总或髂外动脉切开或穿刺，植入支架人工血管，再次造影观察效果，退出输送器，缝合股总动脉及切口。</v>
          </cell>
        </row>
        <row r="5119">
          <cell r="A5119" t="str">
            <v>HLK80210</v>
          </cell>
          <cell r="B5119" t="str">
            <v>腹主动脉下腔静脉瘘腔内隔绝术</v>
          </cell>
          <cell r="C5119" t="str">
            <v>全麻，股动脉或肱动脉穿刺主动脉造影，股总动脉切开或穿刺，植入支架人工血管，再次造影观察效果，退出输送器，缝合股总动脉及切口。</v>
          </cell>
        </row>
        <row r="5120">
          <cell r="A5120" t="str">
            <v>HLK80211</v>
          </cell>
          <cell r="B5120" t="str">
            <v>腹主动脉单侧髂动脉覆膜支架腔内隔绝术</v>
          </cell>
          <cell r="C5120" t="str">
            <v>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DSA引导。</v>
          </cell>
        </row>
        <row r="5121">
          <cell r="A5121" t="str">
            <v>HLK80212</v>
          </cell>
          <cell r="B5121" t="str">
            <v>腹主动脉-髂动脉球囊成形术</v>
          </cell>
          <cell r="C5121" t="str">
            <v>局麻，经股动脉或肱桡动脉穿刺，置管，腹主、髂动脉造影，球囊导管扩张，再次造影评估疗效，拔管穿刺点加压包扎。不含动脉切开置管术、球囊扩张、支架置入、经皮动脉穿刺置管术、DSA引导。</v>
          </cell>
        </row>
        <row r="5122">
          <cell r="A5122" t="str">
            <v>HLK80213</v>
          </cell>
          <cell r="B5122" t="str">
            <v>腹主动脉-髂动脉球囊扩张支架成形术</v>
          </cell>
          <cell r="C5122" t="str">
            <v>局麻，经股动脉或肱桡动脉穿刺，置管，腹主、髂动脉造影、球囊导管扩张支架置入，再次造影评估疗效，拔管穿刺点加压包扎。不含动脉切开置管术、球囊扩张、支架置入、经皮动脉穿刺置管术、DSA引导。</v>
          </cell>
        </row>
        <row r="5123">
          <cell r="A5123" t="str">
            <v>HLK80214</v>
          </cell>
          <cell r="B5123" t="str">
            <v>腹主/髂动脉支架成形术</v>
          </cell>
          <cell r="C5123" t="str">
            <v>局麻，经股动脉或肱桡动脉穿刺，置管，腹主、髂动脉造影、支架置入，再次造影评估疗效，拔管穿刺点加压包扎。不含动脉切开置管术、球囊扩张、支架置入、经皮动脉穿刺置管术、DSA引导。</v>
          </cell>
        </row>
        <row r="5124">
          <cell r="A5124" t="str">
            <v>HLK80301</v>
          </cell>
          <cell r="B5124" t="str">
            <v>经腹杂交技术肾周或肾上腹主动脉瘤腔内隔绝术(逆行旁路技术)</v>
          </cell>
          <cell r="C5124" t="str">
            <v>全麻，开腹，逆行髂总动脉到内脏动脉人工血管旁路术，关腹。股动脉或肱动脉穿刺主动脉造影，股总动脉切开或穿刺，植入支架人工血管，再次造影观察效果，退出输送器，缝合股总动脉及切口。</v>
          </cell>
        </row>
        <row r="5125">
          <cell r="A5125" t="str">
            <v>HLK80302</v>
          </cell>
          <cell r="B5125" t="str">
            <v>经腹杂交技术肾周及肾上腹主动脉瘤腔内隔绝术(顺行旁路技术)</v>
          </cell>
          <cell r="C5125" t="str">
            <v>全麻，顺行腹主动脉或降主动脉到内脏动脉人工血管旁路术，关腹。股动脉或肱动脉穿刺主动脉造影，股总动脉切开或穿刺，植入支架人工血管，再次造影观察效果，退出输送器，缝合股总动脉及切口。</v>
          </cell>
        </row>
        <row r="5126">
          <cell r="A5126" t="str">
            <v>HLK83201</v>
          </cell>
          <cell r="B5126" t="str">
            <v>腹主动脉瘤成形术</v>
          </cell>
          <cell r="C5126" t="str">
            <v>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v>
          </cell>
        </row>
        <row r="5127">
          <cell r="A5127" t="str">
            <v>HLK83202</v>
          </cell>
          <cell r="B5127" t="str">
            <v>腹主动脉瘤髂动脉瘤成形术</v>
          </cell>
          <cell r="C5127" t="str">
            <v>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row>
        <row r="5128">
          <cell r="A5128" t="str">
            <v>HLK83203</v>
          </cell>
          <cell r="B5128" t="str">
            <v>腹主动脉-髂动脉旋磨腔内复通术</v>
          </cell>
          <cell r="C5128" t="str">
            <v>局麻，经股动脉或肱桡动脉穿刺，置管，腹主、髂动脉造影，导丝引导下应用旋磨导管开通动脉管腔，再次造影评估疗效，如仍有狭窄可行球囊扩张支架置入，拔管穿刺点加压包扎。不含经皮动脉穿刺置管术、动脉切开置管术、球囊扩张、支架置入、DSA引导。</v>
          </cell>
        </row>
        <row r="5129">
          <cell r="A5129" t="str">
            <v>HLK83204</v>
          </cell>
          <cell r="B5129" t="str">
            <v>腹主动脉-髂动脉旋切腔内复通术</v>
          </cell>
          <cell r="C5129" t="str">
            <v>局麻，经股动脉或肱桡动脉穿刺，置管，腹主、髂动脉造影，导丝引导下应用旋切导管开通动脉管腔，再次造影评估疗效，如仍有狭窄可行球囊扩张支架置入，拔管穿刺点加压包扎。不含动脉切开置管术、球囊扩张、支架置入、经皮动脉穿刺置管术、DSA引导。</v>
          </cell>
        </row>
        <row r="5130">
          <cell r="A5130" t="str">
            <v>HLK83301</v>
          </cell>
          <cell r="B5130" t="str">
            <v>腹主/髂动脉损伤修复术</v>
          </cell>
          <cell r="C5130" t="str">
            <v>全麻，腹正中切口开腹或腹膜外途径，股部切口。显露控制损伤动脉，全身肝素化，阻断损伤动脉和部分或完全阻断腹主动脉，直接修复损伤动脉或采用人工材料或自体材料修补。必要时动脉造影，关腹。不含动脉造影、自体血管材料取材。</v>
          </cell>
        </row>
        <row r="5131">
          <cell r="A5131" t="str">
            <v>HLK83302</v>
          </cell>
          <cell r="B5131" t="str">
            <v>经颈动脉切开腹主动脉覆膜支架腔内修复术</v>
          </cell>
          <cell r="C5131" t="str">
            <v>局部麻醉、连续硬膜外麻醉或全身麻醉，颈部切口，经颈动脉途径置管，腹主动脉双髂动脉造影，测量瘤体和动脉直径，全身肝素化，直形大动脉覆膜支架(支架型人工血管)植入腹主动脉，再次动脉造影评价疗效，关闭切口。不含DSA引导。</v>
          </cell>
        </row>
        <row r="5132">
          <cell r="A5132" t="str">
            <v>HLK83303</v>
          </cell>
          <cell r="B5132" t="str">
            <v>腹主动脉假性动脉瘤成形术</v>
          </cell>
          <cell r="C5132" t="str">
            <v>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v>
          </cell>
        </row>
        <row r="5133">
          <cell r="A5133" t="str">
            <v>HLK83304</v>
          </cell>
          <cell r="B5133" t="str">
            <v>腹主动脉缩窄闭塞矫正术</v>
          </cell>
          <cell r="C5133" t="str">
            <v>连续硬膜外麻醉或全身麻醉，常规入腹，全身肝素化，控制并阻断腹主动脉、髂动脉、肠系膜下动脉，剖开腹主动脉髂动脉缩窄闭塞段，切除增厚内膜，以自体静脉、人工材料扩大成形或旁路移植，关腹。不含自体血管材料取材。</v>
          </cell>
        </row>
        <row r="5134">
          <cell r="A5134" t="str">
            <v>HLK83305</v>
          </cell>
          <cell r="B5134" t="str">
            <v>腹主动脉损伤修复术</v>
          </cell>
          <cell r="C5134" t="str">
            <v>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动脉造影、自体血管材料取材。</v>
          </cell>
        </row>
        <row r="5135">
          <cell r="A5135" t="str">
            <v>HLK83306</v>
          </cell>
          <cell r="B5135" t="str">
            <v>腹主动脉创伤性动静脉瘘修补术</v>
          </cell>
          <cell r="C5135"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136">
          <cell r="A5136" t="str">
            <v>HLK83307</v>
          </cell>
          <cell r="B5136" t="str">
            <v>腹主动脉消化道瘘修复术</v>
          </cell>
          <cell r="C5136" t="str">
            <v>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v>
          </cell>
        </row>
        <row r="5137">
          <cell r="A5137" t="str">
            <v>HLK83308</v>
          </cell>
          <cell r="B5137" t="str">
            <v>腹主动脉膀胱瘘修复术</v>
          </cell>
          <cell r="C5137" t="str">
            <v>连续硬膜外麻醉或全身麻醉，常规入腹，全身肝素化，控制并阻断腹主动脉、髂动脉、肠系膜下动脉及肠管，直接缝合或应用自体静脉、人工材料修复动脉瘘口，修复受累膀胱，关腹。不含膀胱切除术或修补术、自体血管材料取材。</v>
          </cell>
        </row>
        <row r="5138">
          <cell r="A5138" t="str">
            <v>HLK83309</v>
          </cell>
          <cell r="B5138" t="str">
            <v>腹主动脉下腔静脉修复术</v>
          </cell>
          <cell r="C5138" t="str">
            <v>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v>
          </cell>
        </row>
        <row r="5139">
          <cell r="A5139" t="str">
            <v>HLK83501</v>
          </cell>
          <cell r="B5139" t="str">
            <v>腹腔镜下瘤颈成形+腹主动脉瘤腔内隔绝术</v>
          </cell>
          <cell r="C5139" t="str">
            <v>含直管形、分支型、一体化移植物、动脉支架分割(AUI)技术。全麻，腹腔镜下腹主动脉瘤瘤颈成形。股动脉穿刺腹主动脉造影，股总动脉切开或穿刺，植入支架人工血管，再次造影观察效果，退出输送器，缝合股总动脉及切口。</v>
          </cell>
        </row>
        <row r="5140">
          <cell r="A5140" t="str">
            <v>HLK83801</v>
          </cell>
          <cell r="B5140" t="str">
            <v>经腹瘤颈成形+腹主动脉瘤腔内隔绝术</v>
          </cell>
          <cell r="C5140" t="str">
            <v>含直管形、分支型、一体化移植物、动脉支架分割(AUI)技术。全麻，开腹，腹主动脉瘤瘤颈成形，股动脉穿刺腹主动脉造影，股总动脉切开或穿刺，植入支架人工血管，再次造影观察效果，退出输送器，缝合股总动脉及切口，关腹。</v>
          </cell>
        </row>
        <row r="5141">
          <cell r="A5141" t="str">
            <v>HLK86301</v>
          </cell>
          <cell r="B5141" t="str">
            <v>腹主动脉狭窄/闭塞直型人工血管旁路术</v>
          </cell>
          <cell r="C5141" t="str">
            <v>连续硬膜外麻醉或全身麻醉，腹正中绕脐切口，全身肝素化，控制并阻断腹主动脉及双髂动脉，以直型人工血管分别与肾下腹主动脉及狭窄远端腹主动脉吻合，关闭切口。不含肠系膜下动脉重建。</v>
          </cell>
        </row>
        <row r="5142">
          <cell r="A5142" t="str">
            <v>HLK86302</v>
          </cell>
          <cell r="B5142" t="str">
            <v>腹主动脉狭窄闭塞腹主髂动脉Y型人工血管旁路术</v>
          </cell>
          <cell r="C5142" t="str">
            <v>连续硬膜外麻醉或全身麻醉，常规入腹，全身肝素化，控制并阻断腹主动脉及双髂动脉，以Y型人工血管分别与肾下腹主动脉及双侧髂(股)动脉吻合，保留或重建至少一侧髂内动脉，关腹。不含髂内动脉、肠系膜下动脉重建。</v>
          </cell>
        </row>
        <row r="5143">
          <cell r="A5143" t="str">
            <v>HLK86303</v>
          </cell>
          <cell r="B5143" t="str">
            <v>腹主动脉狭窄闭塞腹主股动脉Y型人工血管旁路术</v>
          </cell>
          <cell r="C5143" t="str">
            <v>连续硬膜外麻醉或全身麻醉，常规入腹，双侧腹股沟切口，全身肝素化，控制并阻断腹主动脉及双髂动脉、双股动脉，以Y型人工血管分别与肾下腹主动脉及双侧股动脉吻合，关闭切口。不含髂内动脉、肠系膜下动脉重建。</v>
          </cell>
        </row>
        <row r="5144">
          <cell r="A5144" t="str">
            <v>HLK86304</v>
          </cell>
          <cell r="B5144" t="str">
            <v>腹主动脉-肠系膜上动脉人工血管旁路术</v>
          </cell>
          <cell r="C5144" t="str">
            <v>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不含动脉造影。</v>
          </cell>
        </row>
        <row r="5145">
          <cell r="A5145" t="str">
            <v>HLK87201</v>
          </cell>
          <cell r="B5145" t="str">
            <v>腹主动脉-髂动脉激光腔内复通术</v>
          </cell>
          <cell r="C5145" t="str">
            <v>局麻，经股动脉或肱桡动脉穿刺，置管，腹主、髂动脉造影、导丝引导下应用激光导管开通动脉管腔，再次造影评估疗效，如仍有狭窄可行球囊扩张支架置入，拔管穿刺点加压包扎。不含经皮动脉穿刺置管术、动脉切开置管术、球囊扩张、支架置入、DSA引导。</v>
          </cell>
        </row>
        <row r="5146">
          <cell r="A5146" t="str">
            <v>HLK87202</v>
          </cell>
          <cell r="B5146" t="str">
            <v>腹主动脉-髂动脉置管溶栓复通术</v>
          </cell>
          <cell r="C5146" t="str">
            <v>局麻，经股动脉或肱桡动脉穿刺，置管，腹主、髂动脉造影，导丝引导下应用溶栓药物推注开通动脉管腔，再次造影评估疗效，如仍有狭窄可行球囊扩张支架置入，拔管穿刺点加压包扎。不含动脉切开置管术、球囊扩张、支架置入、DSA引导。</v>
          </cell>
        </row>
        <row r="5147">
          <cell r="A5147" t="str">
            <v>HLL</v>
          </cell>
          <cell r="B5147" t="str">
            <v>腹腔干动脉</v>
          </cell>
        </row>
        <row r="5148">
          <cell r="A5148" t="str">
            <v>HLL57301</v>
          </cell>
          <cell r="B5148" t="str">
            <v>腹腔干动脉综合征中弓韧带松解术</v>
          </cell>
          <cell r="C5148" t="str">
            <v>全麻，腹正中切口开腹，显露腹腔干及中弓韧带，切断中弓韧带，关腹。</v>
          </cell>
        </row>
        <row r="5149">
          <cell r="A5149" t="str">
            <v>HLL59201</v>
          </cell>
          <cell r="B5149" t="str">
            <v>经皮穿刺腹腔干动脉瘤栓塞术</v>
          </cell>
          <cell r="C5149" t="str">
            <v>局麻，经股动脉途径穿刺，置管，腹主动脉造影，腹腔干选择性造影、瘤体和动脉直径测量，弹簧圈置入瘤体内，必要时明胶海绵等栓塞物栓塞，再次行动脉造影评价疗效和观察有无并发症出现。不含DSA引导。</v>
          </cell>
        </row>
        <row r="5150">
          <cell r="A5150" t="str">
            <v>HLL59202</v>
          </cell>
          <cell r="B5150" t="str">
            <v>经皮穿刺腹腔干动脉栓塞术</v>
          </cell>
          <cell r="C5150" t="str">
            <v>局麻，经股动脉途径穿刺，置管，腹主动脉造影，腹腔干选择性造影，动脉直径测量，弹簧圈置入腹腔干，必要时明胶海绵等栓塞物栓塞，再次行动脉造影评价疗效和观察有无并发症出现。</v>
          </cell>
        </row>
        <row r="5151">
          <cell r="A5151" t="str">
            <v>HLL73301</v>
          </cell>
          <cell r="B5151" t="str">
            <v>腹腔干动脉瘤切除术</v>
          </cell>
          <cell r="C5151" t="str">
            <v>全麻，胸腹联合切口腹膜后途径或腹部正中切口开腹，切开后腹膜，显露控制腹腔干动脉，切除动脉瘤或旷置动脉瘤，结扎腹腔干动脉，放置引流管，关腹。</v>
          </cell>
        </row>
        <row r="5152">
          <cell r="A5152" t="str">
            <v>HLL74301</v>
          </cell>
          <cell r="B5152" t="str">
            <v>腹腔干动脉瘤切除+腹腔干重建术</v>
          </cell>
          <cell r="C5152" t="str">
            <v>全麻，胸腹联合切口腹膜后途径或腹正中切口开腹，显露控制腹主动脉、腹腔干、分支动脉和动脉瘤，全身肝素化，阻断腹腔干、切除动脉瘤，腹腔干端-端吻合或缝合动脉破口，关腹。</v>
          </cell>
        </row>
        <row r="5153">
          <cell r="A5153" t="str">
            <v>HLL74302</v>
          </cell>
          <cell r="B5153" t="str">
            <v>腹腔干动脉瘤切除+腹腔干自体大隐静脉间置重建术</v>
          </cell>
          <cell r="C5153" t="str">
            <v>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v>
          </cell>
        </row>
        <row r="5154">
          <cell r="A5154" t="str">
            <v>HLL74303</v>
          </cell>
          <cell r="B5154" t="str">
            <v>腹腔干动脉瘤切除+腹腔干人工血管间置重建术</v>
          </cell>
          <cell r="C5154" t="str">
            <v>全麻，胸腹联合切口腹膜后途径或腹正中切口开腹，显露控制腹主动脉、腹腔干、分支动脉和动脉瘤，全身肝素化，阻断腹主动脉和腹腔干、切除动脉瘤，人工血管与腹主动脉(或腹腔干近段)端-侧吻合，另一端与腹腔干动脉吻合，关腹。</v>
          </cell>
        </row>
        <row r="5155">
          <cell r="A5155" t="str">
            <v>HLL80201</v>
          </cell>
          <cell r="B5155" t="str">
            <v>经皮穿刺腹腔干动脉瘤栓塞+支架置入术</v>
          </cell>
          <cell r="C5155" t="str">
            <v>局麻，经股动脉途径穿刺，置管，腹主动脉造影，腹腔干选择性造影、瘤体和动脉直径测量，弹簧圈置入术，必要时明胶海绵等栓塞物栓塞，置入裸支架，再次行动脉造影评价疗效和观察有无并发症出现。</v>
          </cell>
        </row>
        <row r="5156">
          <cell r="A5156" t="str">
            <v>HLL80202</v>
          </cell>
          <cell r="B5156" t="str">
            <v>经皮穿刺腹腔干动脉球囊成形术</v>
          </cell>
          <cell r="C5156" t="str">
            <v>局麻，经股动脉途径穿刺，置管，腹主动脉造影，腹腔干动脉选择性造影，动脉直径测量，球囊导管扩张，再次行动脉造影评价疗效和观察有无并发症出现。不含DSA引导。</v>
          </cell>
        </row>
        <row r="5157">
          <cell r="A5157" t="str">
            <v>HLL80203</v>
          </cell>
          <cell r="B5157" t="str">
            <v>经皮穿刺腹腔干动脉支架成形术</v>
          </cell>
          <cell r="C5157" t="str">
            <v>局麻，经股动脉途径穿刺，置管，腹主动脉造影，腹腔干动脉选择性造影，动脉直径测量，放置支架，酌情球囊导管扩张，再次行动脉造影评价疗效和观察有无并发症出现。不含球囊成形术。</v>
          </cell>
        </row>
        <row r="5158">
          <cell r="A5158" t="str">
            <v>HLL80204</v>
          </cell>
          <cell r="B5158" t="str">
            <v>经皮穿刺腹腔干动脉瘤腔内隔绝术</v>
          </cell>
          <cell r="C5158" t="str">
            <v>局麻，经股动脉途径穿刺，置管，腹主动脉造影，腹腔干选择性造影，瘤体和动脉直径测量，覆膜支架置入术，再次行动脉造影评价疗效和观察有无并发症出现。</v>
          </cell>
        </row>
        <row r="5159">
          <cell r="A5159" t="str">
            <v>HLL86301</v>
          </cell>
          <cell r="B5159" t="str">
            <v>腹腔动脉瘤切除+腹腔干自体大隐静脉旁路术</v>
          </cell>
          <cell r="C5159" t="str">
            <v>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v>
          </cell>
        </row>
        <row r="5160">
          <cell r="A5160" t="str">
            <v>HLL86302</v>
          </cell>
          <cell r="B5160" t="str">
            <v>腹腔干动脉瘤切除+腹腔干人工血管旁路术</v>
          </cell>
          <cell r="C5160" t="str">
            <v>全麻，胸腹联合切口腹膜后途径或腹正中切口开腹，显露控制腹主动脉、腹腔干、分支动脉和动脉瘤，全身肝素化，阻断腹主动脉和腹腔干、切除或旷置动脉瘤，人工血管与腹主动脉(或腹腔干近段)端-侧吻合，另一端与腹腔干吻合，关腹。</v>
          </cell>
        </row>
        <row r="5161">
          <cell r="A5161" t="str">
            <v>HLM</v>
          </cell>
          <cell r="B5161" t="str">
            <v>胃左动脉</v>
          </cell>
        </row>
        <row r="5162">
          <cell r="A5162" t="str">
            <v>HLM59201</v>
          </cell>
          <cell r="B5162" t="str">
            <v>经皮穿刺胃左动脉瘤栓塞术</v>
          </cell>
          <cell r="C5162" t="str">
            <v>局麻，经股动脉途径穿刺，置管，腹主动脉造影，胃左动脉选择性造影，瘤体和动脉直径测量，弹簧圈置入瘤体内，必要时明胶海绵等栓塞物栓塞，再次行动脉造影评价疗效和观察有无并发症出现。不含DSA引导。</v>
          </cell>
        </row>
        <row r="5163">
          <cell r="A5163" t="str">
            <v>HLM59202</v>
          </cell>
          <cell r="B5163" t="str">
            <v>经皮穿刺胃左动脉栓塞术</v>
          </cell>
          <cell r="C5163" t="str">
            <v>局麻，经股动脉途径穿刺，置管，腹主动脉造影，胃左动脉选择性造影、动脉直径测量，弹簧圈置入胃左动脉，必要时明胶海绵等栓塞物栓塞，再次行动脉造影评价疗效和观察有无并发症出现。不含DSA引导。</v>
          </cell>
        </row>
        <row r="5164">
          <cell r="A5164" t="str">
            <v>HLM73301</v>
          </cell>
          <cell r="B5164" t="str">
            <v>胃左动脉瘤切除术</v>
          </cell>
          <cell r="C5164" t="str">
            <v>全麻，腹部正中切口开腹，切开后腹膜，显露控制腹腔动脉、胃左动脉和动脉瘤，切除动脉瘤或旷置动脉瘤，结扎胃左动脉，放置引流管，关腹。</v>
          </cell>
        </row>
        <row r="5165">
          <cell r="A5165" t="str">
            <v>HLM74301</v>
          </cell>
          <cell r="B5165" t="str">
            <v>胃左动脉瘤切除+胃左动脉重建术</v>
          </cell>
          <cell r="C5165" t="str">
            <v>全麻，腹正中切口开腹显露控制胃左动脉和动脉瘤，全身肝素化，阻断胃左动脉、切除动脉瘤，胃左动脉端-端吻合或缝合动脉破口，关腹。</v>
          </cell>
        </row>
        <row r="5166">
          <cell r="A5166" t="str">
            <v>HLM74302</v>
          </cell>
          <cell r="B5166" t="str">
            <v>胃左动脉瘤切除+胃左动脉自体大隐静脉间置重建术</v>
          </cell>
          <cell r="C5166" t="str">
            <v>全麻，腹正中切口开腹，切开后腹膜，显露控制胃左动脉和动脉瘤，全身肝素化，阻断胃左动脉、切除动脉瘤，取大隐静脉与胃左动脉端-端吻合(2次)，关腹。不含自体静脉取材术。</v>
          </cell>
        </row>
        <row r="5167">
          <cell r="A5167" t="str">
            <v>HLM74303</v>
          </cell>
          <cell r="B5167" t="str">
            <v>胃左动脉瘤切除+胃左动脉人工血管间置重建术</v>
          </cell>
          <cell r="C5167" t="str">
            <v>全麻，腹正中切口开腹，切开后腹膜，显露控制胃左动脉和动脉瘤，全身肝素化，阻断胃左动脉、切除动脉瘤，取人工血管与胃左动脉端-端吻合(2次)，关腹。</v>
          </cell>
        </row>
        <row r="5168">
          <cell r="A5168" t="str">
            <v>HLM80201</v>
          </cell>
          <cell r="B5168" t="str">
            <v>经皮穿刺胃左动脉球囊成形术</v>
          </cell>
          <cell r="C5168" t="str">
            <v>局麻，经股动脉途径穿刺，置管，腹主动脉造影，胃左动脉选择性造影，动脉直径测量，球囊导管扩张，再次行动脉造影评价疗效和观察有无并发症出现。</v>
          </cell>
        </row>
        <row r="5169">
          <cell r="A5169" t="str">
            <v>HLM80202</v>
          </cell>
          <cell r="B5169" t="str">
            <v>经皮穿刺胃左动脉支架成形术</v>
          </cell>
          <cell r="C5169" t="str">
            <v>局麻，经股动脉途径穿刺，置管，腹主动脉造影，胃左动脉选择性造影，动脉直径测量，放置支架，酌情球囊导管扩张，再次行动脉造影评价疗效和观察有无并发症出现。不含球囊成形术、DSA引导。</v>
          </cell>
        </row>
        <row r="5170">
          <cell r="A5170" t="str">
            <v>HLM80203</v>
          </cell>
          <cell r="B5170" t="str">
            <v>经皮穿刺胃左动脉瘤腔内隔绝术</v>
          </cell>
          <cell r="C5170" t="str">
            <v>局麻，经股动脉途径穿刺，置管，腹主动脉造影，胃左动脉选择性造影，瘤体和动脉直径测量。覆膜支架置入术，再次行动脉造影评价疗效和观察有无并发症出现。</v>
          </cell>
        </row>
        <row r="5171">
          <cell r="A5171" t="str">
            <v>HLM80204</v>
          </cell>
          <cell r="B5171" t="str">
            <v>经皮穿刺胃左动脉瘤栓塞+支架置入术</v>
          </cell>
          <cell r="C5171" t="str">
            <v>局麻，经股动脉途径穿刺，置管，腹主动脉造影，胃左动脉选择性造影，瘤体和动脉直径测量。弹簧圈置入术，必要时明胶海绵等栓塞物栓塞。置入裸支架，再次行动脉造影评价疗效和观察有无并发症出现。</v>
          </cell>
        </row>
        <row r="5172">
          <cell r="A5172" t="str">
            <v>HLM86301</v>
          </cell>
          <cell r="B5172" t="str">
            <v>胃左动脉瘤切除+胃左动脉自体大隐静脉旁路术</v>
          </cell>
          <cell r="C5172" t="str">
            <v>全麻，腹正中切口开腹，切开后腹膜，显露控制胃左动脉和动脉瘤，全身肝素化，阻断胃左动脉、切除动脉瘤，取大隐静脉与腹主动脉(或腹腔干或胃左动脉近段)端-侧吻合，另一端与胃左动脉吻合，关腹。不含自体静脉取材术。</v>
          </cell>
        </row>
        <row r="5173">
          <cell r="A5173" t="str">
            <v>HLM86302</v>
          </cell>
          <cell r="B5173" t="str">
            <v>胃左动脉瘤切除+胃左动脉人工血管旁路术</v>
          </cell>
          <cell r="C5173" t="str">
            <v>全麻，腹正中切口开腹，切开后腹膜，显露控制胃左动脉和动脉瘤，全身肝素化，阻断胃左动脉、切除或旷置动脉瘤，取人工血管与腹主动脉(或腹腔干或胃左动脉近段)端-侧吻合，另一端与胃左动脉吻合，关腹。</v>
          </cell>
        </row>
        <row r="5174">
          <cell r="A5174" t="str">
            <v>HLP</v>
          </cell>
          <cell r="B5174" t="str">
            <v>肝总动脉</v>
          </cell>
        </row>
        <row r="5175">
          <cell r="A5175" t="str">
            <v>HLP59101</v>
          </cell>
          <cell r="B5175" t="str">
            <v>经皮肝动脉栓塞术</v>
          </cell>
          <cell r="C5175" t="str">
            <v>定位，消毒铺巾，局麻，经外周动脉插管达肝动脉，注入栓塞剂，影像评估栓塞效果，止血，缝合切口，加压包扎。不含影像检查。</v>
          </cell>
        </row>
        <row r="5176">
          <cell r="A5176" t="str">
            <v>HLP59201</v>
          </cell>
          <cell r="B5176" t="str">
            <v>经皮穿刺肝总动脉瘤栓塞术</v>
          </cell>
          <cell r="C5176" t="str">
            <v>局麻，经股动脉途径穿刺，置管，腹主动脉造影，肝总动脉选择性造影、瘤体和动脉直径测量，弹簧圈置入动脉瘤内，必要时明胶海绵等栓塞物栓塞，再次行动脉造影评价疗效和观察有无并发症出现。不含DSA引导。</v>
          </cell>
        </row>
        <row r="5177">
          <cell r="A5177" t="str">
            <v>HLP59202</v>
          </cell>
          <cell r="B5177" t="str">
            <v>经皮穿刺肝总动脉栓塞术</v>
          </cell>
          <cell r="C5177" t="str">
            <v>局麻，经股动脉途径穿刺，置管，腹主动脉造影，肝总动脉选择性造影，动脉直径测量，弹簧圈置入肝总动脉，必要时明胶海绵等栓塞物栓塞，再次行动脉造影评价疗效和观察有无并发症出现。</v>
          </cell>
        </row>
        <row r="5178">
          <cell r="A5178" t="str">
            <v>HLP59301</v>
          </cell>
          <cell r="B5178" t="str">
            <v>肝总动脉瘤旷置+肝总动脉结扎术</v>
          </cell>
          <cell r="C5178" t="str">
            <v>全麻，腹正中切口开腹或胸腹联合切口，经腹膜后，显露控制肝总动脉和动脉瘤，阻断肝总动脉，结扎动脉瘤，关腹。</v>
          </cell>
        </row>
        <row r="5179">
          <cell r="A5179" t="str">
            <v>HLP59302</v>
          </cell>
          <cell r="B5179" t="str">
            <v>肝动脉结扎术</v>
          </cell>
          <cell r="C5179" t="str">
            <v>逐层进腹，探查，游离肝门，肝动脉结扎，止血，清点器具、纱布无误，冲洗腹腔，逐层关腹。</v>
          </cell>
        </row>
        <row r="5180">
          <cell r="A5180" t="str">
            <v>HLP59303</v>
          </cell>
          <cell r="B5180" t="str">
            <v>肝动脉栓塞术</v>
          </cell>
          <cell r="C5180" t="str">
            <v>逐层进腹，探查，游离肝门，肝动脉穿刺，注入栓塞剂，观察栓塞效果，止血，经腹壁另戳孔置管引出固定，清点器具、纱布无误，冲洗腹腔，逐层关腹。</v>
          </cell>
        </row>
        <row r="5181">
          <cell r="A5181" t="str">
            <v>HLP59501</v>
          </cell>
          <cell r="B5181" t="str">
            <v>经腹腔镜肝动脉结扎术</v>
          </cell>
          <cell r="C5181" t="str">
            <v>腹壁多处戳孔，造气腹，插入观察镜，插入操作内镜，插入辅助器械，探查，游离肝门，肝动脉结扎，止血，缝合伤口。</v>
          </cell>
        </row>
        <row r="5182">
          <cell r="A5182" t="str">
            <v>HLP59502</v>
          </cell>
          <cell r="B5182" t="str">
            <v>经腹腔镜肝动脉栓塞术</v>
          </cell>
          <cell r="C5182" t="str">
            <v>腹壁多处戳孔，造气腹，插入观察镜，插入操作内镜，插入辅助器械，探查，游离肝门，肝动脉穿刺，注入栓塞剂，观察栓塞效果，止血，置管引出固定，缝合切口。</v>
          </cell>
        </row>
        <row r="5183">
          <cell r="A5183" t="str">
            <v>HLP62201</v>
          </cell>
          <cell r="B5183" t="str">
            <v>经皮穿刺肝动脉置管术</v>
          </cell>
          <cell r="C5183" t="str">
            <v>消毒铺巾，麻醉，穿刺置管，造影摄片，留管包扎，肝素盐水封管。人工报告。不含监护。</v>
          </cell>
        </row>
        <row r="5184">
          <cell r="A5184" t="str">
            <v>HLP62301</v>
          </cell>
          <cell r="B5184" t="str">
            <v>肝动脉化疗泵置入术</v>
          </cell>
          <cell r="C5184" t="str">
            <v>逐层进腹，探查，游离肝门，肝动脉插管，置入结扎固定，经腹壁另戳孔引出，皮下包埋化疗泵，止血，清点器具、纱布无误，冲洗腹腔，逐层关腹。</v>
          </cell>
        </row>
        <row r="5185">
          <cell r="A5185" t="str">
            <v>HLP65201</v>
          </cell>
          <cell r="B5185" t="str">
            <v>经皮肝动脉内血栓抽吸术</v>
          </cell>
          <cell r="C5185" t="str">
            <v>消毒铺巾，麻醉，穿刺置管，造影摄片，血栓抽吸或机械碎栓，复查造影，拔管，穿刺点压迫包扎。人工报告。不含监护。</v>
          </cell>
        </row>
        <row r="5186">
          <cell r="A5186" t="str">
            <v>HLP72201</v>
          </cell>
          <cell r="B5186" t="str">
            <v>经皮穿刺肝动脉内溶栓术</v>
          </cell>
          <cell r="C5186" t="str">
            <v>消毒铺巾，麻醉，穿刺置管，造影摄片，局部溶栓，复查造影，拔管，穿刺点压迫包扎。人工报告。不含监护。</v>
          </cell>
        </row>
        <row r="5187">
          <cell r="A5187" t="str">
            <v>HLP72202</v>
          </cell>
          <cell r="B5187" t="str">
            <v>经皮肝动脉内血栓碎栓术</v>
          </cell>
          <cell r="C5187" t="str">
            <v>消毒铺巾，麻醉，穿刺置管，造影摄片，机械碎栓，复查造影，拔管，穿刺点压迫包扎。人工报告。不含监护。</v>
          </cell>
        </row>
        <row r="5188">
          <cell r="A5188" t="str">
            <v>HLP73301</v>
          </cell>
          <cell r="B5188" t="str">
            <v>肝总动脉瘤切除+肝总动脉结扎术</v>
          </cell>
          <cell r="C5188" t="str">
            <v>全麻，腹正中切口开腹或胸腹联合切口，经腹膜后，显露控制肝总动脉和动脉瘤，切除肝总动脉瘤，接扎肝总动脉，关腹。</v>
          </cell>
        </row>
        <row r="5189">
          <cell r="A5189" t="str">
            <v>HLP74301</v>
          </cell>
          <cell r="B5189" t="str">
            <v>肝总动脉瘤切除+肝总动脉重建术</v>
          </cell>
          <cell r="C5189" t="str">
            <v>全麻，腹正中切口开腹或胸腹联合切口，经腹膜后，显露控制肝总动脉和动脉瘤，全身肝素化，阻断肝总动脉，切除动脉瘤，肝总动脉端-端吻合或缝合动脉破口，关腹。</v>
          </cell>
        </row>
        <row r="5190">
          <cell r="A5190" t="str">
            <v>HLP74302</v>
          </cell>
          <cell r="B5190" t="str">
            <v>肝总动脉瘤切除+肝总动脉自体大隐静脉间置重建术</v>
          </cell>
          <cell r="C5190" t="str">
            <v>全麻，腹正中切口开腹或胸腹联合切口，经腹膜后，显露控制肝总动脉和动脉瘤，全身肝素化，阻断肝总动脉、切除动脉瘤，取大隐静脉与肝总动脉端-端吻合(2次)，关腹。不含自体静脉取材术。</v>
          </cell>
        </row>
        <row r="5191">
          <cell r="A5191" t="str">
            <v>HLP74303</v>
          </cell>
          <cell r="B5191" t="str">
            <v>肝总动脉瘤切除+肝总动脉人工血管间置重建术</v>
          </cell>
          <cell r="C5191" t="str">
            <v>全麻，腹正中切口开腹或胸腹联合切口，经腹膜后，显露控制肝总动脉和动脉瘤，全身肝素化，阻断肝总动脉，切除动脉瘤，取人工血管与肝总动脉端-端吻合(2次)，关腹。</v>
          </cell>
        </row>
        <row r="5192">
          <cell r="A5192" t="str">
            <v>HLP80201</v>
          </cell>
          <cell r="B5192" t="str">
            <v>经皮穿刺肝总动脉瘤腔内隔绝术</v>
          </cell>
          <cell r="C5192" t="str">
            <v>局麻，经股动脉途径穿刺，置管，腹主动脉造影，肝总动脉选择性造影，瘤体和动脉直径测量，覆膜支架置入术，再次行动脉造影评价疗效和观察有无并发症出现。</v>
          </cell>
        </row>
        <row r="5193">
          <cell r="A5193" t="str">
            <v>HLP80202</v>
          </cell>
          <cell r="B5193" t="str">
            <v>经皮穿刺肝总动脉瘤栓塞+支架置入术</v>
          </cell>
          <cell r="C5193" t="str">
            <v>局麻，经股动脉途径穿刺，置管，腹主动脉造影，肝总动脉选择性造影，瘤体和动脉直径测量，弹簧圈置入术，必要时明胶海绵等栓塞物栓塞，置入裸支架，再次行动脉造影评价疗效和观察有无并发症出现。不含DSA引导。</v>
          </cell>
        </row>
        <row r="5194">
          <cell r="A5194" t="str">
            <v>HLP80203</v>
          </cell>
          <cell r="B5194" t="str">
            <v>经皮穿刺肝总动脉支架成形术</v>
          </cell>
          <cell r="C5194" t="str">
            <v>局麻，经股动脉途径穿刺，置管，腹主动脉造影，肝总动脉选择性造影，动脉直径测量，放置支架。酌情球囊导管扩张，再次行动脉造影评价疗效和观察有无并发症出现。不含球囊成形术。</v>
          </cell>
        </row>
        <row r="5195">
          <cell r="A5195" t="str">
            <v>HLP80204</v>
          </cell>
          <cell r="B5195" t="str">
            <v>经皮穿刺肝总动脉球囊成形术</v>
          </cell>
          <cell r="C5195" t="str">
            <v>局麻，经股动脉途径穿刺，置管，腹主动脉造影，肝总动脉选择性造影，动脉直径测量，球囊导管扩张，再次行动脉造影评价疗效和观察有无并发症出现。</v>
          </cell>
        </row>
        <row r="5196">
          <cell r="A5196" t="str">
            <v>HLP86301</v>
          </cell>
          <cell r="B5196" t="str">
            <v>肝总动脉瘤旷置+肝总动脉自体大隐静脉旁路术</v>
          </cell>
          <cell r="C5196" t="str">
            <v>全麻，腹正中切口开腹或胸腹联合切口，经腹膜后，显露控制肝总动脉和动脉瘤，全身肝素化，阻断肝总动脉、结扎。取大隐静脉与腹主动脉(或肝总动脉近端)端-侧吻合，另一端与肝总动脉吻合，关腹。不含自体静脉取材术。</v>
          </cell>
        </row>
        <row r="5197">
          <cell r="A5197" t="str">
            <v>HLP86302</v>
          </cell>
          <cell r="B5197" t="str">
            <v>肝总动脉瘤切除+肝总动脉自体大隐静脉旁路术</v>
          </cell>
          <cell r="C5197" t="str">
            <v>全麻，腹正中切口开腹或胸腹联合切口，经腹膜后，显露控制肝总动脉和动脉瘤，全身肝素化，切除动脉瘤，取大隐静脉与腹主动脉(或肝总动脉近端)端-侧吻合，另一端与肝总动脉吻合，关腹。不含自体静脉取材术。</v>
          </cell>
        </row>
        <row r="5198">
          <cell r="A5198" t="str">
            <v>HLP86303</v>
          </cell>
          <cell r="B5198" t="str">
            <v>肝总动脉瘤旷置+肝总动脉人工血管旁路术</v>
          </cell>
          <cell r="C5198" t="str">
            <v>全麻，腹正中切口开腹或胸腹联合切口，经腹膜后。显露控制肝总动脉和动脉瘤，全身肝素化，阻断肝总动脉，结扎动脉瘤，取人工血管与腹主动脉(或肝总动脉近段)端-侧吻合，另一端与肝总动脉吻合，关腹。</v>
          </cell>
        </row>
        <row r="5199">
          <cell r="A5199" t="str">
            <v>HLP86304</v>
          </cell>
          <cell r="B5199" t="str">
            <v>肝总动脉瘤切除+肝总动脉人工血管旁路术</v>
          </cell>
          <cell r="C5199" t="str">
            <v>全麻，腹正中切口开腹或胸腹联合切口，经腹膜后，显露控制肝总动脉和动脉瘤，全身肝素化，切除动脉瘤，取人工血管与腹主动脉(或肝总动脉近段)端-侧吻合，另一端与肝总动脉吻合，关腹。</v>
          </cell>
        </row>
        <row r="5200">
          <cell r="A5200" t="str">
            <v>HLQ</v>
          </cell>
          <cell r="B5200" t="str">
            <v>肝固有动脉</v>
          </cell>
        </row>
        <row r="5201">
          <cell r="A5201" t="str">
            <v>HLQ59201</v>
          </cell>
          <cell r="B5201" t="str">
            <v>经皮穿刺肝固有动脉瘤栓塞术</v>
          </cell>
          <cell r="C5201" t="str">
            <v>局麻，经股动脉途径穿刺，置管，腹主动脉造影，肝固有动脉选择性造影，瘤体和动脉直径测量，弹簧圈置入瘤体，必要时明胶海绵等栓塞物栓塞，再次行动脉造影评价疗效和观察有无并发症出现。</v>
          </cell>
        </row>
        <row r="5202">
          <cell r="A5202" t="str">
            <v>HLQ59202</v>
          </cell>
          <cell r="B5202" t="str">
            <v>经皮穿刺肝固有动脉栓塞术</v>
          </cell>
          <cell r="C5202" t="str">
            <v>局麻，经股动脉途径穿刺，置管，腹主动脉造影，肝固有动脉选择性造影、动脉直径测量，弹簧圈置入肝固有动脉，必要时明胶海绵等栓塞物栓塞，再次行动脉造影评价疗效和观察有无并发症出现。不含DSA引导。</v>
          </cell>
        </row>
        <row r="5203">
          <cell r="A5203" t="str">
            <v>HLQ59301</v>
          </cell>
          <cell r="B5203" t="str">
            <v>肝固有动脉瘤旷置+肝固有动脉结扎术</v>
          </cell>
          <cell r="C5203" t="str">
            <v>全麻，腹正中切口开腹，切开后腹膜，显露控制肝固有动脉和动脉瘤，接扎肝固有动脉，关腹。</v>
          </cell>
        </row>
        <row r="5204">
          <cell r="A5204" t="str">
            <v>HLQ73301</v>
          </cell>
          <cell r="B5204" t="str">
            <v>肝固有动脉瘤切除+肝固有动脉结扎术</v>
          </cell>
          <cell r="C5204" t="str">
            <v>全麻，腹正中切口开腹，切开后腹膜，显露控制肝固有动脉和动脉瘤，切除肝固有动脉瘤，接扎肝固有动脉，关腹。</v>
          </cell>
        </row>
        <row r="5205">
          <cell r="A5205" t="str">
            <v>HLQ74301</v>
          </cell>
          <cell r="B5205" t="str">
            <v>肝固有动脉瘤切除+肝固有动脉人工血管间置重建术</v>
          </cell>
          <cell r="C5205" t="str">
            <v>全麻，腹正中切口开腹，切开后腹膜。显露控制肝固有动脉和动脉瘤，全身肝素化，阻断肝固有动脉，切除动脉瘤，取人工血管与肝固有动脉端-端吻合(2次)，关腹。</v>
          </cell>
        </row>
        <row r="5206">
          <cell r="A5206" t="str">
            <v>HLQ74302</v>
          </cell>
          <cell r="B5206" t="str">
            <v>肝固有动脉瘤切除+肝固有动脉重建术</v>
          </cell>
          <cell r="C5206" t="str">
            <v>全麻，腹正中切口开腹显露控制肝固有动脉和动脉瘤，全身肝素化，阻断肝固有动脉、切除动脉瘤。肝固有动脉端-端吻合或缝合动脉破口，关腹。</v>
          </cell>
        </row>
        <row r="5207">
          <cell r="A5207" t="str">
            <v>HLQ74303</v>
          </cell>
          <cell r="B5207" t="str">
            <v>肝固有动脉瘤切除+肝固有动脉自体大隐静脉间置重建术</v>
          </cell>
          <cell r="C5207" t="str">
            <v>全麻，腹正中切口开腹，切开后腹膜。显露控制肝固有动脉和动脉瘤，全身肝素化，阻断肝固有动脉，切除动脉瘤，取大隐静脉与肝固有动脉端-端吻合(2次)，关腹。不含自体静脉取材术、DSA引导。</v>
          </cell>
        </row>
        <row r="5208">
          <cell r="A5208" t="str">
            <v>HLQ80201</v>
          </cell>
          <cell r="B5208" t="str">
            <v>经皮穿刺肝固有动脉瘤栓塞+支架置入术</v>
          </cell>
          <cell r="C5208" t="str">
            <v>局麻，经股动脉途径穿刺，置管，腹主动脉造影，肝固有动脉选择性造影，瘤体和动脉直径测量，弹簧圈置入术，必要时明胶海绵等栓塞物栓塞，置入裸支架，再次行动脉造影评价疗效和观察有无并发症出现。</v>
          </cell>
        </row>
        <row r="5209">
          <cell r="A5209" t="str">
            <v>HLQ80202</v>
          </cell>
          <cell r="B5209" t="str">
            <v>经皮穿刺肝固有动脉瘤腔内隔绝术</v>
          </cell>
          <cell r="C5209" t="str">
            <v>局麻，经股动脉途径穿刺，置管，腹主动脉造影，肝固有动脉选择性造影，瘤体和动脉直径测量。覆膜支架置入术，再次行动脉造影评价疗效和观察有无并发症出现。不含DSA引导。</v>
          </cell>
        </row>
        <row r="5210">
          <cell r="A5210" t="str">
            <v>HLQ80203</v>
          </cell>
          <cell r="B5210" t="str">
            <v>经皮穿刺肝固有动脉球囊成形术</v>
          </cell>
          <cell r="C5210" t="str">
            <v>局麻，经股动脉途径穿刺，置管，腹主动脉造影，肝固有动脉选择性造影，动脉直径测量，球囊导管扩张，再次行动脉造影评价疗效和观察有无并发症出现。</v>
          </cell>
        </row>
        <row r="5211">
          <cell r="A5211" t="str">
            <v>HLQ80204</v>
          </cell>
          <cell r="B5211" t="str">
            <v>经皮穿刺肝固有动脉支架成形术</v>
          </cell>
          <cell r="C5211" t="str">
            <v>局麻，经股动脉途径穿刺，置管，腹主动脉造影，肝固有动脉选择性造影、动脉直径测量，放置支架，酌情球囊导管扩张，再次行动脉造影评价疗效和观察有无并发症出现。不含球囊成形术、DSA引导。</v>
          </cell>
        </row>
        <row r="5212">
          <cell r="A5212" t="str">
            <v>HLQ86301</v>
          </cell>
          <cell r="B5212" t="str">
            <v>肝固有动脉瘤旷置+肝固有动脉自体大隐静脉旁路术</v>
          </cell>
          <cell r="C5212" t="str">
            <v>全麻，腹正中切口开腹，切开后腹膜。显露控制肝固有动脉和动脉瘤，全身肝素化，阻断肝固有动脉，结扎动脉瘤，取大隐静脉与腹主动脉(或肝总动脉或肝固有动脉近段)端-侧吻合，另一端与肝固有动脉吻合，关腹。不含自体静脉取材术。</v>
          </cell>
        </row>
        <row r="5213">
          <cell r="A5213" t="str">
            <v>HLQ86302</v>
          </cell>
          <cell r="B5213" t="str">
            <v>肝固有动脉瘤切除+肝固有动脉自体大隐静脉旁路术</v>
          </cell>
          <cell r="C5213" t="str">
            <v>全麻，腹正中切口开腹，切开后腹膜。显露控制肝固有动脉和动脉瘤，全身肝素化，阻断肝固有动脉，切除动脉瘤，取大隐静脉与腹主动脉(或肝总动脉或肝固有动脉近段)端-侧吻合，另一端与肝固有动脉吻合，关腹。不含自体静脉取材术。</v>
          </cell>
        </row>
        <row r="5214">
          <cell r="A5214" t="str">
            <v>HLQ86303</v>
          </cell>
          <cell r="B5214" t="str">
            <v>肝固有动脉瘤旷置+肝固有动脉人工血管旁路术</v>
          </cell>
          <cell r="C5214" t="str">
            <v>全麻，腹正中切口开腹，切开后腹膜。显露控制肝固有动脉和动脉瘤。全身肝素化，阻断肝固有动脉，结扎动脉瘤，取人工血管与腹主动脉(或肝总动脉或肝固有动脉近段)端-侧吻合，另一端与肝固有动脉吻合，关腹。</v>
          </cell>
        </row>
        <row r="5215">
          <cell r="A5215" t="str">
            <v>HLQ86304</v>
          </cell>
          <cell r="B5215" t="str">
            <v>肝固有动脉瘤切除+肝固有动脉人工血管旁路术</v>
          </cell>
          <cell r="C5215" t="str">
            <v>全麻，腹正中切口开腹，切开后腹膜。显露控制肝固有动脉和动脉瘤，全身肝素化，阻断肝固有动脉，切除动脉瘤，取人工血管与腹主动脉(或肝总动脉或肝固有动脉近段)端-侧吻合，另一端与肝固有动脉吻合，关腹。</v>
          </cell>
        </row>
        <row r="5216">
          <cell r="A5216" t="str">
            <v>HLR</v>
          </cell>
          <cell r="B5216" t="str">
            <v>胃十二指肠动脉</v>
          </cell>
        </row>
        <row r="5217">
          <cell r="A5217" t="str">
            <v>HLR59201</v>
          </cell>
          <cell r="B5217" t="str">
            <v>经皮穿刺胃十二指肠动脉栓塞术</v>
          </cell>
          <cell r="C5217" t="str">
            <v>消毒铺巾，麻醉，穿刺置管，造影摄片，栓塞，复查造影，拔管，穿刺点压迫包扎。人工报告。不含监护。</v>
          </cell>
        </row>
        <row r="5218">
          <cell r="A5218" t="str">
            <v>HLR59202</v>
          </cell>
          <cell r="B5218" t="str">
            <v>经皮穿刺胃网膜动脉栓塞术</v>
          </cell>
          <cell r="C5218" t="str">
            <v>消毒铺巾，麻醉，穿刺置管，造影摄片，栓塞，复查造影，拔管，穿刺点压迫包扎。人工报告。不含监护。</v>
          </cell>
        </row>
        <row r="5219">
          <cell r="A5219" t="str">
            <v>HLR73301</v>
          </cell>
          <cell r="B5219" t="str">
            <v>胃十二指肠动脉动脉瘤切除术</v>
          </cell>
          <cell r="C5219" t="str">
            <v>全麻，腹正中切口开腹，显露控制胃十二指肠动脉瘤，切除，关腹。</v>
          </cell>
        </row>
        <row r="5220">
          <cell r="A5220" t="str">
            <v>HLS</v>
          </cell>
          <cell r="B5220" t="str">
            <v>脾动脉</v>
          </cell>
        </row>
        <row r="5221">
          <cell r="A5221" t="str">
            <v>HLS59201</v>
          </cell>
          <cell r="B5221" t="str">
            <v>脾动脉瘤栓塞术</v>
          </cell>
          <cell r="C5221" t="str">
            <v>局麻，经股动脉途径穿刺，置管，腹主动脉造影，脾动脉选择性造影、瘤体和动脉直径测量。弹簧圈置入瘤体，必要时明胶海绵等栓塞物栓塞，再次行动脉造影评价疗效和观察有无并发症出现。不含DSA引导。</v>
          </cell>
        </row>
        <row r="5222">
          <cell r="A5222" t="str">
            <v>HLS59202</v>
          </cell>
          <cell r="B5222" t="str">
            <v>经皮穿刺脾动脉栓塞术</v>
          </cell>
          <cell r="C5222" t="str">
            <v>消毒铺巾，麻醉，穿刺置管，造影摄片，栓塞，复查造影，拔管，穿刺点压迫包扎。人工报告。不含监护。</v>
          </cell>
        </row>
        <row r="5223">
          <cell r="A5223" t="str">
            <v>HLS74301</v>
          </cell>
          <cell r="B5223" t="str">
            <v>脾动脉瘤切除+脾动脉重建术</v>
          </cell>
          <cell r="C5223" t="str">
            <v>全麻，左侧肋弓下弧行切口开腹，显露控制脾动脉和动脉瘤，全身肝素化，阻断脾动脉，切除动脉瘤，脾动脉端-端吻合或缝合动脉破口，关腹。</v>
          </cell>
        </row>
        <row r="5224">
          <cell r="A5224" t="str">
            <v>HLS74302</v>
          </cell>
          <cell r="B5224" t="str">
            <v>脾动脉瘤切除+脾动脉人工血管间置重建术</v>
          </cell>
          <cell r="C5224" t="str">
            <v>全麻，左侧肋弓下弧行切口开腹，显露控制脾动脉和动脉瘤，全身肝素化，阻断脾动脉，切除动脉瘤，取人工血管与脾动脉端-端吻合(2次)，关腹。</v>
          </cell>
        </row>
        <row r="5225">
          <cell r="A5225" t="str">
            <v>HLS74303</v>
          </cell>
          <cell r="B5225" t="str">
            <v>脾动脉瘤切除+脾动脉自体大隐静脉间置重建术</v>
          </cell>
          <cell r="C5225" t="str">
            <v>全麻，左侧肋弓下弧行切口开腹。显露控制脾动脉和动脉瘤，单侧股部纵切口，取大隐静脉，剪裁大隐静脉，肝素水灌注，全身肝素化，阻断脾动脉，切除动脉瘤，取大隐静脉与脾动脉端-端吻合(2次)，关腹。不含自体静脉取材术。</v>
          </cell>
        </row>
        <row r="5226">
          <cell r="A5226" t="str">
            <v>HLS75301</v>
          </cell>
          <cell r="B5226" t="str">
            <v>脾动脉瘤切除+脾切除术</v>
          </cell>
          <cell r="C5226" t="str">
            <v>全麻，左侧肋弓下弧行切口开腹，显露控制脾动脉、脾静脉和动脉瘤，切除脾脏和动脉瘤或旷置，接扎脾动、静脉，放置脾窝引流管，关腹。</v>
          </cell>
        </row>
        <row r="5227">
          <cell r="A5227" t="str">
            <v>HLS80201</v>
          </cell>
          <cell r="B5227" t="str">
            <v>经皮穿刺脾动脉瘤腔内隔绝术</v>
          </cell>
          <cell r="C5227" t="str">
            <v>局麻，经股动脉途径穿刺，置管，腹主动脉造影，脾动脉选择性造影，瘤体和动脉直径测量，覆膜支架置入术，再次行动脉造影评价疗效和观察有无并发症出现。</v>
          </cell>
        </row>
        <row r="5228">
          <cell r="A5228" t="str">
            <v>HLS80202</v>
          </cell>
          <cell r="B5228" t="str">
            <v>经皮穿刺脾动脉瘤栓塞+支架置入术</v>
          </cell>
          <cell r="C5228" t="str">
            <v>局麻，经股动脉途径穿刺，置管，腹主动脉造影，脾动脉选择性造影，瘤体和动脉直径测量，弹簧圈置入术，必要时明胶海绵等栓塞物栓塞，置入裸支架，再次行动脉造影评价疗效和观察有无并发症出现。</v>
          </cell>
        </row>
        <row r="5229">
          <cell r="A5229" t="str">
            <v>HLS80203</v>
          </cell>
          <cell r="B5229" t="str">
            <v>经皮穿刺脾动脉球囊成形术</v>
          </cell>
          <cell r="C5229" t="str">
            <v>局麻，经股动脉途径穿刺，置管，腹主动脉造影，脾动脉选择性造影，动脉直径测量，球囊导管扩张，再次行动脉造影评价疗效和观察有无并发症出现。不含DSA引导。</v>
          </cell>
        </row>
        <row r="5230">
          <cell r="A5230" t="str">
            <v>HLS80301</v>
          </cell>
          <cell r="B5230" t="str">
            <v>经皮穿刺脾动脉支架置入术</v>
          </cell>
          <cell r="C5230" t="str">
            <v>局麻，经股动脉途径穿刺，置管，腹主动脉造影，脾动脉选择性造影、动脉直径测量，放置支架，酌情球囊导管扩张，再次行动脉造影评价疗效和观察有无并发症出现。不含球囊成形术、DSA引导。</v>
          </cell>
        </row>
        <row r="5231">
          <cell r="A5231" t="str">
            <v>HLS86301</v>
          </cell>
          <cell r="B5231" t="str">
            <v>脾动脉瘤旷置+脾动脉人工血管旁路术</v>
          </cell>
          <cell r="C5231" t="str">
            <v>全麻，左侧肋弓下弧行切口开腹，显露控制脾动脉和动脉瘤，全身肝素化，阻断脾动脉，结扎动脉瘤，取人工血管与腹主动脉(或脾动脉近端)端-侧吻合，另一端与脾动脉吻合，关腹。</v>
          </cell>
        </row>
        <row r="5232">
          <cell r="A5232" t="str">
            <v>HLS86302</v>
          </cell>
          <cell r="B5232" t="str">
            <v>脾动脉瘤切除+脾动脉人工血管旁路术</v>
          </cell>
          <cell r="C5232" t="str">
            <v>全麻，左侧肋弓下弧行切口开腹，显露控制脾动脉和动脉瘤，全身肝素化，阻断脾动脉，切除动脉瘤，取人工血管与腹主动脉(或脾动脉近端)端-侧吻合，另一端与脾动脉吻合，关腹。</v>
          </cell>
        </row>
        <row r="5233">
          <cell r="A5233" t="str">
            <v>HLT</v>
          </cell>
          <cell r="B5233" t="str">
            <v>肠系膜上动脉</v>
          </cell>
        </row>
        <row r="5234">
          <cell r="A5234" t="str">
            <v>HLT59201</v>
          </cell>
          <cell r="B5234" t="str">
            <v>经皮穿刺胰十二指肠动脉栓塞术</v>
          </cell>
          <cell r="C5234" t="str">
            <v>消毒铺巾，麻醉，穿刺置管，造影摄片，栓塞，复查造影，拔管，穿刺点压迫包扎。人工报告。不含监护。</v>
          </cell>
        </row>
        <row r="5235">
          <cell r="A5235" t="str">
            <v>HLT59202</v>
          </cell>
          <cell r="B5235" t="str">
            <v>经皮穿刺肠系膜上动脉瘤栓塞术</v>
          </cell>
          <cell r="C5235" t="str">
            <v>局麻，经股动脉途径穿刺，置管，腹主动脉造影，肠系膜上动脉选择性造影，瘤体和动脉直径测量，弹簧圈置入瘤体内，必要时明胶海绵等栓塞物栓塞，再次行动脉造影评价疗效和观察有无并发症出现。</v>
          </cell>
        </row>
        <row r="5236">
          <cell r="A5236" t="str">
            <v>HLT59203</v>
          </cell>
          <cell r="B5236" t="str">
            <v>经皮穿刺肠系膜上动脉栓塞术</v>
          </cell>
          <cell r="C5236" t="str">
            <v>局麻，经股动脉途径穿刺，置管，腹主动脉造影，肠系膜上动脉选择性造影、动脉直径测量，弹簧圈置入肠系膜上动脉，必要时明胶海绵等栓塞物栓塞，再次行动脉造影评价疗效和观察有无并发症出现。不含DSA引导。</v>
          </cell>
        </row>
        <row r="5237">
          <cell r="A5237" t="str">
            <v>HLT59301</v>
          </cell>
          <cell r="B5237" t="str">
            <v>肠系膜上动脉瘤旷置术</v>
          </cell>
          <cell r="C5237" t="str">
            <v>全麻，胸腹联合切口，腹膜后途径或腹正中切口开腹，肠系膜根部显露控制肠系膜上动脉，必要时打开后腹膜显露控制腹主动脉，全身肝素化，阻断肠系膜上动脉必要时阻断腹主动脉，旷置动脉瘤，关腹。</v>
          </cell>
        </row>
        <row r="5238">
          <cell r="A5238" t="str">
            <v>HLT62201</v>
          </cell>
          <cell r="B5238" t="str">
            <v>经皮穿刺肠系膜上动脉置管术</v>
          </cell>
          <cell r="C5238" t="str">
            <v>消毒铺巾，麻醉，穿刺置管，造影摄片，留管包扎，肝素盐水封管。人工报告。不含监护。</v>
          </cell>
        </row>
        <row r="5239">
          <cell r="A5239" t="str">
            <v>HLT65201</v>
          </cell>
          <cell r="B5239" t="str">
            <v>经皮穿刺肠系膜上动脉内血栓抽吸术</v>
          </cell>
          <cell r="C5239" t="str">
            <v>消毒铺巾，麻醉，穿刺置管，造影摄片，血栓抽吸或机械碎栓，复查造影，拔管，穿刺点压迫包扎。人工报告。不含监护。</v>
          </cell>
        </row>
        <row r="5240">
          <cell r="A5240" t="str">
            <v>HLT65301</v>
          </cell>
          <cell r="B5240" t="str">
            <v>肠系膜上动脉取栓术</v>
          </cell>
          <cell r="C5240" t="str">
            <v>全麻，腹正中切口开腹，肠系膜根部显露控制肠系膜上动脉，全身肝素化，阻断肠系膜上动脉，剖开肠系膜上动脉，球囊取栓导管取出动脉内血栓，缝合动脉切口，必要时动脉造影，关腹。不含动脉造影。</v>
          </cell>
        </row>
        <row r="5241">
          <cell r="A5241" t="str">
            <v>HLT72201</v>
          </cell>
          <cell r="B5241" t="str">
            <v>经皮肠系膜上动脉内血栓碎栓术</v>
          </cell>
          <cell r="C5241" t="str">
            <v>消毒铺巾，麻醉，穿刺置管，造影摄片，机械碎栓，复查造影，拔管，穿刺点压迫包扎。人工报告。不含监护。</v>
          </cell>
        </row>
        <row r="5242">
          <cell r="A5242" t="str">
            <v>HLT72202</v>
          </cell>
          <cell r="B5242" t="str">
            <v>经皮穿刺肠系膜上动脉内溶栓术</v>
          </cell>
          <cell r="C5242" t="str">
            <v>消毒铺巾，麻醉，穿刺置管，造影摄片，局部溶栓，复查造影，拔管，穿刺点压迫包扎。人工报告。不含监护。</v>
          </cell>
        </row>
        <row r="5243">
          <cell r="A5243" t="str">
            <v>HLT73301</v>
          </cell>
          <cell r="B5243" t="str">
            <v>胰十二指肠动脉动脉瘤切除术</v>
          </cell>
          <cell r="C5243" t="str">
            <v>全麻，腹正中切口开腹，显露控制胰十二指肠动脉瘤，切除，关腹。</v>
          </cell>
        </row>
        <row r="5244">
          <cell r="A5244" t="str">
            <v>HLT73302</v>
          </cell>
          <cell r="B5244" t="str">
            <v>肠系膜上动脉瘤切除术</v>
          </cell>
          <cell r="C5244" t="str">
            <v>全麻，胸腹联合切口，腹膜后途径或腹正中切口开腹，肠系膜根部显露控制肠系膜上动脉，必要时打开后腹膜显露控制腹主动脉，全身肝素化，阻断肠系膜上动脉必要时阻断腹主动脉，切除结扎动脉瘤动脉瘤，关腹。</v>
          </cell>
        </row>
        <row r="5245">
          <cell r="A5245" t="str">
            <v>HLT74301</v>
          </cell>
          <cell r="B5245" t="str">
            <v>肠系膜上动脉瘤切除+肠系膜上动脉重建术</v>
          </cell>
          <cell r="C5245" t="str">
            <v>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v>
          </cell>
        </row>
        <row r="5246">
          <cell r="A5246" t="str">
            <v>HLT74302</v>
          </cell>
          <cell r="B5246" t="str">
            <v>肠系膜上动脉瘤切除+肠系膜上动脉人工血管间置重建术</v>
          </cell>
          <cell r="C5246" t="str">
            <v>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v>
          </cell>
        </row>
        <row r="5247">
          <cell r="A5247" t="str">
            <v>HLT74303</v>
          </cell>
          <cell r="B5247" t="str">
            <v>肠系膜上动脉瘤切除+肠系膜上动脉自体大隐静脉间置重建术</v>
          </cell>
          <cell r="C5247" t="str">
            <v>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v>
          </cell>
        </row>
        <row r="5248">
          <cell r="A5248" t="str">
            <v>HLT80201</v>
          </cell>
          <cell r="B5248" t="str">
            <v>经皮穿刺肠系膜上动脉瘤腔内隔绝术</v>
          </cell>
          <cell r="C5248" t="str">
            <v>局麻，经股动脉途径穿刺，置管，腹主动脉造影，肠系膜上动脉选择性造影、瘤体和动脉直径测量，覆膜支架置入术，再次行动脉造影评价疗效和观察有无并发症出现。不含DSA引导。</v>
          </cell>
        </row>
        <row r="5249">
          <cell r="A5249" t="str">
            <v>HLT80202</v>
          </cell>
          <cell r="B5249" t="str">
            <v>经皮穿刺肠系膜上动脉瘤栓塞+支架置入术</v>
          </cell>
          <cell r="C5249" t="str">
            <v>局麻，经股动脉途径穿刺，置管，腹主动脉造影，肠系膜上动脉选择性造影，瘤体和动脉直径测量，弹簧圈置入术，必要时明胶海绵等栓塞物栓塞，置入裸支架，再次行动脉造影评价疗效和观察有无并发症出现。不含DSA引导。</v>
          </cell>
        </row>
        <row r="5250">
          <cell r="A5250" t="str">
            <v>HLT80203</v>
          </cell>
          <cell r="B5250" t="str">
            <v>经皮穿刺肠系膜上动脉球囊成形术</v>
          </cell>
          <cell r="C5250" t="str">
            <v>局麻，经股动脉途径穿刺，置管，腹主动脉造影，肠系膜上动脉选择性造影，直径测量，球囊导管扩张狭窄段，再次行动脉造影评价疗效和观察有无并发症出现。</v>
          </cell>
        </row>
        <row r="5251">
          <cell r="A5251" t="str">
            <v>HLT80204</v>
          </cell>
          <cell r="B5251" t="str">
            <v>经皮穿刺肠系膜上动脉支架成形术</v>
          </cell>
          <cell r="C5251" t="str">
            <v>局麻，经股动脉途径穿刺，置管，腹主动脉造影，肠系膜上动脉选择性造影，直径测量，狭窄段放置支架酌情球囊导管扩张狭窄段，再次行动脉造影评价疗效和观察有无并发症出现。不含球囊扩张术、DSA引导。</v>
          </cell>
        </row>
        <row r="5252">
          <cell r="A5252" t="str">
            <v>HLT83301</v>
          </cell>
          <cell r="B5252" t="str">
            <v>肠系膜上动脉成形术</v>
          </cell>
          <cell r="C5252" t="str">
            <v>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v>
          </cell>
        </row>
        <row r="5253">
          <cell r="A5253" t="str">
            <v>HLT86301</v>
          </cell>
          <cell r="B5253" t="str">
            <v>肠系膜上动脉瘤旷置+肠系膜上动脉人工血管旁路术</v>
          </cell>
          <cell r="C5253" t="str">
            <v>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v>
          </cell>
        </row>
        <row r="5254">
          <cell r="A5254" t="str">
            <v>HLT86302</v>
          </cell>
          <cell r="B5254" t="str">
            <v>肠系膜上动脉瘤切除+肠系膜上动脉人工血管旁路术</v>
          </cell>
          <cell r="C5254" t="str">
            <v>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v>
          </cell>
        </row>
        <row r="5255">
          <cell r="A5255" t="str">
            <v>HLT86303</v>
          </cell>
          <cell r="B5255" t="str">
            <v>肠系膜上动脉瘤旷置+肠系膜上动脉自体大隐静脉旁路术</v>
          </cell>
          <cell r="C5255" t="str">
            <v>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v>
          </cell>
        </row>
        <row r="5256">
          <cell r="A5256" t="str">
            <v>HLT86304</v>
          </cell>
          <cell r="B5256" t="str">
            <v>肠系膜上动脉瘤切除+肠系膜上动脉自体大隐静脉旁路术</v>
          </cell>
          <cell r="C5256" t="str">
            <v>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v>
          </cell>
        </row>
        <row r="5257">
          <cell r="A5257" t="str">
            <v>HLT86305</v>
          </cell>
          <cell r="B5257" t="str">
            <v>肠系膜上动脉人工血管旁路术</v>
          </cell>
          <cell r="C5257" t="str">
            <v>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v>
          </cell>
        </row>
        <row r="5258">
          <cell r="A5258" t="str">
            <v>HLT86306</v>
          </cell>
          <cell r="B5258" t="str">
            <v>肠系膜上动脉自体大隐静脉旁路术</v>
          </cell>
          <cell r="C5258" t="str">
            <v>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v>
          </cell>
        </row>
        <row r="5259">
          <cell r="A5259" t="str">
            <v>HLU</v>
          </cell>
          <cell r="B5259" t="str">
            <v>肠系膜下动脉</v>
          </cell>
        </row>
        <row r="5260">
          <cell r="A5260" t="str">
            <v>HLU59201</v>
          </cell>
          <cell r="B5260" t="str">
            <v>经皮穿刺肠系膜下动脉瘤栓塞术</v>
          </cell>
          <cell r="C5260" t="str">
            <v>局麻，经股动脉途径穿刺，置管，腹主动脉造影，肠系膜下动脉选择性造影、瘤体和动脉直径测量，弹簧圈置入动脉瘤体内，必要时明胶海绵等栓塞物栓塞，再次行动脉造影评价疗效和观察有无并发症出现。不含DSA引导。</v>
          </cell>
        </row>
        <row r="5261">
          <cell r="A5261" t="str">
            <v>HLU59202</v>
          </cell>
          <cell r="B5261" t="str">
            <v>经皮穿刺肠系膜下动脉栓塞术</v>
          </cell>
          <cell r="C5261" t="str">
            <v>局麻，经股动脉途径穿刺，置管，腹主动脉造影，肠系膜下动脉选择性造影、动脉直径测量，弹簧圈置入肠系膜下动脉，必要时明胶海绵等栓塞物栓塞，再次行动脉造影评价疗效和观察有无并发症出现。不含DSA引导。</v>
          </cell>
        </row>
        <row r="5262">
          <cell r="A5262" t="str">
            <v>HLU59301</v>
          </cell>
          <cell r="B5262" t="str">
            <v>肠系膜下动脉瘤旷置术</v>
          </cell>
          <cell r="C5262" t="str">
            <v>全麻，腹正中切口开腹，打开后腹膜，显露控制肠系膜下动脉和腹主动脉，全身肝素化，阻断肠系膜下动脉，必要时阻断腹主动脉，旷置动脉瘤，关腹。</v>
          </cell>
        </row>
        <row r="5263">
          <cell r="A5263" t="str">
            <v>HLU62201</v>
          </cell>
          <cell r="B5263" t="str">
            <v>经皮穿刺肠系膜下动脉置管术</v>
          </cell>
          <cell r="C5263" t="str">
            <v>消毒，麻醉，穿刺置管，造影摄片，留管包扎，肝素盐水封管。人工报告。不含监护。</v>
          </cell>
        </row>
        <row r="5264">
          <cell r="A5264" t="str">
            <v>HLU73301</v>
          </cell>
          <cell r="B5264" t="str">
            <v>肠系膜下动脉瘤切除术</v>
          </cell>
          <cell r="C5264" t="str">
            <v>全麻，腹正中切口开腹，打开后腹膜，显露控制肠系膜下动脉和腹主动脉，全身肝素化，阻断肠系膜下动脉，必要时阻断腹主动脉，切除结扎动脉瘤，关腹。</v>
          </cell>
        </row>
        <row r="5265">
          <cell r="A5265" t="str">
            <v>HLU74301</v>
          </cell>
          <cell r="B5265" t="str">
            <v>肠系膜下动脉瘤切除+肠系膜下动脉重建术</v>
          </cell>
          <cell r="C5265" t="str">
            <v>全麻，腹正中切口开腹，打开后腹膜，显露控制肠系膜下动脉和腹主动脉，全身肝素化，阻断肠系膜下动脉，必要时阻断腹主动脉，切除动脉瘤，肠系膜下动脉端-端吻合或缝合动脉破口，必要时补片扩大成形，关腹。不含静脉取材引导。</v>
          </cell>
        </row>
        <row r="5266">
          <cell r="A5266" t="str">
            <v>HLU74302</v>
          </cell>
          <cell r="B5266" t="str">
            <v>肠系膜下动脉瘤切除+肠系膜下动脉人工血管间置重建术</v>
          </cell>
          <cell r="C5266" t="str">
            <v>全麻，腹正中切口开腹，打开后腹膜，显露控制肠系膜下动脉和腹主动脉，全身肝素化，阻断肠系膜下动脉，必要时阻断腹主动脉，切除动脉瘤，取人工血管与肠系膜下动脉端-端吻合(或近端与腹主动脉端-侧吻合)，关腹。</v>
          </cell>
        </row>
        <row r="5267">
          <cell r="A5267" t="str">
            <v>HLU74303</v>
          </cell>
          <cell r="B5267" t="str">
            <v>肠系膜下动脉瘤切除+肠系膜下动脉自体大隐静脉间置重建术</v>
          </cell>
          <cell r="C5267" t="str">
            <v>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v>
          </cell>
        </row>
        <row r="5268">
          <cell r="A5268" t="str">
            <v>HLU80201</v>
          </cell>
          <cell r="B5268" t="str">
            <v>经皮穿刺肠系膜下动脉球囊成形术</v>
          </cell>
          <cell r="C5268" t="str">
            <v>局麻，经股动脉途径穿刺，置管，腹主动脉造影，肠系膜下动脉选择性造影，直径测量，球囊导管扩张狭窄段，再次行动脉造影评价疗效和观察有无并发症出现。不含DSA引导。</v>
          </cell>
        </row>
        <row r="5269">
          <cell r="A5269" t="str">
            <v>HLU80202</v>
          </cell>
          <cell r="B5269" t="str">
            <v>经皮穿刺肠系膜下动脉支架成形术</v>
          </cell>
          <cell r="C5269" t="str">
            <v>局麻，经股动脉途径穿刺，置管，腹主动脉造影，肠系膜下动脉选择性造影，直径测量，狭窄段放置支架酌情球囊导管扩张狭窄段，再次行动脉造影评价疗效和观察有无并发症出现。不含球囊扩张术、DSA引导。</v>
          </cell>
        </row>
        <row r="5270">
          <cell r="A5270" t="str">
            <v>HLU80203</v>
          </cell>
          <cell r="B5270" t="str">
            <v>经皮穿刺肠系膜下动脉瘤栓塞+支架置入术</v>
          </cell>
          <cell r="C5270" t="str">
            <v>局麻，经股动脉途径穿刺，置管，腹主动脉造影，肠系膜下动脉选择性造影，瘤体和动脉直径测量，弹簧圈置入术，必要时明胶海绵等栓塞物栓塞，置入裸支架，再次行动脉造影评价疗效和观察有无并发症出现。不含DSA引导。</v>
          </cell>
        </row>
        <row r="5271">
          <cell r="A5271" t="str">
            <v>HLU80204</v>
          </cell>
          <cell r="B5271" t="str">
            <v>经皮穿刺肠系膜下动脉瘤腔内隔绝术</v>
          </cell>
          <cell r="C5271" t="str">
            <v>局麻，经股动脉途径穿刺，置管，腹主动脉造影，肠系膜下动脉选择性造影，瘤体和动脉直径测量，覆膜支架置入术，再次行动脉造影评价疗效和观察有无并发症出现。不含DSA引导。</v>
          </cell>
        </row>
        <row r="5272">
          <cell r="A5272" t="str">
            <v>HLU86301</v>
          </cell>
          <cell r="B5272" t="str">
            <v>肠系膜下动脉瘤旷置+肠系膜下动脉人工血管旁路术</v>
          </cell>
          <cell r="C5272" t="str">
            <v>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v>
          </cell>
        </row>
        <row r="5273">
          <cell r="A5273" t="str">
            <v>HLU86302</v>
          </cell>
          <cell r="B5273" t="str">
            <v>肠系膜下动脉瘤切除+肠系膜下动脉人工血管旁路术</v>
          </cell>
          <cell r="C5273" t="str">
            <v>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v>
          </cell>
        </row>
        <row r="5274">
          <cell r="A5274" t="str">
            <v>HLU86303</v>
          </cell>
          <cell r="B5274" t="str">
            <v>肠系膜下动脉瘤旷置+肠系膜下动脉自体大隐静脉旁路术</v>
          </cell>
          <cell r="C5274" t="str">
            <v>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v>
          </cell>
        </row>
        <row r="5275">
          <cell r="A5275" t="str">
            <v>HLU86304</v>
          </cell>
          <cell r="B5275" t="str">
            <v>肠系膜下动脉瘤切除+肠系膜下动脉自体大隐静脉旁路术</v>
          </cell>
          <cell r="C5275" t="str">
            <v>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v>
          </cell>
        </row>
        <row r="5276">
          <cell r="A5276" t="str">
            <v>HLU86305</v>
          </cell>
          <cell r="B5276" t="str">
            <v>肠系膜下动脉人工血管旁路术</v>
          </cell>
          <cell r="C5276" t="str">
            <v>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v>
          </cell>
        </row>
        <row r="5277">
          <cell r="A5277" t="str">
            <v>HLU86306</v>
          </cell>
          <cell r="B5277" t="str">
            <v>肠系膜下动脉自体大隐静脉旁路术</v>
          </cell>
          <cell r="C5277" t="str">
            <v>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v>
          </cell>
        </row>
        <row r="5278">
          <cell r="A5278" t="str">
            <v>HLU89301</v>
          </cell>
          <cell r="B5278" t="str">
            <v>肠系膜下动脉重建术</v>
          </cell>
          <cell r="C5278" t="str">
            <v>全麻，腹正中切口开腹或胸腹联合切口腹膜外途径。打开后腹膜显露控制腹主动脉及肠系膜下动脉，全身肝素化，阻断肠系膜下动脉和腹主动脉(肾下)，取闭塞段以远正常的肠系膜下动脉与腹主动脉端-侧吻合。必要时动脉造影。不含动脉造影，关腹。</v>
          </cell>
        </row>
        <row r="5279">
          <cell r="A5279" t="str">
            <v>HLV</v>
          </cell>
          <cell r="B5279" t="str">
            <v>肾上腺动脉</v>
          </cell>
        </row>
        <row r="5280">
          <cell r="A5280" t="str">
            <v>HLV59201</v>
          </cell>
          <cell r="B5280" t="str">
            <v>经皮穿刺肾上腺动脉瘤栓塞术</v>
          </cell>
          <cell r="C5280" t="str">
            <v>局麻，经股动脉途径穿刺，置管，腹主动脉造影，肾上腺动脉选择性造影、瘤体和动脉直径测量。弹簧圈置入瘤体，必要时明胶海绵等栓塞物栓塞，再次行动脉造影评价疗效和观察有无并发症出现。不含DSA引导。</v>
          </cell>
        </row>
        <row r="5281">
          <cell r="A5281" t="str">
            <v>HLV59202</v>
          </cell>
          <cell r="B5281" t="str">
            <v>经皮穿刺肾上腺动脉栓塞术</v>
          </cell>
          <cell r="C5281" t="str">
            <v>局麻，经股动脉途径穿刺，置管，腹主动脉造影，肾上腺动脉选择性造影、动脉直径测量。弹簧圈置入肾上腺动脉，必要时明胶海绵等栓塞物栓塞，再次行动脉造影评价疗效和观察有无并发症出现。不含DSA引导。</v>
          </cell>
        </row>
        <row r="5282">
          <cell r="A5282" t="str">
            <v>HLV73301</v>
          </cell>
          <cell r="B5282" t="str">
            <v>肾上腺动脉瘤切除术</v>
          </cell>
          <cell r="C5282" t="str">
            <v>全麻，腹正中切口，打开后腹膜或腹直肌旁切口、腹膜后途径。显露控制肾脏、肾上腺动脉。切除或旷置结扎动脉瘤，关腹。</v>
          </cell>
        </row>
        <row r="5283">
          <cell r="A5283" t="str">
            <v>HLW</v>
          </cell>
          <cell r="B5283" t="str">
            <v>肾动脉</v>
          </cell>
        </row>
        <row r="5284">
          <cell r="A5284" t="str">
            <v>HLW59201</v>
          </cell>
          <cell r="B5284" t="str">
            <v>经皮穿刺肾动脉瘤栓塞术</v>
          </cell>
          <cell r="C5284" t="str">
            <v>局麻，经股动脉途径穿刺，置管，腹主动脉造影，肾动脉选择性造影、瘤体和动脉直径测量。弹簧圈置入瘤体，必要时明胶海绵等栓塞物栓塞，再次行动脉造影评价疗效和观察有无并发症出现。不含DSA引导。</v>
          </cell>
        </row>
        <row r="5285">
          <cell r="A5285" t="str">
            <v>HLW59202</v>
          </cell>
          <cell r="B5285" t="str">
            <v>经皮穿刺肾动脉栓塞术</v>
          </cell>
          <cell r="C5285" t="str">
            <v>消毒铺巾，麻醉，穿刺置管，造影摄片，栓塞，复查造影，拔管，穿刺点压迫包扎。人工报告。不含监护。</v>
          </cell>
        </row>
        <row r="5286">
          <cell r="A5286" t="str">
            <v>HLW59301</v>
          </cell>
          <cell r="B5286" t="str">
            <v>肾动脉瘤旷置+肾切除术</v>
          </cell>
          <cell r="C5286" t="str">
            <v>全麻，胸腹联合切口或腹直肌旁切口、腹膜后途径，或腹正中切口，打开后腹膜。显露控制肾脏、肾动脉、肾静脉和腹主动脉。酌情全身肝素化。旷置结扎动脉瘤，结扎和切断肾静脉和输尿管。切除肾脏和部分输尿管。放置引流管关腹。</v>
          </cell>
        </row>
        <row r="5287">
          <cell r="A5287" t="str">
            <v>HLW62201</v>
          </cell>
          <cell r="B5287" t="str">
            <v>经皮穿刺肾动脉置管术</v>
          </cell>
          <cell r="C5287" t="str">
            <v>消毒铺巾，麻醉，穿刺置管，造影摄片，留管包扎，肝素盐水封管。人工报告。不含监护。</v>
          </cell>
        </row>
        <row r="5288">
          <cell r="A5288" t="str">
            <v>HLW65201</v>
          </cell>
          <cell r="B5288" t="str">
            <v>经皮肾动脉内血栓抽吸术</v>
          </cell>
          <cell r="C5288" t="str">
            <v>消毒铺巾，麻醉，穿刺置管，造影摄片，血栓抽吸或机械碎栓，复查造影，拔管，穿刺点压迫包扎。人工报告。不含监护。</v>
          </cell>
        </row>
        <row r="5289">
          <cell r="A5289" t="str">
            <v>HLW65301</v>
          </cell>
          <cell r="B5289" t="str">
            <v>肾动脉切开取栓术</v>
          </cell>
          <cell r="C5289" t="str">
            <v>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v>
          </cell>
        </row>
        <row r="5290">
          <cell r="A5290" t="str">
            <v>HLW65302</v>
          </cell>
          <cell r="B5290" t="str">
            <v>肾动脉内膜剥脱术</v>
          </cell>
          <cell r="C5290" t="str">
            <v>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v>
          </cell>
        </row>
        <row r="5291">
          <cell r="A5291" t="str">
            <v>HLW72201</v>
          </cell>
          <cell r="B5291" t="str">
            <v>经皮肾动脉内血栓碎栓术</v>
          </cell>
          <cell r="C5291" t="str">
            <v>消毒铺巾，麻醉，穿刺置管，造影摄片，机械碎栓，复查造影，拔管，穿刺点压迫包扎。人工报告。不含监护。</v>
          </cell>
        </row>
        <row r="5292">
          <cell r="A5292" t="str">
            <v>HLW72202</v>
          </cell>
          <cell r="B5292" t="str">
            <v>经皮穿刺肾动脉溶栓术</v>
          </cell>
          <cell r="C5292" t="str">
            <v>消毒铺巾，麻醉，穿刺置管，造影摄片，局部溶栓，复查造影，拔管，穿刺点压迫包扎。人工报告。不含监护。</v>
          </cell>
        </row>
        <row r="5293">
          <cell r="A5293" t="str">
            <v>HLW74201</v>
          </cell>
          <cell r="B5293" t="str">
            <v>肾动脉瘤切除+肾动脉重建术</v>
          </cell>
          <cell r="C5293" t="str">
            <v>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v>
          </cell>
        </row>
        <row r="5294">
          <cell r="A5294" t="str">
            <v>HLW74301</v>
          </cell>
          <cell r="B5294" t="str">
            <v>肾动脉瘤切除+肾动脉人工血管间置重建术</v>
          </cell>
          <cell r="C5294" t="str">
            <v>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v>
          </cell>
        </row>
        <row r="5295">
          <cell r="A5295" t="str">
            <v>HLW74302</v>
          </cell>
          <cell r="B5295" t="str">
            <v>肾动脉瘤切除+肾动脉自体大隐静脉间置重建术</v>
          </cell>
          <cell r="C5295" t="str">
            <v>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v>
          </cell>
        </row>
        <row r="5296">
          <cell r="A5296" t="str">
            <v>HLW75301</v>
          </cell>
          <cell r="B5296" t="str">
            <v>肾动脉瘤切除+肾切除术</v>
          </cell>
          <cell r="C5296" t="str">
            <v>全麻，胸腹联合切口或腹直肌旁切口、腹膜后途径，或腹正中切口，打开后腹膜。显露控制肾脏、肾动脉、肾静脉和腹主动脉。酌情全身肝素化。切除结扎动脉瘤，结扎和切断肾静脉和输尿管。切除肾脏和部分输尿管。放置引流管关腹。</v>
          </cell>
        </row>
        <row r="5297">
          <cell r="A5297" t="str">
            <v>HLW80201</v>
          </cell>
          <cell r="B5297" t="str">
            <v>经皮穿刺肾动脉支架成形术</v>
          </cell>
          <cell r="C5297" t="str">
            <v>局麻，经股动脉途径穿刺，置管，腹主动脉造影，肾动脉选择性造影、动脉直径测量。放置支架，酌情球囊导管扩张，再次行动脉造影评价疗效和观察有无并发症出现。不含球囊成形术、DSA引导。</v>
          </cell>
        </row>
        <row r="5298">
          <cell r="A5298" t="str">
            <v>HLW80202</v>
          </cell>
          <cell r="B5298" t="str">
            <v>经皮穿刺肾动脉球囊成形术</v>
          </cell>
          <cell r="C5298" t="str">
            <v>消毒铺巾，麻醉，穿刺置管，造影摄片，球囊扩张，造影复查，穿刺点压迫包扎。人工报告。不含监护。</v>
          </cell>
        </row>
        <row r="5299">
          <cell r="A5299" t="str">
            <v>HLW80203</v>
          </cell>
          <cell r="B5299" t="str">
            <v>经皮穿刺肾动脉瘤栓塞+支架置入术</v>
          </cell>
          <cell r="C5299" t="str">
            <v>局麻，经股动脉途径穿刺，置管，腹主动脉造影，肾动脉选择性造影、瘤体和动脉直径测量。弹簧圈置入术，必要时明胶海绵等栓塞物栓塞。置入裸支架，再次行动脉造影评价疗效和观察有无并发症出现。不含DSA引导。</v>
          </cell>
        </row>
        <row r="5300">
          <cell r="A5300" t="str">
            <v>HLW80204</v>
          </cell>
          <cell r="B5300" t="str">
            <v>经皮穿刺肾动脉瘤腔内隔绝术</v>
          </cell>
          <cell r="C5300" t="str">
            <v>局麻，经股动脉途径穿刺，置管，腹主动脉造影，肾动脉选择性造影、瘤体和动脉直径测量。覆膜支架置入术，再次行动脉造影评价疗效和观察有无并发症出现。不含DSA引导。</v>
          </cell>
        </row>
        <row r="5301">
          <cell r="A5301" t="str">
            <v>HLW86301</v>
          </cell>
          <cell r="B5301" t="str">
            <v>肾动脉人工血管旁路术</v>
          </cell>
          <cell r="C5301" t="str">
            <v>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v>
          </cell>
        </row>
        <row r="5302">
          <cell r="A5302" t="str">
            <v>HLW86302</v>
          </cell>
          <cell r="B5302" t="str">
            <v>肾动脉自体大隐静脉旁路术</v>
          </cell>
          <cell r="C5302" t="str">
            <v>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v>
          </cell>
        </row>
        <row r="5303">
          <cell r="A5303" t="str">
            <v>HLW86303</v>
          </cell>
          <cell r="B5303" t="str">
            <v>肾动脉瘤旷置+肾动脉人工血管旁路术</v>
          </cell>
          <cell r="C5303" t="str">
            <v>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v>
          </cell>
        </row>
        <row r="5304">
          <cell r="A5304" t="str">
            <v>HLW86304</v>
          </cell>
          <cell r="B5304" t="str">
            <v>肾动脉瘤切除+肾动脉人工血管旁路术</v>
          </cell>
          <cell r="C5304" t="str">
            <v>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v>
          </cell>
        </row>
        <row r="5305">
          <cell r="A5305" t="str">
            <v>HLW86305</v>
          </cell>
          <cell r="B5305" t="str">
            <v>肾动脉瘤旷置+肾动脉自体大隐静脉旁路术</v>
          </cell>
          <cell r="C5305" t="str">
            <v>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v>
          </cell>
        </row>
        <row r="5306">
          <cell r="A5306" t="str">
            <v>HLW86306</v>
          </cell>
          <cell r="B5306" t="str">
            <v>肾动脉瘤切除+肾动脉自体大隐静脉旁路术</v>
          </cell>
          <cell r="C5306" t="str">
            <v>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v>
          </cell>
        </row>
        <row r="5307">
          <cell r="A5307" t="str">
            <v>HLW89301</v>
          </cell>
          <cell r="B5307" t="str">
            <v>肾血管重建术</v>
          </cell>
          <cell r="C5307" t="str">
            <v>消毒，电刀逐层切开，暴露肾脏动脉，探查肾脏动脉，找到狭窄的动脉段，阻断动脉血流，切除病变部分，血管缝合线吻合血管，松开止血的血管钳，观察血流情况，留置引流，关闭切口。</v>
          </cell>
        </row>
        <row r="5308">
          <cell r="A5308" t="str">
            <v>HLW89302</v>
          </cell>
          <cell r="B5308" t="str">
            <v>肾动脉瘤切除自体肾移植术</v>
          </cell>
          <cell r="C5308" t="str">
            <v>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v>
          </cell>
        </row>
        <row r="5309">
          <cell r="A5309" t="str">
            <v>HLX</v>
          </cell>
          <cell r="B5309" t="str">
            <v>生殖动脉</v>
          </cell>
        </row>
        <row r="5310">
          <cell r="A5310" t="str">
            <v>HLX59201</v>
          </cell>
          <cell r="B5310" t="str">
            <v>经皮穿刺子宫动脉栓塞术</v>
          </cell>
          <cell r="C5310" t="str">
            <v>消毒铺巾，麻醉，穿刺置管，造影摄片，栓塞，复查造影，拔管，穿刺点压迫包扎。人工报告。不含监护。</v>
          </cell>
        </row>
        <row r="5311">
          <cell r="A5311" t="str">
            <v>HLX59202</v>
          </cell>
          <cell r="B5311" t="str">
            <v>经皮穿刺生殖动脉瘤栓塞术</v>
          </cell>
          <cell r="C5311" t="str">
            <v>局麻，经股动脉途径穿刺，置管，腹主动脉造影，生殖动脉选择性造影、瘤体和动脉直径测量。弹簧圈置入瘤体，必要时明胶海绵等栓塞物栓塞，再次行动脉造影评价疗效和观察有无并发症出现。不含DSA引导。</v>
          </cell>
        </row>
        <row r="5312">
          <cell r="A5312" t="str">
            <v>HLX59203</v>
          </cell>
          <cell r="B5312" t="str">
            <v>经皮穿刺生殖动脉栓塞术</v>
          </cell>
          <cell r="C5312" t="str">
            <v>局麻，经股动脉途径穿刺，置管，腹主动脉造影，生殖动脉选择性造影、动脉直径测量。弹簧圈置入生殖动脉，必要时明胶海绵等栓塞物栓塞，再次行动脉造影评价疗效和观察有无并发症出现。不含DSA引导。</v>
          </cell>
        </row>
        <row r="5313">
          <cell r="A5313" t="str">
            <v>HLX59301</v>
          </cell>
          <cell r="B5313" t="str">
            <v>经腹子宫动脉结扎术</v>
          </cell>
          <cell r="C5313" t="str">
            <v>消毒铺巾，开腹，打开阔韧带前后页，暴露双侧子宫动脉，子宫动脉结扎，关腹。</v>
          </cell>
        </row>
        <row r="5314">
          <cell r="A5314" t="str">
            <v>HLX59501</v>
          </cell>
          <cell r="B5314" t="str">
            <v>经腹腔镜子宫动脉结扎术</v>
          </cell>
          <cell r="C531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打开阔韧带前后页，暴露双侧子宫动脉，子宫动脉结扎，关腹。不含子宫及其它脏器切除术。</v>
          </cell>
        </row>
        <row r="5315">
          <cell r="A5315" t="str">
            <v>HLX62201</v>
          </cell>
          <cell r="B5315" t="str">
            <v>经皮穿刺子宫动脉置管术</v>
          </cell>
          <cell r="C5315" t="str">
            <v>消毒铺巾，麻醉，穿刺置管，经股动脉(或腋动脉)途径穿刺，置管，主动脉造影、子宫动脉选择性造影后留置导管，妥善外固定。人工报告。不含监护。</v>
          </cell>
        </row>
        <row r="5316">
          <cell r="A5316" t="str">
            <v>HLX73301</v>
          </cell>
          <cell r="B5316" t="str">
            <v>生殖动脉瘤切除术</v>
          </cell>
          <cell r="C5316" t="str">
            <v>全麻，腹正中切口，打开后腹膜或腹直肌旁切口、腹膜后途径，显露控制生殖动脉，切除或旷置结扎动脉瘤，关腹。</v>
          </cell>
        </row>
        <row r="5317">
          <cell r="A5317" t="str">
            <v>HL0-HL1</v>
          </cell>
          <cell r="B5317" t="str">
            <v>髂动脉</v>
          </cell>
        </row>
        <row r="5318">
          <cell r="A5318" t="str">
            <v>HL059201</v>
          </cell>
          <cell r="B5318" t="str">
            <v>髂动脉假性动脉瘤旷置术</v>
          </cell>
          <cell r="C5318" t="str">
            <v>连续硬膜外麻醉或全身麻醉，常规入腹，全身肝素化，控制并缝闭腹主动脉瘤颈和/或髂动脉瘤颈，结扎肠系膜下动脉，以人工血管重建盆腔及下肢血运，关腹。不含髂内动脉、肠系膜下动脉重建。</v>
          </cell>
        </row>
        <row r="5319">
          <cell r="A5319" t="str">
            <v>HL059202</v>
          </cell>
          <cell r="B5319" t="str">
            <v>髂动脉瘤旷置术</v>
          </cell>
          <cell r="C5319" t="str">
            <v>含腹主真性动脉瘤及夹层动脉瘤。连续硬膜外麻醉或全身麻醉，常规入腹，全身肝素化，控制并缝闭腹主动脉瘤颈和/或髂动脉瘤颈，结扎肠系膜下动脉，以人工血管重建盆腔及下肢血运，关腹。不含髂内动脉、肠系膜下动脉重建。</v>
          </cell>
        </row>
        <row r="5320">
          <cell r="A5320" t="str">
            <v>HL065201</v>
          </cell>
          <cell r="B5320" t="str">
            <v>经皮穿刺髂动脉血栓切除术</v>
          </cell>
          <cell r="C5320" t="str">
            <v>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v>
          </cell>
        </row>
        <row r="5321">
          <cell r="A5321" t="str">
            <v>HL065202</v>
          </cell>
          <cell r="B5321" t="str">
            <v>髂动脉内膜剥脱术</v>
          </cell>
          <cell r="C5321" t="str">
            <v>连续硬膜外麻醉或全身麻醉，腹正中绕脐切口或患侧腹膜外切口，全身肝素化，控制并阻断腹主动脉及患侧髂股动脉，行病变处内膜剥脱，关闭切口。不含髂内动脉重建。</v>
          </cell>
        </row>
        <row r="5322">
          <cell r="A5322" t="str">
            <v>HL066201</v>
          </cell>
          <cell r="B5322" t="str">
            <v>髂动脉瘤切除人工血管置换术</v>
          </cell>
          <cell r="C5322" t="str">
            <v>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323">
          <cell r="A5323" t="str">
            <v>HL066301</v>
          </cell>
          <cell r="B5323" t="str">
            <v>破裂髂动脉瘤切除腹主动脉-双髂动脉人工血管置换术</v>
          </cell>
          <cell r="C5323" t="str">
            <v>连续硬膜外麻醉或全身麻醉，常规入腹，全身肝素化，控制并阻断腹主动脉及双髂动脉，折叠缩缝动脉瘤壁或以人工材料包裹、修补动脉瘤体，以各类栓塞材料填注旷置瘤腔，关腹。不含髂内动脉、肠系膜下动脉重建。</v>
          </cell>
        </row>
        <row r="5324">
          <cell r="A5324" t="str">
            <v>HL066302</v>
          </cell>
          <cell r="B5324" t="str">
            <v>破裂髂动脉瘤切除腹主动脉-双股动脉人工血管置换术</v>
          </cell>
          <cell r="C5324" t="str">
            <v>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v>
          </cell>
        </row>
        <row r="5325">
          <cell r="A5325" t="str">
            <v>HL066303</v>
          </cell>
          <cell r="B5325" t="str">
            <v>破裂髂动脉瘤切除腹主动脉-单侧髂股动脉人工血管置换术</v>
          </cell>
          <cell r="C5325" t="str">
            <v>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v>
          </cell>
        </row>
        <row r="5326">
          <cell r="A5326" t="str">
            <v>HL072201</v>
          </cell>
          <cell r="B5326" t="str">
            <v>经皮穿刺髂动脉射频消融再通术</v>
          </cell>
          <cell r="C5326" t="str">
            <v>局麻，经股动脉或肱桡动脉穿刺，置管，髂动脉造影、导丝引导下应用射频消融导管开通动脉管腔，再次造影评估疗效，如仍有狭窄可行球囊扩张支架置入。拔管穿刺点加压包扎。不含经皮动脉穿刺置管术、动脉切开置管术、球囊扩张、支架置入、DSA引导。</v>
          </cell>
        </row>
        <row r="5327">
          <cell r="A5327" t="str">
            <v>HL080201</v>
          </cell>
          <cell r="B5327" t="str">
            <v>经皮穿刺髂动脉球囊扩张+支架置入术</v>
          </cell>
          <cell r="C5327" t="str">
            <v>局麻，经股动脉或肱桡动脉穿刺，置管，髂动脉造影、球囊导管扩张支架置入，再次造影评估疗效，拔管穿刺点加压包扎。不含动脉切开置管术、球囊扩张、支架置入、经皮动脉穿刺置管术、DSA引导。</v>
          </cell>
        </row>
        <row r="5328">
          <cell r="A5328" t="str">
            <v>HL080202</v>
          </cell>
          <cell r="B5328" t="str">
            <v>经皮穿刺髂动脉球囊成形术</v>
          </cell>
          <cell r="C5328" t="str">
            <v>局麻，经股动脉或肱桡动脉穿刺，置管，髂动脉造影、球囊导管扩张，再次造影评估疗效，拔管穿刺点加压包扎。不含动脉切开置管术、球囊扩张、支架置入、经皮动脉穿刺置管术、DSA引导。</v>
          </cell>
        </row>
        <row r="5329">
          <cell r="A5329" t="str">
            <v>HL080203</v>
          </cell>
          <cell r="B5329" t="str">
            <v>髂动静脉瘘腔内隔绝术</v>
          </cell>
          <cell r="C5329" t="str">
            <v>局麻或全麻，股总动脉穿刺，髂动脉造影，置入覆膜支架，再次造影观察效果，退出输送器，压迫穿刺点或使用血管闭合装置。</v>
          </cell>
        </row>
        <row r="5330">
          <cell r="A5330" t="str">
            <v>HL080204</v>
          </cell>
          <cell r="B5330" t="str">
            <v>经皮穿刺髂动脉覆膜支架腔内隔绝术</v>
          </cell>
          <cell r="C5330" t="str">
            <v>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v>
          </cell>
        </row>
        <row r="5331">
          <cell r="A5331" t="str">
            <v>HL080205</v>
          </cell>
          <cell r="B5331" t="str">
            <v>经皮穿刺髂股动脉支架置入术</v>
          </cell>
          <cell r="C5331" t="str">
            <v>消毒铺巾，麻醉，穿刺置管，造影摄片，球囊扩张，支架置入，造影复查，穿刺点压迫包扎。人工报告。不含监护。</v>
          </cell>
        </row>
        <row r="5332">
          <cell r="A5332" t="str">
            <v>HL083201</v>
          </cell>
          <cell r="B5332" t="str">
            <v>经皮穿刺髂动脉旋磨再通术</v>
          </cell>
          <cell r="C5332" t="str">
            <v>局麻，经股动脉或肱桡动脉穿刺，置管，髂动脉造影、导丝引导下应用旋磨导管开通动脉管腔，再次造影评估疗效，如仍有狭窄可行球囊扩张支架置入。拔管穿刺点加压包扎。不含经皮动脉穿刺置管术、动脉切开置管术、球囊扩张、支架置入、DSA引导。</v>
          </cell>
        </row>
        <row r="5333">
          <cell r="A5333" t="str">
            <v>HL083202</v>
          </cell>
          <cell r="B5333" t="str">
            <v>经皮穿刺髂动脉旋切再通术</v>
          </cell>
          <cell r="C5333" t="str">
            <v>局麻，经股动脉或肱桡动脉穿刺，置管，髂动脉造影、导丝引导下应用旋切导管开通动脉管腔，再次造影评估疗效，如仍有狭窄可行球囊扩张支架置入。拔管穿刺点加压包扎。不含动脉切开置管术、球囊扩张、支架置入、经皮动脉穿刺置管术、DSA引导。</v>
          </cell>
        </row>
        <row r="5334">
          <cell r="A5334" t="str">
            <v>HL083203</v>
          </cell>
          <cell r="B5334" t="str">
            <v>经皮穿刺髂动脉创伤性动静脉瘘修补术</v>
          </cell>
          <cell r="C5334" t="str">
            <v>消毒铺巾，腹股沟切口显露股动脉，穿刺股动脉，留置导鞘，导丝引导下覆膜支架到达创伤部位，定位释放支架，球囊扩张使之贴附，造影显示封闭完全后撤除导丝，拔出鞘管，缝合动脉穿刺处，创口逐层缝合，必要时补片修补。</v>
          </cell>
        </row>
        <row r="5335">
          <cell r="A5335" t="str">
            <v>HL083204</v>
          </cell>
          <cell r="B5335" t="str">
            <v>髂动脉创伤性动静脉瘘修补术</v>
          </cell>
          <cell r="C5335" t="str">
            <v>消毒铺巾，创伤局部或下腹大麦氏切口，游离动静脉瘘两端血管，静脉肝素抗凝，阻断动静脉，缝合结扎切断瘘口。必要时行人工血管或自体血管修复动静脉，彻底止血冲洗后放置引流，关闭切口。不含自体血管取材术。</v>
          </cell>
        </row>
        <row r="5336">
          <cell r="A5336" t="str">
            <v>HL083205</v>
          </cell>
          <cell r="B5336" t="str">
            <v>髂动脉瘤成形术</v>
          </cell>
          <cell r="C5336" t="str">
            <v>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v>
          </cell>
        </row>
        <row r="5337">
          <cell r="A5337" t="str">
            <v>HL083206</v>
          </cell>
          <cell r="B5337" t="str">
            <v>髂动脉假性动脉瘤成形术</v>
          </cell>
          <cell r="C5337" t="str">
            <v>连续硬膜外麻醉或全身麻醉，常规入腹，全身肝素化，控制并阻断腹主动脉及双髂动脉，折叠缩缝动脉瘤壁或以人工材料包裹、修补动脉瘤体，以各类栓塞材料填注旷置瘤腔，关腹。不含髂内动脉、肠系膜下动脉重建。</v>
          </cell>
        </row>
        <row r="5338">
          <cell r="A5338" t="str">
            <v>HL083301</v>
          </cell>
          <cell r="B5338" t="str">
            <v>经颈动脉置管髂动脉覆膜支架腔内修复术</v>
          </cell>
          <cell r="C5338" t="str">
            <v>局部麻醉、连续硬膜外麻醉或全身麻醉，颈部切口，经颈动脉途径置管，腹主动脉双髂动脉造影，测量瘤体和动脉直径，全身肝素化，直形大动脉覆膜支架(支架型人工血管)置入髂动脉，再次动脉造影评价疗效。关闭切口。</v>
          </cell>
        </row>
        <row r="5339">
          <cell r="A5339" t="str">
            <v>HL083302</v>
          </cell>
          <cell r="B5339" t="str">
            <v>髂动脉消化道瘘修复术</v>
          </cell>
          <cell r="C5339"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row>
        <row r="5340">
          <cell r="A5340" t="str">
            <v>HL083303</v>
          </cell>
          <cell r="B5340" t="str">
            <v>髂动脉膀胱瘘修复术</v>
          </cell>
          <cell r="C5340" t="str">
            <v>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v>
          </cell>
        </row>
        <row r="5341">
          <cell r="A5341" t="str">
            <v>HL086301</v>
          </cell>
          <cell r="B5341" t="str">
            <v>单侧髂动脉闭塞主-髂动脉人工血管旁路术</v>
          </cell>
          <cell r="C5341" t="str">
            <v>连续硬膜外麻醉或全身麻醉，常规入腹，全身肝素化，控制并阻断腹主动脉及双髂动脉，以直型人工血管分别与腹主动脉及患侧髂动脉吻合，关腹。不含髂内动脉、肠系膜下动脉重建。</v>
          </cell>
        </row>
        <row r="5342">
          <cell r="A5342" t="str">
            <v>HL086302</v>
          </cell>
          <cell r="B5342" t="str">
            <v>双侧髂动脉闭塞主-髂动脉人工血管旁路术(Y型人工血管)</v>
          </cell>
          <cell r="C5342" t="str">
            <v>连续硬膜外麻醉或全身麻醉，常规入腹，全身肝素化，控制并阻断腹主动脉及双髂动脉，以Y型人工血管分别与腹主动脉及双侧髂动脉吻合，关腹。不含髂内动脉、肠系膜下动脉重建。</v>
          </cell>
        </row>
        <row r="5343">
          <cell r="A5343" t="str">
            <v>HL086303</v>
          </cell>
          <cell r="B5343" t="str">
            <v>髂股动脉闭塞腹主动脉-股动脉人工血管旁路术</v>
          </cell>
          <cell r="C5343" t="str">
            <v>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v>
          </cell>
        </row>
        <row r="5344">
          <cell r="A5344" t="str">
            <v>HL086304</v>
          </cell>
          <cell r="B5344" t="str">
            <v>髂股动脉闭塞髂动脉-股动脉人工血管旁路术</v>
          </cell>
          <cell r="C5344" t="str">
            <v>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v>
          </cell>
        </row>
        <row r="5345">
          <cell r="A5345" t="str">
            <v>HL087201</v>
          </cell>
          <cell r="B5345" t="str">
            <v>经皮穿刺髂动脉激光再通术</v>
          </cell>
          <cell r="C5345" t="str">
            <v>局麻，经股动脉或肱桡动脉穿刺，置管，髂动脉造影、导丝引导下应用激光导管开通动脉管腔，再次造影评估疗效，如仍有狭窄可行球囊扩张支架置入。拔管穿刺点加压包扎。不含经皮动脉穿刺置管术、动脉切开置管术、球囊扩张、支架置入、DSA引导。</v>
          </cell>
        </row>
        <row r="5346">
          <cell r="A5346" t="str">
            <v>HL087202</v>
          </cell>
          <cell r="B5346" t="str">
            <v>经皮穿刺髂动脉置管溶栓术</v>
          </cell>
          <cell r="C5346" t="str">
            <v>局麻，经股动脉或肱桡动脉穿刺，置管，腹主动脉造影，导丝引导下应用溶栓药物推注开通动脉管腔，再次造影评估疗效，如仍有狭窄可行球囊扩张支架置入，拔管穿刺点加压包扎。不含动脉切开置管术、球囊扩张、支架置入、DSA引导。</v>
          </cell>
        </row>
        <row r="5347">
          <cell r="A5347" t="str">
            <v>HL159201</v>
          </cell>
          <cell r="B5347" t="str">
            <v>经皮穿刺髂内动脉栓塞术</v>
          </cell>
          <cell r="C5347" t="str">
            <v>消毒铺巾，麻醉，穿刺置管，造影摄片，栓塞，复查造影，拔管，穿刺点压迫包扎。人工报告。不含监护。</v>
          </cell>
        </row>
        <row r="5348">
          <cell r="A5348" t="str">
            <v>HL159202</v>
          </cell>
          <cell r="B5348" t="str">
            <v>经皮穿刺膀胱动脉栓塞术</v>
          </cell>
          <cell r="C5348" t="str">
            <v>消毒铺巾，麻醉，穿刺置管，造影摄片，栓塞，复查造影，拔管，穿刺点压迫包扎。人工报告。不含监护。</v>
          </cell>
        </row>
        <row r="5349">
          <cell r="A5349" t="str">
            <v>HL159301</v>
          </cell>
          <cell r="B5349" t="str">
            <v>骨盆骨折髂内动脉结扎术</v>
          </cell>
          <cell r="C5349" t="str">
            <v>消毒铺巾，切开暴露髂内动脉，给予结扎止血，冲洗缝合伤口。</v>
          </cell>
        </row>
        <row r="5350">
          <cell r="A5350" t="str">
            <v>HL180201</v>
          </cell>
          <cell r="B5350" t="str">
            <v>经皮穿刺髂内动脉球囊成形术</v>
          </cell>
          <cell r="C5350" t="str">
            <v>局麻，经股动脉或肱桡动脉穿刺，置管，髂内动脉造影、球囊导管扩张。再次造影评估疗效。拔管穿刺点加压包扎。不含DSA引导。</v>
          </cell>
        </row>
        <row r="5351">
          <cell r="A5351" t="str">
            <v>HL180202</v>
          </cell>
          <cell r="B5351" t="str">
            <v>经皮穿刺髂内动脉球囊扩张+支架置入术</v>
          </cell>
          <cell r="C5351" t="str">
            <v>局麻，经股动脉或肱桡动脉穿刺，置管，髂内动脉造影、球囊导管扩张支架置入，再次造影评估疗效，拔管穿刺点加压包扎。不含动脉切开置管术、球囊扩张、支架置入、经皮动脉穿刺置管术、DSA引导。</v>
          </cell>
        </row>
        <row r="5352">
          <cell r="A5352" t="str">
            <v>HL189201</v>
          </cell>
          <cell r="B5352" t="str">
            <v>髂内动脉重建术</v>
          </cell>
          <cell r="C5352" t="str">
            <v>连续硬膜外麻醉或全身麻醉，腹正中绕脐切口或患侧腹膜外切口，全身肝素化，控制并阻断髂总髂内髂外动脉，行病变处内膜剥脱、原位移植、自体血管或人工血管移植术，关闭切口。</v>
          </cell>
        </row>
        <row r="5353">
          <cell r="A5353" t="str">
            <v>HL3-HL8</v>
          </cell>
          <cell r="B5353" t="str">
            <v>7.外周动脉</v>
          </cell>
        </row>
        <row r="5354">
          <cell r="A5354" t="str">
            <v>HL3</v>
          </cell>
          <cell r="B5354" t="str">
            <v>上肢动脉</v>
          </cell>
        </row>
        <row r="5355">
          <cell r="A5355" t="str">
            <v>HL348201</v>
          </cell>
          <cell r="B5355" t="str">
            <v>经皮穿刺上肢血管瘤腔内药物灌注术</v>
          </cell>
          <cell r="C5355" t="str">
            <v>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row>
        <row r="5356">
          <cell r="A5356" t="str">
            <v>HL359201</v>
          </cell>
          <cell r="B5356" t="str">
            <v>经皮穿刺上肢动脉瘤栓塞术</v>
          </cell>
          <cell r="C5356" t="str">
            <v>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DSA引导)。</v>
          </cell>
        </row>
        <row r="5357">
          <cell r="A5357" t="str">
            <v>HL360301</v>
          </cell>
          <cell r="B5357" t="str">
            <v>桡动脉取材术</v>
          </cell>
          <cell r="C5357" t="str">
            <v>消毒铺巾，沿桡动脉走行切口，显露游离桡动脉主干，切断、结扎各分支，切取适当长度的桡动脉，两残端结扎。检查切取段桡动脉有无破裂口或漏血，必要时结扎、缝扎遗漏分支和破裂口，肝素盐水浸泡，分层缝合皮下及皮肤切口。</v>
          </cell>
        </row>
        <row r="5358">
          <cell r="A5358" t="str">
            <v>HL362201</v>
          </cell>
          <cell r="B5358" t="str">
            <v>经皮穿刺上肢动脉置管术</v>
          </cell>
          <cell r="C5358" t="str">
            <v>消毒铺巾，局部麻醉，穿刺置管，造影摄片，留管包扎，肝素盐水封管。人工报告。不含监护。</v>
          </cell>
        </row>
        <row r="5359">
          <cell r="A5359" t="str">
            <v>HL372201</v>
          </cell>
          <cell r="B5359" t="str">
            <v>经皮穿刺上肢动脉内超声消融术</v>
          </cell>
          <cell r="C5359" t="str">
            <v>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DSA引导)。</v>
          </cell>
        </row>
        <row r="5360">
          <cell r="A5360" t="str">
            <v>HL380201</v>
          </cell>
          <cell r="B5360" t="str">
            <v>上肢动脉支架成形术</v>
          </cell>
          <cell r="C5360" t="str">
            <v>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DSA引导)。</v>
          </cell>
        </row>
        <row r="5361">
          <cell r="A5361" t="str">
            <v>HL380202</v>
          </cell>
          <cell r="B5361" t="str">
            <v>腋动脉支架成形术</v>
          </cell>
          <cell r="C5361" t="str">
            <v>局麻，经股动脉或肱动脉穿刺，置管，全身肝素化，超滑导丝与导管配合越过病变，支架置入，必要时后扩张，造影评价术后血管状况。</v>
          </cell>
        </row>
        <row r="5362">
          <cell r="A5362" t="str">
            <v>HL383301</v>
          </cell>
          <cell r="B5362" t="str">
            <v>前臂动脉修复术</v>
          </cell>
          <cell r="C5362" t="str">
            <v>消毒铺巾，创伤局部切口，显露游离受损血管，静脉肝素抗凝，阻断血管，缝合，补片成形，对端吻合或人工血管自体血管间置，彻底止血冲洗后放置引流，关闭切口。含桡动脉和尺动脉修复术。不含血管探查术、自体血管取材术。</v>
          </cell>
        </row>
        <row r="5363">
          <cell r="A5363" t="str">
            <v>HL383302</v>
          </cell>
          <cell r="B5363" t="str">
            <v>前臂动脉创伤性动静脉瘘修补术</v>
          </cell>
          <cell r="C5363" t="str">
            <v>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v>
          </cell>
        </row>
        <row r="5364">
          <cell r="A5364" t="str">
            <v>HL383303</v>
          </cell>
          <cell r="B5364" t="str">
            <v>腋动脉修复术</v>
          </cell>
          <cell r="C5364" t="str">
            <v>消毒铺巾，损伤局部切口，显露游离受损血管，静脉肝素抗凝，阻断血管，缝合，补片成形、对端吻合或人工血管自体血管间置，彻底止血冲洗后放置引流，关闭切口。不含血管探查术、自体血管取材术。</v>
          </cell>
        </row>
        <row r="5365">
          <cell r="A5365" t="str">
            <v>HL383304</v>
          </cell>
          <cell r="B5365" t="str">
            <v>腋动脉创伤性动静脉瘘修补术</v>
          </cell>
          <cell r="C5365" t="str">
            <v>消毒铺巾，创伤局部切口或锁骨下缘，游离动静脉瘘两端血管，静脉肝素抗凝，阻断动静脉，缝合结扎切断瘘口。必要时行人工血管或自体血管修复动静脉，彻底止血冲洗后放置引流，关闭切口。不含自体血管取材术。</v>
          </cell>
        </row>
        <row r="5366">
          <cell r="A5366" t="str">
            <v>HL383305</v>
          </cell>
          <cell r="B5366" t="str">
            <v>肱动脉修复术</v>
          </cell>
          <cell r="C5366" t="str">
            <v>消毒铺巾，损伤局部切口，显露游离受损血管，静脉肝素抗凝，阻断血管，缝合，补片成形、对端吻合或人工血管自体血管间置，彻底止血冲洗后放置引流，关闭切口。不含血管探查术、自体血管取材术。</v>
          </cell>
        </row>
        <row r="5367">
          <cell r="A5367" t="str">
            <v>HL383306</v>
          </cell>
          <cell r="B5367" t="str">
            <v>肱动脉创伤性动静脉瘘修补术</v>
          </cell>
          <cell r="C5367" t="str">
            <v>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v>
          </cell>
        </row>
        <row r="5368">
          <cell r="A5368" t="str">
            <v>HL386301</v>
          </cell>
          <cell r="B5368" t="str">
            <v>腋-双股动脉人工血管旁路术</v>
          </cell>
          <cell r="C5368" t="str">
            <v>消毒铺巾，患侧锁骨下外横切口，显露游离腋动脉。双腹股沟纵切口，显露分离双侧股动脉。建立皮下隧道，静脉肝素抗凝，人工血管分别与腋动脉和双侧股动脉吻合，开放阻断，彻底止血冲洗后放置引流，关闭切口。</v>
          </cell>
        </row>
        <row r="5369">
          <cell r="A5369" t="str">
            <v>HL386302</v>
          </cell>
          <cell r="B5369" t="str">
            <v>腋-单股动脉人工血管旁路术</v>
          </cell>
          <cell r="C5369" t="str">
            <v>消毒铺巾，患侧锁骨下外横切口，显露游离腋动脉。腹股沟纵切口，显露分离股动脉。建立皮下隧道，静脉肝素抗凝，人工血管分别与腋动脉和股动脉吻合，开放阻断，彻底止血冲洗后放置引流，关闭切口。</v>
          </cell>
        </row>
        <row r="5370">
          <cell r="A5370" t="str">
            <v>HL386303</v>
          </cell>
          <cell r="B5370" t="str">
            <v>腋动脉-腋动脉旁路移植术</v>
          </cell>
          <cell r="C5370" t="str">
            <v>全麻，锁骨下横行切口避免损伤膈神经，于斜角肌后外显露腋动脉，阻断前全身肝素化，移植血管与两动脉先后行端-侧吻合，留置引流。</v>
          </cell>
        </row>
        <row r="5371">
          <cell r="A5371" t="str">
            <v>HL387201</v>
          </cell>
          <cell r="B5371" t="str">
            <v>经皮穿刺上肢动脉闭塞激光再通术</v>
          </cell>
          <cell r="C5371" t="str">
            <v>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DSA引导)。</v>
          </cell>
        </row>
        <row r="5372">
          <cell r="A5372" t="str">
            <v>HL5</v>
          </cell>
          <cell r="B5372" t="str">
            <v>下肢动脉</v>
          </cell>
        </row>
        <row r="5373">
          <cell r="A5373" t="str">
            <v>HL548201</v>
          </cell>
          <cell r="B5373" t="str">
            <v>经皮穿刺下肢血管瘤腔内药物灌注术</v>
          </cell>
          <cell r="C5373" t="str">
            <v>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DSA引导)。</v>
          </cell>
        </row>
        <row r="5374">
          <cell r="A5374" t="str">
            <v>HL559201</v>
          </cell>
          <cell r="B5374" t="str">
            <v>经皮穿刺下肢动脉栓塞术</v>
          </cell>
          <cell r="C5374" t="str">
            <v>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DSA引导)。</v>
          </cell>
        </row>
        <row r="5375">
          <cell r="A5375" t="str">
            <v>HL562201</v>
          </cell>
          <cell r="B5375" t="str">
            <v>经皮穿刺下肢动脉置管术</v>
          </cell>
          <cell r="C5375" t="str">
            <v>消毒铺巾，麻醉，穿刺置管，造影摄片，留管包扎，肝素盐水封管。人工报告。不含监护。</v>
          </cell>
        </row>
        <row r="5376">
          <cell r="A5376" t="str">
            <v>HL572201</v>
          </cell>
          <cell r="B5376" t="str">
            <v>经皮穿刺下肢动脉内超声消融术</v>
          </cell>
          <cell r="C5376" t="str">
            <v>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DSA引导)。</v>
          </cell>
        </row>
        <row r="5377">
          <cell r="A5377" t="str">
            <v>HL573201</v>
          </cell>
          <cell r="B5377" t="str">
            <v>经皮穿刺下肢动脉斑块旋切术</v>
          </cell>
          <cell r="C5377" t="str">
            <v>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DSA引导)。</v>
          </cell>
        </row>
        <row r="5378">
          <cell r="A5378" t="str">
            <v>HL580201</v>
          </cell>
          <cell r="B5378" t="str">
            <v>经皮穿刺顺行同侧小腿动脉内球囊成形术</v>
          </cell>
          <cell r="C5378"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压迫止血20分钟后弹力绷带加压包扎。不含影像学引导(DSA引导)。</v>
          </cell>
        </row>
        <row r="5379">
          <cell r="A5379" t="str">
            <v>HL580202</v>
          </cell>
          <cell r="B5379" t="str">
            <v>经皮穿刺单侧小腿动脉球囊扩张+支架置入术</v>
          </cell>
          <cell r="C5379" t="str">
            <v>患者仰卧于造影台，局麻下顺行穿刺股动脉，置入血管鞘管，肝素抗凝，造影观察同侧股、腘及小腿动脉的情况，路图下，导丝引导将导管通过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此操作含胫前、胫后和腓动脉。不含影像学引导(DSA引导)。</v>
          </cell>
        </row>
        <row r="5380">
          <cell r="A5380" t="str">
            <v>HL580203</v>
          </cell>
          <cell r="B5380" t="str">
            <v>经皮穿刺单侧小腿动脉激光再通+球囊成形术</v>
          </cell>
          <cell r="C5380" t="str">
            <v>患者仰卧于造影台，局麻下顺行穿刺股动脉，置入血管鞘管，肝素抗凝，造影观察小腿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此操作限于胫前、胫后和腓动脉。不含影像学引导(DSA引导)。</v>
          </cell>
        </row>
        <row r="5381">
          <cell r="A5381" t="str">
            <v>HL580204</v>
          </cell>
          <cell r="B5381" t="str">
            <v>经皮穿刺顺行小腿动脉旋切＋球囊成形术</v>
          </cell>
          <cell r="C5381" t="str">
            <v>患者仰卧于造影台，局麻下顺行穿刺股动脉，置入血管鞘管，肝素抗凝，造影观察小腿动脉的情况，路图下，导丝引导将导管插入到病变部位，更换交换导丝，插入旋切导管，行斑块旋切后，退出导管，交换球囊到病变部位，行小腿动脉狭窄球囊扩张，退管造影。造影结束拔除血管鞘管，穿刺点压迫止血20分钟后弹力绷带加压包扎。此操作限于胫前、胫后和腓动脉。不含影像学引导(DSA引导)。</v>
          </cell>
        </row>
        <row r="5382">
          <cell r="A5382" t="str">
            <v>HL583301</v>
          </cell>
          <cell r="B5382" t="str">
            <v>小腿动脉修复术</v>
          </cell>
          <cell r="C5382" t="str">
            <v>消毒铺巾，损伤局部切口，显露游离受损血管，静脉肝素抗凝，阻断血管，缝合、补片成形、对端吻合或人工血管自体血管间置，彻底止血冲洗后放置引流，关闭切口。含胫前动脉、胫后动脉和腓动脉修复。不含血管探查术、自体血管取材术。</v>
          </cell>
        </row>
        <row r="5383">
          <cell r="A5383" t="str">
            <v>HL583302</v>
          </cell>
          <cell r="B5383" t="str">
            <v>小腿动脉创伤性动静脉瘘修补术</v>
          </cell>
          <cell r="C5383" t="str">
            <v>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v>
          </cell>
        </row>
        <row r="5384">
          <cell r="A5384" t="str">
            <v>HL587201</v>
          </cell>
          <cell r="B5384" t="str">
            <v>经皮穿刺选择性下肢动脉置管溶栓术</v>
          </cell>
          <cell r="C5384" t="str">
            <v>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DSA引导)。</v>
          </cell>
        </row>
        <row r="5385">
          <cell r="A5385" t="str">
            <v>HL587202</v>
          </cell>
          <cell r="B5385" t="str">
            <v>经皮穿刺下肢动脉闭塞激光再通术</v>
          </cell>
          <cell r="C5385" t="str">
            <v>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DSA引导)。</v>
          </cell>
        </row>
        <row r="5386">
          <cell r="A5386" t="str">
            <v>HL6</v>
          </cell>
          <cell r="B5386" t="str">
            <v>股动脉</v>
          </cell>
        </row>
        <row r="5387">
          <cell r="A5387" t="str">
            <v>HL648201</v>
          </cell>
          <cell r="B5387" t="str">
            <v>股动脉假性动脉瘤凝血酶注入封闭术</v>
          </cell>
          <cell r="C5387" t="str">
            <v>消毒铺巾，在超声引导下穿刺至假性动脉瘤瘤腔内，注射凝血酶直至超声不能探及彩色血流信号。不含超声引导。</v>
          </cell>
        </row>
        <row r="5388">
          <cell r="A5388" t="str">
            <v>HL665201</v>
          </cell>
          <cell r="B5388" t="str">
            <v>股动脉内膜剥脱术</v>
          </cell>
          <cell r="C5388" t="str">
            <v>连续硬膜外麻醉或全身麻醉，腹正中绕脐切口或患侧腹膜外切口，股三角区纵切口，全身肝素化，控制并阻断腹主动脉及患侧髂股动脉，行病变处内膜剥脱，关闭切口。不含髂内动脉重建。</v>
          </cell>
        </row>
        <row r="5389">
          <cell r="A5389" t="str">
            <v>HL680201</v>
          </cell>
          <cell r="B5389" t="str">
            <v>经皮穿刺股动脉球囊成形术</v>
          </cell>
          <cell r="C5389" t="str">
            <v>消毒铺巾，局部麻醉，穿刺置管，造影摄片，球囊扩张，造影复查，穿刺点压迫包扎。人工报告。不含监护。</v>
          </cell>
        </row>
        <row r="5390">
          <cell r="A5390" t="str">
            <v>HL680202</v>
          </cell>
          <cell r="B5390" t="str">
            <v>经皮穿刺单侧股动脉激光再通+球囊成形术</v>
          </cell>
          <cell r="C5390" t="str">
            <v>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391">
          <cell r="A5391" t="str">
            <v>HL680203</v>
          </cell>
          <cell r="B5391" t="str">
            <v>经皮穿刺顺行同侧股浅动脉球囊成形术</v>
          </cell>
          <cell r="C5391" t="str">
            <v>患者仰卧于造影台，局麻下顺行穿刺股动脉，置入血管鞘管，肝素抗凝，造影观察股浅动脉的情况，路图下，导丝引导将导管插入到病变部位，更换交换导丝，插入球囊到病变部位，行股浅动脉狭窄球囊扩张，退管造影。造影结束拔除血管鞘管，穿刺点压迫止血20分钟后弹力绷带加压包扎。不含影像学引导(DSA引导)。</v>
          </cell>
        </row>
        <row r="5392">
          <cell r="A5392" t="str">
            <v>HL680204</v>
          </cell>
          <cell r="B5392" t="str">
            <v>经皮穿刺对侧股浅动脉球囊成形术</v>
          </cell>
          <cell r="C5392"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股浅动脉狭窄球囊扩张，术后经鞘管造影。造影结束拔除血管鞘管，穿刺点压迫止血20分钟后弹力绷带加压包扎。不含影像学引导(DSA引导)。</v>
          </cell>
        </row>
        <row r="5393">
          <cell r="A5393" t="str">
            <v>HL680205</v>
          </cell>
          <cell r="B5393" t="str">
            <v>经皮穿刺单侧股浅动脉球囊扩张+支架置入术</v>
          </cell>
          <cell r="C5393" t="str">
            <v>患者仰卧于造影台，局麻下顺行穿刺股动脉，置入血管鞘管，肝素抗凝，造影观察股浅动脉的情况，路图下，导丝引导将导管通过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4">
          <cell r="A5394" t="str">
            <v>HL680206</v>
          </cell>
          <cell r="B5394" t="str">
            <v>经颈动脉穿刺单侧股浅动脉球囊扩张+支架置入术</v>
          </cell>
          <cell r="C5394" t="str">
            <v>患者仰卧于造影台，局麻下穿刺颈动脉，置入血管鞘管，肝素抗凝，造影观察股浅动脉的情况，路图下，导丝引导将导管通过主动脉、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5">
          <cell r="A5395" t="str">
            <v>HL680207</v>
          </cell>
          <cell r="B5395" t="str">
            <v>经上肢动脉穿刺单侧股浅动脉球囊扩张+支架置入术</v>
          </cell>
          <cell r="C5395" t="str">
            <v>患者仰卧于造影台，局麻下穿刺肱(或腋)动脉，置入血管鞘管，肝素抗凝，造影观察股浅动脉的情况，路图下，导丝引导将导管通过主动脉及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6">
          <cell r="A5396" t="str">
            <v>HL680208</v>
          </cell>
          <cell r="B5396" t="str">
            <v>经腘动脉穿刺单侧股浅动脉球囊扩张+支架置入术</v>
          </cell>
          <cell r="C5396" t="str">
            <v>患者仰卧于造影台，局麻下逆行穿刺腘动脉，置入血管鞘管，肝素抗凝，路图下，导丝引导将导管逆行至股浅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397">
          <cell r="A5397" t="str">
            <v>HL680209</v>
          </cell>
          <cell r="B5397" t="str">
            <v>经皮穿刺顺行股浅动脉旋切＋球囊成形术</v>
          </cell>
          <cell r="C5397" t="str">
            <v>患者仰卧于造影台，局麻下顺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row>
        <row r="5398">
          <cell r="A5398" t="str">
            <v>HL680210</v>
          </cell>
          <cell r="B5398" t="str">
            <v>经皮穿刺股浅动脉旋切＋球囊成形术</v>
          </cell>
          <cell r="C5398" t="str">
            <v>患者仰卧于造影台，局麻下逆行穿刺股动脉，置入血管鞘管，肝素抗凝，造影观察股浅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DSA引导)。</v>
          </cell>
        </row>
        <row r="5399">
          <cell r="A5399" t="str">
            <v>HL680211</v>
          </cell>
          <cell r="B5399" t="str">
            <v>股/腘动脉支架成形术</v>
          </cell>
          <cell r="C5399" t="str">
            <v>患者仰卧于造影台，局麻下顺行穿刺股动脉，置入血管鞘管，肝素抗凝，插入猪尾管造影观察腹主动脉分叉部位及同侧髂、股动脉的情况，路图下，导丝引导将导管通过股动脉(或腘动脉)病变部位，更换交换导丝，更换长血管鞘管并插入到股总动脉部位，沿导丝插入支架输送器至病变部位，释放支架，术后经鞘管造影。造影结束拔除血管鞘管，穿刺点压迫止血20分钟后弹力绷带加压包扎。不含影像学引导(DSA引导)。</v>
          </cell>
        </row>
        <row r="5400">
          <cell r="A5400" t="str">
            <v>HL680212</v>
          </cell>
          <cell r="B5400" t="str">
            <v>经皮穿刺顺行单侧股深动脉内球囊成形术</v>
          </cell>
          <cell r="C5400" t="str">
            <v>患者仰卧于造影台，局麻下顺行穿刺股动脉，置入血管鞘管，肝素抗凝，造影观察同侧下肢动脉的情况，路图下，导丝引导将导管插入到病变部位，更换交换导丝，插入球囊到病变部位，行股深动脉狭窄球囊扩张，术后经鞘管造影。造影结束拔除血管鞘管，穿刺点压迫止血20分钟后弹力绷带加压包扎。不含影像学引导(DSA引导)。</v>
          </cell>
        </row>
        <row r="5401">
          <cell r="A5401" t="str">
            <v>HL680213</v>
          </cell>
          <cell r="B5401" t="str">
            <v>经皮穿刺对侧股深动脉内球囊成形术</v>
          </cell>
          <cell r="C5401" t="str">
            <v>患者仰卧于造影台，局麻下逆行穿刺股动脉，置入血管鞘管，肝素抗凝，猪尾导管造影观察腹主动脉分叉及髂动脉的情况，路图下，导丝引导将导管插入到病变部位，更换交换导丝，更换长的血管鞘管插入到对侧髂动脉，插入球囊到病变部位，行下肢动脉狭窄球囊扩张，术后经鞘管造影。造影结束拔除血管鞘管，穿刺点压迫止血20分钟后弹力绷带加压包扎。不含影像学引导(DSA引导)。</v>
          </cell>
        </row>
        <row r="5402">
          <cell r="A5402" t="str">
            <v>HL680214</v>
          </cell>
          <cell r="B5402" t="str">
            <v>经皮穿刺单侧股深动脉球囊扩张+支架置入术</v>
          </cell>
          <cell r="C5402"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3">
          <cell r="A5403" t="str">
            <v>HL680215</v>
          </cell>
          <cell r="B5403" t="str">
            <v>经颈动脉穿刺单侧股深动脉球囊扩张+支架置入术</v>
          </cell>
          <cell r="C5403" t="str">
            <v>患者仰卧于造影台，局麻下穿刺颈动脉，置入血管鞘管，肝素抗凝，插入猪尾管造影，路图下，导丝引导将导管通过主动脉、股动脉到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4">
          <cell r="A5404" t="str">
            <v>HL680216</v>
          </cell>
          <cell r="B5404" t="str">
            <v>经上肢动脉穿刺单侧股深动脉球囊扩张+支架置入术</v>
          </cell>
          <cell r="C5404" t="str">
            <v>患者仰卧于造影台，局麻下穿刺肱或腋动脉，置入血管鞘管，肝素抗凝，插入猪尾管造影，路图下，导丝引导将导管通过主动脉至股深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05">
          <cell r="A5405" t="str">
            <v>HL680217</v>
          </cell>
          <cell r="B5405" t="str">
            <v>经皮穿刺顺行股深动脉旋切＋球囊成形术</v>
          </cell>
          <cell r="C5405" t="str">
            <v>患者仰卧于造影台，局麻下顺行穿刺股动脉，置入血管鞘管，肝素抗凝，造影观察股深动脉的情况，路图下，导丝引导将导管插入到病变部位，更换交换导丝，插入旋切导管，行斑块旋切后，退出导管，交换球囊到病变部位，行股深动脉狭窄球囊扩张，退管造影。造影结束拔除血管鞘管，穿刺点压迫止血20分钟后弹力绷带加压包扎。不含影像学引导(DSA引导)。</v>
          </cell>
        </row>
        <row r="5406">
          <cell r="A5406" t="str">
            <v>HL683301</v>
          </cell>
          <cell r="B5406" t="str">
            <v>股动脉修复术</v>
          </cell>
          <cell r="C5406" t="str">
            <v>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v>
          </cell>
        </row>
        <row r="5407">
          <cell r="A5407" t="str">
            <v>HL683302</v>
          </cell>
          <cell r="B5407" t="str">
            <v>股动脉创伤性动静脉瘘修补术</v>
          </cell>
          <cell r="C5407" t="str">
            <v>消毒铺巾，创伤局部或腹股沟切口，游离动静脉瘘两端血管，静脉肝素抗凝，阻断动静脉，缝合结扎切断瘘口。必要时行人工血管或自体血管修复动静脉，彻底止血冲洗后放置引流，关闭切口。不含自体血管取材术。</v>
          </cell>
        </row>
        <row r="5408">
          <cell r="A5408" t="str">
            <v>HL686301</v>
          </cell>
          <cell r="B5408" t="str">
            <v>股股动脉耻骨上自体大隐静脉旁路术</v>
          </cell>
          <cell r="C5408" t="str">
            <v>消毒铺巾，切取足够长大隐静脉，取双腹股沟切口，显露游离双侧股动脉，经耻骨上皮下打通隧道，静脉肝素抗凝，阻断吻合处动脉近远端，行人工血管与两侧股动脉吻合，彻底止血、冲洗并放置引流，关闭切口。不含大隐静脉取材术。</v>
          </cell>
        </row>
        <row r="5409">
          <cell r="A5409" t="str">
            <v>HL686302</v>
          </cell>
          <cell r="B5409" t="str">
            <v>股-股动脉耻骨上人工血管旁路术</v>
          </cell>
          <cell r="C5409" t="str">
            <v>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v>
          </cell>
        </row>
        <row r="5410">
          <cell r="A5410" t="str">
            <v>HL686303</v>
          </cell>
          <cell r="B5410" t="str">
            <v>同侧股-股动脉人工血管旁路术</v>
          </cell>
          <cell r="C5410" t="str">
            <v>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v>
          </cell>
        </row>
        <row r="5411">
          <cell r="A5411" t="str">
            <v>HL686304</v>
          </cell>
          <cell r="B5411" t="str">
            <v>股动脉-腓动脉自体大隐静脉原位移植术</v>
          </cell>
          <cell r="C5411" t="str">
            <v>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v>
          </cell>
        </row>
        <row r="5412">
          <cell r="A5412" t="str">
            <v>HL686305</v>
          </cell>
          <cell r="B5412" t="str">
            <v>股-腓动脉血管旁路术</v>
          </cell>
          <cell r="C5412" t="str">
            <v>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v>
          </cell>
        </row>
        <row r="5413">
          <cell r="A5413" t="str">
            <v>HL686306</v>
          </cell>
          <cell r="B5413" t="str">
            <v>股-膝上腘动脉血管旁路术</v>
          </cell>
          <cell r="C5413" t="str">
            <v>消毒铺巾，做腹股沟和膝上大腿内侧切口，显露并游离股动脉和腘动脉，静脉肝素抗凝，阻断动脉，行移植段自体血管或人工血管与股、腘动脉端侧吻合，开放阻断，止血，放置引流，关闭切口。</v>
          </cell>
        </row>
        <row r="5414">
          <cell r="A5414" t="str">
            <v>HL686307</v>
          </cell>
          <cell r="B5414" t="str">
            <v>股-膝下腘动脉血管旁路术</v>
          </cell>
          <cell r="C5414" t="str">
            <v>消毒铺巾，做腹股沟和膝下小腿内侧切口，显露并游离股动脉和腘动脉，静脉肝素抗凝，阻断动脉，行移植段自体血管或人工血管与股、腘动脉端侧吻合，开放阻断，止血，放置引流，关闭切口。</v>
          </cell>
        </row>
        <row r="5415">
          <cell r="A5415" t="str">
            <v>HL686308</v>
          </cell>
          <cell r="B5415" t="str">
            <v>股-膝上腘动脉自体大隐静脉原位移植术</v>
          </cell>
          <cell r="C5415" t="str">
            <v>消毒铺巾，做腹股沟和膝内侧切口，显露并游离股动脉和腘动脉，解剖游离近远端拟吻合处大隐静脉，瓣膜去功能化，静脉肝素抗凝，阻断动脉，行相应大隐静脉与股、腘动脉端侧吻合，开放阻断，止血，放置引流，关闭切口。</v>
          </cell>
        </row>
        <row r="5416">
          <cell r="A5416" t="str">
            <v>HL686309</v>
          </cell>
          <cell r="B5416" t="str">
            <v>股-膝下腘动脉自体大隐静脉原位移植术</v>
          </cell>
          <cell r="C5416" t="str">
            <v>消毒铺巾，做腹股沟和膝内侧切口，显露并游离股动脉和腘动脉，解剖游离近远端拟吻合处大隐静脉，瓣膜去功能化，静脉肝素抗凝，阻断动脉，行相应大隐静脉与股、腘动脉端侧吻合，开放阻断，止血，放置引流，关闭切口。</v>
          </cell>
        </row>
        <row r="5417">
          <cell r="A5417" t="str">
            <v>HL686310</v>
          </cell>
          <cell r="B5417" t="str">
            <v>股-胫前/后动脉血管旁路术</v>
          </cell>
          <cell r="C5417" t="str">
            <v>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v>
          </cell>
        </row>
        <row r="5418">
          <cell r="A5418" t="str">
            <v>HL689301</v>
          </cell>
          <cell r="B5418" t="str">
            <v>股-胫前/后动脉自体大隐静脉原位移植术</v>
          </cell>
          <cell r="C5418" t="str">
            <v>消毒铺巾，取腹股沟(或大腿内侧切口或膝上内侧)切口，显露游离股动脉。小腿内侧切口，显露并游离胫前/后动脉。解剖游离大隐静脉近远端，行大隐静脉瓣膜去功能化，静脉肝素抗凝，阻断阻断处动脉近远端，行移植段血管与股动脉和胫前/后动脉端侧吻合，彻底止血、冲洗并放置引流，关闭切口。</v>
          </cell>
        </row>
        <row r="5419">
          <cell r="A5419" t="str">
            <v>HL7</v>
          </cell>
          <cell r="B5419" t="str">
            <v>腘动脉</v>
          </cell>
        </row>
        <row r="5420">
          <cell r="A5420" t="str">
            <v>HL757301</v>
          </cell>
          <cell r="B5420" t="str">
            <v>腘窝陷迫综合征腘动脉松解术</v>
          </cell>
          <cell r="C5420" t="str">
            <v>全麻，俯卧或侧卧，后侧入路，游离腘动脉，切除压迫的异位肌肉或束带，关闭切口。</v>
          </cell>
        </row>
        <row r="5421">
          <cell r="A5421" t="str">
            <v>HL774301</v>
          </cell>
          <cell r="B5421" t="str">
            <v>腘窝陷迫综合征腘动脉切除重建术</v>
          </cell>
          <cell r="C5421" t="str">
            <v>全麻，俯卧或侧卧，后侧入路，游离腘动脉，切除压迫的异位肌肉或束带，切除闭塞的腘动脉，取自体大隐静脉原位重建，关闭切口。</v>
          </cell>
        </row>
        <row r="5422">
          <cell r="A5422" t="str">
            <v>HL780201</v>
          </cell>
          <cell r="B5422" t="str">
            <v>经皮穿刺单侧腘动脉内球囊成形术</v>
          </cell>
          <cell r="C5422" t="str">
            <v>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DSA引导)。</v>
          </cell>
        </row>
        <row r="5423">
          <cell r="A5423" t="str">
            <v>HL780202</v>
          </cell>
          <cell r="B5423" t="str">
            <v>经皮穿刺单侧腘动脉球囊扩张+支架置入术</v>
          </cell>
          <cell r="C5423" t="str">
            <v>患者仰卧于造影台，局麻下逆行穿刺股动脉，置入血管鞘管，肝素抗凝，插入猪尾管造影观察腹主动脉分叉部位及对侧髂、股动脉的情况，路图下，导丝引导将导管通过腘动脉病变部位，更换交换导丝，更换长血管鞘管并插入到髂外或股总动脉部位，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4">
          <cell r="A5424" t="str">
            <v>HL780203</v>
          </cell>
          <cell r="B5424" t="str">
            <v>经皮穿刺单侧腘动脉激光再通+球囊成形术</v>
          </cell>
          <cell r="C5424" t="str">
            <v>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425">
          <cell r="A5425" t="str">
            <v>HL780204</v>
          </cell>
          <cell r="B5425" t="str">
            <v>经足背动脉穿刺单侧腘动脉球囊扩张+支架置入术</v>
          </cell>
          <cell r="C5425" t="str">
            <v>患者仰卧于造影台，局麻下逆行穿刺胫后动脉远端，置入血管鞘管，肝素抗凝，插入猪尾管造影，路图下，导丝引导将导管逆行至腘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6">
          <cell r="A5426" t="str">
            <v>HL780205</v>
          </cell>
          <cell r="B5426" t="str">
            <v>经胫后动脉穿刺单侧腘动脉球囊扩张+支架置入术</v>
          </cell>
          <cell r="C5426" t="str">
            <v>患者仰卧于造影台，局麻下逆行穿刺胫后动脉远端，置入血管鞘管，肝素抗凝，插入猪尾管造影，路图下，导丝引导将导管逆行至腘动脉(或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27">
          <cell r="A5427" t="str">
            <v>HL780206</v>
          </cell>
          <cell r="B5427" t="str">
            <v>经皮穿刺顺行同侧腘动脉内球囊成形术</v>
          </cell>
          <cell r="C5427" t="str">
            <v>患者仰卧于造影台，局麻下顺行穿刺股动脉，置入血管鞘管，肝素抗凝，路图下，导丝引导将导管插入到病变部位，更换交换导丝，插入球囊到对侧病变部位，行下肢动脉狭窄球囊扩张，术后经鞘管造影。造影结束拔除血管鞘管，穿刺点压迫止血20分钟后弹力绷带加压包扎。不含影像学引导(DSA引导)。</v>
          </cell>
        </row>
        <row r="5428">
          <cell r="A5428" t="str">
            <v>HL780207</v>
          </cell>
          <cell r="B5428" t="str">
            <v>经皮穿刺顺行腘动脉旋切＋球囊成形术</v>
          </cell>
          <cell r="C5428" t="str">
            <v>患者仰卧于造影台，局麻下顺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row>
        <row r="5429">
          <cell r="A5429" t="str">
            <v>HL780208</v>
          </cell>
          <cell r="B5429" t="str">
            <v>经皮穿刺逆行腘动脉旋切＋球囊成形术</v>
          </cell>
          <cell r="C5429" t="str">
            <v>患者仰卧于造影台，局麻下逆行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DSA引导)。</v>
          </cell>
        </row>
        <row r="5430">
          <cell r="A5430" t="str">
            <v>HL780209</v>
          </cell>
          <cell r="B5430" t="str">
            <v>经足背动脉穿刺单侧胫前动脉球囊扩张+支架置入术</v>
          </cell>
          <cell r="C5430" t="str">
            <v>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31">
          <cell r="A5431" t="str">
            <v>HL780210</v>
          </cell>
          <cell r="B5431" t="str">
            <v>经胫后动脉穿刺单侧胫后动脉球囊扩张+支架置入术</v>
          </cell>
          <cell r="C5431" t="str">
            <v>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输送器，释放支架，术后经鞘管造影。造影结束拔除血管鞘管，穿刺点压迫止血20分钟后弹力绷带加压包扎。不含影像学引导(DSA引导)。</v>
          </cell>
        </row>
        <row r="5432">
          <cell r="A5432" t="str">
            <v>HL783301</v>
          </cell>
          <cell r="B5432" t="str">
            <v>腘动脉修复术</v>
          </cell>
          <cell r="C5432" t="str">
            <v>消毒铺巾，损伤局部切口，显露游离受损血管，静脉肝素抗凝，阻断血管，缝合、补片成形、对端吻合或人工血管自体血管间置，彻底止血冲洗后放置引流，关闭切口。不含血管探查术、自体血管取材术。</v>
          </cell>
        </row>
        <row r="5433">
          <cell r="A5433" t="str">
            <v>HL783302</v>
          </cell>
          <cell r="B5433" t="str">
            <v>腘动脉创伤性动静脉瘘修补术</v>
          </cell>
          <cell r="C5433" t="str">
            <v>消毒铺巾，创伤局部切口，游离动静脉瘘两端血管，静脉肝素抗凝，阻断动静脉，缝合结扎切断瘘口。必要时行人工血管或自体血管修复动静脉，彻底止血冲洗后放置引流，关闭切口。不含自体血管取材术。</v>
          </cell>
        </row>
        <row r="5434">
          <cell r="A5434" t="str">
            <v>HL786301</v>
          </cell>
          <cell r="B5434" t="str">
            <v>腘-胫前/后动脉血管旁路术</v>
          </cell>
          <cell r="C5434" t="str">
            <v>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v>
          </cell>
        </row>
        <row r="5435">
          <cell r="A5435" t="str">
            <v>HL786302</v>
          </cell>
          <cell r="B5435" t="str">
            <v>腘-腓动脉血管旁路术</v>
          </cell>
          <cell r="C5435" t="str">
            <v>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v>
          </cell>
        </row>
        <row r="5436">
          <cell r="A5436" t="str">
            <v>HL789301</v>
          </cell>
          <cell r="B5436" t="str">
            <v>腘动脉-胫前动脉自体大隐静脉原位移植术</v>
          </cell>
          <cell r="C5436" t="str">
            <v>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v>
          </cell>
        </row>
        <row r="5437">
          <cell r="A5437" t="str">
            <v>HL789302</v>
          </cell>
          <cell r="B5437" t="str">
            <v>腘动脉-胫后动脉自体大隐静脉原位移植术</v>
          </cell>
          <cell r="C5437" t="str">
            <v>消毒铺巾，取膝上(或下)内侧切口，显露游离腘动脉，小腿内侧切口，显露并游离胫后动脉。解剖游离大隐静脉近远端，行大隐静脉瓣膜去功能化，静脉肝素抗凝，阻断阻断处动脉近远端，行移植段血管与腘动脉和胫后动脉端侧吻合，彻底止血、冲洗并放置引流，关闭切口。</v>
          </cell>
        </row>
        <row r="5438">
          <cell r="A5438" t="str">
            <v>HL789303</v>
          </cell>
          <cell r="B5438" t="str">
            <v>腘动脉-腓动脉自体大隐静脉原位移植术</v>
          </cell>
          <cell r="C5438" t="str">
            <v>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v>
          </cell>
        </row>
        <row r="5439">
          <cell r="A5439" t="str">
            <v>HL8</v>
          </cell>
          <cell r="B5439" t="str">
            <v>足动脉</v>
          </cell>
        </row>
        <row r="5440">
          <cell r="A5440" t="str">
            <v>HL880201</v>
          </cell>
          <cell r="B5440" t="str">
            <v>经皮穿刺顺行同侧足部动脉球囊成形术</v>
          </cell>
          <cell r="C5440" t="str">
            <v>患者仰卧于造影台，局麻下顺行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DSA引导)。</v>
          </cell>
        </row>
        <row r="5441">
          <cell r="A5441" t="str">
            <v>HL880202</v>
          </cell>
          <cell r="B5441" t="str">
            <v>经皮穿刺单侧足部动脉激光再通+球囊成形术</v>
          </cell>
          <cell r="C5441" t="str">
            <v>患者仰卧于造影台，局麻下顺行穿刺股动脉，置入血管鞘管，肝素抗凝，造影观察足部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DSA引导)。</v>
          </cell>
        </row>
        <row r="5442">
          <cell r="A5442" t="str">
            <v>HL880203</v>
          </cell>
          <cell r="B5442" t="str">
            <v>经皮穿刺顺行足部动脉旋切＋球囊成形术</v>
          </cell>
          <cell r="C5442" t="str">
            <v>患者仰卧于造影台，局麻下顺行穿刺股动脉，置入血管鞘管，肝素抗凝，造影观察足部动脉的情况，路图下，导丝引导将导管插入到病变部位，更换交换导丝，插入旋切导管，行斑块旋切后，退出导管，交换球囊到病变部位，行足部动脉狭窄球囊扩张，退管造影。造影结束拔除血管鞘管，穿刺点压迫止血20分钟后弹力绷带加压包扎。不含影像学引导(DSA引导)。</v>
          </cell>
        </row>
        <row r="5443">
          <cell r="A5443" t="str">
            <v>HL9</v>
          </cell>
          <cell r="B5443" t="str">
            <v>8. 其它动脉</v>
          </cell>
        </row>
        <row r="5444">
          <cell r="A5444" t="str">
            <v>HL948201</v>
          </cell>
          <cell r="B5444" t="str">
            <v>动脉内高压注射</v>
          </cell>
          <cell r="C5444" t="str">
            <v>将造影导管送至拟造影动脉部位，应用高压注射泵完成动脉造影。导管尾端接压力监测，测定动脉内压力，必要时在特定部位取血进行血气分析。不含监护、影像学引导(DSA引导)。</v>
          </cell>
        </row>
        <row r="5445">
          <cell r="A5445" t="str">
            <v>HL948202</v>
          </cell>
          <cell r="B5445" t="str">
            <v>经皮动脉内灌注化疗术</v>
          </cell>
          <cell r="C5445" t="str">
            <v>消毒铺巾，局部麻醉，穿刺置管，造影摄片，药物灌注，拔管，穿刺点压迫包扎。人工报告。不含监护。</v>
          </cell>
        </row>
        <row r="5446">
          <cell r="A5446" t="str">
            <v>HL959201</v>
          </cell>
          <cell r="B5446" t="str">
            <v>经皮动脉穿刺口闭合术</v>
          </cell>
          <cell r="C5446" t="str">
            <v>拔除动脉鞘管，按照所用器材要求操作，缝合或封堵动脉穿刺口，确保无出渗血后包扎伤口。</v>
          </cell>
        </row>
        <row r="5447">
          <cell r="A5447" t="str">
            <v>HL959202</v>
          </cell>
          <cell r="B5447" t="str">
            <v>经皮穿刺动脉导管未闭封堵术</v>
          </cell>
          <cell r="C5447" t="str">
            <v>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v>
          </cell>
        </row>
        <row r="5448">
          <cell r="A5448" t="str">
            <v>HL959203</v>
          </cell>
          <cell r="B5448" t="str">
            <v>体肺侧支血管封堵术</v>
          </cell>
          <cell r="C5448" t="str">
            <v>指OcclusionMAPCA。建立动静脉通路，造影查找侧支位置，封堵器封堵体肺侧支。</v>
          </cell>
        </row>
        <row r="5449">
          <cell r="A5449" t="str">
            <v>HL959301</v>
          </cell>
          <cell r="B5449" t="str">
            <v>体肺分流血管结扎术</v>
          </cell>
          <cell r="C5449" t="str">
            <v>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v>
          </cell>
        </row>
        <row r="5450">
          <cell r="A5450" t="str">
            <v>HL959302</v>
          </cell>
          <cell r="B5450" t="str">
            <v>动脉导管结扎术</v>
          </cell>
          <cell r="C5450" t="str">
            <v>正中或左后开胸，游离降主动脉，左锁骨下动脉，主动脉峡部，动脉导管，降压，结扎动脉导管(或夹闭)，如有出血止血，置胸腔引流管，关闭肋骨，缝合皮下组织及皮肤。不含体外循环。</v>
          </cell>
        </row>
        <row r="5451">
          <cell r="A5451" t="str">
            <v>HL959303</v>
          </cell>
          <cell r="B5451" t="str">
            <v>动脉导管切断缝合术</v>
          </cell>
          <cell r="C5451" t="str">
            <v>正中或左后开胸，游离降主动脉，左锁骨下动脉，主动脉峡部，动脉导管，阻断动脉导管两端，切断动脉导管，连续缝合切口，如有出血止血，置胸腔引流管，关闭肋骨，缝合皮下组织及皮肤。不含体外循环。</v>
          </cell>
        </row>
        <row r="5452">
          <cell r="A5452" t="str">
            <v>HL959304</v>
          </cell>
          <cell r="B5452" t="str">
            <v>动脉导管开口闭合术</v>
          </cell>
          <cell r="C5452" t="str">
            <v>正中开胸，建立体外循环，切开右心房，探查心内畸形，如无其它畸形，切开肺动脉，缝闭动脉导管开口，关闭切口，逐渐撤离体外循环，留置引流管，止血，钢丝固定胸骨，关胸。不含体外循环。</v>
          </cell>
        </row>
        <row r="5453">
          <cell r="A5453" t="str">
            <v>HL962201</v>
          </cell>
          <cell r="B5453" t="str">
            <v>动脉化疗泵置入术</v>
          </cell>
          <cell r="C5453" t="str">
            <v>消毒铺巾，麻醉，皮肤切开，扩张皮下，穿刺置管，造影摄片，留管接泵，肝素盐水封管，皮肤缝合。人工报告。不含监护。</v>
          </cell>
        </row>
        <row r="5454">
          <cell r="A5454" t="str">
            <v>HL962202</v>
          </cell>
          <cell r="B5454" t="str">
            <v>外周动脉穿刺置管术</v>
          </cell>
          <cell r="C5454" t="str">
            <v>消毒，局麻，动脉穿刺置管，不含特殊定位方法。</v>
          </cell>
        </row>
        <row r="5455">
          <cell r="A5455" t="str">
            <v>HL962301</v>
          </cell>
          <cell r="B5455" t="str">
            <v>动脉切开置管术</v>
          </cell>
          <cell r="C5455" t="str">
            <v>消毒铺巾，切开局部皮肤及皮下，游离出拟切开的动脉，两端绕阻断带，阻断并斜行切开动脉部分管壁，置入导管，与动脉一起结扎固定，近心侧动脉结扎，关闭切口。限于严重创伤、休克抢救及某些手术辅助措施。</v>
          </cell>
        </row>
        <row r="5456">
          <cell r="A5456" t="str">
            <v>HL964201</v>
          </cell>
          <cell r="B5456" t="str">
            <v>动脉化疗泵取出术</v>
          </cell>
          <cell r="C5456" t="str">
            <v>皮肤切开，分离，取泵，缝合。</v>
          </cell>
        </row>
        <row r="5457">
          <cell r="A5457" t="str">
            <v>HL964301</v>
          </cell>
          <cell r="B5457" t="str">
            <v>动脉置管拔除术</v>
          </cell>
          <cell r="C5457" t="str">
            <v>消毒，透视，拔管，穿刺点压迫包扎。</v>
          </cell>
        </row>
        <row r="5458">
          <cell r="A5458" t="str">
            <v>HL965201</v>
          </cell>
          <cell r="B5458" t="str">
            <v>经皮穿刺动脉内异物取出术</v>
          </cell>
          <cell r="C5458" t="str">
            <v>消毒铺巾，麻醉，穿刺置管，造影摄片，异物抓取，拔管，穿刺点压迫包扎。人工报告。不含监护。</v>
          </cell>
        </row>
        <row r="5459">
          <cell r="A5459" t="str">
            <v>HL965301</v>
          </cell>
          <cell r="B5459" t="str">
            <v>人工血管切开取栓术</v>
          </cell>
          <cell r="C5459" t="str">
            <v>消毒铺巾，切开皮肤，游离人工血管，静脉肝素抗凝，阻断并切开人工血管，取栓导管取栓，冲洗、缝合动脉，彻底止血后放置引流，关闭切口。</v>
          </cell>
        </row>
        <row r="5460">
          <cell r="A5460" t="str">
            <v>HL986301</v>
          </cell>
          <cell r="B5460" t="str">
            <v>小动脉吻合术</v>
          </cell>
          <cell r="C5460" t="str">
            <v>含指、趾动脉吻合。消毒铺巾，局部切口，游离出小动脉，静脉肝素抗凝，阻断并切开待吻合小动脉，行端端或端侧吻合，彻底止血冲洗后放置引流，关闭切口。</v>
          </cell>
        </row>
        <row r="5461">
          <cell r="A5461" t="str">
            <v>HL989301</v>
          </cell>
          <cell r="B5461" t="str">
            <v>小动脉血管移植术</v>
          </cell>
          <cell r="C5461" t="str">
            <v>消毒铺巾，局部切口，游离出病变动脉，切除，取自体血管进行吻合，彻底止血冲洗后放置引流，关闭切口。不含自体血管取材术。</v>
          </cell>
        </row>
        <row r="5462">
          <cell r="A5462" t="str">
            <v>HL989302</v>
          </cell>
          <cell r="B5462" t="str">
            <v>主肺动脉窗修补术</v>
          </cell>
          <cell r="C5462" t="str">
            <v>正中开胸，建立体外循环，切开右心房，探查心内畸形，如无其它畸形，探查是否伴有其它畸形，补片修补主肺动脉窗，关闭切口，逐渐撤离体外循环，留置引流管，止血，钢丝固定胸骨，关胸。不含体外循环。</v>
          </cell>
        </row>
        <row r="5463">
          <cell r="A5463" t="str">
            <v>HL989303</v>
          </cell>
          <cell r="B5463" t="str">
            <v>改良B-T体肺分流术</v>
          </cell>
          <cell r="C5463" t="str">
            <v>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v>
          </cell>
        </row>
        <row r="5464">
          <cell r="A5464" t="str">
            <v>HL989304</v>
          </cell>
          <cell r="B5464" t="str">
            <v>体肺中心分流术</v>
          </cell>
          <cell r="C5464" t="str">
            <v>指从主动脉到主肺动脉的分流术。正中开胸，游离升主动脉及主肺动脉，人工血管连接升主动脉与主肺动脉，留置引流管，止血，钢丝固定胸骨，关胸。不含体外循环。</v>
          </cell>
        </row>
        <row r="5465">
          <cell r="A5465" t="str">
            <v>HL989305</v>
          </cell>
          <cell r="B5465" t="str">
            <v>体肺侧支血管汇聚术</v>
          </cell>
          <cell r="C5465" t="str">
            <v>正中开胸，建立体外循环，切开右心房，探查心内畸形，如无其它畸形，将粗大侧支与固有肺动脉融合，重建右室流出道，关闭切口，逐渐撤离体外循环，留置引流管，止血，钢丝固定胸骨，关胸。不含体外循环。</v>
          </cell>
        </row>
        <row r="5466">
          <cell r="A5466" t="str">
            <v>HMA</v>
          </cell>
          <cell r="B5466" t="str">
            <v>9.肺静脉</v>
          </cell>
        </row>
        <row r="5467">
          <cell r="A5467" t="str">
            <v>HMA83301</v>
          </cell>
          <cell r="B5467" t="str">
            <v>肺静脉狭窄矫治术</v>
          </cell>
          <cell r="C5467" t="str">
            <v>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v>
          </cell>
        </row>
        <row r="5468">
          <cell r="A5468" t="str">
            <v>HMA89301</v>
          </cell>
          <cell r="B5468" t="str">
            <v>部分肺静脉异位连接矫治术</v>
          </cell>
          <cell r="C5468" t="str">
            <v>正中开胸，建立体外循环，切开右心房，探查心内畸形，如无其它畸形，探查是否伴有其它畸形，用补片将异位连接的肺静脉隔入左心房，关闭切口，逐渐撤离体外循环，留置引流管，止血，钢丝固定胸骨，关胸。不含体外循环。</v>
          </cell>
        </row>
        <row r="5469">
          <cell r="A5469" t="str">
            <v>HMA89302</v>
          </cell>
          <cell r="B5469" t="str">
            <v>部分肺静脉异位连接镰刀综合征矫治术</v>
          </cell>
          <cell r="C5469" t="str">
            <v>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v>
          </cell>
        </row>
        <row r="5470">
          <cell r="A5470" t="str">
            <v>HMA89303</v>
          </cell>
          <cell r="B5470" t="str">
            <v>完全肺静脉异位连接心内型矫治术</v>
          </cell>
          <cell r="C5470" t="str">
            <v>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v>
          </cell>
        </row>
        <row r="5471">
          <cell r="A5471" t="str">
            <v>HMA89304</v>
          </cell>
          <cell r="B5471" t="str">
            <v>完全肺静脉异位连接心上/下型矫治术</v>
          </cell>
          <cell r="C5471" t="str">
            <v>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v>
          </cell>
        </row>
        <row r="5472">
          <cell r="A5472" t="str">
            <v>HMB-HMK</v>
          </cell>
          <cell r="B5472" t="str">
            <v>10.上腔静脉系</v>
          </cell>
        </row>
        <row r="5473">
          <cell r="A5473" t="str">
            <v>HMB</v>
          </cell>
          <cell r="B5473" t="str">
            <v>上腔静脉</v>
          </cell>
        </row>
        <row r="5474">
          <cell r="A5474" t="str">
            <v>HMB62201</v>
          </cell>
          <cell r="B5474" t="str">
            <v>经皮穿刺上腔静脉滤器置入术</v>
          </cell>
          <cell r="C5474" t="str">
            <v>患者仰卧于造影台，局麻下穿刺股静脉(或健侧颈内静脉或锁骨下静脉)，置入血管鞘管，插入导管到上腔静脉造影并测量上腔静脉直径，定位后，插入滤器输送器至上腔静脉，适当位置释放滤器，再次造影，显示位置正确后，退出输送器，穿刺处弹力绷带加压包扎。不含影像学引导(DSA引导)。</v>
          </cell>
        </row>
        <row r="5475">
          <cell r="A5475" t="str">
            <v>HMB64201</v>
          </cell>
          <cell r="B5475" t="str">
            <v>经皮穿刺上腔静脉滤器取出术</v>
          </cell>
          <cell r="C5475" t="str">
            <v>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DSA引导)。</v>
          </cell>
        </row>
        <row r="5476">
          <cell r="A5476" t="str">
            <v>HMB64301</v>
          </cell>
          <cell r="B5476" t="str">
            <v>上腔静脉切开滤器取出术</v>
          </cell>
          <cell r="C5476" t="str">
            <v>消毒铺巾，开胸，游离显露上腔静脉，肝素抗凝，探查并阻断近心端无血栓段上腔静脉，切开静脉取出血栓及滤器，冲洗，缝合静脉，放置引流后关胸。必要时送病理。不含病理学检查。</v>
          </cell>
        </row>
        <row r="5477">
          <cell r="A5477" t="str">
            <v>HMB65201</v>
          </cell>
          <cell r="B5477" t="str">
            <v>经皮穿刺上腔静脉内血管异物取出术</v>
          </cell>
          <cell r="C5477"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478">
          <cell r="A5478" t="str">
            <v>HMB72201</v>
          </cell>
          <cell r="B5478" t="str">
            <v>经皮穿刺上腔静脉血栓超声消融术</v>
          </cell>
          <cell r="C5478" t="str">
            <v>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DSA引导)。</v>
          </cell>
        </row>
        <row r="5479">
          <cell r="A5479" t="str">
            <v>HMB80201</v>
          </cell>
          <cell r="B5479" t="str">
            <v>经皮穿刺上腔静脉内激光再通成形术</v>
          </cell>
          <cell r="C5479" t="str">
            <v>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480">
          <cell r="A5480" t="str">
            <v>HMB80202</v>
          </cell>
          <cell r="B5480" t="str">
            <v>经皮穿刺上腔静脉球囊成形术</v>
          </cell>
          <cell r="C5480" t="str">
            <v>患者仰卧于造影台，局麻下穿刺股静脉(或颈内静脉或锁骨下静脉)，放置血管鞘管，沿鞘管放入导丝和猪尾造影导管入上腔静脉，退出导丝，将猪尾导管与高压注射器连接，注入对比剂进行静脉造影，造影完毕，交换导管进行球囊扩张，并在造影机下反复透视直至扩张满意，退出导管和血管鞘，穿刺处弹力绷带加压包扎。不含影像学引导(DSA引导)。</v>
          </cell>
        </row>
        <row r="5481">
          <cell r="A5481" t="str">
            <v>HMB80203</v>
          </cell>
          <cell r="B5481" t="str">
            <v>经皮穿刺上腔静脉内支架置入术</v>
          </cell>
          <cell r="C5481" t="str">
            <v>患者仰卧于造影台，局麻下穿刺股静脉(或颈内静脉或锁骨下静脉)，放置血管鞘管，沿鞘管放入导丝和猪尾造影导管入上腔静脉，退出导丝，将猪尾导管与高压注射器连接，注入对比剂进行静脉造影并将病变部位定位，造影完毕，交换导管置入支架。退出导管和血管鞘，穿刺处弹力绷带加压包扎。不含影像学引导(DSA引导)。</v>
          </cell>
        </row>
        <row r="5482">
          <cell r="A5482" t="str">
            <v>HMB80204</v>
          </cell>
          <cell r="B5482" t="str">
            <v>经皮穿刺上腔静脉球囊扩张+支架置入术</v>
          </cell>
          <cell r="C5482" t="str">
            <v>患者仰卧于造影台，局麻下穿刺腋静脉、肱静脉、颈内静脉或锁骨下静脉，放置血管鞘管，沿鞘管放入导丝和猪尾造影导管入上腔静脉近端，退出导丝，将猪尾导管与高压注射器连接，注入对比剂进行静脉造影，造影完毕，交换导管进行球囊扩张后置入支架，再次造影确认支架张开状态后，退出导管和血管鞘，穿刺处弹力绷带加压包扎。不含影像学引导(DSA引导)。</v>
          </cell>
        </row>
        <row r="5483">
          <cell r="A5483" t="str">
            <v>HMB83301</v>
          </cell>
          <cell r="B5483" t="str">
            <v>上腔静脉取栓＋补片成形术</v>
          </cell>
          <cell r="C5483" t="str">
            <v>消毒铺巾，正中开胸，游离上腔静脉，静脉肝素抗凝，阻断静脉，直视下切开取尽血栓，行病变部位补片缝合成形，彻底止血、冲洗后放置引流，关闭切口。</v>
          </cell>
        </row>
        <row r="5484">
          <cell r="A5484" t="str">
            <v>HMB86301</v>
          </cell>
          <cell r="B5484" t="str">
            <v>上腔静脉综合征Y型人工血管转流术</v>
          </cell>
          <cell r="C5484" t="str">
            <v>消毒铺巾，正中开胸，游离双侧无名静脉及上腔静脉近端，静脉肝素抗凝，阻断并切开双侧无名静脉和上腔静脉，行人工血管与双侧无名静脉和上腔静脉吻合，彻底止血后放置引流，关胸。不含病理学检查。</v>
          </cell>
        </row>
        <row r="5485">
          <cell r="A5485" t="str">
            <v>HMB86302</v>
          </cell>
          <cell r="B5485" t="str">
            <v>上腔静脉综合征直行人工血管转流术</v>
          </cell>
          <cell r="C5485" t="str">
            <v>消毒铺巾，正中开胸，游离阻塞段近远端在内的上腔静脉。静脉肝素抗凝，阻断并切开阻塞远近侧上腔静脉，行人工血管近远端吻合，彻底止血后放置引流，关胸。不含病理学检查。</v>
          </cell>
        </row>
        <row r="5486">
          <cell r="A5486" t="str">
            <v>HMB86303</v>
          </cell>
          <cell r="B5486" t="str">
            <v>上腔静脉-髂静脉人工血管转流术</v>
          </cell>
          <cell r="C5486" t="str">
            <v>消毒铺巾，正中开胸，游离阻断上腔静脉。下腹部麦氏点斜切口，钝性分离腹膜外游离显露髂静脉，皮下建立人工血管隧道，静脉肝素抗凝，分别行人工血管与上腔静脉和髂静脉吻合，止血冲洗放置引流后关闭切口。</v>
          </cell>
        </row>
        <row r="5487">
          <cell r="A5487" t="str">
            <v>HMB86304</v>
          </cell>
          <cell r="B5487" t="str">
            <v>上腔静脉-下腔静脉人工血管转流术</v>
          </cell>
          <cell r="C5487" t="str">
            <v>消毒铺巾，正中开胸，游离阻塞上腔静脉，开腹，游离显露肾下下腔静脉，建立胸骨后人工血管隧道，静脉肝素抗凝，分别行人工血管与无名(上腔)静脉和下腔静脉吻合，止血冲洗放置引流后关闭切口。</v>
          </cell>
        </row>
        <row r="5488">
          <cell r="A5488" t="str">
            <v>HMB86305</v>
          </cell>
          <cell r="B5488" t="str">
            <v>上腔静脉-股静脉人工血管转流术</v>
          </cell>
          <cell r="C5488" t="str">
            <v>消毒铺巾，正中开胸，游离阻断上腔静脉，腹股沟纵切口，游离显露股静脉，皮下建立人工血管隧道，静脉肝素抗凝，分别行人工血管与上腔静脉和股静脉吻合，止血冲洗放置引流后关闭切口。</v>
          </cell>
        </row>
        <row r="5489">
          <cell r="A5489" t="str">
            <v>HMB87201</v>
          </cell>
          <cell r="B5489" t="str">
            <v>经皮穿刺上腔静脉内插管溶栓术</v>
          </cell>
          <cell r="C5489" t="str">
            <v>患者仰卧于造影台，局麻下穿刺腋静脉、肱静脉、颈内静脉或锁骨下静脉，放置血管鞘管，沿鞘管放入导丝和猪尾造影导管入上腔静脉近端，退出导丝，将猪尾导管与高压注射器连接，注入对比剂进行静脉造影，血栓定位后，溶栓导管置于血栓部位，注入溶栓药物后固定导管，穿刺处包扎。不含影像学引导(DSA引导)。</v>
          </cell>
        </row>
        <row r="5490">
          <cell r="A5490" t="str">
            <v>HMC</v>
          </cell>
          <cell r="B5490" t="str">
            <v>无名静脉</v>
          </cell>
        </row>
        <row r="5491">
          <cell r="A5491" t="str">
            <v>HMC60201</v>
          </cell>
          <cell r="B5491" t="str">
            <v>经皮穿刺选择性甲状旁腺静脉取血术</v>
          </cell>
          <cell r="C5491" t="str">
            <v>消毒麻醉，股静脉或颈静脉穿刺插管，选择甲状旁腺静脉或其它引流静脉，注射对比剂并摄片取血，拔管压迫止血，冲洗胶片。人工报告。不含监护、实验室检查。</v>
          </cell>
        </row>
        <row r="5492">
          <cell r="A5492" t="str">
            <v>HMC65201</v>
          </cell>
          <cell r="B5492" t="str">
            <v>经皮穿刺无名静脉内血管异物取出术</v>
          </cell>
          <cell r="C5492" t="str">
            <v>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493">
          <cell r="A5493" t="str">
            <v>HMC72201</v>
          </cell>
          <cell r="B5493" t="str">
            <v>经皮穿刺无名静脉内溶栓术</v>
          </cell>
          <cell r="C5493" t="str">
            <v>患者仰卧于造影台，在血栓以远部位局麻下穿刺腋静脉、肱静脉、颈内静脉或锁骨下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row>
        <row r="5494">
          <cell r="A5494" t="str">
            <v>HMC72202</v>
          </cell>
          <cell r="B5494" t="str">
            <v>经皮穿刺无名静脉血栓超声消融术</v>
          </cell>
          <cell r="C5494" t="str">
            <v>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495">
          <cell r="A5495" t="str">
            <v>HMC80201</v>
          </cell>
          <cell r="B5495" t="str">
            <v>经皮穿刺无名/锁骨下静脉球囊扩张术</v>
          </cell>
          <cell r="C5495" t="str">
            <v>消毒麻醉，股静脉或肘部静脉穿刺插管，静脉造影并摄片，球囊扩张无名或锁骨下静脉，造影评价扩张效果，拔管压迫止血，冲洗胶片。人工报告。不含监护。</v>
          </cell>
        </row>
        <row r="5496">
          <cell r="A5496" t="str">
            <v>HMC80202</v>
          </cell>
          <cell r="B5496" t="str">
            <v>经皮穿刺无名/锁骨下静脉支架置入术</v>
          </cell>
          <cell r="C5496" t="str">
            <v>消毒麻醉，股静脉或肘部静脉穿刺插管，静脉造影并摄片，置入支架，造影评价效果，拔管压迫止血，冲洗胶片。人工报告。不含监护。</v>
          </cell>
        </row>
        <row r="5497">
          <cell r="A5497" t="str">
            <v>HMC80203</v>
          </cell>
          <cell r="B5497" t="str">
            <v>经皮无名/锁骨下静脉球囊扩张+支架置入术</v>
          </cell>
          <cell r="C5497" t="str">
            <v>消毒麻醉，股静脉或肘部静脉穿刺插管，静脉造影并摄片，球囊预扩张静脉狭窄后置入支架，造影评价效果，拔管压迫止血，冲洗胶片。人工报告。不含监护。</v>
          </cell>
        </row>
        <row r="5498">
          <cell r="A5498" t="str">
            <v>HMC80204</v>
          </cell>
          <cell r="B5498" t="str">
            <v>经皮穿刺无名静脉内激光再通成形术</v>
          </cell>
          <cell r="C5498" t="str">
            <v>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DSA引导)。</v>
          </cell>
        </row>
        <row r="5499">
          <cell r="A5499" t="str">
            <v>HMC86301</v>
          </cell>
          <cell r="B5499" t="str">
            <v>无名静脉-股静脉人工血管转流术</v>
          </cell>
          <cell r="C5499" t="str">
            <v>消毒铺巾，正中开胸，游离阻断无名静脉。腹股沟纵切口，游离显露股静脉，皮下建立人工血管隧道，静脉肝素抗凝，分别行人工血管与无名静脉和股静脉吻合，止血冲洗放置引流后关闭切口。</v>
          </cell>
        </row>
        <row r="5500">
          <cell r="A5500" t="str">
            <v>HMC86302</v>
          </cell>
          <cell r="B5500" t="str">
            <v>无名静脉-髂静脉人工血管转流术</v>
          </cell>
          <cell r="C5500" t="str">
            <v>消毒铺巾，正中开胸，游离阻塞无名静脉。下腹部麦氏点斜切口，钝性分离腹膜外游离显露髂静脉，皮下建立人工血管隧道，静脉肝素抗凝，分别行人工血管与无名静脉和髂静脉吻合，止血冲洗放置引流后关闭切口。</v>
          </cell>
        </row>
        <row r="5501">
          <cell r="A5501" t="str">
            <v>HMC86303</v>
          </cell>
          <cell r="B5501" t="str">
            <v>无名静脉-下腔静脉人工血管转流术</v>
          </cell>
          <cell r="C5501" t="str">
            <v>消毒铺巾，正中开胸，游离阻塞无名静脉。开腹，游离显露肾下下腔静脉，建立胸骨后人工血管隧道，静脉肝素抗凝，分别行人工血管与无名(上腔)静脉和下腔静脉吻合，止血冲洗放置引流后关闭切口。</v>
          </cell>
        </row>
        <row r="5502">
          <cell r="A5502" t="str">
            <v>HMD</v>
          </cell>
          <cell r="B5502" t="str">
            <v>颈静脉颅外段</v>
          </cell>
        </row>
        <row r="5503">
          <cell r="A5503" t="str">
            <v>HMD62201</v>
          </cell>
          <cell r="B5503" t="str">
            <v>经皮穿刺颈内静脉置管术</v>
          </cell>
          <cell r="C5503" t="str">
            <v>患者仰卧于手术台或病床，局麻下穿刺锁骨下静脉或颈内静脉，置入导丝，沿导丝置入血管扩张器，退出扩张器沿导丝置入留置型静脉导管，退出导丝，回抽血液证实在静脉内，肝素盐水封管，缝合固定，透明贴外敷，照x线平片，明确导管管头位置。</v>
          </cell>
        </row>
        <row r="5504">
          <cell r="A5504" t="str">
            <v>HMD62202</v>
          </cell>
          <cell r="B5504" t="str">
            <v>经皮穿刺颈静脉透析管置入术</v>
          </cell>
          <cell r="C5504" t="str">
            <v>患者仰卧于手术台或病床，局麻下穿刺颈内静脉，置入导丝，沿导丝置入血管扩张器，退出扩张器沿导丝置入长期透析管，退出导丝，回抽血液证实在静脉内，肝素盐水封管，缝合固定，透明贴外敷，照x线平片，明确导管管头位置。</v>
          </cell>
        </row>
        <row r="5505">
          <cell r="A5505" t="str">
            <v>HMD64201</v>
          </cell>
          <cell r="B5505" t="str">
            <v>经皮穿刺颈静脉透析管拔除术</v>
          </cell>
          <cell r="C5505" t="str">
            <v>消毒麻醉，必要时造影，分离导管入皮肤处软组织，必要时经股静脉置入临时滤器，拔除导管，冲洗胶片。人工报告。不含监护。</v>
          </cell>
        </row>
        <row r="5506">
          <cell r="A5506" t="str">
            <v>HMD73301</v>
          </cell>
          <cell r="B5506" t="str">
            <v>颈内扩张静脉切除成形术</v>
          </cell>
          <cell r="C5506" t="str">
            <v>消毒铺巾，切开颈部皮肤和皮下，游离颈内静脉，静脉肝素抗凝，阻断颈静脉，切除扩张的部分静脉壁，缝合颈静脉，彻底止血、冲洗后留置引流，分层缝合切口，无菌敷料外敷。必要时可使用各种材料包裹静脉壁。不含自体血管取材术。</v>
          </cell>
        </row>
        <row r="5507">
          <cell r="A5507" t="str">
            <v>HMD86301</v>
          </cell>
          <cell r="B5507" t="str">
            <v>颈内静脉-股静脉人工血管转流术</v>
          </cell>
          <cell r="C5507" t="str">
            <v>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v>
          </cell>
        </row>
        <row r="5508">
          <cell r="A5508" t="str">
            <v>HMD86302</v>
          </cell>
          <cell r="B5508" t="str">
            <v>颈内静脉-下腔静脉人工血管转流术</v>
          </cell>
          <cell r="C5508" t="str">
            <v>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v>
          </cell>
        </row>
        <row r="5509">
          <cell r="A5509" t="str">
            <v>HMD86303</v>
          </cell>
          <cell r="B5509" t="str">
            <v>颈内静脉-髂静脉人工血管转流术</v>
          </cell>
          <cell r="C5509" t="str">
            <v>消毒铺巾，胸锁乳突肌前缘切口切口，显露游离颈内静脉，下腹部麦氏点斜切口，钝性分离腹膜外游离显露髂静脉，皮下建立人工血管隧道，静脉肝素抗凝，分别行人工血管与颈内静脉和髂静脉吻合，止血冲洗放置引流后关闭切口。</v>
          </cell>
        </row>
        <row r="5510">
          <cell r="A5510" t="str">
            <v>HME</v>
          </cell>
          <cell r="B5510" t="str">
            <v>锁骨下静脉</v>
          </cell>
        </row>
        <row r="5511">
          <cell r="A5511" t="str">
            <v>HME62201</v>
          </cell>
          <cell r="B5511" t="str">
            <v>经皮穿刺锁骨下静脉置管术</v>
          </cell>
          <cell r="C5511" t="str">
            <v>患者仰卧于手术台(或病床)，局麻下穿刺锁骨下静脉，置入导丝，沿导丝置入血管扩张器，退出扩张器沿导丝置入长期透析管，退出导丝，回抽血液证实在静脉内，肝素盐水封管，缝合固定，透明贴外敷，照X线平片，明确导管管头位置。</v>
          </cell>
        </row>
        <row r="5512">
          <cell r="A5512" t="str">
            <v>HME65201</v>
          </cell>
          <cell r="B5512" t="str">
            <v>经皮穿刺锁骨下静脉内血管异物取出术</v>
          </cell>
          <cell r="C5512" t="str">
            <v>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513">
          <cell r="A5513" t="str">
            <v>HME72201</v>
          </cell>
          <cell r="B5513" t="str">
            <v>经皮穿刺锁骨下静脉血栓超声消融术</v>
          </cell>
          <cell r="C5513" t="str">
            <v>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514">
          <cell r="A5514" t="str">
            <v>HME72202</v>
          </cell>
          <cell r="B5514" t="str">
            <v>经皮穿刺锁骨下静脉内溶栓术</v>
          </cell>
          <cell r="C5514" t="str">
            <v>患者仰卧于造影台，在血栓以远部位局麻下穿刺腋静脉、肱静脉，放置血管鞘管，沿鞘管放入导丝和猪尾造影导管入无名静脉(或锁骨下静脉或腋静脉)远端，退出导丝，将猪尾导管与高压注射器连接，注入对比剂进行静脉造影，血栓定位后，交换导管置入溶栓导管于血栓部位，注入溶栓药物后固定导管，穿刺处包扎。不含影像学引导(DSA引导)。</v>
          </cell>
        </row>
        <row r="5515">
          <cell r="A5515" t="str">
            <v>HME80201</v>
          </cell>
          <cell r="B5515" t="str">
            <v>经皮穿刺锁骨下静脉内激光再通成形术</v>
          </cell>
          <cell r="C5515" t="str">
            <v>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516">
          <cell r="A5516" t="str">
            <v>HME83301</v>
          </cell>
          <cell r="B5516" t="str">
            <v>锁骨下静脉修复术</v>
          </cell>
          <cell r="C5516" t="str">
            <v>消毒铺巾，损伤局部切口，必要时切断锁骨，显露游离受损血管，静脉肝素抗凝，阻断血管，缝合、补片成形、对端吻合或人工血管自体血管间置，彻底止血冲洗后放置引流，关闭切口。不含血管探查术、自体血管取材术。</v>
          </cell>
        </row>
        <row r="5517">
          <cell r="A5517" t="str">
            <v>HME86301</v>
          </cell>
          <cell r="B5517" t="str">
            <v>锁骨下静脉-髂静脉人工血管转流术</v>
          </cell>
          <cell r="C5517" t="str">
            <v>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v>
          </cell>
        </row>
        <row r="5518">
          <cell r="A5518" t="str">
            <v>HME86302</v>
          </cell>
          <cell r="B5518" t="str">
            <v>锁骨下静脉-股静脉人工血管转流术</v>
          </cell>
          <cell r="C5518" t="str">
            <v>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v>
          </cell>
        </row>
        <row r="5519">
          <cell r="A5519" t="str">
            <v>HME86303</v>
          </cell>
          <cell r="B5519" t="str">
            <v>锁骨下静脉-下腔静脉人工血管转流术</v>
          </cell>
          <cell r="C5519" t="str">
            <v>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v>
          </cell>
        </row>
        <row r="5520">
          <cell r="A5520" t="str">
            <v>HMF-HMH</v>
          </cell>
          <cell r="B5520" t="str">
            <v>上肢静脉</v>
          </cell>
        </row>
        <row r="5521">
          <cell r="A5521" t="str">
            <v>HMF72201</v>
          </cell>
          <cell r="B5521" t="str">
            <v>经皮穿刺上肢静脉血栓超声消融术</v>
          </cell>
          <cell r="C5521" t="str">
            <v>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row>
        <row r="5522">
          <cell r="A5522" t="str">
            <v>HMF80201</v>
          </cell>
          <cell r="B5522" t="str">
            <v>经皮穿刺上肢静脉内激光再通成形术</v>
          </cell>
          <cell r="C5522" t="str">
            <v>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DSA引导)。</v>
          </cell>
        </row>
        <row r="5523">
          <cell r="A5523" t="str">
            <v>HMF83301</v>
          </cell>
          <cell r="B5523" t="str">
            <v>前臂静脉修复术</v>
          </cell>
          <cell r="C5523" t="str">
            <v>消毒铺巾，损伤局部切口，显露游离受损血管，静脉肝素抗凝，阻断血管，缝合、补片成形、对端吻合或人工血管自体血管间置，彻底止血冲洗后放置引流，关闭切口。含正中静脉和头静脉修复术。不含血管探查术、自体血管取材术。</v>
          </cell>
        </row>
        <row r="5524">
          <cell r="A5524" t="str">
            <v>HMF83302</v>
          </cell>
          <cell r="B5524" t="str">
            <v>肱静脉修复术</v>
          </cell>
          <cell r="C5524" t="str">
            <v>消毒铺巾，损伤局部切口，显露游离受损血管，静脉肝素抗凝，阻断血管，缝合、补片成形、对端吻合或人工血管自体血管间置，彻底止血冲洗后放置引流，关闭切口。不含血管探查术、自体血管取材术。</v>
          </cell>
        </row>
        <row r="5525">
          <cell r="A5525" t="str">
            <v>HMG60301</v>
          </cell>
          <cell r="B5525" t="str">
            <v>头静脉取材术</v>
          </cell>
          <cell r="C5525" t="str">
            <v>消毒铺巾，沿头静脉走行切口，显露游离头静脉主干，切断、结扎各分支，切取适当长度的头静脉，两残端结扎，检查切取段头静脉有无破裂口或漏血，必要时结扎、缝扎遗漏分支和破裂口，肝素盐水浸泡，分层缝合皮下及皮肤切口。</v>
          </cell>
        </row>
        <row r="5526">
          <cell r="A5526" t="str">
            <v>HMG65301</v>
          </cell>
          <cell r="B5526" t="str">
            <v>上肢浅静脉曲张剥脱术</v>
          </cell>
          <cell r="C5526" t="str">
            <v>患者俯卧于手术台，消毒铺巾，肘窝(或腋窝)切口，显露游离曲张静脉主干，结扎根部各属支，远端切断静脉，剥脱器剥除主干，小切口分别剥除曲张小静脉团，皮内缝合切口，绷带加压包扎。</v>
          </cell>
        </row>
        <row r="5527">
          <cell r="A5527" t="str">
            <v>HMH65201</v>
          </cell>
          <cell r="B5527" t="str">
            <v>经皮穿刺腋静脉内血管异物取出术</v>
          </cell>
          <cell r="C5527" t="str">
            <v>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DSA引导)。</v>
          </cell>
        </row>
        <row r="5528">
          <cell r="A5528" t="str">
            <v>HMH72201</v>
          </cell>
          <cell r="B5528" t="str">
            <v>经皮穿刺腋静脉血栓超声消融术</v>
          </cell>
          <cell r="C5528" t="str">
            <v>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529">
          <cell r="A5529" t="str">
            <v>HMH72202</v>
          </cell>
          <cell r="B5529" t="str">
            <v>经皮穿刺腋静脉内溶栓术</v>
          </cell>
          <cell r="C5529" t="str">
            <v>患者仰卧于造影台，患者仰卧于造影台，局麻下穿刺上肢静脉(或股静脉)，放置血管鞘管，沿鞘管放入导丝和猪尾造影导管入腋静脉远端，退出导丝，将猪尾导管与高压注射器连接，注入对比剂进行静脉造影。血栓定位后，交换导管置入溶栓导管于血栓部位，注入溶栓药物后固定导管，穿刺处包扎。不含影像学引导(DSA引导)。</v>
          </cell>
        </row>
        <row r="5530">
          <cell r="A5530" t="str">
            <v>HMH83301</v>
          </cell>
          <cell r="B5530" t="str">
            <v>腋静脉修复术</v>
          </cell>
          <cell r="C5530" t="str">
            <v>消毒铺巾，损伤局部切口，显露游离受损血管，静脉肝素抗凝，阻断血管，缝合、补片成形、对端吻合或人工血管自体血管间置，彻底止血冲洗后放置引流，关闭切口。不含血管探查术、自体血管取材术。</v>
          </cell>
        </row>
        <row r="5531">
          <cell r="A5531" t="str">
            <v>HMH86301</v>
          </cell>
          <cell r="B5531" t="str">
            <v>腋-股静脉人工血管转流术</v>
          </cell>
          <cell r="C5531" t="str">
            <v>消毒铺巾，胸外侧锁骨下区横切口，劈开胸大肌，切断胸小肌，游离腋静脉。腹股沟纵切口，游离显露股静脉，皮下建立人工血管隧道，静脉肝素抗凝，分别行人工血管与腋静脉和股静脉吻合，止血冲洗放置引流后关闭切口。</v>
          </cell>
        </row>
        <row r="5532">
          <cell r="A5532" t="str">
            <v>HMH86302</v>
          </cell>
          <cell r="B5532" t="str">
            <v>腋-股静脉自体大隐静脉转流术</v>
          </cell>
          <cell r="C5532" t="str">
            <v>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v>
          </cell>
        </row>
        <row r="5533">
          <cell r="A5533" t="str">
            <v>HMK</v>
          </cell>
          <cell r="B5533" t="str">
            <v>胸部静脉</v>
          </cell>
        </row>
        <row r="5534">
          <cell r="A5534" t="str">
            <v>HMK60201</v>
          </cell>
          <cell r="B5534" t="str">
            <v>经皮穿刺选择性奇静脉取血术</v>
          </cell>
          <cell r="C5534" t="str">
            <v>消毒麻醉，股静脉或颈静脉穿刺插管，选择奇静脉，注射对比剂并摄片取血，拔管压迫止血，冲洗胶片。人工报告。不含监护、实验室检查。</v>
          </cell>
        </row>
        <row r="5535">
          <cell r="A5535" t="str">
            <v>HML-HM6</v>
          </cell>
          <cell r="B5535" t="str">
            <v>11.下腔静脉系</v>
          </cell>
        </row>
        <row r="5536">
          <cell r="A5536" t="str">
            <v>HML</v>
          </cell>
          <cell r="B5536" t="str">
            <v>下腔静脉</v>
          </cell>
        </row>
        <row r="5537">
          <cell r="A5537" t="str">
            <v>HML50301</v>
          </cell>
          <cell r="B5537" t="str">
            <v>布加综合征经右房破膜术</v>
          </cell>
          <cell r="C5537" t="str">
            <v>患者取侧卧位，消毒铺巾，右侧第4肋间切口，切开心包，显露并切开右心房，手指通过右房进入下腔静脉，手指或破膜器械穿破隔膜，缝合右房切口及心包，止血放置引流后关闭切口。</v>
          </cell>
        </row>
        <row r="5538">
          <cell r="A5538" t="str">
            <v>HML62201</v>
          </cell>
          <cell r="B5538" t="str">
            <v>经皮穿刺下腔静脉滤器置入术</v>
          </cell>
          <cell r="C5538" t="str">
            <v>患者仰卧于造影台，局麻下穿刺健侧股静脉或颈内静脉，置入血管鞘管。交换导丝，插入导管到肾下下腔静脉造影并测量下腔静脉直径，定位髂静脉分叉及肾静脉位置后，插入滤器输送器至肾下下腔静脉，适当位置释放滤器，再次造影，显示位置正确后，退出输送器，穿刺处弹力绷带加压包扎。不含影像学引导(DSA引导)。</v>
          </cell>
        </row>
        <row r="5539">
          <cell r="A5539" t="str">
            <v>HML64201</v>
          </cell>
          <cell r="B5539" t="str">
            <v>经皮穿刺下腔静脉滤器取出术</v>
          </cell>
          <cell r="C5539" t="str">
            <v>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DSA引导)。</v>
          </cell>
        </row>
        <row r="5540">
          <cell r="A5540" t="str">
            <v>HML64301</v>
          </cell>
          <cell r="B5540" t="str">
            <v>下腔静脉切开滤器取出术</v>
          </cell>
          <cell r="C5540" t="str">
            <v>消毒铺巾，开腹，游离显露肾下下腔静脉，肝素抗凝，探查并阻断近心端无血栓段下腔静脉，切开静脉取出血栓及滤器，冲洗，缝合静脉，放置引流后关腹。必要时送病理。不含病理学检查。</v>
          </cell>
        </row>
        <row r="5541">
          <cell r="A5541" t="str">
            <v>HML65201</v>
          </cell>
          <cell r="B5541" t="str">
            <v>经皮穿刺下腔静脉内血管异物取出术</v>
          </cell>
          <cell r="C5541"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542">
          <cell r="A5542" t="str">
            <v>HML65301</v>
          </cell>
          <cell r="B5542" t="str">
            <v>下腔静脉切开取栓术</v>
          </cell>
          <cell r="C5542" t="str">
            <v>游离阻断肝上和肝下下腔静脉，行下腔静脉切开取栓。含下腔静脉癌栓、血栓或其它栓子取出。不含需经胸进行的下腔静脉切开取栓术、自体或人工血管移植术。</v>
          </cell>
        </row>
        <row r="5543">
          <cell r="A5543" t="str">
            <v>HML65302</v>
          </cell>
          <cell r="B5543" t="str">
            <v>下腔静脉取栓＋补片成形术</v>
          </cell>
          <cell r="C5543" t="str">
            <v>消毒铺巾，正中开腹，游离下腔静脉，静脉肝素抗凝，阻断静脉，直视下切开取尽血栓，行病变部位补片缝合成形，彻底止血、冲洗后放置引流，关闭切口。</v>
          </cell>
        </row>
        <row r="5544">
          <cell r="A5544" t="str">
            <v>HML72201</v>
          </cell>
          <cell r="B5544" t="str">
            <v>经皮穿刺下腔静脉内插管溶栓术</v>
          </cell>
          <cell r="C5544" t="str">
            <v>患者仰卧于造影台，局麻下穿刺股静脉，放置血管鞘管，沿鞘管放入导丝和猪尾造影导管入下腔静脉近端，退出导丝，将猪尾导管与高压注射器连接，注入对比剂进行静脉造影。血栓定位后，交换导管置入溶栓导管于血栓部位，注入溶栓药物后固定导管，穿刺处无菌敷料包扎。不含影像学引导(DSA引导)。</v>
          </cell>
        </row>
        <row r="5545">
          <cell r="A5545" t="str">
            <v>HML72202</v>
          </cell>
          <cell r="B5545" t="str">
            <v>经皮穿刺下腔静脉血栓超声消融术</v>
          </cell>
          <cell r="C5545" t="str">
            <v>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DSA引导)。</v>
          </cell>
        </row>
        <row r="5546">
          <cell r="A5546" t="str">
            <v>HML73301</v>
          </cell>
          <cell r="B5546" t="str">
            <v>下腔静脉血管平滑肌肉瘤切除术</v>
          </cell>
          <cell r="C5546" t="str">
            <v>全麻，仰卧，经腹入路，游离下腔静脉肿瘤及近远端下腔静脉，切除肿瘤，关闭切口。</v>
          </cell>
        </row>
        <row r="5547">
          <cell r="A5547" t="str">
            <v>HML73302</v>
          </cell>
          <cell r="B5547" t="str">
            <v>布加综合征膈膜切除术</v>
          </cell>
          <cell r="C5547" t="str">
            <v>患者取侧卧位，消毒铺巾，右侧第7肋间胸腹联合切口，切开心包和膈肌，显露游离下腔静脉，阻断下腔静脉两端，切开并切除下腔静脉隔膜，缝合静脉，彻底止血，放置引流后关闭胸腹切口。</v>
          </cell>
        </row>
        <row r="5548">
          <cell r="A5548" t="str">
            <v>HML74301</v>
          </cell>
          <cell r="B5548" t="str">
            <v>下腔静脉血管平滑肌肉瘤切除人工血管重建术</v>
          </cell>
          <cell r="C5548" t="str">
            <v>全麻，仰卧，经腹入路，游离下腔静脉肿瘤及近远端下腔静脉，切除肿瘤，人工血管重建下腔静脉，关闭切口。</v>
          </cell>
        </row>
        <row r="5549">
          <cell r="A5549" t="str">
            <v>HML80201</v>
          </cell>
          <cell r="B5549" t="str">
            <v>经皮穿刺下腔静脉内支架置入术</v>
          </cell>
          <cell r="C5549" t="str">
            <v>患者仰卧于造影台，局麻下穿刺股静脉，放置血管鞘管，沿鞘管放入导丝和猪尾造影导管入下腔静脉远端，退出导丝，将猪尾导管与高压注射器连接，注入对比剂进行静脉造影并将病变部位定位，造影完毕，交换导管置入支架。退出导管和血管鞘，穿刺处弹力绷带加压包扎。不含影像学引导(DSA引导)。</v>
          </cell>
        </row>
        <row r="5550">
          <cell r="A5550" t="str">
            <v>HML80202</v>
          </cell>
          <cell r="B5550" t="str">
            <v>经皮穿刺下腔静脉球囊扩张+支架置入术</v>
          </cell>
          <cell r="C5550" t="str">
            <v>患者仰卧于造影台，局麻下穿刺股静脉，放置血管鞘管，沿鞘管放入导丝和猪尾造影导管入下腔静脉远端，退出导丝，将猪尾导管与高压注射器连接，注入对比剂进行静脉造影并定位病变部位，造影完毕，交换导管进行球囊扩张和支架置入。再次造影确认支架张开状态后，退出导管和血管鞘，穿刺处弹力绷带加压包扎。不含影像学引导(DSA引导)。</v>
          </cell>
        </row>
        <row r="5551">
          <cell r="A5551" t="str">
            <v>HML80203</v>
          </cell>
          <cell r="B5551" t="str">
            <v>经皮穿刺下腔静脉内激光再通成形术</v>
          </cell>
          <cell r="C5551" t="str">
            <v>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552">
          <cell r="A5552" t="str">
            <v>HML80204</v>
          </cell>
          <cell r="B5552" t="str">
            <v>经皮穿刺下腔静脉球囊成形术</v>
          </cell>
          <cell r="C5552" t="str">
            <v>患者仰卧于造影台，局麻下穿刺股静脉，放置血管鞘管，沿鞘管放入导丝和猪尾造影导管入下腔静脉远端，退出导丝，将猪尾导管与高压注射器连接，注入对比剂进行正、侧及斜位静脉造影，造影完毕，交换导管进行球囊扩张，并在造影机下反复透视直至扩张满意，退出导管和血管鞘，穿刺处弹力绷带加压包扎。不含影像学引导(DSA引导)。</v>
          </cell>
        </row>
        <row r="5553">
          <cell r="A5553" t="str">
            <v>HML83201</v>
          </cell>
          <cell r="B5553" t="str">
            <v>经皮穿刺下腔静脉导管破膜成形术</v>
          </cell>
          <cell r="C5553" t="str">
            <v>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DSA引导)。</v>
          </cell>
        </row>
        <row r="5554">
          <cell r="A5554" t="str">
            <v>HML83202</v>
          </cell>
          <cell r="B5554" t="str">
            <v>布加综合征经股静脉右房联合破膜+球囊成形术</v>
          </cell>
          <cell r="C5554" t="str">
            <v>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v>
          </cell>
        </row>
        <row r="5555">
          <cell r="A5555" t="str">
            <v>HML83203</v>
          </cell>
          <cell r="B5555" t="str">
            <v>布加综合征经股静脉右房联合破膜+支架成形术</v>
          </cell>
          <cell r="C5555" t="str">
            <v>患者取侧卧位于杂交手术室，消毒铺巾，右侧第4肋间切口，切开心包，显露并切开右心房，同时经股静脉穿刺，进入球囊扩张导管，手指通过右房进入下腔静脉，与导管会师联合破膜，充盈球囊对隔膜进行扩张并放置支架，缝合右房切口及心包，彻底止血放置引流后关胸，撤除股静脉导管后弹力绷带加压包扎。不含影像学引导(DSA引导)。</v>
          </cell>
        </row>
        <row r="5556">
          <cell r="A5556" t="str">
            <v>HML83301</v>
          </cell>
          <cell r="B5556" t="str">
            <v>布加综合征根治术</v>
          </cell>
          <cell r="C5556" t="str">
            <v>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v>
          </cell>
        </row>
        <row r="5557">
          <cell r="A5557" t="str">
            <v>HML86301</v>
          </cell>
          <cell r="B5557" t="str">
            <v>布加综合征腔-房人工血管转流术</v>
          </cell>
          <cell r="C5557" t="str">
            <v>消毒铺巾，分别开胸，开腹，显露下腔静脉和右心房，在胸腹之间建立胸骨后隧道，用人工血管与下腔静脉吻合后，通过隧道，人工血管与右心房吻合，放置胸闭引流和腹腔引流后，分别关闭胸腹部切口。</v>
          </cell>
        </row>
        <row r="5558">
          <cell r="A5558" t="str">
            <v>HML86302</v>
          </cell>
          <cell r="B5558" t="str">
            <v>布加综合征腔-肠-房人工血管转流术</v>
          </cell>
          <cell r="C5558" t="str">
            <v>消毒铺巾，分别开胸，开腹，显露下腔静脉、肠系膜上静脉和右心房，在胸腹之间建立胸骨后隧道，用人工血管与肠系膜上静脉、下腔静脉依次吻合后，通过隧道，人工血管与右心房吻合，放置胸闭引流和腹腔引流，分别关闭胸腹部切口。</v>
          </cell>
        </row>
        <row r="5559">
          <cell r="A5559" t="str">
            <v>HML86303</v>
          </cell>
          <cell r="B5559" t="str">
            <v>布加综合征肠-房人工血管转流术</v>
          </cell>
          <cell r="C5559" t="str">
            <v>消毒铺巾，开胸，开腹，显露肠系膜上静脉和右心房，在胸腹之间建立胸骨后隧道，用人工血管与肠系膜上静脉吻合后，通过隧道，人工血管与右心房吻合，放置胸闭引流和腹腔引流，分别关闭胸腹部切口。</v>
          </cell>
        </row>
        <row r="5560">
          <cell r="A5560" t="str">
            <v>HML86304</v>
          </cell>
          <cell r="B5560" t="str">
            <v>布加综合征肠-颈人工血管转流术</v>
          </cell>
          <cell r="C5560" t="str">
            <v>消毒铺巾，分别行颈部切口和正中开腹。显露肠系膜上静脉和颈内静脉，在腹部和颈部切口间建立胸骨后隧道，用人工血管与肠系膜上静脉吻合后，通过隧道，人工血管与颈内静脉吻合，止血放置引流后分别关闭颈、腹部切口。</v>
          </cell>
        </row>
        <row r="5561">
          <cell r="A5561" t="str">
            <v>HML89301</v>
          </cell>
          <cell r="B5561" t="str">
            <v>布加综合征肝静脉流出道成形术</v>
          </cell>
          <cell r="C5561" t="str">
            <v>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v>
          </cell>
        </row>
        <row r="5562">
          <cell r="A5562" t="str">
            <v>HML89302</v>
          </cell>
          <cell r="B5562" t="str">
            <v>下腔静脉重建术</v>
          </cell>
          <cell r="C5562" t="str">
            <v>全麻，腹正中切口开腹，打开后腹膜，显露控制下腔，全身肝素化，阻断下腔静脉。缝合静脉破口。必要时补片扩大成形，关腹。不含静脉取材。</v>
          </cell>
        </row>
        <row r="5563">
          <cell r="A5563" t="str">
            <v>HMM</v>
          </cell>
          <cell r="B5563" t="str">
            <v>肝静脉</v>
          </cell>
        </row>
        <row r="5564">
          <cell r="A5564" t="str">
            <v>HMM60201</v>
          </cell>
          <cell r="B5564" t="str">
            <v>经皮穿刺选择性肝静脉取血术</v>
          </cell>
          <cell r="C5564" t="str">
            <v>消毒麻醉，股静脉或颈静脉穿刺插管，选择肝静脉，注射对比剂并摄片取血，拔管压迫止血，冲洗胶片。人工报告。不含监护。</v>
          </cell>
        </row>
        <row r="5565">
          <cell r="A5565" t="str">
            <v>HMM65301</v>
          </cell>
          <cell r="B5565" t="str">
            <v>肝上腔静脉瘤栓切取术</v>
          </cell>
          <cell r="C5565" t="str">
            <v>消毒，胸腹联合切口，电刀逐层切开，推开肝脏，暴露肝上腔静脉，游离栓子远近端下腔静脉，腔静脉阻断，切开，取瘤栓，缝合静脉，逐层关腹。</v>
          </cell>
        </row>
        <row r="5566">
          <cell r="A5566" t="str">
            <v>HMM65302</v>
          </cell>
          <cell r="B5566" t="str">
            <v>肝下腔静脉瘤栓切取术</v>
          </cell>
          <cell r="C5566" t="str">
            <v>消毒，电刀逐层切开，进入腹腔，向上推开肝脏，暴露肝下腔静脉，游离栓子远近端下腔静脉，腔静脉阻断，切开，取瘤栓，缝合静脉，逐层关腹。</v>
          </cell>
        </row>
        <row r="5567">
          <cell r="A5567" t="str">
            <v>HMM65303</v>
          </cell>
          <cell r="B5567" t="str">
            <v>肝后腔静脉瘤栓切取术</v>
          </cell>
          <cell r="C5567" t="str">
            <v>消毒，电刀逐层切开，进入腹腔，向上向前推开肝脏，暴露肝后腔静脉，游离栓子远近端下腔静脉，腔静脉阻断，切开，取瘤栓，缝合静脉，逐层关腹。</v>
          </cell>
        </row>
        <row r="5568">
          <cell r="A5568" t="str">
            <v>HMM80201</v>
          </cell>
          <cell r="B5568" t="str">
            <v>经皮穿刺肝静脉支架置入术</v>
          </cell>
          <cell r="C5568" t="str">
            <v>消毒麻醉，股静脉或颈静脉穿刺插管，肝静脉造影并摄片，置入支架，造影评价效果，拔管压迫止血，冲洗胶片。人工报告。不含监护。</v>
          </cell>
        </row>
        <row r="5569">
          <cell r="A5569" t="str">
            <v>HMM80202</v>
          </cell>
          <cell r="B5569" t="str">
            <v>经皮穿刺肝静脉球囊成形术</v>
          </cell>
          <cell r="C5569" t="str">
            <v>消毒麻醉，经皮肝穿刺，肝静脉插管造影并摄片，球囊扩张肝静脉，造影评价扩张效果，拔管压迫止血，冲洗胶片。人工报告。不含监护。</v>
          </cell>
        </row>
        <row r="5570">
          <cell r="A5570" t="str">
            <v>HMM80203</v>
          </cell>
          <cell r="B5570" t="str">
            <v>经皮肝穿刺肝静脉球囊扩张+支架置入术</v>
          </cell>
          <cell r="C5570" t="str">
            <v>消毒麻醉，经皮肝穿刺，肝静脉插管造影并摄片，球囊扩张肝静脉后置入支架，造影评价效果，拔管压迫止血，冲洗胶片。人工报告。不含监护。</v>
          </cell>
        </row>
        <row r="5571">
          <cell r="A5571" t="str">
            <v>HMM83201</v>
          </cell>
          <cell r="B5571" t="str">
            <v>经皮穿刺颈内静脉肝静脉成形术</v>
          </cell>
          <cell r="C5571" t="str">
            <v>患者仰卧于造影台，局麻下穿刺颈内静脉，放置血管鞘管，沿鞘管放入导丝和猪尾造影导管入下腔静脉远端，退出导丝，将猪尾导管与高压注射器连接，注入对比剂进行下腔静脉造影，经颈静脉插入导丝和导管经过右心房和下腔静脉分别选入各支肝静脉，退出导丝，造影证实，更换交换导丝，进入球囊扩张狭窄处，退出导管，插入造影管造影，结束。拔血管鞘，穿刺处弹力绷带加压包扎。不含影像学引导(DSA引导)。</v>
          </cell>
        </row>
        <row r="5572">
          <cell r="A5572" t="str">
            <v>HMM83202</v>
          </cell>
          <cell r="B5572" t="str">
            <v>经皮穿刺股静脉肝静脉成形术</v>
          </cell>
          <cell r="C5572" t="str">
            <v>患者仰卧于造影台，局麻下穿刺股静脉，放置血管鞘管，沿股静脉鞘管放入导丝和猪尾造影导管入下腔静脉远端，退出导丝，将猪尾导管与高压注射器连接，注入对比剂进行下腔静脉造影，经股静脉插入导丝和导管分别选入各支肝静脉，退出导丝，造影证实，更换交换导丝，进入球囊扩张狭窄处，退出导管，插入造影管造影，结束，拔血管鞘，穿刺处弹力绷带加压包扎。不含影像学引导(DSA引导)。</v>
          </cell>
        </row>
        <row r="5573">
          <cell r="A5573" t="str">
            <v>HMN-HMT</v>
          </cell>
          <cell r="B5573" t="str">
            <v>门静脉系</v>
          </cell>
        </row>
        <row r="5574">
          <cell r="A5574" t="str">
            <v>HMN48101</v>
          </cell>
          <cell r="B5574" t="str">
            <v>经皮肝穿刺门静脉化疗术</v>
          </cell>
          <cell r="C5574" t="str">
            <v>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DSA引导)。</v>
          </cell>
        </row>
        <row r="5575">
          <cell r="A5575" t="str">
            <v>HMN48102</v>
          </cell>
          <cell r="B5575" t="str">
            <v>经皮脾穿刺门静脉化疗术</v>
          </cell>
          <cell r="C5575" t="str">
            <v>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DSA引导)。</v>
          </cell>
        </row>
        <row r="5576">
          <cell r="A5576" t="str">
            <v>HMN58301</v>
          </cell>
          <cell r="B5576" t="str">
            <v>门静脉奇静脉断流术</v>
          </cell>
          <cell r="C5576" t="str">
            <v>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v>
          </cell>
        </row>
        <row r="5577">
          <cell r="A5577" t="str">
            <v>HMN59101</v>
          </cell>
          <cell r="B5577" t="str">
            <v>经皮肝穿刺门静脉栓塞术</v>
          </cell>
          <cell r="C5577" t="str">
            <v>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row>
        <row r="5578">
          <cell r="A5578" t="str">
            <v>HMN59102</v>
          </cell>
          <cell r="B5578" t="str">
            <v>经皮脾穿刺门静脉栓塞术</v>
          </cell>
          <cell r="C5578" t="str">
            <v>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DSA引导)。</v>
          </cell>
        </row>
        <row r="5579">
          <cell r="A5579" t="str">
            <v>HMN59301</v>
          </cell>
          <cell r="B5579" t="str">
            <v>门静脉栓塞术</v>
          </cell>
          <cell r="C5579" t="str">
            <v>逐层进腹，探查，游离肝脏及肝门，游离门静脉及分支并行门静脉栓塞，创面止血，经腹壁另戳孔置管引出固定，清点器具、纱布无误，冲洗腹腔，逐层关腹。</v>
          </cell>
        </row>
        <row r="5580">
          <cell r="A5580" t="str">
            <v>HMN62201</v>
          </cell>
          <cell r="B5580" t="str">
            <v>经皮肝穿刺门静脉导管药盒系统置入术</v>
          </cell>
          <cell r="C5580" t="str">
            <v>消毒麻醉，经皮经肝穿刺门静脉肝内分支，引入导管进入门静脉或肠系膜上静脉造影，留置导管药盒系统，冲洗胶片。人工报告。不含监护。</v>
          </cell>
        </row>
        <row r="5581">
          <cell r="A5581" t="str">
            <v>HMN62301</v>
          </cell>
          <cell r="B5581" t="str">
            <v>肝动脉结扎门静脉化疗泵置入术</v>
          </cell>
          <cell r="C5581" t="str">
            <v>插导尿管，逐层进腹，探查，游离肝门，肝动脉分支结扎，门静脉插管结扎固定，经腹壁另戳孔引出，皮下包埋化疗泵，止血，清点器具、纱布无误，冲洗腹腔，逐层关腹。</v>
          </cell>
        </row>
        <row r="5582">
          <cell r="A5582" t="str">
            <v>HMN65301</v>
          </cell>
          <cell r="B5582" t="str">
            <v>门静脉切开取栓术</v>
          </cell>
          <cell r="C5582" t="str">
            <v>逐层进腹，探查，游离肝脏及肝门，游离门静脉及分支，切开门静脉取栓，缝合门静脉，创面止血，经腹壁另戳孔置管引出固定，清点器具、纱布无误，冲洗腹腔，逐层关腹。</v>
          </cell>
        </row>
        <row r="5583">
          <cell r="A5583" t="str">
            <v>HMN72201</v>
          </cell>
          <cell r="B5583" t="str">
            <v>经颈内静脉穿刺肝门静脉溶栓术</v>
          </cell>
          <cell r="C5583" t="str">
            <v>消毒麻醉，颈内静脉穿刺，肝静脉插管造影，穿刺门静脉肝内分支，引入导管进入门静脉或肠系膜上静脉造影，保留导管溶栓，冲洗胶片。人工报告。不含监护。</v>
          </cell>
        </row>
        <row r="5584">
          <cell r="A5584" t="str">
            <v>HMN80201</v>
          </cell>
          <cell r="B5584" t="str">
            <v>经皮肝穿刺门静脉系统支架置入术</v>
          </cell>
          <cell r="C5584" t="str">
            <v>消毒麻醉，经皮经肝穿刺门静脉肝内分支，引入导管进入门静脉或肠系膜上静脉造影，置入支架，造影评价效果，冲洗胶片。人工报告。不含监护。</v>
          </cell>
        </row>
        <row r="5585">
          <cell r="A5585" t="str">
            <v>HMN80301</v>
          </cell>
          <cell r="B5585" t="str">
            <v>门静脉支架置入术</v>
          </cell>
          <cell r="C5585" t="str">
            <v>逐层进腹，探查，游离肝脏及肝门，游离门静脉及分支，切开门静脉，支架置入，缝合门静脉，创面止血，经腹壁另戳孔置管引出固定，清点器具、纱布无误，冲洗腹腔，逐层关腹。</v>
          </cell>
        </row>
        <row r="5586">
          <cell r="A5586" t="str">
            <v>HMN86201</v>
          </cell>
          <cell r="B5586" t="str">
            <v>经颈内静脉穿刺肝内门腔静脉分流术(TIPS)</v>
          </cell>
          <cell r="C5586" t="str">
            <v>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DSA引导)、X线监控及摄片。</v>
          </cell>
        </row>
        <row r="5587">
          <cell r="A5587" t="str">
            <v>HMN86301</v>
          </cell>
          <cell r="B5587" t="str">
            <v>门静脉肺分流术</v>
          </cell>
          <cell r="C5587" t="str">
            <v>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v>
          </cell>
        </row>
        <row r="5588">
          <cell r="A5588" t="str">
            <v>HMN86302</v>
          </cell>
          <cell r="B5588" t="str">
            <v>门静脉腔静脉H型架桥分流术</v>
          </cell>
          <cell r="C5588" t="str">
            <v>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v>
          </cell>
        </row>
        <row r="5589">
          <cell r="A5589" t="str">
            <v>HMN86303</v>
          </cell>
          <cell r="B5589" t="str">
            <v>门腔静脉侧侧吻合术</v>
          </cell>
          <cell r="C5589" t="str">
            <v>逐层进腹，探查，经网膜门静脉测压，游离门静脉，游离十二指肠，显露并游离下腔静脉，行门静脉下腔静脉侧侧吻合，创面止血，经腹壁另戳孔置管引出固定，清点器具、纱布无误，冲洗腹腔，逐层关腹。不含各种断流手术。</v>
          </cell>
        </row>
        <row r="5590">
          <cell r="A5590" t="str">
            <v>HMN86304</v>
          </cell>
          <cell r="B5590" t="str">
            <v>门腔静脉端侧吻合术</v>
          </cell>
          <cell r="C5590" t="str">
            <v>逐层进腹，探查、经网膜门静脉测压，游离门静脉，游离十二指肠，显露并游离下腔静脉，切断门静脉，行门静脉远肝端下腔静脉端侧吻合，创面止血，经腹壁另戳孔置管引出固定，清点器具、纱布无误，冲洗腹腔，逐层关腹。不含各种断流手术、门静脉动脉化手术、脾切除术。</v>
          </cell>
        </row>
        <row r="5591">
          <cell r="A5591" t="str">
            <v>HMP86301</v>
          </cell>
          <cell r="B5591" t="str">
            <v>肠系膜上静脉下腔静脉端侧吻合术(Marion手术)</v>
          </cell>
          <cell r="C5591" t="str">
            <v>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v>
          </cell>
        </row>
        <row r="5592">
          <cell r="A5592" t="str">
            <v>HMP86302</v>
          </cell>
          <cell r="B5592" t="str">
            <v>肠系膜上静脉下腔静脉H型分流术</v>
          </cell>
          <cell r="C5592" t="str">
            <v>逐层进腹，探查，经网膜门静脉测压，显露游离肠系膜上静脉，显露并游离下腔静脉，将人造血管与两静脉侧侧吻合，创面止血、经腹壁另戳孔置管引出固定，清点器具、纱布无误，冲洗腹腔，逐层关腹。</v>
          </cell>
        </row>
        <row r="5593">
          <cell r="A5593" t="str">
            <v>HMP86303</v>
          </cell>
          <cell r="B5593" t="str">
            <v>肠系膜上静脉下腔静脉侧侧吻合术</v>
          </cell>
          <cell r="C5593" t="str">
            <v>逐层进腹，探查，经网膜门静脉测压，显露游离肠系膜上静脉，显露并游离下腔静脉，将两静脉侧侧吻合，创面止血，经腹壁另戳孔置管引出固定，清点器具、纱布无误，冲洗腹腔，逐层关腹。</v>
          </cell>
        </row>
        <row r="5594">
          <cell r="A5594" t="str">
            <v>HMP89301</v>
          </cell>
          <cell r="B5594" t="str">
            <v>肠系膜上静脉重建术</v>
          </cell>
          <cell r="C5594" t="str">
            <v>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v>
          </cell>
        </row>
        <row r="5595">
          <cell r="A5595" t="str">
            <v>HMQ59301</v>
          </cell>
          <cell r="B5595" t="str">
            <v>肠系膜下静脉结扎术</v>
          </cell>
          <cell r="C5595" t="str">
            <v>全麻，腹正中切口开腹，打开后腹膜，显露控制肠系膜下静脉，结扎肠系膜下静脉，关腹。</v>
          </cell>
        </row>
        <row r="5596">
          <cell r="A5596" t="str">
            <v>HMQ89301</v>
          </cell>
          <cell r="B5596" t="str">
            <v>肠系膜下静脉重建术</v>
          </cell>
          <cell r="C5596" t="str">
            <v>全麻，腹正中切口开腹，打开后腹膜，显露控制肠系膜下静脉，全身肝素化，阻断肠系膜下静脉，缝合静脉破口。必要时补片扩大成形，关腹。不含静脉取材。</v>
          </cell>
        </row>
        <row r="5597">
          <cell r="A5597" t="str">
            <v>HMR86301</v>
          </cell>
          <cell r="B5597" t="str">
            <v>脾肾静脉转流术</v>
          </cell>
          <cell r="C5597" t="str">
            <v>消毒铺巾，开腹，游离脾静脉和肾静脉，静脉肝素抗凝，阻断脾肾静脉，行近侧(或远侧)脾静脉与肾静脉端侧吻合，止血冲洗放置引流后关闭切口。不含脾切除术。</v>
          </cell>
        </row>
        <row r="5598">
          <cell r="A5598" t="str">
            <v>HMR86302</v>
          </cell>
          <cell r="B5598" t="str">
            <v>脾肾静脉分流术</v>
          </cell>
          <cell r="C5598" t="str">
            <v>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v>
          </cell>
        </row>
        <row r="5599">
          <cell r="A5599" t="str">
            <v>HMR86303</v>
          </cell>
          <cell r="B5599" t="str">
            <v>远端脾静脉肾静脉吻合术(Warren手术)</v>
          </cell>
          <cell r="C5599" t="str">
            <v>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v>
          </cell>
        </row>
        <row r="5600">
          <cell r="A5600" t="str">
            <v>HMR86304</v>
          </cell>
          <cell r="B5600" t="str">
            <v>脾静脉腔静脉吻合术</v>
          </cell>
          <cell r="C5600" t="str">
            <v>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v>
          </cell>
        </row>
        <row r="5601">
          <cell r="A5601" t="str">
            <v>HMR89301</v>
          </cell>
          <cell r="B5601" t="str">
            <v>脾静脉重建术</v>
          </cell>
          <cell r="C5601" t="str">
            <v>全麻，左侧肋弓下弧行切口开腹或腹膜后途径。显露控制脾动脉和脾静脉，全身肝素化，阻断脾静脉，缝合静脉破口。必要时补片扩大成形或自体静脉间置移植，关腹。不含静脉取材术。</v>
          </cell>
        </row>
        <row r="5602">
          <cell r="A5602" t="str">
            <v>HMS48601</v>
          </cell>
          <cell r="B5602" t="str">
            <v>经纤维内镜食管静脉曲张注射治疗</v>
          </cell>
          <cell r="C5602" t="str">
            <v>咽部麻醉，润滑，消泡，碘过敏试验，经口插入纤维胃镜，胃镜检查，在胃镜直视下向曲张静脉内多位点注入硬化剂、黏合剂等栓塞制剂。人工报告。不含监护、X线检查。</v>
          </cell>
        </row>
        <row r="5603">
          <cell r="A5603" t="str">
            <v>HMS48602</v>
          </cell>
          <cell r="B5603" t="str">
            <v>经电子内镜食管静脉曲张注射治疗</v>
          </cell>
          <cell r="C5603" t="str">
            <v>咽部麻醉，润滑，消泡，碘过敏试验，经口插入电子胃镜，胃镜检查，在胃镜直视下向曲张静脉内多位点注入硬化剂、黏合剂等栓塞制剂。图文报告。不含监护、X线检查。</v>
          </cell>
        </row>
        <row r="5604">
          <cell r="A5604" t="str">
            <v>HMS59301</v>
          </cell>
          <cell r="B5604" t="str">
            <v>经胸食管下端曲张静脉缝扎术</v>
          </cell>
          <cell r="C5604" t="str">
            <v>指Crile手术。逐层开胸，探查、游离食管下段，切开食管，缝合结扎黏膜下曲张静脉，缝合食管，创面止血，置胸腔引流管，清点器具、纱布无误，冲洗胸腔，逐层关胸。不含食管下段横断吻合术、胃底曲张静脉缝扎术。</v>
          </cell>
        </row>
        <row r="5605">
          <cell r="A5605" t="str">
            <v>HMS59601</v>
          </cell>
          <cell r="B5605" t="str">
            <v>经纤维内镜食管静脉曲张套扎治疗</v>
          </cell>
          <cell r="C5605" t="str">
            <v>咽部麻醉，润滑，消泡，经口插入纤维胃镜，胃镜检查，在胃镜直视下套扎曲张静脉。人工报告。不含监护。</v>
          </cell>
        </row>
        <row r="5606">
          <cell r="A5606" t="str">
            <v>HMS59602</v>
          </cell>
          <cell r="B5606" t="str">
            <v>经电子内镜食管静脉曲张套扎治疗</v>
          </cell>
          <cell r="C5606" t="str">
            <v>咽部麻醉，润滑，消泡，经口插入电子胃镜，胃镜检查，在胃镜直视下套扎曲张静脉。图文报告。不含监护。</v>
          </cell>
        </row>
        <row r="5607">
          <cell r="A5607" t="str">
            <v>HMT59101</v>
          </cell>
          <cell r="B5607" t="str">
            <v>经皮肝穿刺胃冠状静脉栓塞术</v>
          </cell>
          <cell r="C5607" t="str">
            <v>定位，消毒铺巾，局麻，经皮经肝穿刺肝内门静脉，冠状静脉插管，注射栓塞剂，缝合伤口。</v>
          </cell>
        </row>
        <row r="5608">
          <cell r="A5608" t="str">
            <v>HMT59201</v>
          </cell>
          <cell r="B5608" t="str">
            <v>经皮肝穿刺胃底静脉曲张栓塞术</v>
          </cell>
          <cell r="C5608" t="str">
            <v>消毒麻醉，经皮经肝穿刺门静脉肝内分支，引入导管进入门静脉造影并测压，栓塞胃底曲张静脉，拔管压迫止血或栓塞穿刺道，冲洗胶片。人工报告。不含监护。</v>
          </cell>
        </row>
        <row r="5609">
          <cell r="A5609" t="str">
            <v>HMT59202</v>
          </cell>
          <cell r="B5609" t="str">
            <v>经颈内静脉穿刺肝胃底静脉曲张栓塞术</v>
          </cell>
          <cell r="C5609" t="str">
            <v>消毒麻醉，颈内穿刺，肝静脉插管造影测压，穿刺门静脉肝内分支，引入导管进入门静脉造影并测压，栓塞胃底曲张静脉，造影测压评价效果，拔管压迫止血，冲洗胶片。人工报告。不含监护。</v>
          </cell>
        </row>
        <row r="5610">
          <cell r="A5610" t="str">
            <v>HMT59301</v>
          </cell>
          <cell r="B5610" t="str">
            <v>胃底曲张静脉缝扎术(Boerema手术)</v>
          </cell>
          <cell r="C5610" t="str">
            <v>逐层进腹，探查，游离胃大弯，切开胃壁浆肌层，缝扎胃底曲张静脉，缝合胃壁切口，切断结扎胃冠状静脉的食管支，创面止血，经腹壁另戳孔置管引出固定，清点器具、纱布无误，冲洗腹腔，逐层关腹，含胃冠状静脉结扎术。不含肝活检术。</v>
          </cell>
        </row>
        <row r="5611">
          <cell r="A5611" t="str">
            <v>HMT59302</v>
          </cell>
          <cell r="B5611" t="str">
            <v>胃壁血管阻断术</v>
          </cell>
          <cell r="C5611" t="str">
            <v>逐层进腹，探查，经网膜门静脉测压，切开胃底，以闭合器钉合胃壁，阻断胃壁血流，创面止血，留置腹腔闭式引流管另戳孔引出固定，清点器具、纱布无误，冲洗腹腔，逐层关腹。不含贲门周围血管离断术、脾脏切除术、肝活检术。</v>
          </cell>
        </row>
        <row r="5612">
          <cell r="A5612" t="str">
            <v>HMT59303</v>
          </cell>
          <cell r="B5612" t="str">
            <v>胃冠状静脉结扎术</v>
          </cell>
          <cell r="C5612" t="str">
            <v>逐层进腹，探查，经网膜门静脉测压，切断胃结肠韧带，解剖显露并结扎胃冠状静脉，创面止血，经腹壁另戳孔置管引出固定，清点器具、纱布无误，冲洗腹腔，逐层关腹。不含幽门成形术。</v>
          </cell>
        </row>
        <row r="5613">
          <cell r="A5613" t="str">
            <v>HMT59304</v>
          </cell>
          <cell r="B5613" t="str">
            <v>经腹选择性胃冠状静脉栓塞术</v>
          </cell>
          <cell r="C5613" t="str">
            <v>逐层进腹，探查，门静脉测压，冠状静脉插管，注射栓塞剂，创面止血，经腹壁另戳孔置管引出固定，清点器具、纱布无误，冲洗腹腔，逐层关腹。不含肝活检术。</v>
          </cell>
        </row>
        <row r="5614">
          <cell r="A5614" t="str">
            <v>HMT59305</v>
          </cell>
          <cell r="B5614" t="str">
            <v>胃冠状静脉栓塞术</v>
          </cell>
          <cell r="C5614" t="str">
            <v>逐层进腹，探查，冠状静脉分离，结扎，注入栓塞剂，观察血运，止血，清点器具、纱布无误，冲洗腹腔，逐层关腹。</v>
          </cell>
        </row>
        <row r="5615">
          <cell r="A5615" t="str">
            <v>HMT59501</v>
          </cell>
          <cell r="B5615" t="str">
            <v>经腹腔镜胃壁血管阻断术</v>
          </cell>
          <cell r="C5615" t="str">
            <v>腹壁多处戳孔，造气腹，插入观察镜，插入操作内镜，插入辅助器械，探查，经网膜门静脉测压，切开胃底，以闭合器钉合胃壁，阻断胃壁血流，创面止血，置管引出固定，缝合切口。</v>
          </cell>
        </row>
        <row r="5616">
          <cell r="A5616" t="str">
            <v>HMT59502</v>
          </cell>
          <cell r="B5616" t="str">
            <v>经腹腔镜胃冠状静脉结扎术</v>
          </cell>
          <cell r="C5616" t="str">
            <v>腹壁多处戳孔，造气腹，插入观察镜，插入操作内镜，插入辅助器械，探查，经网膜门静脉测压，切断胃结肠韧带，解剖显露并结扎胃冠状静脉，创面止血，置管引出固定，缝合切口。</v>
          </cell>
        </row>
        <row r="5617">
          <cell r="A5617" t="str">
            <v>HMT59503</v>
          </cell>
          <cell r="B5617" t="str">
            <v>经腹腔镜胃冠状静脉栓塞术</v>
          </cell>
          <cell r="C5617" t="str">
            <v>腹壁多处戳孔，造气腹，插入观察镜，插入操作内镜，插入辅助器械，探查，冠状静脉分离，结扎，注入栓塞剂，观察血运，止血，置管引出固定，缝合伤口。</v>
          </cell>
        </row>
        <row r="5618">
          <cell r="A5618" t="str">
            <v>HMT83501</v>
          </cell>
          <cell r="B5618" t="str">
            <v>经腹腔镜胃底曲张静脉缝扎术</v>
          </cell>
          <cell r="C5618" t="str">
            <v>腹壁多处戳孔，造气腹，插入观察镜，插入操作内镜，插入辅助器械，探查，游离胃大弯，切开胃壁浆肌层，缝扎胃底曲张静脉，缝合胃壁切口，切断结扎胃冠状静脉的食管支，创面止血，置管引出固定，缝合切口。</v>
          </cell>
        </row>
        <row r="5619">
          <cell r="A5619" t="str">
            <v>HMU</v>
          </cell>
          <cell r="B5619" t="str">
            <v>肾静脉</v>
          </cell>
        </row>
        <row r="5620">
          <cell r="A5620" t="str">
            <v>HMU60201</v>
          </cell>
          <cell r="B5620" t="str">
            <v>经皮穿刺双肾静脉取血术</v>
          </cell>
          <cell r="C5620" t="str">
            <v>消毒铺巾，局部麻醉，穿刺股静脉，放置鞘管，经鞘管在监护仪监护及血管造影机X线引导下，沿引导钢丝将取血导管分别送至双侧肾静脉内，推注少量对比剂确认导管位置，抽取血液送检。不含监护、影像学引导(DSA引导)。</v>
          </cell>
        </row>
        <row r="5621">
          <cell r="A5621" t="str">
            <v>HMU60202</v>
          </cell>
          <cell r="B5621" t="str">
            <v>经皮穿刺选择性肾静脉取血术</v>
          </cell>
          <cell r="C5621" t="str">
            <v>消毒麻醉，股静脉或颈静脉穿刺插管，选择肾静脉，注射对比剂并摄片取血，拔管压迫止血，冲洗胶片。人工报告。不含监护、实验室检查。</v>
          </cell>
        </row>
        <row r="5622">
          <cell r="A5622" t="str">
            <v>HMU80201</v>
          </cell>
          <cell r="B5622" t="str">
            <v>经皮肾静脉球囊扩张+支架置入术</v>
          </cell>
          <cell r="C5622" t="str">
            <v>消毒麻醉，股静脉或颈静脉穿刺插管，肾静脉造影并摄片，球囊预扩张静脉狭窄后置入支架，造影评价效果，拔管压迫止血，冲洗胶片。人工报告。不含监护。</v>
          </cell>
        </row>
        <row r="5623">
          <cell r="A5623" t="str">
            <v>HMU83201</v>
          </cell>
          <cell r="B5623" t="str">
            <v>经皮穿刺肾静脉内激光再通成形术</v>
          </cell>
          <cell r="C5623" t="str">
            <v>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24">
          <cell r="A5624" t="str">
            <v>HMU89301</v>
          </cell>
          <cell r="B5624" t="str">
            <v>肾静脉重建术</v>
          </cell>
          <cell r="C5624" t="str">
            <v>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v>
          </cell>
        </row>
        <row r="5625">
          <cell r="A5625" t="str">
            <v>HMV</v>
          </cell>
          <cell r="B5625" t="str">
            <v>肾上腺静脉</v>
          </cell>
        </row>
        <row r="5626">
          <cell r="A5626" t="str">
            <v>HMV60201</v>
          </cell>
          <cell r="B5626" t="str">
            <v>经皮穿刺选择性肾上腺静脉取血术</v>
          </cell>
          <cell r="C5626" t="str">
            <v>消毒麻醉，股静脉或颈静脉穿刺插管，选择肾上腺静脉，注射对比剂并摄片取血，拔管压迫止血，冲洗胶片。人工报告。不含监护、实验室检查。</v>
          </cell>
        </row>
        <row r="5627">
          <cell r="A5627" t="str">
            <v>HMW</v>
          </cell>
          <cell r="B5627" t="str">
            <v>生殖静脉</v>
          </cell>
        </row>
        <row r="5628">
          <cell r="A5628" t="str">
            <v>HMW59201</v>
          </cell>
          <cell r="B5628" t="str">
            <v>经皮选择性性腺静脉栓塞术</v>
          </cell>
          <cell r="C5628" t="str">
            <v>消毒麻醉，股静脉或颈静脉穿刺插管，选择卵巢静脉或精索静脉，注射对比剂并摄片，使用弹簧圈、可脱球囊或硬化剂栓塞，重复造影评价栓塞效果，拔管压迫止血，冲洗胶片。人工报告。不含监护。</v>
          </cell>
        </row>
        <row r="5629">
          <cell r="A5629" t="str">
            <v>HMW59301</v>
          </cell>
          <cell r="B5629" t="str">
            <v>生殖静脉结扎术</v>
          </cell>
          <cell r="C5629" t="str">
            <v>全麻，腹正中切口开腹，打开后腹膜，显露控制生殖静脉。结扎生殖静脉，关腹。</v>
          </cell>
        </row>
        <row r="5630">
          <cell r="A5630" t="str">
            <v>HMW89301</v>
          </cell>
          <cell r="B5630" t="str">
            <v>生殖静脉重建术</v>
          </cell>
          <cell r="C5630" t="str">
            <v>全麻，腹正中切口开腹，打开后腹膜，显露控制生殖静脉，全身肝素化，阻断生殖静脉，缝合静脉破口。必要时补片扩大成形，关腹。不含静脉取材。</v>
          </cell>
        </row>
        <row r="5631">
          <cell r="A5631" t="str">
            <v>HMX-HM0</v>
          </cell>
          <cell r="B5631" t="str">
            <v>髂静脉</v>
          </cell>
        </row>
        <row r="5632">
          <cell r="A5632" t="str">
            <v>HMX65201</v>
          </cell>
          <cell r="B5632" t="str">
            <v>经皮穿刺髂静脉内血管异物取出术</v>
          </cell>
          <cell r="C5632" t="str">
            <v>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DSA引导)。</v>
          </cell>
        </row>
        <row r="5633">
          <cell r="A5633" t="str">
            <v>HMX72201</v>
          </cell>
          <cell r="B5633" t="str">
            <v>经皮穿刺髂静脉内溶栓术</v>
          </cell>
          <cell r="C5633" t="str">
            <v>患者仰卧于造影台，局麻下穿刺股静脉，放置血管鞘管，沿鞘管放入导丝和猪尾造影导管入髂总静脉(或股总静脉)远端，退出导丝，将猪尾导管与高压注射器连接，注入对比剂进行静脉造影。血栓定位后，交换导管置入溶栓导管于血栓部位，注入溶栓药物后固定导管，穿刺处包扎。不含影像学引导(DSA引导)。</v>
          </cell>
        </row>
        <row r="5634">
          <cell r="A5634" t="str">
            <v>HMX72202</v>
          </cell>
          <cell r="B5634" t="str">
            <v>经皮穿刺髂静脉血栓超声消融术</v>
          </cell>
          <cell r="C5634" t="str">
            <v>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635">
          <cell r="A5635" t="str">
            <v>HMX73301</v>
          </cell>
          <cell r="B5635" t="str">
            <v>髂静脉血管平滑肌肉瘤切除术</v>
          </cell>
          <cell r="C5635" t="str">
            <v>全麻，仰卧，经腹或腹膜后径路，游离髂静脉肿瘤及近远端静脉，切除肿瘤，结扎静脉，关闭切口。</v>
          </cell>
        </row>
        <row r="5636">
          <cell r="A5636" t="str">
            <v>HMX74301</v>
          </cell>
          <cell r="B5636" t="str">
            <v>髂静脉血管平滑肌肉瘤切除人工血管重建术</v>
          </cell>
          <cell r="C5636" t="str">
            <v>全麻，仰卧，经腹或腹膜后径路，游离髂静脉肿瘤及近远端静脉，切除肿瘤，人工血管重建髂静脉，关闭切口。</v>
          </cell>
        </row>
        <row r="5637">
          <cell r="A5637" t="str">
            <v>HMX80201</v>
          </cell>
          <cell r="B5637" t="str">
            <v>经皮穿刺髂静脉支架置入术</v>
          </cell>
          <cell r="C5637" t="str">
            <v>患者仰卧于造影台，局麻下穿刺股静脉，放置血管鞘管，沿鞘管放入导丝和猪尾造影导管入髂静脉远端，退出导丝，将猪尾导管与高压注射器连接，注入对比剂进行静脉造影并定位病变部位，造影完毕，交换导管置入支架。退出导管和血管鞘，穿刺处弹力绷带加压包扎。不含影像学引导(DSA引导)。</v>
          </cell>
        </row>
        <row r="5638">
          <cell r="A5638" t="str">
            <v>HMX80202</v>
          </cell>
          <cell r="B5638" t="str">
            <v>经皮穿刺髂静脉内球囊扩张+支架置入术</v>
          </cell>
          <cell r="C5638" t="str">
            <v>患者仰卧于造影台，局麻下穿刺股静脉，放置血管鞘管，沿鞘管放入导丝和造影导管入髂静脉远端，退出导丝，注入对比剂进行静脉造影并定位病变部位，造影完毕，交换导管行球囊扩张后置入支架。再次造影确认支架张开状态后，退出导管和血管鞘，穿刺处加压包扎。不含影像学引导(DSA引导)。</v>
          </cell>
        </row>
        <row r="5639">
          <cell r="A5639" t="str">
            <v>HMX80203</v>
          </cell>
          <cell r="B5639" t="str">
            <v>经皮髂静脉球囊扩张术</v>
          </cell>
          <cell r="C5639" t="str">
            <v>消毒麻醉，股静脉或颈静脉穿刺插管，髂静脉造影并摄片，球囊扩张髂静脉，造影评价扩张效果，拔管压迫止血，冲洗胶片。人工报告。不含监护。</v>
          </cell>
        </row>
        <row r="5640">
          <cell r="A5640" t="str">
            <v>HMX83201</v>
          </cell>
          <cell r="B5640" t="str">
            <v>经皮穿刺髂静脉内激光再通成形术</v>
          </cell>
          <cell r="C5640" t="str">
            <v>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41">
          <cell r="A5641" t="str">
            <v>HMX83301</v>
          </cell>
          <cell r="B5641" t="str">
            <v>髂静脉修复术</v>
          </cell>
          <cell r="C5641" t="str">
            <v>消毒铺巾，损伤局部切口或开腹，显露游离受损血管，静脉肝素抗凝，阻断血管，缝合、补片成形、对端吻合或人工血管自体血管间置，彻底止血冲洗后放置引流，关闭切口。不含血管探查术、自体血管取材术。</v>
          </cell>
        </row>
        <row r="5642">
          <cell r="A5642" t="str">
            <v>HMX86301</v>
          </cell>
          <cell r="B5642" t="str">
            <v>髂静脉-下腔静脉人工血管转流术</v>
          </cell>
          <cell r="C5642" t="str">
            <v>消毒铺巾，开腹，分别游离下腔静脉和髂静脉，静脉肝素抗凝，阻断静脉，分别行人工血管与髂静脉和下腔静脉端侧吻合，彻底止血、冲洗后放置引流，关闭切口。</v>
          </cell>
        </row>
        <row r="5643">
          <cell r="A5643" t="str">
            <v>HMX86302</v>
          </cell>
          <cell r="B5643" t="str">
            <v>双髂静脉-下腔静脉人工血管转流术</v>
          </cell>
          <cell r="C5643" t="str">
            <v>消毒铺巾，开腹，分别游离下腔静脉和双侧髂静脉，静脉肝素抗凝，阻断静脉，分别行人工血管与双侧髂静脉和下腔静脉端侧吻合，彻底止血、冲洗后放置引流，关闭切口。</v>
          </cell>
        </row>
        <row r="5644">
          <cell r="A5644" t="str">
            <v>HMY59201</v>
          </cell>
          <cell r="B5644" t="str">
            <v>经皮选择性髂内静脉栓塞术</v>
          </cell>
          <cell r="C5644" t="str">
            <v>消毒麻醉，股静脉穿刺插管，选择髂内静脉，注射对比剂并摄片，使用弹簧圈、可脱球囊或硬化剂栓塞，重复造影评价栓塞效果，拔管压迫止血，冲洗胶片。人工报告。不含监护。</v>
          </cell>
        </row>
        <row r="5645">
          <cell r="A5645" t="str">
            <v>HM1</v>
          </cell>
          <cell r="B5645" t="str">
            <v>下肢静脉</v>
          </cell>
        </row>
        <row r="5646">
          <cell r="A5646" t="str">
            <v>HM159601</v>
          </cell>
          <cell r="B5646" t="str">
            <v>腔镜下下肢静脉交通支结扎术</v>
          </cell>
          <cell r="C5646" t="str">
            <v>消毒铺巾，下肢小切口，在下肢深筋膜间隙插入腔镜，注气，游离交通支，钛夹结扎切断，绷带加压包扎。</v>
          </cell>
        </row>
        <row r="5647">
          <cell r="A5647" t="str">
            <v>HM172201</v>
          </cell>
          <cell r="B5647" t="str">
            <v>经皮穿刺下肢静脉血栓超声消融术</v>
          </cell>
          <cell r="C5647" t="str">
            <v>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DSA引导)。</v>
          </cell>
        </row>
        <row r="5648">
          <cell r="A5648" t="str">
            <v>HM183201</v>
          </cell>
          <cell r="B5648" t="str">
            <v>经皮穿刺下肢静脉内激光再通成形术</v>
          </cell>
          <cell r="C5648" t="str">
            <v>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DSA引导)。</v>
          </cell>
        </row>
        <row r="5649">
          <cell r="A5649" t="str">
            <v>HM189301</v>
          </cell>
          <cell r="B5649" t="str">
            <v>下肢深组静脉动脉化重建术</v>
          </cell>
          <cell r="C5649" t="str">
            <v>消毒铺巾，下肢局部切口，游离动脉和相应位置的膝上(或下)深静脉，行人工血管动脉-深静脉吻合，吻合口近端深静脉缩窄，彻底止血冲洗后放置引流，关闭切口。</v>
          </cell>
        </row>
        <row r="5650">
          <cell r="A5650" t="str">
            <v>HM2</v>
          </cell>
          <cell r="B5650" t="str">
            <v>股静脉</v>
          </cell>
        </row>
        <row r="5651">
          <cell r="A5651" t="str">
            <v>HM262201</v>
          </cell>
          <cell r="B5651" t="str">
            <v>经皮穿刺股静脉置管术</v>
          </cell>
          <cell r="C5651" t="str">
            <v>患者仰卧于手术台(或病床)，局麻下穿刺股静脉，置入导丝，沿导丝置入血管扩张器，退出扩张器沿导丝置入留置型静脉导管，退出导丝，回抽血液证实在静脉内，肝素盐水封管，缝合固定，透明贴外敷。</v>
          </cell>
        </row>
        <row r="5652">
          <cell r="A5652" t="str">
            <v>HM262202</v>
          </cell>
          <cell r="B5652" t="str">
            <v>经皮穿刺股静脉长期透析管置入术</v>
          </cell>
          <cell r="C5652" t="str">
            <v>患者仰卧于手术台(或病床)，局麻下穿刺股静脉，置入导丝，沿导丝置入血管扩张器，退出扩张器沿导丝置入长期透析管，退出导丝，回抽血液证实在静脉内，肝素盐水封管，缝合固定，透明贴外敷。</v>
          </cell>
        </row>
        <row r="5653">
          <cell r="A5653" t="str">
            <v>HM262301</v>
          </cell>
          <cell r="B5653" t="str">
            <v>股静脉带戒术</v>
          </cell>
          <cell r="C5653" t="str">
            <v>消毒铺巾，股静脉切口，显露游离出股总、股深及股浅静脉，寻找病变瓣膜，用人工材料或自体血管修剪后环包于病变瓣膜，缩缝至适宜管径，彻底止血冲洗后放置引流，关闭切口。不含瓣膜修补术、自体血管取材术。</v>
          </cell>
        </row>
        <row r="5654">
          <cell r="A5654" t="str">
            <v>HM265201</v>
          </cell>
          <cell r="B5654" t="str">
            <v>经皮穿刺股总静脉内血管异物取出术</v>
          </cell>
          <cell r="C5654" t="str">
            <v>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DSA引导)。</v>
          </cell>
        </row>
        <row r="5655">
          <cell r="A5655" t="str">
            <v>HM266301</v>
          </cell>
          <cell r="B5655" t="str">
            <v>股静脉/腘静脉带瓣膜段植换术</v>
          </cell>
          <cell r="C5655" t="str">
            <v>消毒铺巾，股静脉(或腘静脉)切口，显露游离出股静脉(或腘静脉)，寻找病变瓣膜，静脉肝素后，阻断并切除病变瓣膜段静脉，用人工瓣(或生物瓣或自体静脉)置换吻合，放置引流，关闭切口。不含自体血管取材术。</v>
          </cell>
        </row>
        <row r="5656">
          <cell r="A5656" t="str">
            <v>HM272201</v>
          </cell>
          <cell r="B5656" t="str">
            <v>经皮穿刺股总静脉内溶栓术</v>
          </cell>
          <cell r="C5656" t="str">
            <v>患者仰卧于造影台，在血栓以远部位局麻下穿刺下肢静脉(或股静脉)，放置血管鞘管，沿鞘管放入导丝和猪尾造影导管入股总静脉远端，退出导丝，将猪尾导管与高压注射器连接，注入对比剂进行静脉造影。血栓定位后，交换导管置入溶栓导管于血栓部位，注入溶栓药物后固定导管，穿刺处包扎。不含影像学引导(DSA引导)。</v>
          </cell>
        </row>
        <row r="5657">
          <cell r="A5657" t="str">
            <v>HM272202</v>
          </cell>
          <cell r="B5657" t="str">
            <v>经皮穿刺股总静脉血栓超声消融术</v>
          </cell>
          <cell r="C5657" t="str">
            <v>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DSA引导)。</v>
          </cell>
        </row>
        <row r="5658">
          <cell r="A5658" t="str">
            <v>HM283201</v>
          </cell>
          <cell r="B5658" t="str">
            <v>经皮穿刺股总静脉内激光再通成形术</v>
          </cell>
          <cell r="C5658" t="str">
            <v>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DSA引导)。</v>
          </cell>
        </row>
        <row r="5659">
          <cell r="A5659" t="str">
            <v>HM283301</v>
          </cell>
          <cell r="B5659" t="str">
            <v>股静脉修复术</v>
          </cell>
          <cell r="C5659" t="str">
            <v>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v>
          </cell>
        </row>
        <row r="5660">
          <cell r="A5660" t="str">
            <v>HM283302</v>
          </cell>
          <cell r="B5660" t="str">
            <v>股静脉瓣膜切开修补术</v>
          </cell>
          <cell r="C5660" t="str">
            <v>消毒铺巾，股静脉(或腘静)脉切口，显露游离出股静脉(或腘静)，寻找病变瓣膜，静脉肝素后，阻断并切开病变处，在腔内缩缝瓣膜。然后缝合静脉，彻底止血冲洗后放置引流，关闭切口。</v>
          </cell>
        </row>
        <row r="5661">
          <cell r="A5661" t="str">
            <v>HM283501</v>
          </cell>
          <cell r="B5661" t="str">
            <v>经血管镜股静脉瓣修复术</v>
          </cell>
          <cell r="C5661" t="str">
            <v>消毒铺巾，局麻下穿刺股静脉，进入血管镜，找到瓣膜进行缝合修复，彻底止血冲洗后放置引流，关闭切口。</v>
          </cell>
        </row>
        <row r="5662">
          <cell r="A5662" t="str">
            <v>HM286301</v>
          </cell>
          <cell r="B5662" t="str">
            <v>股-股静脉自体大隐静脉耻骨上转流术</v>
          </cell>
          <cell r="C5662" t="str">
            <v>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v>
          </cell>
        </row>
        <row r="5663">
          <cell r="A5663" t="str">
            <v>HM286302</v>
          </cell>
          <cell r="B5663" t="str">
            <v>股-股静脉耻骨上血管转流术</v>
          </cell>
          <cell r="C5663" t="str">
            <v>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v>
          </cell>
        </row>
        <row r="5664">
          <cell r="A5664" t="str">
            <v>HM286303</v>
          </cell>
          <cell r="B5664" t="str">
            <v>股静脉-下腔静脉人工血管转流术</v>
          </cell>
          <cell r="C5664" t="str">
            <v>消毒铺巾，开腹，游离下腔静脉。腹股沟纵切口，游离显露股静脉，建立皮下隧道，静脉肝素抗凝，阻断静脉，分别行人工血管与股静脉和下腔静脉端侧吻合，彻底止血、冲洗后放置引流，关闭切口。</v>
          </cell>
        </row>
        <row r="5665">
          <cell r="A5665" t="str">
            <v>HM286304</v>
          </cell>
          <cell r="B5665" t="str">
            <v>双股静脉-下腔静脉人工血管转流术</v>
          </cell>
          <cell r="C5665" t="str">
            <v>消毒铺巾，开腹，游离下腔静脉。双侧腹股沟纵切口，游离显露双股静脉。建立皮下隧道，静脉肝素抗凝，阻断静脉，分别行人工血管与双侧股静脉和下腔静脉端侧吻合，彻底止血、冲洗后放置引流，关闭切口。</v>
          </cell>
        </row>
        <row r="5666">
          <cell r="A5666" t="str">
            <v>HM286305</v>
          </cell>
          <cell r="B5666" t="str">
            <v>股静脉-腋静脉人工血管转流术</v>
          </cell>
          <cell r="C5666" t="str">
            <v>消毒铺巾，锁骨下横切口，显露游离腋静脉。腹股沟切口，显露游离股静脉，开通皮下隧道，静脉肝素抗凝，行人工血管与腋静脉和股静脉端侧吻合，彻底止血、冲洗后放置引流，关闭切口。</v>
          </cell>
        </row>
        <row r="5667">
          <cell r="A5667" t="str">
            <v>HM286306</v>
          </cell>
          <cell r="B5667" t="str">
            <v>股静脉-大隐静脉原位转流术</v>
          </cell>
          <cell r="C5667" t="str">
            <v>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v>
          </cell>
        </row>
        <row r="5668">
          <cell r="A5668" t="str">
            <v>HM286307</v>
          </cell>
          <cell r="B5668" t="str">
            <v>股静脉-腋静脉自体大隐静脉转流术</v>
          </cell>
          <cell r="C5668" t="str">
            <v>消毒铺巾，锁骨下横切口，显露游离腋静脉。腹股沟切口，显露游离股静脉，开通皮下隧道，静脉肝素抗凝，行移植静脉与腋静脉和股静脉端侧吻合，彻底止血、冲洗后放置引流，关闭切口。不含自体大隐静脉取材术。</v>
          </cell>
        </row>
        <row r="5669">
          <cell r="A5669" t="str">
            <v>HM3</v>
          </cell>
          <cell r="B5669" t="str">
            <v>腘静脉</v>
          </cell>
        </row>
        <row r="5670">
          <cell r="A5670" t="str">
            <v>HM357301</v>
          </cell>
          <cell r="B5670" t="str">
            <v>腘窝陷迫综合征腘静脉松解术</v>
          </cell>
          <cell r="C5670" t="str">
            <v>全麻，俯卧或侧卧，后侧入路，游离腘静脉，切除压迫的异位肌肉或束带，关闭切口。</v>
          </cell>
        </row>
        <row r="5671">
          <cell r="A5671" t="str">
            <v>HM362301</v>
          </cell>
          <cell r="B5671" t="str">
            <v>腘静脉带戒术</v>
          </cell>
          <cell r="C5671" t="str">
            <v>消毒铺巾，腘静脉切口，显露游离出腘静脉，寻找病变瓣膜，用人工材料或自体血管修剪后环包于病变瓣膜，缩缝至适宜管径，彻底止血冲洗后放置引流，关闭切口。不含瓣膜修补术、自体血管取材术。</v>
          </cell>
        </row>
        <row r="5672">
          <cell r="A5672" t="str">
            <v>HM383301</v>
          </cell>
          <cell r="B5672" t="str">
            <v>腘静脉肌襻成形术</v>
          </cell>
          <cell r="C5672" t="str">
            <v>麻醉成功后，俯卧，腘窝部S形切口，解剖显露腘动、静脉，肝素化后阻断目标血管，选择半腱肌或股薄肌远侧并适当切断，U形套绕腘静脉，达到满意度后对位缝合固定，逐层关闭切口。不含测压。</v>
          </cell>
        </row>
        <row r="5673">
          <cell r="A5673" t="str">
            <v>HM383302</v>
          </cell>
          <cell r="B5673" t="str">
            <v>腘静脉修复术</v>
          </cell>
          <cell r="C5673" t="str">
            <v>消毒铺巾，损伤局部切口，显露游离受损血管，静脉肝素抗凝，阻断血管，缝合、补片成形、对端吻合或人工血管自体血管间置，彻底止血冲洗后放置引流，关闭切口。</v>
          </cell>
        </row>
        <row r="5674">
          <cell r="A5674" t="str">
            <v>HM383303</v>
          </cell>
          <cell r="B5674" t="str">
            <v>腘静脉瓣膜切开修补术</v>
          </cell>
          <cell r="C5674" t="str">
            <v>消毒铺巾，股静脉(或腘静)切口，显露游离出股静脉(或腘静)，寻找病变瓣膜，静脉肝素后，阻断并切开病变处，在腔内缩缝瓣膜，然后缝合静脉，彻底止血冲洗后放置引流，关闭切口。</v>
          </cell>
        </row>
        <row r="5675">
          <cell r="A5675" t="str">
            <v>HM383501</v>
          </cell>
          <cell r="B5675" t="str">
            <v>经血管镜腘静脉瓣修复术</v>
          </cell>
          <cell r="C5675" t="str">
            <v>消毒铺巾，局麻下穿刺股静脉，进入血管镜，找到瓣膜进行缝合修复，彻底止血冲洗后放置引流，关闭切口。</v>
          </cell>
        </row>
        <row r="5676">
          <cell r="A5676" t="str">
            <v>HM4-HM6</v>
          </cell>
          <cell r="B5676" t="str">
            <v>下肢浅静脉</v>
          </cell>
        </row>
        <row r="5677">
          <cell r="A5677" t="str">
            <v>HM448201</v>
          </cell>
          <cell r="B5677" t="str">
            <v>下肢曲张浅静脉硬化剂治疗</v>
          </cell>
          <cell r="C5677" t="str">
            <v>消毒铺巾，将硬化剂注射到曲张静脉周围或血管腔内，使曲张静脉闭塞，绷带加压包扎。</v>
          </cell>
        </row>
        <row r="5678">
          <cell r="A5678" t="str">
            <v>HM473301</v>
          </cell>
          <cell r="B5678" t="str">
            <v>下肢浅静脉静脉团透光旋切术</v>
          </cell>
          <cell r="C5678" t="str">
            <v>消毒铺巾，在小腿局部切口，进入透光旋切导管和光源，对静脉团进行旋切、吸出，皮内缝合切口，绷带加压包扎。</v>
          </cell>
        </row>
        <row r="5679">
          <cell r="A5679" t="str">
            <v>HM473302</v>
          </cell>
          <cell r="B5679" t="str">
            <v>下肢曲张浅静脉团局部切除术</v>
          </cell>
          <cell r="C5679" t="str">
            <v>消毒铺巾，切开皮肤、皮下，游离出浅静脉团，结扎两端后切除。皮内缝合切口，绷带加压包扎。</v>
          </cell>
        </row>
        <row r="5680">
          <cell r="A5680" t="str">
            <v>HM489301</v>
          </cell>
          <cell r="B5680" t="str">
            <v>下肢浅组静脉动脉化重建术</v>
          </cell>
          <cell r="C5680" t="str">
            <v>消毒铺巾，下肢局部切口，游离动脉和相应位置的浅静脉，(破坏瓣膜)，静脉近端与动脉吻合，彻底止血冲洗后放置引流，关闭切口。</v>
          </cell>
        </row>
        <row r="5681">
          <cell r="A5681" t="str">
            <v>HM548201</v>
          </cell>
          <cell r="B5681" t="str">
            <v>大隐静脉硬化剂注射治疗</v>
          </cell>
          <cell r="C5681" t="str">
            <v>术前准备，局部皮肤消毒，彩色多普勒超声引导下选择穿刺点。利用2支注射器及三通制备泡沫硬化剂，彩超引导下，用注射器将泡沫硬化剂注入大隐静脉，图文报告。不含超声引导。</v>
          </cell>
        </row>
        <row r="5682">
          <cell r="A5682" t="str">
            <v>HM559301</v>
          </cell>
          <cell r="B5682" t="str">
            <v>大隐静脉腔内激光闭合术</v>
          </cell>
          <cell r="C5682" t="str">
            <v>消毒铺巾，踝内侧切口，切开大隐静脉，经套管针插入激光光纤，至大隐静脉根部开通激光，边后退边加压，小切口剥除小腿曲张静脉团，皮内缝合切口，绷带加压包扎。</v>
          </cell>
        </row>
        <row r="5683">
          <cell r="A5683" t="str">
            <v>HM559302</v>
          </cell>
          <cell r="B5683" t="str">
            <v>大隐静脉腔内射频闭合术</v>
          </cell>
          <cell r="C5683" t="str">
            <v>消毒铺巾，踝内侧切口，切开大隐静脉，经套管针插入射频光纤，至大隐静脉根部开通射频，边后退边加压，小切口剥除小腿曲张静脉团，皮内缝合切口，绷带加压包扎。</v>
          </cell>
        </row>
        <row r="5684">
          <cell r="A5684" t="str">
            <v>HM560301</v>
          </cell>
          <cell r="B5684" t="str">
            <v>大隐静脉取材术</v>
          </cell>
          <cell r="C5684" t="str">
            <v>消毒铺巾，沿大隐静脉走行切口，显露游离大隐静脉主干，切断、结扎各分支，切取适当长度的大隐静脉，两残端结扎，检查切取段大隐静脉有无破裂口或漏血，必要时结扎、缝扎遗漏分支和破裂口，肝素盐水(或罂粟碱)浸泡，分层缝合皮下及皮肤切口。</v>
          </cell>
        </row>
        <row r="5685">
          <cell r="A5685" t="str">
            <v>HM572201</v>
          </cell>
          <cell r="B5685" t="str">
            <v>大隐静脉激光治疗</v>
          </cell>
          <cell r="C5685" t="str">
            <v>术前准备，建立静脉通道。相应肢体皮肤消毒，铺消毒巾，皮肤小切口，彩色多普勒超声引导下将激光电极导管送入大隐静脉，超声监测激光腔内治疗。图文报告。不含超声引导。</v>
          </cell>
        </row>
        <row r="5686">
          <cell r="A5686" t="str">
            <v>HM572202</v>
          </cell>
          <cell r="B5686" t="str">
            <v>大隐静脉射频消融治疗</v>
          </cell>
          <cell r="C5686" t="str">
            <v>术前准备，建立静脉通道，静脉滴注抗凝药。局部皮肤消毒，铺消毒巾，皮肤小切口，彩色多普勒超声引导下在大隐静脉旁注射麻醉药，并引导将射频导管送入大隐静脉，超声监测射频治疗，图文报告。不含超声引导。</v>
          </cell>
        </row>
        <row r="5687">
          <cell r="A5687" t="str">
            <v>HM573301</v>
          </cell>
          <cell r="B5687" t="str">
            <v>大隐静脉高位结扎＋剥脱术</v>
          </cell>
          <cell r="C5687" t="str">
            <v>消毒铺巾，腹股沟斜切口，分离并结扎大隐静脉根部属支，根部结扎切断主干，踝内侧切口，切断结扎大隐静脉，上剥脱器剥除主干，小切口剥除小腿曲张静脉团，皮内缝合切口，绷带加压包扎。</v>
          </cell>
        </row>
        <row r="5688">
          <cell r="A5688" t="str">
            <v>HM659301</v>
          </cell>
          <cell r="B5688" t="str">
            <v>小隐静脉腔内激光闭合术</v>
          </cell>
          <cell r="C5688" t="str">
            <v>患者俯卧于手术台，消毒铺巾，外踝切口，切开小隐静脉，经套管针插入激光光纤，至小隐静脉根部开通激光，边后退边加压。小切口剥除小腿曲张静脉团。皮内缝合切口，绷带加压包扎。</v>
          </cell>
        </row>
        <row r="5689">
          <cell r="A5689" t="str">
            <v>HM659302</v>
          </cell>
          <cell r="B5689" t="str">
            <v>小隐静脉腔内射频闭合术</v>
          </cell>
          <cell r="C5689" t="str">
            <v>患者俯卧于手术台，消毒铺巾，外踝切口，切开小隐静脉，经套管针插入射频光纤，至小隐静脉根部开通射频，边后退边加压，小切口剥除小腿曲张静脉团，皮内缝合切口，绷带加压包扎。</v>
          </cell>
        </row>
        <row r="5690">
          <cell r="A5690" t="str">
            <v>HM673301</v>
          </cell>
          <cell r="B5690" t="str">
            <v>小隐静脉高位结扎＋剥脱术</v>
          </cell>
          <cell r="C5690" t="str">
            <v>患者俯卧于手术台，消毒铺巾，腘窝切口，显露游离小隐静脉，结扎根部各属支，外踝处显露切断小隐静脉，剥脱器剥除主干，小切口分别剥除曲张小静脉团，皮内缝合切口，绷带加压包扎。</v>
          </cell>
        </row>
        <row r="5691">
          <cell r="A5691" t="str">
            <v>HM8</v>
          </cell>
          <cell r="B5691" t="str">
            <v>12.其它静脉</v>
          </cell>
        </row>
        <row r="5692">
          <cell r="A5692" t="str">
            <v>HM859301</v>
          </cell>
          <cell r="B5692" t="str">
            <v>静脉动脉化二期结扎术</v>
          </cell>
          <cell r="C5692" t="str">
            <v>麻醉成功后，沿原切口切开，分离显露动静脉吻合处，在静脉近心端套绕丝线，双重结扎并予以切断。逐层关闭切口。</v>
          </cell>
        </row>
        <row r="5693">
          <cell r="A5693" t="str">
            <v>HM860201</v>
          </cell>
          <cell r="B5693" t="str">
            <v>经皮穿刺选择性上下腔静脉取血术</v>
          </cell>
          <cell r="C5693" t="str">
            <v>消毒麻醉，股静脉或颈静脉穿刺插管，选择上下腔静脉，注射对比剂并摄片取血，拔管压迫止血，冲洗胶片。人工报告。不含监护、实验室检查。</v>
          </cell>
        </row>
        <row r="5694">
          <cell r="A5694" t="str">
            <v>HM862201</v>
          </cell>
          <cell r="B5694" t="str">
            <v>经烧伤创面静脉切开置管术</v>
          </cell>
          <cell r="C5694" t="str">
            <v>术区皮肤消毒，切开痂皮，暴露静脉，止血，切开静脉放置并固定留置管，抗感染敷料包扎。</v>
          </cell>
        </row>
        <row r="5695">
          <cell r="A5695" t="str">
            <v>HM862301</v>
          </cell>
          <cell r="B5695" t="str">
            <v>静脉切开置管术</v>
          </cell>
          <cell r="C5695" t="str">
            <v>消毒铺巾，切开局部皮肤及皮下，游离出拟切开的静脉，两端绕阻断带，阻断并斜行切开静脉部分管壁，置入导管，外与静脉一起结扎固定，远心侧静脉结扎，关闭切口。限于严重创伤、休克抢救及某些手术辅助措施。</v>
          </cell>
        </row>
        <row r="5696">
          <cell r="A5696" t="str">
            <v>HM864201</v>
          </cell>
          <cell r="B5696" t="str">
            <v>静脉导管拔除术</v>
          </cell>
          <cell r="C5696" t="str">
            <v>患者仰卧于手术台(或病床)，局部消毒，拆除固定缝线，拔除静脉导管，管头做细菌培养，穿刺点压迫止血10分钟。</v>
          </cell>
        </row>
        <row r="5697">
          <cell r="A5697" t="str">
            <v>HM865301</v>
          </cell>
          <cell r="B5697" t="str">
            <v>肢体静脉切开取栓术</v>
          </cell>
          <cell r="C5697" t="str">
            <v>消毒铺巾，切开皮肤，游离静脉，静脉肝素抗凝，阻断并切开静脉，挤压肢体远端或取栓导管取栓，冲洗、缝合静脉，彻底止血后放置引流，关闭切口。</v>
          </cell>
        </row>
        <row r="5698">
          <cell r="A5698" t="str">
            <v>HM872201</v>
          </cell>
          <cell r="B5698" t="str">
            <v>经皮血液透析通路溶栓术</v>
          </cell>
          <cell r="C5698" t="str">
            <v>消毒麻醉，穿刺透析通路插管，造影并摄片，引入溶栓导管或溶栓导丝靠近或插入血栓，药物溶栓，造影评价效果，拔管压迫止血，冲洗胶片。人工报告。不含监护。</v>
          </cell>
        </row>
        <row r="5699">
          <cell r="A5699" t="str">
            <v>HM872202</v>
          </cell>
          <cell r="B5699" t="str">
            <v>经皮穿刺血液透析通路血栓碎栓术</v>
          </cell>
          <cell r="C5699" t="str">
            <v>消毒麻醉，穿刺透析通路插管，造影并摄片，引入碎栓装置取出血栓，造影评价效果，拔管压迫止血，冲洗胶片。人工报告。不含监护。</v>
          </cell>
        </row>
        <row r="5700">
          <cell r="A5700" t="str">
            <v>HM873301</v>
          </cell>
          <cell r="B5700" t="str">
            <v>经皮静脉内旋切术</v>
          </cell>
          <cell r="C5700" t="str">
            <v>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DSA引导)。</v>
          </cell>
        </row>
        <row r="5701">
          <cell r="A5701" t="str">
            <v>HM873302</v>
          </cell>
          <cell r="B5701" t="str">
            <v>四肢深静脉瘤切除术</v>
          </cell>
          <cell r="C5701" t="str">
            <v>消毒铺巾，切开患肢皮肤和皮下，游离病变静脉，静脉肝素抗凝，阻断静脉，切除静脉瘤，缝合静脉。必要时应用自体静脉(或人工血管)重建血运，彻底止血、冲洗后留置引流，分层缝合切口，无菌敷料外敷。不含自体血管取材术。</v>
          </cell>
        </row>
        <row r="5702">
          <cell r="A5702" t="str">
            <v>HM873303</v>
          </cell>
          <cell r="B5702" t="str">
            <v>内脏静脉瘤切除术</v>
          </cell>
          <cell r="C5702" t="str">
            <v>消毒铺巾，开胸(或腹)，切开皮肤和皮下，游离病变静脉，静脉肝素抗凝，阻断静脉，切除静脉瘤，缝合静脉。必要时应用自体静脉(或人工血管)重建血运，彻底止血，冲洗后留置引流，分层缝合切口，无菌敷料外敷。不含自体血管取材术。</v>
          </cell>
        </row>
        <row r="5703">
          <cell r="A5703" t="str">
            <v>HM880201</v>
          </cell>
          <cell r="B5703" t="str">
            <v>经皮血液透析静脉回路球囊成形术</v>
          </cell>
          <cell r="C5703" t="str">
            <v>消毒麻醉，透析静脉回路穿刺插管，引流静脉造影并摄片，球囊扩张引流静脉狭窄，造影评价扩张效果，拔管压迫止血，冲洗胶片。人工报告。不含监护。</v>
          </cell>
        </row>
        <row r="5704">
          <cell r="A5704" t="str">
            <v>HM880202</v>
          </cell>
          <cell r="B5704" t="str">
            <v>经皮穿刺血液透析静脉回路支架置入术</v>
          </cell>
          <cell r="C5704" t="str">
            <v>消毒麻醉，透析静脉回路穿刺插管，引流静脉造影并摄片，置入支架，造影评价效果，拔管压迫止血，冲洗胶片。人工报告。不含监护。</v>
          </cell>
        </row>
        <row r="5705">
          <cell r="A5705" t="str">
            <v>HM880203</v>
          </cell>
          <cell r="B5705" t="str">
            <v>经皮穿刺血液透析静脉回路球囊扩张+支架置入术</v>
          </cell>
          <cell r="C5705" t="str">
            <v>消毒麻醉，经透析静脉回路或上游动脉穿刺插管，引流静脉造影并摄片，球囊预扩张静脉狭窄后置入支架，造影评价效果，拔管压迫止血，冲洗胶片。人工报告。不含监护。</v>
          </cell>
        </row>
        <row r="5706">
          <cell r="A5706" t="str">
            <v>HM883301</v>
          </cell>
          <cell r="B5706" t="str">
            <v>腔静脉损伤修复术</v>
          </cell>
          <cell r="C5706" t="str">
            <v>开胸或开腹，必要时建立体外循环，显露损伤处腔静脉，根据需要直接缝合损伤处或以人工血管替换，关胸，关腹。不含体外循环。</v>
          </cell>
        </row>
        <row r="5707">
          <cell r="A5707" t="str">
            <v>HM886301</v>
          </cell>
          <cell r="B5707" t="str">
            <v>腹水静脉转流术</v>
          </cell>
          <cell r="C5707" t="str">
            <v>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v>
          </cell>
        </row>
        <row r="5708">
          <cell r="A5708" t="str">
            <v>HM889301</v>
          </cell>
          <cell r="B5708" t="str">
            <v>体静脉异位连接矫治术</v>
          </cell>
          <cell r="C5708" t="str">
            <v>正中开胸，建立体外循环，切开右心房，探查心内畸形，如无其它畸形，探查是否伴有其它畸形，将异位连接的体静脉近端切断缝合，远端与右心房吻合。关闭切口，逐渐撤离体外循环，留置引流管，止血，钢丝固定胸骨，关胸。不含体外循环。</v>
          </cell>
        </row>
        <row r="5709">
          <cell r="A5709" t="str">
            <v>HM889302</v>
          </cell>
          <cell r="B5709" t="str">
            <v>体静脉狭窄矫治术</v>
          </cell>
          <cell r="C5709" t="str">
            <v>正中开胸，建立体外循环，切开右心房，探查心内畸形，如无其它畸形，探查是否伴有其它畸形，切开体静脉狭窄断，补片扩大体静脉，关闭切口，逐渐撤离体外循环，留置引流管，止血，钢丝固定胸骨，关胸。不含体外循环。</v>
          </cell>
        </row>
        <row r="5710">
          <cell r="A5710" t="str">
            <v>HM889303</v>
          </cell>
          <cell r="B5710" t="str">
            <v>体静脉异位连接心房板障矫治术</v>
          </cell>
          <cell r="C5710" t="str">
            <v>非Mustard术，非Senning术。正中开胸，建立体外循环，切开右心房，探查心内畸形，如无其它畸形，探查是否伴有其它畸形，补片修补将体静脉隔入右心房，关闭切口，逐渐撤离体外循环，留置引流管，止血，钢丝固定胸骨，关胸。不含体外循环。</v>
          </cell>
        </row>
        <row r="5711">
          <cell r="A5711" t="str">
            <v>HM9</v>
          </cell>
          <cell r="B5711" t="str">
            <v>13.其它</v>
          </cell>
        </row>
        <row r="5712">
          <cell r="A5712" t="str">
            <v>HM905901</v>
          </cell>
          <cell r="B5712" t="str">
            <v>体外膜肺氧合(ECMO)运行监测</v>
          </cell>
          <cell r="C5712" t="str">
            <v>体外膜肺氧合(ECMO)过程中，机器使用及维护，相关材料更换。不含左右心室辅助泵安装术。</v>
          </cell>
        </row>
        <row r="5713">
          <cell r="A5713" t="str">
            <v>HM941301</v>
          </cell>
          <cell r="B5713" t="str">
            <v>体外循环</v>
          </cell>
          <cell r="C5713" t="str">
            <v>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v>
          </cell>
        </row>
        <row r="5714">
          <cell r="A5714" t="str">
            <v>HM941701</v>
          </cell>
          <cell r="B5714" t="str">
            <v>备体外循环</v>
          </cell>
          <cell r="C5714" t="str">
            <v>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v>
          </cell>
        </row>
        <row r="5715">
          <cell r="A5715" t="str">
            <v>HM948201</v>
          </cell>
          <cell r="B5715" t="str">
            <v>血管瘤硬化剂注射治疗</v>
          </cell>
          <cell r="C5715" t="str">
            <v>消毒，用注射器抽取硬化剂，刺入相应血管瘤或淋巴管瘤中，使药物均匀分布于血管瘤组织，随访观察疗效，必要时重复治疗。</v>
          </cell>
        </row>
        <row r="5716">
          <cell r="A5716" t="str">
            <v>HM959201</v>
          </cell>
          <cell r="B5716" t="str">
            <v>经皮穿刺临时性球囊闭塞术</v>
          </cell>
          <cell r="C5716" t="str">
            <v>用于术前暂时止血。消毒铺巾，麻醉，穿刺置管，造影摄片，引入不可脱球囊暂时闭塞血管，造影复查，穿刺点压迫包扎。人工报告。不含监护。</v>
          </cell>
        </row>
        <row r="5717">
          <cell r="A5717" t="str">
            <v>HM959301</v>
          </cell>
          <cell r="B5717" t="str">
            <v>临时动静脉瘘二期结扎术</v>
          </cell>
          <cell r="C5717" t="str">
            <v>麻醉成功后，沿原切口切开并显露动静脉瘘，在拟结扎瘘口处套绕丝线，双重结扎。关闭切口。</v>
          </cell>
        </row>
        <row r="5718">
          <cell r="A5718" t="str">
            <v>HM959302</v>
          </cell>
          <cell r="B5718" t="str">
            <v>人工动静脉瘘切除重造术</v>
          </cell>
          <cell r="C5718" t="str">
            <v>消毒铺巾，局部切口，游离动静脉瘘，结扎瘘口，彻底止血冲洗后放置引流，关闭切口。主要用于肾衰病人血液透析用。</v>
          </cell>
        </row>
        <row r="5719">
          <cell r="A5719" t="str">
            <v>HM959303</v>
          </cell>
          <cell r="B5719" t="str">
            <v>先天性动静脉瘘栓塞术</v>
          </cell>
          <cell r="C5719" t="str">
            <v>消毒铺巾，切开局部皮肤及皮下，游离出动静脉，寻找瘘口，局部注射栓塞材料。开放阻断证实栓塞成功后彻底止血冲洗后放置引流，关闭切口。</v>
          </cell>
        </row>
        <row r="5720">
          <cell r="A5720" t="str">
            <v>HM962901</v>
          </cell>
          <cell r="B5720" t="str">
            <v>体外人工膜肺(ECMO)安装术</v>
          </cell>
          <cell r="C5720" t="str">
            <v>预充管道，腹股沟切口经股动静脉，或经右心房和升主动脉，或颈部穿刺经颈动静脉，置入管道。</v>
          </cell>
        </row>
        <row r="5721">
          <cell r="A5721" t="str">
            <v>HM963301</v>
          </cell>
          <cell r="B5721" t="str">
            <v>体外膜肺(ECMO)的血泵更换术</v>
          </cell>
          <cell r="C5721" t="str">
            <v>消毒，短暂全麻，减小血泵流量，暂停辅助，夹闭灌注管及引流管，更换血泵，重新排气，启动血泵。</v>
          </cell>
        </row>
        <row r="5722">
          <cell r="A5722" t="str">
            <v>HM963302</v>
          </cell>
          <cell r="B5722" t="str">
            <v>体外膜肺(ECMO)的膜肺更换术</v>
          </cell>
          <cell r="C5722" t="str">
            <v>消毒，短暂全麻，减小血泵流量，暂停辅助，夹闭灌注管及引流管，更换膜肺，重新排气，启动血泵。</v>
          </cell>
        </row>
        <row r="5723">
          <cell r="A5723" t="str">
            <v>HM964301</v>
          </cell>
          <cell r="B5723" t="str">
            <v>体外膜肺(ECMO)撤除术</v>
          </cell>
          <cell r="C5723" t="str">
            <v>消毒，局麻或全麻，游离阻断股静动脉，撤除股动静脉管道，收紧股静脉荷包线，缝合股动脉切口，皮肤切口缝合。</v>
          </cell>
        </row>
        <row r="5724">
          <cell r="A5724" t="str">
            <v>HM972301</v>
          </cell>
          <cell r="B5724" t="str">
            <v>海绵状血管瘤激光切除术(小)</v>
          </cell>
          <cell r="C5724" t="str">
            <v>瘤体最大直径小于3厘米。消毒铺巾，皮肤切开，游离血管瘤，直视下穿刺，光纤进入瘤体进行激光治疗，交通支结扎，彻底止血后绷带加压包扎。</v>
          </cell>
        </row>
        <row r="5725">
          <cell r="A5725" t="str">
            <v>HM972302</v>
          </cell>
          <cell r="B5725" t="str">
            <v>海绵状血管瘤激光切除术(中)</v>
          </cell>
          <cell r="C5725" t="str">
            <v>瘤体最大直径3-5厘米。消毒铺巾，皮肤切开，游离血管瘤，直视下穿刺，光纤进入瘤体进行激光治疗，交通支结扎，彻底止血后绷带加压包扎。</v>
          </cell>
        </row>
        <row r="5726">
          <cell r="A5726" t="str">
            <v>HM972303</v>
          </cell>
          <cell r="B5726" t="str">
            <v>海绵状血管瘤激光切除术(大)</v>
          </cell>
          <cell r="C5726" t="str">
            <v>瘤体最大直径大于5厘米。消毒铺巾，皮肤切开，游离血管瘤，直视下穿刺，光纤进入瘤体进行激光治疗，交通支结扎，彻底止血后绷带加压包扎。</v>
          </cell>
        </row>
        <row r="5727">
          <cell r="A5727" t="str">
            <v>HM973301</v>
          </cell>
          <cell r="B5727" t="str">
            <v>海绵状血管瘤切除术(小)</v>
          </cell>
          <cell r="C5727" t="str">
            <v>指面积在3平方厘米以下，定位，消毒铺巾，局麻，切开皮肤，切除部分病变皮肤，将深部瘤体组织完整切除，缝合伤口，加压包扎。</v>
          </cell>
        </row>
        <row r="5728">
          <cell r="A5728" t="str">
            <v>HM973302</v>
          </cell>
          <cell r="B5728" t="str">
            <v>海绵状血管瘤切除术(中)</v>
          </cell>
          <cell r="C5728" t="str">
            <v>指面积小于10平方厘米，未达肢体一周及肢体1/4长度，定位，消毒铺巾，局麻，必要时上止血带，梭形切口，切除部分病变皮肤，将深部瘤体组织尽量切除，置引流管引出固定，缝合伤口，加压包扎。</v>
          </cell>
        </row>
        <row r="5729">
          <cell r="A5729" t="str">
            <v>HM973303</v>
          </cell>
          <cell r="B5729" t="str">
            <v>海绵状血管瘤切除术(大)</v>
          </cell>
          <cell r="C5729" t="str">
            <v>指面积大于10平方厘米，达到肢体一周及超过肢体1/4长度，消毒铺巾，必要时上止血带，梭形切口，切除部分病变皮肤，将深部瘤体组织尽量切除，置引流管引出固定，缝合伤口，加压包扎。</v>
          </cell>
        </row>
        <row r="5730">
          <cell r="A5730" t="str">
            <v>HM973304</v>
          </cell>
          <cell r="B5730" t="str">
            <v>血管球瘤切除术</v>
          </cell>
          <cell r="C5730" t="str">
            <v>消毒，铺单，气囊止血带止血，切开皮肤，显露并切除肿瘤。</v>
          </cell>
        </row>
        <row r="5731">
          <cell r="A5731" t="str">
            <v>HM973305</v>
          </cell>
          <cell r="B5731" t="str">
            <v>先天性动静脉瘘切除术</v>
          </cell>
          <cell r="C5731" t="str">
            <v>消毒铺巾，局部切口，显露分离动静脉瘘，结扎或缝合瘘口，切除动静脉异常交通支，开放阻断证实修补成功后彻底止血冲洗后放置引流，关闭切口。</v>
          </cell>
        </row>
        <row r="5732">
          <cell r="A5732" t="str">
            <v>HM983301</v>
          </cell>
          <cell r="B5732" t="str">
            <v>临时性动静脉瘘成形术</v>
          </cell>
          <cell r="C5732" t="str">
            <v>常用于静脉转流的辅助性手术中。为保证增加静脉回流的流量和流速，应用自体原位小动静脉做桥，预置结扎线，术后视具体情况结扎关闭瘘管。</v>
          </cell>
        </row>
        <row r="5733">
          <cell r="A5733" t="str">
            <v>HM983302</v>
          </cell>
          <cell r="B5733" t="str">
            <v>自体动静脉内瘘成形术</v>
          </cell>
          <cell r="C5733" t="str">
            <v>消毒铺巾，局部切口，游离动脉和浅静脉，打通皮下隧道，行动脉和静脉分别吻合，彻底止血冲洗后，关闭切口。主要用于肾衰病人血液透析用。</v>
          </cell>
        </row>
        <row r="5734">
          <cell r="A5734" t="str">
            <v>HM983303</v>
          </cell>
          <cell r="B5734" t="str">
            <v>烧伤破裂血管修补缝合术</v>
          </cell>
          <cell r="C5734" t="str">
            <v>术区皮肤消毒，显露破裂的血管，探查并确定血管破裂部位及程度，缝合修补破裂血管。</v>
          </cell>
        </row>
        <row r="5735">
          <cell r="A5735" t="str">
            <v>HM986301</v>
          </cell>
          <cell r="B5735" t="str">
            <v>人工动静脉内瘘血管转流术</v>
          </cell>
          <cell r="C5735" t="str">
            <v>消毒铺巾，局部切口，游离动脉和浅静脉，打通皮下隧道，行人工血管与动脉和静脉分别吻合，彻底止血冲洗后，关闭切口。主要用于肾衰病人血液透析用。</v>
          </cell>
        </row>
        <row r="5736">
          <cell r="A5736" t="str">
            <v>HM989301</v>
          </cell>
          <cell r="B5736" t="str">
            <v>大网膜游离移植术</v>
          </cell>
          <cell r="C5736" t="str">
            <v>消毒铺巾，腹部正中切口，游离、修剪并切断大网膜，移植于肢体缺血部位，与缺血部位的近端血管吻合，彻底止血冲洗后放置引流，关闭切口。</v>
          </cell>
        </row>
        <row r="5737">
          <cell r="A5737" t="str">
            <v>HM989302</v>
          </cell>
          <cell r="B5737" t="str">
            <v>烧伤破裂血管移植术</v>
          </cell>
          <cell r="C5737" t="str">
            <v>术区皮肤消毒，显露破裂的血管，探查并确定血管坏死范围，清除坏死血管后用人造血管或自体血管等进行修复，创面用皮瓣修复。不含自体血管采取术。</v>
          </cell>
        </row>
        <row r="5738">
          <cell r="A5738" t="str">
            <v>HN</v>
          </cell>
          <cell r="B5738" t="str">
            <v>(十)造血及淋巴系统</v>
          </cell>
        </row>
        <row r="5739">
          <cell r="A5739" t="str">
            <v>HNA</v>
          </cell>
          <cell r="B5739" t="str">
            <v>1.骨髓</v>
          </cell>
        </row>
        <row r="5740">
          <cell r="A5740" t="str">
            <v>HNA48101</v>
          </cell>
          <cell r="B5740" t="str">
            <v>白血病化疗药物鞘内注射</v>
          </cell>
          <cell r="C5740" t="str">
            <v>腰椎穿刺术成功后进行脑脊液压力测定，留取标本，化疗药物缓慢注射，局部包扎。不含脑脊液化验。</v>
          </cell>
        </row>
        <row r="5741">
          <cell r="A5741" t="str">
            <v>HNA60301</v>
          </cell>
          <cell r="B5741" t="str">
            <v>骨髓采集术</v>
          </cell>
          <cell r="C5741" t="str">
            <v>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v>
          </cell>
        </row>
        <row r="5742">
          <cell r="A5742" t="str">
            <v>HNB</v>
          </cell>
          <cell r="B5742" t="str">
            <v>2.脾</v>
          </cell>
        </row>
        <row r="5743">
          <cell r="A5743" t="str">
            <v>HNB45101</v>
          </cell>
          <cell r="B5743" t="str">
            <v>经皮脾囊肿穿刺引流术</v>
          </cell>
          <cell r="C5743" t="str">
            <v>局部消毒铺巾，影像定位，以穿刺针穿刺脾囊肿后，沿此通路经导丝置换引流管。不含监护、影像学引导。</v>
          </cell>
        </row>
        <row r="5744">
          <cell r="A5744" t="str">
            <v>HNB45102</v>
          </cell>
          <cell r="B5744" t="str">
            <v>经皮脾脓肿穿刺引流术</v>
          </cell>
          <cell r="C5744" t="str">
            <v>局部消毒铺巾，以穿刺针穿刺脾脓肿后，沿此通路经导丝置换引流管。不含监护、影像学引导。</v>
          </cell>
        </row>
        <row r="5745">
          <cell r="A5745" t="str">
            <v>HNB46101</v>
          </cell>
          <cell r="B5745" t="str">
            <v>超声造影引导经皮脾脏创伤出血栓塞术</v>
          </cell>
          <cell r="C5745" t="str">
            <v>术前准备，超声造影引导下确定脾创伤灶及活动性出血部位，局部皮肤消毒铺巾，麻醉，PTC穿刺针(20G×200毫米)，进行穿刺，创伤灶注射止血剂，活动性出血部位注射医用吻合胶。图文报告。不含超声引导、实验室检查。</v>
          </cell>
        </row>
        <row r="5746">
          <cell r="A5746" t="str">
            <v>HNB60301</v>
          </cell>
          <cell r="B5746" t="str">
            <v>脾脏移植供体获取术</v>
          </cell>
          <cell r="C5746" t="str">
            <v>插导尿管，逐层进腹、探查、游离供体脾脏、结扎切断脾周围韧带，分离脾蒂血管，将供体脾完整切除，处理脾床，止血，经腹壁另戳孔置管引出固定，清点器具、纱布无误，冲洗腹腔，逐层关腹。含供体脾脏灌洗保存，血管修整。</v>
          </cell>
        </row>
        <row r="5747">
          <cell r="A5747" t="str">
            <v>HNB73301</v>
          </cell>
          <cell r="B5747" t="str">
            <v>脾部分切除术</v>
          </cell>
          <cell r="C5747" t="str">
            <v>左肋缘下切口逐层进腹，探查，游离脾脏，结扎切断脾周围韧带，分离脾蒂血管，按预定脾段结扎血管，切除脾段，止血，经腹壁另戳孔置管引出固定，清点器具、纱布无误，冲洗腹腔，逐层关腹。</v>
          </cell>
        </row>
        <row r="5748">
          <cell r="A5748" t="str">
            <v>HNB73501</v>
          </cell>
          <cell r="B5748" t="str">
            <v>经腹腔镜脾部分切除术</v>
          </cell>
          <cell r="C5748" t="str">
            <v>腹壁多处戳孔，造气腹，插入观察镜，插入操作内镜，插入辅助器械，探查，游离脾脏，结扎切断脾周围韧带，分离脾蒂血管，按预定脾段结扎血管，切除部分脾，止血，置管引出固定，缝合伤口。</v>
          </cell>
        </row>
        <row r="5749">
          <cell r="A5749" t="str">
            <v>HNB75301</v>
          </cell>
          <cell r="B5749" t="str">
            <v>脾切除术</v>
          </cell>
          <cell r="C5749" t="str">
            <v>插导尿管，逐层进腹，探查，游离脾脏，结扎切断脾周围韧带，分离脾蒂血管，将脾完整切除，处理脾床，止血，经腹壁另戳孔置管引出固定，清点器具、纱布无误，冲洗腹腔，逐层关腹。</v>
          </cell>
        </row>
        <row r="5750">
          <cell r="A5750" t="str">
            <v>HNB75501</v>
          </cell>
          <cell r="B5750" t="str">
            <v>经腹腔镜脾切除术</v>
          </cell>
          <cell r="C5750" t="str">
            <v>腹壁多处戳孔，造气腹，插入观察镜，插入操作内镜，插入辅助器械，探查，游离脾脏，结扎切断脾周围韧带，分离脾蒂血管，将脾完整切除，处理脾床，止血，置管引出固定，缝合伤口。</v>
          </cell>
        </row>
        <row r="5751">
          <cell r="A5751" t="str">
            <v>HNB83301</v>
          </cell>
          <cell r="B5751" t="str">
            <v>脾修补术</v>
          </cell>
          <cell r="C5751" t="str">
            <v>经左腹直肌或左肋缘下切口逐层进腹，探查，游离脾脏，结扎切断脾周围韧带，缝扎破裂脾脏，止血，经腹壁另戳孔置管引出固定，清点器具、纱布无误，冲洗腹腔，逐层关腹。</v>
          </cell>
        </row>
        <row r="5752">
          <cell r="A5752" t="str">
            <v>HNB83501</v>
          </cell>
          <cell r="B5752" t="str">
            <v>经腹腔镜脾修补术</v>
          </cell>
          <cell r="C5752" t="str">
            <v>腹壁多处戳孔，造气腹，插入观察镜，插入操作内镜，插入辅助器械，探查，游离脾脏，缝扎破裂脾脏，止血，置管引出固定，缝合伤口。</v>
          </cell>
        </row>
        <row r="5753">
          <cell r="A5753" t="str">
            <v>HNB86301</v>
          </cell>
          <cell r="B5753" t="str">
            <v>脾肺固定分流术</v>
          </cell>
          <cell r="C5753" t="str">
            <v>患者侧卧于手术台，消毒铺巾，左侧第6、7或8肋间胸腹联合切口，游离脾和左肺，结扎脾动脉，切除部分膈肌，上提脾脏至胸腔与左肺下叶缝合固定，止血冲洗放置引流后关闭切口。</v>
          </cell>
        </row>
        <row r="5754">
          <cell r="A5754" t="str">
            <v>HNB90301</v>
          </cell>
          <cell r="B5754" t="str">
            <v>脾切除自体脾移植术</v>
          </cell>
          <cell r="C5754" t="str">
            <v>逐层进腹，探查，游离脾脏，结扎切断脾周围韧带，分离脾蒂血管，将脾完整切除，处理脾床，将自体脾部分移植网膜内，止血，经腹壁另戳孔置管固定，清点器具、纱布无误，冲洗腹腔，逐层关腹。</v>
          </cell>
        </row>
        <row r="5755">
          <cell r="A5755" t="str">
            <v>HNB90302</v>
          </cell>
          <cell r="B5755" t="str">
            <v>异体脾脏移植术</v>
          </cell>
          <cell r="C5755" t="str">
            <v>逐层进腹，探查，游离存留之脾动，静脉血管，手术显微镜下与供体脾动静脉吻合，固定，止血，经腹壁另戳孔置管固定，清点器具、纱布无误，冲洗腹腔，逐层关腹。</v>
          </cell>
        </row>
        <row r="5756">
          <cell r="A5756" t="str">
            <v>HNE</v>
          </cell>
          <cell r="B5756" t="str">
            <v>3.胸腺</v>
          </cell>
        </row>
        <row r="5757">
          <cell r="A5757" t="str">
            <v>HNE75301</v>
          </cell>
          <cell r="B5757" t="str">
            <v>胸腺切除术</v>
          </cell>
          <cell r="C5757" t="str">
            <v>胸骨正中切口，消毒铺巾，贴膜，开胸探查，游离，切除全部胸腺和纵隔脂肪组织，电刀止血，纵隔放置引流，逐层关胸。</v>
          </cell>
        </row>
        <row r="5758">
          <cell r="A5758" t="str">
            <v>HNE75501</v>
          </cell>
          <cell r="B5758" t="str">
            <v>经胸腔镜胸腺切除术</v>
          </cell>
          <cell r="C5758" t="str">
            <v>经左胸、右胸或者剑突下径路，消毒铺巾，贴膜，单肺通气，建立气胸，胸腔镜探查胸腔，胸腔镜下游离、切除全部胸腺和纵隔脂肪组织，用标本袋取出切除组织，用电刀或超声刀止血，置放胸腔闭式引流，关胸。</v>
          </cell>
        </row>
        <row r="5759">
          <cell r="A5759" t="str">
            <v>HNF-HNR</v>
          </cell>
          <cell r="B5759" t="str">
            <v>4.淋巴</v>
          </cell>
        </row>
        <row r="5760">
          <cell r="A5760" t="str">
            <v>HNF73301</v>
          </cell>
          <cell r="B5760" t="str">
            <v>舌骨上淋巴清扫术</v>
          </cell>
          <cell r="C5760" t="str">
            <v>颌下弧形或T形切口，切开皮肤、皮下和颈阔肌，翻瓣暴露手术区，见到肩胛舌骨肌中央腱后，从此平面向上清扫Ⅰ、Ⅱ、Ⅲ区蜂窝组织，含颌下腺切除，止血。必要时探查舌神经、舌下神经，伤口处理及关闭。</v>
          </cell>
        </row>
        <row r="5761">
          <cell r="A5761" t="str">
            <v>HNF73302</v>
          </cell>
          <cell r="B5761" t="str">
            <v>肩胛舌骨上淋巴清扫术</v>
          </cell>
          <cell r="C5761" t="str">
            <v>颌下弧形或T形切口，切开皮肤、皮下和颈阔肌，翻瓣暴露手术区，见到肩胛舌骨肌中央腱后，从此平面向上清扫I、Ⅱ、Ⅲ区蜂窝组织，含颌下腺切除，止血。必要时探查舌神经、舌下神经，伤口处理及关闭。</v>
          </cell>
        </row>
        <row r="5762">
          <cell r="A5762" t="str">
            <v>HNG73301</v>
          </cell>
          <cell r="B5762" t="str">
            <v>颈淋巴结清扫术</v>
          </cell>
          <cell r="C5762" t="str">
            <v>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v>
          </cell>
        </row>
        <row r="5763">
          <cell r="A5763" t="str">
            <v>HNG73302</v>
          </cell>
          <cell r="B5763" t="str">
            <v>择区性颈淋巴结清扫术</v>
          </cell>
          <cell r="C5763" t="str">
            <v>消毒铺巾，气管插管喉气管切开，切口选择(人字、半H形、双三叉形等)，根据头颈部肿瘤特点，不同部位的肿瘤转移的区域不同进行选择，注意重要血管神经的保护，冲洗，放引流，缝合。</v>
          </cell>
        </row>
        <row r="5764">
          <cell r="A5764" t="str">
            <v>HNG73303</v>
          </cell>
          <cell r="B5764" t="str">
            <v>功能性颈淋巴结清扫术</v>
          </cell>
          <cell r="C5764"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v>
          </cell>
        </row>
        <row r="5765">
          <cell r="A5765" t="str">
            <v>HNG73304</v>
          </cell>
          <cell r="B5765" t="str">
            <v>根治性颈淋巴结清扫术</v>
          </cell>
          <cell r="C5765" t="str">
            <v>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v>
          </cell>
        </row>
        <row r="5766">
          <cell r="A5766" t="str">
            <v>HNG73305</v>
          </cell>
          <cell r="B5766" t="str">
            <v>锁骨上窝淋巴结摘除术</v>
          </cell>
          <cell r="C5766" t="str">
            <v>平卧位，麻醉后消毒铺巾，颈部切口，切开皮肤、颈阔肌、皮下脂肪、切断胸锁乳突肌，解剖颈内静脉牵向内侧，完善显露锁骨上窝，游离淋巴结，结扎输入输出淋巴管，完整摘除淋淋巴结，依次关闭切开各层。</v>
          </cell>
        </row>
        <row r="5767">
          <cell r="A5767" t="str">
            <v>HNH73301</v>
          </cell>
          <cell r="B5767" t="str">
            <v>局限性纵隔淋巴结清扫术</v>
          </cell>
          <cell r="C5767" t="str">
            <v>指切除小于6站的纵隔和肺门淋巴结。探查纵隔和肺门淋巴结，解剖并摘除淋巴结(小于6站)。不含胸部肿瘤切除手术、病理学检查。</v>
          </cell>
        </row>
        <row r="5768">
          <cell r="A5768" t="str">
            <v>HNH73302</v>
          </cell>
          <cell r="B5768" t="str">
            <v>恶性肿瘤系统性纵隔淋巴结清扫术</v>
          </cell>
          <cell r="C5768" t="str">
            <v>指切除大于等于6站的纵隔和肺门淋巴结。探查纵隔和肺门淋巴结，解剖并摘除淋巴结(大于等于6站)。用电刀或超声刀止血。不含胸部肿瘤切除手术、病理学检查。</v>
          </cell>
        </row>
        <row r="5769">
          <cell r="A5769" t="str">
            <v>HNJ73301</v>
          </cell>
          <cell r="B5769" t="str">
            <v>腹腔淋巴结清扫术</v>
          </cell>
          <cell r="C5769" t="str">
            <v>指各器官所属淋巴结群。逐层进腹，保护血管神经，解剖血管鞘，切取所属淋巴结群及疏松组织，置引流管，清点器具、纱布无误，冲洗腹腔，逐层关腹。</v>
          </cell>
        </row>
        <row r="5770">
          <cell r="A5770" t="str">
            <v>HNJ73302</v>
          </cell>
          <cell r="B5770" t="str">
            <v>经腹腹主动脉旁淋巴结切除术</v>
          </cell>
          <cell r="C5770" t="str">
            <v>消毒铺巾，开腹，腹腔探查，剪开后腹膜，暴露腹主动脉及下腔静脉，腹主动脉及下腔静脉周围淋巴结切除。含淋巴结活检术。</v>
          </cell>
        </row>
        <row r="5771">
          <cell r="A5771" t="str">
            <v>HNJ73303</v>
          </cell>
          <cell r="B5771" t="str">
            <v>睾丸肿瘤腹膜后淋巴结清扫术</v>
          </cell>
          <cell r="C5771" t="str">
            <v>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v>
          </cell>
        </row>
        <row r="5772">
          <cell r="A5772" t="str">
            <v>HNJ73304</v>
          </cell>
          <cell r="B5772" t="str">
            <v>腹膜后淋巴管瘤切除术(小)</v>
          </cell>
          <cell r="C5772" t="str">
            <v>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v>
          </cell>
        </row>
        <row r="5773">
          <cell r="A5773" t="str">
            <v>HNJ73305</v>
          </cell>
          <cell r="B5773" t="str">
            <v>腹膜后淋巴管瘤切除术(中)</v>
          </cell>
          <cell r="C5773" t="str">
            <v>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v>
          </cell>
        </row>
        <row r="5774">
          <cell r="A5774" t="str">
            <v>HNJ73306</v>
          </cell>
          <cell r="B5774" t="str">
            <v>腹膜后淋巴管瘤切除术(大)</v>
          </cell>
          <cell r="C5774" t="str">
            <v>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v>
          </cell>
        </row>
        <row r="5775">
          <cell r="A5775" t="str">
            <v>HNJ73307</v>
          </cell>
          <cell r="B5775" t="str">
            <v>经腹骶前淋巴结切除术</v>
          </cell>
          <cell r="C5775" t="str">
            <v>消毒铺巾，开腹，腹腔探查，剪开后腹膜，暴露骶前解剖，骶前淋巴结切除或活检术。</v>
          </cell>
        </row>
        <row r="5776">
          <cell r="A5776" t="str">
            <v>HNJ73501</v>
          </cell>
          <cell r="B5776" t="str">
            <v>经腹腔镜骶前淋巴结切除术</v>
          </cell>
          <cell r="C5776"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骶前解剖，骶前淋巴结切除或活检术。</v>
          </cell>
        </row>
        <row r="5777">
          <cell r="A5777" t="str">
            <v>HNJ73502</v>
          </cell>
          <cell r="B5777" t="str">
            <v>经腹腔镜睾丸肿瘤腹膜后淋巴结清扫术</v>
          </cell>
          <cell r="C5777" t="str">
            <v>消毒，选择穿刺部位，插入穿刺器，连接气腹机，建立气腹，置入观察镜，分别置入操作孔道套管及操作器械，用超声刀分离，用钛夹，管路夹夹壁血管或组织，右侧应由肾蒂平面以上2厘米平面起，沿下腔静脉到腹主动脉分叉处，切除所有的脂肪，结缔组织与淋巴组织，同时也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v>
          </cell>
        </row>
        <row r="5778">
          <cell r="A5778" t="str">
            <v>HNJ73503</v>
          </cell>
          <cell r="B5778" t="str">
            <v>经腹腔镜腹主动脉旁淋巴结切除术</v>
          </cell>
          <cell r="C5778"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探查，剪开后腹膜，暴露腹主动脉及下腔静脉，腹主动脉及下腔静脉周围淋巴结切除。含淋巴结活检术。</v>
          </cell>
        </row>
        <row r="5779">
          <cell r="A5779" t="str">
            <v>HNJ73504</v>
          </cell>
          <cell r="B5779" t="str">
            <v>经腹腔镜腹腔淋巴结清扫术</v>
          </cell>
          <cell r="C5779" t="str">
            <v>腹壁多处戳孔，造气腹，插入观察镜，插入操作内镜，插入辅助器械，探查，解剖血管鞘，切取所属淋巴结群及疏松组织，止血，置管引出固定，缝合伤口。</v>
          </cell>
        </row>
        <row r="5780">
          <cell r="A5780" t="str">
            <v>HNJ73505</v>
          </cell>
          <cell r="B5780" t="str">
            <v>经腹腔镜肝门淋巴结清扫术</v>
          </cell>
          <cell r="C5780" t="str">
            <v>腹壁多处戳孔，造气腹，插入观察镜，插入操作内镜，插入辅助器械，探查，粘连分解，骨化，游离肝门血管胆管，区域淋巴结清扫，置管引出固定，缝合伤口。</v>
          </cell>
        </row>
        <row r="5781">
          <cell r="A5781" t="str">
            <v>HNJ86301</v>
          </cell>
          <cell r="B5781" t="str">
            <v>显微镜下腹腔淋巴管静脉吻合术</v>
          </cell>
          <cell r="C5781" t="str">
            <v>开腹探查手术中，手术显微镜下以显微器械游离腹腔含乳糜淋巴管，游离口径匹配临近小血管，结扎淋巴管近心端及小血管远心端，肝素盐水冲洗静脉近心端管腔，未发现明显血液返流，以显微缝合线吻合淋巴管及小血管近心端。</v>
          </cell>
        </row>
        <row r="5782">
          <cell r="A5782" t="str">
            <v>HNJ86302</v>
          </cell>
          <cell r="B5782" t="str">
            <v>显微镜下腹腔淋巴管自体静脉移植桥接静脉吻合术</v>
          </cell>
          <cell r="C5782" t="str">
            <v>在开腹探查手术中，手术显微镜下以显微器械游离腹腔器官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v>
          </cell>
        </row>
        <row r="5783">
          <cell r="A5783" t="str">
            <v>HNJ86303</v>
          </cell>
          <cell r="B5783" t="str">
            <v>显微镜下腹膜后淋巴管静脉吻合术</v>
          </cell>
          <cell r="C5783" t="str">
            <v>在开腹探查手术中，打开后腹膜，手术显微镜下以显微器械游离腹膜后含乳糜淋巴管，游离口径匹配临近小血管，结扎淋巴管近心端及小血管远心端，肝素盐水冲洗静脉近心端管腔，未发现明显血液返流，以显微缝合线吻合淋巴管及小血管近心端。</v>
          </cell>
        </row>
        <row r="5784">
          <cell r="A5784" t="str">
            <v>HNJ86304</v>
          </cell>
          <cell r="B5784" t="str">
            <v>显微镜下腹膜后淋巴管自体移植静脉静脉吻合术</v>
          </cell>
          <cell r="C5784" t="str">
            <v>在开腹探查手术中，打开后腹膜，手术显微镜下以显微器械游离腹膜后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v>
          </cell>
        </row>
        <row r="5785">
          <cell r="A5785" t="str">
            <v>HNK73301</v>
          </cell>
          <cell r="B5785" t="str">
            <v>腹股沟淋巴结切除术</v>
          </cell>
          <cell r="C5785" t="str">
            <v>膀胱截石位，消毒外阴，铺单，切开皮肤及皮下组织，清扫皮下组织及淋巴结，切开阔筋膜，分离结扎大隐静脉，缝扎阴部外动脉，清扫股三角淋巴结，清扫腹股沟淋巴结，缝合皮下脂肪。</v>
          </cell>
        </row>
        <row r="5786">
          <cell r="A5786" t="str">
            <v>HNK73302</v>
          </cell>
          <cell r="B5786" t="str">
            <v>髂腹股沟淋巴结清扫术</v>
          </cell>
          <cell r="C5786" t="str">
            <v>腹部联合腹股沟切口，切开皮肤，保护血管神经，解剖血管鞘，切取所属淋巴结群及疏松组织，置管引出固定，缝合伤口。</v>
          </cell>
        </row>
        <row r="5787">
          <cell r="A5787" t="str">
            <v>HNK73501</v>
          </cell>
          <cell r="B5787" t="str">
            <v>经腹腔镜的髂腹股沟淋巴结清扫术</v>
          </cell>
          <cell r="C5787" t="str">
            <v>腹壁戳孔，造气腹，插入观察镜，插入操作内镜，插入辅助器械，探查，切取清扫髂内淋巴结，另作切口清扫腹股沟淋巴结，送检，止血，置管引出固定，缝合伤口。</v>
          </cell>
        </row>
        <row r="5788">
          <cell r="A5788" t="str">
            <v>HNK86301</v>
          </cell>
          <cell r="B5788" t="str">
            <v>显微镜下腹股沟浅淋巴管静脉吻合术</v>
          </cell>
          <cell r="C5788" t="str">
            <v>用于治疗下肢淋巴水肿。患者取平卧位，患肢侧腹股沟区消毒铺巾，于腹股沟韧带下方浅静脉走行区切开皮肤，在手术显微镜下寻腹股沟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89">
          <cell r="A5789" t="str">
            <v>HNK86302</v>
          </cell>
          <cell r="B5789" t="str">
            <v>显微镜下腹股沟下淋巴结输入淋巴管大隐静脉分支吻合术</v>
          </cell>
          <cell r="C5789" t="str">
            <v>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0">
          <cell r="A5790" t="str">
            <v>HNK86303</v>
          </cell>
          <cell r="B5790" t="str">
            <v>显微镜下髂外深淋巴管静脉吻合术</v>
          </cell>
          <cell r="C5790" t="str">
            <v>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v>
          </cell>
        </row>
        <row r="5791">
          <cell r="A5791" t="str">
            <v>HNK86304</v>
          </cell>
          <cell r="B5791" t="str">
            <v>显微镜下会阴浅淋巴管静脉分支吻合术</v>
          </cell>
          <cell r="C5791" t="str">
            <v>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2">
          <cell r="A5792" t="str">
            <v>HNL73301</v>
          </cell>
          <cell r="B5792" t="str">
            <v>经腹盆腔淋巴结切除术</v>
          </cell>
          <cell r="C5792" t="str">
            <v>消毒铺巾，开腹，探查盆腹腔及盆腔淋巴结，剪开后腹膜，暴露盆腔双侧血管淋巴解剖，行盆腔各组(髂总、髂内、髂外、闭孔、腹股沟深淋巴结组)淋巴结切除术。</v>
          </cell>
        </row>
        <row r="5793">
          <cell r="A5793" t="str">
            <v>HNL73302</v>
          </cell>
          <cell r="B5793" t="str">
            <v>经腹膜外盆腔淋巴结切除术</v>
          </cell>
          <cell r="C5793" t="str">
            <v>开腹，切断圆韧带和腹壁下动静脉，分别暴露双侧盆腔血管淋巴，行盆腔各组(髂总、髂内、髂外、闭孔、腹股沟深淋巴结组)淋巴结切除术。</v>
          </cell>
        </row>
        <row r="5794">
          <cell r="A5794" t="str">
            <v>HNL73501</v>
          </cell>
          <cell r="B5794" t="str">
            <v>经腹腔镜盆腔淋巴结切除术</v>
          </cell>
          <cell r="C5794"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分别暴露双侧盆腔血管淋巴，行盆腔各组组(髂总、髂内、髂外、闭孔、腹股沟深淋巴结组)淋巴结切除术。</v>
          </cell>
        </row>
        <row r="5795">
          <cell r="A5795" t="str">
            <v>HNN86301</v>
          </cell>
          <cell r="B5795" t="str">
            <v>显微镜下前臂浅淋巴管静脉吻合术</v>
          </cell>
          <cell r="C5795" t="str">
            <v>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6">
          <cell r="A5796" t="str">
            <v>HNN86302</v>
          </cell>
          <cell r="B5796" t="str">
            <v>显微镜下前臂内侧浅淋巴管静脉吻合术</v>
          </cell>
          <cell r="C5796" t="str">
            <v>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7">
          <cell r="A5797" t="str">
            <v>HNN86303</v>
          </cell>
          <cell r="B5797" t="str">
            <v>显微镜下尺动脉旁深淋巴管静脉吻合术</v>
          </cell>
          <cell r="C5797" t="str">
            <v>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8">
          <cell r="A5798" t="str">
            <v>HNN86304</v>
          </cell>
          <cell r="B5798" t="str">
            <v>显微镜下桡动脉旁深淋巴管静脉吻合术</v>
          </cell>
          <cell r="C5798" t="str">
            <v>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799">
          <cell r="A5799" t="str">
            <v>HNN86305</v>
          </cell>
          <cell r="B5799" t="str">
            <v>显微镜下上臂深淋巴管静脉吻合术</v>
          </cell>
          <cell r="C5799" t="str">
            <v>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v>
          </cell>
        </row>
        <row r="5800">
          <cell r="A5800" t="str">
            <v>HNN86306</v>
          </cell>
          <cell r="B5800" t="str">
            <v>显微镜下手背浅淋巴管静脉吻合术</v>
          </cell>
          <cell r="C5800" t="str">
            <v>用于治疗手部淋巴水肿。患者取平卧位，患肢外展90°，于患侧手背部浅静脉走行区切开皮肤，在手术显微镜下寻手背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1">
          <cell r="A5801" t="str">
            <v>HNN86307</v>
          </cell>
          <cell r="B5801" t="str">
            <v>显微镜下头静脉伴行淋巴管静脉吻合术</v>
          </cell>
          <cell r="C5801" t="str">
            <v>用于治疗上肢淋巴水肿。患者取平卧位，患肢外展消毒铺巾，于三角肌前源下方，头静脉走形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2">
          <cell r="A5802" t="str">
            <v>HNP86301</v>
          </cell>
          <cell r="B5802" t="str">
            <v>显微镜下股深淋巴管静脉吻合术</v>
          </cell>
          <cell r="C5802" t="str">
            <v>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3">
          <cell r="A5803" t="str">
            <v>HNP86302</v>
          </cell>
          <cell r="B5803" t="str">
            <v>显微镜下大腿中部浅淋巴管大隐静脉分支吻合术</v>
          </cell>
          <cell r="C5803" t="str">
            <v>用于治疗下肢淋巴水肿。患者取平卧位，患肢消毒铺巾，于患肢大腿中部大隐静脉走行区切开皮肤，在手术显微镜下寻大隐静脉分支静脉以及周围浅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4">
          <cell r="A5804" t="str">
            <v>HNP86303</v>
          </cell>
          <cell r="B5804" t="str">
            <v>淋巴结大隐静脉吻合术</v>
          </cell>
          <cell r="C5804" t="str">
            <v>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淋巴结远心端行端端吻合，观察无渗血及渗液后，间断缝合皮肤切口，敷料覆盖伤口，弹力绷带加压包扎。</v>
          </cell>
        </row>
        <row r="5805">
          <cell r="A5805" t="str">
            <v>HNP86304</v>
          </cell>
          <cell r="B5805" t="str">
            <v>显微镜下小腿浅淋巴管静脉吻合术</v>
          </cell>
          <cell r="C5805" t="str">
            <v>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6">
          <cell r="A5806" t="str">
            <v>HNP86305</v>
          </cell>
          <cell r="B5806" t="str">
            <v>显微镜下内踝深淋巴管-胫后静脉分支吻合术</v>
          </cell>
          <cell r="C5806" t="str">
            <v>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7">
          <cell r="A5807" t="str">
            <v>HNP86306</v>
          </cell>
          <cell r="B5807" t="str">
            <v>显微镜下足背浅淋巴管静脉吻合术</v>
          </cell>
          <cell r="C5807" t="str">
            <v>用于治疗足部淋巴水肿。患者取平卧位，患肢屈曲使足平置于床上，患足及小腿消毒铺巾，于足背部浅静脉走行区切开皮肤，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v>
          </cell>
        </row>
        <row r="5808">
          <cell r="A5808" t="str">
            <v>HNQ73301</v>
          </cell>
          <cell r="B5808" t="str">
            <v>海绵状淋巴管瘤切除术(小)</v>
          </cell>
          <cell r="C5808" t="str">
            <v>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v>
          </cell>
        </row>
        <row r="5809">
          <cell r="A5809" t="str">
            <v>HNQ73302</v>
          </cell>
          <cell r="B5809" t="str">
            <v>海绵状淋巴管瘤切除术(中)</v>
          </cell>
          <cell r="C5809" t="str">
            <v>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v>
          </cell>
        </row>
        <row r="5810">
          <cell r="A5810" t="str">
            <v>HNQ73303</v>
          </cell>
          <cell r="B5810" t="str">
            <v>海绵状淋巴管瘤切除术(大)</v>
          </cell>
          <cell r="C5810" t="str">
            <v>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v>
          </cell>
        </row>
        <row r="5811">
          <cell r="A5811" t="str">
            <v>HNR57301</v>
          </cell>
          <cell r="B5811" t="str">
            <v>显微镜下胸导管压迫束带松解术</v>
          </cell>
          <cell r="C5811" t="str">
            <v>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v>
          </cell>
        </row>
        <row r="5812">
          <cell r="A5812" t="str">
            <v>HNR59301</v>
          </cell>
          <cell r="B5812" t="str">
            <v>乳糜胸外科治疗</v>
          </cell>
          <cell r="C5812" t="str">
            <v>胸后外侧或前外侧切口，消毒铺巾，贴膜，电刀开胸，探查胸腔，脓性纤维膜剥脱，冲洗，游离胸导管并结扎，或大块组织缝扎，止血并放置胸腔闭式引流管，关胸。</v>
          </cell>
        </row>
        <row r="5813">
          <cell r="A5813" t="str">
            <v>HNR59302</v>
          </cell>
          <cell r="B5813" t="str">
            <v>胸导管结扎术</v>
          </cell>
          <cell r="C5813" t="str">
            <v>胸后外侧或前外侧切口，消毒铺巾，贴膜，电刀开胸，探查，游离胸导管并结扎，或大块组织缝扎，胸腔闭式引流，关胸。</v>
          </cell>
        </row>
        <row r="5814">
          <cell r="A5814" t="str">
            <v>HNR59501</v>
          </cell>
          <cell r="B5814" t="str">
            <v>经胸腔镜胸导管结扎术</v>
          </cell>
          <cell r="C5814" t="str">
            <v>经胸外侧径路，消毒铺巾，贴膜，单肺通气，建立气胸，胸腔镜探查胸腔，游离胸导管并结扎，或大块组织缝扎，用电刀或超声刀止血，置放胸腔闭式引流，关胸。</v>
          </cell>
        </row>
        <row r="5815">
          <cell r="A5815" t="str">
            <v>HNR65301</v>
          </cell>
          <cell r="B5815" t="str">
            <v>显微镜下颈段胸导管狭窄段外膜剥除术</v>
          </cell>
          <cell r="C5815" t="str">
            <v>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v>
          </cell>
        </row>
        <row r="5816">
          <cell r="A5816" t="str">
            <v>HNR83301</v>
          </cell>
          <cell r="B5816" t="str">
            <v>显微镜下胸导管狭窄成形术</v>
          </cell>
          <cell r="C5816" t="str">
            <v>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v>
          </cell>
        </row>
        <row r="5817">
          <cell r="A5817" t="str">
            <v>HNR86301</v>
          </cell>
          <cell r="B5817" t="str">
            <v>显微镜下胸导管颈内静脉端端吻合术</v>
          </cell>
          <cell r="C5817" t="str">
            <v>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盐水冲洗管腔，胸导管远心端与颈内静脉近心端端端吻合，显微镜下止血，结扎小淋巴漏口，确认无出血及淋巴漏，逐层缝合，皮肤皮内缝合，无菌敷料覆盖切口。</v>
          </cell>
        </row>
        <row r="5818">
          <cell r="A5818" t="str">
            <v>HNR86302</v>
          </cell>
          <cell r="B5818" t="str">
            <v>胸导管－颈内静脉吻合术</v>
          </cell>
          <cell r="C5818" t="str">
            <v>定位，消毒铺巾，局麻，左锁骨上切口显露游离胸导管和颈内静脉，胸导管测压，分别切断结扎，行远端胸导管－近端颈内静脉端端吻合，创面止血，缝合切口。</v>
          </cell>
        </row>
        <row r="5819">
          <cell r="A5819" t="str">
            <v>HNR86303</v>
          </cell>
          <cell r="B5819" t="str">
            <v>显微镜下胸导管颈外静脉吻合术</v>
          </cell>
          <cell r="C5819" t="str">
            <v>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盐水冲洗管腔，胸导管远心端与颈外静脉近心端端端吻合，显微镜下止血，结扎小淋巴漏口，确认无出血及淋巴漏，逐层缝合，皮肤皮内缝合，无菌敷料覆盖切口。</v>
          </cell>
        </row>
        <row r="5820">
          <cell r="A5820" t="str">
            <v>HNR86304</v>
          </cell>
          <cell r="B5820" t="str">
            <v>显微镜下胸导管甲状腺中静脉吻合术</v>
          </cell>
          <cell r="C5820" t="str">
            <v>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盐水冲洗管腔，胸导管远心端与甲状腺中静脉近心端吻合，显微镜下止血，结扎小淋巴漏口，确认无出血及淋巴漏，逐层缝合，皮肤皮内缝合，无菌敷料覆盖切口。</v>
          </cell>
        </row>
        <row r="5821">
          <cell r="A5821" t="str">
            <v>HNR86305</v>
          </cell>
          <cell r="B5821" t="str">
            <v>显微镜下胸导管颈横静脉静脉吻合术</v>
          </cell>
          <cell r="C5821" t="str">
            <v>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盐水冲洗管腔，胸导管远心端与颈横静脉近心端端端吻合。显微镜下止血，结扎小淋巴漏口，确认无出血及淋巴漏，逐层缝合，皮肤皮内缝合，无菌敷料覆盖切口。</v>
          </cell>
        </row>
        <row r="5822">
          <cell r="A5822" t="str">
            <v>HNR86306</v>
          </cell>
          <cell r="B5822" t="str">
            <v>显微胸导管椎静脉吻合术</v>
          </cell>
          <cell r="C5822" t="str">
            <v>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盐水冲洗管腔，胸导管远心端与椎静脉近心端端端吻合，显微镜下止血，结扎小淋巴漏口，确认无出血及淋巴漏，逐层缝合，皮肤皮内缝合，无菌敷料覆盖切口。</v>
          </cell>
        </row>
        <row r="5823">
          <cell r="A5823" t="str">
            <v>HNZ</v>
          </cell>
          <cell r="B5823" t="str">
            <v>5.其它</v>
          </cell>
        </row>
        <row r="5824">
          <cell r="A5824" t="str">
            <v>HNZ73301</v>
          </cell>
          <cell r="B5824" t="str">
            <v>体表淋巴结摘除术</v>
          </cell>
          <cell r="C5824" t="str">
            <v>定位，消毒铺巾，切开皮肤，保护血管，切取淋巴结，送检，缝合皮肤。</v>
          </cell>
        </row>
        <row r="5825">
          <cell r="A5825" t="str">
            <v>HP-HQ</v>
          </cell>
          <cell r="B5825" t="str">
            <v>(十一)消化系统</v>
          </cell>
        </row>
        <row r="5826">
          <cell r="A5826" t="str">
            <v>HPA-HPB</v>
          </cell>
          <cell r="B5826" t="str">
            <v>1.消化道</v>
          </cell>
        </row>
        <row r="5827">
          <cell r="A5827" t="str">
            <v>HPA46601</v>
          </cell>
          <cell r="B5827" t="str">
            <v>内镜下止血处置术</v>
          </cell>
          <cell r="C5827" t="str">
            <v>指内镜检查或治疗中止血时的处置。在内镜检查中，于出血部位，选择器械及药物止血。图文报告。不含监护。</v>
          </cell>
        </row>
        <row r="5828">
          <cell r="A5828" t="str">
            <v>HPA66301</v>
          </cell>
          <cell r="B5828" t="str">
            <v>消化道造瘘管置换术</v>
          </cell>
          <cell r="C5828" t="str">
            <v>消毒铺巾，胃、胆道、空肠造瘘管拔出，并即刻经瘘管插入新引流管，留置，固定。</v>
          </cell>
        </row>
        <row r="5829">
          <cell r="A5829" t="str">
            <v>HPB46601</v>
          </cell>
          <cell r="B5829" t="str">
            <v>经纤维内镜上消化道出血治疗</v>
          </cell>
          <cell r="C5829" t="str">
            <v>指食管、胃、十二指肠出血治疗。咽部麻醉，润滑，消泡，经口插入纤维胃镜，胃镜检查，寻查出血部位，根据出血情况选择止血治疗方法。人工报告。不含监护。</v>
          </cell>
        </row>
        <row r="5830">
          <cell r="A5830" t="str">
            <v>HPB46602</v>
          </cell>
          <cell r="B5830" t="str">
            <v>经电子内镜上消化道出血治疗</v>
          </cell>
          <cell r="C5830" t="str">
            <v>指咽部麻醉，润滑，消泡，经口插入电子胃镜，胃镜检查，寻查出血部位，根据出血情况选择止血治疗方法。图文报告。不含监护。</v>
          </cell>
        </row>
        <row r="5831">
          <cell r="A5831" t="str">
            <v>HPB65601</v>
          </cell>
          <cell r="B5831" t="str">
            <v>经电子内镜食管胃十二指肠黏膜剥离术(ESD)</v>
          </cell>
          <cell r="C5831" t="str">
            <v>咽部麻醉，润滑，消泡，经口插入电子胃镜，胃镜检查，寻查肿物，于肿物基底部注射肾上腺素甘油果糖(或高渗盐水及美蓝或靛胭脂)以抬举病变黏膜部分，采用电刀等进行剥离，切除治疗。图文报告。不含监护、病理学检查。</v>
          </cell>
        </row>
        <row r="5832">
          <cell r="A5832" t="str">
            <v>HPB72601</v>
          </cell>
          <cell r="B5832" t="str">
            <v>经纤维内镜食管胃十二指肠息肉氩离子凝固术</v>
          </cell>
          <cell r="C5832" t="str">
            <v>咽部麻醉，润滑，消泡，经口插入纤维胃镜，胃镜检查寻查息肉，采用氩离子凝固治疗。人工报告。不含监护、病理学检查。</v>
          </cell>
        </row>
        <row r="5833">
          <cell r="A5833" t="str">
            <v>HPB72602</v>
          </cell>
          <cell r="B5833" t="str">
            <v>经电子内镜食管胃十二指肠息肉氩离子凝固术</v>
          </cell>
          <cell r="C5833" t="str">
            <v>咽部麻醉，润滑，消泡，经口插入电子胃镜，胃镜检查，寻查息肉，采用氩离子凝固治疗。图文报告。不含监护、病理学检查。</v>
          </cell>
        </row>
        <row r="5834">
          <cell r="A5834" t="str">
            <v>HPB73601</v>
          </cell>
          <cell r="B5834" t="str">
            <v>经纤维内镜食管胃十二指肠息肉高频电凝切除术</v>
          </cell>
          <cell r="C5834" t="str">
            <v>咽部麻醉，润滑，消泡，经口插入纤维胃镜，胃镜检查，置入圈套器圈套息肉，采用高频电凝电切除息肉。人工报告。不含监护、病理学检查。</v>
          </cell>
        </row>
        <row r="5835">
          <cell r="A5835" t="str">
            <v>HPB73602</v>
          </cell>
          <cell r="B5835" t="str">
            <v>经电子内镜食管胃十二指肠息肉高频电凝切除术</v>
          </cell>
          <cell r="C5835" t="str">
            <v>咽部麻醉，润滑，消泡，经口插入电子胃镜，胃镜检查，置入圈套器圈套息肉，采用高频电凝电切除息肉。图文报告。不含监护、病理学检查。</v>
          </cell>
        </row>
        <row r="5836">
          <cell r="A5836" t="str">
            <v>HPB73603</v>
          </cell>
          <cell r="B5836" t="str">
            <v>经纤维内镜食管胃十二指肠息肉微波切除术</v>
          </cell>
          <cell r="C5836" t="str">
            <v>咽部麻醉，润滑，消泡，经口插入纤维胃镜，胃镜检查，寻查息肉，采用微波切除治疗。人工报告。不含监护、病理学检查。</v>
          </cell>
        </row>
        <row r="5837">
          <cell r="A5837" t="str">
            <v>HPB73604</v>
          </cell>
          <cell r="B5837" t="str">
            <v>经电子内镜食管胃十二指肠息肉微波切除术</v>
          </cell>
          <cell r="C5837" t="str">
            <v>咽部麻醉，润滑，消泡，经口插入电子胃镜，胃镜检查，寻查息肉，采用微波切除治疗。图文报告。不含监护、病理学检查。</v>
          </cell>
        </row>
        <row r="5838">
          <cell r="A5838" t="str">
            <v>HPB73605</v>
          </cell>
          <cell r="B5838" t="str">
            <v>经纤维内镜食管胃十二指肠息肉激光切除术</v>
          </cell>
          <cell r="C5838" t="str">
            <v>咽部麻醉，润滑，消泡，经口插入纤维胃镜，胃镜检查寻查息肉，采用激光治疗。人工报告。不含监护、病理学检查。</v>
          </cell>
        </row>
        <row r="5839">
          <cell r="A5839" t="str">
            <v>HPB73606</v>
          </cell>
          <cell r="B5839" t="str">
            <v>经电子内镜食管胃十二指肠息肉激光切除术</v>
          </cell>
          <cell r="C5839" t="str">
            <v>咽部麻醉，润滑，消泡，经口插入电子胃镜，胃镜检查寻查息肉，采用激光治疗。图文报告。不含监护、病理学检查。</v>
          </cell>
        </row>
        <row r="5840">
          <cell r="A5840" t="str">
            <v>HPB73607</v>
          </cell>
          <cell r="B5840" t="str">
            <v>经电子内镜食管胃十二指肠黏膜切除术(EMR)</v>
          </cell>
          <cell r="C5840" t="str">
            <v>胃镜前端加透明帽，咽部麻醉，润滑，消泡，经口插入电子胃镜，胃镜检查，寻查息肉，将息肉吸入透明帽，采用圈套器进行高频电凝电切。图文报告。不含监护、病理学检查。</v>
          </cell>
        </row>
        <row r="5841">
          <cell r="A5841" t="str">
            <v>HPB83301</v>
          </cell>
          <cell r="B5841" t="str">
            <v>食管胃吻合口狭窄切开成形术</v>
          </cell>
          <cell r="C5841" t="str">
            <v>颈部或胸部切口，消毒铺巾，贴膜，电刀切开。游离食管胃吻合口，视狭窄情况，行狭窄局部切开缝合(或行吻合口切除、食管－胃再吻合)。止血并放置颈部引流条或胸腔引流管，关胸。不含病理学检查。</v>
          </cell>
        </row>
        <row r="5842">
          <cell r="A5842" t="str">
            <v>HPC</v>
          </cell>
          <cell r="B5842" t="str">
            <v>2.食管</v>
          </cell>
        </row>
        <row r="5843">
          <cell r="A5843" t="str">
            <v>HPC50301</v>
          </cell>
          <cell r="B5843" t="str">
            <v>先天性食管闭锁分期手术(I期)</v>
          </cell>
          <cell r="C5843" t="str">
            <v>适用于I型或Ⅲ-A型(两盲端距离大于3厘米者)。全麻插管，经右侧胸膜外入路，上段食管盲端造瘘或牵引，下段食管盲端牵引，胃造瘘，牵引1-4周后，再行Ⅱ期手术(即食管端端吻合术)。</v>
          </cell>
        </row>
        <row r="5844">
          <cell r="A5844" t="str">
            <v>HPC50302</v>
          </cell>
          <cell r="B5844" t="str">
            <v>经胸食管下段贲门肌层切开术</v>
          </cell>
          <cell r="C5844" t="str">
            <v>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v>
          </cell>
        </row>
        <row r="5845">
          <cell r="A5845" t="str">
            <v>HPC50303</v>
          </cell>
          <cell r="B5845" t="str">
            <v>经腹食管下段贲门肌层切开术</v>
          </cell>
          <cell r="C5845" t="str">
            <v>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v>
          </cell>
        </row>
        <row r="5846">
          <cell r="A5846" t="str">
            <v>HPC50304</v>
          </cell>
          <cell r="B5846" t="str">
            <v>食管闭锁胃造瘘术</v>
          </cell>
          <cell r="C5846" t="str">
            <v>颈部切口，消毒铺巾，贴膜，游离颈段食管，造瘘，腹部切口，行胃造瘘术。</v>
          </cell>
        </row>
        <row r="5847">
          <cell r="A5847" t="str">
            <v>HPC50501</v>
          </cell>
          <cell r="B5847" t="str">
            <v>经胸腔镜食管下段贲门肌层切开术</v>
          </cell>
          <cell r="C5847" t="str">
            <v>经胸外侧径路，消毒铺巾，贴膜，单肺通气，建立气胸，胸腔镜探查胸腔，用电刀或超声刀游离下段食管和贲门，部分胃底，显露狭窄病变。用电刀或超声刀纵行切开食管下段，贲门和胃底处狭窄部位的肌层，充分松解食管和胃黏膜，彻底止血并确保黏膜无破损，必要时用膈肌瓣或胃底行抗返流术。放置胸腔引流管，关胸。</v>
          </cell>
        </row>
        <row r="5848">
          <cell r="A5848" t="str">
            <v>HPC58301</v>
          </cell>
          <cell r="B5848" t="str">
            <v>胸腹联合断流术(Sugiura手术)</v>
          </cell>
          <cell r="C5848" t="str">
            <v>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v>
          </cell>
        </row>
        <row r="5849">
          <cell r="A5849" t="str">
            <v>HPC58302</v>
          </cell>
          <cell r="B5849" t="str">
            <v>门体静脉断流术</v>
          </cell>
          <cell r="C5849" t="str">
            <v>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v>
          </cell>
        </row>
        <row r="5850">
          <cell r="A5850" t="str">
            <v>HPC59601</v>
          </cell>
          <cell r="B5850" t="str">
            <v>经电子内镜食管瘘填堵术</v>
          </cell>
          <cell r="C5850" t="str">
            <v>咽部麻醉，润滑，消泡，经口插入电子胃镜，确定食管瘘位置、大小，选择合适的支撑管，经胃镜置放系统置入。图文报告。不含监护、狭窄扩张术、X线检查。</v>
          </cell>
        </row>
        <row r="5851">
          <cell r="A5851" t="str">
            <v>HPC62601</v>
          </cell>
          <cell r="B5851" t="str">
            <v>经电子内镜食管支架置入术</v>
          </cell>
          <cell r="C5851" t="str">
            <v>咽部麻醉，润滑，消泡，经口插入电子胃镜，置入导引钢丝，引导置入食管支架，在内镜直视下放置支架。图文报告。不含监护、X线检查。</v>
          </cell>
        </row>
        <row r="5852">
          <cell r="A5852" t="str">
            <v>HPC64601</v>
          </cell>
          <cell r="B5852" t="str">
            <v>经电子内镜食管支架取出术</v>
          </cell>
          <cell r="C5852" t="str">
            <v>咽部麻醉，润滑，消泡，经口插入电子胃镜，暴露支架上缘杯口收缩线，应用支架回收器拉紧收缩线使支架与食管黏膜分离，取出支架。图文报告。不含监护、X线检查。</v>
          </cell>
        </row>
        <row r="5853">
          <cell r="A5853" t="str">
            <v>HPC65301</v>
          </cell>
          <cell r="B5853" t="str">
            <v>颈侧入路切开食管异物取出术</v>
          </cell>
          <cell r="C5853" t="str">
            <v>左或右颈部侧切口，消毒铺巾，贴膜，逐层切开。探查异物部位，游离颈部适当长度的食管，纵行切开食管，取出异物，缝合食管壁。止血并放置引流管或引流片，逐层缝合切口。</v>
          </cell>
        </row>
        <row r="5854">
          <cell r="A5854" t="str">
            <v>HPC65601</v>
          </cell>
          <cell r="B5854" t="str">
            <v>硬质食管镜下异物取出术</v>
          </cell>
          <cell r="C5854" t="str">
            <v>全麻或口咽、下咽表面麻醉，根据患者的年龄、异物的种类选择合适型号的硬质食道镜，固定患者头部，表麻时固定幼儿患者的身体，经口腔径路、下咽、梨状窝进入食道，确定异物位置、大小、与周围气管壁的关系，可应用食管内窥镜进一步详细检查，选取合适的异物钳夹取异物，食道如有黏膜损伤，可下鼻饲管。</v>
          </cell>
        </row>
        <row r="5855">
          <cell r="A5855" t="str">
            <v>HPC65602</v>
          </cell>
          <cell r="B5855" t="str">
            <v>经纤维食管镜食管异物取出术</v>
          </cell>
          <cell r="C5855" t="str">
            <v>咽部麻醉，润滑，消泡，经口插入纤维食管镜观察食管黏膜，寻查异物，采用异物钳钳取异物。人工报告。不含监护。</v>
          </cell>
        </row>
        <row r="5856">
          <cell r="A5856" t="str">
            <v>HPC65603</v>
          </cell>
          <cell r="B5856" t="str">
            <v>经电子内镜食管异物取出术</v>
          </cell>
          <cell r="C5856" t="str">
            <v>咽部麻醉，润滑，消泡，经口插入电子食管镜观察食管黏膜，寻查异物，采用异物钳钳取异物，取出异物。图文报告。不含监护。</v>
          </cell>
        </row>
        <row r="5857">
          <cell r="A5857" t="str">
            <v>HPC66601</v>
          </cell>
          <cell r="B5857" t="str">
            <v>经电子内镜食管支架置换术</v>
          </cell>
          <cell r="C5857" t="str">
            <v>咽部麻醉，润滑，消泡，经口插入电子胃镜，暴露支架上缘杯口收缩线，应用支架回收器拉紧收缩线，使支架与食管黏膜分离，取出支架，在内镜直视下置入新支架。图文报告。不含监护、食管扩张术、X线检查。</v>
          </cell>
        </row>
        <row r="5858">
          <cell r="A5858" t="str">
            <v>HPC73301</v>
          </cell>
          <cell r="B5858" t="str">
            <v>食管憩室切除术</v>
          </cell>
          <cell r="C5858" t="str">
            <v>颈部或胸外侧切口，消毒铺巾，贴膜，探查，游离局部食管，确认憩室位置，于憩室根部切除憩室，或内翻缝合憩室，放置胸腔闭式引流或颈部引流。不含病理学检查。</v>
          </cell>
        </row>
        <row r="5859">
          <cell r="A5859" t="str">
            <v>HPC73302</v>
          </cell>
          <cell r="B5859" t="str">
            <v>食管狭窄切除吻合术</v>
          </cell>
          <cell r="C5859" t="str">
            <v>颈部或胸外侧切口，消毒铺巾，贴膜，电刀开胸探查，寻找狭窄处，将食管部分切除以及食管蹼切除，行胃-食管吻合，放置胸腔闭式引流管，关胸。</v>
          </cell>
        </row>
        <row r="5860">
          <cell r="A5860" t="str">
            <v>HPC73303</v>
          </cell>
          <cell r="B5860" t="str">
            <v>食管良性肿物切除术</v>
          </cell>
          <cell r="C5860" t="str">
            <v>指食管良性肿瘤、食管囊肿等的切除。胸外侧切口，消毒铺巾，贴膜，电刀开胸探查，游离局部食管，切除或摘除肿物，如果食管黏膜破损，行黏膜修补术。电刀或超声刀止血，放置胸腔闭式引流管。逐层关胸。不含病理学检查。</v>
          </cell>
        </row>
        <row r="5861">
          <cell r="A5861" t="str">
            <v>HPC73304</v>
          </cell>
          <cell r="B5861" t="str">
            <v>食管下端胃底切除术</v>
          </cell>
          <cell r="C5861" t="str">
            <v>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v>
          </cell>
        </row>
        <row r="5862">
          <cell r="A5862" t="str">
            <v>HPC73501</v>
          </cell>
          <cell r="B5862" t="str">
            <v>经腹腔镜食管下端胃底切除术</v>
          </cell>
          <cell r="C5862" t="str">
            <v>腹壁多处戳孔，造气腹，插入观察镜，插入操作内镜，插入辅助器械，探查，经网膜门静脉测压，必要时左侧开胸，游离，结扎并切断食管胃底周围侧支血管，切除食管下端及上端胃底，行食管胃吻合术，幽门成形术，创面止血，置管引出固定，缝合切口。</v>
          </cell>
        </row>
        <row r="5863">
          <cell r="A5863" t="str">
            <v>HPC73502</v>
          </cell>
          <cell r="B5863" t="str">
            <v>经胸腔镜食管良性肿物切除术</v>
          </cell>
          <cell r="C5863" t="str">
            <v>指胸腔镜下食管良性肿瘤、食管囊肿等的切除。经胸外侧径路，消毒铺巾，贴膜，单肺通气，建立气胸，胸腔镜探查胸腔，游离局部食管，切除或摘除肿物，用特殊标本袋取出，若食管黏膜破损，行黏膜修补术，用电刀或超声刀止血，放置胸腔闭式引流，关胸。不含病理学检查。</v>
          </cell>
        </row>
        <row r="5864">
          <cell r="A5864" t="str">
            <v>HPC73503</v>
          </cell>
          <cell r="B5864" t="str">
            <v>经胸腔镜食管癌切除术</v>
          </cell>
          <cell r="C5864" t="str">
            <v>指无明显外侵食管癌的切除，食管-胃吻合手术。经胸外侧径路，消毒铺巾，贴膜，单肺通气，建立气胸，胸腔镜探查胸腔，游离食管，结扎切断食管供应血管，切除部分食管及肿瘤，用特殊标本袋取出标本。开腹游离胃，颈部切口，做食管－胃吻合术。清扫颈，胸，腹部淋巴结，用电刀或超声刀止血，置放胸腔闭式引流，关胸。不含病理学检查、胸导管结扎术。</v>
          </cell>
        </row>
        <row r="5865">
          <cell r="A5865" t="str">
            <v>HPC74301</v>
          </cell>
          <cell r="B5865" t="str">
            <v>颈段食管癌切除颈部皮瓣食管重建术</v>
          </cell>
          <cell r="C5865" t="str">
            <v>消毒铺巾，颈部切口，切除颈段食管及肿瘤，颈部皮瓣食管再造术，清扫颈部淋巴结，放置颈部引流管(条)，逐层缝合颈部切口。不含喉及下咽切除术、气管切开术、胸导管结扎术、病理学检查。</v>
          </cell>
        </row>
        <row r="5866">
          <cell r="A5866" t="str">
            <v>HPC74302</v>
          </cell>
          <cell r="B5866" t="str">
            <v>下咽颈段食管狭窄切除食管重建术</v>
          </cell>
          <cell r="C5866" t="str">
            <v>颈部切口，消毒铺巾，贴膜，电刀逐层切开探查，切开或切除狭窄段食管，用颈部皮瓣修补或重建再造食管，放置颈部引流。逐层缝合颈部切口。不含空肠、结肠、胃代食管术，病理学检查。</v>
          </cell>
        </row>
        <row r="5867">
          <cell r="A5867" t="str">
            <v>HPC80601</v>
          </cell>
          <cell r="B5867" t="str">
            <v>经电子内镜食管狭窄扩张术</v>
          </cell>
          <cell r="C5867" t="str">
            <v>咽部麻醉，润滑，消泡，经口插入电子胃镜，置入导引钢丝，引导置入扩张器材(扩张水囊、气囊、金属橄榄形扩张球、多聚乙烯扩张探条等)，在胃镜直视下扩张狭窄部位。图文报告。不含监护、X线检查。</v>
          </cell>
        </row>
        <row r="5868">
          <cell r="A5868" t="str">
            <v>HPC83301</v>
          </cell>
          <cell r="B5868" t="str">
            <v>经颈部先天性食管闭锁修补术</v>
          </cell>
          <cell r="C5868" t="str">
            <v>适用于V型食管闭锁。全麻插管，颈部游离气管-食管瘘，切断，结扎，缝扎，修补食管。不含纤维支气管镜检查、食管镜检查。</v>
          </cell>
        </row>
        <row r="5869">
          <cell r="A5869" t="str">
            <v>HPC83302</v>
          </cell>
          <cell r="B5869" t="str">
            <v>食管破裂修补术</v>
          </cell>
          <cell r="C5869" t="str">
            <v>颈部或胸外侧切口，消毒铺巾，贴膜，电刀开胸探查，胸腔内清创，食管破裂口直接缝合，或利用其它组织修补，放置胸腔闭式引流管，逐层关胸。</v>
          </cell>
        </row>
        <row r="5870">
          <cell r="A5870" t="str">
            <v>HPC83303</v>
          </cell>
          <cell r="B5870" t="str">
            <v>经腹食管裂孔疝修补术</v>
          </cell>
          <cell r="C5870" t="str">
            <v>逐层进腹，探查，粘连松解，疝内容物还纳，食道裂孔疝修补，胃底游离，胃底折叠(360°胃底折叠，270°胃底折叠)，经腹壁另戳孔置管固定，清点器具、纱布无误，冲洗腹腔，逐层关腹。</v>
          </cell>
        </row>
        <row r="5871">
          <cell r="A5871" t="str">
            <v>HPC83304</v>
          </cell>
          <cell r="B5871" t="str">
            <v>经胸食管裂孔疝修补术</v>
          </cell>
          <cell r="C5871" t="str">
            <v>指各类食管裂孔疝修补术及抗返流手术。左外侧肋间切口，消毒铺巾，贴膜，电刀开胸探查，游离食管裂孔，还纳疝内容物，修补食管裂孔，可行胃底折叠，止血，胸腔闭式引流，逐层关胸。</v>
          </cell>
        </row>
        <row r="5872">
          <cell r="A5872" t="str">
            <v>HPC83305</v>
          </cell>
          <cell r="B5872" t="str">
            <v>经胸食管下端横断术</v>
          </cell>
          <cell r="C5872" t="str">
            <v>指Walker手术。逐层开胸，切除肋骨，探查，游离食管下段，结扎食管下段周围血管，缝扎胃底曲张静脉，横断食管后，行食管对端吻合，创面止血，留置胸腔闭式引流管另戳孔引出固定，清点器具、纱布无误，逐层关胸。</v>
          </cell>
        </row>
        <row r="5873">
          <cell r="A5873" t="str">
            <v>HPC83306</v>
          </cell>
          <cell r="B5873" t="str">
            <v>经腹食管下端横断术</v>
          </cell>
          <cell r="C5873" t="str">
            <v>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v>
          </cell>
        </row>
        <row r="5874">
          <cell r="A5874" t="str">
            <v>HPC83501</v>
          </cell>
          <cell r="B5874" t="str">
            <v>经胸腔镜食管破裂修补术</v>
          </cell>
          <cell r="C5874" t="str">
            <v>经胸外侧径路，消毒铺巾，贴膜，单肺通气，建立气胸，胸腔镜探查胸腔，胸腔内清创，食管破裂口直接缝合，或利用其它组织修补，用电刀或超声刀止血，置放胸腔闭式引流，关胸。</v>
          </cell>
        </row>
        <row r="5875">
          <cell r="A5875" t="str">
            <v>HPC83502</v>
          </cell>
          <cell r="B5875" t="str">
            <v>经胸腔镜食管裂孔疝修补术</v>
          </cell>
          <cell r="C5875" t="str">
            <v>指各类食管裂孔疝修补术及抗返流手术。经胸外侧径路，消毒铺巾，贴膜，单肺通气，建立气胸，胸腔镜探查胸腔，游离食管裂孔，还纳疝内容物，修补食管裂孔，可行胃底折叠，用电刀或超声刀止血，置放胸腔闭式引流，关胸。</v>
          </cell>
        </row>
        <row r="5876">
          <cell r="A5876" t="str">
            <v>HPC83503</v>
          </cell>
          <cell r="B5876" t="str">
            <v>经腹腔镜食管裂孔疝修补术</v>
          </cell>
          <cell r="C5876" t="str">
            <v>腹壁多处戳孔，造气腹，插入观察镜，插入操作内镜，插入辅助器械，探查，粘连松解，疝内容物还纳，食道裂孔疝修补，胃底游离，胃底折叠术(360°胃底折叠，270°胃底折叠)，止血，置管引出固定，缝合伤口。</v>
          </cell>
        </row>
        <row r="5877">
          <cell r="A5877" t="str">
            <v>HPC86301</v>
          </cell>
          <cell r="B5877" t="str">
            <v>食管胃短路手术</v>
          </cell>
          <cell r="C5877" t="str">
            <v>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v>
          </cell>
        </row>
        <row r="5878">
          <cell r="A5878" t="str">
            <v>HPC86302</v>
          </cell>
          <cell r="B5878" t="str">
            <v>先天性食管闭锁经右胸端端吻合术</v>
          </cell>
          <cell r="C5878" t="str">
            <v>指Ⅲ(A、B)，IV型，V型食管闭锁经胸手术者。全麻插管，经右侧胸膜外入路，找到气管瘘，分离，切断，结扎瘘管，游离上、下段食管，端端吻合。</v>
          </cell>
        </row>
        <row r="5879">
          <cell r="A5879" t="str">
            <v>HPC86303</v>
          </cell>
          <cell r="B5879" t="str">
            <v>先天性食管闭锁胃管替代吻合术</v>
          </cell>
          <cell r="C5879" t="str">
            <v>指I型食管闭锁。全麻插管，经右侧胸膜外入路，找到并游离上端食管，经腹部部分胃切除，胃管成形，上提入胸腔与上段食管吻合。</v>
          </cell>
        </row>
        <row r="5880">
          <cell r="A5880" t="str">
            <v>HPC86304</v>
          </cell>
          <cell r="B5880" t="str">
            <v>食管内翻拔脱切除胃代食管颈部吻合术</v>
          </cell>
          <cell r="C5880" t="str">
            <v>经颈、腹径路，消毒铺巾，食管内翻拔脱，切除食管及肿瘤，游离胃，上提胃至颈部，行胃-食管颈部吻合术，清扫淋巴结，放置颈部，腹腔引流管。逐层缝合腹，颈部切口。不含胸导管结扎术、病理学检查。</v>
          </cell>
        </row>
        <row r="5881">
          <cell r="A5881" t="str">
            <v>HPC86305</v>
          </cell>
          <cell r="B5881" t="str">
            <v>食管癌切除空肠代食管吻合术</v>
          </cell>
          <cell r="C5881" t="str">
            <v>经胸、腹径路，消毒铺巾，切除食管及肿瘤，游离带血管蒂空肠袢，用此段空肠做胸内食管－空肠吻合及空肠－胃吻合术。清扫胸腔，纵隔及腹部淋巴结。放置胸腔闭式引流。逐层缝合腹，胸部部切口。不含胸导管结扎术、病理学检查。</v>
          </cell>
        </row>
        <row r="5882">
          <cell r="A5882" t="str">
            <v>HPC86306</v>
          </cell>
          <cell r="B5882" t="str">
            <v>食管癌切除结肠代食管颈部吻合术</v>
          </cell>
          <cell r="C5882" t="str">
            <v>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v>
          </cell>
        </row>
        <row r="5883">
          <cell r="A5883" t="str">
            <v>HPC86307</v>
          </cell>
          <cell r="B5883" t="str">
            <v>肠代食管术</v>
          </cell>
          <cell r="C5883" t="str">
            <v>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v>
          </cell>
        </row>
        <row r="5884">
          <cell r="A5884" t="str">
            <v>HPC86308</v>
          </cell>
          <cell r="B5884" t="str">
            <v>食管癌切除结肠代食管胸内吻合术</v>
          </cell>
          <cell r="C5884" t="str">
            <v>经胸、腹径路，消毒铺巾，切除食管及肿瘤，游离结肠，将带血管弓的结肠上提至胸部，行食管-结肠，结肠-胃，结肠-结肠吻合术。清扫淋巴结。放置腹腔引流管及胸腔闭式引流管。逐层缝合胸，腹部切口。不含胸导管结扎术。</v>
          </cell>
        </row>
        <row r="5885">
          <cell r="A5885" t="str">
            <v>HPC86309</v>
          </cell>
          <cell r="B5885" t="str">
            <v>小儿胃代食管术</v>
          </cell>
          <cell r="C5885" t="str">
            <v>右侧卧位，开胸，游离食管，去除病灶，处理食管裂孔，上提胃体，食管近端与胃行吻合，放置胸腔闭式引流管，关胸。</v>
          </cell>
        </row>
        <row r="5886">
          <cell r="A5886" t="str">
            <v>HPC86310</v>
          </cell>
          <cell r="B5886" t="str">
            <v>食管癌切除胃代食管胸内吻合术</v>
          </cell>
          <cell r="C5886" t="str">
            <v>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v>
          </cell>
        </row>
        <row r="5887">
          <cell r="A5887" t="str">
            <v>HPC86311</v>
          </cell>
          <cell r="B5887" t="str">
            <v>食管癌两切口切除胃代食管胸内吻合术</v>
          </cell>
          <cell r="C5887" t="str">
            <v>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v>
          </cell>
        </row>
        <row r="5888">
          <cell r="A5888" t="str">
            <v>HPC86312</v>
          </cell>
          <cell r="B5888" t="str">
            <v>食管癌两切口切除胃代食管颈部吻合术</v>
          </cell>
          <cell r="C5888" t="str">
            <v>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v>
          </cell>
        </row>
        <row r="5889">
          <cell r="A5889" t="str">
            <v>HPC86313</v>
          </cell>
          <cell r="B5889" t="str">
            <v>食管癌三切口切除胃代食管颈部吻合术</v>
          </cell>
          <cell r="C5889" t="str">
            <v>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v>
          </cell>
        </row>
        <row r="5890">
          <cell r="A5890" t="str">
            <v>HPC86501</v>
          </cell>
          <cell r="B5890" t="str">
            <v>经胸腔镜先天性食管闭锁经右胸端端吻合术</v>
          </cell>
          <cell r="C5890" t="str">
            <v>适用于各型食管闭锁。全麻插管，右侧胸腔放置3-4个套管，找到气管瘘，分离，切断，结扎瘘管，胃管引导下找到上段食管盲端，游离上、下段食管，行食管端端吻合。</v>
          </cell>
        </row>
        <row r="5891">
          <cell r="A5891" t="str">
            <v>HPD-HPG</v>
          </cell>
          <cell r="B5891" t="str">
            <v>3.胃</v>
          </cell>
        </row>
        <row r="5892">
          <cell r="A5892" t="str">
            <v>HPD45101</v>
          </cell>
          <cell r="B5892" t="str">
            <v>超声胃镜引导下穿刺引流术</v>
          </cell>
          <cell r="C5892" t="str">
            <v>咽部麻醉，润滑，消泡，经超声胃镜确认囊肿的位置及大小，在超声引导下将穿刺针刺入囊肿内，置入导丝，沿导丝置入引流管，引流。图文报告。不含监护、病理学检查。</v>
          </cell>
        </row>
        <row r="5893">
          <cell r="A5893" t="str">
            <v>HPD46301</v>
          </cell>
          <cell r="B5893" t="str">
            <v>胃出血切开缝扎止血术</v>
          </cell>
          <cell r="C5893" t="str">
            <v>逐层进腹，探查，胃切开，缝扎止血，胃缝合，经腹壁另戳孔置管固定，清点器具、纱布无误，冲洗腹腔，逐层关腹。</v>
          </cell>
        </row>
        <row r="5894">
          <cell r="A5894" t="str">
            <v>HPD46501</v>
          </cell>
          <cell r="B5894" t="str">
            <v>经腹腔镜胃出血切开缝扎止血术</v>
          </cell>
          <cell r="C5894" t="str">
            <v>腹壁多处戳孔，造气腹，插入观察镜，插入操作内镜，插入辅助器械，探查，胃切开，缝扎止血，胃缝合，置管引出固定，缝合伤口。</v>
          </cell>
        </row>
        <row r="5895">
          <cell r="A5895" t="str">
            <v>HPD50301</v>
          </cell>
          <cell r="B5895" t="str">
            <v>胃造瘘术</v>
          </cell>
          <cell r="C5895" t="str">
            <v>逐层进腹，探查，将胃前壁小口切开，置入造瘘管，荷包缝合固定，引出腹外，清点器具、纱布无误，冲洗腹腔，逐层关腹。不含影像学引导。</v>
          </cell>
        </row>
        <row r="5896">
          <cell r="A5896" t="str">
            <v>HPD50501</v>
          </cell>
          <cell r="B5896" t="str">
            <v>经腹腔镜胃造瘘术</v>
          </cell>
          <cell r="C5896" t="str">
            <v>腹壁多处戳孔，造气腹，插入观察镜，插入操作内镜，插入辅助器械，探查，将胃前壁小口切开，置入造瘘管，荷包缝合固定，引出腹外，缝合伤口。</v>
          </cell>
        </row>
        <row r="5897">
          <cell r="A5897" t="str">
            <v>HPD50601</v>
          </cell>
          <cell r="B5897" t="str">
            <v>经电子内镜胃造瘘术(PEG)</v>
          </cell>
          <cell r="C5897" t="str">
            <v>咽部麻醉，润滑，消泡，经口插入电子胃镜，充分扩张胃腔。造瘘管于胃体前壁经皮肤穿刺进入胃腔，在胃镜直视下将造瘘管固定于胃体与皮肤之间，将营养管置入胃内或小肠。图文报告。不含监护。</v>
          </cell>
        </row>
        <row r="5898">
          <cell r="A5898" t="str">
            <v>HPD59301</v>
          </cell>
          <cell r="B5898" t="str">
            <v>胃瘘闭合术</v>
          </cell>
          <cell r="C5898" t="str">
            <v>平卧，备皮，开腹，探查腹腔，松解胃瘘周围粘连肠管，修剪瘘口，缝合瘘口，关腹。</v>
          </cell>
        </row>
        <row r="5899">
          <cell r="A5899" t="str">
            <v>HPD62301</v>
          </cell>
          <cell r="B5899" t="str">
            <v>三腔两囊管安置术</v>
          </cell>
          <cell r="C5899" t="str">
            <v>体外确定三腔(或四腔)两囊管无漏气，并充分润滑，经鼻腔置入胃内，确定位置正确，注气压迫。</v>
          </cell>
        </row>
        <row r="5900">
          <cell r="A5900" t="str">
            <v>HPD62302</v>
          </cell>
          <cell r="B5900" t="str">
            <v>可调节胃束带置入术</v>
          </cell>
          <cell r="C5900" t="str">
            <v>逐层进腹，探查，可调节胃束带置入，固定，注入盐水调节容量，清点器具、纱布无误，冲洗腹腔，逐层关腹。</v>
          </cell>
        </row>
        <row r="5901">
          <cell r="A5901" t="str">
            <v>HPD62501</v>
          </cell>
          <cell r="B5901" t="str">
            <v>经腹腔镜可调节胃束带置入术</v>
          </cell>
          <cell r="C5901" t="str">
            <v>腹壁多处戳孔，造气腹，插入观察镜，插入操作内镜，插入辅助器械，探查，可调节胃束带置入，固定，注入盐水调节容量，缝合伤口。</v>
          </cell>
        </row>
        <row r="5902">
          <cell r="A5902" t="str">
            <v>HPD62601</v>
          </cell>
          <cell r="B5902" t="str">
            <v>经电子内镜胃内支架置入术</v>
          </cell>
          <cell r="C5902" t="str">
            <v>咽部麻醉，润滑，消泡，经口插入电子胃镜，置入导引钢丝引导置入支架，在胃镜直视下于狭窄部位放置支架。X线透视确定位置。图文报告。不含监护、X线检查。</v>
          </cell>
        </row>
        <row r="5903">
          <cell r="A5903" t="str">
            <v>HPD64301</v>
          </cell>
          <cell r="B5903" t="str">
            <v>胃束带去除术</v>
          </cell>
          <cell r="C5903" t="str">
            <v>逐层进腹，探查，粘连松解，可调节胃束带拆除取出，清点器具、纱布无误，冲洗腹腔，逐层关腹。</v>
          </cell>
        </row>
        <row r="5904">
          <cell r="A5904" t="str">
            <v>HPD64501</v>
          </cell>
          <cell r="B5904" t="str">
            <v>经腹腔镜胃束带去除术</v>
          </cell>
          <cell r="C5904" t="str">
            <v>腹壁多处戳孔，造气腹，插入观察镜，插入操作内镜，插入辅助器械，探查，粘连松解，可调节胃束带拆除取出，止血，置管引出固定，缝合伤口。</v>
          </cell>
        </row>
        <row r="5905">
          <cell r="A5905" t="str">
            <v>HPD64601</v>
          </cell>
          <cell r="B5905" t="str">
            <v>经电子内镜胃内支架取出术</v>
          </cell>
          <cell r="C5905" t="str">
            <v>咽部麻醉，润滑，消泡，经口插入电子胃镜，暴露支架上缘杯口收缩线，拉紧收缩线，使支架与胃黏膜分离，取出支架。图文报告。不含监护、X线检查。</v>
          </cell>
        </row>
        <row r="5906">
          <cell r="A5906" t="str">
            <v>HPD65301</v>
          </cell>
          <cell r="B5906" t="str">
            <v>胃切开异物取出术</v>
          </cell>
          <cell r="C5906" t="str">
            <v>上腹部正中切口逐层进腹，探查，胃切开，取出异物(胃石，引流物，蛔虫，误食难以排出之尖锐固体)，缝合胃壁，止血，经腹壁另戳孔置管固定，清点器具、纱布无误，冲洗腹腔，逐层关腹。</v>
          </cell>
        </row>
        <row r="5907">
          <cell r="A5907" t="str">
            <v>HPD65501</v>
          </cell>
          <cell r="B5907" t="str">
            <v>经腹腔镜胃切开异物取出术</v>
          </cell>
          <cell r="C5907" t="str">
            <v>腹腔镜切口进腹，探查，胃切开，取出异物(胃石、引流物、蛔虫、误食难以排出之尖锐固体)，缝合胃壁，止血，经腹壁另戳孔置管固定，清点器具、纱布无误，冲洗腹腔，逐层关腹。</v>
          </cell>
        </row>
        <row r="5908">
          <cell r="A5908" t="str">
            <v>HPD65601</v>
          </cell>
          <cell r="B5908" t="str">
            <v>经纤维内镜胃内异物取出术</v>
          </cell>
          <cell r="C5908" t="str">
            <v>咽部麻醉，润滑，消泡，经口插入纤维胃镜，寻查异物，采用异物钳钳取异物。人工报告。不含监护。</v>
          </cell>
        </row>
        <row r="5909">
          <cell r="A5909" t="str">
            <v>HPD65602</v>
          </cell>
          <cell r="B5909" t="str">
            <v>经电子内镜胃内异物取出术</v>
          </cell>
          <cell r="C5909" t="str">
            <v>咽部麻醉，润滑，消泡，经口插入电子胃镜，寻查异物，采用异物钳钳取异物。图文报告。不含监护。</v>
          </cell>
        </row>
        <row r="5910">
          <cell r="A5910" t="str">
            <v>HPD65603</v>
          </cell>
          <cell r="B5910" t="str">
            <v>经纤维内镜胃石碎石取石术</v>
          </cell>
          <cell r="C5910" t="str">
            <v>咽部麻醉，润滑，消泡，经口插入纤维胃镜，寻查胃石，采用异物钳，活检钳，圈套器等器械将胃石破碎，取出胃石。人工报告。不含监护。</v>
          </cell>
        </row>
        <row r="5911">
          <cell r="A5911" t="str">
            <v>HPD65604</v>
          </cell>
          <cell r="B5911" t="str">
            <v>经电子内镜胃石碎石取石术</v>
          </cell>
          <cell r="C5911" t="str">
            <v>咽部麻醉，润滑，消泡，经口插入电子胃镜，寻查胃石，采用活检钳，异物钳，圈套器器械将胃石破碎，取出胃石。图文报告。不含监护。</v>
          </cell>
        </row>
        <row r="5912">
          <cell r="A5912" t="str">
            <v>HPD65605</v>
          </cell>
          <cell r="B5912" t="str">
            <v>经纤维内镜胃石激光碎石取石术</v>
          </cell>
          <cell r="C5912" t="str">
            <v>咽部麻醉，润滑，消泡，经口插入纤维胃镜，寻查胃石，采用激光将胃石破碎，取出胃石。人工报告。不含监护。</v>
          </cell>
        </row>
        <row r="5913">
          <cell r="A5913" t="str">
            <v>HPD65606</v>
          </cell>
          <cell r="B5913" t="str">
            <v>经电子内镜胃石激光碎石取石术</v>
          </cell>
          <cell r="C5913" t="str">
            <v>咽部麻醉，润滑，消泡，经口插入电子胃镜，寻查胃石，采用激光将胃石破碎，取出胃石。图文报告。不含监护。</v>
          </cell>
        </row>
        <row r="5914">
          <cell r="A5914" t="str">
            <v>HPD65607</v>
          </cell>
          <cell r="B5914" t="str">
            <v>经电子内镜胃石爆破碎石取石术</v>
          </cell>
          <cell r="C5914" t="str">
            <v>咽部麻醉，润滑，消泡，经口插入电子胃镜，寻查胃石，应用爆破法将胃石破碎，取出胃石。图文报告。不含监护。</v>
          </cell>
        </row>
        <row r="5915">
          <cell r="A5915" t="str">
            <v>HPD66601</v>
          </cell>
          <cell r="B5915" t="str">
            <v>经电子内镜胃内支架置换术</v>
          </cell>
          <cell r="C5915" t="str">
            <v>咽部麻醉，润滑，消泡，经口插入电子胃镜，暴露支架上缘杯口收缩线，应用支架回收器拉紧收缩线，使支架与胃黏膜分离，取出支架，在胃镜直视下放置新支架。图文报告。不含监护、X线检查。</v>
          </cell>
        </row>
        <row r="5916">
          <cell r="A5916" t="str">
            <v>HPD70301</v>
          </cell>
          <cell r="B5916" t="str">
            <v>胃扭转复位术</v>
          </cell>
          <cell r="C5916" t="str">
            <v>逐层进腹，探查，粘连松解，胃扭转复位、固定，清点器具、纱布无误，冲洗腹腔，逐层关腹。</v>
          </cell>
        </row>
        <row r="5917">
          <cell r="A5917" t="str">
            <v>HPD70501</v>
          </cell>
          <cell r="B5917" t="str">
            <v>经腹腔镜胃扭转复位术</v>
          </cell>
          <cell r="C5917" t="str">
            <v>腹壁多处戳孔，造气腹，插入观察镜，插入操作内镜，插入辅助器械，探查，粘连松解，胃扭转复位，固定，置管引出固定，缝合伤口。</v>
          </cell>
        </row>
        <row r="5918">
          <cell r="A5918" t="str">
            <v>HPD70601</v>
          </cell>
          <cell r="B5918" t="str">
            <v>经胃镜胃扭转复位术</v>
          </cell>
          <cell r="C5918" t="str">
            <v>全麻插管，放置胃镜，注气复位扭转。</v>
          </cell>
        </row>
        <row r="5919">
          <cell r="A5919" t="str">
            <v>HPD73301</v>
          </cell>
          <cell r="B5919" t="str">
            <v>胃部分切除术</v>
          </cell>
          <cell r="C5919" t="str">
            <v>逐层进腹，探查，胃底或胃体部分切除，止血，经腹壁另戳孔置管固定，清点器具、纱布无误，冲洗腹腔，逐层关腹。含胃肿瘤局部或楔形切除术。</v>
          </cell>
        </row>
        <row r="5920">
          <cell r="A5920" t="str">
            <v>HPD73302</v>
          </cell>
          <cell r="B5920" t="str">
            <v>胃袖状切除术</v>
          </cell>
          <cell r="C5920" t="str">
            <v>插导尿管，逐层进腹，探查，胃底胃体大弯侧游离，袖状切除，经腹壁另戳孔置管固定，清点器具、纱布无误，冲洗腹腔，逐层关腹。</v>
          </cell>
        </row>
        <row r="5921">
          <cell r="A5921" t="str">
            <v>HPD73303</v>
          </cell>
          <cell r="B5921" t="str">
            <v>近端胃大部切除术</v>
          </cell>
          <cell r="C5921" t="str">
            <v>指良性胃溃疡，良性胃肿瘤，胃肠道间质瘤，胃的恶性间叶性肿瘤实施的手术。逐层进腹，探查，近端胃大部切除，食管胃吻合重建，止血，经腹壁另戳孔置管固定，清点器具、纱布无误，冲洗腹腔，逐层关腹。不含腹腔淋巴结清扫术。</v>
          </cell>
        </row>
        <row r="5922">
          <cell r="A5922" t="str">
            <v>HPD73304</v>
          </cell>
          <cell r="B5922" t="str">
            <v>远端胃大部切除术</v>
          </cell>
          <cell r="C5922" t="str">
            <v>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v>
          </cell>
        </row>
        <row r="5923">
          <cell r="A5923" t="str">
            <v>HPD73305</v>
          </cell>
          <cell r="B5923" t="str">
            <v>姑息性近端胃大部切除术</v>
          </cell>
          <cell r="C5923" t="str">
            <v>逐层进腹，探查，近端胃大部切除，所属淋巴群清扫，无法切除残留癌，食管胃吻合重建，止血，经腹壁另戳孔置管固定，清点器具、纱布无误，冲洗腹腔，逐层关腹。</v>
          </cell>
        </row>
        <row r="5924">
          <cell r="A5924" t="str">
            <v>HPD73306</v>
          </cell>
          <cell r="B5924" t="str">
            <v>姑息性远端胃大部切除术</v>
          </cell>
          <cell r="C5924" t="str">
            <v>逐层进腹，探查，远端胃大部切除，所属淋巴群清扫，无法切除残留癌，胃十二指肠或空肠吻合重建，止血，经腹壁另戳孔置管固定，清点器具、纱布无误，冲洗腹腔，逐层关腹。</v>
          </cell>
        </row>
        <row r="5925">
          <cell r="A5925" t="str">
            <v>HPD73307</v>
          </cell>
          <cell r="B5925" t="str">
            <v>根治性近端胃大部切除术</v>
          </cell>
          <cell r="C5925" t="str">
            <v>逐层进腹，探查，近端胃大部切除，所属淋巴群清扫，食管胃吻合重建，止血，经腹壁另戳孔置管固定，清点器具、纱布无误，冲洗腹腔，逐层关腹。</v>
          </cell>
        </row>
        <row r="5926">
          <cell r="A5926" t="str">
            <v>HPD73308</v>
          </cell>
          <cell r="B5926" t="str">
            <v>根治性远端胃大部切除术</v>
          </cell>
          <cell r="C5926" t="str">
            <v>逐层进腹，探查，远端胃大部切除，所属淋巴群清扫，胃，十二指肠或空肠吻合重建，止血，经腹壁另戳孔置管固定，清点器具、纱布无误，冲洗腹腔，逐层关腹。</v>
          </cell>
        </row>
        <row r="5927">
          <cell r="A5927" t="str">
            <v>HPD73501</v>
          </cell>
          <cell r="B5927" t="str">
            <v>经腹腔镜胃袖状切除术</v>
          </cell>
          <cell r="C5927" t="str">
            <v>腹壁多处戳孔，造气腹，插入观察镜，插入操作内镜，插入辅助器械，探查，胃底胃体大弯侧游离，袖状切除，止血，置管引出固定，缝合伤口。</v>
          </cell>
        </row>
        <row r="5928">
          <cell r="A5928" t="str">
            <v>HPD73502</v>
          </cell>
          <cell r="B5928" t="str">
            <v>经腹腔镜近端胃大部切除术</v>
          </cell>
          <cell r="C5928" t="str">
            <v>指良性胃溃疡，良性胃肿瘤，胃肠道间质瘤，胃的恶性间叶性肿瘤实施的手术。腹壁多处戳孔，造气腹，插入观察镜，插入操作内镜，插入辅助器械，探查，近端胃大部切除，食管胃吻合重建，止血，置管引出固定，缝合伤口。不含腹腔淋巴结清扫术。</v>
          </cell>
        </row>
        <row r="5929">
          <cell r="A5929" t="str">
            <v>HPD73503</v>
          </cell>
          <cell r="B5929" t="str">
            <v>经腹腔镜远端胃大部切除术</v>
          </cell>
          <cell r="C5929" t="str">
            <v>指良性胃溃疡，良性胃肿瘤，胃肠道间质瘤，胃的恶性间叶性肿瘤实施的手术。腹壁多处戳孔，造气腹，插入观察镜，插入操作内镜，插入辅助器械，探查，远端胃大部切除，胃十二指肠或空肠吻合重建，止血，置管引出固定，缝合伤口。不含腹腔淋巴结清扫术。</v>
          </cell>
        </row>
        <row r="5930">
          <cell r="A5930" t="str">
            <v>HPD75301</v>
          </cell>
          <cell r="B5930" t="str">
            <v>全胃切除术</v>
          </cell>
          <cell r="C5930" t="str">
            <v>指良性胃溃疡，良性胃肿瘤，胃肠道间质瘤，胃的恶性间叶性肿瘤，Z-E综合征实施的手术。逐层进腹，探查，全胃切除，食道，空肠，Roux-en-Y吻合重建，止血，经腹壁另戳孔置管固定，清点器具、纱布无误，冲洗腹腔，逐层关腹。不含腹腔淋巴结清扫术。</v>
          </cell>
        </row>
        <row r="5931">
          <cell r="A5931" t="str">
            <v>HPD75501</v>
          </cell>
          <cell r="B5931" t="str">
            <v>经腹腔镜全胃切除术</v>
          </cell>
          <cell r="C5931" t="str">
            <v>指良性胃溃疡，良性胃肿瘤，胃肠道间质瘤，胃的恶性间叶性肿瘤，Z-E综合征实施的手术。腹壁多处戳孔，造气腹，插入观察镜，插入操作内镜，插入辅助器械，探查，全胃切除，食道，空肠，Roux-en-Y吻合重建，止血，置管引出固定，缝合伤口。不含腹腔淋巴结清扫术。</v>
          </cell>
        </row>
        <row r="5932">
          <cell r="A5932" t="str">
            <v>HPD77301</v>
          </cell>
          <cell r="B5932" t="str">
            <v>扩大根治性近端胃大部切除术</v>
          </cell>
          <cell r="C5932" t="str">
            <v>逐层进腹，探查，近端胃大部切除，所属淋巴群清扫，被侵及脏器切除重建，食管胃吻合重建，止血，经腹壁另戳孔置管固定，清点器具、纱布无误，冲洗腹腔，逐层关腹。</v>
          </cell>
        </row>
        <row r="5933">
          <cell r="A5933" t="str">
            <v>HPD77302</v>
          </cell>
          <cell r="B5933" t="str">
            <v>扩大根治性远端胃大部切除术</v>
          </cell>
          <cell r="C5933" t="str">
            <v>逐层进腹，探查，远端胃大部切除，所属淋巴群清扫，被侵及脏器切除重建，胃，十二指肠或空肠吻合重建，止血，经腹壁另戳孔置管固定，清点器具、纱布无误，冲洗腹腔，逐层关腹。</v>
          </cell>
        </row>
        <row r="5934">
          <cell r="A5934" t="str">
            <v>HPD77303</v>
          </cell>
          <cell r="B5934" t="str">
            <v>姑息性全胃切除术</v>
          </cell>
          <cell r="C5934" t="str">
            <v>逐层进腹，探查，全胃切除，所属淋巴群清扫，无法切除残留癌，食道，空肠，Roux-en-Y吻合重建，止血，经腹壁另戳孔置管固定，清点器具、纱布无误，冲洗腹腔，逐层关腹。</v>
          </cell>
        </row>
        <row r="5935">
          <cell r="A5935" t="str">
            <v>HPD77304</v>
          </cell>
          <cell r="B5935" t="str">
            <v>根治性全胃切除术</v>
          </cell>
          <cell r="C5935" t="str">
            <v>含BorrmannⅣ型胃癌，多灶性胃癌。体位摆放，消毒，铺无菌单，开腹，探查，全胃切除，区域淋巴结清扫，消化道重建，腹腔引流，含食道-空肠吻合(Roux-en-Y型或袢式)，食道-十二指肠吻合。不含联合其它脏器切除。</v>
          </cell>
        </row>
        <row r="5936">
          <cell r="A5936" t="str">
            <v>HPD77305</v>
          </cell>
          <cell r="B5936" t="str">
            <v>扩大根治性全胃切除术</v>
          </cell>
          <cell r="C5936" t="str">
            <v>逐层进腹，探查，全胃切除，所属淋巴群清扫，被侵及脏器切除重建，食道，空肠，Roux-en-Y吻合重建，止血，经腹壁另戳孔置管固定，清点器具、纱布无误，冲洗腹腔，逐层关腹。</v>
          </cell>
        </row>
        <row r="5937">
          <cell r="A5937" t="str">
            <v>HPD77306</v>
          </cell>
          <cell r="B5937" t="str">
            <v>根治性残胃癌切除术</v>
          </cell>
          <cell r="C5937" t="str">
            <v>逐层进腹，探查，粘连松解，残胃切除，淋巴结清扫，食道-空肠Roux-Y型吻合重建，止血，经腹壁另戳孔置管固定，缝合伤口。</v>
          </cell>
        </row>
        <row r="5938">
          <cell r="A5938" t="str">
            <v>HPD77307</v>
          </cell>
          <cell r="B5938" t="str">
            <v>姑息性残胃癌切除术</v>
          </cell>
          <cell r="C5938" t="str">
            <v>逐层进腹，探查，粘连松解，残胃切除，无法切除残留癌，食道-空肠Roux-Y型吻合重建，止血，经腹壁另戳孔置管固定，清点器具、纱布无误，冲洗腹腔，逐层关腹。</v>
          </cell>
        </row>
        <row r="5939">
          <cell r="A5939" t="str">
            <v>HPD77308</v>
          </cell>
          <cell r="B5939" t="str">
            <v>扩大根治性残胃癌切除术</v>
          </cell>
          <cell r="C5939" t="str">
            <v>逐层进腹，探查，残胃和被侵及脏器切除，区域淋巴结清扫，食道-空肠Roux-en-Y型吻合重建，止血，经腹壁另戳孔置管固定，清点器具、纱布无误，冲洗腹腔，逐层关腹。</v>
          </cell>
        </row>
        <row r="5940">
          <cell r="A5940" t="str">
            <v>HPD77501</v>
          </cell>
          <cell r="B5940" t="str">
            <v>经腹腔镜根治性近端胃大部切除术</v>
          </cell>
          <cell r="C5940" t="str">
            <v>腹壁多处戳孔，造气腹，插入观察镜，插入操作内镜，插入辅助器械，探查，近端胃大部切除，所属淋巴群清扫，食管胃吻合重建，止血，置管引出固定，缝合伤口。</v>
          </cell>
        </row>
        <row r="5941">
          <cell r="A5941" t="str">
            <v>HPD77502</v>
          </cell>
          <cell r="B5941" t="str">
            <v>经腹腔镜根治性远端胃大部切除术</v>
          </cell>
          <cell r="C5941" t="str">
            <v>腹壁多处戳孔，造气腹，插入观察镜，插入操作内镜，插入辅助器械，探查，远端胃大部切除，所属淋巴群清扫，胃，十二指肠或空肠吻合重建，止血，置管引出固定，缝合伤口。</v>
          </cell>
        </row>
        <row r="5942">
          <cell r="A5942" t="str">
            <v>HPD77503</v>
          </cell>
          <cell r="B5942" t="str">
            <v>经腹腔镜根治性全胃切除术</v>
          </cell>
          <cell r="C5942" t="str">
            <v>腹壁多处戳孔，造气腹，插入观察镜，插入操作内镜，插入辅助器械，探查，全胃切除，所属淋巴群清扫，食道，空肠，Roux-en-Y吻合重建，止血，置管引出固定，缝合伤口。</v>
          </cell>
        </row>
        <row r="5943">
          <cell r="A5943" t="str">
            <v>HPD83301</v>
          </cell>
          <cell r="B5943" t="str">
            <v>胃穿孔修补术</v>
          </cell>
          <cell r="C5943" t="str">
            <v>逐层进腹，探查，穿孔修补，大量盐水腹腔冲洗，经腹壁另戳孔置管引出固定，清点器具、纱布无误，冲洗腹腔，逐层关腹。</v>
          </cell>
        </row>
        <row r="5944">
          <cell r="A5944" t="str">
            <v>HPD83302</v>
          </cell>
          <cell r="B5944" t="str">
            <v>先天性胃壁肌层缺损胃穿孔修补术</v>
          </cell>
          <cell r="C5944" t="str">
            <v>全麻插管，消毒铺巾，中上腹切口，探查，坏死组织切除，修剪胃壁，缝合修补破损，冲洗腹腔，放置引流管。</v>
          </cell>
        </row>
        <row r="5945">
          <cell r="A5945" t="str">
            <v>HPD83303</v>
          </cell>
          <cell r="B5945" t="str">
            <v>垂直捆绑胃成形术</v>
          </cell>
          <cell r="C5945" t="str">
            <v>逐层进腹，探查，胃底游离，袖状切开缝合，胃束带置入，经腹壁另戳孔置管固定，清点器具、纱布无误，冲洗腹腔，逐层关腹。</v>
          </cell>
        </row>
        <row r="5946">
          <cell r="A5946" t="str">
            <v>HPD83501</v>
          </cell>
          <cell r="B5946" t="str">
            <v>经腹腔镜胃穿孔修补术</v>
          </cell>
          <cell r="C5946" t="str">
            <v>腹壁多处戳孔，造气腹，插入观察镜，插入操作内镜，插入辅助器械，探查，穿孔修补，大量盐水腹腔冲洗，腹腔引流，固定，缝合伤口。</v>
          </cell>
        </row>
        <row r="5947">
          <cell r="A5947" t="str">
            <v>HPD83502</v>
          </cell>
          <cell r="B5947" t="str">
            <v>经腹腔镜垂直捆绑胃成形术</v>
          </cell>
          <cell r="C5947" t="str">
            <v>腹壁多处戳孔，造气腹，插入观察镜，插入操作内镜，插入辅助器械，探查，胃底游离，袖状切开缝合，胃束带置入，止血，置管引出固定，缝合伤口。</v>
          </cell>
        </row>
        <row r="5948">
          <cell r="A5948" t="str">
            <v>HPD86301</v>
          </cell>
          <cell r="B5948" t="str">
            <v>胃肠短路术</v>
          </cell>
          <cell r="C5948" t="str">
            <v>逐层进腹，探查，胃-空肠侧侧吻合，止血，经腹壁另戳孔置管固定，清点器具、纱布无误，冲洗腹腔，逐层关腹。含肠肠吻合术。</v>
          </cell>
        </row>
        <row r="5949">
          <cell r="A5949" t="str">
            <v>HPD86302</v>
          </cell>
          <cell r="B5949" t="str">
            <v>胃胰腺囊肿吻合术</v>
          </cell>
          <cell r="C5949" t="str">
            <v>逐层进腹，胰腺探查，粘连松解，显露囊肿与胃后壁吻合，囊壁切取送检，止血，腹腔引流管经腹壁另戳孔引出固定，清点器具、纱布无误，冲洗腹腔，逐层关腹。</v>
          </cell>
        </row>
        <row r="5950">
          <cell r="A5950" t="str">
            <v>HPD86501</v>
          </cell>
          <cell r="B5950" t="str">
            <v>经腹腔镜胃肠短路术</v>
          </cell>
          <cell r="C5950" t="str">
            <v>腹壁多处戳孔，造气腹，插入观察镜，插入操作内镜，插入辅助器械，探查，胃-空肠侧侧吻合，止血，置管引出固定，缝合伤口。</v>
          </cell>
        </row>
        <row r="5951">
          <cell r="A5951" t="str">
            <v>HPE73301</v>
          </cell>
          <cell r="B5951" t="str">
            <v>贲门周围血管离断术</v>
          </cell>
          <cell r="C5951" t="str">
            <v>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v>
          </cell>
        </row>
        <row r="5952">
          <cell r="A5952" t="str">
            <v>HPE73501</v>
          </cell>
          <cell r="B5952" t="str">
            <v>经胸腔镜贲门周围血管离断术</v>
          </cell>
          <cell r="C5952" t="str">
            <v>消毒铺巾，贴膜，单肺通气，建立气胸，胸腔镜探查胸腔，胸腔镜下切除脾脏，切断结扎胃左动脉，胃网膜左，右动脉，离断胃近端2/3及贲门，食管下段周围血管，创面止血，经腹壁另戳孔置管引出固定，用电刀或超声刀止血，置放胸腔闭式引流，关胸。</v>
          </cell>
        </row>
        <row r="5953">
          <cell r="A5953" t="str">
            <v>HPE77301</v>
          </cell>
          <cell r="B5953" t="str">
            <v>经胸贲门癌切除术</v>
          </cell>
          <cell r="C5953" t="str">
            <v>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v>
          </cell>
        </row>
        <row r="5954">
          <cell r="A5954" t="str">
            <v>HPE77302</v>
          </cell>
          <cell r="B5954" t="str">
            <v>胸腹联合切口贲门癌切除术</v>
          </cell>
          <cell r="C5954" t="str">
            <v>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v>
          </cell>
        </row>
        <row r="5955">
          <cell r="A5955" t="str">
            <v>HPF58301</v>
          </cell>
          <cell r="B5955" t="str">
            <v>胃底横断术(Tanner手术)</v>
          </cell>
          <cell r="C5955" t="str">
            <v>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v>
          </cell>
        </row>
        <row r="5956">
          <cell r="A5956" t="str">
            <v>HPF58501</v>
          </cell>
          <cell r="B5956" t="str">
            <v>经腹腔镜胃底横断术</v>
          </cell>
          <cell r="C5956" t="str">
            <v>腹壁多处戳孔，造气腹，插入观察镜，插入操作内镜，插入辅助器械，探查，经网膜门静脉测压，游离结扎胃底部和食管下段血管，楔形切除胃壁，缝扎胃壁曲张静脉，吻合胃断端，创面止血，置管引出固定，缝合切口。</v>
          </cell>
        </row>
        <row r="5957">
          <cell r="A5957" t="str">
            <v>HPF83301</v>
          </cell>
          <cell r="B5957" t="str">
            <v>胃底折叠术</v>
          </cell>
          <cell r="C5957" t="str">
            <v>逐层进腹，探查，粘连松解，胃底游离，胃底折叠(360°胃底折叠，270°胃底折叠)，经腹壁另戳孔置管固定，清点器具、纱布无误，冲洗腹腔，逐层关腹。</v>
          </cell>
        </row>
        <row r="5958">
          <cell r="A5958" t="str">
            <v>HPF83501</v>
          </cell>
          <cell r="B5958" t="str">
            <v>经腹腔镜胃底折叠术</v>
          </cell>
          <cell r="C5958" t="str">
            <v>腹壁多处戳孔，造气腹，插入观察镜，插入操作内镜，插入辅助器械，探查，粘连松解，胃底游离，胃底折叠(360°胃底折叠，270°胃底折叠)，止血，置管引出固定，缝合伤口。</v>
          </cell>
        </row>
        <row r="5959">
          <cell r="A5959" t="str">
            <v>HPG50301</v>
          </cell>
          <cell r="B5959" t="str">
            <v>幽门环肌切开术</v>
          </cell>
          <cell r="C5959" t="str">
            <v>全麻插管，消毒铺巾，脐上弧形切口，将幽门部提出切口外，纵行切开前壁肌层，止血，还纳。</v>
          </cell>
        </row>
        <row r="5960">
          <cell r="A5960" t="str">
            <v>HPG50501</v>
          </cell>
          <cell r="B5960" t="str">
            <v>经腹腔镜幽门环肌切开术</v>
          </cell>
          <cell r="C5960" t="str">
            <v>全麻插管，放置腹腔镜及套管，用幽门刀纵行切开幽门肌层，分离棒分离，幽门钳分离肥厚之肌层至黏膜膨出，止血。</v>
          </cell>
        </row>
        <row r="5961">
          <cell r="A5961" t="str">
            <v>HPG83301</v>
          </cell>
          <cell r="B5961" t="str">
            <v>幽门成形术</v>
          </cell>
          <cell r="C5961" t="str">
            <v>逐层进腹，探查，幽门切开，成形缝合，止血，经腹壁另戳孔置管固定，清点器具、纱布无误，冲洗腹腔，逐层关腹。</v>
          </cell>
        </row>
        <row r="5962">
          <cell r="A5962" t="str">
            <v>HPG83501</v>
          </cell>
          <cell r="B5962" t="str">
            <v>经腹腔镜幽门成形术</v>
          </cell>
          <cell r="C5962" t="str">
            <v>腹壁多处戳孔，造气腹，插入观察镜，插入操作内镜，插入辅助器械，探查，幽门切开，成形缝合，止血，置管引出固定，缝合伤口。</v>
          </cell>
        </row>
        <row r="5963">
          <cell r="A5963" t="str">
            <v>HPH</v>
          </cell>
          <cell r="B5963" t="str">
            <v>4.肠道</v>
          </cell>
        </row>
        <row r="5964">
          <cell r="A5964" t="str">
            <v>HPH50301</v>
          </cell>
          <cell r="B5964" t="str">
            <v>肠造瘘术</v>
          </cell>
          <cell r="C5964" t="str">
            <v>逐层进腹，探查，小肠或结肠双腔、襻式或单腔造瘘，腹壁另开口，提出固定，止血，经腹壁另戳孔置管固定，清点器具、纱布无误，冲洗腹腔，逐层关腹。</v>
          </cell>
        </row>
        <row r="5965">
          <cell r="A5965" t="str">
            <v>HPH50501</v>
          </cell>
          <cell r="B5965" t="str">
            <v>经腹腔镜肠造瘘术</v>
          </cell>
          <cell r="C5965" t="str">
            <v>腹壁多处戳孔，造气腹，插入观察镜，插入操作内镜，插入辅助器械，探查，小肠或结肠双腔，襻式或单腔造瘘，腹壁另开口，提出固定，止血，置管引出固定，缝合伤口。</v>
          </cell>
        </row>
        <row r="5966">
          <cell r="A5966" t="str">
            <v>HPH57301</v>
          </cell>
          <cell r="B5966" t="str">
            <v>肠粘连松解术</v>
          </cell>
          <cell r="C5966" t="str">
            <v>逐层进腹，探查，将广泛肠粘连松解，观察肠血运及有无破损，止血，经腹壁另戳孔置管固定，清点器具、纱布无误，冲洗腹腔，逐层关腹。含粘连分解时肠破裂修补。不含肠异物取出术。</v>
          </cell>
        </row>
        <row r="5967">
          <cell r="A5967" t="str">
            <v>HPH57501</v>
          </cell>
          <cell r="B5967" t="str">
            <v>经腹腔镜肠粘连松解术</v>
          </cell>
          <cell r="C5967" t="str">
            <v>腹壁多处戳孔，造气腹，插入观察镜，插入操作内镜，插入辅助器械，探查，将广泛肠粘连松解，观察肠血运及有无破损，止血，置管引出固定，缝合伤口。</v>
          </cell>
        </row>
        <row r="5968">
          <cell r="A5968" t="str">
            <v>HPH62401</v>
          </cell>
          <cell r="B5968" t="str">
            <v>经鼻肠梗阻导管置入术</v>
          </cell>
          <cell r="C5968" t="str">
            <v>鼻腔、口咽麻醉，润滑，在影像设备导引下，经导丝导引置入肠梗阻导管。不含监护、影像学引导。</v>
          </cell>
        </row>
        <row r="5969">
          <cell r="A5969" t="str">
            <v>HPH65301</v>
          </cell>
          <cell r="B5969" t="str">
            <v>开腹排粪石术</v>
          </cell>
          <cell r="C5969" t="str">
            <v>体位摆放，消毒铺巾，开腹，探查，取出粪石，缝合肠管。</v>
          </cell>
        </row>
        <row r="5970">
          <cell r="A5970" t="str">
            <v>HPH65302</v>
          </cell>
          <cell r="B5970" t="str">
            <v>肠道切开异物取出术</v>
          </cell>
          <cell r="C5970" t="str">
            <v>经右或左腹直肌切口逐层进腹，探查，肠道切开，取出异物(粪石、引流物、蛔虫、误食难以排出之尖锐固体)，缝合肠壁，止血，经腹壁另戳孔置管固定，清点器具、纱布无误，冲洗腹腔，逐层关腹。</v>
          </cell>
        </row>
        <row r="5971">
          <cell r="A5971" t="str">
            <v>HPH70301</v>
          </cell>
          <cell r="B5971" t="str">
            <v>肠造瘘还纳术</v>
          </cell>
          <cell r="C5971" t="str">
            <v>将腹壁外露造瘘肠段完整切除，粘连松解，肠肠吻合，观察血运，止血，置管引出固定，清点器具、纱布无误，冲洗腹腔，逐层关腹。</v>
          </cell>
        </row>
        <row r="5972">
          <cell r="A5972" t="str">
            <v>HPH70302</v>
          </cell>
          <cell r="B5972" t="str">
            <v>肠扭转肠套叠复位术</v>
          </cell>
          <cell r="C5972" t="str">
            <v>逐层进腹，探查，粘连松解、肠扭转及套叠复位，观察血运，止血，置引流管，清点器具、纱布无误，冲洗腹腔，逐层关腹。</v>
          </cell>
        </row>
        <row r="5973">
          <cell r="A5973" t="str">
            <v>HPH70501</v>
          </cell>
          <cell r="B5973" t="str">
            <v>经腹腔镜肠扭转肠套叠复位术</v>
          </cell>
          <cell r="C5973" t="str">
            <v>腹壁多处戳孔，造气腹，插入观察镜，插入操作内镜，插入辅助器械，探查，粘连松解，肠扭转及套叠复位，观察血运，止血，置管引出固定，缝合伤口。</v>
          </cell>
        </row>
        <row r="5974">
          <cell r="A5974" t="str">
            <v>HPH71301</v>
          </cell>
          <cell r="B5974" t="str">
            <v>肠排列固定术</v>
          </cell>
          <cell r="C5974" t="str">
            <v>逐层进腹，探查，广泛粘连松解，将小肠顺蠕动方向Z形排列，固定，止血，经腹壁另戳孔置管固定，清点器具、纱布无误，冲洗腹腔，逐层关腹。</v>
          </cell>
        </row>
        <row r="5975">
          <cell r="A5975" t="str">
            <v>HPH71501</v>
          </cell>
          <cell r="B5975" t="str">
            <v>经腹腔镜肠排列固定术</v>
          </cell>
          <cell r="C5975" t="str">
            <v>腹壁多处戳孔，造气腹，插入观察镜，插入操作内镜，插入辅助器械，探查，广泛粘连松解，将小肠顺蠕动方向Z形排列，固定，止血，置管引出固定，缝合伤口。</v>
          </cell>
        </row>
        <row r="5976">
          <cell r="A5976" t="str">
            <v>HPH73301</v>
          </cell>
          <cell r="B5976" t="str">
            <v>肠切除肠吻合术</v>
          </cell>
          <cell r="C5976" t="str">
            <v>逐层进腹，探查，粘连松解，将坏死之病变肠段切除，吻合，观察血运，止血，经腹壁另戳孔置管固定，清点器具、纱布无误，冲洗腹腔，逐层关腹。</v>
          </cell>
        </row>
        <row r="5977">
          <cell r="A5977" t="str">
            <v>HPH73302</v>
          </cell>
          <cell r="B5977" t="str">
            <v>肠瘘切除肠吻合术</v>
          </cell>
          <cell r="C5977" t="str">
            <v>逐层进腹，探查，粘连松解，寻找肠瘘部位，将病变肠段切除，肠肠吻合，观察血运，连同腹壁瘘口瘢痕切除，止血，置引流管，清点器具、纱布无误，冲洗腹腔，逐层关腹。</v>
          </cell>
        </row>
        <row r="5978">
          <cell r="A5978" t="str">
            <v>HPH73303</v>
          </cell>
          <cell r="B5978" t="str">
            <v>先天性肠腔闭锁端侧吻合造瘘术</v>
          </cell>
          <cell r="C5978" t="str">
            <v>全麻插管，消毒铺巾，右中腹横形切口，探查，肠闭锁切除吻合，含肠切除，端侧吻合(正“T”或倒“T”)。</v>
          </cell>
        </row>
        <row r="5979">
          <cell r="A5979" t="str">
            <v>HPH73304</v>
          </cell>
          <cell r="B5979" t="str">
            <v>肠重复畸形切除吻合术</v>
          </cell>
          <cell r="C5979" t="str">
            <v>全麻插管，消毒铺巾，右中腹横形切口，探查，肠管各段重复畸形切除。</v>
          </cell>
        </row>
        <row r="5980">
          <cell r="A5980" t="str">
            <v>HPH73501</v>
          </cell>
          <cell r="B5980" t="str">
            <v>经腹腔镜肠切除肠吻合术</v>
          </cell>
          <cell r="C5980" t="str">
            <v>腹壁多处戳孔，造气腹，插入观察镜，插入操作内镜，插入辅助器械，探查，粘连松解，将坏死之病变肠段切除，吻合，观察血运，止血，置管引出固定，缝合伤口。</v>
          </cell>
        </row>
        <row r="5981">
          <cell r="A5981" t="str">
            <v>HPH80601</v>
          </cell>
          <cell r="B5981" t="str">
            <v>经电子内镜肠道狭窄扩张术</v>
          </cell>
          <cell r="C5981" t="str">
            <v>清洁肠道，镇静，润滑肠道，电子结肠镜自肛门插入，循腔进镜到达结肠狭窄部位，置入导引钢丝，引导置入扩张球囊，在结肠镜直视下采用球囊扩张导管扩张狭窄部位。图文报告。不含监护、狭窄扩张术、X线检查。</v>
          </cell>
        </row>
        <row r="5982">
          <cell r="A5982" t="str">
            <v>HPH81301</v>
          </cell>
          <cell r="B5982" t="str">
            <v>人工乳头防返流术</v>
          </cell>
          <cell r="C5982" t="str">
            <v>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v>
          </cell>
        </row>
        <row r="5983">
          <cell r="A5983" t="str">
            <v>HPH83301</v>
          </cell>
          <cell r="B5983" t="str">
            <v>肠倒置术</v>
          </cell>
          <cell r="C5983" t="str">
            <v>逐层进腹，探查，小肠(或结肠)切断，逆蠕动肠吻合。不含肠粘连松解。</v>
          </cell>
        </row>
        <row r="5984">
          <cell r="A5984" t="str">
            <v>HPH83302</v>
          </cell>
          <cell r="B5984" t="str">
            <v>肠回转不良矫治术(Lodd.s'术)</v>
          </cell>
          <cell r="C5984" t="str">
            <v>逐层进腹，探查，阑尾切除，回转不良矫治，止血，经腹壁另戳孔置管固定，清点器具、纱布无误，冲洗腹腔，逐层关腹。</v>
          </cell>
        </row>
        <row r="5985">
          <cell r="A5985" t="str">
            <v>HPH83303</v>
          </cell>
          <cell r="B5985" t="str">
            <v>肠储存袋成形术</v>
          </cell>
          <cell r="C5985" t="str">
            <v>逐层进腹，探查，将远端肠管折叠，侧侧吻合贯通呈袋状，止血，经腹壁另戳孔置管固定，清点器具、纱布无误，冲洗腹腔，逐层关腹。</v>
          </cell>
        </row>
        <row r="5986">
          <cell r="A5986" t="str">
            <v>HPH83304</v>
          </cell>
          <cell r="B5986" t="str">
            <v>肠套叠手法复位及肠切除吻合术</v>
          </cell>
          <cell r="C5986" t="str">
            <v>备皮，消毒铺巾。取右上腹横切口，逐层切开，寻找套叠包块，提拉出体外，缓慢手法复位，手法复位失败，行肠切除吻合术，逐层关闭。</v>
          </cell>
        </row>
        <row r="5987">
          <cell r="A5987" t="str">
            <v>HPH86301</v>
          </cell>
          <cell r="B5987" t="str">
            <v>肠吻合术</v>
          </cell>
          <cell r="C5987" t="str">
            <v>逐层进腹，探查，确定病变部位无法切除，旷置病变，行近端、远端肠肠吻合旁路手术，止血，经腹壁另戳孔置管固定，清点器具、纱布无误，冲洗腹腔，逐层关腹。</v>
          </cell>
        </row>
        <row r="5988">
          <cell r="A5988" t="str">
            <v>HPJ-HPM</v>
          </cell>
          <cell r="B5988" t="str">
            <v>5.小肠</v>
          </cell>
        </row>
        <row r="5989">
          <cell r="A5989" t="str">
            <v>HPJ60301</v>
          </cell>
          <cell r="B5989" t="str">
            <v>小肠供体获取术</v>
          </cell>
          <cell r="C5989" t="str">
            <v>逐层切开异体腹壁，进腹，将带动静脉血管肠系膜之小肠段完整切取，处理后放入保存液中备用。</v>
          </cell>
        </row>
        <row r="5990">
          <cell r="A5990" t="str">
            <v>HPJ83301</v>
          </cell>
          <cell r="B5990" t="str">
            <v>先天性小肠闭锁成形术</v>
          </cell>
          <cell r="C5990" t="str">
            <v>全麻插管，消毒铺巾，右中腹横形切口，探查，肠闭锁切除吻合。不含合并其它畸形手术。</v>
          </cell>
        </row>
        <row r="5991">
          <cell r="A5991" t="str">
            <v>HPJ83302</v>
          </cell>
          <cell r="B5991" t="str">
            <v>先天性小肠狭窄不全梗阻修复术</v>
          </cell>
          <cell r="C5991" t="str">
            <v>全麻插管，消毒铺巾，右中腹横形切口，探查，含膜式狭窄、索带压迫，行隔膜切除肠壁侧侧吻合或切除吻合。</v>
          </cell>
        </row>
        <row r="5992">
          <cell r="A5992" t="str">
            <v>HPJ90301</v>
          </cell>
          <cell r="B5992" t="str">
            <v>异体小肠移植术</v>
          </cell>
          <cell r="C5992" t="str">
            <v>逐层进腹，探查，将异体小肠植入，动静脉吻合，两端分别肠吻合，关闭肠系膜，观察血运，止血，经腹壁另戳孔置管固定，清点器具、纱布无误，冲洗腹腔，逐层关腹。</v>
          </cell>
        </row>
        <row r="5993">
          <cell r="A5993" t="str">
            <v>HPK</v>
          </cell>
          <cell r="B5993" t="str">
            <v>十二指肠</v>
          </cell>
        </row>
        <row r="5994">
          <cell r="A5994" t="str">
            <v>HPK50601</v>
          </cell>
          <cell r="B5994" t="str">
            <v>经纤维内镜十二指肠乳头括约肌切开术(EST)</v>
          </cell>
          <cell r="C5994" t="str">
            <v>咽部麻醉，镇静，润滑，消泡，纤维十二指肠镜经口插至十二指肠乳头部位，经活检通道插入十二指肠乳头肌切开刀至十二指肠乳头部位，采用高频电进行十二指肠乳头括约肌切开。人工报告。不含监护、十二指肠乳头括约肌切开术、X线检查。</v>
          </cell>
        </row>
        <row r="5995">
          <cell r="A5995" t="str">
            <v>HPK50602</v>
          </cell>
          <cell r="B5995" t="str">
            <v>经电子内镜十二指肠乳头括约肌切开术(EST)</v>
          </cell>
          <cell r="C5995" t="str">
            <v>咽部麻醉，镇静，润滑，消泡，电子十二指肠镜经口插至十二指肠乳头部位，经活检通道插入十二指肠乳头肌切开刀至十二指肠乳头部位，采用高频电进行十二指肠乳头括约肌切开。图文报告。不含监护、十二指肠乳头括约肌切开术、X线检查。</v>
          </cell>
        </row>
        <row r="5996">
          <cell r="A5996" t="str">
            <v>HPK64601</v>
          </cell>
          <cell r="B5996" t="str">
            <v>经内镜奥狄氏括约肌切开取石术(ECT)</v>
          </cell>
          <cell r="C5996" t="str">
            <v>咽部麻醉，镇静，润滑，消泡，电子十二指肠镜经口插至十二指肠乳头部位，乳头开口进行扩张，插入十二指肠乳头肌切开刀，切开乳头，取出结石及异物，止血，置管，经鼻引出固定。</v>
          </cell>
        </row>
        <row r="5997">
          <cell r="A5997" t="str">
            <v>HPK65601</v>
          </cell>
          <cell r="B5997" t="str">
            <v>经电子十二指肠镜奥狄氏括约肌切开胰管取石术</v>
          </cell>
          <cell r="C5997" t="str">
            <v>咽部麻醉，镇静，润滑，消泡，电子十二指肠镜经口插至十二指肠乳头部位，乳头开口进行扩张，插入十二指肠乳头肌切开刀，切开乳头胰管开口，取出结石及异物，止血，置管，经鼻引出固定。</v>
          </cell>
        </row>
        <row r="5998">
          <cell r="A5998" t="str">
            <v>HPK73301</v>
          </cell>
          <cell r="B5998" t="str">
            <v>十二指肠憩室切除术</v>
          </cell>
          <cell r="C5998" t="str">
            <v>逐层进腹，探查，游离十二指肠，憩室局部切除，缝合，止血，经腹壁另戳孔置管固定，清点器具、纱布无误，冲洗腹腔，逐层关腹。</v>
          </cell>
        </row>
        <row r="5999">
          <cell r="A5999" t="str">
            <v>HPK73302</v>
          </cell>
          <cell r="B5999" t="str">
            <v>十二指肠闭锁切除术</v>
          </cell>
          <cell r="C5999" t="str">
            <v>逐层进腹，探查，游离十二指肠，病灶切除，十二指肠成形，或其它形式的消化道重建，止血，经腹壁另戳孔置管固定，清点器具、纱布无误，冲洗腹腔，逐层关腹。</v>
          </cell>
        </row>
        <row r="6000">
          <cell r="A6000" t="str">
            <v>HPK73303</v>
          </cell>
          <cell r="B6000" t="str">
            <v>壶腹部肿物局部切除术</v>
          </cell>
          <cell r="C6000" t="str">
            <v>逐层进腹，探查，游离十二指肠，切开十二指肠，寻找并切除壶腹部肿瘤，胆管及胰管开口成形，止血，经腹壁另戳孔置管固定，清点器具、纱布无误，冲洗腹腔，逐层关腹。</v>
          </cell>
        </row>
        <row r="6001">
          <cell r="A6001" t="str">
            <v>HPK80601</v>
          </cell>
          <cell r="B6001" t="str">
            <v>经十二指肠镜乳头狭窄扩张术</v>
          </cell>
          <cell r="C6001" t="str">
            <v>咽部麻醉，镇静，润滑，消泡，电子十二指肠镜经口插至十二指肠乳头部位，经气囊、水囊，扩张探条等逐次插入乳头开口进行扩张，置入内引流管经鼻引出固定。</v>
          </cell>
        </row>
        <row r="6002">
          <cell r="A6002" t="str">
            <v>HPK80602</v>
          </cell>
          <cell r="B6002" t="str">
            <v>经电子内镜十二指肠狭窄扩张术</v>
          </cell>
          <cell r="C6002" t="str">
            <v>咽部麻醉，润滑，消泡，经口插入电子十二指肠镜，置入导引钢丝，引导置入扩张材料(气囊、水囊、探条等)，在十二指肠镜直视下多次扩张狭窄部位。图文报告。不含X线检查。</v>
          </cell>
        </row>
        <row r="6003">
          <cell r="A6003" t="str">
            <v>HPK83301</v>
          </cell>
          <cell r="B6003" t="str">
            <v>十二指肠憩室内翻术</v>
          </cell>
          <cell r="C6003" t="str">
            <v>逐层进腹，探查，游离十二指肠，憩室内翻缝扎，或填塞，止血，置引流管，清点器具、纱布无误，冲洗腹腔，逐层关腹。</v>
          </cell>
        </row>
        <row r="6004">
          <cell r="A6004" t="str">
            <v>HPK83302</v>
          </cell>
          <cell r="B6004" t="str">
            <v>十二指肠成形术</v>
          </cell>
          <cell r="C6004" t="str">
            <v>逐层进腹，探查，游离十二指肠，病灶切除，十二指肠成形，止血，经腹壁另戳孔置管固定，清点器具、纱布无误，冲洗腹腔，逐层关腹。</v>
          </cell>
        </row>
        <row r="6005">
          <cell r="A6005" t="str">
            <v>HPK83401</v>
          </cell>
          <cell r="B6005" t="str">
            <v>经十二指肠奥狄氏括约肌切开成形术</v>
          </cell>
          <cell r="C6005" t="str">
            <v>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v>
          </cell>
        </row>
        <row r="6006">
          <cell r="A6006" t="str">
            <v>HPK83601</v>
          </cell>
          <cell r="B6006" t="str">
            <v>经电子十二指肠镜奥狄氏括约肌狭窄切开成形术</v>
          </cell>
          <cell r="C6006" t="str">
            <v>咽部麻醉，镇静，润滑，消泡，电子十二指肠镜经口插至十二指肠乳头部位，扩张探条逐次插入乳头开口进行扩张，置入十二指肠乳头肌切开刀，奥狄氏括约肌狭窄段贯通切开，止血，置管，经鼻引出固定。</v>
          </cell>
        </row>
        <row r="6007">
          <cell r="A6007" t="str">
            <v>HPL-HPM</v>
          </cell>
          <cell r="B6007" t="str">
            <v>空肠、回肠</v>
          </cell>
        </row>
        <row r="6008">
          <cell r="A6008" t="str">
            <v>HPL50601</v>
          </cell>
          <cell r="B6008" t="str">
            <v>经内镜空肠造瘘术</v>
          </cell>
          <cell r="C6008" t="str">
            <v>咽部麻醉，润滑，消泡，经口插入内镜。造瘘管于空肠前壁经皮肤穿刺进入空肠，在内镜直视下将造瘘管固定于空肠与皮肤之间，将营养管置入小肠。图文报告。不含监护。</v>
          </cell>
        </row>
        <row r="6009">
          <cell r="A6009" t="str">
            <v>HPL62301</v>
          </cell>
          <cell r="B6009" t="str">
            <v>经鼻空肠营养管置管术</v>
          </cell>
          <cell r="C6009" t="str">
            <v>鼻腔、口咽麻醉，润滑，在影像设备导引下，经导丝导引置入空肠营养管。不含监护、影像学引导。</v>
          </cell>
        </row>
        <row r="6010">
          <cell r="A6010" t="str">
            <v>HPL62401</v>
          </cell>
          <cell r="B6010" t="str">
            <v>经胃造瘘口空肠营养管置入术</v>
          </cell>
          <cell r="C6010" t="str">
            <v>在影像设备导引下，经导丝导引置入空肠营养管。不含监护、影像学引导。</v>
          </cell>
        </row>
        <row r="6011">
          <cell r="A6011" t="str">
            <v>HPL62601</v>
          </cell>
          <cell r="B6011" t="str">
            <v>经纤维内镜空肠置管术</v>
          </cell>
          <cell r="C6011" t="str">
            <v>咽部麻醉，润滑，经口插入纤维胃镜，在胃镜直视下，经活检钳或异物钳的帮助，将空肠营养管置入空肠。人工报告。不含X线检查、胃镜检查术。</v>
          </cell>
        </row>
        <row r="6012">
          <cell r="A6012" t="str">
            <v>HPL62602</v>
          </cell>
          <cell r="B6012" t="str">
            <v>经电子内镜空肠置管术</v>
          </cell>
          <cell r="C6012" t="str">
            <v>咽部麻醉，润滑，经口插入电子胃镜，在胃镜直视下，经活检钳或异物钳的帮助，将空肠营养管置入空肠。人工报告。不含X线检查、胃镜检查术。</v>
          </cell>
        </row>
        <row r="6013">
          <cell r="A6013" t="str">
            <v>HPL63301</v>
          </cell>
          <cell r="B6013" t="str">
            <v>经鼻空肠营养管调管术</v>
          </cell>
          <cell r="C6013" t="str">
            <v>鼻腔、口咽麻醉，润滑，在影像设备导引下，经导丝导引调节空肠营养管位置。不含监护、影像学引导。</v>
          </cell>
        </row>
        <row r="6014">
          <cell r="A6014" t="str">
            <v>HPL66401</v>
          </cell>
          <cell r="B6014" t="str">
            <v>经鼻空肠营养管置换术</v>
          </cell>
          <cell r="C6014" t="str">
            <v>鼻腔、口咽麻醉，润滑，在影像设备导引下，经导丝导引调节空肠营养管位置。不含监护、影像学引导。</v>
          </cell>
        </row>
        <row r="6015">
          <cell r="A6015" t="str">
            <v>HPM73301</v>
          </cell>
          <cell r="B6015" t="str">
            <v>美克尔憩室切除术</v>
          </cell>
          <cell r="C6015" t="str">
            <v>全麻下切开腹壁逐层入腹，寻找憩室，分离结扎系膜后，再行肠切除，断端肠吻合术，仔细缝合伤口，手术后需使用防粘连制剂，生理盐水清洗腹腔，放置腹引管。</v>
          </cell>
        </row>
        <row r="6016">
          <cell r="A6016" t="str">
            <v>HPM73501</v>
          </cell>
          <cell r="B6016" t="str">
            <v>腹腔镜美克尔憩室切除术</v>
          </cell>
          <cell r="C6016" t="str">
            <v>全麻，消毒铺巾，建立气腹，脐部及左下腹放置套管，探查肠管，自脐部将憩室脱出，行肠切除吻合术，还纳肠管。</v>
          </cell>
        </row>
        <row r="6017">
          <cell r="A6017" t="str">
            <v>HPP-HPV</v>
          </cell>
          <cell r="B6017" t="str">
            <v>6.大肠</v>
          </cell>
        </row>
        <row r="6018">
          <cell r="A6018" t="str">
            <v>HPP</v>
          </cell>
          <cell r="B6018" t="str">
            <v>回盲部</v>
          </cell>
        </row>
        <row r="6019">
          <cell r="A6019" t="str">
            <v>HPP75301</v>
          </cell>
          <cell r="B6019" t="str">
            <v>回盲部切除术</v>
          </cell>
          <cell r="C6019" t="str">
            <v>逐层进腹，探查，将回盲部及阑尾一并切除，行结肠、回肠吻合，观察血运，止血，经腹壁另戳孔置管固定，清点器具、纱布无误，冲洗腹腔，逐层关腹。</v>
          </cell>
        </row>
        <row r="6020">
          <cell r="A6020" t="str">
            <v>HPP75501</v>
          </cell>
          <cell r="B6020" t="str">
            <v>经腹腔镜回盲部切除术</v>
          </cell>
          <cell r="C6020" t="str">
            <v>腹壁多处戳孔，造气腹，插入观察镜，插入操作内镜，插入辅助器械，探查，将回盲部及阑尾一并切除，行结肠、回肠吻合，观察血运，止血，置管引出固定，缝合伤口。</v>
          </cell>
        </row>
        <row r="6021">
          <cell r="A6021" t="str">
            <v>HPR</v>
          </cell>
          <cell r="B6021" t="str">
            <v>阑尾</v>
          </cell>
        </row>
        <row r="6022">
          <cell r="A6022" t="str">
            <v>HPR45101</v>
          </cell>
          <cell r="B6022" t="str">
            <v>经直肠阑尾脓肿穿刺引流术</v>
          </cell>
          <cell r="C6022" t="str">
            <v>结石位B超定位后，经脉麻醉后，B超定位后。用16号套管针经直肠穿刺。尽量抽尽脓液。穿刺后加压压迫止血。含穿刺引流术。不含B超引导。</v>
          </cell>
        </row>
        <row r="6023">
          <cell r="A6023" t="str">
            <v>HPR45301</v>
          </cell>
          <cell r="B6023" t="str">
            <v>阑尾周围脓肿引流术</v>
          </cell>
          <cell r="C6023" t="str">
            <v>逐层进腹，探查，吸净脓性分泌物，脓肿或盆腔内置引流管，止血，清点器具、纱布无误，冲洗腹腔，逐层关腹。</v>
          </cell>
        </row>
        <row r="6024">
          <cell r="A6024" t="str">
            <v>HPR45501</v>
          </cell>
          <cell r="B6024" t="str">
            <v>经腹腔镜阑尾周围脓肿引流术</v>
          </cell>
          <cell r="C6024" t="str">
            <v>腹壁多处戳孔，造气腹，插入观察镜，插入操作内镜，插入辅助器械，探查，吸净脓性分泌物，脓肿或盆腔内置引流管，止血，置管引出固定，缝合伤口。</v>
          </cell>
        </row>
        <row r="6025">
          <cell r="A6025" t="str">
            <v>HPR73301</v>
          </cell>
          <cell r="B6025" t="str">
            <v>阑尾炎性包块切除术</v>
          </cell>
          <cell r="C6025" t="str">
            <v>逐层进腹，探查，粘连分离，将包裹之炎性包块切除，止血，清点器具、纱布无误，冲洗腹腔，逐层关腹。不含肠破裂修补术、肠切除肠吻合。</v>
          </cell>
        </row>
        <row r="6026">
          <cell r="A6026" t="str">
            <v>HPR73501</v>
          </cell>
          <cell r="B6026" t="str">
            <v>经腹腔镜阑尾炎性包块切除术</v>
          </cell>
          <cell r="C6026" t="str">
            <v>腹壁多处戳孔，造气腹，插入观察镜，插入操作内镜，插入辅助器械，探查，粘连分离，将包裹之炎性包块完整切除，止血，置管引出固定，缝合伤口。</v>
          </cell>
        </row>
        <row r="6027">
          <cell r="A6027" t="str">
            <v>HPR75301</v>
          </cell>
          <cell r="B6027" t="str">
            <v>阑尾切除术</v>
          </cell>
          <cell r="C6027" t="str">
            <v>逐层进腹，探查，分离切除阑尾，包埋根部，止血，清点器具、纱布无误，冲洗腹腔，逐层关腹。含单纯性、化脓性、慢性阑尾炎。</v>
          </cell>
        </row>
        <row r="6028">
          <cell r="A6028" t="str">
            <v>HPR75302</v>
          </cell>
          <cell r="B6028" t="str">
            <v>坏疽性阑尾切除术</v>
          </cell>
          <cell r="C6028" t="str">
            <v>逐层进腹，探查，吸净脓性分泌物，分离切除阑尾，包埋根部，止血，经腹壁另戳孔置管固定，清点器具、纱布无误，冲洗腹腔，逐层关腹。含仍可切除之坏疽穿孔性阑尾炎。</v>
          </cell>
        </row>
        <row r="6029">
          <cell r="A6029" t="str">
            <v>HPR75501</v>
          </cell>
          <cell r="B6029" t="str">
            <v>经腹腔镜阑尾切除术</v>
          </cell>
          <cell r="C6029" t="str">
            <v>腹壁多处戳孔，造气腹，插入观察镜，插入操作内镜，插入辅助器械，探查，分离切除阑尾，包埋根部，止血，置管引出固定，缝合伤口。</v>
          </cell>
        </row>
        <row r="6030">
          <cell r="A6030" t="str">
            <v>HPR75502</v>
          </cell>
          <cell r="B6030" t="str">
            <v>经腹腔镜坏疽性阑尾切除术</v>
          </cell>
          <cell r="C6030" t="str">
            <v>腹壁多处戳孔，造气腹，插入观察镜，插入操作内镜，插入辅助器械，探查，吸净脓性分泌物，分离切除阑尾，包埋根部，止血，置管引出固定，缝合伤口。</v>
          </cell>
        </row>
        <row r="6031">
          <cell r="A6031" t="str">
            <v>HPS-HPT</v>
          </cell>
          <cell r="B6031" t="str">
            <v>结肠</v>
          </cell>
        </row>
        <row r="6032">
          <cell r="A6032" t="str">
            <v>HPS46601</v>
          </cell>
          <cell r="B6032" t="str">
            <v>经纤维内镜结肠黏膜出血治疗</v>
          </cell>
          <cell r="C6032" t="str">
            <v>清洁肠道，镇静，润滑肠道，纤维结肠镜自肛门插入，结肠镜检查，找到出血部位，根据出血情况进行止血治疗。人工报告。不含监护。</v>
          </cell>
        </row>
        <row r="6033">
          <cell r="A6033" t="str">
            <v>HPS46602</v>
          </cell>
          <cell r="B6033" t="str">
            <v>经电子内镜结肠黏膜出血治疗</v>
          </cell>
          <cell r="C6033" t="str">
            <v>清洁肠道，镇静，润滑肠道，电子结肠镜自肛门插入，结肠镜检查，找到出血部位，根据出血情况进行止血治疗。图文报告。不含监护。</v>
          </cell>
        </row>
        <row r="6034">
          <cell r="A6034" t="str">
            <v>HPS62601</v>
          </cell>
          <cell r="B6034" t="str">
            <v>经电子内镜结肠支架置入术</v>
          </cell>
          <cell r="C6034" t="str">
            <v>清洁肠道，镇静，润滑肠道，电子结肠镜自肛门插入，循腔进镜到达狭窄部位，置入导引钢丝引导置入支架，在结肠镜直视下放置支架。X线透视确定位置。图文报告。不含监护、狭窄扩张术、X线检查。</v>
          </cell>
        </row>
        <row r="6035">
          <cell r="A6035" t="str">
            <v>HPS64601</v>
          </cell>
          <cell r="B6035" t="str">
            <v>经电子内镜结肠支架取出术</v>
          </cell>
          <cell r="C6035" t="str">
            <v>清洁肠道，镇静，润滑肠道，电子结肠镜自肛门插入，循腔进镜插至支架部位，暴露杯口收缩线，应用支架回收器收紧收缩线，将支架与结肠黏膜分离，取出支架。图文报告。不含监护、X线检查。</v>
          </cell>
        </row>
        <row r="6036">
          <cell r="A6036" t="str">
            <v>HPS66601</v>
          </cell>
          <cell r="B6036" t="str">
            <v>经电子内镜结肠支架置换术</v>
          </cell>
          <cell r="C6036" t="str">
            <v>清洁肠道，镇静，润滑肠道，电子结肠镜自肛门插入，循腔进镜插至支架部位，暴露杯口收缩线，应用支架回收器收紧收缩线，将支架与结肠黏膜分离，取出支架，在结肠镜直视下放置新支架。图文报告。不含监护、狭窄扩张术、X线检查。</v>
          </cell>
        </row>
        <row r="6037">
          <cell r="A6037" t="str">
            <v>HPS72601</v>
          </cell>
          <cell r="B6037" t="str">
            <v>经纤维内镜结肠息肉微波切除术</v>
          </cell>
          <cell r="C6037" t="str">
            <v>清洁肠道，镇静，润滑肠道，纤维结肠镜自肛门插入，结肠镜检查，寻查息肉，采用微波切除治疗。人工报告。不含监护、病理学检查。</v>
          </cell>
        </row>
        <row r="6038">
          <cell r="A6038" t="str">
            <v>HPS72602</v>
          </cell>
          <cell r="B6038" t="str">
            <v>经电子内镜结肠息肉微波切除术</v>
          </cell>
          <cell r="C6038" t="str">
            <v>清洁肠道，镇静，润滑肠道，电子结肠镜自肛门插入，结肠镜检查，寻查息肉，采用微波切除治疗。图文报告。不含监护、病理学检查。</v>
          </cell>
        </row>
        <row r="6039">
          <cell r="A6039" t="str">
            <v>HPS72603</v>
          </cell>
          <cell r="B6039" t="str">
            <v>经纤维内镜结肠息肉激光切除术</v>
          </cell>
          <cell r="C6039" t="str">
            <v>清洁肠道，镇静，润滑肠道，纤维结肠镜自肛门插入，结肠镜检查，寻查息肉，采用激光切除治疗。人工报告。不含监护、病理学检查。</v>
          </cell>
        </row>
        <row r="6040">
          <cell r="A6040" t="str">
            <v>HPS72604</v>
          </cell>
          <cell r="B6040" t="str">
            <v>经电子内镜结肠息肉激光切除术</v>
          </cell>
          <cell r="C6040" t="str">
            <v>清洁肠道，镇静，润滑肠道，电子结肠镜自肛门插入，结肠镜检查，寻查息肉，采用激光切除治疗。图文报告。不含监护、病理学检查。</v>
          </cell>
        </row>
        <row r="6041">
          <cell r="A6041" t="str">
            <v>HPS72605</v>
          </cell>
          <cell r="B6041" t="str">
            <v>经纤维内镜结肠息肉氩离子凝固术</v>
          </cell>
          <cell r="C6041" t="str">
            <v>清洁肠道，镇静，润滑肠道，纤维结肠镜自肛门插入，结肠镜检查，寻查息肉，采用氩离子凝固治疗。人工报告。不含监护、病理学检查。</v>
          </cell>
        </row>
        <row r="6042">
          <cell r="A6042" t="str">
            <v>HPS72606</v>
          </cell>
          <cell r="B6042" t="str">
            <v>经电子内镜结肠息肉氩离子凝固术</v>
          </cell>
          <cell r="C6042" t="str">
            <v>清洁肠道，镇静，润滑肠道，电子结肠镜自肛门插入，结肠镜检查，寻查息肉，采用氩离子凝固治疗。图文报告。不含监护、病理学检查。</v>
          </cell>
        </row>
        <row r="6043">
          <cell r="A6043" t="str">
            <v>HPS73301</v>
          </cell>
          <cell r="B6043" t="str">
            <v>经腹结肠息肉切除术</v>
          </cell>
          <cell r="C6043" t="str">
            <v>平卧，备皮，开腹，探查腹腔，打开结肠息肉部位，结扎缝扎息肉根部，切除息肉，缝合结肠切口，关腹。不含肠切除吻合、病理学检查。</v>
          </cell>
        </row>
        <row r="6044">
          <cell r="A6044" t="str">
            <v>HPS73302</v>
          </cell>
          <cell r="B6044" t="str">
            <v>结肠曲段切除术</v>
          </cell>
          <cell r="C6044" t="str">
            <v>逐层进腹，探查，将病变结肠局部切除，肠肠吻合，止血，经腹壁另戳孔置管固定，清点器具、纱布无误，冲洗腹腔，逐层关腹。</v>
          </cell>
        </row>
        <row r="6045">
          <cell r="A6045" t="str">
            <v>HPS73303</v>
          </cell>
          <cell r="B6045" t="str">
            <v>先天性巨结肠术后夹膈术</v>
          </cell>
          <cell r="C6045" t="str">
            <v>指巨结肠术后形成的狭窄隔膜。患儿截石位，肛查确认隔膜位置，消毒铺巾，经肛门深入止血钳，夹除或切除膈膜。</v>
          </cell>
        </row>
        <row r="6046">
          <cell r="A6046" t="str">
            <v>HPS73304</v>
          </cell>
          <cell r="B6046" t="str">
            <v>经腹先天性巨结肠根治术</v>
          </cell>
          <cell r="C6046" t="str">
            <v>指环钳法，用于各型巨结肠。左下腹横行切口，松解，结扎，切除痉挛段肠管，经肛门套筒下拖正常结肠，环钳吻合。不含病理学检查。</v>
          </cell>
        </row>
        <row r="6047">
          <cell r="A6047" t="str">
            <v>HPS73305</v>
          </cell>
          <cell r="B6047" t="str">
            <v>先天性巨结肠切除吻合术</v>
          </cell>
          <cell r="C6047" t="str">
            <v>逐层进腹，探查，将病变结肠切除，肠肠吻合或肠肛管吻合，止血，经腹壁另戳孔置管固定，清点器具、纱布无误，冲洗腹腔，逐层关腹。</v>
          </cell>
        </row>
        <row r="6048">
          <cell r="A6048" t="str">
            <v>HPS73306</v>
          </cell>
          <cell r="B6048" t="str">
            <v>先天性巨结肠切除+回肠袋形成形吻合术</v>
          </cell>
          <cell r="C6048" t="str">
            <v>适用于全结肠型巨结肠。左下腹横行切口，松解、结扎、切除全部分痉挛段肠管，将正常回肠末端约15-20厘米行“J”或“W”侧侧吻合形成“袋”后经肛门拖出吻合。不含术中肠壁活检、病理学检查。</v>
          </cell>
        </row>
        <row r="6049">
          <cell r="A6049" t="str">
            <v>HPS73307</v>
          </cell>
          <cell r="B6049" t="str">
            <v>结肠癌局部切除术</v>
          </cell>
          <cell r="C6049" t="str">
            <v>逐层进腹，探查，将病变结肠局部切除，肠肠吻合，止血，经腹壁另戳孔置管固定，清点器具、纱布无误，冲洗腹腔，逐层关腹。</v>
          </cell>
        </row>
        <row r="6050">
          <cell r="A6050" t="str">
            <v>HPS73308</v>
          </cell>
          <cell r="B6050" t="str">
            <v>结肠癌姑息切除术+短路</v>
          </cell>
          <cell r="C6050" t="str">
            <v>逐层进腹，探查，将病变结肠局部切除，肠肠吻合，止血，经腹壁另戳孔置管固定，清点器具、纱布无误，冲洗腹腔，逐层关腹。</v>
          </cell>
        </row>
        <row r="6051">
          <cell r="A6051" t="str">
            <v>HPS73401</v>
          </cell>
          <cell r="B6051" t="str">
            <v>经肛门先天性巨结肠改良根治术</v>
          </cell>
          <cell r="C6051" t="str">
            <v>含短段、常见型、部分长段型巨结肠，术前插导尿管。术中环形切开直肠黏膜，剥除黏膜3.5-3厘米，打开直肠肌鞘。扩张段结肠拖出肛门外，分离，结扎肠系膜，切除痉挛段，扩张段肠管，近端下拖肠管与肛门直肠残端吻合。不含病理学检查。</v>
          </cell>
        </row>
        <row r="6052">
          <cell r="A6052" t="str">
            <v>HPS73501</v>
          </cell>
          <cell r="B6052" t="str">
            <v>经腹腔镜先天性巨结肠切除术</v>
          </cell>
          <cell r="C6052" t="str">
            <v>腹壁多处戳孔，造气腹，插入观察镜，插入操作内镜，插入辅助器械，探查，将病变结肠切除，肠肠吻合或肠肛管吻合，止血，置管引出固定，缝合伤口。</v>
          </cell>
        </row>
        <row r="6053">
          <cell r="A6053" t="str">
            <v>HPS73601</v>
          </cell>
          <cell r="B6053" t="str">
            <v>经电子内镜结肠黏膜剥离术(结肠ESD)</v>
          </cell>
          <cell r="C6053" t="str">
            <v>清洁肠道，镇静，润滑肠道，电子结肠镜自肛门插入，结肠镜检查，寻查肿物，于肿物基底部注射肾上腺素甘油果糖(或高渗盐水及美蓝或靛胭脂)以抬举肿物，采用IT刀等进行切除治疗。图文报告。不含监护、病理学检查。</v>
          </cell>
        </row>
        <row r="6054">
          <cell r="A6054" t="str">
            <v>HPS73602</v>
          </cell>
          <cell r="B6054" t="str">
            <v>经纤维内镜结肠息肉高频电凝切除术</v>
          </cell>
          <cell r="C6054" t="str">
            <v>清洁肠道，镇静，润滑肠道，纤维结肠镜自肛门插入，结肠镜检查，寻查息肉，圈套器圈套息肉，高频电凝电切除息肉。人工报告。不含监护、病理学检查。</v>
          </cell>
        </row>
        <row r="6055">
          <cell r="A6055" t="str">
            <v>HPS73603</v>
          </cell>
          <cell r="B6055" t="str">
            <v>经电子内镜结肠息肉高频电凝切除术</v>
          </cell>
          <cell r="C6055" t="str">
            <v>清洁肠道，镇静，润滑肠道，电子结肠镜自肛门插入，结肠镜检查，寻查息肉，圈套器圈套息肉，高频电凝电切除息肉。图文报告。不含监护、病理学检查。</v>
          </cell>
        </row>
        <row r="6056">
          <cell r="A6056" t="str">
            <v>HPS73604</v>
          </cell>
          <cell r="B6056" t="str">
            <v>经电子内镜结肠息肉吸引圈套切除术</v>
          </cell>
          <cell r="C6056" t="str">
            <v>清洁肠道，镇静，润滑肠道，电子结肠镜前端加透明帽，自肛门插入，结肠镜检查，寻查息肉，将息肉吸入透明帽，采用圈套器进行高频电凝电切除治疗。图文报告。不含监护、病理学检查。</v>
          </cell>
        </row>
        <row r="6057">
          <cell r="A6057" t="str">
            <v>HPS73801</v>
          </cell>
          <cell r="B6057" t="str">
            <v>经腹经肛门先天性巨结肠改良根治术</v>
          </cell>
          <cell r="C6057" t="str">
            <v>长段型(脾区以上)巨结肠，左下腹横行切口，松解，结扎，切除痉挛段肠管，经肛门下拖肠管肛门吻合。不含病理学检查。</v>
          </cell>
        </row>
        <row r="6058">
          <cell r="A6058" t="str">
            <v>HPS73802</v>
          </cell>
          <cell r="B6058" t="str">
            <v>经腹腔镜经肛门先天性巨结肠改良根治术</v>
          </cell>
          <cell r="C6058" t="str">
            <v>适用于长段型(脾区以下)巨结肠。平卧，消毒铺巾，放置腹腔镜，应用血管闭合系统或超声刀止血刀松解系膜血管，游离痉挛段肠管后经肛门下拖与肛门吻合。不含病理学检查。</v>
          </cell>
        </row>
        <row r="6059">
          <cell r="A6059" t="str">
            <v>HPS75301</v>
          </cell>
          <cell r="B6059" t="str">
            <v>全结肠切除吻合术</v>
          </cell>
          <cell r="C6059" t="str">
            <v>逐层进腹，探查，将全结肠、直肠大部或全部切除，回肠直肠吻合或回肠肛管吻合，止血，经腹壁另戳孔置管固定，清点器具、纱布无误，冲洗腹腔，逐层关腹。</v>
          </cell>
        </row>
        <row r="6060">
          <cell r="A6060" t="str">
            <v>HPS77301</v>
          </cell>
          <cell r="B6060" t="str">
            <v>根治性结肠癌切除术</v>
          </cell>
          <cell r="C6060" t="str">
            <v>逐层进腹，探查，将病变结肠及区域淋巴结规范切除，肠肠吻合，止血，经腹壁另戳孔置管固定，清点器具、纱布无误，冲洗腹腔，逐层关腹。</v>
          </cell>
        </row>
        <row r="6061">
          <cell r="A6061" t="str">
            <v>HPS77302</v>
          </cell>
          <cell r="B6061" t="str">
            <v>扩大根治性结肠癌切除术</v>
          </cell>
          <cell r="C6061" t="str">
            <v>逐层进腹，探查，将病变结肠及区域淋巴结规范切除，被侵及脏器切除，肠肠吻合，止血，经腹壁另戳孔置管固定，清点器具、纱布无误，冲洗腹腔，逐层关腹。</v>
          </cell>
        </row>
        <row r="6062">
          <cell r="A6062" t="str">
            <v>HPS77501</v>
          </cell>
          <cell r="B6062" t="str">
            <v>经腹腔镜结肠癌根治术</v>
          </cell>
          <cell r="C6062" t="str">
            <v>腹壁多处戳孔，造气腹，插入观察镜，插入操作内镜，插入辅助器械，探查，将病变结肠及区域淋巴结规范切除，肠肠吻合，止血，置管引出固定，缝合伤口。</v>
          </cell>
        </row>
        <row r="6063">
          <cell r="A6063" t="str">
            <v>HPT71301</v>
          </cell>
          <cell r="B6063" t="str">
            <v>乙状结肠悬吊术</v>
          </cell>
          <cell r="C6063" t="str">
            <v>逐层进腹，探查，游离乙状结肠，降结肠，顺肠蠕动方向抬高排列，缝合固定，保持通畅，止血，经腹壁另戳孔置管固定，清点器具、纱布无误，冲洗腹腔，逐层关腹。</v>
          </cell>
        </row>
        <row r="6064">
          <cell r="A6064" t="str">
            <v>HPT71501</v>
          </cell>
          <cell r="B6064" t="str">
            <v>经腹腔镜乙状结肠悬吊术</v>
          </cell>
          <cell r="C6064" t="str">
            <v>腹壁多处戳孔，造气腹，插入观察镜，插入操作内镜，插入辅助器械，探查，游离乙状结肠，降结肠，顺肠蠕动方向抬高排列，缝合固定，保持通畅，止血，置管引出固定，缝合伤口。</v>
          </cell>
        </row>
        <row r="6065">
          <cell r="A6065" t="str">
            <v>HPU</v>
          </cell>
          <cell r="B6065" t="str">
            <v>直肠</v>
          </cell>
        </row>
        <row r="6066">
          <cell r="A6066" t="str">
            <v>HPU45301</v>
          </cell>
          <cell r="B6066" t="str">
            <v>直肠肛门周围脓肿切开引流术</v>
          </cell>
          <cell r="C6066" t="str">
            <v>肛门指诊，检查有无肛瘘内口，肛门直肠周围脓肿切开引流，置管引出固定，包扎固定，送细菌培养。</v>
          </cell>
        </row>
        <row r="6067">
          <cell r="A6067" t="str">
            <v>HPU46601</v>
          </cell>
          <cell r="B6067" t="str">
            <v>经直肠镜直肠出血电凝术</v>
          </cell>
          <cell r="C6067" t="str">
            <v>肛门指诊，直肠镜检查，确定出血部位，电凝止血。</v>
          </cell>
        </row>
        <row r="6068">
          <cell r="A6068" t="str">
            <v>HPU46602</v>
          </cell>
          <cell r="B6068" t="str">
            <v>经直肠镜直肠出血缝扎术</v>
          </cell>
          <cell r="C6068" t="str">
            <v>肛门指诊，直肠镜检查，确定出血部位，缝扎止血。</v>
          </cell>
        </row>
        <row r="6069">
          <cell r="A6069" t="str">
            <v>HPU57301</v>
          </cell>
          <cell r="B6069" t="str">
            <v>耻骨直肠肌松解术</v>
          </cell>
          <cell r="C6069" t="str">
            <v>逐层进腹，游离直肠，耻骨直肠肌外括约肌切断，止血，经腹壁另戳孔置管固定，清点器具、纱布无误，冲洗腹腔，逐层关腹。</v>
          </cell>
        </row>
        <row r="6070">
          <cell r="A6070" t="str">
            <v>HPU71301</v>
          </cell>
          <cell r="B6070" t="str">
            <v>直肠脱垂悬吊术</v>
          </cell>
          <cell r="C6070" t="str">
            <v>逐层进腹，探查，直肠悬吊固定于直肠周围组织，封闭直肠前凹陷，加固盆底筋膜，止血，经腹壁另戳孔置管固定，清点器具、纱布无误，冲洗腹腔，逐层关腹。</v>
          </cell>
        </row>
        <row r="6071">
          <cell r="A6071" t="str">
            <v>HPU71401</v>
          </cell>
          <cell r="B6071" t="str">
            <v>经肛门直肠黏膜环切钉合术(PPH)</v>
          </cell>
          <cell r="C6071" t="str">
            <v>肛门指诊，肛门镜检查，扩肛，环形缝扎，用吻合器黏膜环切，止血，评估效果。</v>
          </cell>
        </row>
        <row r="6072">
          <cell r="A6072" t="str">
            <v>HPU71402</v>
          </cell>
          <cell r="B6072" t="str">
            <v>经肛门直肠脱垂手术(delorem手术)</v>
          </cell>
          <cell r="C6072" t="str">
            <v>肛门指诊，扩肛，拉钩深入，暴露直肠病变部位，直肠黏膜切开，剥离管状黏膜，折叠，缝合肌层，提升脱出直肠，直肠黏膜吻合，止血，置管引出固定。</v>
          </cell>
        </row>
        <row r="6073">
          <cell r="A6073" t="str">
            <v>HPU72601</v>
          </cell>
          <cell r="B6073" t="str">
            <v>经肛门镜直肠肛门冷冻治疗</v>
          </cell>
          <cell r="C6073" t="str">
            <v>清洁远段肠道，肛门镜插至病变部位，采用冷冻治疗仪，冷冻治疗。人工报告。不含病理学检查。</v>
          </cell>
        </row>
        <row r="6074">
          <cell r="A6074" t="str">
            <v>HPU72602</v>
          </cell>
          <cell r="B6074" t="str">
            <v>经肛门镜直肠肛门微波治疗</v>
          </cell>
          <cell r="C6074" t="str">
            <v>清洁远段肠道，肛门镜插至病变部位，经肛门镜置入微波治疗探头，根据病变性质及大小选择治疗参数，微波治疗。人工报告。不含病理学检查。</v>
          </cell>
        </row>
        <row r="6075">
          <cell r="A6075" t="str">
            <v>HPU72603</v>
          </cell>
          <cell r="B6075" t="str">
            <v>经肛门镜直肠肛门激光治疗</v>
          </cell>
          <cell r="C6075" t="str">
            <v>清洁远段肠道，肛门镜插至病变部位，根据病变性质及大小选择激光治疗参数，激光治疗。人工报告。不含病理学检查。</v>
          </cell>
        </row>
        <row r="6076">
          <cell r="A6076" t="str">
            <v>HPU73601</v>
          </cell>
          <cell r="B6076" t="str">
            <v>经内镜直肠肿物切除术</v>
          </cell>
          <cell r="C6076" t="str">
            <v>肛门指诊，直肠镜检查，确定肿物部位，于根部切除肿物，缝合，止血。</v>
          </cell>
        </row>
        <row r="6077">
          <cell r="A6077" t="str">
            <v>HPU73602</v>
          </cell>
          <cell r="B6077" t="str">
            <v>经内镜直肠良性肿物切除术</v>
          </cell>
          <cell r="C6077" t="str">
            <v>指腺瘤、息肉、纤维瘤、脂肪瘤等良性新生物。肛门指诊，直肠镜检查，确定肿物部位，于根部切除肿物，缝合，止血。</v>
          </cell>
        </row>
        <row r="6078">
          <cell r="A6078" t="str">
            <v>HPU73603</v>
          </cell>
          <cell r="B6078" t="str">
            <v>经内镜直肠良性肿物激光切除术</v>
          </cell>
          <cell r="C6078" t="str">
            <v>肛门指诊，直肠镜检查，确定肿物部位，用激光于根部切除肿物，缝合，止血。</v>
          </cell>
        </row>
        <row r="6079">
          <cell r="A6079" t="str">
            <v>HPU73604</v>
          </cell>
          <cell r="B6079" t="str">
            <v>经内镜直肠良性肿物套扎切除术</v>
          </cell>
          <cell r="C6079" t="str">
            <v>肛门指诊，直肠镜检查，确定肿物部位，用套扎器于根部切除肿物，缝合，止血。</v>
          </cell>
        </row>
        <row r="6080">
          <cell r="A6080" t="str">
            <v>HPU73605</v>
          </cell>
          <cell r="B6080" t="str">
            <v>经内镜直肠良性肿物电凝切除术</v>
          </cell>
          <cell r="C6080" t="str">
            <v>肛门指诊，直肠镜检查，确定肿物部位，用电凝于根部切除肿物，缝合，止血。</v>
          </cell>
        </row>
        <row r="6081">
          <cell r="A6081" t="str">
            <v>HPU77301</v>
          </cell>
          <cell r="B6081" t="str">
            <v>直肠癌根治术(Dixon手术)</v>
          </cell>
          <cell r="C6081" t="str">
            <v>逐层开腹，探查，直肠切除，区域淋巴结清扫，乙状结肠、直肠或肛管吻合，止血，经腹壁另戳空置管引流固定，清点器具、纱布无误，冲洗腹腔，逐层关腹，常规扩肛。</v>
          </cell>
        </row>
        <row r="6082">
          <cell r="A6082" t="str">
            <v>HPU77302</v>
          </cell>
          <cell r="B6082" t="str">
            <v>超低位直肠癌根治术</v>
          </cell>
          <cell r="C6082" t="str">
            <v>指在距离齿状线5厘米以上的肿瘤。逐层进腹，探查，直肠及部分肛管切除，区域淋巴结清扫，乙状结肠肛管吻合，止血，经腹壁另戳孔置管固定，清点器具、纱布无误，冲洗腹腔，逐层关腹，常规扩肛。</v>
          </cell>
        </row>
        <row r="6083">
          <cell r="A6083" t="str">
            <v>HPU77303</v>
          </cell>
          <cell r="B6083" t="str">
            <v>经骶尾部直肠癌根治术</v>
          </cell>
          <cell r="C6083" t="str">
            <v>骶尾部切口，分离达直肠，显露直肠，常规切除，区域淋巴结清扫，结肠肛管吻合，止血，经腹壁另戳孔置管固定，缝合伤口。</v>
          </cell>
        </row>
        <row r="6084">
          <cell r="A6084" t="str">
            <v>HPU77304</v>
          </cell>
          <cell r="B6084" t="str">
            <v>拖出式直肠癌根治术</v>
          </cell>
          <cell r="C6084" t="str">
            <v>逐层进腹，探查，直肠及部分肛管切除，区域淋巴结清扫，拖出乙状结肠与肛管吻合，止血、经腹壁另戳孔置管固定，清点器具、纱布无误，冲洗腹腔，逐层关腹，常规扩肛。</v>
          </cell>
        </row>
        <row r="6085">
          <cell r="A6085" t="str">
            <v>HPU77305</v>
          </cell>
          <cell r="B6085" t="str">
            <v>扩大根治性直肠癌切除术</v>
          </cell>
          <cell r="C6085" t="str">
            <v>逐层进腹，探查，直肠切除，区域淋巴清扫，将会阴肛门及周围皮肤，坐骨直肠窝内软组织，肛提肌，肛管切除，被侵及脏器切除，重建肠道，尿道，生殖道，止血，置引流管，冲洗腹腔，逐层关腹，常规扩肛。</v>
          </cell>
        </row>
        <row r="6086">
          <cell r="A6086" t="str">
            <v>HPU77501</v>
          </cell>
          <cell r="B6086" t="str">
            <v>经腹腔镜直肠癌根治术(Dixon手术)</v>
          </cell>
          <cell r="C6086" t="str">
            <v>腹壁多处戳孔，造气腹，插入观察镜，插入操作内镜，插入辅助器械，探查，直肠切除，区域淋巴结清扫，乙状结肠，直肠或肛管吻合，止血，置管引出固定，缝合伤口。常规扩肛。</v>
          </cell>
        </row>
        <row r="6087">
          <cell r="A6087" t="str">
            <v>HPU77502</v>
          </cell>
          <cell r="B6087" t="str">
            <v>经腹腔镜超低位直肠癌根治术</v>
          </cell>
          <cell r="C6087" t="str">
            <v>腹壁多处戳孔，造气腹，插入观察镜，插入操作内镜，插入辅助器械，探查，直肠及部分肛管切除，区域淋巴结清扫，乙状结肠肛管吻合，止血，置管引出固定，缝合伤口，常规扩肛。</v>
          </cell>
        </row>
        <row r="6088">
          <cell r="A6088" t="str">
            <v>HPU77801</v>
          </cell>
          <cell r="B6088" t="str">
            <v>经腹会阴直肠癌根治术(Miles手术)</v>
          </cell>
          <cell r="C6088" t="str">
            <v>逐层进腹，探查，直肠切除，区域淋巴结清扫，第二组将会阴肛门及周围皮肤，坐骨直肠窝内软组织，肛提肌，肛管切除，闭合会阴切口，结肠在腹部另造口，止血，经腹壁另戳孔置管固定，清点器具、纱布无误，冲洗腹腔，逐层关腹。</v>
          </cell>
        </row>
        <row r="6089">
          <cell r="A6089" t="str">
            <v>HPU77802</v>
          </cell>
          <cell r="B6089" t="str">
            <v>经腹腔镜会阴直肠癌根治术(Miles手术)</v>
          </cell>
          <cell r="C6089" t="str">
            <v>腹壁多处戳孔，造气腹，插入观察镜，插入操作内镜，插入辅助器械，探查，直肠切除，区域淋巴结清扫，第二组将会阴肛门及周围皮肤，坐骨直肠窝内软组织，肛提肌，肛管切除，闭合会阴切口，结肠在腹部另造口，止血，置管引出固定，缝合伤口。</v>
          </cell>
        </row>
        <row r="6090">
          <cell r="A6090" t="str">
            <v>HPU80301</v>
          </cell>
          <cell r="B6090" t="str">
            <v>直肠狭窄扩张术</v>
          </cell>
          <cell r="C6090" t="str">
            <v>肛门指诊，肛门镜检查狭窄部位，用手指或扩张器反复扩大。</v>
          </cell>
        </row>
        <row r="6091">
          <cell r="A6091" t="str">
            <v>HPU83301</v>
          </cell>
          <cell r="B6091" t="str">
            <v>感染性直肠前庭瘘修补术</v>
          </cell>
          <cell r="C6091" t="str">
            <v>截石位，备皮，探针寻找瘘管，沿瘘管分离至直肠前壁瘘管内口，切除瘘管及瘢痕组织，修补直肠前壁及会阴体重建会阴体。含经俯卧位直肠内手术。</v>
          </cell>
        </row>
        <row r="6092">
          <cell r="A6092" t="str">
            <v>HPV</v>
          </cell>
          <cell r="B6092" t="str">
            <v>肛门</v>
          </cell>
        </row>
        <row r="6093">
          <cell r="A6093" t="str">
            <v>HPV50301</v>
          </cell>
          <cell r="B6093" t="str">
            <v>低位肛瘘切开术</v>
          </cell>
          <cell r="C6093" t="str">
            <v>指皮下、肛门外括约肌浅部潜行之肛瘘。肛门指诊，肛门镜检查，将探条经肛瘘内口插入，通过瘘管外口引出，切开瘘口，开放引流。</v>
          </cell>
        </row>
        <row r="6094">
          <cell r="A6094" t="str">
            <v>HPV50302</v>
          </cell>
          <cell r="B6094" t="str">
            <v>痔嵌顿切开还纳术</v>
          </cell>
          <cell r="C6094" t="str">
            <v>检查嵌顿痔核，无法还纳时局麻，切开减压，取出痔核，还纳肛内。</v>
          </cell>
        </row>
        <row r="6095">
          <cell r="A6095" t="str">
            <v>HPV58301</v>
          </cell>
          <cell r="B6095" t="str">
            <v>肛门内括约肌侧切术</v>
          </cell>
          <cell r="C6095" t="str">
            <v>肛门指诊，肛门镜检查，扩肛，内括约肌部分切断，止血，黏膜缝合。</v>
          </cell>
        </row>
        <row r="6096">
          <cell r="A6096" t="str">
            <v>HPV58302</v>
          </cell>
          <cell r="B6096" t="str">
            <v>肛门后正中括约肌切断术</v>
          </cell>
          <cell r="C6096" t="str">
            <v>肛门指诊，肛门镜检查，扩肛，后正中括约肌部分切断，止血，黏膜缝合。</v>
          </cell>
        </row>
        <row r="6097">
          <cell r="A6097" t="str">
            <v>HPV59601</v>
          </cell>
          <cell r="B6097" t="str">
            <v>经肛门镜内痔套扎术</v>
          </cell>
          <cell r="C6097" t="str">
            <v>清洁远段肠道，插入肛门镜，暴露痔曲张静脉，采用套扎器套扎痔静脉。人工报告。</v>
          </cell>
        </row>
        <row r="6098">
          <cell r="A6098" t="str">
            <v>HPV65301</v>
          </cell>
          <cell r="B6098" t="str">
            <v>血栓性外痔切开取栓术</v>
          </cell>
          <cell r="C6098" t="str">
            <v>检查血栓痔核，局麻，切开减压，取出痔核。</v>
          </cell>
        </row>
        <row r="6099">
          <cell r="A6099" t="str">
            <v>HPV73301</v>
          </cell>
          <cell r="B6099" t="str">
            <v>低位肛瘘切除术</v>
          </cell>
          <cell r="C6099" t="str">
            <v>指皮下、肛门外括约肌浅部潜行之肛瘘。肛门指诊，肛门镜检查，将探条经肛瘘内口插入，通过瘘管外口引出，完整切除瘘管，开放引流，新鲜伤口可Ⅰ期缝合。</v>
          </cell>
        </row>
        <row r="6100">
          <cell r="A6100" t="str">
            <v>HPV73302</v>
          </cell>
          <cell r="B6100" t="str">
            <v>高位肛瘘切除术</v>
          </cell>
          <cell r="C6100" t="str">
            <v>指肛门外括约肌深部潜行之肛瘘。肛门指诊，肛门镜检查，将探条经肛瘘内口插入，通过瘘管外口引出，完整切除瘘管，开放引流，新鲜伤口可Ⅰ期缝合。</v>
          </cell>
        </row>
        <row r="6101">
          <cell r="A6101" t="str">
            <v>HPV73303</v>
          </cell>
          <cell r="B6101" t="str">
            <v>复杂肛瘘切除术</v>
          </cell>
          <cell r="C6101" t="str">
            <v>指肛门外括约肌低位，高位并存的，多瘘口的部位的肛瘘。肛门指诊，肛门镜检查，将探条经肛瘘内口插入，通过瘘管外口引出，完整切除瘘管，开放引流，新鲜伤口可Ⅰ期缝合。</v>
          </cell>
        </row>
        <row r="6102">
          <cell r="A6102" t="str">
            <v>HPV73304</v>
          </cell>
          <cell r="B6102" t="str">
            <v>肛裂切除术</v>
          </cell>
          <cell r="C6102" t="str">
            <v>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v>
          </cell>
        </row>
        <row r="6103">
          <cell r="A6103" t="str">
            <v>HPV73305</v>
          </cell>
          <cell r="B6103" t="str">
            <v>肛裂纵切横缝术</v>
          </cell>
          <cell r="C6103" t="str">
            <v>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v>
          </cell>
        </row>
        <row r="6104">
          <cell r="A6104" t="str">
            <v>HPV73306</v>
          </cell>
          <cell r="B6104" t="str">
            <v>外痔切除术</v>
          </cell>
          <cell r="C6104" t="str">
            <v>肛门指诊，肛门镜检查，将外痔核切除，缝合。</v>
          </cell>
        </row>
        <row r="6105">
          <cell r="A6105" t="str">
            <v>HPV73307</v>
          </cell>
          <cell r="B6105" t="str">
            <v>内痔环切术</v>
          </cell>
          <cell r="C6105" t="str">
            <v>肛门指诊，肛门镜检查，扩肛，内核核环切，缝合。</v>
          </cell>
        </row>
        <row r="6106">
          <cell r="A6106" t="str">
            <v>HPV80301</v>
          </cell>
          <cell r="B6106" t="str">
            <v>扩肛术</v>
          </cell>
          <cell r="C6106" t="str">
            <v>指直肠肛门狭窄，肛门指诊，肛门镜检查，扩肛。</v>
          </cell>
        </row>
        <row r="6107">
          <cell r="A6107" t="str">
            <v>HPV81301</v>
          </cell>
          <cell r="B6107" t="str">
            <v>肛门环行缩窄术</v>
          </cell>
          <cell r="C6107" t="str">
            <v>指肛门指诊。肛门括约肌环形缝合，成形，开口松紧适当。</v>
          </cell>
        </row>
        <row r="6108">
          <cell r="A6108" t="str">
            <v>HPV83301</v>
          </cell>
          <cell r="B6108" t="str">
            <v>肛门成形术</v>
          </cell>
          <cell r="C6108" t="str">
            <v>常规消毒，铺无菌巾，纵行切开肛窝，分离并打开外括约肌，暴露直肠盲端并剪开，与括约肌及皮肤分层缝合，电凝止血，留置肛管，包扎。</v>
          </cell>
        </row>
        <row r="6109">
          <cell r="A6109" t="str">
            <v>HPV83302</v>
          </cell>
          <cell r="B6109" t="str">
            <v>尾路肛门成形术</v>
          </cell>
          <cell r="C6109" t="str">
            <v>肛门镜检查，行经直肠直肠尿道瘘修补、直肠阴道瘘修补。不含膀胱造瘘、直肠造瘘。</v>
          </cell>
        </row>
        <row r="6110">
          <cell r="A6110" t="str">
            <v>HPV83303</v>
          </cell>
          <cell r="B6110" t="str">
            <v>先天性肛门闭锁尾路肛门成形术(pena手术)</v>
          </cell>
          <cell r="C6110" t="str">
            <v>插管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v>
          </cell>
        </row>
        <row r="6111">
          <cell r="A6111" t="str">
            <v>HPV83304</v>
          </cell>
          <cell r="B6111" t="str">
            <v>先天性肛门闭锁肛门后切成形术</v>
          </cell>
          <cell r="C6111" t="str">
            <v>指男性低位无肛合并有会阴瘘。截石位，消毒铺巾，插导尿管，电刺激仪定位肛门外括约肌位置，沿会阴瘘口向后切至外括约肌后缘，将直肠末端与肛周固定，会阴体成形。</v>
          </cell>
        </row>
        <row r="6112">
          <cell r="A6112" t="str">
            <v>HPV83305</v>
          </cell>
          <cell r="B6112" t="str">
            <v>肛管成形术</v>
          </cell>
          <cell r="C6112" t="str">
            <v>肛门镜检查，行后位括约肌切断扩肛术、肛管纵切横缝术、肛裂切除房型黏膜瓣成形术。</v>
          </cell>
        </row>
        <row r="6113">
          <cell r="A6113" t="str">
            <v>HPV83306</v>
          </cell>
          <cell r="B6113" t="str">
            <v>肛门狭窄矫治术</v>
          </cell>
          <cell r="C6113" t="str">
            <v>常规消毒，铺无菌巾，设计，切除肛门周围瘢痕组织，电凝止血，或向后侧切开皮肤皮下组织，直肠外分离，将直肠黏膜外翻缝合。留置导尿管，留置肛管。不含导尿术。</v>
          </cell>
        </row>
        <row r="6114">
          <cell r="A6114" t="str">
            <v>HPV83307</v>
          </cell>
          <cell r="B6114" t="str">
            <v>肛门括约肌修复术</v>
          </cell>
          <cell r="C6114" t="str">
            <v>常规消毒，铺无菌巾，切口设计，切除肛门区的瘢痕组织，电凝止血，分离离断的肛门外括约肌形成两个肌瓣，两肌瓣交叉缝合，以肛门可以伸进两指为度，将直肠黏膜翻出缝合，留置尿管，留置肛管。不含导尿。</v>
          </cell>
        </row>
        <row r="6115">
          <cell r="A6115" t="str">
            <v>HPV89301</v>
          </cell>
          <cell r="B6115" t="str">
            <v>肛管皮肤移植术</v>
          </cell>
          <cell r="C6115" t="str">
            <v>肛门镜检查，含肛管，将肛周转移皮瓣至肛管缺损处。</v>
          </cell>
        </row>
        <row r="6116">
          <cell r="A6116" t="str">
            <v>HPV89302</v>
          </cell>
          <cell r="B6116" t="str">
            <v>先天性一穴肛矫治术</v>
          </cell>
          <cell r="C6116" t="str">
            <v>含肛门、阴道、尿道成形术(尿道延长术)，回肠阴道再造，膀胱颈延长紧缩，会阴体再造。不含膀胱镜检查。</v>
          </cell>
        </row>
        <row r="6117">
          <cell r="A6117" t="str">
            <v>HPV89303</v>
          </cell>
          <cell r="B6117" t="str">
            <v>股薄肌肌瓣转移肛门括约肌成形术</v>
          </cell>
          <cell r="C6117" t="str">
            <v>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v>
          </cell>
        </row>
        <row r="6118">
          <cell r="A6118" t="str">
            <v>HPV89304</v>
          </cell>
          <cell r="B6118" t="str">
            <v>局部皮瓣肛门再造术</v>
          </cell>
          <cell r="C6118" t="str">
            <v>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v>
          </cell>
        </row>
        <row r="6119">
          <cell r="A6119" t="str">
            <v>HPV89501</v>
          </cell>
          <cell r="B6119" t="str">
            <v>经腹腔镜先天性肛门闭锁尾路肛门成形术(pena手术)</v>
          </cell>
          <cell r="C6119" t="str">
            <v>插管全麻，仰卧位。插导尿管，消毒备皮。应用腹腔镜及血管闭合系统(Ligsure)充分游离直肠末端，结扎尿道瘘，用电刺激仪找到外括约肌中心并切开，将直肠末端无张力牵至并固定于新定位肛穴处，成形肛门。不含膀胱造瘘、直肠尿道瘘修补。</v>
          </cell>
        </row>
        <row r="6120">
          <cell r="A6120" t="str">
            <v>HPW</v>
          </cell>
          <cell r="B6120" t="str">
            <v>7.肛周</v>
          </cell>
        </row>
        <row r="6121">
          <cell r="A6121" t="str">
            <v>HPW73301</v>
          </cell>
          <cell r="B6121" t="str">
            <v>肛周表浅肿物切除术</v>
          </cell>
          <cell r="C6121" t="str">
            <v>指肛周皮脂腺囊肿、汗腺炎、疣、肛乳头肥大、痣、脂肪瘤、纤维瘤等位于括约肌浅面的良性新生物，常规肛门检查，局麻，完整切除肿物，缝合。</v>
          </cell>
        </row>
        <row r="6122">
          <cell r="A6122" t="str">
            <v>HPW73302</v>
          </cell>
          <cell r="B6122" t="str">
            <v>肛周表浅肿物激光切除术</v>
          </cell>
          <cell r="C6122" t="str">
            <v>指肛周皮脂腺囊肿、汗腺炎、疣、肛乳头肥大、痣、脂肪瘤、纤维瘤等位于括约肌浅面的良性新生物。常规肛门检查，局麻，用激光完整切除肿物，缝合。</v>
          </cell>
        </row>
        <row r="6123">
          <cell r="A6123" t="str">
            <v>HPW73303</v>
          </cell>
          <cell r="B6123" t="str">
            <v>肛周表浅肿物电凝切除术</v>
          </cell>
          <cell r="C6123" t="str">
            <v>指肛周皮脂腺囊肿、汗腺炎、疣、肛乳头肥大、痣、脂肪瘤、纤维瘤等位于括约肌浅面的良性新生物。常规肛门检查，局麻，用电凝完整切除肿物，缝合。</v>
          </cell>
        </row>
        <row r="6124">
          <cell r="A6124" t="str">
            <v>HPW73304</v>
          </cell>
          <cell r="B6124" t="str">
            <v>肛周表浅肿物套扎切除术</v>
          </cell>
          <cell r="C6124" t="str">
            <v>指肛周皮脂腺囊肿、汗腺炎、疣、肛乳头肥大、痣、脂肪瘤、纤维瘤等位于括约肌浅面的良性新生物。常规肛门检查，局麻，用套扎器完整切除肿物，缝合。</v>
          </cell>
        </row>
        <row r="6125">
          <cell r="A6125" t="str">
            <v>HPW73305</v>
          </cell>
          <cell r="B6125" t="str">
            <v>低位肛周窦道切除术</v>
          </cell>
          <cell r="C6125" t="str">
            <v>指皮下、肛门外括约肌浅部潜行之窦道。肛门指诊，肛门镜检查，经窦道口注入染料，将染色窦道组织完整切除，开放引流，新鲜伤口可一期缝合。</v>
          </cell>
        </row>
        <row r="6126">
          <cell r="A6126" t="str">
            <v>HPW73306</v>
          </cell>
          <cell r="B6126" t="str">
            <v>肛周尖锐湿疣切除术</v>
          </cell>
          <cell r="C6126" t="str">
            <v>肛周消毒铺巾，肛周局部麻醉，肛门镜检查肛管、直肠，手术刀(或电刀)切除肛周及肛管内湿疣疣体，电刀止血，检查无渗出血后，外敷纱布，胶布固定。</v>
          </cell>
        </row>
        <row r="6127">
          <cell r="A6127" t="str">
            <v>HPW73307</v>
          </cell>
          <cell r="B6127" t="str">
            <v>骶尾部瘘道切除术</v>
          </cell>
          <cell r="C6127" t="str">
            <v>骶尾部切口，沿窦道分离至根部完整切除，止血，置管引出固定，切口缝合。</v>
          </cell>
        </row>
        <row r="6128">
          <cell r="A6128" t="str">
            <v>HPW89301</v>
          </cell>
          <cell r="B6128" t="str">
            <v>肛周尖锐湿疣切除皮瓣转移术</v>
          </cell>
          <cell r="C6128" t="str">
            <v>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v>
          </cell>
        </row>
        <row r="6129">
          <cell r="A6129" t="str">
            <v>HPZ</v>
          </cell>
          <cell r="B6129" t="str">
            <v>8.消化管腔其它</v>
          </cell>
        </row>
        <row r="6130">
          <cell r="A6130" t="str">
            <v>HQA-HQD</v>
          </cell>
          <cell r="B6130" t="str">
            <v>9.肝</v>
          </cell>
        </row>
        <row r="6131">
          <cell r="A6131" t="str">
            <v>HQA41301</v>
          </cell>
          <cell r="B6131" t="str">
            <v>尸体供肝修整术</v>
          </cell>
          <cell r="C6131" t="str">
            <v>门静脉修整，肝动脉修整，胆管修整，肝周围韧带及结缔组织的修整，下腔静脉修整并成形(缝扎膈静脉，肾上腺静脉及肝短静脉分支，背驮式肝移植需要供肝肝下下腔静脉缝合)，血管移植物修整术。</v>
          </cell>
        </row>
        <row r="6132">
          <cell r="A6132" t="str">
            <v>HQA41302</v>
          </cell>
          <cell r="B6132" t="str">
            <v>尸体供肝劈离式修整术</v>
          </cell>
          <cell r="C6132"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v>
          </cell>
        </row>
        <row r="6133">
          <cell r="A6133" t="str">
            <v>HQA41303</v>
          </cell>
          <cell r="B6133" t="str">
            <v>尸体供肝减体积式修整术</v>
          </cell>
          <cell r="C6133" t="str">
            <v>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v>
          </cell>
        </row>
        <row r="6134">
          <cell r="A6134" t="str">
            <v>HQA45101</v>
          </cell>
          <cell r="B6134" t="str">
            <v>经皮肝囊肿穿刺引流术</v>
          </cell>
          <cell r="C6134" t="str">
            <v>定位，消毒铺巾，局麻，经皮穿刺入肝囊肿腔内，抽液，注射药物，置管引出固定。</v>
          </cell>
        </row>
        <row r="6135">
          <cell r="A6135" t="str">
            <v>HQA45102</v>
          </cell>
          <cell r="B6135" t="str">
            <v>经皮肝脓肿穿刺引流术</v>
          </cell>
          <cell r="C6135" t="str">
            <v>定位，消毒铺巾，局麻，穿刺，脓肿引流，置管引出固定。不含影像学引导。</v>
          </cell>
        </row>
        <row r="6136">
          <cell r="A6136" t="str">
            <v>HQA45301</v>
          </cell>
          <cell r="B6136" t="str">
            <v>肝脓肿切开引流术</v>
          </cell>
          <cell r="C6136" t="str">
            <v>逐层进腹，探查，游离肝脏，肝脓肿切开吸脓，止血，经腹壁另戳孔置管固定，清点器具、纱布无误，冲洗腹腔，逐层关腹。</v>
          </cell>
        </row>
        <row r="6137">
          <cell r="A6137" t="str">
            <v>HQA45302</v>
          </cell>
          <cell r="B6137" t="str">
            <v>肝外伤后血肿清创引流术</v>
          </cell>
          <cell r="C6137" t="str">
            <v>逐层进腹，探查，游离肝脏，控制第一肝门，切开肝脏血肿被膜，清除血肿，破碎的肝脏组织，被膜下积脓，结扎断裂的肝内胆管及血管，止血，经腹壁另戳孔置管固定，清点器具、纱布无误，关腹。</v>
          </cell>
        </row>
        <row r="6138">
          <cell r="A6138" t="str">
            <v>HQA45303</v>
          </cell>
          <cell r="B6138" t="str">
            <v>开腹肝脓肿置管引流术</v>
          </cell>
          <cell r="C6138" t="str">
            <v>逐层进腹，脓肿穿刺定位，切开，经腹壁另戳孔置管引出固定，清点器具、纱布无误，冲洗腹腔，逐层关腹。</v>
          </cell>
        </row>
        <row r="6139">
          <cell r="A6139" t="str">
            <v>HQA45501</v>
          </cell>
          <cell r="B6139" t="str">
            <v>经腹腔镜肝外伤后血肿清创引流术</v>
          </cell>
          <cell r="C6139" t="str">
            <v>腹壁多处戳孔，造气腹，插入观察镜，插入操作内镜，插入辅助器械，探查，游离肝脏，切开肝脏血肿被膜，清除血肿，破碎的肝脏组织，被膜下积脓，结扎断裂的肝内胆管及血管，止血，置管引出固定，缝合伤口。</v>
          </cell>
        </row>
        <row r="6140">
          <cell r="A6140" t="str">
            <v>HQA45502</v>
          </cell>
          <cell r="B6140" t="str">
            <v>经腹腔镜肝脓肿置管引流术</v>
          </cell>
          <cell r="C6140" t="str">
            <v>腹壁多处戳孔，造气腹，插入观察镜，插入操作内镜，插入辅助器械，探查，定位，穿刺，置管引出固定，缝合伤口。</v>
          </cell>
        </row>
        <row r="6141">
          <cell r="A6141" t="str">
            <v>HQA45503</v>
          </cell>
          <cell r="B6141" t="str">
            <v>经腹腔镜肝脓肿切开引流术</v>
          </cell>
          <cell r="C6141" t="str">
            <v>腹壁多处戳孔，造气腹，插入观察镜，插入操作内镜，插入辅助器械，探查，游离肝脏，脓肿引流，肝创面止血，置管引出固定，缝合伤口。</v>
          </cell>
        </row>
        <row r="6142">
          <cell r="A6142" t="str">
            <v>HQA46101</v>
          </cell>
          <cell r="B6142" t="str">
            <v>经皮肝脏创伤止血治疗</v>
          </cell>
          <cell r="C6142" t="str">
            <v>术前准备，超声造影引导下，确定肝创伤灶及活动性出血部位，局部皮肤消毒铺巾，麻醉，PTC穿刺针(20G×200毫米)，进行穿刺，创伤灶注射止血剂，活动性出血部位注射医用粘合胶。图文报告。不含超声引导、实验室检查。</v>
          </cell>
        </row>
        <row r="6143">
          <cell r="A6143" t="str">
            <v>HQA46301</v>
          </cell>
          <cell r="B6143" t="str">
            <v>肝损伤填塞止血术</v>
          </cell>
          <cell r="C6143" t="str">
            <v>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v>
          </cell>
        </row>
        <row r="6144">
          <cell r="A6144" t="str">
            <v>HQA48101</v>
          </cell>
          <cell r="B6144" t="str">
            <v>经皮肝囊肿穿刺药物注射治疗</v>
          </cell>
          <cell r="C6144" t="str">
            <v>定位，消毒铺巾，局麻，穿刺引流及注射药物。不含影像学引导。</v>
          </cell>
        </row>
        <row r="6145">
          <cell r="A6145" t="str">
            <v>HQA48301</v>
          </cell>
          <cell r="B6145" t="str">
            <v>开腹肝囊肿药物注射治疗</v>
          </cell>
          <cell r="C6145" t="str">
            <v>插导尿管，逐层进腹，显露肝囊肿，穿刺引流及注射药物，逐层关腹。</v>
          </cell>
        </row>
        <row r="6146">
          <cell r="A6146" t="str">
            <v>HQA48501</v>
          </cell>
          <cell r="B6146" t="str">
            <v>经腹腔镜肝囊肿药物注射治疗</v>
          </cell>
          <cell r="C6146" t="str">
            <v>腹壁多处戳孔，造气腹，插入观察镜，插入操作内镜，插入辅助器械，探查，定位，穿刺，置管引出固定，注射药物，缝合伤口。</v>
          </cell>
        </row>
        <row r="6147">
          <cell r="A6147" t="str">
            <v>HQA60301</v>
          </cell>
          <cell r="B6147" t="str">
            <v>异体供体获取术</v>
          </cell>
          <cell r="C6147" t="str">
            <v>指腹腔器官组织系统性供体切取。肝脏切取：逐层进腹、探查，肝门区各血管游离(肝动脉、门静脉及胆管)，腹主动脉插管、肠系膜上静脉(或肠系膜下静脉、门静脉)插管，器官保存液冷却灌注。肝肾胰联合切取:全肝切除，全胰切除，双肾输尿管全长切除，双肾上腺切除，全结肠切除，全胃切除，全小肠切除，脾切除，腹主动脉及腔静脉血管探查，肝肾分离，腹腔干及双肾动脉修剪分离，下腔静脉及双侧肾静脉修剪分离，胆管(或胆囊)冲洗，肝动脉插管灌洗，供体髂血管取材，逐层关腹，尸体料理。器官保存后迅速转运。</v>
          </cell>
        </row>
        <row r="6148">
          <cell r="A6148" t="str">
            <v>HQA60302</v>
          </cell>
          <cell r="B6148" t="str">
            <v>活体供肝获取术</v>
          </cell>
          <cell r="C6148" t="str">
            <v>插导尿管，逐层进腹、探查、术中胆道造影，术中B超定位，根据需要切取半肝或部分肝脏，供肝灌洗，供肝称重，肝静脉重建，动脉重建及胆管重建，动脉、门静脉及胆管修补(如果需要留置T管)，再次胆道造影，肝断面止血，经腹壁另戳孔置管引出固定，清点器具、纱布无误，冲洗腹腔，逐层关腹。</v>
          </cell>
        </row>
        <row r="6149">
          <cell r="A6149" t="str">
            <v>HQA62101</v>
          </cell>
          <cell r="B6149" t="str">
            <v>经皮肝脏肿物放化疗粒子置入术</v>
          </cell>
          <cell r="C6149" t="str">
            <v>B超定位，消毒铺巾，局麻，B超监视下肝肿物穿刺，置入放疗、化疗粒子，止血，置管引出固定，缝合切口。</v>
          </cell>
        </row>
        <row r="6150">
          <cell r="A6150" t="str">
            <v>HQA62301</v>
          </cell>
          <cell r="B6150" t="str">
            <v>肝脏肿物放化疗粒子置入术</v>
          </cell>
          <cell r="C6150" t="str">
            <v>逐层进腹，探查，游离肝脏，肝肿物穿刺，置入放疗、化疗粒子，创面止血，经腹壁另戳孔置管引出固定，清点器具、纱布无误，冲洗腹腔，逐层关腹。</v>
          </cell>
        </row>
        <row r="6151">
          <cell r="A6151" t="str">
            <v>HQA62501</v>
          </cell>
          <cell r="B6151" t="str">
            <v>经腹腔镜肝脏肿物放疗化疗粒子置入术</v>
          </cell>
          <cell r="C6151" t="str">
            <v>腹壁多处戳孔，造气腹，插入观察镜，插入操作内镜，插入辅助器械，探查，游离肝脏，体外B超监视引导下肝肿物穿刺，置入放疗、化疗粒子，止血，置管引出固定，缝合切口。</v>
          </cell>
        </row>
        <row r="6152">
          <cell r="A6152" t="str">
            <v>HQA63101</v>
          </cell>
          <cell r="B6152" t="str">
            <v>经皮肝脓肿引流管调管术</v>
          </cell>
          <cell r="C6152" t="str">
            <v>局部消毒铺巾，沿原引流管经导丝导引，调整引流管位置或置换引流管。不含监护、影像学引导。</v>
          </cell>
        </row>
        <row r="6153">
          <cell r="A6153" t="str">
            <v>HQA65301</v>
          </cell>
          <cell r="B6153" t="str">
            <v>肝实质切开取石术</v>
          </cell>
          <cell r="C6153" t="str">
            <v>逐层进腹，探查，游离肝脏及肝门，阻断肝门，切开肝脏实质及胆管，取石，放置肝内胆管引流，缝合创面并止血，经腹壁另戳孔置管引出固定，清点器具、纱布无误，冲洗腹腔，逐层关腹。</v>
          </cell>
        </row>
        <row r="6154">
          <cell r="A6154" t="str">
            <v>HQA65302</v>
          </cell>
          <cell r="B6154" t="str">
            <v>肝内异物取出术</v>
          </cell>
          <cell r="C6154" t="str">
            <v>逐层进腹，探查，游离肝脏，阻断肝门，肝内异物取出(含血管，胆管修补)，肝创面止血，经腹壁另戳孔置管引出固定，清点器具、纱布无误，冲洗腹腔，逐层关腹。</v>
          </cell>
        </row>
        <row r="6155">
          <cell r="A6155" t="str">
            <v>HQA65303</v>
          </cell>
          <cell r="B6155" t="str">
            <v>肝包虫内囊摘除术</v>
          </cell>
          <cell r="C6155" t="str">
            <v>逐层进腹，探查，游离肝脏，保护防止囊内液体外漏，吸取部分囊液后，注入药物杀死头节，切开囊肿外壁，肝包虫内囊摘除，囊壁10%甲醛液浸泡，止血，经腹壁另戳孔置管固定，清点器具、纱布无误，冲洗腹腔，冲洗腹腔，逐层关腹。</v>
          </cell>
        </row>
        <row r="6156">
          <cell r="A6156" t="str">
            <v>HQA65304</v>
          </cell>
          <cell r="B6156" t="str">
            <v>肝血管瘤包膜外剥除术</v>
          </cell>
          <cell r="C6156" t="str">
            <v>逐层进腹，探查，活检，游离肝脏，阻断肝门，包膜外剥脱切除肝血管瘤，肝创面止血，经腹壁另戳孔置管引出固定，清点器具、纱布无误，冲洗腹腔，逐层关腹。</v>
          </cell>
        </row>
        <row r="6157">
          <cell r="A6157" t="str">
            <v>HQA72101</v>
          </cell>
          <cell r="B6157" t="str">
            <v>经皮肝脏肿物药物注射消融术</v>
          </cell>
          <cell r="C6157" t="str">
            <v>B超定位，消毒铺巾，局麻，经皮肝肿物穿刺，注射消融剂。不含影像学引导。</v>
          </cell>
        </row>
        <row r="6158">
          <cell r="A6158" t="str">
            <v>HQA72102</v>
          </cell>
          <cell r="B6158" t="str">
            <v>经皮肝脏肿物激光消融术</v>
          </cell>
          <cell r="C6158" t="str">
            <v>定位，消毒铺巾，局麻，经皮肝肿物穿刺，激光消融，止血，置管引出固定，缝合切口。</v>
          </cell>
        </row>
        <row r="6159">
          <cell r="A6159" t="str">
            <v>HQA72103</v>
          </cell>
          <cell r="B6159" t="str">
            <v>经皮肝脏肿物微波消融术</v>
          </cell>
          <cell r="C6159" t="str">
            <v>B超定位，消毒铺巾，局麻，经皮肝肿物穿刺，微波消融，止血，置管引出固定，缝合切口。</v>
          </cell>
        </row>
        <row r="6160">
          <cell r="A6160" t="str">
            <v>HQA72104</v>
          </cell>
          <cell r="B6160" t="str">
            <v>经皮肝脏肿物射频消融术</v>
          </cell>
          <cell r="C6160" t="str">
            <v>B超定位，消毒铺巾，局麻，经皮肝肿物穿刺，射频消融，止血，置管引出固定，缝合切口。</v>
          </cell>
        </row>
        <row r="6161">
          <cell r="A6161" t="str">
            <v>HQA72105</v>
          </cell>
          <cell r="B6161" t="str">
            <v>经皮肝脏肿物冷冻消融术</v>
          </cell>
          <cell r="C6161" t="str">
            <v>B超定位监视，消毒铺巾，局麻，经皮肝肿物穿刺，冷冻消融，止血，置管引出固定，缝合切口。</v>
          </cell>
        </row>
        <row r="6162">
          <cell r="A6162" t="str">
            <v>HQA72301</v>
          </cell>
          <cell r="B6162" t="str">
            <v>肝脏肿物药物注射消融术</v>
          </cell>
          <cell r="C6162" t="str">
            <v>逐层进腹，探查，游离肝脏，肝肿物穿刺，注射消融剂，创面止血，经腹壁另戳孔置管引出固定，清点器具、纱布无误，冲洗腹腔，逐层关腹。</v>
          </cell>
        </row>
        <row r="6163">
          <cell r="A6163" t="str">
            <v>HQA72302</v>
          </cell>
          <cell r="B6163" t="str">
            <v>肝脏肿物激光消融术</v>
          </cell>
          <cell r="C6163" t="str">
            <v>逐层进腹，探查，游离肝脏，肝肿物穿刺，激光消融，创面止血，经腹壁另戳孔置管引出固定，清点器具、纱布无误，冲洗腹腔，逐层关腹。</v>
          </cell>
        </row>
        <row r="6164">
          <cell r="A6164" t="str">
            <v>HQA72303</v>
          </cell>
          <cell r="B6164" t="str">
            <v>肝脏肿物微波消融术</v>
          </cell>
          <cell r="C6164" t="str">
            <v>逐层进腹，探查，游离肝脏，术中B超定位，肝肿物穿刺，连通微波发生器，微波消融，止血，经腹壁另戳孔置管引出固定，清点器具、纱布无误，冲洗腹腔，逐层关腹。</v>
          </cell>
        </row>
        <row r="6165">
          <cell r="A6165" t="str">
            <v>HQA72304</v>
          </cell>
          <cell r="B6165" t="str">
            <v>肝脏肿物射频消融术</v>
          </cell>
          <cell r="C6165" t="str">
            <v>逐层进腹，探查，游离肝脏，术中B超定位监视，肝肿物穿刺，射频消融，止血，经腹壁另戳孔置管引出固定，清点器具、纱布无误，冲洗腹腔，逐层关腹。</v>
          </cell>
        </row>
        <row r="6166">
          <cell r="A6166" t="str">
            <v>HQA72305</v>
          </cell>
          <cell r="B6166" t="str">
            <v>肝脏肿物冷冻消融术</v>
          </cell>
          <cell r="C6166" t="str">
            <v>逐层进腹，探查，游离肝脏，B超定位监视，肝肿物穿刺，氩氦刀消融，创面止血，经腹壁另戳孔置管引出固定，清点器具、纱布无误，冲洗腹腔，逐层关腹。</v>
          </cell>
        </row>
        <row r="6167">
          <cell r="A6167" t="str">
            <v>HQA72501</v>
          </cell>
          <cell r="B6167" t="str">
            <v>经腹腔镜肝脏肿物药物注射消融术</v>
          </cell>
          <cell r="C6167" t="str">
            <v>腹壁多处戳孔，造气腹，插入观察镜，插入操作内镜，插入辅助器械，探查，体外B超监视，经皮肝肿物穿刺，注射消融剂。</v>
          </cell>
        </row>
        <row r="6168">
          <cell r="A6168" t="str">
            <v>HQA72502</v>
          </cell>
          <cell r="B6168" t="str">
            <v>经腹腔镜肝脏肿物激光消融术</v>
          </cell>
          <cell r="C6168" t="str">
            <v>腹壁多处戳孔，造气腹，插入观察镜，插入操作内镜，插入辅助器械，探查，肝肿物穿刺，激光消融，止血，置管引出固定，缝合切口。</v>
          </cell>
        </row>
        <row r="6169">
          <cell r="A6169" t="str">
            <v>HQA72503</v>
          </cell>
          <cell r="B6169" t="str">
            <v>经腹腔镜肝脏肿物微波消融术</v>
          </cell>
          <cell r="C6169" t="str">
            <v>腹壁多处戳孔，造气腹，插入观察镜，插入操作内镜，插入辅助器械，探查，体外B超定位监视，肝肿物穿刺，微波消融，止血，置管引出固定，缝合切口。</v>
          </cell>
        </row>
        <row r="6170">
          <cell r="A6170" t="str">
            <v>HQA72504</v>
          </cell>
          <cell r="B6170" t="str">
            <v>经腹腔镜肝脏肿物射频消融术</v>
          </cell>
          <cell r="C6170" t="str">
            <v>腹壁多处戳孔，造气腹，插入观察镜，插入操作内镜，插入辅助器械，探查，体外B超监视，肝肿物穿刺，射频消融，止血，置管引出固定，缝合切口。</v>
          </cell>
        </row>
        <row r="6171">
          <cell r="A6171" t="str">
            <v>HQA72505</v>
          </cell>
          <cell r="B6171" t="str">
            <v>经腹腔镜肝脏肿物冷冻消融术</v>
          </cell>
          <cell r="C6171" t="str">
            <v>腹壁多处戳孔，造气腹，插入观察镜，插入操作内镜，插入辅助器械，探查，体外B超监视，肝肿物穿刺，冷冻消融，止血，置管引出固定，缝合切口。</v>
          </cell>
        </row>
        <row r="6172">
          <cell r="A6172" t="str">
            <v>HQA73301</v>
          </cell>
          <cell r="B6172" t="str">
            <v>肝损伤清创修补术</v>
          </cell>
          <cell r="C6172" t="str">
            <v>逐层进腹，探查，游离肝脏，阻断肝门，肝损伤清创，止血，无活力肝组织切除，游离大网膜，填塞缝合或损伤单纯缝合，止血，经腹壁另戳孔置管固定，清点器具、纱布无误，冲洗腹腔，逐层关腹。</v>
          </cell>
        </row>
        <row r="6173">
          <cell r="A6173" t="str">
            <v>HQA73302</v>
          </cell>
          <cell r="B6173" t="str">
            <v>肝部分切除术</v>
          </cell>
          <cell r="C6173" t="str">
            <v>指肝脏边缘部位的各种良性肿物(结核，结石，囊肿，血管瘤，脂肪瘤等)及外伤所实施的不规则性肝部分切除。逐层进腹，探查，游离肝脏，阻断肝门，肝部分切除，止血，经腹壁另戳孔置管引出固定，清点器具、纱布无误，冲洗腹腔，逐层关腹。</v>
          </cell>
        </row>
        <row r="6174">
          <cell r="A6174" t="str">
            <v>HQA73303</v>
          </cell>
          <cell r="B6174" t="str">
            <v>肝囊肿开窗术</v>
          </cell>
          <cell r="C6174" t="str">
            <v>逐层进腹，探查，游离肝脏，切除肝囊肿部分囊壁，开放引流，止血，经腹壁另戳孔，置管引出固定，清点器具、纱布无误，冲洗腹腔，逐层关腹。</v>
          </cell>
        </row>
        <row r="6175">
          <cell r="A6175" t="str">
            <v>HQA73304</v>
          </cell>
          <cell r="B6175" t="str">
            <v>肝左外叶切除术</v>
          </cell>
          <cell r="C6175" t="str">
            <v>逐层进腹，探查，游离肝脏及第一、第二肝门，阻断肝门，肝左外叶(Ⅱ，Ⅲ段)切除，肝创面止血，经腹壁另戳孔置管引出固定，清点器具、纱布无误，冲洗腹腔，逐层关腹。</v>
          </cell>
        </row>
        <row r="6176">
          <cell r="A6176" t="str">
            <v>HQA73305</v>
          </cell>
          <cell r="B6176" t="str">
            <v>肝左三叶切除术</v>
          </cell>
          <cell r="C6176" t="str">
            <v>指扩大左叶切除术或左三段切除术。逐层进腹，探查，活检，游离肝脏及第一、第二、第三肝门，阻断肝门，胆囊切除，左三叶(Ⅱ，Ⅲ，Ⅳ，Ⅴ，Ⅷ段)切除，肝创面止血，经腹壁另戳孔置管引出固定，清点器具、纱布无误，冲洗腹腔，逐层关腹。</v>
          </cell>
        </row>
        <row r="6177">
          <cell r="A6177" t="str">
            <v>HQA73306</v>
          </cell>
          <cell r="B6177" t="str">
            <v>左半肝切除术</v>
          </cell>
          <cell r="C6177" t="str">
            <v>逐层进腹，探查，活检，游离肝脏及第一、第二肝门，阻断肝门，左半肝(Ⅱ，Ⅲ，Ⅳ段)切除，肝创面止血，经腹壁另戳孔置管引出固定，清点器具、纱布无误，冲洗腹腔，逐层关腹。</v>
          </cell>
        </row>
        <row r="6178">
          <cell r="A6178" t="str">
            <v>HQA73307</v>
          </cell>
          <cell r="B6178" t="str">
            <v>肝右三叶切除术</v>
          </cell>
          <cell r="C6178" t="str">
            <v>指扩大右叶切除术或右三段切除术。逐层进腹，探查，活检，游离肝脏及第一、第二、第三肝门，阻断肝门，胆囊切除，右三叶(Ⅳ，Ⅴ，Ⅵ，Ⅶ，Ⅷ段)切除，肝创面止血，经腹壁另戳孔置管引出固定，清点器具、纱布无误，冲洗腹腔，逐层关腹。</v>
          </cell>
        </row>
        <row r="6179">
          <cell r="A6179" t="str">
            <v>HQA73308</v>
          </cell>
          <cell r="B6179" t="str">
            <v>右半肝切除术</v>
          </cell>
          <cell r="C6179" t="str">
            <v>逐层进腹，探查，活检，游离肝脏及第一、第二肝门，阻断肝门，胆囊切除，右半肝(Ⅴ，Ⅵ，Ⅶ，Ⅷ段)切除，肝创面止血，经腹壁另戳孔置管引出固定，清点器具、纱布无误，冲洗腹腔，逐层关腹。</v>
          </cell>
        </row>
        <row r="6180">
          <cell r="A6180" t="str">
            <v>HQA73309</v>
          </cell>
          <cell r="B6180" t="str">
            <v>肝段切除术</v>
          </cell>
          <cell r="C6180" t="str">
            <v>逐层进腹，探查，游离肝脏，阻断肝门，切除病变累及的肝段，肝创面止血，经腹壁另戳孔置管引出固定，清点器具、纱布无误，冲洗腹腔，逐层关腹。</v>
          </cell>
        </row>
        <row r="6181">
          <cell r="A6181" t="str">
            <v>HQA73310</v>
          </cell>
          <cell r="B6181" t="str">
            <v>联合肝段切除术</v>
          </cell>
          <cell r="C6181" t="str">
            <v>逐层进腹，探查，游离肝脏，阻断肝门，切除临近不同肝叶相邻的肝段，止血，经腹壁另戳孔置管引出固定，清点器具、纱布无误，冲洗腹腔，逐层关腹。</v>
          </cell>
        </row>
        <row r="6182">
          <cell r="A6182" t="str">
            <v>HQA73311</v>
          </cell>
          <cell r="B6182" t="str">
            <v>肝癌肝部分切除术</v>
          </cell>
          <cell r="C6182" t="str">
            <v>逐层进腹，探查，游离肝脏，肝门血管胆管，切除含肿瘤部分肝脏，止血，缝合肝脏，经腹壁另戳孔置管引出固定，清点器具、纱布无误，冲洗腹腔，逐层关腹。</v>
          </cell>
        </row>
        <row r="6183">
          <cell r="A6183" t="str">
            <v>HQA73501</v>
          </cell>
          <cell r="B6183" t="str">
            <v>经腹腔镜肝部分切除术</v>
          </cell>
          <cell r="C6183" t="str">
            <v>指肝脏边缘部位的各种良性肿物(结核，结石，囊肿，血管瘤，脂肪瘤等)及外伤所实施的不规则性肝部分切除。腹壁多处戳孔，造气腹，插入观察镜，插入操作内镜，插入辅助器械，探查，游离肝脏，阻断肝门，肝部分切除，止血，置管引出固定，缝合切口。</v>
          </cell>
        </row>
        <row r="6184">
          <cell r="A6184" t="str">
            <v>HQA73502</v>
          </cell>
          <cell r="B6184" t="str">
            <v>经腹腔镜肝囊肿切除术</v>
          </cell>
          <cell r="C6184" t="str">
            <v>腹壁多处戳孔，造气腹，插入观察镜，插入操作内镜，插入辅助器械，探查，游离肝脏，囊肿完整切除，止血，置管引出固定，缝合伤口。</v>
          </cell>
        </row>
        <row r="6185">
          <cell r="A6185" t="str">
            <v>HQA73503</v>
          </cell>
          <cell r="B6185" t="str">
            <v>经腹腔镜肝囊肿开窗术</v>
          </cell>
          <cell r="C6185" t="str">
            <v>腹壁多处戳孔，造气腹，插入观察镜，插入操作内镜，插入辅助器械，探查，游离肝脏，切除肝囊肿部分囊壁，开放引流，止血，置管引出固定，缝合伤口。</v>
          </cell>
        </row>
        <row r="6186">
          <cell r="A6186" t="str">
            <v>HQA73504</v>
          </cell>
          <cell r="B6186" t="str">
            <v>经腹腔镜肝左外叶切除术</v>
          </cell>
          <cell r="C6186" t="str">
            <v>腹壁多处戳孔，造气腹，插入观察镜，插入操作内镜，插入辅助器械，探查，游离肝脏及第一、第二肝门，阻断肝门，肝左外叶(Ⅱ，Ⅲ段)切除，肝创面止血，置管引出固定，缝合切口。</v>
          </cell>
        </row>
        <row r="6187">
          <cell r="A6187" t="str">
            <v>HQA73505</v>
          </cell>
          <cell r="B6187" t="str">
            <v>经腹腔镜左半肝切除术</v>
          </cell>
          <cell r="C6187" t="str">
            <v>腹壁多处戳孔，造气腹，插入观察镜，插入操作内镜，插入辅助器械，探查，游离肝脏及第一、第二肝门，阻断肝门，左半肝(Ⅱ，Ⅲ，Ⅳ段)切除，肝创面止血，置管引出固定，缝合切口。</v>
          </cell>
        </row>
        <row r="6188">
          <cell r="A6188" t="str">
            <v>HQA73506</v>
          </cell>
          <cell r="B6188" t="str">
            <v>经腹腔镜右半肝切除术</v>
          </cell>
          <cell r="C6188" t="str">
            <v>腹壁多处戳孔，造气腹，插入观察镜，插入操作内镜，插入辅助器械，探查，游离肝脏及第一、第二肝门，阻断肝门，胆囊切除，右半肝(Ⅴ，Ⅵ，Ⅶ，Ⅷ段)切除，肝创面止血，置管引出固定，缝合切口。</v>
          </cell>
        </row>
        <row r="6189">
          <cell r="A6189" t="str">
            <v>HQA73507</v>
          </cell>
          <cell r="B6189" t="str">
            <v>经腹腔镜肝段切除术</v>
          </cell>
          <cell r="C6189" t="str">
            <v>腹壁多处戳孔，造气腹，插入观察镜，插入操作内镜，插入辅助器械，探查，游离肝脏，阻断肝门，切除病变累及的肝段，肝创面止血，置管引出固定，缝合切口。</v>
          </cell>
        </row>
        <row r="6190">
          <cell r="A6190" t="str">
            <v>HQA73508</v>
          </cell>
          <cell r="B6190" t="str">
            <v>经腹腔镜联合肝段切除术</v>
          </cell>
          <cell r="C6190" t="str">
            <v>腹壁多处戳孔，造气腹，插入观察镜，插入操作内镜，插入辅助器械，探查，游离肝脏，阻断肝门，切除临近不同肝叶相邻的肝段，止血，置管引出固定，缝合切口。</v>
          </cell>
        </row>
        <row r="6191">
          <cell r="A6191" t="str">
            <v>HQA90301</v>
          </cell>
          <cell r="B6191" t="str">
            <v>原位肝移植术</v>
          </cell>
          <cell r="C6191" t="str">
            <v>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逐层关腹。</v>
          </cell>
        </row>
        <row r="6192">
          <cell r="A6192" t="str">
            <v>HQA90302</v>
          </cell>
          <cell r="B6192" t="str">
            <v>部分供肝原位肝移植术</v>
          </cell>
          <cell r="C6192" t="str">
            <v>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row>
        <row r="6193">
          <cell r="A6193" t="str">
            <v>HQA90303</v>
          </cell>
          <cell r="B6193" t="str">
            <v>双供肝原位肝移植术</v>
          </cell>
          <cell r="C6193" t="str">
            <v>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v>
          </cell>
        </row>
        <row r="6194">
          <cell r="A6194" t="str">
            <v>HQA90304</v>
          </cell>
          <cell r="B6194" t="str">
            <v>原位辅助肝移植术</v>
          </cell>
          <cell r="C6194" t="str">
            <v>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v>
          </cell>
        </row>
        <row r="6195">
          <cell r="A6195" t="str">
            <v>HQA90305</v>
          </cell>
          <cell r="B6195" t="str">
            <v>移植肝切除再移植术</v>
          </cell>
          <cell r="C6195" t="str">
            <v>指将原移植肝切除，重新再移植手术。逐层进腹，粘连松解，探查，移植肝切除(含全肝或部分)，受体肝动脉修整，供肝植入，肝左肝中静脉修整成形，供肝下腔静脉成形，依次吻合下腔静脉、门静脉、肝动脉，(供肝胆囊切除)，胆总管探查，胆管吻合，留置T管引流，肝活检，止血，经腹壁另戳孔置管引出固定，清点器具、纱布无误，冲洗腹腔，逐层关腹。</v>
          </cell>
        </row>
        <row r="6196">
          <cell r="A6196" t="str">
            <v>HQB73301</v>
          </cell>
          <cell r="B6196" t="str">
            <v>肝方叶切除术</v>
          </cell>
          <cell r="C6196" t="str">
            <v>逐层进腹，探查，游离肝脏及第一、第二肝门，阻断肝门，方叶切除，肝创面止血，经腹壁另戳孔置管引出固定，清点器具、纱布无误，冲洗腹腔，逐层关腹。</v>
          </cell>
        </row>
        <row r="6197">
          <cell r="A6197" t="str">
            <v>HQB73302</v>
          </cell>
          <cell r="B6197" t="str">
            <v>中肝叶切除术</v>
          </cell>
          <cell r="C6197" t="str">
            <v>逐层进腹，探查，游离肝脏及第一、第二、第三肝门，阻断肝门，胆囊切除，中肝叶(Ⅳ，Ⅴ，Ⅷ段)切除，肝创面止血，经腹壁另戳孔置管引出固定，清点器具、纱布无误，冲洗腹腔，逐层关腹。</v>
          </cell>
        </row>
        <row r="6198">
          <cell r="A6198" t="str">
            <v>HQB73303</v>
          </cell>
          <cell r="B6198" t="str">
            <v>肝尾状叶切除术</v>
          </cell>
          <cell r="C6198" t="str">
            <v>逐层进腹，探查，游离肝脏及第一、第二、第三肝门，阻断肝门，胆囊切除，肝尾状叶(I段)切除，肝创面止血，经腹壁另戳孔置管引出固定，清点器具、纱布无误，冲洗腹腔，逐层关腹。</v>
          </cell>
        </row>
        <row r="6199">
          <cell r="A6199" t="str">
            <v>HQB73501</v>
          </cell>
          <cell r="B6199" t="str">
            <v>经腹腔镜肝方叶切除术</v>
          </cell>
          <cell r="C6199" t="str">
            <v>腹壁多处戳孔，造气腹，插入观察镜，插入操作内镜，插入辅助器械，探查，游离肝脏及第一、第二肝门，阻断肝门，方叶切除，肝创面止血，置管引出固定，缝合切口。</v>
          </cell>
        </row>
        <row r="6200">
          <cell r="A6200" t="str">
            <v>HQB73502</v>
          </cell>
          <cell r="B6200" t="str">
            <v>经腹腔镜中肝叶切除术</v>
          </cell>
          <cell r="C6200" t="str">
            <v>腹壁多处戳孔，造气腹，插入观察镜，插入操作内镜，插入辅助器械，探查，游离肝脏及第一、第二、第三肝门，阻断肝门，胆囊切除，中肝叶(Ⅳ，Ⅴ，Ⅷ段)切除，肝创面止血，置管引出固定，缝合切口。</v>
          </cell>
        </row>
        <row r="6201">
          <cell r="A6201" t="str">
            <v>HQB73503</v>
          </cell>
          <cell r="B6201" t="str">
            <v>经腹腔镜肝尾状叶切除术</v>
          </cell>
          <cell r="C6201" t="str">
            <v>腹壁多处戳孔，造气腹，插入观察镜，插入操作内镜，插入辅助器械，探查，游离肝脏及第一、第二、第三肝门，阻断肝门，胆囊切除，肝尾状叶(Ⅰ段)切除，肝创面止血，置管引出固定，缝合切口。</v>
          </cell>
        </row>
        <row r="6202">
          <cell r="A6202" t="str">
            <v>HQB77301</v>
          </cell>
          <cell r="B6202" t="str">
            <v>根治性肝癌肝叶切除术</v>
          </cell>
          <cell r="C6202" t="str">
            <v>逐层进腹，探查，游离肝脏、肝门血管胆管，控制肝门血流，规范切除含肿瘤肝叶，止血，缝合肝脏，区域淋巴结清扫，经腹壁另戳孔置管引出固定，清点器具、纱布无误，冲洗腹腔，逐层关腹。</v>
          </cell>
        </row>
        <row r="6203">
          <cell r="A6203" t="str">
            <v>HQC45101</v>
          </cell>
          <cell r="B6203" t="str">
            <v>经皮经肝肝门部肿物支架管外引流术</v>
          </cell>
          <cell r="C6203" t="str">
            <v>定位，消毒铺巾，局麻，B超引导下穿刺，导丝引导，支架置入肿管，留置外引流固定，缝合切口。</v>
          </cell>
        </row>
        <row r="6204">
          <cell r="A6204" t="str">
            <v>HQC45102</v>
          </cell>
          <cell r="B6204" t="str">
            <v>经皮经肝肝门部肿物支架置入内引流术</v>
          </cell>
          <cell r="C6204" t="str">
            <v>定位，消毒铺巾，局麻，B超引导下穿刺，导丝引导，支架管置入通过肿瘤狭窄部，缝合切口。</v>
          </cell>
        </row>
        <row r="6205">
          <cell r="A6205" t="str">
            <v>HQC45301</v>
          </cell>
          <cell r="B6205" t="str">
            <v>肝门部肿物支架管外引流术</v>
          </cell>
          <cell r="C6205" t="str">
            <v>逐层进腹，肿瘤以上近端肝门胆管探查切开，支架管置入，缝合，经腹壁另戳孔置管引出固定，腹腔引流管另戳孔引出固定，清点器具、纱布无误，冲洗腹腔，逐层关腹。</v>
          </cell>
        </row>
        <row r="6206">
          <cell r="A6206" t="str">
            <v>HQC45302</v>
          </cell>
          <cell r="B6206" t="str">
            <v>肝门部肿物支架置入内引流术</v>
          </cell>
          <cell r="C6206" t="str">
            <v>逐层进腹，肝门胆管探查切开，支架管置入，缝合胆管，止血，清点器具、纱布无误，冲洗腹腔，经腹壁另戳孔置管引出固定，逐层关腹。</v>
          </cell>
        </row>
        <row r="6207">
          <cell r="A6207" t="str">
            <v>HQC83301</v>
          </cell>
          <cell r="B6207" t="str">
            <v>先天胆道闭锁肝门空肠Roux-y成形术</v>
          </cell>
          <cell r="C6207" t="str">
            <v>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v>
          </cell>
        </row>
        <row r="6208">
          <cell r="A6208" t="str">
            <v>HQD59101</v>
          </cell>
          <cell r="B6208" t="str">
            <v>经皮肝血管瘤硬化剂注射栓塞术</v>
          </cell>
          <cell r="C6208" t="str">
            <v>定位，消毒铺巾，局麻，B超引导下瘤内注射栓塞剂，肝创面止血，包扎伤口。</v>
          </cell>
        </row>
        <row r="6209">
          <cell r="A6209" t="str">
            <v>HQD59301</v>
          </cell>
          <cell r="B6209" t="str">
            <v>肝血管瘤硬化剂注射栓塞术</v>
          </cell>
          <cell r="C6209" t="str">
            <v>逐层进腹，探查，活检，游离肝脏，阻断肝门，瘤内注射栓塞剂，肝创面止血，清点器具、纱布无误，冲洗腹腔，逐层关腹。</v>
          </cell>
        </row>
        <row r="6210">
          <cell r="A6210" t="str">
            <v>HQD83301</v>
          </cell>
          <cell r="B6210" t="str">
            <v>肝损伤血管修补术</v>
          </cell>
          <cell r="C6210" t="str">
            <v>逐层进腹，探查，游离肝脏，阻断肝门，清除创面，损伤大血管修补，止血，经腹壁另戳孔置管固定，清点器具、纱布无误，冲洗腹腔，逐层关腹。特指第一肝门，第二肝门和肝后下腔静脉血管损伤的修补。</v>
          </cell>
        </row>
        <row r="6211">
          <cell r="A6211" t="str">
            <v>HQD83302</v>
          </cell>
          <cell r="B6211" t="str">
            <v>肝血管瘤缝扎术</v>
          </cell>
          <cell r="C6211" t="str">
            <v>逐层进腹，探查，活检，游离肝脏，阻断肝门，缝扎肝血管瘤，肝创面止血，经腹壁另戳孔置管引出固定，清点器具、纱布无误，冲洗腹腔，逐层关腹。</v>
          </cell>
        </row>
        <row r="6212">
          <cell r="A6212" t="str">
            <v>HQE-HQM</v>
          </cell>
          <cell r="B6212" t="str">
            <v>10.胆道</v>
          </cell>
        </row>
        <row r="6213">
          <cell r="A6213" t="str">
            <v>HQE45101</v>
          </cell>
          <cell r="B6213" t="str">
            <v>经皮肝穿胆道引流术(PTCD)</v>
          </cell>
          <cell r="C6213" t="str">
            <v>定位，消毒铺巾，局麻，穿刺，置管引出固定。图文报告。</v>
          </cell>
        </row>
        <row r="6214">
          <cell r="A6214" t="str">
            <v>HQE45601</v>
          </cell>
          <cell r="B6214" t="str">
            <v>经电子内镜鼻-胆管引流术(ENBD)</v>
          </cell>
          <cell r="C6214" t="str">
            <v>咽部麻醉，镇静，润滑，消泡，电子十二指肠镜经口插至十二指肠乳头部位，经活检通道将导丝插入胆管狭窄部位，撤出内镜后将导丝自鼻腔引出，将引流管沿导丝置入胆管，确认位置无误，固定引流管。图文报告。不含监护、十二指肠乳头括约肌切开术、X线检查。</v>
          </cell>
        </row>
        <row r="6215">
          <cell r="A6215" t="str">
            <v>HQE45602</v>
          </cell>
          <cell r="B6215" t="str">
            <v>经内镜胆管内引流术</v>
          </cell>
          <cell r="C6215" t="str">
            <v>咽部麻醉，镇静，润滑，消泡，电子十二指肠镜经口插至十二指肠乳头部位，胆管造影，经乏特氏壶腹插入导丝，通过胆管狭窄部位，确认位置后沿导丝置入胆管引流管。图文报告。不含胆管造影。</v>
          </cell>
        </row>
        <row r="6216">
          <cell r="A6216" t="str">
            <v>HQE62101</v>
          </cell>
          <cell r="B6216" t="str">
            <v>经皮经肝胆道支架置入术</v>
          </cell>
          <cell r="C6216" t="str">
            <v>局部消毒铺巾，以穿刺针穿刺肝内胆管后，沿此通路经导丝置换支架及引流管。不含监护、影像学引导。</v>
          </cell>
        </row>
        <row r="6217">
          <cell r="A6217" t="str">
            <v>HQE62601</v>
          </cell>
          <cell r="B6217" t="str">
            <v>经内镜胆管内支架置入术</v>
          </cell>
          <cell r="C6217" t="str">
            <v>咽部麻醉，镇静，润滑，消泡，电子十二指肠镜经口插至十二指肠乳头部位，胆管造影，经乏特氏壶腹插入导丝，通过胆管狭窄部位，确认位置后沿导丝置入胆管内支架。图文报告。</v>
          </cell>
        </row>
        <row r="6218">
          <cell r="A6218" t="str">
            <v>HQE63101</v>
          </cell>
          <cell r="B6218" t="str">
            <v>经皮经肝胆道引流管调管术</v>
          </cell>
          <cell r="C6218" t="str">
            <v>局部消毒铺巾，沿原引流管经导丝导引，调整引流管位置或置换引流管。不含监护、影像学引导。</v>
          </cell>
        </row>
        <row r="6219">
          <cell r="A6219" t="str">
            <v>HQE64601</v>
          </cell>
          <cell r="B6219" t="str">
            <v>经内镜胆管内支架取出术</v>
          </cell>
          <cell r="C6219" t="str">
            <v>咽部麻醉，镇静，润滑，消泡，电子十二指肠镜经口插至十二指肠乳头部位，胆管造影，经乏特氏壶腹插入导丝，应用支架回收器取出胆管内支架。图文报告。</v>
          </cell>
        </row>
        <row r="6220">
          <cell r="A6220" t="str">
            <v>HQE65301</v>
          </cell>
          <cell r="B6220" t="str">
            <v>胆管异物取出术</v>
          </cell>
          <cell r="C6220" t="str">
            <v>异物(指蛔虫、结石、胆管支架、血块等)。逐层进腹探查，显露并纵切胆总管探查，胆管异物取出，置入T管，缝合胆管，止血，T管经腹壁另戳孔引出固定，清点器具、纱布无误，冲洗腹腔，逐层关腹。不含胆道镜检查。</v>
          </cell>
        </row>
        <row r="6221">
          <cell r="A6221" t="str">
            <v>HQE65501</v>
          </cell>
          <cell r="B6221" t="str">
            <v>经皮经肝胆道镜取石术</v>
          </cell>
          <cell r="C6221" t="str">
            <v>消毒，铺巾，局麻，经肝穿刺，进入胆道，引入导丝扩张后插入胆道镜，分别取出结石，置管引出固定。不含影像学引导。</v>
          </cell>
        </row>
        <row r="6222">
          <cell r="A6222" t="str">
            <v>HQE65502</v>
          </cell>
          <cell r="B6222" t="str">
            <v>术中胆道镜异物取出术</v>
          </cell>
          <cell r="C6222" t="str">
            <v>术中切开胆总管前壁，以胆道镜观察肝内胆道树和肝外胆管及十二指肠乳头开口，用取石钳寻找取出异物(结石、蛔虫、支架、引流管、血块等)。</v>
          </cell>
        </row>
        <row r="6223">
          <cell r="A6223" t="str">
            <v>HQE65503</v>
          </cell>
          <cell r="B6223" t="str">
            <v>经腹腔镜胆管异物取出术</v>
          </cell>
          <cell r="C6223" t="str">
            <v>异物指蛔虫、结石、胆管支架、血块等。腹壁多处戳孔，造气腹，插入观察镜，插入操作内镜，插入辅助器械，探查，显露并纵切胆总管探查，胆管异物取出，置入T管，缝合胆管，止血，置T管引出固定，缝合切口。</v>
          </cell>
        </row>
        <row r="6224">
          <cell r="A6224" t="str">
            <v>HQE65601</v>
          </cell>
          <cell r="B6224" t="str">
            <v>经瘘管胆道镜异物取出术</v>
          </cell>
          <cell r="C6224" t="str">
            <v>经腹壁胆道造瘘口插入胆道镜，观察肝内胆道树和肝外胆管及十二指肠乳头开口，用取石钳寻找取出异物(结石、蛔虫、支架、引流管、血块等)。</v>
          </cell>
        </row>
        <row r="6225">
          <cell r="A6225" t="str">
            <v>HQE65602</v>
          </cell>
          <cell r="B6225" t="str">
            <v>经电子内镜胆管机械碎石取石术</v>
          </cell>
          <cell r="C6225" t="str">
            <v>咽部麻醉，镇静，润滑，消泡，电子十二指肠镜插经口至十二指肠乳头部位，胆管造影，机械碎石，取石导管沿导丝插入胆管，反复取石。图文报告。不含监护、十二指肠乳头括约肌切开术、X线检查。</v>
          </cell>
        </row>
        <row r="6226">
          <cell r="A6226" t="str">
            <v>HQE65603</v>
          </cell>
          <cell r="B6226" t="str">
            <v>经电子内镜胆管结石激光碎石取石术</v>
          </cell>
          <cell r="C6226" t="str">
            <v>咽部麻醉，镇静，润滑，消泡，电子十二指肠镜插至十二指肠乳头部位，胆管造影，激光碎石，取石导管沿导丝插入胆管，反复取石。图文报告。不含监护、十二指肠乳头括约肌切开术、X线检查。</v>
          </cell>
        </row>
        <row r="6227">
          <cell r="A6227" t="str">
            <v>HQE73301</v>
          </cell>
          <cell r="B6227" t="str">
            <v>肝外良性胆管狭窄切除胆总管对端吻合术</v>
          </cell>
          <cell r="C6227" t="str">
            <v>逐层进腹，探查，肝外良性狭窄胆管显露，狭窄胆管切除，胆总管对端吻合，T管置入，经腹壁另戳孔引出固定，清点器具、纱布无误，冲洗腹腔，逐层关腹。</v>
          </cell>
        </row>
        <row r="6228">
          <cell r="A6228" t="str">
            <v>HQE73302</v>
          </cell>
          <cell r="B6228" t="str">
            <v>肝门部良性胆管狭窄切除术</v>
          </cell>
          <cell r="C6228" t="str">
            <v>逐层进腹，探查，肝门部狭窄胆管显露，狭窄胆管切除，胆总管远端结扎，肝门部胆管整形，胆管－空肠Roux-en-Y吻合，止血，经腹壁另戳孔置管引出固定，清点器具、纱布无误，冲洗腹腔，逐层关腹。</v>
          </cell>
        </row>
        <row r="6229">
          <cell r="A6229" t="str">
            <v>HQE73303</v>
          </cell>
          <cell r="B6229" t="str">
            <v>肝门部高位胆管切除术</v>
          </cell>
          <cell r="C6229" t="str">
            <v>逐层进腹，探查，病变部位显露，肝门部高位胆管病变切除，远端结扎，肝内胆管整形，胆管空肠Roux-en-y吻合，止血，经腹壁另戳孔置管引出固定，清点器具、纱布无误，冲洗腹腔，逐层关腹。</v>
          </cell>
        </row>
        <row r="6230">
          <cell r="A6230" t="str">
            <v>HQE73304</v>
          </cell>
          <cell r="B6230" t="str">
            <v>再次手术肝外胆管病变切除术</v>
          </cell>
          <cell r="C6230" t="str">
            <v>逐层进腹，探查，粘连松解，肝门血管胆管显露，确定病变部位，将肝外胆管病变切除，胆管远端结扎，胆管空肠Roux-en-y吻合，止血，经腹壁另戳孔置管引出固定，清点器具、纱布无误，冲洗腹腔，逐层关腹。不含肝内胆管整形。</v>
          </cell>
        </row>
        <row r="6231">
          <cell r="A6231" t="str">
            <v>HQE77301</v>
          </cell>
          <cell r="B6231" t="str">
            <v>肝门部胆管癌根治术</v>
          </cell>
          <cell r="C6231"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逐层关腹。</v>
          </cell>
        </row>
        <row r="6232">
          <cell r="A6232" t="str">
            <v>HQE77302</v>
          </cell>
          <cell r="B6232" t="str">
            <v>肝门部胆管癌扩大根治术</v>
          </cell>
          <cell r="C6232"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v>
          </cell>
        </row>
        <row r="6233">
          <cell r="A6233" t="str">
            <v>HQE77303</v>
          </cell>
          <cell r="B6233" t="str">
            <v>门静脉受累肝门部胆管癌扩大根治术</v>
          </cell>
          <cell r="C6233"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v>
          </cell>
        </row>
        <row r="6234">
          <cell r="A6234" t="str">
            <v>HQE77304</v>
          </cell>
          <cell r="B6234" t="str">
            <v>肝动脉受累肝门部胆管癌扩大根治术</v>
          </cell>
          <cell r="C6234" t="str">
            <v>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v>
          </cell>
        </row>
        <row r="6235">
          <cell r="A6235" t="str">
            <v>HQE80101</v>
          </cell>
          <cell r="B6235" t="str">
            <v>经皮经肝胆道狭窄球囊扩张术</v>
          </cell>
          <cell r="C6235" t="str">
            <v>局部消毒铺巾，以穿刺针穿刺肝内胆管后，沿此通路经导丝置换引流管及球囊导管，进行胆道狭窄扩张与引流。不含监护、影像学引导。</v>
          </cell>
        </row>
        <row r="6236">
          <cell r="A6236" t="str">
            <v>HQE83301</v>
          </cell>
          <cell r="B6236" t="str">
            <v>胆管修补成形术</v>
          </cell>
          <cell r="C6236" t="str">
            <v>逐层进腹，探查，粘连分解，肝门血管胆管显露，确定胆管缺损部位，缺损修复，置入T管经腹壁戳孔引出固定，腹腔引流管经腹壁另戳孔引出固定，清点器具、纱布无误，冲洗腹腔，逐层关腹。</v>
          </cell>
        </row>
        <row r="6237">
          <cell r="A6237" t="str">
            <v>HQE83302</v>
          </cell>
          <cell r="B6237" t="str">
            <v>矩形黏膜瓣防返流术</v>
          </cell>
          <cell r="C6237" t="str">
            <v>指在胆肠重建手术时需附加的防返流手术。术中选择Roux-en－Y胆肠吻合间置肠袢远端矩形切除黏膜，与远端肠袢侧侧吻合，止血，经腹壁另戳孔置管引出固定，清点器具、纱布无误，冲洗腹腔，逐层关腹。</v>
          </cell>
        </row>
        <row r="6238">
          <cell r="A6238" t="str">
            <v>HQE86301</v>
          </cell>
          <cell r="B6238" t="str">
            <v>空肠间置代胆道防返流术</v>
          </cell>
          <cell r="C6238" t="str">
            <v>指在胆肠重建手术时需附加的防返流手术。术中选择切取一段带血管系膜的空肠，代替胆道间置肠袢，近端胆肠、远端肠肠分别常规吻合，关闭肠系膜，止血，经腹壁另戳孔置管引出固定，清点器具、纱布无误，冲洗腹腔，逐层关腹。</v>
          </cell>
        </row>
        <row r="6239">
          <cell r="A6239" t="str">
            <v>HQF45301</v>
          </cell>
          <cell r="B6239" t="str">
            <v>肝内胆管U形管引流术</v>
          </cell>
          <cell r="C6239" t="str">
            <v>逐层进腹，肝内胆管探查切开，U形管通过肿瘤狭窄部置入，近端经肝引出，远端经腹壁另戳孔置管引出固定，腹腔引流管另戳孔引出固定，清点器具，纱布无误，冲洗腹腔，逐层关腹。</v>
          </cell>
        </row>
        <row r="6240">
          <cell r="A6240" t="str">
            <v>HQH59101</v>
          </cell>
          <cell r="B6240" t="str">
            <v>经皮肝管栓塞术</v>
          </cell>
          <cell r="C6240" t="str">
            <v>定位，消毒铺巾，局麻，B超引导监视下经皮经肝插管达肝管，注入栓塞剂，止血，置管引出固定，缝合切口。</v>
          </cell>
        </row>
        <row r="6241">
          <cell r="A6241" t="str">
            <v>HQH59301</v>
          </cell>
          <cell r="B6241" t="str">
            <v>肝管栓塞术</v>
          </cell>
          <cell r="C6241" t="str">
            <v>逐层进腹，探查，游离肝门，游离胆总管，肝总管及分支并行肝管栓塞，止血，经腹壁另戳孔置管引出固定，清点器具、纱布无误，冲洗腹腔，逐层关腹。</v>
          </cell>
        </row>
        <row r="6242">
          <cell r="A6242" t="str">
            <v>HQH59501</v>
          </cell>
          <cell r="B6242" t="str">
            <v>经腹腔镜肝管栓塞术</v>
          </cell>
          <cell r="C6242" t="str">
            <v>腹壁多处戳孔，造气腹，插入观察镜，插入操作内镜，插入辅助器械，探查，游离肝门，游离胆总管，肝总管及分支并行肝管栓塞，止血，置管引出固定，缝合切口。</v>
          </cell>
        </row>
        <row r="6243">
          <cell r="A6243" t="str">
            <v>HQK50101</v>
          </cell>
          <cell r="B6243" t="str">
            <v>经皮胆囊穿刺造瘘术</v>
          </cell>
          <cell r="C6243" t="str">
            <v>局部消毒铺巾，以穿刺针穿刺胆囊后，沿此通路经导丝置换引流管。不含监护、影像学引导。</v>
          </cell>
        </row>
        <row r="6244">
          <cell r="A6244" t="str">
            <v>HQK50301</v>
          </cell>
          <cell r="B6244" t="str">
            <v>胆囊造瘘术</v>
          </cell>
          <cell r="C6244" t="str">
            <v>逐层进腹，探查，切开胆囊，置管双荷包缝合，经腹壁另戳孔引出固定，清点器具、纱布无误，冲洗腹腔，逐层关腹。</v>
          </cell>
        </row>
        <row r="6245">
          <cell r="A6245" t="str">
            <v>HQK50501</v>
          </cell>
          <cell r="B6245" t="str">
            <v>经腹腔镜胆囊造瘘术</v>
          </cell>
          <cell r="C6245" t="str">
            <v>腹壁多处戳孔，造气腹，插入观察镜，插入操作内镜，插入辅助器械，探查，胆囊置管造瘘双荷包缝合，经腹壁引出固定，缝合切口。</v>
          </cell>
        </row>
        <row r="6246">
          <cell r="A6246" t="str">
            <v>HQK65101</v>
          </cell>
          <cell r="B6246" t="str">
            <v>经皮经肝胆囊穿刺超声碎石取石术</v>
          </cell>
          <cell r="C6246" t="str">
            <v>消毒铺巾，局麻，经肝穿刺，进入胆囊，引入导丝扩张后插入胆道镜，置入超声碎石装置，多次碎石并取出，置管引出固定。不含影像学引导。</v>
          </cell>
        </row>
        <row r="6247">
          <cell r="A6247" t="str">
            <v>HQK65102</v>
          </cell>
          <cell r="B6247" t="str">
            <v>经皮经肝胆囊穿刺激光碎石取石术</v>
          </cell>
          <cell r="C6247" t="str">
            <v>消毒铺巾，局麻，经肝穿刺，进入胆囊，引入导丝扩张后插入胆道镜，置入激光碎石装置，多次碎石并取出，置管引出固定。不含影像学引导。</v>
          </cell>
        </row>
        <row r="6248">
          <cell r="A6248" t="str">
            <v>HQK65301</v>
          </cell>
          <cell r="B6248" t="str">
            <v>胆囊切开取石术</v>
          </cell>
          <cell r="C6248" t="str">
            <v>逐层进腹，探查，胆囊切开，取石，置入导管双荷包缝合，经腹壁另戳孔引出固定，清点器具、纱布无误，冲洗腹腔，逐层关腹。</v>
          </cell>
        </row>
        <row r="6249">
          <cell r="A6249" t="str">
            <v>HQK65501</v>
          </cell>
          <cell r="B6249" t="str">
            <v>经腹腔镜胆囊切开取石术</v>
          </cell>
          <cell r="C6249" t="str">
            <v>腹壁多处戳孔，造气腹，插入观察镜，插入操作内镜，插入辅助器械，探查，胆囊切开，取石，置入导管双荷包缝合，止血，置管引出固定，缝合切口。</v>
          </cell>
        </row>
        <row r="6250">
          <cell r="A6250" t="str">
            <v>HQK65801</v>
          </cell>
          <cell r="B6250" t="str">
            <v>经皮经肝胆囊穿刺胆道镜胆囊结石取出术</v>
          </cell>
          <cell r="C6250" t="str">
            <v>定位，消毒铺巾，局麻，经肝穿刺，进入胆囊，引入导丝扩张后插入胆道镜，分别取出结石，置管引出固定。图文报告。不含B超或CT定位。</v>
          </cell>
        </row>
        <row r="6251">
          <cell r="A6251" t="str">
            <v>HQK75301</v>
          </cell>
          <cell r="B6251" t="str">
            <v>胆囊切除术</v>
          </cell>
          <cell r="C6251" t="str">
            <v>逐层进腹，探查，解剖胆囊三角，胆囊动脉结扎，胆囊管结扎，游离切除胆囊，处理胆囊床，止血，经腹壁另戳孔置管引出固定，清点器具、纱布无误，冲洗腹腔，逐层关腹。</v>
          </cell>
        </row>
        <row r="6252">
          <cell r="A6252" t="str">
            <v>HQK75501</v>
          </cell>
          <cell r="B6252" t="str">
            <v>经腹腔镜胆囊切除术</v>
          </cell>
          <cell r="C6252" t="str">
            <v>腹壁多处戳孔，造气腹，插入观察镜，插入操作内镜，插入辅助器械，探查，解剖胆囊三角，胆囊动脉结扎，胆囊管结扎，游离切除胆囊，处理胆囊床，置管引出固定，缝合切口。</v>
          </cell>
        </row>
        <row r="6253">
          <cell r="A6253" t="str">
            <v>HQK77301</v>
          </cell>
          <cell r="B6253" t="str">
            <v>胆囊癌根治术</v>
          </cell>
          <cell r="C6253" t="str">
            <v>逐层进腹，探查，肝十二指肠韧带淋巴清扫，骨骼化，胆囊床处肝脏楔形切除，止血，经腹壁另戳孔置T管引出固定，清点器具、纱布无误，冲洗腹腔，逐层关腹。</v>
          </cell>
        </row>
        <row r="6254">
          <cell r="A6254" t="str">
            <v>HQK77302</v>
          </cell>
          <cell r="B6254" t="str">
            <v>胆囊癌扩大根治术</v>
          </cell>
          <cell r="C6254" t="str">
            <v>逐层进腹，探查，肝十二指肠韧带淋巴清扫，骨骼化，受累肝段、肝叶、胃壁、十二指肠、结肠的切除，止血，经腹壁另戳孔置T管引出固定，清点器具、纱布无误，冲洗腹腔，逐层关腹。不含肝门部胆管病变切除、胆管整形、胆肠吻合。</v>
          </cell>
        </row>
        <row r="6255">
          <cell r="A6255" t="str">
            <v>HQK86301</v>
          </cell>
          <cell r="B6255" t="str">
            <v>胆囊肠吻合术</v>
          </cell>
          <cell r="C6255" t="str">
            <v>逐层进腹，探查，胆囊肠吻合，创面止血，经腹壁另戳孔置管引出固定，清点器具、纱布无误，冲洗腹腔，逐层关腹。不含Roux-en-y肠吻合术。</v>
          </cell>
        </row>
        <row r="6256">
          <cell r="A6256" t="str">
            <v>HQK86302</v>
          </cell>
          <cell r="B6256" t="str">
            <v>胆囊空肠Roux-y吻合术</v>
          </cell>
          <cell r="C6256" t="str">
            <v>逐层进腹，探查，选择上段空肠切断后上提，封闭远端肠袢与胆囊吻合，近端空肠与远端间置空肠端侧吻合，关闭系膜，创面止血，置放腹腔引流管经腹壁另戳孔引出固定，清点器具、纱布无误，冲洗腹腔，逐层关腹。</v>
          </cell>
        </row>
        <row r="6257">
          <cell r="A6257" t="str">
            <v>HQK86303</v>
          </cell>
          <cell r="B6257" t="str">
            <v>胆胰转流手术(BPD)</v>
          </cell>
          <cell r="C6257" t="str">
            <v>逐层进腹，探查，胆管－空肠Roux-en-Y吻合，经腹壁另戳孔置管固定，清点器具、纱布无误，冲洗腹腔，逐层关腹。</v>
          </cell>
        </row>
        <row r="6258">
          <cell r="A6258" t="str">
            <v>HQK86501</v>
          </cell>
          <cell r="B6258" t="str">
            <v>经腹腔镜胆囊肠吻合术</v>
          </cell>
          <cell r="C6258" t="str">
            <v>腹壁多处戳孔，造气腹，插入观察镜，插入操作内镜，插入辅助器械，探查，胆囊肠吻合，创面止血，置管引出固定，缝合切口。</v>
          </cell>
        </row>
        <row r="6259">
          <cell r="A6259" t="str">
            <v>HQK86502</v>
          </cell>
          <cell r="B6259" t="str">
            <v>经腹腔镜胆囊空肠Roux-y吻合术</v>
          </cell>
          <cell r="C6259" t="str">
            <v>腹壁多处戳孔，造气腹，插入观察镜，插入操作内镜，插入辅助器械，探查，选择上段空肠切断后上提，封闭远端肠袢与胆囊吻合，近端空肠与远端间置空肠端侧吻合，关闭系膜，创面止血，置放腹腔引流管引出固定，缝合切口。</v>
          </cell>
        </row>
        <row r="6260">
          <cell r="A6260" t="str">
            <v>HQM45301</v>
          </cell>
          <cell r="B6260" t="str">
            <v>胆总管探查T管引流术</v>
          </cell>
          <cell r="C6260" t="str">
            <v>逐层进腹探查，显露并纵切胆总管探查，置入T管，缝合胆管，止血，T管经腹壁另戳孔引出固定，清点器具、纱布无误，冲洗腹腔，逐层关腹。</v>
          </cell>
        </row>
        <row r="6261">
          <cell r="A6261" t="str">
            <v>HQM45302</v>
          </cell>
          <cell r="B6261" t="str">
            <v>胆总管囊肿外引流术</v>
          </cell>
          <cell r="C6261" t="str">
            <v>逐层进腹，探查，肝门胆管血管显露，分离胆总管囊肿，切开，置入T管经腹壁另戳孔引出固定，腹腔引流管经腹壁另戳孔引出固定，清点器具、纱布无误，冲洗腹腔，逐层关腹。</v>
          </cell>
        </row>
        <row r="6262">
          <cell r="A6262" t="str">
            <v>HQM73301</v>
          </cell>
          <cell r="B6262" t="str">
            <v>先天性胆总管囊肿切除肝门空肠Roux-y成形术</v>
          </cell>
          <cell r="C6262" t="str">
            <v>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v>
          </cell>
        </row>
        <row r="6263">
          <cell r="A6263" t="str">
            <v>HQM73302</v>
          </cell>
          <cell r="B6263" t="str">
            <v>先天性胰腺段胆总管囊肿切除术</v>
          </cell>
          <cell r="C6263" t="str">
            <v>逐层进腹，探查，胆囊，肝门胆管血管显露，切开部分胰腺，分离并切除胆总管囊肿，胆道整形，Roux-en－Y胆肠吻合，止血，经腹壁另戳孔置管引出固定，清点器具、纱布无误，冲洗腹腔，逐层关腹。</v>
          </cell>
        </row>
        <row r="6264">
          <cell r="A6264" t="str">
            <v>HQM73501</v>
          </cell>
          <cell r="B6264" t="str">
            <v>腹腔镜先天性胆总管囊肿切除肝门空肠Roux-y成形术</v>
          </cell>
          <cell r="C6264" t="str">
            <v>含胆囊及囊肿切除，肝总管切除，空肠切断端侧吻合，空肠肝门吻合重建胆道。脐部、左右腹放置套管，置镜及操作钳，松解胆囊、胆总管囊肿至肝总管并切除。将肠管自脐部提出腹腔，距屈氏韧带20厘米处横断空肠，与以下50厘米空肠行端侧吻合，将50厘米空肠提上，于结肠肝曲下穿过与肝总管吻合，放置腹腔引流管，关腹。不含腹腔镜胆道探查、造影术。</v>
          </cell>
        </row>
        <row r="6265">
          <cell r="A6265" t="str">
            <v>HQM86301</v>
          </cell>
          <cell r="B6265" t="str">
            <v>胆总管切开取石+空肠Roux-y吻合术</v>
          </cell>
          <cell r="C6265" t="str">
            <v>逐层进腹，胆总管切开探查，取石，肝胆管或胆总管与空肠吻合，止血，经腹壁另戳孔置管引出固定，清点器具、纱布无误，冲洗腹腔，逐层关腹。不含术中胆道镜检查。</v>
          </cell>
        </row>
        <row r="6266">
          <cell r="A6266" t="str">
            <v>HQN-HQP</v>
          </cell>
          <cell r="B6266" t="str">
            <v>11.胰</v>
          </cell>
        </row>
        <row r="6267">
          <cell r="A6267" t="str">
            <v>HQN45101</v>
          </cell>
          <cell r="B6267" t="str">
            <v>经皮胰腺穿刺引流术</v>
          </cell>
          <cell r="C6267" t="str">
            <v>用灰阶超声仪对胰腺进行术前观察，消毒，铺巾，局麻，在B超监视下将穿刺针或穿刺枪经皮刺入胰腺，取活检、置管引流或注药。图文报告。不含超声引导。</v>
          </cell>
        </row>
        <row r="6268">
          <cell r="A6268" t="str">
            <v>HQN45102</v>
          </cell>
          <cell r="B6268" t="str">
            <v>经皮胰腺囊肿穿刺引流术</v>
          </cell>
          <cell r="C6268" t="str">
            <v>局部消毒铺巾，影像定位，以穿刺针穿刺胰腺囊肿后，沿此通路经导丝置换引流管。不含监护、影像学引导。</v>
          </cell>
        </row>
        <row r="6269">
          <cell r="A6269" t="str">
            <v>HQN45103</v>
          </cell>
          <cell r="B6269" t="str">
            <v>经皮胰腺脓肿穿刺引流术</v>
          </cell>
          <cell r="C6269" t="str">
            <v>局部消毒铺巾，影像定位，以穿刺针穿刺胰腺脓肿后，沿此通路经导丝置换引流管。不含监护、影像学引导。</v>
          </cell>
        </row>
        <row r="6270">
          <cell r="A6270" t="str">
            <v>HQN45301</v>
          </cell>
          <cell r="B6270" t="str">
            <v>胰腺囊肿外引流术</v>
          </cell>
          <cell r="C6270" t="str">
            <v>逐层进腹，胰腺探查，囊肿穿刺、囊肿切开引流、囊壁切取活检，止血，囊内置入引流管双荷包缝合固定、经腹壁另戳孔引出固定，腹腔引流管经腹壁另戳孔引出固定、清点器具、纱布无误，冲洗腹腔，逐层关腹。</v>
          </cell>
        </row>
        <row r="6271">
          <cell r="A6271" t="str">
            <v>HQN45302</v>
          </cell>
          <cell r="B6271" t="str">
            <v>胰腺假性囊肿内引流术</v>
          </cell>
          <cell r="C6271" t="str">
            <v>逐层进腹，胰腺探查，空肠囊肿吻合、胃囊肿吻合，囊壁切取活检，止血，经腹壁另戳孔置管引出固定，清点器具、纱布无误，冲洗腹腔，逐层关腹。不含囊内容物检查。</v>
          </cell>
        </row>
        <row r="6272">
          <cell r="A6272" t="str">
            <v>HQN45303</v>
          </cell>
          <cell r="B6272" t="str">
            <v>坏死性胰腺炎清创引流术</v>
          </cell>
          <cell r="C6272" t="str">
            <v>逐层进腹，胰腺探查，坏死病变清除，在胰腺周围多处置管经腹壁另戳孔引出固定，止血，经腹壁另戳孔置管引出固定，清点器具、纱布无误，冲洗腹腔，逐层关腹。</v>
          </cell>
        </row>
        <row r="6273">
          <cell r="A6273" t="str">
            <v>HQN45501</v>
          </cell>
          <cell r="B6273" t="str">
            <v>经腹腔镜胰腺囊肿外引流术</v>
          </cell>
          <cell r="C6273" t="str">
            <v>腹壁多处戳孔，造气腹，插入观察镜，插入操作内镜，插入辅助器械，胰腺探查，囊肿穿刺，囊肿切开引流，囊壁切取活检，止血，囊内置入引流管双荷包缝合固定，经腹壁引出固定，腹腔引流管经腹壁引出固定，缝合切口。</v>
          </cell>
        </row>
        <row r="6274">
          <cell r="A6274" t="str">
            <v>HQN45601</v>
          </cell>
          <cell r="B6274" t="str">
            <v>经超声内镜引导下胰腺囊肿内引流术</v>
          </cell>
          <cell r="C6274" t="str">
            <v>咽部麻醉，镇静，经超声胃镜确认假性囊肿的位置及大小，在超声引导下将穿刺针刺入囊肿内，放入导丝，沿导丝置入引流管。图文报告。不含监护、十二指肠乳头括约肌切开术、X线检查。</v>
          </cell>
        </row>
        <row r="6275">
          <cell r="A6275" t="str">
            <v>HQN60301</v>
          </cell>
          <cell r="B6275" t="str">
            <v>异体活体供胰节段切除术</v>
          </cell>
          <cell r="C6275" t="str">
            <v>供体逐层进腹，探查，带血管蒂胰腺节段性切除，残胰腺缝合，止血，腹腔引流管经腹壁另戳孔引出固定，清点器具、纱布无误，冲洗腹腔，逐层关腹。含供胰修整、血管重建。</v>
          </cell>
        </row>
        <row r="6276">
          <cell r="A6276" t="str">
            <v>HQN62301</v>
          </cell>
          <cell r="B6276" t="str">
            <v>胰腺肿瘤放化疗粒子置入术</v>
          </cell>
          <cell r="C6276" t="str">
            <v>逐层进腹、探查，肿瘤无法切除、胰腺穿刺活检，粒子多点穿刺置入瘤体内、创面止血、腹腔引流管经腹壁另戳孔引出固定，清点器具、纱布无误，冲洗腹腔，逐层关腹。</v>
          </cell>
        </row>
        <row r="6277">
          <cell r="A6277" t="str">
            <v>HQN73301</v>
          </cell>
          <cell r="B6277" t="str">
            <v>胰腺肿物摘除术</v>
          </cell>
          <cell r="C6277" t="str">
            <v>肿物指囊肿和各种良性肿瘤，息肉等。逐层进腹，探查，确定胰腺内肿物部位，切开胰腺，将肿物局部摘除送检，缝合胰腺，止血，腹腔引流管经腹壁另戳孔引出固定，清点器具、纱布无误，冲洗腹腔，逐层关腹。</v>
          </cell>
        </row>
        <row r="6278">
          <cell r="A6278" t="str">
            <v>HQN73302</v>
          </cell>
          <cell r="B6278" t="str">
            <v>胰腺假性囊肿切除术</v>
          </cell>
          <cell r="C6278" t="str">
            <v>逐层进腹，胰腺囊肿探查分离、完整切除送检，止血，腹腔引流管经腹壁另戳孔引出固定，清点器具、纱布无误，冲洗腹腔，逐层关腹。</v>
          </cell>
        </row>
        <row r="6279">
          <cell r="A6279" t="str">
            <v>HQN73303</v>
          </cell>
          <cell r="B6279" t="str">
            <v>胰头部分切除胰肠吻合术</v>
          </cell>
          <cell r="C6279" t="str">
            <v>用于治疗慢性胰腺炎等胰空肠侧侧吻合术(Frey手术)。逐层进腹，胰腺探查，胰头部分切除(coreout)，胰管切开，胰腺空肠吻合重建，空肠Roux_en_Y吻合，止血、腹腔引流管经腹壁另戳孔引出固定，清点器具、纱布无误，冲洗腹腔，逐层关腹。</v>
          </cell>
        </row>
        <row r="6280">
          <cell r="A6280" t="str">
            <v>HQN73304</v>
          </cell>
          <cell r="B6280" t="str">
            <v>保留十二指肠胰头切除术</v>
          </cell>
          <cell r="C6280" t="str">
            <v>逐层进腹，胰腺探查，胰腺穿刺活检、解剖分离胰头部分切除，胰腺空肠吻合重建，空肠Roux_en_Y吻合，各种引流管、造瘘管经腹壁另戳孔引出固定，清点器具、纱布无误，冲洗腹腔，逐层关腹。</v>
          </cell>
        </row>
        <row r="6281">
          <cell r="A6281" t="str">
            <v>HQN73305</v>
          </cell>
          <cell r="B6281" t="str">
            <v>胰体尾切除术</v>
          </cell>
          <cell r="C6281" t="str">
            <v>逐层进腹，胰腺探查，肿瘤活检，切除胰体尾、脾，缝扎包埋胰腺断端，相应区域淋巴结清扫，止血，腹腔引流管经腹壁另戳孔引出固定，清点器具、纱布无误，冲洗腹腔，逐层关腹。</v>
          </cell>
        </row>
        <row r="6282">
          <cell r="A6282" t="str">
            <v>HQN73306</v>
          </cell>
          <cell r="B6282" t="str">
            <v>保留脾脏胰体尾切除术</v>
          </cell>
          <cell r="C6282" t="str">
            <v>逐层进腹，胰腺探查，肿瘤活检，切除胰体尾，缝扎包埋胰腺断端，相应区域淋巴结清扫，止血，腹腔引流管经腹壁另戳孔引出固定，清点器具、纱布无误，冲洗腹腔，逐层关腹。</v>
          </cell>
        </row>
        <row r="6283">
          <cell r="A6283" t="str">
            <v>HQN73307</v>
          </cell>
          <cell r="B6283" t="str">
            <v>胰腺节段性切除术</v>
          </cell>
          <cell r="C6283" t="str">
            <v>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v>
          </cell>
        </row>
        <row r="6284">
          <cell r="A6284" t="str">
            <v>HQN73308</v>
          </cell>
          <cell r="B6284" t="str">
            <v>胰腺次全切除术</v>
          </cell>
          <cell r="C6284" t="str">
            <v>次全切除指切除90%胰腺，保留部分胰头。逐层进腹，胰腺探查，肿瘤活检，保留胰头，切除全部胰体、胰尾，缝扎包埋胰腺断端，置入支撑管，缝合胰腺，腹腔引流管经腹壁另戳孔引出固定，清点器具、纱布无误，冲洗腹腔，逐层关腹。</v>
          </cell>
        </row>
        <row r="6285">
          <cell r="A6285" t="str">
            <v>HQN73309</v>
          </cell>
          <cell r="B6285" t="str">
            <v>胰腺癌姑息性手术</v>
          </cell>
          <cell r="C6285" t="str">
            <v>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v>
          </cell>
        </row>
        <row r="6286">
          <cell r="A6286" t="str">
            <v>HQN73310</v>
          </cell>
          <cell r="B6286" t="str">
            <v>胰腺周围神经切除术</v>
          </cell>
          <cell r="C6286" t="str">
            <v>逐层进腹，探查，胰腺周围神经切除或药物注射，止血，腹腔引流管经腹壁另戳孔引出固定，清点器具、纱布无误，冲洗腹腔，逐层关腹。</v>
          </cell>
        </row>
        <row r="6287">
          <cell r="A6287" t="str">
            <v>HQN73311</v>
          </cell>
          <cell r="B6287" t="str">
            <v>胰十二指肠切除术(Whipple手术)</v>
          </cell>
          <cell r="C6287" t="str">
            <v>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逐层关腹。</v>
          </cell>
        </row>
        <row r="6288">
          <cell r="A6288" t="str">
            <v>HQN73312</v>
          </cell>
          <cell r="B6288" t="str">
            <v>胰腺癌联合脏器切除术</v>
          </cell>
          <cell r="C6288" t="str">
            <v>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v>
          </cell>
        </row>
        <row r="6289">
          <cell r="A6289" t="str">
            <v>HQN73501</v>
          </cell>
          <cell r="B6289" t="str">
            <v>经腹腔镜胰体尾切除术</v>
          </cell>
          <cell r="C6289" t="str">
            <v>腹壁多处戳孔，造气腹，插入观察镜，插入操作内镜，插入辅助器械，胰腺探查，肿瘤活检，切除胰体尾、脾，缝扎包埋胰腺断端，相应区域淋巴结清扫，止血，置腹腔引流管引出固定，缝合切口。</v>
          </cell>
        </row>
        <row r="6290">
          <cell r="A6290" t="str">
            <v>HQN73502</v>
          </cell>
          <cell r="B6290" t="str">
            <v>经腹腔镜保留脾脏胰体尾切除术</v>
          </cell>
          <cell r="C6290" t="str">
            <v>腹壁多处戳孔，造气腹，插入观察镜，插入操作内镜，插入辅助器械，胰腺探查，肿瘤活检，切除胰体尾，缝扎包埋胰腺断端，相应区域淋巴结清扫，止血，腹腔引流管引出固定，缝合切口。</v>
          </cell>
        </row>
        <row r="6291">
          <cell r="A6291" t="str">
            <v>HQN73503</v>
          </cell>
          <cell r="B6291" t="str">
            <v>经腹腔镜胰腺周围神经切除术</v>
          </cell>
          <cell r="C6291" t="str">
            <v>腹壁多处戳孔，造气腹，插入观察镜，插入操作内镜，插入辅助器械，探查，胰腺周围神经切除或药物注射，腹腔引流管引出固定，缝合切口。</v>
          </cell>
        </row>
        <row r="6292">
          <cell r="A6292" t="str">
            <v>HQN73504</v>
          </cell>
          <cell r="B6292" t="str">
            <v>经腹腔镜胰腺节段性切除术</v>
          </cell>
          <cell r="C6292" t="str">
            <v>腹壁多处戳孔，造气腹，插入观察镜，插入操作内镜，插入辅助器械，胰腺探查，切除含肿物部分胰腺(或损伤的胰腺组织)，胰腺与小肠行端端或端侧吻合术，止血，腹腔引流管引出固定，缝合切口。</v>
          </cell>
        </row>
        <row r="6293">
          <cell r="A6293" t="str">
            <v>HQN73505</v>
          </cell>
          <cell r="B6293" t="str">
            <v>经腹腔镜胰腺次全切除术</v>
          </cell>
          <cell r="C6293" t="str">
            <v>腹壁多处戳孔，造气腹，插入观察镜，插入操作内镜，插入辅助器械，胰腺探查，肿瘤活检，保留胰头，切除全部胰体，胰尾，缝扎包埋胰腺断端，置入支撑管，缝合胰腺，止血，腹腔引流管引出固定，缝合切口。</v>
          </cell>
        </row>
        <row r="6294">
          <cell r="A6294" t="str">
            <v>HQN75301</v>
          </cell>
          <cell r="B6294" t="str">
            <v>全胰腺切除术</v>
          </cell>
          <cell r="C6294" t="str">
            <v>逐层进腹，胰腺探查，肿瘤活检，评估切除的可能性后，胆囊切除，半胃、十二指肠、近端空肠、全胰腺切除，相关区域淋巴结清扫，胆肠、胃肠吻合，腹腔引流管经腹壁另戳孔引出固定，清点器具、纱布无误，冲洗腹腔，逐层关腹。</v>
          </cell>
        </row>
        <row r="6295">
          <cell r="A6295" t="str">
            <v>HQN75302</v>
          </cell>
          <cell r="B6295" t="str">
            <v>异位异体移植胰腺切除术</v>
          </cell>
          <cell r="C6295" t="str">
            <v>指切除移植失败的胰腺。逐层进腹，探查，粘连松解，切除原移植的胰腺，胆、胰、胃肠道重建，止血，腹腔引流管经腹壁另戳孔引出固定，清点器具、纱布无误，冲洗腹腔，逐层关腹。</v>
          </cell>
        </row>
        <row r="6296">
          <cell r="A6296" t="str">
            <v>HQN83301</v>
          </cell>
          <cell r="B6296" t="str">
            <v>胰腺修补术</v>
          </cell>
          <cell r="C6296" t="str">
            <v>逐层进腹，胰腺探查，缝合修补，止血，经腹壁另戳孔置T管引出固定，清点器具、纱布无误，冲洗腹腔，逐层关腹。</v>
          </cell>
        </row>
        <row r="6297">
          <cell r="A6297" t="str">
            <v>HQN83302</v>
          </cell>
          <cell r="B6297" t="str">
            <v>胰腺胰管断裂修补术</v>
          </cell>
          <cell r="C6297" t="str">
            <v>逐层进腹，胰腺探查，胰管短端修整，置入支撑管，进行端端吻合，缝补断裂胰腺，止血，腹腔引流管经腹壁另戳孔引出固定，清点器具、纱布无误，冲洗腹腔，逐层关腹。不含胰管空肠吻合术。</v>
          </cell>
        </row>
        <row r="6298">
          <cell r="A6298" t="str">
            <v>HQN86301</v>
          </cell>
          <cell r="B6298" t="str">
            <v>环状胰腺十二指肠侧侧吻合术</v>
          </cell>
          <cell r="C6298" t="str">
            <v>逐层进腹，探查，十二指肠近端扩张部与环状胰腺以下远端十二指肠或空肠侧侧吻合，止血，腹腔引流管经腹壁另戳孔引出固定，清点器具、纱布无误，冲洗腹腔，逐层关腹。</v>
          </cell>
        </row>
        <row r="6299">
          <cell r="A6299" t="str">
            <v>HQN86302</v>
          </cell>
          <cell r="B6299" t="str">
            <v>胰腺囊肿空肠吻合术</v>
          </cell>
          <cell r="C6299" t="str">
            <v>逐层进腹，胰腺探查，粘连松解，显露囊肿与空肠吻合，囊壁切取送检，止血，腹腔引流管经腹壁另戳孔引出固定，清点器具、纱布无误，冲洗腹腔，逐层关腹。</v>
          </cell>
        </row>
        <row r="6300">
          <cell r="A6300" t="str">
            <v>HQN89301</v>
          </cell>
          <cell r="B6300" t="str">
            <v>胰岛移植术</v>
          </cell>
          <cell r="C6300" t="str">
            <v>指胰岛细胞分离、制备、植入全过程。获取供体胰腺灌洗，器官保存液内保存。修剪胰腺，胶原酶灌注、消化，胰岛细胞分离纯化、离体培养，B超和X线监视下门静脉内移植。含胰岛细胞制备。</v>
          </cell>
        </row>
        <row r="6301">
          <cell r="A6301" t="str">
            <v>HQN90301</v>
          </cell>
          <cell r="B6301" t="str">
            <v>胰腺移植术</v>
          </cell>
          <cell r="C6301" t="str">
            <v>逐层进腹，探查，供胰血管与受体血管重建，供胰胰管与受体器官(如膀胱，胃肠道)吻合重建，止血，各种引流管经腹壁另戳孔引出固定，清点器具、纱布无误，冲洗腹腔，逐层关腹。</v>
          </cell>
        </row>
        <row r="6302">
          <cell r="A6302" t="str">
            <v>HQP45601</v>
          </cell>
          <cell r="B6302" t="str">
            <v>经电子内镜胰管内引流术</v>
          </cell>
          <cell r="C6302" t="str">
            <v>咽部麻醉，镇静，润滑，消泡，电子十二指肠镜经口插至十二指肠乳头部位，胰胆管造影，使用胰管括约肌切开刀胰管括约肌切开，沿导丝置入胰管引流管，引流。图文报告。不含监护、十二指肠乳头括约肌切开术、胰管括约肌切开术、X线检查。</v>
          </cell>
        </row>
        <row r="6303">
          <cell r="A6303" t="str">
            <v>HQP45602</v>
          </cell>
          <cell r="B6303" t="str">
            <v>经电子内镜鼻-胰管引流术</v>
          </cell>
          <cell r="C6303" t="str">
            <v>咽部麻醉，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ell>
        </row>
        <row r="6304">
          <cell r="A6304" t="str">
            <v>HQP50601</v>
          </cell>
          <cell r="B6304" t="str">
            <v>经电子内镜胰管括约肌切开术</v>
          </cell>
          <cell r="C6304" t="str">
            <v>咽部麻醉，镇静，润滑，消泡，电子十二指肠镜经口插至十二指肠乳头部位，胰胆管造影，沿导丝胰管插管，经活检通道插入胰管括约肌切开刀，行胰管括约肌切开。图文报告。不含监护、十二指肠乳头括约肌切开术、X线检查。</v>
          </cell>
        </row>
        <row r="6305">
          <cell r="A6305" t="str">
            <v>HQP62601</v>
          </cell>
          <cell r="B6305" t="str">
            <v>经电子内镜胰管内支架置入术</v>
          </cell>
          <cell r="C6305" t="str">
            <v>咽部麻醉，镇静，润滑，消泡，电子十二指肠镜经口插至十二指肠乳头部位，胰管造影，经活检通道插入导丝，通过胰管狭窄部位，确认位置后沿导丝置入胰管内支架。图文报告。不含监护、十二指肠乳头括约肌切开术、X线检查。</v>
          </cell>
        </row>
        <row r="6306">
          <cell r="A6306" t="str">
            <v>HQP64601</v>
          </cell>
          <cell r="B6306" t="str">
            <v>经电子内镜胰管支架取出术</v>
          </cell>
          <cell r="C6306" t="str">
            <v>咽部麻醉，镇静，润滑，消泡，电子十二指肠镜经口插至十二指肠乳头部位，胰管造影，经活检通道插入导丝，应用支架回收器取出胰管支架。图文报告。不含监护、十二指肠乳头括约肌切开术、X线检查。</v>
          </cell>
        </row>
        <row r="6307">
          <cell r="A6307" t="str">
            <v>HQP65301</v>
          </cell>
          <cell r="B6307" t="str">
            <v>胰管切开取石术</v>
          </cell>
          <cell r="C6307" t="str">
            <v>逐层进腹，胰腺探查，确定结石部位，胰管切开取石，支撑管置入，胰管缝合，胰腺缝合，止血，腹腔引流管经腹壁另戳孔引出固定，清点器具、纱布无误，冲洗腹腔，逐层关腹。</v>
          </cell>
        </row>
        <row r="6308">
          <cell r="A6308" t="str">
            <v>HQP65601</v>
          </cell>
          <cell r="B6308" t="str">
            <v>经电子内镜胰管结石取石术</v>
          </cell>
          <cell r="C6308" t="str">
            <v>咽部麻醉，镇静，润滑，消泡，电子十二指肠镜插至十二指肠乳头部位，胰管造影，将取石导管沿导丝插入胰管，反复取石。图文报告。不含监护、十二指肠乳头括约肌切开术、胰管括约肌切开术、X线检查。</v>
          </cell>
        </row>
        <row r="6309">
          <cell r="A6309" t="str">
            <v>HQP66601</v>
          </cell>
          <cell r="B6309" t="str">
            <v>经电子内镜胰管支架置换术</v>
          </cell>
          <cell r="C6309" t="str">
            <v>咽部麻醉，镇静，润滑，消泡，电子十二指肠镜经口插至十二指肠乳头部位，经活检通道插入导丝，应用支架回收器取出胰管支架，置入新的胰管支架。图文报告。不含监护、十二指肠乳头括约肌切开术、X线检查。</v>
          </cell>
        </row>
        <row r="6310">
          <cell r="A6310" t="str">
            <v>HQP80601</v>
          </cell>
          <cell r="B6310" t="str">
            <v>经电子内镜胰管狭窄扩张术</v>
          </cell>
          <cell r="C6310" t="str">
            <v>咽部麻醉，镇静，润滑，消泡，电子十二指肠镜经口插至十二指肠乳头部位，胰胆管造影，胰管插管，经活检通道将导丝插入胰管狭窄部位，将扩张材料(气囊、探条等)沿导丝插入胰管，进行扩张。图文报告。不含监护、十二指肠乳头括约肌切开术、胰管括约肌切开术、X线检查。</v>
          </cell>
        </row>
        <row r="6311">
          <cell r="A6311" t="str">
            <v>HQP86301</v>
          </cell>
          <cell r="B6311" t="str">
            <v>胰管空肠侧侧吻合术</v>
          </cell>
          <cell r="C6311" t="str">
            <v>指慢性胰腺炎胰管狭窄的内引流手术。逐层进腹，胰腺探查，切开胰腺，显露近端胰管扩张部，与空肠侧侧吻合，止血，腹腔引流管经腹壁另戳孔引出固定，清点器具，纱布无误，冲洗腹腔，逐层关腹。</v>
          </cell>
        </row>
        <row r="6312">
          <cell r="A6312" t="str">
            <v>HQP86302</v>
          </cell>
          <cell r="B6312" t="str">
            <v>胰管空肠吻合术</v>
          </cell>
          <cell r="C6312" t="str">
            <v>逐层进腹，胰腺探查，粘连松解，显露胰管与空肠吻合，止血，腹腔引流管经腹壁另戳孔引出固定，清点器具，纱布无误，冲洗腹腔，逐层关腹。</v>
          </cell>
        </row>
        <row r="6313">
          <cell r="A6313" t="str">
            <v>HQQ-HQZ</v>
          </cell>
          <cell r="B6313" t="str">
            <v>12.其它</v>
          </cell>
        </row>
        <row r="6314">
          <cell r="A6314" t="str">
            <v>HQQ59301</v>
          </cell>
          <cell r="B6314" t="str">
            <v>脐带残端处置术</v>
          </cell>
          <cell r="C6314" t="str">
            <v>适用于出生时脐带结扎后残端过长者。消毒，丝线结扎，剪除过长脐带，敷料覆盖。</v>
          </cell>
        </row>
        <row r="6315">
          <cell r="A6315" t="str">
            <v>HQQ59302</v>
          </cell>
          <cell r="B6315" t="str">
            <v>脐茸结扎术</v>
          </cell>
          <cell r="C6315" t="str">
            <v>适用于脐带残余黏膜大于3毫米且基底细者，局部消毒，丝线结扎，切断，止血，敷料覆盖。</v>
          </cell>
        </row>
        <row r="6316">
          <cell r="A6316" t="str">
            <v>HQQ72301</v>
          </cell>
          <cell r="B6316" t="str">
            <v>脐茸烧灼术</v>
          </cell>
          <cell r="C6316" t="str">
            <v>适用于脐带残余黏膜大于3毫米或基底粗、不能结扎者。麻醉下，消毒，电刀(或手术刀)切除脐茸，电凝止血，敷料覆盖。</v>
          </cell>
        </row>
        <row r="6317">
          <cell r="A6317" t="str">
            <v>HQQ73301</v>
          </cell>
          <cell r="B6317" t="str">
            <v>脐茸手术切除</v>
          </cell>
          <cell r="C6317" t="str">
            <v>适用于脐带残余黏膜大于3毫米或基底粗、不能结扎者。麻醉下，消毒，电刀(或手术刀)切除脐茸，电凝止血，敷料覆盖。</v>
          </cell>
        </row>
        <row r="6318">
          <cell r="A6318" t="str">
            <v>HQQ73302</v>
          </cell>
          <cell r="B6318" t="str">
            <v>脐窦切除术</v>
          </cell>
          <cell r="C6318" t="str">
            <v>备皮，瘘扣注入美蓝做标记，脐下或脐上切口，沿蓝染瘘管切除瘘管，有时可达腹腔内，关闭切口。</v>
          </cell>
        </row>
        <row r="6319">
          <cell r="A6319" t="str">
            <v>HQQ73303</v>
          </cell>
          <cell r="B6319" t="str">
            <v>脐瘘切除脐成形术</v>
          </cell>
          <cell r="C6319" t="str">
            <v>脐部切口，沿瘘口环形分离，脐尿管瘘切除，止血，缝合或补片修补，肚脐成形，清点器具、纱布无误，冲洗伤口，逐层缝合。</v>
          </cell>
        </row>
        <row r="6320">
          <cell r="A6320" t="str">
            <v>HQQ73304</v>
          </cell>
          <cell r="B6320" t="str">
            <v>脐肠瘘切除脐部成形术</v>
          </cell>
          <cell r="C6320" t="str">
            <v>麻醉下消毒铺巾，脐下弧形切口，肠切除吻合，脐部成形。</v>
          </cell>
        </row>
        <row r="6321">
          <cell r="A6321" t="str">
            <v>HQQ73305</v>
          </cell>
          <cell r="B6321" t="str">
            <v>脐部肿物切除脐成形术</v>
          </cell>
          <cell r="C6321" t="str">
            <v>指脐疝、脐带囊肿及肿物切除和成形。麻醉下消毒铺巾，脐下弧形切口，分离皮下组织，切除疝囊或肿物，缝合疝囊颈，间断缝合关闭两侧筋膜，缝合皮下和皮肤。</v>
          </cell>
        </row>
        <row r="6322">
          <cell r="A6322" t="str">
            <v>HQQ83301</v>
          </cell>
          <cell r="B6322" t="str">
            <v>脐整形术</v>
          </cell>
          <cell r="C6322" t="str">
            <v>局麻设计切口，局部麻醉，切开皮肤、皮下组织，分离皮瓣，塑形皮下组织，止血，缝合皮肤塑形，缝合切口，打包包扎固定。</v>
          </cell>
        </row>
        <row r="6323">
          <cell r="A6323" t="str">
            <v>HQQ83302</v>
          </cell>
          <cell r="B6323" t="str">
            <v>脐疝修补术</v>
          </cell>
          <cell r="C6323" t="str">
            <v>脐部疝切口，逐层切开，探查，寻找疝囊，疝囊高位结扎，修整薄弱组织，疝环修补以及各种方法的无张力充填或补片修补，止血，清点器具、纱布无误，冲洗伤口，逐层缝合。</v>
          </cell>
        </row>
        <row r="6324">
          <cell r="A6324" t="str">
            <v>HQR45101</v>
          </cell>
          <cell r="B6324" t="str">
            <v>经皮腹壁肿块穿刺引流术</v>
          </cell>
          <cell r="C6324" t="str">
            <v>用灰阶超声仪对腹壁肿块进行术前观察，消毒，铺巾，局麻，在B超监视下将穿刺针或穿刺枪经皮刺入腹壁肿块内，抽吸活检，置管引流(或注药)。图文报告。不含超声引导。</v>
          </cell>
        </row>
        <row r="6325">
          <cell r="A6325" t="str">
            <v>HQR70301</v>
          </cell>
          <cell r="B6325" t="str">
            <v>腹壁缺损人工疝囊还纳术</v>
          </cell>
          <cell r="C6325" t="str">
            <v>消毒铺巾，无菌操作，挤压，紧缩人工疝囊使疝出体外的肠管适当还纳于腹腔，结扎(或缝合)人工疝囊，悬吊重力牵引。腹壁缺损分期人工疝囊手术后，每天还纳一次，5-7天内逐渐还纳。</v>
          </cell>
        </row>
        <row r="6326">
          <cell r="A6326" t="str">
            <v>HQR71301</v>
          </cell>
          <cell r="B6326" t="str">
            <v>腹壁缺损外露肠管处置术</v>
          </cell>
          <cell r="C6326" t="str">
            <v>消毒，无菌纱布包扎，悬吊固定膨出组织防止扭转，定时药物湿敷防止感染，干燥。</v>
          </cell>
        </row>
        <row r="6327">
          <cell r="A6327" t="str">
            <v>HQR73301</v>
          </cell>
          <cell r="B6327" t="str">
            <v>腹壁窦道扩创术</v>
          </cell>
          <cell r="C6327" t="str">
            <v>窦道探查，清创，止血，置管引流，包扎伤口。</v>
          </cell>
        </row>
        <row r="6328">
          <cell r="A6328" t="str">
            <v>HQR73302</v>
          </cell>
          <cell r="B6328" t="str">
            <v>腹壁窦道切除术</v>
          </cell>
          <cell r="C6328" t="str">
            <v>窦道探查，造影，染色，沿窦道周围完整切除，缝合伤口。</v>
          </cell>
        </row>
        <row r="6329">
          <cell r="A6329" t="str">
            <v>HQR73303</v>
          </cell>
          <cell r="B6329" t="str">
            <v>腹壁肿物切除术</v>
          </cell>
          <cell r="C6329" t="str">
            <v>指腹壁皮下及肌肉组织内肿物。腹壁逐层切开、直达肿物表面、完整切除、止血、缝合伤口，肿物较大者置引流管。不含腹壁成形术。</v>
          </cell>
        </row>
        <row r="6330">
          <cell r="A6330" t="str">
            <v>HQR83301</v>
          </cell>
          <cell r="B6330" t="str">
            <v>腹壁疝修补术</v>
          </cell>
          <cell r="C6330" t="str">
            <v>指白线疝、腰疝。消毒铺巾，腹壁疝切口，逐层切开，寻找疝囊，切除多余疝囊，按层次游离，修整薄弱组织，疝环修补以及各种方法的无张力充填或补片修补，止血，清点器具、纱布无误，冲洗伤口，逐层缝合。</v>
          </cell>
        </row>
        <row r="6331">
          <cell r="A6331" t="str">
            <v>HQR83302</v>
          </cell>
          <cell r="B6331" t="str">
            <v>腹壁切口疝修补术</v>
          </cell>
          <cell r="C6331" t="str">
            <v>切除腹壁原手术瘢痕，寻找疝囊，切除多余疝囊，解剖两侧皮瓣和皮下组织至腱膜，切除所有瘢痕按层次缝合关闭缺损或补片修补，止血，清点器具、纱布无误，冲洗伤口，逐层缝合。</v>
          </cell>
        </row>
        <row r="6332">
          <cell r="A6332" t="str">
            <v>HQR83303</v>
          </cell>
          <cell r="B6332" t="str">
            <v>腹壁疝术后复发修补术</v>
          </cell>
          <cell r="C6332" t="str">
            <v>各种原疝修补部位的瘢痕切除，原疝修补材料的拆除，腱膜部位瘢痕切除，疝环修补以及各种方法的无张力充填或补片修补。止血，清点器具、纱布无误，冲洗伤口，逐层缝合。</v>
          </cell>
        </row>
        <row r="6333">
          <cell r="A6333" t="str">
            <v>HQR83304</v>
          </cell>
          <cell r="B6333" t="str">
            <v>腹壁缺损修复术</v>
          </cell>
          <cell r="C6333" t="str">
            <v>探查，设计切口，腹壁逐层切开，游离显露缺损周边正常腱膜组织，缝合，补片修补，止血，缝合伤口。</v>
          </cell>
        </row>
        <row r="6334">
          <cell r="A6334" t="str">
            <v>HQR83305</v>
          </cell>
          <cell r="B6334" t="str">
            <v>先天性腹壁缺损修补术</v>
          </cell>
          <cell r="C6334" t="str">
            <v>应用于脐膨出、腹裂患儿或I期修补术后的患儿。仰卧位，消毒，铺巾，切开扩大腹壁缺损，游离松解腹壁肌层及皮下，探查腹腔内肠管，如有合并旋转不良或憩室等其它畸形，行相关手术，将肠管还纳，缝合关闭缺损。</v>
          </cell>
        </row>
        <row r="6335">
          <cell r="A6335" t="str">
            <v>HQR83306</v>
          </cell>
          <cell r="B6335" t="str">
            <v>先天性腹壁缺损分期修补术</v>
          </cell>
          <cell r="C6335" t="str">
            <v>指大型或巨型脐膨出或腹裂患儿。消毒铺巾，切除囊膜(或松解)，探查肠管，扩大腹壁缺损，用尼龙袋缝制人工疝囊与皮肤间断缝合。</v>
          </cell>
        </row>
        <row r="6336">
          <cell r="A6336" t="str">
            <v>HQR83307</v>
          </cell>
          <cell r="B6336" t="str">
            <v>部分腹壁整形术</v>
          </cell>
          <cell r="C6336" t="str">
            <v>局麻(脐以下)，设计切口，切开皮肤、皮下组织，向上分离皮瓣至脐部，向两侧分离至腋中线，缝合腹直肌前鞘和腹外斜肌，切除多余皮肤及皮下组织，止血，放置引流，缝合皮下组织和皮肤，包扎固定。不含脂肪抽吸术。</v>
          </cell>
        </row>
        <row r="6337">
          <cell r="A6337" t="str">
            <v>HQR83308</v>
          </cell>
          <cell r="B6337" t="str">
            <v>腹壁整形术</v>
          </cell>
          <cell r="C6337" t="str">
            <v>切口设计，切口区注射肾上腺素盐水，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v>
          </cell>
        </row>
        <row r="6338">
          <cell r="A6338" t="str">
            <v>HQS59301</v>
          </cell>
          <cell r="B6338" t="str">
            <v>腹股沟疝囊高位结扎术</v>
          </cell>
          <cell r="C6338" t="str">
            <v>腹股沟疝(或股疝)切口，探查，寻找疝囊，疝囊高位结扎，充分止血，清点器具、纱布无误，冲洗伤口，逐层缝合。</v>
          </cell>
        </row>
        <row r="6339">
          <cell r="A6339" t="str">
            <v>HQS83301</v>
          </cell>
          <cell r="B6339" t="str">
            <v>腹股沟疝修补术</v>
          </cell>
          <cell r="C6339" t="str">
            <v>含直疝、斜疝、股疝。腹股沟疝切口，逐层切开，探查，解剖腹股沟管(或股管)，寻找疝囊，疝囊高位结扎，内环修补，以及各种方法加强腹股沟管前壁、后壁的修补术。止血，清点器具、纱布无误，冲洗伤口，逐层缝合。</v>
          </cell>
        </row>
        <row r="6340">
          <cell r="A6340" t="str">
            <v>HQS83302</v>
          </cell>
          <cell r="B6340" t="str">
            <v>无张力腹股沟疝修补术</v>
          </cell>
          <cell r="C6340" t="str">
            <v>腹股沟(或股疝)切口，逐层切开，探查，解剖腹股沟管(或股管)，寻找疝囊，游离疝囊，充填式内环修补，以及各种方法的无张力或补片修补，止血，清点器具、纱布无误，冲洗伤口，逐层缝合。</v>
          </cell>
        </row>
        <row r="6341">
          <cell r="A6341" t="str">
            <v>HQT45101</v>
          </cell>
          <cell r="B6341" t="str">
            <v>经皮腹腔包块穿刺引流术</v>
          </cell>
          <cell r="C6341" t="str">
            <v>用灰阶超声仪对腹腔包块进行术前观察，消毒铺巾，局麻，在B超监视下将穿刺针经皮刺入胸腔，抽吸活检，置管引流或注药。图文报告。不含超声引导。</v>
          </cell>
        </row>
        <row r="6342">
          <cell r="A6342" t="str">
            <v>HQT45102</v>
          </cell>
          <cell r="B6342" t="str">
            <v>经皮腹腔脓肿穿刺引流术</v>
          </cell>
          <cell r="C6342" t="str">
            <v>定位，消毒铺巾，局麻，穿刺，脓肿引流，置管引出固定。不含影像学引导。</v>
          </cell>
        </row>
        <row r="6343">
          <cell r="A6343" t="str">
            <v>HQT45103</v>
          </cell>
          <cell r="B6343" t="str">
            <v>经皮腹腔积液穿刺引流术</v>
          </cell>
          <cell r="C6343" t="str">
            <v>局部消毒铺巾，以穿刺针穿刺腹膜腔后，沿此通路经导丝置换引流管。不含监护、影像学引导。</v>
          </cell>
        </row>
        <row r="6344">
          <cell r="A6344" t="str">
            <v>HQT45104</v>
          </cell>
          <cell r="B6344" t="str">
            <v>经皮腹膜后肿物穿刺引流术</v>
          </cell>
          <cell r="C6344" t="str">
            <v>用灰阶超声仪对腹腔积液进行术前观察，消毒，铺巾，局麻，在B超监视下将穿刺针经皮刺入腹腔包块，抽吸活检，置管引流或注药。图文报告。不含超声引导。</v>
          </cell>
        </row>
        <row r="6345">
          <cell r="A6345" t="str">
            <v>HQT45301</v>
          </cell>
          <cell r="B6345" t="str">
            <v>开腹腹腔脓肿置管引流术</v>
          </cell>
          <cell r="C6345" t="str">
            <v>插导尿管，逐层进腹，脓肿穿刺切开，经腹壁另戳孔置管引出固定，清点器具、纱布无误，冲洗腹腔，逐层关腹。</v>
          </cell>
        </row>
        <row r="6346">
          <cell r="A6346" t="str">
            <v>HQT45501</v>
          </cell>
          <cell r="B6346" t="str">
            <v>经腹腔镜腹腔脓肿置管引流术</v>
          </cell>
          <cell r="C6346" t="str">
            <v>腹壁多处戳孔，造气腹，插入观察镜，插入操作内镜，插入辅助器械，探查，定位，穿刺，置管引出固定，缝合伤口。</v>
          </cell>
        </row>
        <row r="6347">
          <cell r="A6347" t="str">
            <v>HQT48101</v>
          </cell>
          <cell r="B6347" t="str">
            <v>腹水直接回输治疗</v>
          </cell>
          <cell r="C6347" t="str">
            <v>腹腔穿刺术，放腹水，经腹水回输装置静脉回输。不含常规化验检查、细菌学检查、病理学检查。</v>
          </cell>
        </row>
        <row r="6348">
          <cell r="A6348" t="str">
            <v>HQT48102</v>
          </cell>
          <cell r="B6348" t="str">
            <v>腹水超滤间接回输治疗</v>
          </cell>
          <cell r="C6348" t="str">
            <v>腹腔穿刺术，放腹水，腹水超滤，经腹水回输装置静脉回输。不含常规化验检查、细菌学检查、病理学检查。</v>
          </cell>
        </row>
        <row r="6349">
          <cell r="A6349" t="str">
            <v>HQT48103</v>
          </cell>
          <cell r="B6349" t="str">
            <v>经皮腹腔穿刺注药术</v>
          </cell>
          <cell r="C6349" t="str">
            <v>局部消毒铺巾，以穿刺针穿刺腹膜腔，抽气、抽液或注药。不含监护、影像学引导。</v>
          </cell>
        </row>
        <row r="6350">
          <cell r="A6350" t="str">
            <v>HQT48104</v>
          </cell>
          <cell r="B6350" t="str">
            <v>人工气腹术</v>
          </cell>
          <cell r="C6350" t="str">
            <v>监护，仰卧位，局部消毒铺巾，局部麻醉，连接气腹机、冷光源、电视摄像系统和录像系统，穿刺向腹腔注入气体。图文报告。不含监护、录象。</v>
          </cell>
        </row>
        <row r="6351">
          <cell r="A6351" t="str">
            <v>HQT48105</v>
          </cell>
          <cell r="B6351" t="str">
            <v>经腹腔穿刺插管注液</v>
          </cell>
          <cell r="C6351" t="str">
            <v>患者平卧位，排空膀胱，消毒穿刺区腹壁，铺无菌巾，行腹腔穿刺术，连接输液装置，若有腹水放腹水并收集，经输液装置腹腔注液。不含超声引导。</v>
          </cell>
        </row>
        <row r="6352">
          <cell r="A6352" t="str">
            <v>HQT50301</v>
          </cell>
          <cell r="B6352" t="str">
            <v>造瘘闭袢切开术</v>
          </cell>
          <cell r="C6352" t="str">
            <v>用电刀将外露造瘘闭袢前壁纵行切开，安放粪便引流袋。</v>
          </cell>
        </row>
        <row r="6353">
          <cell r="A6353" t="str">
            <v>HQT57301</v>
          </cell>
          <cell r="B6353" t="str">
            <v>经腹盆腹腔粘连松解术</v>
          </cell>
          <cell r="C6353" t="str">
            <v>消毒铺巾，开腹，将妇科器官从与其粘连组织(如肠管、膀胱，输尿管等)中精细分离出，显微缝合剥离创面防止粘连发生。</v>
          </cell>
        </row>
        <row r="6354">
          <cell r="A6354" t="str">
            <v>HQT57501</v>
          </cell>
          <cell r="B6354" t="str">
            <v>经腹腔镜盆腹腔粘连松解术</v>
          </cell>
          <cell r="C6354" t="str">
            <v>消毒铺巾，建立气腹，穿刺，将妇科器官从与其粘连组织(如肠管、膀胱，输尿管等)中精细分离出来，显微缝合剥离创面防止粘连发生。不含盆腔器官切除术、毗邻器官切除术。</v>
          </cell>
        </row>
        <row r="6355">
          <cell r="A6355" t="str">
            <v>HQT63101</v>
          </cell>
          <cell r="B6355" t="str">
            <v>经皮腹腔引流管调管术</v>
          </cell>
          <cell r="C6355" t="str">
            <v>局部消毒铺巾，沿原引流管经导丝导引，调整引流管位置或置换引流管。不含监护、影像学引导。</v>
          </cell>
        </row>
        <row r="6356">
          <cell r="A6356" t="str">
            <v>HQT63301</v>
          </cell>
          <cell r="B6356" t="str">
            <v>转流管探查取拴疏通术</v>
          </cell>
          <cell r="C6356" t="str">
            <v>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v>
          </cell>
        </row>
        <row r="6357">
          <cell r="A6357" t="str">
            <v>HQT64301</v>
          </cell>
          <cell r="B6357" t="str">
            <v>转流管取出术</v>
          </cell>
          <cell r="C6357" t="str">
            <v>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v>
          </cell>
        </row>
        <row r="6358">
          <cell r="A6358" t="str">
            <v>HQT65301</v>
          </cell>
          <cell r="B6358" t="str">
            <v>腹腔包虫摘除术</v>
          </cell>
          <cell r="C6358" t="str">
            <v>逐层进腹，探查，腹腔内广泛包虫摘除，止血，经腹壁另戳孔置管引出固定，清点器具、纱布无误，冲洗腹腔，逐层关腹。</v>
          </cell>
        </row>
        <row r="6359">
          <cell r="A6359" t="str">
            <v>HQT73301</v>
          </cell>
          <cell r="B6359" t="str">
            <v>腹膜后肿物切除术</v>
          </cell>
          <cell r="C6359" t="str">
            <v>逐层进腹，腹腔内探查，确定肿瘤部位，切开后腹膜，保护大血管神经及相邻器官，完整将肿物切除，关闭后腹膜，止血，清点器具，纱布无误，逐层关腹。不含其它脏器切除术、血管切除吻合术。</v>
          </cell>
        </row>
        <row r="6360">
          <cell r="A6360" t="str">
            <v>HQT73302</v>
          </cell>
          <cell r="B6360" t="str">
            <v>腹腔内肿物切除术</v>
          </cell>
          <cell r="C6360" t="str">
            <v>指系膜、腹膜、网膜、肠间隙等肿物。逐层进腹，探查，将腹腔内肿物完整切除，止血，经腹壁另戳孔置管引出固定，清点器具、纱布无误，冲洗腹腔，逐层关腹。不含脏器切除术、后腹膜肿物切除。</v>
          </cell>
        </row>
        <row r="6361">
          <cell r="A6361" t="str">
            <v>HQT73303</v>
          </cell>
          <cell r="B6361" t="str">
            <v>经腹神经母细胞瘤切除术</v>
          </cell>
          <cell r="C6361" t="str">
            <v>消毒，备皮，动静脉血管穿刺，开腹，肿瘤分离，血管分离，周围脏器分离，血管结扎、缝扎，血管破裂修补，淋巴结清扫、活检，膈肌破裂修补，肝转移瘤灶切除、活检，肾切除，输尿管低位切除，瘤床冲洗，放置引流管，关腹。</v>
          </cell>
        </row>
        <row r="6362">
          <cell r="A6362" t="str">
            <v>HQT77301</v>
          </cell>
          <cell r="B6362" t="str">
            <v>腹膜后肿物扩大切除术</v>
          </cell>
          <cell r="C6362" t="str">
            <v>逐层进腹，腹腔内探查，确定肿瘤部位，切开后腹膜，将肿物切除连同受累的器官，组织完整切除，关闭后腹膜。止血，清点器具、纱布无误，逐层关腹。</v>
          </cell>
        </row>
        <row r="6363">
          <cell r="A6363" t="str">
            <v>HQT83301</v>
          </cell>
          <cell r="B6363" t="str">
            <v>造口旁疝原位修补术</v>
          </cell>
          <cell r="C6363" t="str">
            <v>造口旁切口逐层进腹，探查，寻找疝囊，疝囊及瘢痕切除，原位缝合或各种方法补片修补，造口重建。止血，清点器具、纱布无误，冲洗伤口，逐层缝合。</v>
          </cell>
        </row>
        <row r="6364">
          <cell r="A6364" t="str">
            <v>HQT83302</v>
          </cell>
          <cell r="B6364" t="str">
            <v>造口旁疝造口移位修补术</v>
          </cell>
          <cell r="C6364" t="str">
            <v>造口旁切口逐层进腹，探查，寻找疝囊，疝囊及瘢痕切除，原腹壁切口，逐层缝合或补片修补，选适当部位将原肠造口游离并腹壁另造口重建。止血，清点器具、纱布无误，冲洗伤口，逐层缝合。</v>
          </cell>
        </row>
        <row r="6365">
          <cell r="A6365" t="str">
            <v>HQT86301</v>
          </cell>
          <cell r="B6365" t="str">
            <v>胸水腹腔转流术</v>
          </cell>
          <cell r="C6365" t="str">
            <v>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v>
          </cell>
        </row>
        <row r="6366">
          <cell r="A6366" t="str">
            <v>HQT86302</v>
          </cell>
          <cell r="B6366" t="str">
            <v>腹腔-颈内静脉转流术</v>
          </cell>
          <cell r="C6366" t="str">
            <v>定位，消毒，铺巾，经腹壁插入多孔硅胶管并固定，转流泵置入腹壁，引流管经皮下隧道向上至颈内静脉并插入其内，连通固定，创面止血，缝合伤口。</v>
          </cell>
        </row>
        <row r="6367">
          <cell r="A6367" t="str">
            <v>HQT86303</v>
          </cell>
          <cell r="B6367" t="str">
            <v>腹腔-股静脉转流术</v>
          </cell>
          <cell r="C6367" t="str">
            <v>定位，消毒，铺巾，经腹壁插入多孔硅胶管并固定，转流泵置入腹壁，引流管经皮下隧道向下至股静脉并插入其内，连通固定，创面止血，缝合伤口。</v>
          </cell>
        </row>
        <row r="6368">
          <cell r="A6368" t="str">
            <v>HQU45101</v>
          </cell>
          <cell r="B6368" t="str">
            <v>经腹壁盆腔穿刺引流术</v>
          </cell>
          <cell r="C6368" t="str">
            <v>用灰阶超声仪对盆腔进行术前观察，消毒铺巾，局麻，在B超监视下将穿刺针经皮刺入盆腔，抽吸活检，置管引流或注药。不含超声引导。</v>
          </cell>
        </row>
        <row r="6369">
          <cell r="A6369" t="str">
            <v>HQU45102</v>
          </cell>
          <cell r="B6369" t="str">
            <v>经腹盆腹腔液性包块穿刺引流术</v>
          </cell>
          <cell r="C6369" t="str">
            <v>患者排空膀胱、肠道，消毒穿刺区腹壁，铺无菌巾，腹腔穿刺术，盆腔液性包块穿刺、引流，留置引流管或必要时肿物腔内注射药物。</v>
          </cell>
        </row>
        <row r="6370">
          <cell r="A6370" t="str">
            <v>HQU45103</v>
          </cell>
          <cell r="B6370" t="str">
            <v>经皮盆腔脓肿穿刺引流术</v>
          </cell>
          <cell r="C6370" t="str">
            <v>定位，消毒铺巾，局麻，穿刺，脓肿引流，置管引出固定。不含影像学引导。</v>
          </cell>
        </row>
        <row r="6371">
          <cell r="A6371" t="str">
            <v>HQU45104</v>
          </cell>
          <cell r="B6371" t="str">
            <v>经阴道盆腔脓肿穿刺引流术</v>
          </cell>
          <cell r="C6371" t="str">
            <v>患者排空膀胱、肠道，取膀胱截石位，消毒外阴、阴道、宫颈，铺无菌巾，阴道穹隆穿刺术，囊肿穿刺，吸出囊内液体，引流，再次消毒阴道。</v>
          </cell>
        </row>
        <row r="6372">
          <cell r="A6372" t="str">
            <v>HQU45301</v>
          </cell>
          <cell r="B6372" t="str">
            <v>开腹盆腔脓肿置管引流术</v>
          </cell>
          <cell r="C6372" t="str">
            <v>定位，消毒铺巾，插导尿管，逐层进腹，脓肿穿刺切开，经腹壁另戳孔置管引出固定，清点器具、纱布无误，冲洗腹腔，逐层关腹。</v>
          </cell>
        </row>
        <row r="6373">
          <cell r="A6373" t="str">
            <v>HQU45401</v>
          </cell>
          <cell r="B6373" t="str">
            <v>经阴道盆腔液性包块穿刺引流术</v>
          </cell>
          <cell r="C6373" t="str">
            <v>患者排空膀胱、肠道，取膀胱截石位，消毒外阴、阴道、宫颈，铺无菌巾，穹隆穿刺术，囊肿穿刺，吸出囊内液体，引流，再次消毒阴道。</v>
          </cell>
        </row>
        <row r="6374">
          <cell r="A6374" t="str">
            <v>HQU45402</v>
          </cell>
          <cell r="B6374" t="str">
            <v>经直肠盆腔脓肿切开引流术</v>
          </cell>
          <cell r="C6374" t="str">
            <v>肛门指诊，插入肛镜，于肿块膨出部位穿刺，确定脓肿后经直肠切开，置管，将脓液引出，止血，扩肛。</v>
          </cell>
        </row>
        <row r="6375">
          <cell r="A6375" t="str">
            <v>HQU45501</v>
          </cell>
          <cell r="B6375" t="str">
            <v>经腹腔镜盆腔脓肿置管引流术</v>
          </cell>
          <cell r="C6375" t="str">
            <v>腹壁多处戳孔，造气腹，插入观察镜，插入操作内镜，插入辅助器械，探查，定位，穿刺，置管引出固定，缝合伤口。</v>
          </cell>
        </row>
        <row r="6376">
          <cell r="A6376" t="str">
            <v>HQU63101</v>
          </cell>
          <cell r="B6376" t="str">
            <v>经皮盆腔引流管调管术</v>
          </cell>
          <cell r="C6376" t="str">
            <v>局部消毒铺巾，沿原引流管经导丝导引，调整引流管位置，取出或置换引流管。不含监护、影像学引导。</v>
          </cell>
        </row>
        <row r="6377">
          <cell r="A6377" t="str">
            <v>HQU73301</v>
          </cell>
          <cell r="B6377" t="str">
            <v>盆腔肿瘤切除术</v>
          </cell>
          <cell r="C6377" t="str">
            <v>消毒，备皮，动静脉血管穿刺，开腹，肿瘤分离，血管、神经分离，周围脏器分离，血管结扎缝合，血管破裂修补，淋巴结清扫，活检，截骨，膀胱修补、造瘘，肠修补、造瘘，肠吻合，瘤床冲洗，放置引流管，关腹。不含膀胱造瘘、输尿管再植、及肠造瘘。</v>
          </cell>
        </row>
        <row r="6378">
          <cell r="A6378" t="str">
            <v>HQU73302</v>
          </cell>
          <cell r="B6378" t="str">
            <v>盆底痉挛部肌肉神经切除术</v>
          </cell>
          <cell r="C6378" t="str">
            <v>逐层进腹，经腹探查，游离直肠输尿管，将盆底痉挛部肌肉神经切除，止血，封闭盆底腹膜，清点器具、纱布无误，逐层关腹。</v>
          </cell>
        </row>
        <row r="6379">
          <cell r="A6379" t="str">
            <v>HQU73303</v>
          </cell>
          <cell r="B6379" t="str">
            <v>直肠癌术后复发盆腔脏器切除术</v>
          </cell>
          <cell r="C6379" t="str">
            <v>逐层进腹，探查，肠粘连松解，切除游离复发肿瘤及被侵及脏器，重建肠道、尿道、生殖道，止血，经腹壁另戳孔置管固定，清点器具、纱布无误，冲洗腹腔，逐层关腹。</v>
          </cell>
        </row>
        <row r="6380">
          <cell r="A6380" t="str">
            <v>HQU73501</v>
          </cell>
          <cell r="B6380" t="str">
            <v>经腹腔镜直肠癌术后复发盆腔脏器切除术</v>
          </cell>
          <cell r="C6380" t="str">
            <v>腹壁多处戳孔，造气腹，插入观察镜，插入操作内镜，插入辅助器械，探查，肠粘连松解，切除游离复发肿瘤及被侵及脏器，重建肠道、尿道、生殖道，止血，置管引出固定，缝合伤口。</v>
          </cell>
        </row>
        <row r="6381">
          <cell r="A6381" t="str">
            <v>HQZ45101</v>
          </cell>
          <cell r="B6381" t="str">
            <v>经皮膈下脓肿穿刺引流术</v>
          </cell>
          <cell r="C6381" t="str">
            <v>定位，消毒铺巾，局麻，穿刺，吸脓，置管，引流。不含影像学引导。</v>
          </cell>
        </row>
        <row r="6382">
          <cell r="A6382" t="str">
            <v>HQZ45301</v>
          </cell>
          <cell r="B6382" t="str">
            <v>开腹膈下脓肿置管引流术</v>
          </cell>
          <cell r="C6382" t="str">
            <v>逐层进腹，脓肿穿刺定位，切开，经腹壁另戳孔置管引出固定，清点器具、纱布无误，冲洗腹腔，逐层关腹。不含影像学引导。</v>
          </cell>
        </row>
        <row r="6383">
          <cell r="A6383" t="str">
            <v>HQZ45501</v>
          </cell>
          <cell r="B6383" t="str">
            <v>经腹腔镜膈下脓肿置管引流术</v>
          </cell>
          <cell r="C6383" t="str">
            <v>腹壁多处戳孔，造气腹，插入观察镜，插入操作内镜，插入辅助器械，探查，定位，穿刺，置管引出固定，缝合伤口。</v>
          </cell>
        </row>
        <row r="6384">
          <cell r="A6384" t="str">
            <v>HR</v>
          </cell>
          <cell r="B6384" t="str">
            <v>(十二)泌尿系统</v>
          </cell>
        </row>
        <row r="6385">
          <cell r="A6385" t="str">
            <v>HRB-HRE</v>
          </cell>
          <cell r="B6385" t="str">
            <v>1.肾</v>
          </cell>
        </row>
        <row r="6386">
          <cell r="A6386" t="str">
            <v>HRB-HRC</v>
          </cell>
          <cell r="B6386" t="str">
            <v>肾</v>
          </cell>
        </row>
        <row r="6387">
          <cell r="A6387" t="str">
            <v>HRB41301</v>
          </cell>
          <cell r="B6387" t="str">
            <v>供体肾修整术</v>
          </cell>
          <cell r="C6387" t="str">
            <v>灌注肾脏，维持灌洗液低温，分离肾动静脉，保留肾门及肾下极脂肪，保留输尿管系膜，检查肾血管是否有破口。</v>
          </cell>
        </row>
        <row r="6388">
          <cell r="A6388" t="str">
            <v>HRB48101</v>
          </cell>
          <cell r="B6388" t="str">
            <v>肾囊肿穿刺硬化剂治疗</v>
          </cell>
          <cell r="C6388" t="str">
            <v>消毒，穿刺点定位，局麻，一次性穿刺针穿刺囊腔，抽吸囊液，化验，注入硬化剂。不含病理学检查、超声监测、X线检查。</v>
          </cell>
        </row>
        <row r="6389">
          <cell r="A6389" t="str">
            <v>HRB48102</v>
          </cell>
          <cell r="B6389" t="str">
            <v>经皮肾脏创伤出血注射治疗</v>
          </cell>
          <cell r="C6389" t="str">
            <v>术前准备，超声造影引导下，确定肾脏创伤灶及活动性出血部位，局部皮肤消毒、铺巾、麻醉，PTC穿刺针(20G×200mm)，进行穿刺，创伤灶及活动性出血处注射止血剂。图文报告。不含超声引导。</v>
          </cell>
        </row>
        <row r="6390">
          <cell r="A6390" t="str">
            <v>HRB48301</v>
          </cell>
          <cell r="B6390" t="str">
            <v>肾封闭术</v>
          </cell>
          <cell r="C6390" t="str">
            <v>局麻下，在肾周组织内注入局麻药。</v>
          </cell>
        </row>
        <row r="6391">
          <cell r="A6391" t="str">
            <v>HRB50101</v>
          </cell>
          <cell r="B6391" t="str">
            <v>经皮肾穿刺造瘘术</v>
          </cell>
          <cell r="C6391" t="str">
            <v>消毒，选择穿刺点，局麻，切开皮肤，穿刺造口，扩张管套装扩张通道，置引流管接袋，缝合固定。不含超声监测。</v>
          </cell>
        </row>
        <row r="6392">
          <cell r="A6392" t="str">
            <v>HRB50301</v>
          </cell>
          <cell r="B6392" t="str">
            <v>肾造瘘术</v>
          </cell>
          <cell r="C6392" t="str">
            <v>消毒，电刀逐层切开，暴露肾脏，在肾盂上做纵行小切口，以长弯止血钳从肾盂切口插入，在肾皮质最薄处顶向肾皮质，在适当位置尖刀戳小口，使血管钳穿出，将造口管拖入肾盂，固定造口管，缝合切口。</v>
          </cell>
        </row>
        <row r="6393">
          <cell r="A6393" t="str">
            <v>HRB58301</v>
          </cell>
          <cell r="B6393" t="str">
            <v>融合肾离断术</v>
          </cell>
          <cell r="C6393" t="str">
            <v>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v>
          </cell>
        </row>
        <row r="6394">
          <cell r="A6394" t="str">
            <v>HRB58501</v>
          </cell>
          <cell r="B6394" t="str">
            <v>经腹腔镜融合肾离断术</v>
          </cell>
          <cell r="C6394" t="str">
            <v>消毒，选择穿刺部位，插入穿刺器，若经腹膜后腔先用球囊扩张腹膜后间隙，连接气腹机，建立气腹，置入观察镜，分别置入操作孔道套管及操作器械，用超声刀分离，用钛夹、管路夹夹壁血管或组织，显露肾脏及输尿管上段，分离峡部，将输尿管向外侧牵开，处理迷走血管，用手指钝性分离周围粘连，较粗的血管应保留，游离峡部要越过中线，于间沟处切断峡部，如与肾盏相通应缝合，缝合肾包膜，止血，留置引流，关闭切口。</v>
          </cell>
        </row>
        <row r="6395">
          <cell r="A6395" t="str">
            <v>HRB65301</v>
          </cell>
          <cell r="B6395" t="str">
            <v>肾实质切开取石术</v>
          </cell>
          <cell r="C6395" t="str">
            <v>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v>
          </cell>
        </row>
        <row r="6396">
          <cell r="A6396" t="str">
            <v>HRB65302</v>
          </cell>
          <cell r="B6396" t="str">
            <v>离体肾取石术</v>
          </cell>
          <cell r="C6396" t="str">
            <v>消毒，电刀逐层切开，将肾脏游离切除，移出体外低温处理，肾脏灌注，实质切开，取石，实质缝合，肾脏移植，吻合动静脉，输尿管膀胱吻合，关闭切口。</v>
          </cell>
        </row>
        <row r="6397">
          <cell r="A6397" t="str">
            <v>HRB65501</v>
          </cell>
          <cell r="B6397" t="str">
            <v>经皮肾镜异物取出术</v>
          </cell>
          <cell r="C6397" t="str">
            <v>消毒，穿刺，插入导丝，扩张管套装，扩张通道，插入肾镜，检查，取出异物，留置造瘘管接袋，缝合固定。不含超声引导、X线引导。</v>
          </cell>
        </row>
        <row r="6398">
          <cell r="A6398" t="str">
            <v>HRB65502</v>
          </cell>
          <cell r="B6398" t="str">
            <v>经皮电子肾镜异物取出术</v>
          </cell>
          <cell r="C6398" t="str">
            <v>消毒，穿刺，插入导丝，扩张管套装，扩张通道，插入经皮电子肾镜，检查，取出异物，留置造瘘管接袋，缝合固定。不含超声引导定位、X线引导。</v>
          </cell>
        </row>
        <row r="6399">
          <cell r="A6399" t="str">
            <v>HRB65503</v>
          </cell>
          <cell r="B6399" t="str">
            <v>经皮纤维肾镜异物取出术</v>
          </cell>
          <cell r="C6399" t="str">
            <v>消毒，穿刺，插入导丝，扩张管套装，扩张通道，插入经皮纤维肾镜，检查，取出异物，留置造瘘管接袋，缝合固定。不含超声引导定位、X线引导。</v>
          </cell>
        </row>
        <row r="6400">
          <cell r="A6400" t="str">
            <v>HRB65504</v>
          </cell>
          <cell r="B6400" t="str">
            <v>经皮肾镜超声气压弹道碎石取石术</v>
          </cell>
          <cell r="C6400" t="str">
            <v>腰腹部消毒，确定穿刺部位，切开皮肤，穿刺，插入导丝，扩张管套装扩张通道，插入肾镜，检查，超声气压弹道碎石治疗，留置造瘘管，缝合固定。不含超声引导、X线引导。</v>
          </cell>
        </row>
        <row r="6401">
          <cell r="A6401" t="str">
            <v>HRB65505</v>
          </cell>
          <cell r="B6401" t="str">
            <v>经皮电子肾镜超声气压弹道碎石取石术</v>
          </cell>
          <cell r="C6401" t="str">
            <v>腰腹部消毒，确定穿刺部位，切开皮肤，穿刺，插入导丝，扩张管套装扩张通道，插入电子肾镜，检查，超声气压弹道碎石治疗，留置造瘘管，缝合固定。不含超声引导、X线引导。</v>
          </cell>
        </row>
        <row r="6402">
          <cell r="A6402" t="str">
            <v>HRB65506</v>
          </cell>
          <cell r="B6402" t="str">
            <v>经皮肾镜超声碎石取石术</v>
          </cell>
          <cell r="C6402" t="str">
            <v>消毒，一次性穿刺针穿刺，插入导丝，扩张管套装扩张通道，插入肾镜检查，超声碎石系统碎石，取石，检查各组肾盏，留置肾造瘘管，缝合固定。不含经膀胱镜输尿管插管术、超声引导、X线引导。</v>
          </cell>
        </row>
        <row r="6403">
          <cell r="A6403" t="str">
            <v>HRB65507</v>
          </cell>
          <cell r="B6403" t="str">
            <v>经皮电子肾镜超声碎石取石术</v>
          </cell>
          <cell r="C6403" t="str">
            <v>消毒，一次性穿刺针穿刺，插入导丝，扩张管套装扩张通道，插入经皮电子肾镜检查，超声碎石系统碎石，取石，检查各组肾盏，留置肾造瘘管，缝合固定。不含经膀胱镜输尿管插管术、超声引导、X线引导。</v>
          </cell>
        </row>
        <row r="6404">
          <cell r="A6404" t="str">
            <v>HRB65508</v>
          </cell>
          <cell r="B6404" t="str">
            <v>经皮肾镜激光碎石取石术</v>
          </cell>
          <cell r="C6404" t="str">
            <v>消毒，一次性穿刺针穿刺，插入导丝，扩张管套装扩张通道，插入肾镜检查，激光碎石系统碎石，取石，检查各组肾盏，留置肾造瘘管，缝合固定。不含经膀胱镜输尿管插管术、超声引导、X线引导。</v>
          </cell>
        </row>
        <row r="6405">
          <cell r="A6405" t="str">
            <v>HRB65509</v>
          </cell>
          <cell r="B6405" t="str">
            <v>经皮电子肾镜激光碎石取石术</v>
          </cell>
          <cell r="C6405" t="str">
            <v>消毒，一次性穿刺针穿刺，插入导丝，扩张管套装扩张通道，插入经皮电子肾镜检查，激光碎石系统碎石，取石，检查各组肾盏，留置肾造瘘管，缝合固定。不含经膀胱镜输尿管插管术、超声引导、X线引导。</v>
          </cell>
        </row>
        <row r="6406">
          <cell r="A6406" t="str">
            <v>HRB65510</v>
          </cell>
          <cell r="B6406" t="str">
            <v>经皮纤维肾镜激光碎石取石术</v>
          </cell>
          <cell r="C6406" t="str">
            <v>消毒，一次性穿刺针穿刺，插入导丝，扩张管套装扩张通道，插入经皮纤维肾镜检查，激光碎石系统碎石，取石，检查各组肾盏，留置肾造瘘管，缝合固定。不含经膀胱镜输尿管插管术、超声引导、X线引导。</v>
          </cell>
        </row>
        <row r="6407">
          <cell r="A6407" t="str">
            <v>HRB65511</v>
          </cell>
          <cell r="B6407" t="str">
            <v>经腹腔镜肾实质切开取石术</v>
          </cell>
          <cell r="C6407" t="str">
            <v>指肾实质切开取石。消毒，选择穿刺部位，插入穿刺器，若经腹膜后腔先用球囊扩张腹膜后间隙，连接气腹机，建立气腹，置入观察镜，分别置入操作孔道套管及操作器械，用超声刀分离，用钛夹、管路夹夹壁血管或组织，充分分离肾脏，分离肾动静脉主干，在肾实质切开前用无创血管钳或血管夹钳夹肾动静脉暂时阻断肾脏血流，确定相对无血管区，细探针穿刺探查，肾实质切开，取出结石，冲洗，取净结石，钛夹、血管夹、超声刀止血，可吸收线缝合肾盂肾盏，缝合肾实质，留置引流，关闭切口。</v>
          </cell>
        </row>
        <row r="6408">
          <cell r="A6408" t="str">
            <v>HRB71301</v>
          </cell>
          <cell r="B6408" t="str">
            <v>肾固定术</v>
          </cell>
          <cell r="C6408" t="str">
            <v>消毒，电刀逐层切开，暴露肾脏，将肾脏包膜固定于腰大肌或肋骨上或将肾周筋膜固定于腰大肌，放置引流管，止血，缝合。</v>
          </cell>
        </row>
        <row r="6409">
          <cell r="A6409" t="str">
            <v>HRB71501</v>
          </cell>
          <cell r="B6409" t="str">
            <v>经腹腔镜肾固定术</v>
          </cell>
          <cell r="C6409" t="str">
            <v>消毒，选择穿刺部位，插入穿刺器，连接气腹机，建立气腹，置入观察镜，分别置入操作孔道套管及操作器械，用超声刀分离，用钛夹、血管夹夹壁血管或组织，暴露肾脏，将肾脏包膜固定于腰大肌或肋骨上或将肾周筋膜固定于腰大肌，引流，血管夹止血，缝合。</v>
          </cell>
        </row>
        <row r="6410">
          <cell r="A6410" t="str">
            <v>HRB72501</v>
          </cell>
          <cell r="B6410" t="str">
            <v>经皮肾镜激光治疗</v>
          </cell>
          <cell r="C6410" t="str">
            <v>腰腹部消毒，确定穿刺部位，切开皮肤，穿刺，插入导丝，扩张管套装扩张通道，插入肾镜，检查，插入激光纤维，激光治疗病变，留置造瘘管，缝合固定等。不含超声引导、X线引导。</v>
          </cell>
        </row>
        <row r="6411">
          <cell r="A6411" t="str">
            <v>HRB72502</v>
          </cell>
          <cell r="B6411" t="str">
            <v>经皮纤维肾镜激光治疗</v>
          </cell>
          <cell r="C6411" t="str">
            <v>腰腹部消毒，确定穿刺部位，切开皮肤，穿刺，插入导丝，扩张管套装扩张通道，插入纤维肾镜，检查，插入激光纤维，激光治疗病变，留置造瘘管，缝合固定等。不含超声引导、X线引导。</v>
          </cell>
        </row>
        <row r="6412">
          <cell r="A6412" t="str">
            <v>HRB72503</v>
          </cell>
          <cell r="B6412" t="str">
            <v>经皮电子肾镜激光治疗</v>
          </cell>
          <cell r="C6412" t="str">
            <v>腰腹部消毒，确定穿刺部位，切开皮肤，穿刺，插入导丝，扩张管套装扩张通道，插入经皮电子肾镜，检查，插入激光纤维，激光治疗病变、留置造瘘管、缝合固定等。不含超声引导、X线引导。</v>
          </cell>
        </row>
        <row r="6413">
          <cell r="A6413" t="str">
            <v>HRB73301</v>
          </cell>
          <cell r="B6413" t="str">
            <v>肾囊肿去顶术</v>
          </cell>
          <cell r="C6413" t="str">
            <v>消毒，电刀逐层切开，分离肾脏，暴露囊肿，切除囊肿或开窗切除顶部囊肿壁，留置引流接袋，逐层缝合。</v>
          </cell>
        </row>
        <row r="6414">
          <cell r="A6414" t="str">
            <v>HRB73302</v>
          </cell>
          <cell r="B6414" t="str">
            <v>多囊肾去顶术</v>
          </cell>
          <cell r="C6414" t="str">
            <v>消毒，电刀逐层切开，分离肾脏，暴露囊肿，切除顶部囊肿壁吸尽囊内液体，留置引流，关闭切口。</v>
          </cell>
        </row>
        <row r="6415">
          <cell r="A6415" t="str">
            <v>HRB73303</v>
          </cell>
          <cell r="B6415" t="str">
            <v>肾部分切除术</v>
          </cell>
          <cell r="C6415" t="str">
            <v>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v>
          </cell>
        </row>
        <row r="6416">
          <cell r="A6416" t="str">
            <v>HRB73304</v>
          </cell>
          <cell r="B6416" t="str">
            <v>肾肿瘤摘除术</v>
          </cell>
          <cell r="C6416" t="str">
            <v>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v>
          </cell>
        </row>
        <row r="6417">
          <cell r="A6417" t="str">
            <v>HRB73305</v>
          </cell>
          <cell r="B6417" t="str">
            <v>重复肾重复输尿管切除术</v>
          </cell>
          <cell r="C6417" t="str">
            <v>消毒，电刀逐层切开，在肾周筋膜内暴露肾脏，暴露分离重复肾脏及输尿管，结扎重复肾脏的动静脉血管，结扎输尿管，切除重复肾脏及输尿管，止血，留置引流，关闭切口。</v>
          </cell>
        </row>
        <row r="6418">
          <cell r="A6418" t="str">
            <v>HRB73501</v>
          </cell>
          <cell r="B6418" t="str">
            <v>经腹腔镜肾囊肿去顶术</v>
          </cell>
          <cell r="C6418" t="str">
            <v>消毒，选择穿刺部位，插入穿刺器，若经腹膜后腔先用球囊扩张腹膜后间隙，连接气腹机，建立气腹，置入观察镜，分别置入操作孔道套管及操作器械，用超声刀分离，用钛夹、管路夹夹壁血管或组织，分离肾脏，暴露囊肿，切除囊肿或开窗切除顶部囊肿壁。</v>
          </cell>
        </row>
        <row r="6419">
          <cell r="A6419" t="str">
            <v>HRB73502</v>
          </cell>
          <cell r="B6419" t="str">
            <v>经腹腔镜多囊肾去顶术</v>
          </cell>
          <cell r="C6419" t="str">
            <v>消毒，选择穿刺部位，插入穿刺器，若经腹膜后腔先用球囊扩张腹膜后间隙，连接气腹机，建立气腹，置入观察镜，分别置入操作孔道套管及操作器械，用超声刀分离，用钛夹、管路夹夹壁血管或组织，分离肾脏，暴露囊肿，切除顶部囊肿壁吸尽囊内液体。</v>
          </cell>
        </row>
        <row r="6420">
          <cell r="A6420" t="str">
            <v>HRB73503</v>
          </cell>
          <cell r="B6420" t="str">
            <v>经腹腔镜肾部分切除术</v>
          </cell>
          <cell r="C6420" t="str">
            <v>消毒，选择穿刺部位，插入穿刺器，若经腹膜后腔先用球囊扩张腹膜后间隙，连接气腹机，建立气腹，置入观察镜，分别置入操作孔道套管及操作器械，用超声刀分离，用钛夹、管路夹夹壁血管或组织，在肾周筋膜内暴露肾脏，剥除肾动静脉及肾盂周围脂肪组织，分别游离肾动静脉，肾动脉阻断。表面用碎冰覆盖10-15分钟，肾静脉一般保持开放，钝性分离肿瘤肾脏，使用超声刀沿肿瘤边沿，距肿瘤0.5-1厘米地方，切除肿瘤，边切除，边止血，创面可用钛夹、血管夹、超声刀止血，留置引流。</v>
          </cell>
        </row>
        <row r="6421">
          <cell r="A6421" t="str">
            <v>HRB73504</v>
          </cell>
          <cell r="B6421" t="str">
            <v>经腹腔镜肾肿瘤摘除术</v>
          </cell>
          <cell r="C6421" t="str">
            <v>消毒，选择穿刺部位，插入穿刺器，若经腹膜后腔先用球囊扩张腹膜后间隙，连接气腹机，建立气腹，置入观察镜，分别置入操作孔道套管及操作器械，用超声刀分离，用钛夹、管路夹夹壁血管或组织，在肾周筋膜内游离肾脏，保留肾肿瘤周围的脂肪组织，游离肾蒂以便必要时阻断，在肿瘤周边切开肾包膜，在肾组织受压所形成的假包膜外钝性分离，剜除肿瘤，钛夹、血管夹、超声刀止血，仔细检查肾集合系统，损伤的肾盏应缝合，缝合创面，留置引流，逐层缝合。</v>
          </cell>
        </row>
        <row r="6422">
          <cell r="A6422" t="str">
            <v>HRB73505</v>
          </cell>
          <cell r="B6422" t="str">
            <v>经腹腔镜重复肾重复输尿管切除术</v>
          </cell>
          <cell r="C6422" t="str">
            <v>消毒，选择穿刺部位，插入穿刺器，若经腹膜后腔先用球囊扩张腹膜后间隙，连接气腹机，建立气腹，置入观察镜，分别置入操作孔道套管及操作器械，用超声刀分离，用钛夹、管路夹夹壁血管或组织，在肾周筋膜内暴露肾脏，暴露分离重复肾脏及输尿管，结扎重复肾脏的动静脉血管，结扎输尿管，切除重复肾脏及输尿管，网袋套装取出，止血，留置引流，关闭切口。</v>
          </cell>
        </row>
        <row r="6423">
          <cell r="A6423" t="str">
            <v>HRB75301</v>
          </cell>
          <cell r="B6423" t="str">
            <v>肾切除术</v>
          </cell>
          <cell r="C6423" t="str">
            <v>消毒，电刀逐层切开，切开肾周筋膜，暴露肾脏，分开腹膜及肾周筋膜，显露肾动静脉血管、输尿管，肾蒂钳钳夹肾蒂，结扎动静脉，切断输尿管取出肾脏，关闭切口。</v>
          </cell>
        </row>
        <row r="6424">
          <cell r="A6424" t="str">
            <v>HRB75501</v>
          </cell>
          <cell r="B6424" t="str">
            <v>经腹腔镜肾切除术</v>
          </cell>
          <cell r="C6424" t="str">
            <v>消毒，选择穿刺部位，插入穿刺器，若经腹膜后腔先用球囊扩张腹膜后间隙，连接气腹机，建立气腹，置入观察镜，分别置入操作孔道套管及操作器械，用超声刀分离，用钛夹、管路夹夹壁血管或组织，切开肾周筋膜，暴露肾脏，分开腹膜及肾周筋膜，显露肾动静脉血管、输尿管，肾蒂钳钳夹肾蒂，结扎动静脉，切断输尿管取出肾脏，关闭切口。</v>
          </cell>
        </row>
        <row r="6425">
          <cell r="A6425" t="str">
            <v>HRB77301</v>
          </cell>
          <cell r="B6425" t="str">
            <v>根治性肾切除术</v>
          </cell>
          <cell r="C6425" t="str">
            <v>消毒，电刀逐层切开，脂肪囊外分离肾脏，处理肾动静脉血管，结扎离断输尿管及生殖静脉，切除脂肪囊以及肾脏肾上腺，淋巴结清扫，留置引流，关闭切口。</v>
          </cell>
        </row>
        <row r="6426">
          <cell r="A6426" t="str">
            <v>HRB77302</v>
          </cell>
          <cell r="B6426" t="str">
            <v>肾母细胞瘤根治术</v>
          </cell>
          <cell r="C6426" t="str">
            <v>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v>
          </cell>
        </row>
        <row r="6427">
          <cell r="A6427" t="str">
            <v>HRB77501</v>
          </cell>
          <cell r="B6427" t="str">
            <v>经腹腔镜根治性肾切除术</v>
          </cell>
          <cell r="C6427" t="str">
            <v>消毒，选择穿刺部位，插入穿刺器，若经腹膜后腔先用球囊扩张腹膜后间隙，连接气腹机，建立气腹，置入观察镜，分别置入操作孔道套管及操作器械，用超声刀分离，用钛夹、管路夹夹壁血管或组织，脂肪囊外分离肾脏，钛夹处理肾动静脉血管，结扎离断输尿管及生殖静脉，切除脂肪囊以及肾脏肾上腺，用肾网袋取出标本，留置引流，关闭切口。</v>
          </cell>
        </row>
        <row r="6428">
          <cell r="A6428" t="str">
            <v>HRB81301</v>
          </cell>
          <cell r="B6428" t="str">
            <v>肾折叠术</v>
          </cell>
          <cell r="C6428" t="str">
            <v>消毒，电刀逐层切开，暴露肾脏，肾脏折叠、内翻，肾盂肾盏成形，留置引流接袋，逐层缝合。</v>
          </cell>
        </row>
        <row r="6429">
          <cell r="A6429" t="str">
            <v>HRB81501</v>
          </cell>
          <cell r="B6429" t="str">
            <v>经腹腔镜肾折叠术</v>
          </cell>
          <cell r="C6429" t="str">
            <v>消毒，选择穿刺部位，插入穿刺器，连接气腹机，建立气腹，置入观察镜，分别置入操作孔道套管及操作器械，用超声刀分离，用钛夹、管路夹夹壁血管或组织，暴露肾脏，肾脏折叠、内翻，肾盂肾盏成形，钛夹、血管夹、超声刀止血，留置引流接袋，逐层缝合。</v>
          </cell>
        </row>
        <row r="6430">
          <cell r="A6430" t="str">
            <v>HRB83301</v>
          </cell>
          <cell r="B6430" t="str">
            <v>肾破裂修补术</v>
          </cell>
          <cell r="C6430" t="str">
            <v>消毒，电刀逐层切开，暴露肾脏，清除肾周围血肿，控制肾动静脉，修补肾盂肾盏裂伤，创面修复缝合，伤口引流，关闭切口。</v>
          </cell>
        </row>
        <row r="6431">
          <cell r="A6431" t="str">
            <v>HRB86301</v>
          </cell>
          <cell r="B6431" t="str">
            <v>肾下盏输尿管吻合术</v>
          </cell>
          <cell r="C6431" t="str">
            <v>消毒，电刀逐层切开，狭窄部位显露，狭窄输尿管切断，关闭肾盂，吻合肾下盏和输尿管，留置输尿管支架管，留置引流接袋，关闭切口。</v>
          </cell>
        </row>
        <row r="6432">
          <cell r="A6432" t="str">
            <v>HRB86501</v>
          </cell>
          <cell r="B6432" t="str">
            <v>经腹腔镜肾下盏输尿管吻合术</v>
          </cell>
          <cell r="C6432" t="str">
            <v>消毒，选择穿刺部位，插入穿刺器，连接气腹机，建立气腹，置入观察镜，分别置入操作孔道套管及操作器械，用超声刀分离，用钛夹、管路夹夹壁血管或组织，狭窄部位显露，狭窄输尿管切断，关闭肾盂，吻合肾下盏和输尿管，留置输尿管支架管，留置引流接袋。</v>
          </cell>
        </row>
        <row r="6433">
          <cell r="A6433" t="str">
            <v>HRB90301</v>
          </cell>
          <cell r="B6433" t="str">
            <v>自体肾移植术</v>
          </cell>
          <cell r="C6433" t="str">
            <v>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v>
          </cell>
        </row>
        <row r="6434">
          <cell r="A6434" t="str">
            <v>HRB90302</v>
          </cell>
          <cell r="B6434" t="str">
            <v>异体肾移植术</v>
          </cell>
          <cell r="C6434" t="str">
            <v>消毒，电刀逐层切开，暴露髂窝，将肾脏置入髂窝，供肾静脉与髂静脉吻合，供肾动脉与髂动脉吻合，输尿管膀胱吻合，留置引流，关闭切口。不含修整、供体肾脏灌洗。</v>
          </cell>
        </row>
        <row r="6435">
          <cell r="A6435" t="str">
            <v>HRC45101</v>
          </cell>
          <cell r="B6435" t="str">
            <v>经皮肾穿肾盂引流术</v>
          </cell>
          <cell r="C6435" t="str">
            <v>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v>
          </cell>
        </row>
        <row r="6436">
          <cell r="A6436" t="str">
            <v>HRC50101</v>
          </cell>
          <cell r="B6436" t="str">
            <v>经皮肾盂造瘘引流管调管术</v>
          </cell>
          <cell r="C6436" t="str">
            <v>局部消毒铺巾，沿原引流管经导丝导引，调整引流管位置或置换引流管。不含监护、影像学引导。</v>
          </cell>
        </row>
        <row r="6437">
          <cell r="A6437" t="str">
            <v>HRC65301</v>
          </cell>
          <cell r="B6437" t="str">
            <v>肾盂切开取石术</v>
          </cell>
          <cell r="C6437" t="str">
            <v>消毒，电刀逐层切开，显露肾脏，肾盂分离，切开，取出肾盂结石，取出肾盏结石，检查结石，冲洗尿路，留置输尿管支架管，缝合肾盂，关闭切口。</v>
          </cell>
        </row>
        <row r="6438">
          <cell r="A6438" t="str">
            <v>HRC65501</v>
          </cell>
          <cell r="B6438" t="str">
            <v>经腹腔镜肾盂切开取石术</v>
          </cell>
          <cell r="C6438" t="str">
            <v>消毒，选择穿刺部位，插入穿刺器，若经腹膜后腔先用球囊扩张腹膜后间隙，连接气腹机，建立气腹，置入观察镜，分别置入操作孔道套管及操作器械，用超声刀分离，用钛夹、管路夹夹壁血管或组织，显露肾脏，肾盂分离，切开，取出肾盂结石，取出肾盏结石，检查结石，冲洗尿路，留置输尿管支架管，缝合肾盂，关闭切口。</v>
          </cell>
        </row>
        <row r="6439">
          <cell r="A6439" t="str">
            <v>HRC77301</v>
          </cell>
          <cell r="B6439" t="str">
            <v>肾盂癌根治术</v>
          </cell>
          <cell r="C6439" t="str">
            <v>消毒，电刀逐层切开，切开肾周脂肪囊，游离肾下极和输尿管上段，在肾周游离，显露肾动静脉血管，横断肾动静脉血管，切除肾脏，游离输尿管，切断输尿管，下腹切口，游离切除输尿管末端及部分膀胱，缝合膀胱，放置引流，缝合伤口。</v>
          </cell>
        </row>
        <row r="6440">
          <cell r="A6440" t="str">
            <v>HRC77501</v>
          </cell>
          <cell r="B6440" t="str">
            <v>经腹腔镜肾盂癌根治术</v>
          </cell>
          <cell r="C6440" t="str">
            <v>经尿道放入电切镜，切开患侧输尿管口及部分膀胱，消毒，选择穿刺部位，插入穿刺器，连接气腹机，建立气腹，置入观察镜，分别置入操作孔道套管及操作器械，用超声刀分离，用钛夹、管路夹夹壁血管或组织，在肾周筋膜外游离、显露肾动静脉血管，钛夹横断肾动静脉血管，游离整个输尿管及标本取出，放置引流，缝合伤口。</v>
          </cell>
        </row>
        <row r="6441">
          <cell r="A6441" t="str">
            <v>HRC77801</v>
          </cell>
          <cell r="B6441" t="str">
            <v>联合经尿道电切肾盂癌根治术</v>
          </cell>
          <cell r="C6441" t="str">
            <v>置入膀胱电切镜，找到病侧输尿管，使用直电刀头，切开输尿管口，深达浆膜。病人翻身，成侧卧，消毒，电刀逐层切开，切开肾周脂肪囊，游离肾下极和输尿管上段，在肾周游离、显露肾动静脉血管，横断肾动静脉血管，切除肾脏，游离输尿管，下腹切口，游离切除输尿管末端及部分膀胱，缝合膀胱，放置引流，缝合伤口。</v>
          </cell>
        </row>
        <row r="6442">
          <cell r="A6442" t="str">
            <v>HRC83301</v>
          </cell>
          <cell r="B6442" t="str">
            <v>肾盂成形术</v>
          </cell>
          <cell r="C6442" t="str">
            <v>消毒，电刀逐层切开，狭窄部位显露，狭窄肾盂或输尿管切除，修整肾盂，留置输尿管支架管，重新吻合输尿管和肾盂。</v>
          </cell>
        </row>
        <row r="6443">
          <cell r="A6443" t="str">
            <v>HRC83501</v>
          </cell>
          <cell r="B6443" t="str">
            <v>经腹腔镜肾盂成形术</v>
          </cell>
          <cell r="C6443" t="str">
            <v>消毒，选择穿刺部位，插入穿刺器，连接气腹机，建立气腹，置入观察镜，分别置入操作孔道套管及操作器械，用超声刀分离，用钛夹、管路夹夹壁血管或组织，狭窄部位显露，狭窄肾盂或输尿管切除，修整肾盂，留置输尿管支架管，重新吻合输尿管和肾盂。</v>
          </cell>
        </row>
        <row r="6444">
          <cell r="A6444" t="str">
            <v>HRC89301</v>
          </cell>
          <cell r="B6444" t="str">
            <v>肾盂成形肾盂输尿管再吻合术</v>
          </cell>
          <cell r="C6444" t="str">
            <v>输尿管高位开口并肾盂输尿管交界部狭窄，斜裁减部分肾盂及狭窄的输尿管近端约1.5厘米，远侧输尿管放入7F支架管，注水试验无返流，纵劈远侧输尿管1.5厘米与肾盂下极斜吻合，缝合。</v>
          </cell>
        </row>
        <row r="6445">
          <cell r="A6445" t="str">
            <v>HRE</v>
          </cell>
          <cell r="B6445" t="str">
            <v>肾周</v>
          </cell>
        </row>
        <row r="6446">
          <cell r="A6446" t="str">
            <v>HRE45101</v>
          </cell>
          <cell r="B6446" t="str">
            <v>经皮肾周穿刺引流术</v>
          </cell>
          <cell r="C6446" t="str">
            <v>消毒，局麻，切开皮肤，穿刺，扩张管套装扩张通道，置引流管接袋，缝合固定。不含超声监测。</v>
          </cell>
        </row>
        <row r="6447">
          <cell r="A6447" t="str">
            <v>HRE45301</v>
          </cell>
          <cell r="B6447" t="str">
            <v>肾周切开引流术</v>
          </cell>
          <cell r="C6447" t="str">
            <v>消毒，局麻，脓肿或积液部位一次性穿刺针穿刺，抽出脓液或积液确认，切开各层达脓腔，吸去脓液，探查脓腔积液，清除坏死组织，放置引流管，缝合。</v>
          </cell>
        </row>
        <row r="6448">
          <cell r="A6448" t="str">
            <v>HRE58301</v>
          </cell>
          <cell r="B6448" t="str">
            <v>肾周围粘连分解术</v>
          </cell>
          <cell r="C6448" t="str">
            <v>消毒，电刀逐层切开，暴露肾脏、肾动脉、肾静脉、输尿管，保护肾蒂，游离周围粘连组织，避免损伤周围脏器、大血管，充分止血，必要时留置引流，逐层缝合。</v>
          </cell>
        </row>
        <row r="6449">
          <cell r="A6449" t="str">
            <v>HRE58501</v>
          </cell>
          <cell r="B6449" t="str">
            <v>经腹腔镜肾周围粘连分解术</v>
          </cell>
          <cell r="C6449" t="str">
            <v>消毒，选择穿刺部位，插入穿刺器，连接气腹机，建立气腹，置入观察镜，分别置入操作孔道套管及操作器械，用超声刀分离，用钛夹、管路夹夹壁血管或组织，暴露肾脏、肾动脉、肾静脉、输尿管，保护肾蒂，游离周围粘连组织，避免损伤周围脏器、大血管，充分止血，必要时留置引流，逐层缝合。</v>
          </cell>
        </row>
        <row r="6450">
          <cell r="A6450" t="str">
            <v>HRE63101</v>
          </cell>
          <cell r="B6450" t="str">
            <v>经皮肾周引流管调管术</v>
          </cell>
          <cell r="C6450" t="str">
            <v>局部消毒铺巾，沿原引流管经导丝导引，调整引流管位置或置换引流管。不含监护、影像学引导。</v>
          </cell>
        </row>
        <row r="6451">
          <cell r="A6451" t="str">
            <v>HRE65301</v>
          </cell>
          <cell r="B6451" t="str">
            <v>移植肾肾周血肿清除术</v>
          </cell>
          <cell r="C6451" t="str">
            <v>消毒，沿原切口电刀逐层切开，暴露移植肾脏，探查移植肾脏，探查观察肾脏及其血管，周围血肿清除，关闭切口。</v>
          </cell>
        </row>
        <row r="6452">
          <cell r="A6452" t="str">
            <v>HRE65302</v>
          </cell>
          <cell r="B6452" t="str">
            <v>肾周围淋巴管剥脱术</v>
          </cell>
          <cell r="C6452" t="str">
            <v>消毒，电刀逐层切开，暴露肾动静脉血管，仔细分离剥脱周围淋巴管以及周围组织，游离结扎肾动静脉血管周围淋巴管。</v>
          </cell>
        </row>
        <row r="6453">
          <cell r="A6453" t="str">
            <v>HRE65501</v>
          </cell>
          <cell r="B6453" t="str">
            <v>经腹腔镜肾周围淋巴管剥脱术</v>
          </cell>
          <cell r="C6453" t="str">
            <v>消毒，选择穿刺部位，插入穿刺器，连接气腹机，建立气腹，置入观察镜，分别置入操作孔道套管及操作器械，用超声刀分离，用钛夹、管路夹夹壁血管或组织，暴露肾动静脉血管，游离结扎肾动静脉血管周围淋巴管。</v>
          </cell>
        </row>
        <row r="6454">
          <cell r="A6454" t="str">
            <v>HRF</v>
          </cell>
          <cell r="B6454" t="str">
            <v>2.输尿管</v>
          </cell>
        </row>
        <row r="6455">
          <cell r="A6455" t="str">
            <v>HRF48301</v>
          </cell>
          <cell r="B6455" t="str">
            <v>输尿管冲洗</v>
          </cell>
          <cell r="C6455" t="str">
            <v>反复注入适量无菌生理盐水或药物，吸出至管道通畅。</v>
          </cell>
        </row>
        <row r="6456">
          <cell r="A6456" t="str">
            <v>HRF50301</v>
          </cell>
          <cell r="B6456" t="str">
            <v>输尿管囊肿切开术</v>
          </cell>
          <cell r="C6456" t="str">
            <v>消毒铺巾，电刀逐层切开，显露膀胱前壁，切开膀胱，显露输尿管开口囊肿，切除囊肿，留置输尿管支架管，关闭膀胱切口，留置引流接袋，关闭切口。</v>
          </cell>
        </row>
        <row r="6457">
          <cell r="A6457" t="str">
            <v>HRF50302</v>
          </cell>
          <cell r="B6457" t="str">
            <v>输尿管皮肤造口术</v>
          </cell>
          <cell r="C6457" t="str">
            <v>消毒，电刀逐层切开，显露输尿管，留置输尿管支架管，皮肤造口，吻合输尿管和皮肤。</v>
          </cell>
        </row>
        <row r="6458">
          <cell r="A6458" t="str">
            <v>HRF50501</v>
          </cell>
          <cell r="B6458" t="str">
            <v>经皮肾镜输尿管内切开术</v>
          </cell>
          <cell r="C6458" t="str">
            <v>B超或X线定位，经皮肾穿刺进入肾盂置入内切开器，至狭窄部位，应用内切开器切开狭窄输尿管，局部止血，留置输尿管支架管，留置肾造瘘管，缝合伤口。不含X线引导。</v>
          </cell>
        </row>
        <row r="6459">
          <cell r="A6459" t="str">
            <v>HRF50502</v>
          </cell>
          <cell r="B6459" t="str">
            <v>经腹腔镜输尿管皮肤造口术</v>
          </cell>
          <cell r="C6459" t="str">
            <v>消毒，选择穿刺部位，插入穿刺器，连接气腹机，建立气腹，置入观察镜，分别置入操作孔道套管及操作器械，用超声刀分离，用钛夹、管路夹壁血管或组织，显露输尿管，留置输尿管支架管，皮肤造口，吻合输尿管和皮肤。</v>
          </cell>
        </row>
        <row r="6460">
          <cell r="A6460" t="str">
            <v>HRF50601</v>
          </cell>
          <cell r="B6460" t="str">
            <v>经输尿管镜输尿管内切开术</v>
          </cell>
          <cell r="C6460" t="str">
            <v>会阴区消毒，膀胱镜检，扩张输尿管口，插入输尿管镜，经尿道膀胱置入输尿管镜至狭窄部位，应用内切开器切开狭窄输尿管，局部止血，留置输尿管支架管。不含B超或X线定位、膀胱镜检查。</v>
          </cell>
        </row>
        <row r="6461">
          <cell r="A6461" t="str">
            <v>HRF50602</v>
          </cell>
          <cell r="B6461" t="str">
            <v>经尿道电切镜输尿管囊肿切开术</v>
          </cell>
          <cell r="C6461" t="str">
            <v>会阴消毒，润滑麻醉尿道，插入膀胱镜，检查膀胱，寻找输尿管口，膀胱镜定位输尿管开口囊肿，电切囊肿，留置输尿管支架管。</v>
          </cell>
        </row>
        <row r="6462">
          <cell r="A6462" t="str">
            <v>HRF57301</v>
          </cell>
          <cell r="B6462" t="str">
            <v>输尿管松解术</v>
          </cell>
          <cell r="C6462" t="str">
            <v>消毒，电刀逐层切开，显露输尿管，切开后腹膜，输尿管留置入腹腔内，在其后关闭腹膜切口，放置引流管，缝合伤口。</v>
          </cell>
        </row>
        <row r="6463">
          <cell r="A6463" t="str">
            <v>HRF57501</v>
          </cell>
          <cell r="B6463" t="str">
            <v>经腹腔镜输尿管松解术</v>
          </cell>
          <cell r="C6463" t="str">
            <v>消毒，选择穿刺部位，插入穿刺器，连接气腹机，建立气腹，置入观察镜，分别置入操作孔道套管及操作器械，用超声刀分离，用钛夹、管路夹夹壁血管或组织，显露输尿管，切开后腹膜，输尿管留置入腹腔内，在其后关闭腹膜切口，放置引流管，缝合伤口。</v>
          </cell>
        </row>
        <row r="6464">
          <cell r="A6464" t="str">
            <v>HRF62101</v>
          </cell>
          <cell r="B6464" t="str">
            <v>经皮肾输尿管支架管置入术</v>
          </cell>
          <cell r="C6464" t="str">
            <v>消毒，经皮肾穿刺，插入导丝，扩张管套装扩张通道，置入肾镜，检查，置输尿管支架管，拔出导丝，缝合。不含超声引导、X线引导。</v>
          </cell>
        </row>
        <row r="6465">
          <cell r="A6465" t="str">
            <v>HRF62401</v>
          </cell>
          <cell r="B6465" t="str">
            <v>经尿道输尿管插管术</v>
          </cell>
          <cell r="C6465" t="str">
            <v>会阴区消毒，利多卡因凝胶润滑麻醉尿道，连接显示器、光源，插入膀胱镜，检查膀胱，寻找输尿管，输尿管插管。</v>
          </cell>
        </row>
        <row r="6466">
          <cell r="A6466" t="str">
            <v>HRF62601</v>
          </cell>
          <cell r="B6466" t="str">
            <v>经尿道电子膀胱镜输尿管插管术</v>
          </cell>
          <cell r="C6466" t="str">
            <v>会阴区消毒，利多卡因凝胶润滑麻醉尿道，连接显示器、光源，插入电子膀胱镜，检查膀胱，寻找输尿管，输尿管插管。</v>
          </cell>
        </row>
        <row r="6467">
          <cell r="A6467" t="str">
            <v>HRF62602</v>
          </cell>
          <cell r="B6467" t="str">
            <v>经尿道纤维膀胱镜输尿管插管术</v>
          </cell>
          <cell r="C6467" t="str">
            <v>会阴区消毒，利多卡因凝胶润滑麻醉尿道，连接显示器、光源，插入纤维膀胱镜，检查膀胱，寻找输尿管，输尿管插管。</v>
          </cell>
        </row>
        <row r="6468">
          <cell r="A6468" t="str">
            <v>HRF62603</v>
          </cell>
          <cell r="B6468" t="str">
            <v>经尿道输尿管镜支架置入术</v>
          </cell>
          <cell r="C6468" t="str">
            <v>会阴区消毒，利多卡因凝胶润滑尿道，膀胱镜检，扩张输尿管口，插入输尿管镜检查，插入输尿管支架管。</v>
          </cell>
        </row>
        <row r="6469">
          <cell r="A6469" t="str">
            <v>HRF62604</v>
          </cell>
          <cell r="B6469" t="str">
            <v>经膀胱镜输尿管支架置入术</v>
          </cell>
          <cell r="C6469" t="str">
            <v>会阴区消毒，润滑麻醉尿道，插入膀胱镜，检查膀胱，寻找输尿管口，插入导丝，拔出膀胱镜，插入输尿管支架管。不含X线引导。</v>
          </cell>
        </row>
        <row r="6470">
          <cell r="A6470" t="str">
            <v>HRF62605</v>
          </cell>
          <cell r="B6470" t="str">
            <v>经纤维膀胱镜输尿管支架置入术</v>
          </cell>
          <cell r="C6470" t="str">
            <v>会阴区消毒，润滑麻醉尿道，插入纤维膀胱镜，检查膀胱，寻找输尿管口，插入导丝，拔出膀胱镜，插入输尿管支架管。不含X线引导。</v>
          </cell>
        </row>
        <row r="6471">
          <cell r="A6471" t="str">
            <v>HRF62606</v>
          </cell>
          <cell r="B6471" t="str">
            <v>经电子膀胱镜输尿管支架置入术</v>
          </cell>
          <cell r="C6471" t="str">
            <v>会阴区消毒，润滑麻醉尿道，插入电子膀胱镜，检查膀胱，寻找输尿管口，插入导丝，拔出膀胱镜，插入输尿管支架管。不含X线引导。</v>
          </cell>
        </row>
        <row r="6472">
          <cell r="A6472" t="str">
            <v>HRF62607</v>
          </cell>
          <cell r="B6472" t="str">
            <v>经尿道电子输尿管镜支架置入术</v>
          </cell>
          <cell r="C6472" t="str">
            <v>会阴区消毒，利多卡因凝胶润滑尿道，膀胱镜检，扩张输尿管口，插入电子镜输尿管镜检查，插入输尿管支架管。</v>
          </cell>
        </row>
        <row r="6473">
          <cell r="A6473" t="str">
            <v>HRF62801</v>
          </cell>
          <cell r="B6473" t="str">
            <v>经皮肾电子镜输尿管支架管置入术</v>
          </cell>
          <cell r="C6473" t="str">
            <v>消毒，经皮肾穿刺，插入导丝，扩张管套装扩张通道，置入电子肾镜，检查，置输尿管支架管，拔出导丝，缝合。不含超声引导定位、X线引导。</v>
          </cell>
        </row>
        <row r="6474">
          <cell r="A6474" t="str">
            <v>HRF62802</v>
          </cell>
          <cell r="B6474" t="str">
            <v>经皮肾纤维镜输尿管支架管置入术</v>
          </cell>
          <cell r="C6474" t="str">
            <v>消毒，经皮肾穿刺，插入导丝，扩张管套装扩张通道，置入纤维肾镜，检查，置输尿管支架管，拔出导丝，缝合等。不含超声引导定位、X线引导。</v>
          </cell>
        </row>
        <row r="6475">
          <cell r="A6475" t="str">
            <v>HRF64601</v>
          </cell>
          <cell r="B6475" t="str">
            <v>经尿道输尿管镜支架取出术</v>
          </cell>
          <cell r="C6475" t="str">
            <v>会阴区消毒，润滑麻醉尿道，插入膀胱镜，检查膀胱，寻找输尿管口，扩张输尿管口，插入导丝，拔出膀胱镜，插入输尿管镜检查，异物钳取出支架管。</v>
          </cell>
        </row>
        <row r="6476">
          <cell r="A6476" t="str">
            <v>HRF64602</v>
          </cell>
          <cell r="B6476" t="str">
            <v>经膀胱镜输尿管支架取出术</v>
          </cell>
          <cell r="C6476" t="str">
            <v>会阴区消毒，润滑麻醉尿道，插入膀胱镜，检查膀胱，寻找输尿管口，异物钳拔管。</v>
          </cell>
        </row>
        <row r="6477">
          <cell r="A6477" t="str">
            <v>HRF64603</v>
          </cell>
          <cell r="B6477" t="str">
            <v>经纤维膀胱镜输尿管支架取出术</v>
          </cell>
          <cell r="C6477" t="str">
            <v>会阴区消毒，润滑麻醉尿道，插入纤维膀胱镜，检查膀胱，寻找输尿管口，异物钳拔管。</v>
          </cell>
        </row>
        <row r="6478">
          <cell r="A6478" t="str">
            <v>HRF64604</v>
          </cell>
          <cell r="B6478" t="str">
            <v>经电子膀胱镜输尿管支架取出术</v>
          </cell>
          <cell r="C6478" t="str">
            <v>会阴区消毒，润滑麻醉尿道，插入电子膀胱镜，检查膀胱，寻找输尿管口，异物钳拔管。</v>
          </cell>
        </row>
        <row r="6479">
          <cell r="A6479" t="str">
            <v>HRF64605</v>
          </cell>
          <cell r="B6479" t="str">
            <v>经尿道电子输尿管镜支架取出术</v>
          </cell>
          <cell r="C6479" t="str">
            <v>会阴区消毒，润滑麻醉尿道，插入膀胱镜，检查膀胱，寻找输尿管口，扩张输尿管口，插入导丝，拔出膀胱镜，插入电子镜输尿管镜检查，异物钳取出支架管。</v>
          </cell>
        </row>
        <row r="6480">
          <cell r="A6480" t="str">
            <v>HRF65301</v>
          </cell>
          <cell r="B6480" t="str">
            <v>输尿管切开取石术</v>
          </cell>
          <cell r="C6480" t="str">
            <v>消毒，电刀逐层切开，显露输尿管，切开输尿管取石，留置输尿管支架管，缝合输尿管。不含X线引导或超声引导。</v>
          </cell>
        </row>
        <row r="6481">
          <cell r="A6481" t="str">
            <v>HRF65501</v>
          </cell>
          <cell r="B6481" t="str">
            <v>经腹腔镜输尿管切开取石术</v>
          </cell>
          <cell r="C6481" t="str">
            <v>消毒，选择穿刺部位，插入穿刺器，连接气腹机，建立气腹，置入观察镜，分别置入操作孔道套管及操作器械，用超声刀分离，用钛夹、管路夹夹壁血管或组织，显露输尿管，切开输尿管取石，留置输尿管支架管，缝合输尿管。不含X线引导或超声引导。</v>
          </cell>
        </row>
        <row r="6482">
          <cell r="A6482" t="str">
            <v>HRF65601</v>
          </cell>
          <cell r="B6482" t="str">
            <v>经尿道输尿管镜异物取出术</v>
          </cell>
          <cell r="C6482" t="str">
            <v>会阴区消毒，利多卡因凝胶润滑尿道，连接显示器、光源，经尿道插入膀胱镜，检查膀胱内情况，寻找输尿管口，扩张输尿管口，插入导丝引导，插入输尿管镜检查，取出异物，留置输尿管支架管，必要时取活检。</v>
          </cell>
        </row>
        <row r="6483">
          <cell r="A6483" t="str">
            <v>HRF65602</v>
          </cell>
          <cell r="B6483" t="str">
            <v>经尿道电子输尿管镜异物取出术</v>
          </cell>
          <cell r="C6483" t="str">
            <v>会阴区消毒，利多卡因凝胶润滑尿道，连接显示器、光源，经尿道插入膀胱镜，检查膀胱内情况，寻找输尿管口，扩张输尿管口，插入导丝引导，电子输尿管镜检查，取出异物，留置输尿管支架管，必要时取活检。不含病理学检查。</v>
          </cell>
        </row>
        <row r="6484">
          <cell r="A6484" t="str">
            <v>HRF65603</v>
          </cell>
          <cell r="B6484" t="str">
            <v>经尿道纤维输尿管镜异物取出术</v>
          </cell>
          <cell r="C6484" t="str">
            <v>会阴区消毒，利多卡因凝胶润滑尿道，连接显示器、光源，经尿道插入膀胱镜，检查膀胱内情况，寻找输尿管口，扩张输尿管口，插入导丝引导，纤维输尿管镜检查，取出异物，留置输尿管支架管，必要时取活检。不含病理学检查。</v>
          </cell>
        </row>
        <row r="6485">
          <cell r="A6485" t="str">
            <v>HRF65604</v>
          </cell>
          <cell r="B6485" t="str">
            <v>经尿道输尿管镜激光碎石取石术</v>
          </cell>
          <cell r="C6485" t="str">
            <v>会阴区消毒，润滑麻醉尿道，插入膀胱镜，检查膀胱，寻找输尿管口，扩张输尿管口，插入导丝，拔出膀胱镜，插入输尿管镜检查，激光碎石，取石，留置输尿管支架管。</v>
          </cell>
        </row>
        <row r="6486">
          <cell r="A6486" t="str">
            <v>HRF65605</v>
          </cell>
          <cell r="B6486" t="str">
            <v>经尿道电子输尿管镜激光碎石取石术</v>
          </cell>
          <cell r="C6486" t="str">
            <v>会阴区消毒，润滑麻醉尿道，插入膀胱镜，检查膀胱，寻找输尿管口，扩张输尿管口，插入导丝，拔出膀胱镜，插入电子输尿管镜检查，激光碎石，取石，留置输尿管支架管。</v>
          </cell>
        </row>
        <row r="6487">
          <cell r="A6487" t="str">
            <v>HRF65606</v>
          </cell>
          <cell r="B6487" t="str">
            <v>经尿道纤维输尿管镜激光碎石取石术</v>
          </cell>
          <cell r="C6487" t="str">
            <v>会阴区消毒，润滑麻醉尿道，插入膀胱镜，检查膀胱，寻找输尿管口，扩张输尿管口，插入导丝，拔出膀胱镜，插入纤维输尿管镜检查，激光碎石，取石，留置输尿管支架管。</v>
          </cell>
        </row>
        <row r="6488">
          <cell r="A6488" t="str">
            <v>HRF65607</v>
          </cell>
          <cell r="B6488" t="str">
            <v>经尿道输尿管镜气压弹道碎石取石术</v>
          </cell>
          <cell r="C6488" t="str">
            <v>会阴区消毒，润滑麻醉尿道，插入膀胱镜，检查膀胱，寻找输尿管口，扩张输尿管口，插入导丝，拔出膀胱镜，插入输尿管镜检查，气压弹道碎石系统碎石，取石，留置输尿管支架管。</v>
          </cell>
        </row>
        <row r="6489">
          <cell r="A6489" t="str">
            <v>HRF65608</v>
          </cell>
          <cell r="B6489" t="str">
            <v>经尿道电子输尿管镜气压弹道碎石取石术</v>
          </cell>
          <cell r="C6489" t="str">
            <v>会阴区消毒，润滑麻醉尿道，插入膀胱镜，检查膀胱，寻找输尿管口，扩张输尿管口，插入导丝，拔出膀胱镜，插入电子输尿管镜检查，气压弹道碎石系统碎石，取石，留置输尿管支架管。</v>
          </cell>
        </row>
        <row r="6490">
          <cell r="A6490" t="str">
            <v>HRF65609</v>
          </cell>
          <cell r="B6490" t="str">
            <v>经尿道纤维输尿管镜气压弹道碎石取石术</v>
          </cell>
          <cell r="C6490" t="str">
            <v>会阴区消毒，润滑麻醉尿道，插入膀胱镜，检查膀胱，寻找输尿管口，扩张输尿管口，插入导丝，拔出膀胱镜，插入纤维输尿管镜检查，气压弹道碎石系统碎石，取石，留置输尿管支架管。</v>
          </cell>
        </row>
        <row r="6491">
          <cell r="A6491" t="str">
            <v>HRF65610</v>
          </cell>
          <cell r="B6491" t="str">
            <v>经尿道输尿管镜超声碎石取石术</v>
          </cell>
          <cell r="C6491" t="str">
            <v>会阴区消毒，润滑麻醉尿道，插入膀胱镜，检查膀胱，寻找输尿管口，扩张输尿管口，插入导丝，拔出膀胱镜，插入输尿管镜检查，超声碎石系统碎石，取石，留置输尿管支架管。</v>
          </cell>
        </row>
        <row r="6492">
          <cell r="A6492" t="str">
            <v>HRF65611</v>
          </cell>
          <cell r="B6492" t="str">
            <v>经尿道电子输尿管镜超声碎石取石术</v>
          </cell>
          <cell r="C6492" t="str">
            <v>会阴区消毒，润滑麻醉尿道，插入膀胱镜，检查膀胱，寻找输尿管口，扩张输尿管口，插入导丝，拔出膀胱镜，插入电子输尿管镜检查，超声碎石系统碎石，取石，留置输尿管支架管。</v>
          </cell>
        </row>
        <row r="6493">
          <cell r="A6493" t="str">
            <v>HRF65612</v>
          </cell>
          <cell r="B6493" t="str">
            <v>经尿道纤维输尿管镜超声碎石取石术</v>
          </cell>
          <cell r="C6493" t="str">
            <v>会阴区消毒，润滑麻醉尿道，插入膀胱镜，检查膀胱，寻找输尿管口，扩张输尿管口，插入导丝，拔出膀胱镜，插入纤维输尿管镜检查，超声碎石系统碎石，取石，留置输尿管支架管。</v>
          </cell>
        </row>
        <row r="6494">
          <cell r="A6494" t="str">
            <v>HRF73301</v>
          </cell>
          <cell r="B6494" t="str">
            <v>输尿管狭窄段切除再吻合术</v>
          </cell>
          <cell r="C6494" t="str">
            <v>消毒，电刀逐层切开，狭窄部位显露，切断狭窄输尿管，留置输尿管支架管，重新吻合输尿管。</v>
          </cell>
        </row>
        <row r="6495">
          <cell r="A6495" t="str">
            <v>HRF73302</v>
          </cell>
          <cell r="B6495" t="str">
            <v>输尿管间嵴切除术</v>
          </cell>
          <cell r="C6495" t="str">
            <v>会阴区消毒，利多卡因凝胶润滑尿道，经尿道置入电切镜，检查膀胱，使用激光(或电切)切除输尿管间嵴切除。</v>
          </cell>
        </row>
        <row r="6496">
          <cell r="A6496" t="str">
            <v>HRF73303</v>
          </cell>
          <cell r="B6496" t="str">
            <v>输尿管残端切除术</v>
          </cell>
          <cell r="C6496" t="str">
            <v>消毒，电刀逐层切开，显露残端输尿管，切除残端输尿管，冲洗伤口，放置引流管，缝合伤口。</v>
          </cell>
        </row>
        <row r="6497">
          <cell r="A6497" t="str">
            <v>HRF73501</v>
          </cell>
          <cell r="B6497" t="str">
            <v>经腹腔镜输尿管狭窄段切除再吻合术</v>
          </cell>
          <cell r="C6497" t="str">
            <v>消毒，选择穿刺部位，插入穿刺器，连接气腹机，建立气腹，置入观察镜，分别置入操作孔道套管及操作器械，用超声刀分离，用钛夹、管路夹夹壁血管或组织，狭窄部位显露，切断狭窄输尿管，留置输尿管支架管，重新吻合输尿管。</v>
          </cell>
        </row>
        <row r="6498">
          <cell r="A6498" t="str">
            <v>HRF73502</v>
          </cell>
          <cell r="B6498" t="str">
            <v>经腹腔镜输尿管残端切除术</v>
          </cell>
          <cell r="C6498" t="str">
            <v>消毒，选择穿刺部位，插入穿刺器，连接气腹机，建立气腹，置入观察镜，分别置入操作孔道套管及操作器械，用超声刀分离，用钛夹、管路夹夹壁血管或组织，显露残端输尿管，切除残端输尿管，冲洗伤口，放置引流管，缝合伤口。</v>
          </cell>
        </row>
        <row r="6499">
          <cell r="A6499" t="str">
            <v>HRF73601</v>
          </cell>
          <cell r="B6499" t="str">
            <v>经尿道输尿管镜肿瘤电切术</v>
          </cell>
          <cell r="C6499" t="str">
            <v>会阴区消毒，利多卡因凝胶润滑尿道，插入膀胱镜，检查膀胱，寻找输尿管口，扩张输尿管口，插入导丝，拔出膀胱镜，插入输尿管镜检查，使用电刀切除肿瘤，止血，留取病理，留置输尿管支架管。</v>
          </cell>
        </row>
        <row r="6500">
          <cell r="A6500" t="str">
            <v>HRF73602</v>
          </cell>
          <cell r="B6500" t="str">
            <v>经尿道输尿管镜肿瘤激光切除术</v>
          </cell>
          <cell r="C6500" t="str">
            <v>会阴区消毒，利多卡因凝胶润滑尿道，插入膀胱镜，检查膀胱，寻找输尿管口，扩张输尿管口，插入导丝，拔出膀胱镜，插入输尿管镜检查，激光治疗切除肿瘤，止血，留取病理，留置输尿管支架管。</v>
          </cell>
        </row>
        <row r="6501">
          <cell r="A6501" t="str">
            <v>HRF73603</v>
          </cell>
          <cell r="B6501" t="str">
            <v>经尿道电子输尿管镜肿瘤电切术</v>
          </cell>
          <cell r="C6501" t="str">
            <v>会阴区消毒，利多卡因凝胶润滑尿道，插入膀胱镜，检查膀胱，寻找输尿管口，扩张输尿管口，插入导丝，拔出膀胱镜，插入电子输尿管镜检查，使用电刀切除肿瘤，止血，留取病理，留置输尿管支架管。</v>
          </cell>
        </row>
        <row r="6502">
          <cell r="A6502" t="str">
            <v>HRF73604</v>
          </cell>
          <cell r="B6502" t="str">
            <v>经尿道纤维输尿管镜肿瘤电切术</v>
          </cell>
          <cell r="C6502" t="str">
            <v>会阴区消毒，利多卡因凝胶润滑尿道，插入膀胱镜，检查膀胱，寻找输尿管口，扩张输尿管口，插入导丝，拔出膀胱镜，插入纤维输尿管镜检查，使用电刀切除肿瘤，止血，留取病理，留置输尿管支架管。</v>
          </cell>
        </row>
        <row r="6503">
          <cell r="A6503" t="str">
            <v>HRF73605</v>
          </cell>
          <cell r="B6503" t="str">
            <v>经尿道电子输尿管镜肿瘤激光切除术</v>
          </cell>
          <cell r="C6503" t="str">
            <v>会阴区消毒，利多卡因凝胶润滑尿道，插入电子膀胱镜，检查膀胱，寻找输尿管口，扩张输尿管口，插入导丝，拔出膀胱镜，插入输尿管镜检查，激光治疗切除肿瘤，彻底止血，留取病理，留置输尿管支架管。</v>
          </cell>
        </row>
        <row r="6504">
          <cell r="A6504" t="str">
            <v>HRF73606</v>
          </cell>
          <cell r="B6504" t="str">
            <v>经尿道纤维输尿管镜肿瘤激光切除术</v>
          </cell>
          <cell r="C6504" t="str">
            <v>会阴区消毒，利多卡因凝胶润滑尿道，插入纤维膀胱镜，检查膀胱，寻找输尿管口，扩张输尿管口，插入导丝，拔出膀胱镜，插入输尿管镜检查，激光治疗切除肿瘤，止血，留取病理，留置输尿管支架管。</v>
          </cell>
        </row>
        <row r="6505">
          <cell r="A6505" t="str">
            <v>HRF80601</v>
          </cell>
          <cell r="B6505" t="str">
            <v>经膀胱镜输尿管扩张术</v>
          </cell>
          <cell r="C6505" t="str">
            <v>会阴区消毒，润滑麻醉尿道，插入膀胱镜，检查膀胱，寻找输尿管口，输尿管插管扩张，留置输尿管支架管。不含X线透视。</v>
          </cell>
        </row>
        <row r="6506">
          <cell r="A6506" t="str">
            <v>HRF80602</v>
          </cell>
          <cell r="B6506" t="str">
            <v>经电子膀胱镜输尿管扩张术</v>
          </cell>
          <cell r="C6506" t="str">
            <v>会阴区消毒，润滑麻醉尿道，插入电子膀胱镜，检查膀胱，寻找输尿管口，输尿管插管扩张，留置输尿管支架管。不含X线透视。</v>
          </cell>
        </row>
        <row r="6507">
          <cell r="A6507" t="str">
            <v>HRF80603</v>
          </cell>
          <cell r="B6507" t="str">
            <v>经纤维膀胱镜输尿管扩张术</v>
          </cell>
          <cell r="C6507" t="str">
            <v>会阴区消毒，润滑麻醉尿道，插入纤维膀胱镜，检查膀胱，寻找输尿管口，输尿管插管扩张，留置输尿管支架管。不含X线透视。</v>
          </cell>
        </row>
        <row r="6508">
          <cell r="A6508" t="str">
            <v>HRF80604</v>
          </cell>
          <cell r="B6508" t="str">
            <v>经尿道输尿管镜输尿管扩张术</v>
          </cell>
          <cell r="C6508" t="str">
            <v>会阴区消毒，润滑麻醉尿道，插入膀胱镜，检查膀胱，寻找输尿管口，扩张输尿管口，插入导丝，拔出膀胱镜，插入输尿管镜检查，输尿管插管扩张，留置输尿管支架管。</v>
          </cell>
        </row>
        <row r="6509">
          <cell r="A6509" t="str">
            <v>HRF80605</v>
          </cell>
          <cell r="B6509" t="str">
            <v>经尿道电子输尿管镜输尿管扩张术</v>
          </cell>
          <cell r="C6509" t="str">
            <v>会阴区消毒，润滑麻醉尿道，插入膀胱镜，检查膀胱，寻找输尿管口，扩张输尿管口，插入导丝，拔出膀胱镜，插入电子输尿管镜检查，输尿管插管扩张，留置输尿管支架管。</v>
          </cell>
        </row>
        <row r="6510">
          <cell r="A6510" t="str">
            <v>HRF80606</v>
          </cell>
          <cell r="B6510" t="str">
            <v>经尿道纤维输尿管镜输尿管扩张术</v>
          </cell>
          <cell r="C6510" t="str">
            <v>会阴区消毒，润滑麻醉尿道，插入膀胱镜，检查膀胱，寻找输尿管口，扩张输尿管口，插入导丝，拔出膀胱镜，插入纤维输尿管镜检查，输尿管插管扩张，留置输尿管支架管。</v>
          </cell>
        </row>
        <row r="6511">
          <cell r="A6511" t="str">
            <v>HRF83301</v>
          </cell>
          <cell r="B6511" t="str">
            <v>输尿管损伤修复术</v>
          </cell>
          <cell r="C6511" t="str">
            <v>消毒，电刀逐层切开，显露输尿管，找到断离或损伤的输尿管，切开输尿管，留置输尿管支架管，缝合输尿管。</v>
          </cell>
        </row>
        <row r="6512">
          <cell r="A6512" t="str">
            <v>HRF83302</v>
          </cell>
          <cell r="B6512" t="str">
            <v>腔静脉后输尿管整形术</v>
          </cell>
          <cell r="C6512" t="str">
            <v>消毒，电刀逐层切开，显露腔静脉及输尿管，分离输尿管，切断输尿管，修整输尿管，留置输尿管支架管，重新吻合输尿管切口，放置引流管，缝合伤口。</v>
          </cell>
        </row>
        <row r="6513">
          <cell r="A6513" t="str">
            <v>HRF83501</v>
          </cell>
          <cell r="B6513" t="str">
            <v>经腹腔镜输尿管损伤修复术</v>
          </cell>
          <cell r="C6513" t="str">
            <v>消毒，选择穿刺部位，插入穿刺器，连接气腹机，建立气腹，置入观察镜，分别置入操作孔道套管及操作器械，用超声刀分离，用钛夹、管路夹夹壁血管或组织，显露输尿管，找到断离或损伤的输尿管，切开输尿管，留置输尿管支架管，缝合输尿管。</v>
          </cell>
        </row>
        <row r="6514">
          <cell r="A6514" t="str">
            <v>HRF83502</v>
          </cell>
          <cell r="B6514" t="str">
            <v>经腹腔镜腔静脉后输尿管整形术</v>
          </cell>
          <cell r="C6514" t="str">
            <v>消毒，选择穿刺部位，插入穿刺器，连接气腹机，建立气腹，置入观察镜，分别置入操作孔道套管及操作器械，用超声刀分离，用钛夹、管路夹夹壁血管或组织，显露腔静脉及输尿管，切断输尿管，修整输尿管，留置输尿管支架管，重新吻合输尿管切口，放置引流管，缝合伤口。</v>
          </cell>
        </row>
        <row r="6515">
          <cell r="A6515" t="str">
            <v>HRF86301</v>
          </cell>
          <cell r="B6515" t="str">
            <v>输尿管乙状结肠吻合术</v>
          </cell>
          <cell r="C6515" t="str">
            <v>消毒，电刀逐层切开，显露输尿管，切断输尿管，留置输尿管支架管，乙状结肠肠管切开，乙状结肠对系膜缘劈开，内翻缝合，吻合输尿管和肠管，放置引流管，缝合伤口。</v>
          </cell>
        </row>
        <row r="6516">
          <cell r="A6516" t="str">
            <v>HRF86302</v>
          </cell>
          <cell r="B6516" t="str">
            <v>肠管代输尿管术</v>
          </cell>
          <cell r="C6516" t="str">
            <v>消毒，电刀逐层切开，显露输尿管，于远端切断输尿管，留置输尿管支架管，游离肠管，肠管切断，断端吻合。肠管肾盂吻合，远端输尿管和肠管吻合，放置引流管，缝合伤口。</v>
          </cell>
        </row>
        <row r="6517">
          <cell r="A6517" t="str">
            <v>HRF86303</v>
          </cell>
          <cell r="B6517" t="str">
            <v>膀胱瓣代输尿管术</v>
          </cell>
          <cell r="C6517" t="str">
            <v>消毒，电刀逐层切开，切开膀胱，制作膀胱瓣，关闭膀胱切口，吻合输尿管和膀胱瓣代输尿管，留置输尿管支架管。</v>
          </cell>
        </row>
        <row r="6518">
          <cell r="A6518" t="str">
            <v>HRF86304</v>
          </cell>
          <cell r="B6518" t="str">
            <v>输尿管膀胱再植术</v>
          </cell>
          <cell r="C6518" t="str">
            <v>消毒，电刀逐层切开，显露膀胱和输尿管，切断狭窄输尿管和部分膀胱，留置输尿管支架管，吻合输尿管和膀胱，放置引流管，缝合伤口。</v>
          </cell>
        </row>
        <row r="6519">
          <cell r="A6519" t="str">
            <v>HRF86501</v>
          </cell>
          <cell r="B6519" t="str">
            <v>经腹腔镜输尿管乙状结肠吻合术</v>
          </cell>
          <cell r="C6519" t="str">
            <v>消毒，选择穿刺部位，插入穿刺器，连接气腹机，建立气腹，置入观察镜，分别置入操作孔道套管及操作器械，用超声刀分离，用钛夹、管路夹夹壁血管或组织，显露输尿管，切断输尿管，留置输尿管支架管。乙状结肠肠管切断开，乙状结肠对系膜缘劈开，内翻缝合，吻合输尿管和肠管，放置引流管，缝合伤口。</v>
          </cell>
        </row>
        <row r="6520">
          <cell r="A6520" t="str">
            <v>HRF86502</v>
          </cell>
          <cell r="B6520" t="str">
            <v>经腹腔镜肠管代输尿管术</v>
          </cell>
          <cell r="C6520" t="str">
            <v>消毒，选择穿刺部位，插入穿刺器，连接气腹机，建立气腹，置入观察镜，分别置入操作孔道套管及操作器械，用超声刀分离，用钛夹、管路夹夹壁血管或组织，显露输尿管，于远端切断输尿管，留置输尿管支架管。游离肠管，肠管切断，断端吻合。肠管肾盂吻合，远端输尿管和肠管吻合，放置引流管，缝合伤口。</v>
          </cell>
        </row>
        <row r="6521">
          <cell r="A6521" t="str">
            <v>HRF86503</v>
          </cell>
          <cell r="B6521" t="str">
            <v>经腹腔镜膀胱瓣代输尿管术</v>
          </cell>
          <cell r="C6521" t="str">
            <v>消毒，选择穿刺部位，插入穿刺器，连接气腹机，建立气腹，置入观察镜，分别置入操作孔道套管及操作器械，用超声刀分离，用钛夹、管路夹夹壁血管或组织，切开膀胱，制作膀胱瓣，关闭膀胱切口，吻合输尿管和膀胱瓣代输尿管，留置输尿管支架管。</v>
          </cell>
        </row>
        <row r="6522">
          <cell r="A6522" t="str">
            <v>HRF86504</v>
          </cell>
          <cell r="B6522" t="str">
            <v>经腹腔镜输尿管膀胱再植术</v>
          </cell>
          <cell r="C6522" t="str">
            <v>消毒，选择穿刺部位，插入穿刺器，连接气腹机，建立气腹，置入观察镜，分别置入操作孔道套管及操作器械，用超声刀分离，用钛夹、管路夹夹壁血管或组织，显露膀胱和输尿管，切断狭窄输尿管和部分膀胱，留置输尿管支架管，吻合输尿管和膀胱，放置引流管，缝合伤口。</v>
          </cell>
        </row>
        <row r="6523">
          <cell r="A6523" t="str">
            <v>HRG-HRH</v>
          </cell>
          <cell r="B6523" t="str">
            <v>3.膀胱</v>
          </cell>
        </row>
        <row r="6524">
          <cell r="A6524" t="str">
            <v>HRG48101</v>
          </cell>
          <cell r="B6524" t="str">
            <v>膀胱区封闭术</v>
          </cell>
          <cell r="C6524" t="str">
            <v>消毒，穿刺点定位，药物注射。</v>
          </cell>
        </row>
        <row r="6525">
          <cell r="A6525" t="str">
            <v>HRG48401</v>
          </cell>
          <cell r="B6525" t="str">
            <v>膀胱灌注</v>
          </cell>
          <cell r="C6525" t="str">
            <v>会阴消毒，润滑尿道，经尿道膀胱插管，药品灌注。</v>
          </cell>
        </row>
        <row r="6526">
          <cell r="A6526" t="str">
            <v>HRG48402</v>
          </cell>
          <cell r="B6526" t="str">
            <v>经尿道肉毒杆菌毒素括约肌注射术</v>
          </cell>
          <cell r="C6526" t="str">
            <v>截石位，常规消毒，在膀胱镜下，将200单位肉毒毒素溶解于8毫升生理盐水中，镜下确定环形外括约肌后，插入膀胱注射针，分8个注射点向外括约肌内注射，每点注射1毫升，潜行注射深度1—2厘米。注射点主要分布于外括约肌环形9点、12点、15点、18点方向，每个方向纵向注射2针。</v>
          </cell>
        </row>
        <row r="6527">
          <cell r="A6527" t="str">
            <v>HRG48601</v>
          </cell>
          <cell r="B6527" t="str">
            <v>经尿道膀胱镜下膀胱注射</v>
          </cell>
          <cell r="C6527" t="str">
            <v>消毒，局麻，膀胱镜下穿刺点定位，穿刺注射。</v>
          </cell>
        </row>
        <row r="6528">
          <cell r="A6528" t="str">
            <v>HRG48602</v>
          </cell>
          <cell r="B6528" t="str">
            <v>经尿道膀胱镜肉毒杆菌毒素胱壁注射术</v>
          </cell>
          <cell r="C6528" t="str">
            <v>截石位，常规消毒，膀胱镜下，将300单位型肉毒毒素(100单位/支)溶于15毫升0.9%生理盐水，经膀胱注射针，分别注射于膀胱底部、顶部、两侧壁，共30点，每点0.5毫升，约10单位肉毒杆菌毒素。尽量避开膀胱三角区、输尿管开口和膀胱颈，注射深度为膀胱壁黏膜下或浅肌层，约0.5厘米。</v>
          </cell>
        </row>
        <row r="6529">
          <cell r="A6529" t="str">
            <v>HRG48603</v>
          </cell>
          <cell r="B6529" t="str">
            <v>经膀胱镜尿失禁治疗</v>
          </cell>
          <cell r="C6529" t="str">
            <v>会阴消毒，润滑麻醉尿道，膀胱镜检查，置管，膀胱颈硬化剂注射。</v>
          </cell>
        </row>
        <row r="6530">
          <cell r="A6530" t="str">
            <v>HRG48604</v>
          </cell>
          <cell r="B6530" t="str">
            <v>经电子膀胱镜尿失禁治疗</v>
          </cell>
          <cell r="C6530" t="str">
            <v>会阴消毒，润滑麻醉尿道，电子膀胱镜检查，置管，膀胱颈硬化剂注射。</v>
          </cell>
        </row>
        <row r="6531">
          <cell r="A6531" t="str">
            <v>HRG48605</v>
          </cell>
          <cell r="B6531" t="str">
            <v>经纤维膀胱镜尿失禁治疗</v>
          </cell>
          <cell r="C6531" t="str">
            <v>会阴消毒，润滑麻醉尿道，纤维膀胱镜检查，置管，膀胱颈硬化剂注射。</v>
          </cell>
        </row>
        <row r="6532">
          <cell r="A6532" t="str">
            <v>HRG50301</v>
          </cell>
          <cell r="B6532" t="str">
            <v>膀胱穿刺造瘘术</v>
          </cell>
          <cell r="C6532" t="str">
            <v>消毒，局麻，皮肤切开，膀胱穿刺造瘘针穿刺，置入造瘘管，缝合固定。</v>
          </cell>
        </row>
        <row r="6533">
          <cell r="A6533" t="str">
            <v>HRG50302</v>
          </cell>
          <cell r="B6533" t="str">
            <v>膀胱切开造瘘术</v>
          </cell>
          <cell r="C6533" t="str">
            <v>局部消毒，电刀切开皮肤，切开膀胱进入膀胱，置入引流管，关闭膀胱切口，留置引流管。不含超声引导。</v>
          </cell>
        </row>
        <row r="6534">
          <cell r="A6534" t="str">
            <v>HRG65301</v>
          </cell>
          <cell r="B6534" t="str">
            <v>膀胱切开取石术</v>
          </cell>
          <cell r="C6534" t="str">
            <v>消毒，电刀逐层切开，切开膀胱，探查膀胱，取出结石，关闭膀胱切口，留置引流管，关闭切口。</v>
          </cell>
        </row>
        <row r="6535">
          <cell r="A6535" t="str">
            <v>HRG65601</v>
          </cell>
          <cell r="B6535" t="str">
            <v>经膀胱镜异物取出术</v>
          </cell>
          <cell r="C6535" t="str">
            <v>会阴消毒，润滑麻醉尿道，置入套管及闭孔器，推出闭孔器，插入膀胱镜，连接显示器光源，检查膀胱，取出异物。</v>
          </cell>
        </row>
        <row r="6536">
          <cell r="A6536" t="str">
            <v>HRG65602</v>
          </cell>
          <cell r="B6536" t="str">
            <v>经纤维膀胱镜异物取出术</v>
          </cell>
          <cell r="C6536" t="str">
            <v>会阴消毒，润滑麻醉尿道，置入套管及闭孔器，推出闭孔器，插入纤维膀胱镜，连接显示器光源，检查膀胱，取出异物。</v>
          </cell>
        </row>
        <row r="6537">
          <cell r="A6537" t="str">
            <v>HRG65603</v>
          </cell>
          <cell r="B6537" t="str">
            <v>经电子膀胱镜异物取出术</v>
          </cell>
          <cell r="C6537" t="str">
            <v>会阴消毒，润滑麻醉尿道，置入套管及闭孔器，推出闭孔器，插入电子膀胱镜，连接显示器光源，检查膀胱，取出异物。</v>
          </cell>
        </row>
        <row r="6538">
          <cell r="A6538" t="str">
            <v>HRG65604</v>
          </cell>
          <cell r="B6538" t="str">
            <v>经尿道气压弹道膀胱碎石取石术</v>
          </cell>
          <cell r="C6538" t="str">
            <v>会阴消毒，润滑，经尿道外口置入膀胱镜，检查膀胱结石，采用气压行道击碎结石并取出结石、血块等。</v>
          </cell>
        </row>
        <row r="6539">
          <cell r="A6539" t="str">
            <v>HRG65605</v>
          </cell>
          <cell r="B6539" t="str">
            <v>经尿道碎石钳碎石取石术</v>
          </cell>
          <cell r="C6539" t="str">
            <v>会阴消毒，润滑，经尿道外口置入膀胱镜，检查膀胱结石，置入碎石钳，击碎结石并取出结石、血块等。</v>
          </cell>
        </row>
        <row r="6540">
          <cell r="A6540" t="str">
            <v>HRG65606</v>
          </cell>
          <cell r="B6540" t="str">
            <v>经尿道超声碎石取石术</v>
          </cell>
          <cell r="C6540" t="str">
            <v>会阴消毒，润滑，经尿道外口置入膀胱镜，检查膀胱结石，采用超声击碎结石并取出结石、血块等。</v>
          </cell>
        </row>
        <row r="6541">
          <cell r="A6541" t="str">
            <v>HRG65607</v>
          </cell>
          <cell r="B6541" t="str">
            <v>经尿道钬激光膀胱碎石取石术</v>
          </cell>
          <cell r="C6541" t="str">
            <v>会阴消毒，润滑，经尿道外口置入膀胱镜，检查膀胱结石，采用钬激光击碎结石并取出结石、血块等。</v>
          </cell>
        </row>
        <row r="6542">
          <cell r="A6542" t="str">
            <v>HRG72401</v>
          </cell>
          <cell r="B6542" t="str">
            <v>经尿道膀胱肿瘤电灼治疗</v>
          </cell>
          <cell r="C6542" t="str">
            <v>会阴消毒，润滑，经尿道外口置入膀胱镜，检查膀胱肿瘤，采用电灼法行肿瘤切除术。</v>
          </cell>
        </row>
        <row r="6543">
          <cell r="A6543" t="str">
            <v>HRG72402</v>
          </cell>
          <cell r="B6543" t="str">
            <v>经尿道膀胱肿瘤激光切除术</v>
          </cell>
          <cell r="C6543" t="str">
            <v>会阴消毒，润滑，经尿道外口置入膀胱镜，检查膀胱肿瘤，采用激光气化切除法行肿瘤切除术。</v>
          </cell>
        </row>
        <row r="6544">
          <cell r="A6544" t="str">
            <v>HRG72601</v>
          </cell>
          <cell r="B6544" t="str">
            <v>经膀胱镜尿道镜激光治疗</v>
          </cell>
          <cell r="C6544" t="str">
            <v>会阴消毒，润滑麻醉尿道，置入套管及闭孔器，推出闭孔器，插入膀胱镜，连接显示器光源，检查膀胱，退镜检查尿道，激光治疗病变。</v>
          </cell>
        </row>
        <row r="6545">
          <cell r="A6545" t="str">
            <v>HRG72602</v>
          </cell>
          <cell r="B6545" t="str">
            <v>经电子膀胱镜尿道镜激光治疗</v>
          </cell>
          <cell r="C6545" t="str">
            <v>会阴消毒，润滑麻醉尿道，置入套管及闭孔器，推出闭孔器，插入电子膀胱镜，连接显示器光源，检查膀胱，退镜检查尿道，激光治疗病变。</v>
          </cell>
        </row>
        <row r="6546">
          <cell r="A6546" t="str">
            <v>HRG72603</v>
          </cell>
          <cell r="B6546" t="str">
            <v>经纤维膀胱镜尿道镜激光治疗</v>
          </cell>
          <cell r="C6546" t="str">
            <v>会阴消毒，润滑麻醉尿道，置入套管及闭孔器，推出闭孔器，插入纤维膀胱镜，连接显示器光源，检查膀胱，退镜检查尿道，激光治疗病变。</v>
          </cell>
        </row>
        <row r="6547">
          <cell r="A6547" t="str">
            <v>HRG72604</v>
          </cell>
          <cell r="B6547" t="str">
            <v>经膀胱镜尿道镜电灼治疗</v>
          </cell>
          <cell r="C6547" t="str">
            <v>会阴消毒，润滑麻醉尿道，置入套管及闭孔器，推出闭孔器，插入膀胱镜、尿道镜，连接显示器光源，检查尿道膀胱，电灼(电烧)病变。</v>
          </cell>
        </row>
        <row r="6548">
          <cell r="A6548" t="str">
            <v>HRG72605</v>
          </cell>
          <cell r="B6548" t="str">
            <v>经电子膀胱镜尿道镜电灼治疗</v>
          </cell>
          <cell r="C6548" t="str">
            <v>会阴消毒，润滑麻醉尿道，置入套管及闭孔器，推出闭孔器，插入电子膀胱镜、尿道镜，连接显示器光源，检查尿道膀胱，电灼(电烧)病变。</v>
          </cell>
        </row>
        <row r="6549">
          <cell r="A6549" t="str">
            <v>HRG72606</v>
          </cell>
          <cell r="B6549" t="str">
            <v>经纤维膀胱镜尿道镜电灼治疗</v>
          </cell>
          <cell r="C6549" t="str">
            <v>会阴消毒，润滑麻醉尿道，置入套管及闭孔器，推出闭孔器，插入纤维膀胱镜、尿道镜，连接显示器光源，检查尿道膀胱，电灼(电烧)病变。</v>
          </cell>
        </row>
        <row r="6550">
          <cell r="A6550" t="str">
            <v>HRG73301</v>
          </cell>
          <cell r="B6550" t="str">
            <v>膀胱部分切除术</v>
          </cell>
          <cell r="C6550" t="str">
            <v>消毒，电刀逐层切开，游离膀胱，切开膀胱，探查膀胱，切除部分膀胱壁，关闭膀胱切口，留置引流管，关闭切口。</v>
          </cell>
        </row>
        <row r="6551">
          <cell r="A6551" t="str">
            <v>HRG73302</v>
          </cell>
          <cell r="B6551" t="str">
            <v>膀胱憩室切除术</v>
          </cell>
          <cell r="C6551" t="str">
            <v>消毒，电刀逐层切开，切开膀胱，显露憩室，内翻憩室，切除憩室，关闭膀胱切口，留置引流管，关闭切口。</v>
          </cell>
        </row>
        <row r="6552">
          <cell r="A6552" t="str">
            <v>HRG73303</v>
          </cell>
          <cell r="B6552" t="str">
            <v>膀胱瘘管切除术</v>
          </cell>
          <cell r="C6552" t="str">
            <v>消毒，电刀逐层切开，显露膀胱，游离后切开膀胱，探查寻得瘘口处，环形切开瘘口周围组织，锐性分离瘘管后完整切除，关闭膀胱切口，逐层关闭切口。</v>
          </cell>
        </row>
        <row r="6553">
          <cell r="A6553" t="str">
            <v>HRG73304</v>
          </cell>
          <cell r="B6553" t="str">
            <v>肠扩大膀胱术</v>
          </cell>
          <cell r="C6553" t="str">
            <v>消毒，电刀逐层切开，探查腹腔，显露膀胱，选择与游离乙状结肠肠袢，切除病变膀胱，吻合游离乙状结肠袢和膀胱后壁，吻合输尿管和游离乙状结肠，关闭后腹膜，放置引流，缝合腹壁。</v>
          </cell>
        </row>
        <row r="6554">
          <cell r="A6554" t="str">
            <v>HRG73305</v>
          </cell>
          <cell r="B6554" t="str">
            <v>胃代膀胱术</v>
          </cell>
          <cell r="C6554" t="str">
            <v>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row>
        <row r="6555">
          <cell r="A6555" t="str">
            <v>HRG73306</v>
          </cell>
          <cell r="B6555" t="str">
            <v>肠道新膀胱术</v>
          </cell>
          <cell r="C6555" t="str">
            <v>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row>
        <row r="6556">
          <cell r="A6556" t="str">
            <v>HRG73307</v>
          </cell>
          <cell r="B6556" t="str">
            <v>脐尿管瘘切除术</v>
          </cell>
          <cell r="C6556" t="str">
            <v>环绕瘘口作环形切口，提起后锐性分离，直至显露其末端，结扎后完整切除。</v>
          </cell>
        </row>
        <row r="6557">
          <cell r="A6557" t="str">
            <v>HRG73308</v>
          </cell>
          <cell r="B6557" t="str">
            <v>脐尿管囊肿切除术</v>
          </cell>
          <cell r="C6557" t="str">
            <v>消毒，电刀逐层切开，显露膀胱顶部，充分游离后显露脐尿管，向上游离至脐部，向下游离至膀胱，找到囊肿并切除。</v>
          </cell>
        </row>
        <row r="6558">
          <cell r="A6558" t="str">
            <v>HRG73309</v>
          </cell>
          <cell r="B6558" t="str">
            <v>脐尿管肿瘤切除术</v>
          </cell>
          <cell r="C6558" t="str">
            <v>消毒，电刀逐层切开，显露膀胱顶部，充分游离后显露脐尿管，向上游离至脐部并切除，向下游离至膀胱，根据肿瘤性质采用膀胱部分切除术。</v>
          </cell>
        </row>
        <row r="6559">
          <cell r="A6559" t="str">
            <v>HRG73401</v>
          </cell>
          <cell r="B6559" t="str">
            <v>经尿道膀胱肿瘤电切治疗</v>
          </cell>
          <cell r="C6559" t="str">
            <v>会阴消毒，润滑，经尿道外口置入膀胱镜，检查膀胱肿瘤，采用电切法行肿瘤切除术。</v>
          </cell>
        </row>
        <row r="6560">
          <cell r="A6560" t="str">
            <v>HRG73501</v>
          </cell>
          <cell r="B6560" t="str">
            <v>经腹腔镜膀胱部分切除术</v>
          </cell>
          <cell r="C6560" t="str">
            <v>消毒，选择穿刺部位，插入穿刺器，连接气腹机，建立气腹，置入观察镜，分别置入操作孔道套管及操作器械，用超声刀分离，用钛夹、管路夹夹壁血管或组织，游离膀胱，切开膀胱，探查膀胱，切除部分膀胱壁，关闭膀胱切口。</v>
          </cell>
        </row>
        <row r="6561">
          <cell r="A6561" t="str">
            <v>HRG73502</v>
          </cell>
          <cell r="B6561" t="str">
            <v>经腹腔镜膀胱憩室切除术</v>
          </cell>
          <cell r="C6561" t="str">
            <v>消毒，选择穿刺部位，插入穿刺器，连接气腹机，建立气腹，置入观察镜，分别置入操作孔道套管及操作器械切开膀胱，用超声刀分离，用钛夹、管路夹夹壁血管或组织，显露憩室，内翻憩室，切除憩室，关闭膀胱切口。</v>
          </cell>
        </row>
        <row r="6562">
          <cell r="A6562" t="str">
            <v>HRG73503</v>
          </cell>
          <cell r="B6562" t="str">
            <v>经腹腔镜肠扩大膀胱术</v>
          </cell>
          <cell r="C6562" t="str">
            <v>消毒，选择穿刺部位，插入穿刺器，连接气腹机，建立气腹，置入观察镜，分别置入操作孔道套管及操作器械，用超声刀分离，用钛夹、管路夹夹壁血管或组织，探查腹腔，显露膀胱，消毒，电刀逐层切开，探查腹腔，显露膀胱，选择与游离乙状结肠肠袢，切除病变膀胱，吻合游离乙状结肠袢和膀胱后壁，吻合输尿管和游离乙状结肠，关闭后腹膜，放置引流，缝合腹壁。</v>
          </cell>
        </row>
        <row r="6563">
          <cell r="A6563" t="str">
            <v>HRG73504</v>
          </cell>
          <cell r="B6563" t="str">
            <v>经腹腔镜胃代膀胱术</v>
          </cell>
          <cell r="C6563" t="str">
            <v>置入气腹针造气腹，置入观察镜，分别置入操作孔道套管及操作器械，用超声刀分离，用钛夹、管路夹夹壁血管或组织，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v>
          </cell>
        </row>
        <row r="6564">
          <cell r="A6564" t="str">
            <v>HRG73505</v>
          </cell>
          <cell r="B6564" t="str">
            <v>经腹腔镜肠道新膀胱术</v>
          </cell>
          <cell r="C6564" t="str">
            <v>消毒，选择穿刺部位，插入穿刺器，连接气腹机，建立气腹，置入观察镜，分别置入操作孔道套管及操作器械，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v>
          </cell>
        </row>
        <row r="6565">
          <cell r="A6565" t="str">
            <v>HRG73601</v>
          </cell>
          <cell r="B6565" t="str">
            <v>经尿道膀胱镜电切术</v>
          </cell>
          <cell r="C6565" t="str">
            <v>会阴消毒，润滑，经尿道外口置入膀胱镜，探查膀胱颈病变程度，行相应的电切术。</v>
          </cell>
        </row>
        <row r="6566">
          <cell r="A6566" t="str">
            <v>HRG75301</v>
          </cell>
          <cell r="B6566" t="str">
            <v>膀胱尿道全切除术</v>
          </cell>
          <cell r="C6566" t="str">
            <v>消毒，电刀逐层切开，探查，结扎髂内动脉，髂血管周围及闭孔血管周围淋巴结清扫，游离切除膀胱、前列腺，切断输尿管、经会阴切口，切除尿道。不含肠管切断与吻合、肠道尿流改道术、原位新膀胱术。</v>
          </cell>
        </row>
        <row r="6567">
          <cell r="A6567" t="str">
            <v>HRG77301</v>
          </cell>
          <cell r="B6567" t="str">
            <v>男性根治性膀胱全切术</v>
          </cell>
          <cell r="C6567" t="str">
            <v>消毒，电刀逐层切开，探查，髂血管周围及闭孔血管周围淋巴结清扫，游离切除膀胱，前列腺，切断输尿管。不含肠管切断与吻合、肠道尿流改道术、原位新膀胱术。</v>
          </cell>
        </row>
        <row r="6568">
          <cell r="A6568" t="str">
            <v>HRG77302</v>
          </cell>
          <cell r="B6568" t="str">
            <v>女性根治性膀胱全切术</v>
          </cell>
          <cell r="C6568" t="str">
            <v>消毒，电刀逐层切开，探查，髂血管周围及闭孔血管周围淋巴结清扫，游离切除卵巢子宫附件，切断输尿管。不含肠管切断与吻合、肠道尿流改道术、原位新膀胱术。</v>
          </cell>
        </row>
        <row r="6569">
          <cell r="A6569" t="str">
            <v>HRG77501</v>
          </cell>
          <cell r="B6569" t="str">
            <v>经腹腔镜男性根治性膀胱全切除术</v>
          </cell>
          <cell r="C6569" t="str">
            <v>消毒，选择穿刺部位，插入穿刺器，连接气腹机，建立气腹，置入观察镜，分别置入操作孔道套管及操作器械探查，用超声刀分离，用钛夹、管路夹夹壁血管或组织，结扎髂内动脉，髂血管周围及闭孔血管周围淋巴结清扫，游离切除膀胱、前列腺，切断输尿管，尿道封闭，肠管切断与吻合，肠道尿流改道术或原位新膀胱术，留置输尿管支架管。不含肠管切断与吻合、肠道尿流改道术、原位新膀胱术。</v>
          </cell>
        </row>
        <row r="6570">
          <cell r="A6570" t="str">
            <v>HRG77502</v>
          </cell>
          <cell r="B6570" t="str">
            <v>经腹腔镜女性根治性膀胱全切除术</v>
          </cell>
          <cell r="C6570" t="str">
            <v>消毒，选择穿刺部位，插入穿刺器，连接气腹机，建立气腹，置入观察镜，分别置入操作孔道套管及操作器械探查，用超声刀分离，用钛夹、管路夹夹壁血管或组织，结扎髂内动脉，髂血管周围及闭孔血管周围淋巴结清扫，游离切除卵巢子宫附件，切断输尿管，尿道封闭，肠管切断与吻合，肠道尿流改道术或原位新膀胱术，留置输尿管支架管。不含肠管切断与吻合、肠道尿流改道术、原位新膀胱术。</v>
          </cell>
        </row>
        <row r="6571">
          <cell r="A6571" t="str">
            <v>HRG83301</v>
          </cell>
          <cell r="B6571" t="str">
            <v>膀胱破裂修补术</v>
          </cell>
          <cell r="C6571" t="str">
            <v>消毒，电刀逐层切开，显露膀胱，清除血肿，探查寻得破裂处，剪除裂口周围挫伤组织后，缝合关闭膀胱。</v>
          </cell>
        </row>
        <row r="6572">
          <cell r="A6572" t="str">
            <v>HRG83302</v>
          </cell>
          <cell r="B6572" t="str">
            <v>膀胱膨出修补术</v>
          </cell>
          <cell r="C6572" t="str">
            <v>阴道前壁“┴”形切口，从膀胱筋膜分离阴道前壁，充分暴露膀胱侧面，将膀胱向上推开，在膀胱膨出部行膀胱表层筋膜的间断褥式缝合，缝合阴道前壁。</v>
          </cell>
        </row>
        <row r="6573">
          <cell r="A6573" t="str">
            <v>HRG83303</v>
          </cell>
          <cell r="B6573" t="str">
            <v>膀胱外翻成形术</v>
          </cell>
          <cell r="C6573" t="str">
            <v>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v>
          </cell>
        </row>
        <row r="6574">
          <cell r="A6574" t="str">
            <v>HRG83304</v>
          </cell>
          <cell r="B6574" t="str">
            <v>带蒂皮瓣转移膀胱外翻修复术</v>
          </cell>
          <cell r="C6574" t="str">
            <v>常规消毒，铺无菌巾，手术设计，将外翻的膀胱黏膜瓣翻转缝合，做骨盆截骨，游离两侧膀胱壁，膀胱肌层缝合，将形成的带蒂皮瓣转移至腹部创面上，留置导尿管、引流，电凝止血。不含导尿术、带蒂皮瓣形成术。</v>
          </cell>
        </row>
        <row r="6575">
          <cell r="A6575" t="str">
            <v>HRG83305</v>
          </cell>
          <cell r="B6575" t="str">
            <v>腹部筋膜鞘转移膀胱外翻修复术</v>
          </cell>
          <cell r="C6575" t="str">
            <v>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v>
          </cell>
        </row>
        <row r="6576">
          <cell r="A6576" t="str">
            <v>HRG83306</v>
          </cell>
          <cell r="B6576" t="str">
            <v>阔筋膜张肌肌皮瓣转移膀胱外翻修复术</v>
          </cell>
          <cell r="C6576" t="str">
            <v>常规消毒，铺无菌巾，将外翻的膀胱黏膜瓣翻转缝合，做骨盆截骨，游离两侧膀胱壁，膀胱肌层缝合，将形成的同侧肌蒂阔筋膜张肌肌皮瓣通过皮下隧道转移至腹部创面上，留置导尿管，电凝止血。不含导尿术。</v>
          </cell>
        </row>
        <row r="6577">
          <cell r="A6577" t="str">
            <v>HRG83307</v>
          </cell>
          <cell r="B6577" t="str">
            <v>膀胱阴道瘘修补术</v>
          </cell>
          <cell r="C6577" t="str">
            <v>消毒，电刀逐层切开，显露膀胱并切开其前壁，显露瘘孔，分离瘘管，游离瘘管，膀胱后壁及阴道，切除瘘管及其周围瘢痕组织，缝合阴道壁，缝合膀胱后壁及前壁。</v>
          </cell>
        </row>
        <row r="6578">
          <cell r="A6578" t="str">
            <v>HRG83401</v>
          </cell>
          <cell r="B6578" t="str">
            <v>经阴道膀胱阴道瘘修补术</v>
          </cell>
          <cell r="C6578" t="str">
            <v>消毒，置入阴道窥镜，找到阴道前壁的漏口，显露瘘孔，分离瘘管，游离瘘管，膀胱后壁及阴道，切除瘘管及其周围瘢痕组织，缝合膀胱后壁，缝合阴道壁。</v>
          </cell>
        </row>
        <row r="6579">
          <cell r="A6579" t="str">
            <v>HRG83501</v>
          </cell>
          <cell r="B6579" t="str">
            <v>经腹腔镜膀胱破裂修补术</v>
          </cell>
          <cell r="C6579" t="str">
            <v>置入气腹针造气腹，置入观察镜，分别置入操作孔道套管及操作器械，用超声刀分离，用钛夹、管路夹夹壁血管或组织，显露膀胱，清除血肿，探查寻得破裂处，剪除裂口周围挫伤组织后，缝合关闭膀胱。</v>
          </cell>
        </row>
        <row r="6580">
          <cell r="A6580" t="str">
            <v>HRG83502</v>
          </cell>
          <cell r="B6580" t="str">
            <v>经腹腔镜膀胱阴道瘘修补术</v>
          </cell>
          <cell r="C6580" t="str">
            <v>消毒，选择穿刺部位，插入穿刺器，连接气腹机，建立气腹，置入观察镜，分别置入操作孔道套管及操作器械，用超声刀分离，用钛夹、管路夹夹壁血管或组织，消毒，电刀逐层切开，显露膀胱并切开其前壁，显露瘘孔，分离瘘管，游离瘘管、膀胱后壁及阴道，切除瘘管及其周围瘢痕组织，缝合阴道壁，缝合膀胱后壁及前壁。</v>
          </cell>
        </row>
        <row r="6581">
          <cell r="A6581" t="str">
            <v>HRG86301</v>
          </cell>
          <cell r="B6581" t="str">
            <v>回肠膀胱术</v>
          </cell>
          <cell r="C6581" t="str">
            <v>指Brick术。选择适当带血管蒂的肠管，游离切断肠管，肠管断端吻合，游离肠管近端缝合关闭，双侧输尿管与游离的肠管行端侧吻合，并在输尿管内留置输尿管支架管，游离的输尿管远端腹部造口，缝合固定。</v>
          </cell>
        </row>
        <row r="6582">
          <cell r="A6582" t="str">
            <v>HRG86302</v>
          </cell>
          <cell r="B6582" t="str">
            <v>可控性回肠代膀胱术</v>
          </cell>
          <cell r="C6582" t="str">
            <v>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row>
        <row r="6583">
          <cell r="A6583" t="str">
            <v>HRG86303</v>
          </cell>
          <cell r="B6583" t="str">
            <v>直肠膀胱术</v>
          </cell>
          <cell r="C6583" t="str">
            <v>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row>
        <row r="6584">
          <cell r="A6584" t="str">
            <v>HRG86304</v>
          </cell>
          <cell r="B6584" t="str">
            <v>阑尾输出道可控性尿流改道术</v>
          </cell>
          <cell r="C6584" t="str">
            <v>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v>
          </cell>
        </row>
        <row r="6585">
          <cell r="A6585" t="str">
            <v>HRG86501</v>
          </cell>
          <cell r="B6585" t="str">
            <v>经腹腔镜回肠膀胱术</v>
          </cell>
          <cell r="C6585"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的输尿管远端腹部造口，缝合固定。</v>
          </cell>
        </row>
        <row r="6586">
          <cell r="A6586" t="str">
            <v>HRG86502</v>
          </cell>
          <cell r="B6586" t="str">
            <v>经腹腔镜可控性肠膀胱术</v>
          </cell>
          <cell r="C6586" t="str">
            <v>消毒，选择穿刺部位，插入穿刺器，连接气腹机，建立气腹，置入观察镜，分别置入操作孔道套管及操作器械，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v>
          </cell>
        </row>
        <row r="6587">
          <cell r="A6587" t="str">
            <v>HRG86503</v>
          </cell>
          <cell r="B6587" t="str">
            <v>经腹腔镜直肠膀胱术</v>
          </cell>
          <cell r="C6587" t="str">
            <v>消毒，选择穿刺部位，插入穿刺器，连接气腹机，建立气腹，置入观察镜，分别置入操作孔道套管及操作器械，用超声刀分离，用钛夹、管路夹夹壁血管或组织，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v>
          </cell>
        </row>
        <row r="6588">
          <cell r="A6588" t="str">
            <v>HRG89301</v>
          </cell>
          <cell r="B6588" t="str">
            <v>神经源性膀胱腹直肌移位术</v>
          </cell>
          <cell r="C6588" t="str">
            <v>分离腹直肌前鞘及腹直肌，分离腹直肌后鞘及腹直肌，离断内侧腹直肌腱，游离膀胱后鞘下缘与膀胱顶后壁间断缝合，腹直肌断端与膀胱颈侧壁及耻骨后骨膜融合，腹直肌内侧缝合于膀胱侧后壁，缝合前鞘及切口。</v>
          </cell>
        </row>
        <row r="6589">
          <cell r="A6589" t="str">
            <v>HRH71301</v>
          </cell>
          <cell r="B6589" t="str">
            <v>膀胱颈悬吊术</v>
          </cell>
          <cell r="C6589" t="str">
            <v>消毒，电刀逐层切开，显露膀胱前壁，显示耻骨后间隙，游离膀胱颈和尿道后段，进一步分离其两侧壁，将膀胱颈及膀胱前壁缝合于腹直肌上，也可同时将尿道后段缝合于耻骨骨膜。</v>
          </cell>
        </row>
        <row r="6590">
          <cell r="A6590" t="str">
            <v>HRH71501</v>
          </cell>
          <cell r="B6590" t="str">
            <v>经腹腔镜膀胱颈悬吊术</v>
          </cell>
          <cell r="C6590" t="str">
            <v>置入气腹针造气腹，置入观察镜。分别置入操作孔道套管及操作器械、用超声刀分离，用钛夹、管路夹夹壁血管或组织，显露膀胱前壁，显示耻骨后间隙，游离膀胱颈和尿道后段，进一步分离其两侧壁，将膀胱颈及膀胱前壁缝合于腹直肌上，也可同时将尿道后段缝合于耻骨骨膜。</v>
          </cell>
        </row>
        <row r="6591">
          <cell r="A6591" t="str">
            <v>HRH83301</v>
          </cell>
          <cell r="B6591" t="str">
            <v>膀胱颈部Y－V成形术</v>
          </cell>
          <cell r="C6591" t="str">
            <v>消毒，电刀逐层切开，游离膀胱颈后在其前壁作倒Y型切口，牵拉后依次将切口作倒V形缝合，膀胱造口或经尿道留置气囊导尿管，放置引流。</v>
          </cell>
        </row>
        <row r="6592">
          <cell r="A6592" t="str">
            <v>HRH89301</v>
          </cell>
          <cell r="B6592" t="str">
            <v>膀胱颈重建术</v>
          </cell>
          <cell r="C6592" t="str">
            <v>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v>
          </cell>
        </row>
        <row r="6593">
          <cell r="A6593" t="str">
            <v>HRJ</v>
          </cell>
          <cell r="B6593" t="str">
            <v>4.尿道</v>
          </cell>
        </row>
        <row r="6594">
          <cell r="A6594" t="str">
            <v>HRJ50301</v>
          </cell>
          <cell r="B6594" t="str">
            <v>尿道狭窄切开吻合术</v>
          </cell>
          <cell r="C6594" t="str">
            <v>会阴消毒，经阴道放入电切镜，观察狭窄部尿道，将尿道狭窄处环切开，切除瘢痕，留置尿管。</v>
          </cell>
        </row>
        <row r="6595">
          <cell r="A6595" t="str">
            <v>HRJ50302</v>
          </cell>
          <cell r="B6595" t="str">
            <v>尿道会阴造口术</v>
          </cell>
          <cell r="C6595" t="str">
            <v>先行膀胱造瘘术，会阴消毒，会阴部尿道切开，分离，尿道外翻缝合。不含膀胱造瘘术。</v>
          </cell>
        </row>
        <row r="6596">
          <cell r="A6596" t="str">
            <v>HRJ61301</v>
          </cell>
          <cell r="B6596" t="str">
            <v>人工尿道括约肌植入术</v>
          </cell>
          <cell r="C6596" t="str">
            <v>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v>
          </cell>
        </row>
        <row r="6597">
          <cell r="A6597" t="str">
            <v>HRJ65301</v>
          </cell>
          <cell r="B6597" t="str">
            <v>尿道切开取石术</v>
          </cell>
          <cell r="C6597" t="str">
            <v>消毒，电刀逐层切开，显露结石部，切开尿道，取石钳取出结石，缝合尿道。</v>
          </cell>
        </row>
        <row r="6598">
          <cell r="A6598" t="str">
            <v>HRJ65601</v>
          </cell>
          <cell r="B6598" t="str">
            <v>经尿道气压弹道碎石术</v>
          </cell>
          <cell r="C6598" t="str">
            <v>会阴消毒，润滑，经尿道外口置入膀胱镜尿道镜，检查尿道结石，采用气压行道击碎结石并取出结石、血块等。</v>
          </cell>
        </row>
        <row r="6599">
          <cell r="A6599" t="str">
            <v>HRJ65602</v>
          </cell>
          <cell r="B6599" t="str">
            <v>经尿道激光尿道碎石术</v>
          </cell>
          <cell r="C6599" t="str">
            <v>会阴消毒，润滑，经尿道外口置入膀胱镜尿道镜，检查尿道结石，采用激光击碎结石并取出结石、血块等。</v>
          </cell>
        </row>
        <row r="6600">
          <cell r="A6600" t="str">
            <v>HRJ65603</v>
          </cell>
          <cell r="B6600" t="str">
            <v>经尿道超声碎石术</v>
          </cell>
          <cell r="C6600" t="str">
            <v>会阴消毒，润滑，经尿道外口置入膀胱镜尿道镜，检查尿道结石，采用超声击碎结石并取出结石、血块等。</v>
          </cell>
        </row>
        <row r="6601">
          <cell r="A6601" t="str">
            <v>HRJ71301</v>
          </cell>
          <cell r="B6601" t="str">
            <v>男性尿道悬吊术</v>
          </cell>
          <cell r="C6601" t="str">
            <v>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v>
          </cell>
        </row>
        <row r="6602">
          <cell r="A6602" t="str">
            <v>HRJ71401</v>
          </cell>
          <cell r="B6602" t="str">
            <v>经阴道前壁尿道悬吊术</v>
          </cell>
          <cell r="C6602" t="str">
            <v>阴道前壁切口，使用穿刺针置入悬吊器或吊带、固定、关闭切口。</v>
          </cell>
        </row>
        <row r="6603">
          <cell r="A6603" t="str">
            <v>HRJ72601</v>
          </cell>
          <cell r="B6603" t="str">
            <v>尿道良性肿物电灼术</v>
          </cell>
          <cell r="C6603" t="str">
            <v>会阴消毒，润滑，经尿道外口置入膀胱镜，寻查尿道肿物，采用电灼方法切除肿物。</v>
          </cell>
        </row>
        <row r="6604">
          <cell r="A6604" t="str">
            <v>HRJ73301</v>
          </cell>
          <cell r="B6604" t="str">
            <v>尿道黏膜脱垂切除术</v>
          </cell>
          <cell r="C6604" t="str">
            <v>消毒，脱垂尿道黏膜切除，缝合尿道，尿管保留。</v>
          </cell>
        </row>
        <row r="6605">
          <cell r="A6605" t="str">
            <v>HRJ73302</v>
          </cell>
          <cell r="B6605" t="str">
            <v>尿道旁腺囊肿切除术</v>
          </cell>
          <cell r="C6605" t="str">
            <v>会阴消毒，局麻，润滑，插入尿管并向外牵拉，切开囊肿表面皮肤，沿囊肿表面分离，完整切除囊肿。</v>
          </cell>
        </row>
        <row r="6606">
          <cell r="A6606" t="str">
            <v>HRJ73303</v>
          </cell>
          <cell r="B6606" t="str">
            <v>尿道狭窄瘢痕切除术</v>
          </cell>
          <cell r="C6606" t="str">
            <v>常规消毒，铺无菌巾，手术设计，狭窄尿道及阴茎腹侧瘢痕索条松解切除，释放阴茎海绵体白膜，阴茎矫直，电凝止血。</v>
          </cell>
        </row>
        <row r="6607">
          <cell r="A6607" t="str">
            <v>HRJ73304</v>
          </cell>
          <cell r="B6607" t="str">
            <v>重复尿道切除术</v>
          </cell>
          <cell r="C6607" t="str">
            <v>会阴消毒，会阴切口逐层进入，显露出重复尿道，分离其远侧尿道海绵体和尿道，将阴茎套入阴茎皮肤，于重复尿道进入阴茎头处的近侧切断尿道，向近侧游离尿道，结扎相应血管，将尿道残留的附着切断。</v>
          </cell>
        </row>
        <row r="6608">
          <cell r="A6608" t="str">
            <v>HRJ73601</v>
          </cell>
          <cell r="B6608" t="str">
            <v>尿道良性肿物激光气化切除术</v>
          </cell>
          <cell r="C6608" t="str">
            <v>会阴消毒，润滑，经尿道外口置入膀胱镜，寻查尿道肿物，采用激光气化切除方法切除肿物。</v>
          </cell>
        </row>
        <row r="6609">
          <cell r="A6609" t="str">
            <v>HRJ73602</v>
          </cell>
          <cell r="B6609" t="str">
            <v>尿道瓣膜电切术</v>
          </cell>
          <cell r="C6609" t="str">
            <v>会阴消毒，润滑，经尿道外口置入尿道镜，向膀胱内注水，打开排水通道使膀胱内水向外流出，边退镜观察，寻及瓣膜，更换电切镜，沿尿道切除瓣膜，留置尿管。</v>
          </cell>
        </row>
        <row r="6610">
          <cell r="A6610" t="str">
            <v>HRJ73603</v>
          </cell>
          <cell r="B6610" t="str">
            <v>男性尿道憩室切除术</v>
          </cell>
          <cell r="C6610" t="str">
            <v>膀胱镜检查，尿道探子插入憩室，注入美蓝液，插入气囊尿管入膀胱，Y型(或中线)切口，游离憩室侧壁，纵形切开，修剪憩室壁，连续内翻缝合黏膜缘，逐层缝合。</v>
          </cell>
        </row>
        <row r="6611">
          <cell r="A6611" t="str">
            <v>HRJ73604</v>
          </cell>
          <cell r="B6611" t="str">
            <v>女性尿道憩室切除术</v>
          </cell>
          <cell r="C6611" t="str">
            <v>会阴消毒，阴唇缝牵引线，尿道镜检查，注入美蓝，憩室上戳口，插入气囊尿管充盈，憩室黏膜上作荷包缝合，分离憩室，尿道插入气囊尿管至膀胱并牵拉，尿道上横断憩室颈，修剪该处并缝合。</v>
          </cell>
        </row>
        <row r="6612">
          <cell r="A6612" t="str">
            <v>HRJ73605</v>
          </cell>
          <cell r="B6612" t="str">
            <v>尿道良性肿物电切术</v>
          </cell>
          <cell r="C6612" t="str">
            <v>会阴消毒，润滑，经尿道外口置入膀胱镜，寻查尿道肿物，采用电切方法切除肿物。</v>
          </cell>
        </row>
        <row r="6613">
          <cell r="A6613" t="str">
            <v>HRJ73606</v>
          </cell>
          <cell r="B6613" t="str">
            <v>尿道良性肿物冷刀切除术</v>
          </cell>
          <cell r="C6613" t="str">
            <v>会阴消毒，润滑，经尿道外口置入膀胱镜，寻查尿道肿物，采用冷刀切除肿物。</v>
          </cell>
        </row>
        <row r="6614">
          <cell r="A6614" t="str">
            <v>HRJ73801</v>
          </cell>
          <cell r="B6614" t="str">
            <v>尿道会师术</v>
          </cell>
          <cell r="C6614" t="str">
            <v>消毒，电刀逐层切开，显露膀胱前壁及耻骨后间隙，切开膀胱，经尿道外口及膀胱颈各插入尿道探子，使其会师于尿道损伤部，将尿道外口插入导入膀胱内再将气囊尿管带入膀胱内并牵引。</v>
          </cell>
        </row>
        <row r="6615">
          <cell r="A6615" t="str">
            <v>HRJ77301</v>
          </cell>
          <cell r="B6615" t="str">
            <v>前尿道癌根治术</v>
          </cell>
          <cell r="C6615" t="str">
            <v>会阴消毒，包裹肿瘤，切口距肿瘤2.0-2.5厘米，根据肿瘤的部位，大小，浸润程度，决定行阴茎部分切除或全切除术，分离阴茎血管神经，切断尿道及阴茎海绵体，阴茎残端或会阴部尿道口成形。</v>
          </cell>
        </row>
        <row r="6616">
          <cell r="A6616" t="str">
            <v>HRJ77302</v>
          </cell>
          <cell r="B6616" t="str">
            <v>后尿道癌根治术</v>
          </cell>
          <cell r="C6616" t="str">
            <v>会阴消毒，会阴部以及耻骨上切口，行全部阴茎、尿生殖膈、前列腺、精囊、膀胱切除，尿流改道，盆腔淋巴结清扫。不含各种尿流改道术。</v>
          </cell>
        </row>
        <row r="6617">
          <cell r="A6617" t="str">
            <v>HRJ80301</v>
          </cell>
          <cell r="B6617" t="str">
            <v>尿道狭窄扩张术</v>
          </cell>
          <cell r="C6617" t="str">
            <v>会阴消毒，利多卡因凝胶润滑尿道，不同规格尿道探子依次扩张尿道。</v>
          </cell>
        </row>
        <row r="6618">
          <cell r="A6618" t="str">
            <v>HRJ80302</v>
          </cell>
          <cell r="B6618" t="str">
            <v>尿道扩张+金属支架置入术</v>
          </cell>
          <cell r="C6618" t="str">
            <v>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v>
          </cell>
        </row>
        <row r="6619">
          <cell r="A6619" t="str">
            <v>HRJ81301</v>
          </cell>
          <cell r="B6619" t="str">
            <v>尿道缩窄术</v>
          </cell>
          <cell r="C6619" t="str">
            <v>常规消毒，铺无菌巾，以导尿管为支撑，切开阴茎根部浅层组织，游离尿道及两侧海绵体，电凝止血，缝合缩窄尿道，并将两侧海绵体缝合以紧缩尿道。不含导尿术。</v>
          </cell>
        </row>
        <row r="6620">
          <cell r="A6620" t="str">
            <v>HRJ83301</v>
          </cell>
          <cell r="B6620" t="str">
            <v>尿道折叠术</v>
          </cell>
          <cell r="C6620" t="str">
            <v>会阴消毒，切开球海绵体肌显露尿道，游离尿道10厘米并拉向一边，分离阴茎海绵体中膈，游离阴茎海绵体脚约12厘米，复位尿道，将两侧阴茎海绵体肌从脚向上中线间断缝合覆盖于球部尿道。</v>
          </cell>
        </row>
        <row r="6621">
          <cell r="A6621" t="str">
            <v>HRJ83302</v>
          </cell>
          <cell r="B6621" t="str">
            <v>尿道修补术</v>
          </cell>
          <cell r="C6621" t="str">
            <v>会阴消毒，会阴部入路，显露尿道，清除血肿，切开球海绵体肌，显露尿道，寻得尿道破裂处，全层间断缝合并缝合白膜加固，如尿道大部破裂，可将伤部切断，修剪创缘后吻合。必要时可耻骨劈开、尿道套入等。</v>
          </cell>
        </row>
        <row r="6622">
          <cell r="A6622" t="str">
            <v>HRJ83303</v>
          </cell>
          <cell r="B6622" t="str">
            <v>尿道瘘修补术</v>
          </cell>
          <cell r="C6622" t="str">
            <v>常规消毒，铺无菌巾，于瘘孔周围切开皮肤，形成皮瓣，将皮肤翻转缝合，于创面周围设计局部皮瓣转移覆盖创面。</v>
          </cell>
        </row>
        <row r="6623">
          <cell r="A6623" t="str">
            <v>HRJ83304</v>
          </cell>
          <cell r="B6623" t="str">
            <v>尿道直肠瘘修补术</v>
          </cell>
          <cell r="C6623" t="str">
            <v>会阴部入路，显露尿道并游离，分离至尿道时将瘘道切断，将该处尿道游离后，将其和瘘道一并切除，行尿道对端吻合，将直肠瘘口周围瘢痕切除，直肠创面两层缝合并关闭切口。</v>
          </cell>
        </row>
        <row r="6624">
          <cell r="A6624" t="str">
            <v>HRJ83305</v>
          </cell>
          <cell r="B6624" t="str">
            <v>尿道阴道瘘修复术</v>
          </cell>
          <cell r="C6624" t="str">
            <v>常规消毒，铺无菌巾，设计，剪刀位，经阴道探查瘘口位置，在导尿管支撑下，切开瘘孔周围黏膜黏膜下层，瘘孔周围形成黏膜瓣，电凝止血，翻转缝合，再形成阴道黏膜瓣转移覆盖，阴道内留置碘仿纱条。不含导尿术、其它皮瓣转移术。</v>
          </cell>
        </row>
        <row r="6625">
          <cell r="A6625" t="str">
            <v>HRJ83306</v>
          </cell>
          <cell r="B6625" t="str">
            <v>经耻骨入路后尿道阴道修补术</v>
          </cell>
          <cell r="C6625" t="str">
            <v>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v>
          </cell>
        </row>
        <row r="6626">
          <cell r="A6626" t="str">
            <v>HRJ83307</v>
          </cell>
          <cell r="B6626" t="str">
            <v>皮瓣耦合尿道下裂修复术</v>
          </cell>
          <cell r="C6626" t="str">
            <v>常规消毒，铺无菌巾，手术设计。异位尿道外口开大，阴茎腹侧瘢痕索条切除，阴茎矫直，以一侧包皮瓣与残存部分尿道板保留，形成部分尿道。龟头形成“V”形皮瓣，以皮瓣以导尿管为支撑，皮瓣翻转缝合形成缺损段尿道，并与“V”形皮瓣缝合形成新的尿道外口，电凝止血。不含导尿术、包皮瓣形成术、黏膜采取术、包皮瓣转移覆盖术。</v>
          </cell>
        </row>
        <row r="6627">
          <cell r="A6627" t="str">
            <v>HRJ83308</v>
          </cell>
          <cell r="B6627" t="str">
            <v>阴囊中隔岛状皮瓣尿道下裂修复术</v>
          </cell>
          <cell r="C6627" t="str">
            <v>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v>
          </cell>
        </row>
        <row r="6628">
          <cell r="A6628" t="str">
            <v>HRJ83309</v>
          </cell>
          <cell r="B6628" t="str">
            <v>黏膜片游离移植尿道下裂分期修复术</v>
          </cell>
          <cell r="C6628" t="str">
            <v>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v>
          </cell>
        </row>
        <row r="6629">
          <cell r="A6629" t="str">
            <v>HRJ83310</v>
          </cell>
          <cell r="B6629" t="str">
            <v>皮瓣耦合尿道预制尿道下裂修复术</v>
          </cell>
          <cell r="C6629" t="str">
            <v>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v>
          </cell>
        </row>
        <row r="6630">
          <cell r="A6630" t="str">
            <v>HRJ83311</v>
          </cell>
          <cell r="B6630" t="str">
            <v>黏膜卷管尿道预制尿道下裂修复术</v>
          </cell>
          <cell r="C6630" t="str">
            <v>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v>
          </cell>
        </row>
        <row r="6631">
          <cell r="A6631" t="str">
            <v>HRJ83312</v>
          </cell>
          <cell r="B6631" t="str">
            <v>尿道下裂修复术-皮瓣隧道法</v>
          </cell>
          <cell r="C6631" t="str">
            <v>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v>
          </cell>
        </row>
        <row r="6632">
          <cell r="A6632" t="str">
            <v>HRJ83313</v>
          </cell>
          <cell r="B6632" t="str">
            <v>口腔黏膜游离移植与阴囊中隔岛状皮瓣耦合尿道下裂修复术</v>
          </cell>
          <cell r="C6632" t="str">
            <v>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v>
          </cell>
        </row>
        <row r="6633">
          <cell r="A6633" t="str">
            <v>HRJ83314</v>
          </cell>
          <cell r="B6633" t="str">
            <v>局部皮瓣尿道下裂修复术</v>
          </cell>
          <cell r="C6633" t="str">
            <v>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v>
          </cell>
        </row>
        <row r="6634">
          <cell r="A6634" t="str">
            <v>HRJ83315</v>
          </cell>
          <cell r="B6634" t="str">
            <v>包皮瓣尿道成形修复术</v>
          </cell>
          <cell r="C6634" t="str">
            <v>常规消毒，铺无菌巾，手术设计，异位尿道外口开大，以阴茎背侧浅血管为蒂岛状皮瓣形成尿道，与近端尿道口吻接。不含包皮瓣移植术。</v>
          </cell>
        </row>
        <row r="6635">
          <cell r="A6635" t="str">
            <v>HRJ83316</v>
          </cell>
          <cell r="B6635" t="str">
            <v>局部皮瓣尿道上裂修复术</v>
          </cell>
          <cell r="C6635" t="str">
            <v>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v>
          </cell>
        </row>
        <row r="6636">
          <cell r="A6636" t="str">
            <v>HRJ83317</v>
          </cell>
          <cell r="B6636" t="str">
            <v>尿道外口成形术</v>
          </cell>
          <cell r="C6636" t="str">
            <v>常规消毒，铺无菌巾，切开狭窄的尿道外口，电凝止血，局部内衬组织翻转缝合，使尿道外口至正常，留置导尿管。</v>
          </cell>
        </row>
        <row r="6637">
          <cell r="A6637" t="str">
            <v>HRJ83318</v>
          </cell>
          <cell r="B6637" t="str">
            <v>黏膜卷预制+尿道吻接一期成形术</v>
          </cell>
          <cell r="C6637" t="str">
            <v>常规消毒，铺无菌巾，手术设计，异位尿道外口开大，阴茎远段尿道黏膜卷成形，同时与近端尿道口吻接一次成形。不含口腔黏膜采取。</v>
          </cell>
        </row>
        <row r="6638">
          <cell r="A6638" t="str">
            <v>HRJ83319</v>
          </cell>
          <cell r="B6638" t="str">
            <v>尿道下裂Ⅰ期成形术</v>
          </cell>
          <cell r="C6638" t="str">
            <v>阴茎下弯分离，矫正下曲畸形，尿道口成形，游离带蒂皮片，皮片反转成管状与尿道吻合，与龟头成形，缝合阴茎皮肤，尿管保留。不含膀胱造瘘术。</v>
          </cell>
        </row>
        <row r="6639">
          <cell r="A6639" t="str">
            <v>HRJ83320</v>
          </cell>
          <cell r="B6639" t="str">
            <v>尿道下裂Ⅱ期成形术</v>
          </cell>
          <cell r="C6639" t="str">
            <v>游离带蒂皮片，皮片反转成管状与尿道吻合，与龟头成形，缝合阴茎皮肤，尿管保留。不含膀胱造瘘术。</v>
          </cell>
        </row>
        <row r="6640">
          <cell r="A6640" t="str">
            <v>HRJ83321</v>
          </cell>
          <cell r="B6640" t="str">
            <v>会阴阴囊皮瓣尿道成形术</v>
          </cell>
          <cell r="C6640" t="str">
            <v>先行膀胱造瘘术，切开尿道狭窄部分，切取带蒂皮片，皮片反转与尿道的吻合，留置尿管。不含膀胱造瘘术。</v>
          </cell>
        </row>
        <row r="6641">
          <cell r="A6641" t="str">
            <v>HRJ83322</v>
          </cell>
          <cell r="B6641" t="str">
            <v>尿道上裂膀胱外翻矫治术</v>
          </cell>
          <cell r="C6641" t="str">
            <v>耻骨上切口，分离至盆腔腹膜外，分离膀胱两侧，做骨盆截骨，将膀胱以及膀胱颈部后尿道成形，尿道上裂修复成型。不含骨盆截骨。</v>
          </cell>
        </row>
        <row r="6642">
          <cell r="A6642" t="str">
            <v>HRJ83323</v>
          </cell>
          <cell r="B6642" t="str">
            <v>尿道下裂阴茎下弯矫治术</v>
          </cell>
          <cell r="C6642" t="str">
            <v>阴茎下弯分离，切除纤维索带，矫正畸形，游离带蒂皮片，皮片反转成管状与尿道吻合，与龟头成形，缝合阴茎皮肤，尿管保留。不含膀胱造瘘术。</v>
          </cell>
        </row>
        <row r="6643">
          <cell r="A6643" t="str">
            <v>HRJ86301</v>
          </cell>
          <cell r="B6643" t="str">
            <v>尿道吻接术</v>
          </cell>
          <cell r="C6643" t="str">
            <v>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v>
          </cell>
        </row>
        <row r="6644">
          <cell r="A6644" t="str">
            <v>HRJ86302</v>
          </cell>
          <cell r="B6644" t="str">
            <v>前尿道吻合术</v>
          </cell>
          <cell r="C6644" t="str">
            <v>会阴消毒，显露游离球海绵体肌，切开后显露前尿道并充分游离，切除瘢痕狭窄段尿道，吻合尿道。</v>
          </cell>
        </row>
        <row r="6645">
          <cell r="A6645" t="str">
            <v>HRJ86303</v>
          </cell>
          <cell r="B6645" t="str">
            <v>后尿道吻合术</v>
          </cell>
          <cell r="C6645" t="str">
            <v>会阴消毒，显露游离后尿道，充分游离，切除瘢痕狭窄段尿道，吻合尿道。</v>
          </cell>
        </row>
        <row r="6646">
          <cell r="A6646" t="str">
            <v>HRJ86304</v>
          </cell>
          <cell r="B6646" t="str">
            <v>后尿道拖入术</v>
          </cell>
          <cell r="C6646" t="str">
            <v>会阴消毒，显露游离后尿道，充分游离，切除瘢痕狭窄段尿道，将后尿道向近端拖入，并与膀胱颈部吻合，留置导尿管。</v>
          </cell>
        </row>
        <row r="6647">
          <cell r="A6647" t="str">
            <v>HRJ89301</v>
          </cell>
          <cell r="B6647" t="str">
            <v>女性尿道重建术</v>
          </cell>
          <cell r="C6647" t="str">
            <v>分别在腹部及会阴部切开，游离尿道及膀胱颈，将膀胱颈提起、拉出，切取膀胱瓣，制作尿道，缝合膀胱颈。尿道会阴移植，阴道前壁缝合覆盖尿道。</v>
          </cell>
        </row>
        <row r="6648">
          <cell r="A6648" t="str">
            <v>HRJ89302</v>
          </cell>
          <cell r="B6648" t="str">
            <v>男性尿道重建术</v>
          </cell>
          <cell r="C6648" t="str">
            <v>会阴消毒，会阴部入路，游离尿道，切除病变尿道段(如狭窄等)，采用包皮、阴囊带蒂皮瓣，人工补片等制作尿道，与正常段尿道吻合，恢复其连续性。</v>
          </cell>
        </row>
        <row r="6649">
          <cell r="A6649" t="str">
            <v>HRJ89303</v>
          </cell>
          <cell r="B6649" t="str">
            <v>包皮瓣移植术</v>
          </cell>
          <cell r="C6649" t="str">
            <v>常规消毒，铺无菌巾，手术设计，距冠状沟5毫米切开阴茎包皮，正中纵形切开，形成以阴茎背浅血管为蒂的阴茎包皮瓣，形成尿道，异位尿道外口开大，于包皮瓣尿道吻接，电凝止血，留置尿管。不含导尿术。</v>
          </cell>
        </row>
        <row r="6650">
          <cell r="A6650" t="str">
            <v>HRJ89304</v>
          </cell>
          <cell r="B6650" t="str">
            <v>男变女性尿道移位成形术</v>
          </cell>
          <cell r="C6650" t="str">
            <v>常规消毒，铺无菌巾，设计切口，阴茎段尿道切除，近心端尿道移位至会阴中部，与局部组织缝合形成新的尿道外口(女性形态)。不含阴茎切除、会阴成形术。</v>
          </cell>
        </row>
        <row r="6651">
          <cell r="A6651" t="str">
            <v>HRP</v>
          </cell>
          <cell r="B6651" t="str">
            <v>5.腹膜</v>
          </cell>
        </row>
        <row r="6652">
          <cell r="A6652" t="str">
            <v>HRP62101</v>
          </cell>
          <cell r="B6652" t="str">
            <v>经皮穿刺腹膜透析置管术</v>
          </cell>
          <cell r="C6652" t="str">
            <v>治疗室或手术室进行，局部麻醉，腹部小切口。切开皮肤，皮下组织，用带针芯的穿刺针自腹直肌前鞘穿刺入腹腔，抽出针芯，放入导丝，顺导丝扩张管扩张，顺导丝置入腹透管，抽出导丝。将导管深涤纶套推入腹直肌内，成形皮下隧道，缝合皮下组织及皮肤。</v>
          </cell>
        </row>
        <row r="6653">
          <cell r="A6653" t="str">
            <v>HRP62301</v>
          </cell>
          <cell r="B6653" t="str">
            <v>腹膜透析置管术</v>
          </cell>
          <cell r="C6653" t="str">
            <v>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v>
          </cell>
        </row>
        <row r="6654">
          <cell r="A6654" t="str">
            <v>HRP62501</v>
          </cell>
          <cell r="B6654" t="str">
            <v>经简易腹腔镜(Y-Tec)腹膜透析置管术</v>
          </cell>
          <cell r="C6654" t="str">
            <v>手术室进行，应用腹膜透析专用简易腹腔镜置入各种类型慢性腹膜透析管。腹部消毒，局麻，置管部位皮肤1个戳口，患者头低脚高位，注入消毒空气，用穿刺套针自腹直肌前鞘穿刺入腹腔，撤出针芯，插入腹腔镜观察腹腔。固定好套管位置，抽出腹腔镜，在导丝引导下置入腹膜透析管，使深涤纶套置于腹直肌内，隧道针成形皮下隧道。</v>
          </cell>
        </row>
        <row r="6655">
          <cell r="A6655" t="str">
            <v>HRP62502</v>
          </cell>
          <cell r="B6655" t="str">
            <v>经腹腔镜腹膜透析置管术</v>
          </cell>
          <cell r="C6655" t="str">
            <v>指应用外科(妇科)腹腔镜置入各种类型慢性腹膜透析管。手术室进行，全麻，腹部2个戳口，气腹机打气腹，一个戳口放腹腔镜观察腹腔，另一个戳口由导丝引导置入腹膜透析管。</v>
          </cell>
        </row>
        <row r="6656">
          <cell r="A6656" t="str">
            <v>HRP63301</v>
          </cell>
          <cell r="B6656" t="str">
            <v>腹膜透析管换管术</v>
          </cell>
          <cell r="C6656" t="str">
            <v>手术室进行，局部麻醉，手术切开法同时进行置入新的各种类型慢性腹膜透析管并且拔除破损或感染的旧腹透管。</v>
          </cell>
        </row>
        <row r="6657">
          <cell r="A6657" t="str">
            <v>HRP63302</v>
          </cell>
          <cell r="B6657" t="str">
            <v>腹膜透析导管手术复位术</v>
          </cell>
          <cell r="C6657" t="str">
            <v>手术室进行，手术切开法。自原置管切口下方依层切开组织至腹腔，自切口取出腹透管腹内段将包裹腹透管的大网膜剥离并进行部分切除结扎，将腹透管腹内段末端重新放入盆腔。逐层关腹，覆盖敷料。</v>
          </cell>
        </row>
        <row r="6658">
          <cell r="A6658" t="str">
            <v>HRP63303</v>
          </cell>
          <cell r="B6658" t="str">
            <v>腹膜透析导管导丝复位术</v>
          </cell>
          <cell r="C6658" t="str">
            <v>治疗室或手术室时行，无菌条件下分离腹透管与短管，将特制金属导丝插入腹透管，使移位的腹透管末端位置矫正到正确骨盆腔。</v>
          </cell>
        </row>
        <row r="6659">
          <cell r="A6659" t="str">
            <v>HRP64301</v>
          </cell>
          <cell r="B6659" t="str">
            <v>腹膜透析管取出术</v>
          </cell>
          <cell r="C6659" t="str">
            <v>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v>
          </cell>
        </row>
        <row r="6660">
          <cell r="A6660" t="str">
            <v>HRP64302</v>
          </cell>
          <cell r="B6660" t="str">
            <v>腹膜透析导管感染外涤纶套清除术</v>
          </cell>
          <cell r="C6660" t="str">
            <v>治疗室或手术室进行，无菌条件下，局部麻醉，切开感染的导管出口处，游离感染的浅涤纶套，用刀片将其消除，仔细操作，避免损伤导管。清理切口后，从导管下方将切开的皮肤缝合，覆盖敷料。</v>
          </cell>
        </row>
        <row r="6661">
          <cell r="A6661" t="str">
            <v>HRZ</v>
          </cell>
          <cell r="B6661" t="str">
            <v>6.其它</v>
          </cell>
        </row>
        <row r="6662">
          <cell r="A6662" t="str">
            <v>HRZ62301</v>
          </cell>
          <cell r="B6662" t="str">
            <v>血液净化用中心静脉临时导管置管术</v>
          </cell>
          <cell r="C6662" t="str">
            <v>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v>
          </cell>
        </row>
        <row r="6663">
          <cell r="A6663" t="str">
            <v>HRZ62302</v>
          </cell>
          <cell r="B6663" t="str">
            <v>血液净化用中心静脉长期管置管术</v>
          </cell>
          <cell r="C6663" t="str">
            <v>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v>
          </cell>
        </row>
        <row r="6664">
          <cell r="A6664" t="str">
            <v>HRZ63301</v>
          </cell>
          <cell r="B6664" t="str">
            <v>血液透析导管封管术</v>
          </cell>
          <cell r="C6664" t="str">
            <v>每次血液净化治疗结束后用专用碘伏小帽及抗凝药物(或含抗生素)封堵导管，预防凝血，预防或者治疗感染。</v>
          </cell>
        </row>
        <row r="6665">
          <cell r="A6665" t="str">
            <v>HRZ64301</v>
          </cell>
          <cell r="B6665" t="str">
            <v>血液净化用中心静脉临时管拔除术</v>
          </cell>
          <cell r="C6665" t="str">
            <v>在严格消毒后，拆掉固定导管用的缝线，拔除导管，压迫原导管出口，观察确定无出血后包扎伤口。</v>
          </cell>
        </row>
        <row r="6666">
          <cell r="A6666" t="str">
            <v>HRZ64302</v>
          </cell>
          <cell r="B6666" t="str">
            <v>血液净化用中心静脉长期管拔除术</v>
          </cell>
          <cell r="C6666" t="str">
            <v>在严格消毒后，局麻并切开涤纶套上方的皮肤，游离涤纶套后，拆掉固定导管的缝线，拔除长期管，分别压迫导管的皮肤出口和中心静脉入口，观察无出血后包扎伤口。</v>
          </cell>
        </row>
        <row r="6667">
          <cell r="A6667" t="str">
            <v>HS</v>
          </cell>
          <cell r="B6667" t="str">
            <v>(十三)男性生殖系统</v>
          </cell>
        </row>
        <row r="6668">
          <cell r="A6668" t="str">
            <v>HSB</v>
          </cell>
          <cell r="B6668" t="str">
            <v>1.睾丸</v>
          </cell>
        </row>
        <row r="6669">
          <cell r="A6669" t="str">
            <v>HSB60101</v>
          </cell>
          <cell r="B6669" t="str">
            <v>睾丸穿刺抽吸精子术(TESA)</v>
          </cell>
          <cell r="C6669" t="str">
            <v>外生殖器消毒，局部麻醉，穿刺针刺入睾丸，获取曲细精管或精子，置入精子培养液中，送IVF实验室，加压包扎，冰敷，显微镜下观察精子质量。不含精子优选处理、精子培养、精子冷冻。</v>
          </cell>
        </row>
        <row r="6670">
          <cell r="A6670" t="str">
            <v>HSB60301</v>
          </cell>
          <cell r="B6670" t="str">
            <v>睾丸切开取精子术</v>
          </cell>
          <cell r="C6670" t="str">
            <v>外生殖器消毒，局部麻醉，切开睾丸，获取曲细精管置入精子培养液中，缝合睾丸，送常规体外受精胚胎移植实验室(IVF)，加压包扎，冰敷，显微镜下观察精子质量。不含精子优选处理、精子培养、精子冷冻。</v>
          </cell>
        </row>
        <row r="6671">
          <cell r="A6671" t="str">
            <v>HSB60302</v>
          </cell>
          <cell r="B6671" t="str">
            <v>显微镜下睾丸切开取精术(MTSA)</v>
          </cell>
          <cell r="C6671" t="str">
            <v>外生殖器消毒，局部麻醉，固定附睾，阴囊横切口，手术显微镜下在无血管区沿长轴纵行切开白膜，获取曲细精管，置入精子培养液，送常规体外受精胚胎移植实验室(IVF)，显微镜下观察精子质量，缝合白膜及伤口各层，留置引流，包扎，冰敷。不含精子优选处理、精子培养、精子冷冻。</v>
          </cell>
        </row>
        <row r="6672">
          <cell r="A6672" t="str">
            <v>HSB70301</v>
          </cell>
          <cell r="B6672" t="str">
            <v>睾丸鞘膜翻转术</v>
          </cell>
          <cell r="C6672" t="str">
            <v>消毒，电刀逐层切开，切除多余睾丸鞘膜，翻转缝合鞘膜，缝合切口。</v>
          </cell>
        </row>
        <row r="6673">
          <cell r="A6673" t="str">
            <v>HSB71301</v>
          </cell>
          <cell r="B6673" t="str">
            <v>睾丸固定术</v>
          </cell>
          <cell r="C6673" t="str">
            <v>消毒，电刀逐层切开，寻找睾丸，游离睾丸和精索，睾丸与阴囊固定，关闭切口。</v>
          </cell>
        </row>
        <row r="6674">
          <cell r="A6674" t="str">
            <v>HSB71302</v>
          </cell>
          <cell r="B6674" t="str">
            <v>隐睾下降固定术</v>
          </cell>
          <cell r="C6674" t="str">
            <v>消毒，电刀逐层切开，游离睾丸和精索，疝囊高位结扎，下拉睾丸精索，固定睾丸，关闭切口。</v>
          </cell>
        </row>
        <row r="6675">
          <cell r="A6675" t="str">
            <v>HSB71501</v>
          </cell>
          <cell r="B6675" t="str">
            <v>经腹腔镜隐睾下降固定术</v>
          </cell>
          <cell r="C6675" t="str">
            <v>消毒，选择穿刺部位，插入穿刺器，连接气腹机，建立气腹，置入观察镜，分别置入操作孔道套管及操作器械，切断睾丸和精索，疝囊高位结扎，下拉睾丸精索，固定睾丸，关闭切口。</v>
          </cell>
        </row>
        <row r="6676">
          <cell r="A6676" t="str">
            <v>HSB75301</v>
          </cell>
          <cell r="B6676" t="str">
            <v>睾丸切除术</v>
          </cell>
          <cell r="C6676" t="str">
            <v>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v>
          </cell>
        </row>
        <row r="6677">
          <cell r="A6677" t="str">
            <v>HSB77301</v>
          </cell>
          <cell r="B6677" t="str">
            <v>睾丸肿瘤根治切除术</v>
          </cell>
          <cell r="C6677" t="str">
            <v>仰卧位，左下腹横切口，游离精索，从精索远端分离睾丸，切断睾丸引带，打开睾丸鞘膜，分离睾丸和精索到腹膜后脂肪处，切断精索，切除睾丸肿瘤，精索断端用丝线缝扎。</v>
          </cell>
        </row>
        <row r="6678">
          <cell r="A6678" t="str">
            <v>HSB83301</v>
          </cell>
          <cell r="B6678" t="str">
            <v>睾丸破裂修补术</v>
          </cell>
          <cell r="C6678" t="str">
            <v>消毒，电刀逐层切开，探查伤口，清除血肿，修补睾丸，关闭切口。</v>
          </cell>
        </row>
        <row r="6679">
          <cell r="A6679" t="str">
            <v>HSB83302</v>
          </cell>
          <cell r="B6679" t="str">
            <v>交通性鞘膜积液修补术</v>
          </cell>
          <cell r="C6679" t="str">
            <v>消毒，电刀逐层切开，游离疝囊，疝囊高位结扎，切除多余鞘膜，关闭切口。</v>
          </cell>
        </row>
        <row r="6680">
          <cell r="A6680" t="str">
            <v>HSB90301</v>
          </cell>
          <cell r="B6680" t="str">
            <v>自体睾丸移植术</v>
          </cell>
          <cell r="C6680" t="str">
            <v>消毒，电刀逐层切开，寻找睾丸，游离睾丸和精索，显微镜下解剖腹壁下动静脉，游离精索血管，吻合精索内动静脉与腹壁下动静脉，分离阴囊，固定睾丸，留置引流，关闭切口。</v>
          </cell>
        </row>
        <row r="6681">
          <cell r="A6681" t="str">
            <v>HSD-HSH</v>
          </cell>
          <cell r="B6681" t="str">
            <v>2.输精管道</v>
          </cell>
        </row>
        <row r="6682">
          <cell r="A6682" t="str">
            <v>HSD</v>
          </cell>
          <cell r="B6682" t="str">
            <v>附睾</v>
          </cell>
        </row>
        <row r="6683">
          <cell r="A6683" t="str">
            <v>HSD60101</v>
          </cell>
          <cell r="B6683" t="str">
            <v>经皮穿刺附睾精子抽吸术(PESA)</v>
          </cell>
          <cell r="C6683" t="str">
            <v>外生殖器消毒，局部麻醉，穿刺针刺入附睾，获取附睾液置入精子培养液中，送常规体外受精胚胎移植实验室(IVF)，加压包扎、冰敷，显微镜下观察精子质量。不含精子优选处理、精子培养、精子冷冻。</v>
          </cell>
        </row>
        <row r="6684">
          <cell r="A6684" t="str">
            <v>HSD60301</v>
          </cell>
          <cell r="B6684" t="str">
            <v>显微镜下附睾切开取精术(MESA)</v>
          </cell>
          <cell r="C6684" t="str">
            <v>外生殖器消毒，局部麻醉，固定附睾。阴囊横切口，手术显微镜下切开附睾管，获取附睾液，置入精子培养液，送常规体外受精胚胎移植实验室(IVF)，显微镜下观察精子质量，缝合伤口，留置引流，包扎，冰敷。不含精子优选处理、精子培养、精子冷冻。</v>
          </cell>
        </row>
        <row r="6685">
          <cell r="A6685" t="str">
            <v>HSD73301</v>
          </cell>
          <cell r="B6685" t="str">
            <v>附睾切除术</v>
          </cell>
          <cell r="C6685" t="str">
            <v>消毒，电刀逐层切开，分离，切除副睾肿物，关闭切口。</v>
          </cell>
        </row>
        <row r="6686">
          <cell r="A6686" t="str">
            <v>HSE</v>
          </cell>
          <cell r="B6686" t="str">
            <v>输精管</v>
          </cell>
        </row>
        <row r="6687">
          <cell r="A6687" t="str">
            <v>HSE59101</v>
          </cell>
          <cell r="B6687" t="str">
            <v>输精管粘堵术</v>
          </cell>
          <cell r="C6687" t="str">
            <v>消毒，局麻，输精管固定，穿刺输精管，插入注射针，检验穿刺成功与否，输精管穿刺注入粘堵剂。</v>
          </cell>
        </row>
        <row r="6688">
          <cell r="A6688" t="str">
            <v>HSE59301</v>
          </cell>
          <cell r="B6688" t="str">
            <v>输精管结扎术</v>
          </cell>
          <cell r="C6688" t="str">
            <v>消毒，局麻，固定输精管，分离切口，钳住输精管，提出输精管，分离输精管，精囊灌注杀精药物，结扎双侧输精管，还纳输精管，闭合切口。</v>
          </cell>
        </row>
        <row r="6689">
          <cell r="A6689" t="str">
            <v>HSE62301</v>
          </cell>
          <cell r="B6689" t="str">
            <v>输精管插管术</v>
          </cell>
          <cell r="C6689" t="str">
            <v>消毒，电刀逐层切开，输精管固定，输精管穿刺，插管，固定插管。</v>
          </cell>
        </row>
        <row r="6690">
          <cell r="A6690" t="str">
            <v>HSE73301</v>
          </cell>
          <cell r="B6690" t="str">
            <v>输精管角性结节切除术</v>
          </cell>
          <cell r="C6690" t="str">
            <v>消毒，局麻，固定输精管，分离输精管，切除结节，闭合切口。</v>
          </cell>
        </row>
        <row r="6691">
          <cell r="A6691" t="str">
            <v>HSE86301</v>
          </cell>
          <cell r="B6691" t="str">
            <v>输精管吻合术</v>
          </cell>
          <cell r="C6691" t="str">
            <v>消毒，用三指法将输精管结扎固定于阴囊壁，显微镜下在阴囊皮肤局麻，切开，游离精囊端输精管，分离附睾端输精管，输精管腔内放置支撑物，吻合输精管，缝合切口。</v>
          </cell>
        </row>
        <row r="6692">
          <cell r="A6692" t="str">
            <v>HSE86302</v>
          </cell>
          <cell r="B6692" t="str">
            <v>输精管副睾管吻合术</v>
          </cell>
          <cell r="C6692" t="str">
            <v>消毒，电刀逐层切开，探查阴囊内容物，精囊端输精管注水试验，切开附睾体部头部，切开输精管，显微镜下输精管和附睾吻合，缝合切口。</v>
          </cell>
        </row>
        <row r="6693">
          <cell r="A6693" t="str">
            <v>HSF</v>
          </cell>
          <cell r="B6693" t="str">
            <v>射精管</v>
          </cell>
        </row>
        <row r="6694">
          <cell r="A6694" t="str">
            <v>HSF50401</v>
          </cell>
          <cell r="B6694" t="str">
            <v>经尿道射精管切开术</v>
          </cell>
          <cell r="C6694" t="str">
            <v>会阴区消毒，利多卡因凝胶润滑尿道，经尿道置入电切镜，检查并使用激光或电切切开射精管口。</v>
          </cell>
        </row>
        <row r="6695">
          <cell r="A6695" t="str">
            <v>HSH</v>
          </cell>
          <cell r="B6695" t="str">
            <v>精索</v>
          </cell>
        </row>
        <row r="6696">
          <cell r="A6696" t="str">
            <v>HSH59301</v>
          </cell>
          <cell r="B6696" t="str">
            <v>精索静脉曲张高位结扎术</v>
          </cell>
          <cell r="C6696" t="str">
            <v>消毒，电刀逐层切开腹壁各层，在腹膜后寻找，分离切断精索静脉，缝合关闭切口。</v>
          </cell>
        </row>
        <row r="6697">
          <cell r="A6697" t="str">
            <v>HSH59302</v>
          </cell>
          <cell r="B6697" t="str">
            <v>精索静脉曲张栓塞术</v>
          </cell>
          <cell r="C6697" t="str">
            <v>消毒，局麻，透视下经股静脉穿刺插管，确定精索静脉，向精索静脉内放置栓塞物。不含影像学引导。</v>
          </cell>
        </row>
        <row r="6698">
          <cell r="A6698" t="str">
            <v>HSH59501</v>
          </cell>
          <cell r="B6698" t="str">
            <v>经腹腔镜精索静脉曲张高位结扎术</v>
          </cell>
          <cell r="C6698" t="str">
            <v>消毒，选择穿刺部位，插入穿刺器，连接气腹机，建立气腹，置入观察镜，分别置入操作孔道套管及操作器械，用超声刀分离，用钛夹，管路夹夹壁血管或组织，在腹膜后分离，切断精索静脉，缝合切口。</v>
          </cell>
        </row>
        <row r="6699">
          <cell r="A6699" t="str">
            <v>HSH73301</v>
          </cell>
          <cell r="B6699" t="str">
            <v>精索静脉瘤切除术</v>
          </cell>
          <cell r="C6699" t="str">
            <v>消毒，电刀逐层切开，分离静脉瘤，切除静脉瘤，关闭切口。</v>
          </cell>
        </row>
        <row r="6700">
          <cell r="A6700" t="str">
            <v>HSH86301</v>
          </cell>
          <cell r="B6700" t="str">
            <v>精索静脉转流术</v>
          </cell>
          <cell r="C6700" t="str">
            <v>消毒，电刀逐层切开，显微镜下分别分离精索血管和腹壁下血管，精索血管和腹壁血管吻合，关闭切口。</v>
          </cell>
        </row>
        <row r="6701">
          <cell r="A6701" t="str">
            <v>HSH86302</v>
          </cell>
          <cell r="B6701" t="str">
            <v>显微镜下精索淋巴管静脉吻合术</v>
          </cell>
          <cell r="C6701" t="str">
            <v>用于治疗会阴部淋巴水肿。患者取平卧位，于腹股沟韧带上方做皮肤切口，逐层切开，暴露精索，在手术显微镜下寻找精索淋巴管及匹配静脉，将静脉及淋巴管分别剪断，静脉远心端结扎，以肝素盐水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v>
          </cell>
        </row>
        <row r="6702">
          <cell r="A6702" t="str">
            <v>HSJ-HSK</v>
          </cell>
          <cell r="B6702" t="str">
            <v>3.附属腺体</v>
          </cell>
        </row>
        <row r="6703">
          <cell r="A6703" t="str">
            <v>HSJ</v>
          </cell>
          <cell r="B6703" t="str">
            <v>精囊</v>
          </cell>
        </row>
        <row r="6704">
          <cell r="A6704" t="str">
            <v>HSJ73301</v>
          </cell>
          <cell r="B6704" t="str">
            <v>经膀胱后精囊肿物切除术</v>
          </cell>
          <cell r="C6704" t="str">
            <v>消毒，电刀逐层切开，打开膀胱，探查膀胱，切开膀胱后壁，分离精囊肿物，切除肿物，缝合膀胱，留置引流，关闭切口。不含盆腔淋巴结清扫。</v>
          </cell>
        </row>
        <row r="6705">
          <cell r="A6705" t="str">
            <v>HSJ73501</v>
          </cell>
          <cell r="B6705" t="str">
            <v>经腹腔镜膀胱后精囊肿物切除术</v>
          </cell>
          <cell r="C6705" t="str">
            <v>消毒，选择穿刺部位，插入穿刺器，连接气腹机，建立气腹，置入观察镜，分别置入操作孔道套管及操作器械，用超声刀分离，用钛夹、管路夹夹壁血管或组织，游离膀胱，进入膀胱与直肠之间，分离精囊肿物，切除肿物，缝合切口。不含盆腔淋巴结清扫。</v>
          </cell>
        </row>
        <row r="6706">
          <cell r="A6706" t="str">
            <v>HSK</v>
          </cell>
          <cell r="B6706" t="str">
            <v>前列腺</v>
          </cell>
        </row>
        <row r="6707">
          <cell r="A6707" t="str">
            <v>HSK45101</v>
          </cell>
          <cell r="B6707" t="str">
            <v>前列腺脓肿抽液治疗</v>
          </cell>
          <cell r="C6707" t="str">
            <v>术前准备，彩色多普勒超声确认囊肿的位置及大小，选择囊肿穿刺点及深度，在超声引导下将穿刺针刺入囊肿内，抽出脓液，注入抗生素进行治疗。图文报告。不含经直肠超声引导、病理学检查。</v>
          </cell>
        </row>
        <row r="6708">
          <cell r="A6708" t="str">
            <v>HSK45301</v>
          </cell>
          <cell r="B6708" t="str">
            <v>前列腺脓肿切开术</v>
          </cell>
          <cell r="C6708" t="str">
            <v>局麻，会阴部切开，脓肿切开，引流，伤口冲洗，留置引流。不含导尿术、膀胱造瘘术。</v>
          </cell>
        </row>
        <row r="6709">
          <cell r="A6709" t="str">
            <v>HSK48101</v>
          </cell>
          <cell r="B6709" t="str">
            <v>前列腺注射</v>
          </cell>
          <cell r="C6709" t="str">
            <v>会阴及肛周消毒，局部麻醉，经会阴穿刺针刺入前列腺，注入药物。</v>
          </cell>
        </row>
        <row r="6710">
          <cell r="A6710" t="str">
            <v>HSK48102</v>
          </cell>
          <cell r="B6710" t="str">
            <v>前列腺包膜外注射药物</v>
          </cell>
          <cell r="C6710" t="str">
            <v>会阴及肛周消毒，局部麻醉。经会阴穿刺针刺入前列腺包膜外周围组织，注入药物。</v>
          </cell>
        </row>
        <row r="6711">
          <cell r="A6711" t="str">
            <v>HSK60401</v>
          </cell>
          <cell r="B6711" t="str">
            <v>经直肠电刺激取精</v>
          </cell>
          <cell r="C6711" t="str">
            <v>会阴及肛周消毒，电刺激探头置入直肠内，电刺激促射精获取精液，监测刺激强度。不含精子优选处理、精液分析、精子培养、精子冷冻。</v>
          </cell>
        </row>
        <row r="6712">
          <cell r="A6712" t="str">
            <v>HSK62401</v>
          </cell>
          <cell r="B6712" t="str">
            <v>经尿道前列腺支架置入术</v>
          </cell>
          <cell r="C6712" t="str">
            <v>会阴区消毒，尿道润滑，尿道膀胱镜检查，直视下支架置入。</v>
          </cell>
        </row>
        <row r="6713">
          <cell r="A6713" t="str">
            <v>HSK72301</v>
          </cell>
          <cell r="B6713" t="str">
            <v>体外高频前列腺治疗</v>
          </cell>
          <cell r="C6713" t="str">
            <v>局部清洁，使用高频治疗机，体外照射前列腺部位。</v>
          </cell>
        </row>
        <row r="6714">
          <cell r="A6714" t="str">
            <v>HSK72401</v>
          </cell>
          <cell r="B6714" t="str">
            <v>经直肠前列腺微波治疗</v>
          </cell>
          <cell r="C6714" t="str">
            <v>会阴及肛周消毒，侧卧位，使用前列腺微波治疗仪，微波探头外套避孕套，经肛门放置前列腺部位，治疗过程监测直肠内温度。</v>
          </cell>
        </row>
        <row r="6715">
          <cell r="A6715" t="str">
            <v>HSK72402</v>
          </cell>
          <cell r="B6715" t="str">
            <v>经尿道前列腺微波治疗</v>
          </cell>
          <cell r="C6715" t="str">
            <v>外生殖器及周围消毒，平卧位，表面麻醉，使用前列腺微波治疗仪，微波辐射管经尿道置入至膀胱，充盈气囊固定，微波治疗，监测温度。</v>
          </cell>
        </row>
        <row r="6716">
          <cell r="A6716" t="str">
            <v>HSK72403</v>
          </cell>
          <cell r="B6716" t="str">
            <v>经尿道前列腺射频治疗</v>
          </cell>
          <cell r="C6716" t="str">
            <v>外生殖器及周围消毒，平卧位，尿道局部麻醉，使用前列腺射频治疗仪，射频治疗导管经尿道置入至膀胱，充盈气囊固定，射频治疗，监测温度。</v>
          </cell>
        </row>
        <row r="6717">
          <cell r="A6717" t="str">
            <v>HSK72601</v>
          </cell>
          <cell r="B6717" t="str">
            <v>经尿道膀胱镜前列腺汽化术</v>
          </cell>
          <cell r="C6717" t="str">
            <v>会阴区消毒，尿道润滑，尿道膀胱镜检查，用激光或其它器械对前列腺组织进行汽化，止血，膀胱冲洗，留置尿管。不含膀胱造瘘术。</v>
          </cell>
        </row>
        <row r="6718">
          <cell r="A6718" t="str">
            <v>HSK73101</v>
          </cell>
          <cell r="B6718" t="str">
            <v>前列腺囊肿抽液治疗</v>
          </cell>
          <cell r="C6718" t="str">
            <v>术前准备，彩色多普勒超声确认囊肿的位置及大小，选择囊肿穿刺点及深度，在超声引导下将穿刺针刺入囊肿内，抽出囊液。图文报告。不含经直肠超声引导、病理学检查。</v>
          </cell>
        </row>
        <row r="6719">
          <cell r="A6719" t="str">
            <v>HSK73301</v>
          </cell>
          <cell r="B6719" t="str">
            <v>耻骨上前列腺摘除术</v>
          </cell>
          <cell r="C6719" t="str">
            <v>消毒，电刀逐层切开，耻骨上入路，打开膀胱，探查膀胱，切开膀胱颈后唇，剥离前列腺，剜除前列腺组织，前列腺窝缝合止血，膀胱造瘘，缝合膀胱，伤口引流。</v>
          </cell>
        </row>
        <row r="6720">
          <cell r="A6720" t="str">
            <v>HSK73302</v>
          </cell>
          <cell r="B6720" t="str">
            <v>耻骨后前列腺摘除术</v>
          </cell>
          <cell r="C6720" t="str">
            <v>消毒，电刀逐层切开，耻骨后入路，暴露前列腺表面，切开前列腺包膜，剜除前列腺组织，止血，前列腺创面缝合，伤口引流。不含膀胱造瘘术。</v>
          </cell>
        </row>
        <row r="6721">
          <cell r="A6721" t="str">
            <v>HSK73303</v>
          </cell>
          <cell r="B6721" t="str">
            <v>保留尿道耻骨后前列腺摘除术</v>
          </cell>
          <cell r="C6721" t="str">
            <v>消毒，电刀逐层切开，耻骨后入路，分离前列腺表面，切开前列腺，剜除前列腺组织，保留后尿道，前列腺缝合创面缝合，伤口引流。不含膀胱造瘘术。</v>
          </cell>
        </row>
        <row r="6722">
          <cell r="A6722" t="str">
            <v>HSK73304</v>
          </cell>
          <cell r="B6722" t="str">
            <v>前列腺囊肿切除术</v>
          </cell>
          <cell r="C6722" t="str">
            <v>消毒，电刀逐层切开，耻骨后入路，前列腺分离探查，囊肿分离切除，创面缝合，伤口引流。不含膀胱造瘘术。</v>
          </cell>
        </row>
        <row r="6723">
          <cell r="A6723" t="str">
            <v>HSK73305</v>
          </cell>
          <cell r="B6723" t="str">
            <v>经会阴前列腺囊肿切除术</v>
          </cell>
          <cell r="C6723" t="str">
            <v>会阴区消毒，会阴部入路，前列腺分离探查，囊肿分离切除，创面缝合，伤口引流。</v>
          </cell>
        </row>
        <row r="6724">
          <cell r="A6724" t="str">
            <v>HSK73401</v>
          </cell>
          <cell r="B6724" t="str">
            <v>经尿道前列腺激光气化切除术</v>
          </cell>
          <cell r="C6724" t="str">
            <v>会阴区消毒，尿道润滑，尿道膀胱镜检查，激光前列腺切除，止血，膀胱冲洗，留置尿管。不含膀胱造瘘术。</v>
          </cell>
        </row>
        <row r="6725">
          <cell r="A6725" t="str">
            <v>HSK73402</v>
          </cell>
          <cell r="B6725" t="str">
            <v>经尿道前列腺等离子切除术</v>
          </cell>
          <cell r="C6725" t="str">
            <v>会阴区消毒，尿道润滑，尿道膀胱镜检查，使用等离子双极电刀，切除前列腺组织，电凝止血，膀胱冲洗，取出前列腺组织，留置尿管。</v>
          </cell>
        </row>
        <row r="6726">
          <cell r="A6726" t="str">
            <v>HSK73403</v>
          </cell>
          <cell r="B6726" t="str">
            <v>经尿道前列腺激光切除术</v>
          </cell>
          <cell r="C6726" t="str">
            <v>会阴区消毒，尿道润滑，尿道膀胱镜检查，使用激光纤维，剜除前列腺组织，止血，膀胱冲洗，取出前列腺组织，留置尿管。</v>
          </cell>
        </row>
        <row r="6727">
          <cell r="A6727" t="str">
            <v>HSK73501</v>
          </cell>
          <cell r="B6727" t="str">
            <v>经腹腔镜前列腺囊肿切除术</v>
          </cell>
          <cell r="C6727" t="str">
            <v>消毒，选择穿刺部位，插入穿刺器，连接气腹机，建立气腹，置入腹腔观察镜，分别置入操作孔道套管及操作器械，用超声刀分离，用钛夹、管路夹夹壁血管或组织，耻骨后入路，前列腺分离探查，囊肿分离切除，创面缝合，伤口引流。</v>
          </cell>
        </row>
        <row r="6728">
          <cell r="A6728" t="str">
            <v>HSK73502</v>
          </cell>
          <cell r="B6728" t="str">
            <v>经腹腔镜耻骨后前列腺摘除术</v>
          </cell>
          <cell r="C6728" t="str">
            <v>消毒，选择穿刺部位，插入穿刺器，连接气腹机，建立气腹，置入腹腔观察镜，分别置入操作孔道套管及操作器械，用超声刀分离，用钛夹、管路夹夹壁血管或组织，探查，耻骨后入路，暴露前列腺表面，切开前列腺，剜除前列腺组织，止血，前列腺创面缝合，伤口引流。不含膀胱造瘘术。</v>
          </cell>
        </row>
        <row r="6729">
          <cell r="A6729" t="str">
            <v>HSK73601</v>
          </cell>
          <cell r="B6729" t="str">
            <v>经尿道膀胱镜前列腺电切术</v>
          </cell>
          <cell r="C6729" t="str">
            <v>会阴区消毒，尿道润滑，尿道膀胱镜检查，切除前列腺组织，电凝止血，膀胱冲洗，取出前列腺组织，判断切净与否，留置尿管。不含膀胱造瘘术。</v>
          </cell>
        </row>
        <row r="6730">
          <cell r="A6730" t="str">
            <v>HSK77301</v>
          </cell>
          <cell r="B6730" t="str">
            <v>经耻骨后前列腺癌根治术</v>
          </cell>
          <cell r="C6730" t="str">
            <v>消毒，电刀逐层切开，耻骨后入路腔淋巴结活检，清扫，分离前列腺尖部，盆筋膜切开，颈部分离，切除前列腺精囊，膀胱颈部成形，膀胱尿道吻合，关闭切口。不含膀胱造瘘术。</v>
          </cell>
        </row>
        <row r="6731">
          <cell r="A6731" t="str">
            <v>HSK77302</v>
          </cell>
          <cell r="B6731" t="str">
            <v>经会阴前列腺癌根治术</v>
          </cell>
          <cell r="C6731" t="str">
            <v>经会阴部入路，分离坐骨直肠窝，暴露前列腺直肠筋膜，暴露神经血管束，切断耻骨前列腺韧带，切断前列腺尖部尿道，游离切除前列腺精囊，切开膀胱颈，膀胱颈部成形，膀胱尿道吻合，放置引流，缝合切口。不含膀胱造瘘术。</v>
          </cell>
        </row>
        <row r="6732">
          <cell r="A6732" t="str">
            <v>HSK77303</v>
          </cell>
          <cell r="B6732" t="str">
            <v>保留神经前列腺癌根治术</v>
          </cell>
          <cell r="C6732" t="str">
            <v>消毒，电刀逐层切开，耻骨后入路，盆腔淋巴结活检，清扫，分离前列腺尖部、盆筋膜，切断尿道外括约肌后层，分离并保留前列腺后外侧的血管神经束，切除前列腺精囊，膀胱颈部成型，膀胱尿道吻合。</v>
          </cell>
        </row>
        <row r="6733">
          <cell r="A6733" t="str">
            <v>HSK77501</v>
          </cell>
          <cell r="B6733" t="str">
            <v>经腹腔镜前列腺癌根治术</v>
          </cell>
          <cell r="C6733"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切除前列腺精囊，膀胱颈部成形，膀胱尿道吻合。</v>
          </cell>
        </row>
        <row r="6734">
          <cell r="A6734" t="str">
            <v>HSK77502</v>
          </cell>
          <cell r="B6734" t="str">
            <v>经腹腔镜保留神经前列腺癌根治术</v>
          </cell>
          <cell r="C6734" t="str">
            <v>消毒，选择穿刺部位，插入穿刺器，连接气腹机，建立气腹，置入腹腔观察镜，分别置入操作孔道套管及操作器械，用超声刀分离，用钛夹、管路夹夹壁血管或组织，探查，耻骨后或和经腹腔入路腔淋巴结活检、清扫，分离前列腺尖部，盆筋膜切开，颈部分离，分离前列腺两侧的神经血管束，切除前列腺精囊，膀胱颈部成形，膀胱尿道吻合。</v>
          </cell>
        </row>
        <row r="6735">
          <cell r="A6735" t="str">
            <v>HSK80401</v>
          </cell>
          <cell r="B6735" t="str">
            <v>经尿道前列腺气囊扩张术</v>
          </cell>
          <cell r="C6735" t="str">
            <v>局部消毒，尿道润滑，经尿道置入气囊导管，扩张，留置尿管。</v>
          </cell>
        </row>
        <row r="6736">
          <cell r="A6736" t="str">
            <v>HSM</v>
          </cell>
          <cell r="B6736" t="str">
            <v>4.阴囊</v>
          </cell>
        </row>
        <row r="6737">
          <cell r="A6737" t="str">
            <v>HSM45301</v>
          </cell>
          <cell r="B6737" t="str">
            <v>阴囊脓肿引流术</v>
          </cell>
          <cell r="C6737" t="str">
            <v>脓肿切开，脓腔引流，冲洗伤口。</v>
          </cell>
        </row>
        <row r="6738">
          <cell r="A6738" t="str">
            <v>HSM73301</v>
          </cell>
          <cell r="B6738" t="str">
            <v>阴囊肿物切除术</v>
          </cell>
          <cell r="C6738" t="str">
            <v>消毒，局麻，分离肿物并切除，缝合冲洗伤口。</v>
          </cell>
        </row>
        <row r="6739">
          <cell r="A6739" t="str">
            <v>HSM73302</v>
          </cell>
          <cell r="B6739" t="str">
            <v>阴囊坏死扩创术</v>
          </cell>
          <cell r="C6739" t="str">
            <v>消毒，清除坏死组织，冲洗伤口，伤口放置引流条。</v>
          </cell>
        </row>
        <row r="6740">
          <cell r="A6740" t="str">
            <v>HSM73303</v>
          </cell>
          <cell r="B6740" t="str">
            <v>阴囊橡皮肿病变组织切除阴囊整形术(小)</v>
          </cell>
          <cell r="C6740" t="str">
            <v>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1">
          <cell r="A6741" t="str">
            <v>HSM73304</v>
          </cell>
          <cell r="B6741" t="str">
            <v>阴囊橡皮肿病变组织切除阴囊整形术(中)</v>
          </cell>
          <cell r="C6741" t="str">
            <v>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2">
          <cell r="A6742" t="str">
            <v>HSM73305</v>
          </cell>
          <cell r="B6742" t="str">
            <v>阴囊橡皮肿病变组织切除阴囊整形术(大)</v>
          </cell>
          <cell r="C6742" t="str">
            <v>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v>
          </cell>
        </row>
        <row r="6743">
          <cell r="A6743" t="str">
            <v>HSM89301</v>
          </cell>
          <cell r="B6743" t="str">
            <v>假体置入阴囊成形术</v>
          </cell>
          <cell r="C6743" t="str">
            <v>常规消毒，铺无菌巾，设计，阴囊上极切口，分离阴囊内腔穴，将硅胶假体置入腔中，使阴囊两侧对称，阴囊外形良好，缝合切口，电凝止血，留置尿管及引流。</v>
          </cell>
        </row>
        <row r="6744">
          <cell r="A6744" t="str">
            <v>HSM89302</v>
          </cell>
          <cell r="B6744" t="str">
            <v>皮瓣转移阴囊成形术</v>
          </cell>
          <cell r="C6744" t="str">
            <v>常规消毒，铺无菌巾，设计，会阴部切口，应用局部皮瓣转移至会阴，形成囊袋状，电凝止血，留置尿管，引流。不含导尿术、睾丸假体置入术、游离植皮术。</v>
          </cell>
        </row>
        <row r="6745">
          <cell r="A6745" t="str">
            <v>HSN-HSQ</v>
          </cell>
          <cell r="B6745" t="str">
            <v>5.阴茎</v>
          </cell>
        </row>
        <row r="6746">
          <cell r="A6746" t="str">
            <v>HSN48101</v>
          </cell>
          <cell r="B6746" t="str">
            <v>阴茎海绵体内药物注射</v>
          </cell>
          <cell r="C6746" t="str">
            <v>阴茎消毒，经阴茎背侧刺入阴茎海绵体，注射药物后压迫止血。</v>
          </cell>
        </row>
        <row r="6747">
          <cell r="A6747" t="str">
            <v>HSN48102</v>
          </cell>
          <cell r="B6747" t="str">
            <v>阴茎海绵体灌流治疗</v>
          </cell>
          <cell r="C6747" t="str">
            <v>阴茎消毒，局部麻醉，穿刺针刺入海绵体，注入灌流液，观察流出液颜色。局部包扎。</v>
          </cell>
        </row>
        <row r="6748">
          <cell r="A6748" t="str">
            <v>HSN57301</v>
          </cell>
          <cell r="B6748" t="str">
            <v>阴茎瘢痕挛缩松解术</v>
          </cell>
          <cell r="C6748" t="str">
            <v>消毒铺巾，麻醉，沿设计切开皮肤至深筋膜浅层，充分松解瘢痕组织，双极电凝止血。不含植皮、皮瓣转移术。</v>
          </cell>
        </row>
        <row r="6749">
          <cell r="A6749" t="str">
            <v>HSN58301</v>
          </cell>
          <cell r="B6749" t="str">
            <v>阴茎海绵体分离术</v>
          </cell>
          <cell r="C6749" t="str">
            <v>切开阴茎皮肤皮下，分离海绵体，阴茎海绵体分离。</v>
          </cell>
        </row>
        <row r="6750">
          <cell r="A6750" t="str">
            <v>HSN62301</v>
          </cell>
          <cell r="B6750" t="str">
            <v>阴茎假体置入术</v>
          </cell>
          <cell r="C6750" t="str">
            <v>常规消毒，铺无菌巾，注射局麻药，于再造阴茎根部及远端分别切开，分离形成隧道，置入阴茎假体，根部固定于耻骨联合区，电凝止血，留置引流。</v>
          </cell>
        </row>
        <row r="6751">
          <cell r="A6751" t="str">
            <v>HSN72301</v>
          </cell>
          <cell r="B6751" t="str">
            <v>阴茎赘生物电灼术</v>
          </cell>
          <cell r="C6751" t="str">
            <v>局部消毒，局部麻醉，高频电刀电灼赘生物，止血，包扎。不含病理学检查。</v>
          </cell>
        </row>
        <row r="6752">
          <cell r="A6752" t="str">
            <v>HSN72302</v>
          </cell>
          <cell r="B6752" t="str">
            <v>阴茎赘生物冷冻术</v>
          </cell>
          <cell r="C6752" t="str">
            <v>局部消毒，局部麻醉，使用液氮冷冻赘生物，止血，包扎。不含病理学检查。</v>
          </cell>
        </row>
        <row r="6753">
          <cell r="A6753" t="str">
            <v>HSN73301</v>
          </cell>
          <cell r="B6753" t="str">
            <v>阴茎外伤清创术</v>
          </cell>
          <cell r="C6753" t="str">
            <v>消毒，清洁伤口，止血，显微镜下缝合创面。</v>
          </cell>
        </row>
        <row r="6754">
          <cell r="A6754" t="str">
            <v>HSN73302</v>
          </cell>
          <cell r="B6754" t="str">
            <v>阴茎部分切除术</v>
          </cell>
          <cell r="C6754" t="str">
            <v>消毒，阻断血管，分离背动静脉，横断阴茎海绵体，横断尿道，缝合阴茎海绵体，缝合皮肤，重建尿道外口。</v>
          </cell>
        </row>
        <row r="6755">
          <cell r="A6755" t="str">
            <v>HSN73303</v>
          </cell>
          <cell r="B6755" t="str">
            <v>阴茎硬结切除术</v>
          </cell>
          <cell r="C6755" t="str">
            <v>消毒，局麻，电刀逐层切开，显露斑块，切除斑块，修补白膜缺损，关闭切口。</v>
          </cell>
        </row>
        <row r="6756">
          <cell r="A6756" t="str">
            <v>HSN73304</v>
          </cell>
          <cell r="B6756" t="str">
            <v>阴茎囊肿切除术</v>
          </cell>
          <cell r="C6756" t="str">
            <v>消毒，局麻，分离囊肿，切除囊肿，缝合切口。</v>
          </cell>
        </row>
        <row r="6757">
          <cell r="A6757" t="str">
            <v>HSN73305</v>
          </cell>
          <cell r="B6757" t="str">
            <v>阴茎淋巴管瘤切除术</v>
          </cell>
          <cell r="C6757" t="str">
            <v>常规消毒，铺无菌巾，手术设计，切除阴茎淋巴管瘤，将瘤体皮肤切取或于身体其它部位取全厚皮，移植于阴茎白膜浅层，包堆包扎，留置导尿管。不含取皮术。</v>
          </cell>
        </row>
        <row r="6758">
          <cell r="A6758" t="str">
            <v>HSN75301</v>
          </cell>
          <cell r="B6758" t="str">
            <v>阴茎全切术</v>
          </cell>
          <cell r="C6758" t="str">
            <v>消毒，包裹肿瘤，游离阴茎，切断尿道，切断阴茎海绵体，尿道会阴移植，缝合切口。</v>
          </cell>
        </row>
        <row r="6759">
          <cell r="A6759" t="str">
            <v>HSN75302</v>
          </cell>
          <cell r="B6759" t="str">
            <v>阴茎阴囊全切除术</v>
          </cell>
          <cell r="C6759" t="str">
            <v>消毒，游离阴茎，阻断血管，分离背动静脉，切断尿道，切断阴茎海绵体，阴囊切除，阴囊部植皮，尿道会阴部造口，缝合切口。不含尿流改道。</v>
          </cell>
        </row>
        <row r="6760">
          <cell r="A6760" t="str">
            <v>HSN77301</v>
          </cell>
          <cell r="B6760" t="str">
            <v>阴茎癌根治性手术</v>
          </cell>
          <cell r="C6760" t="str">
            <v>消毒，包裹肿瘤，游离阴茎，阻断血管，分离背动静脉，清除阴茎根部周围脂肪淋巴组织，清除腹股沟淋巴结，清除髂淋巴结，切断尿道，切断阴茎海绵体，尿道会阴移植，缝合切口。不含盆腔淋巴结清扫。</v>
          </cell>
        </row>
        <row r="6761">
          <cell r="A6761" t="str">
            <v>HSN82301</v>
          </cell>
          <cell r="B6761" t="str">
            <v>浅悬韧带切断阴茎延长术</v>
          </cell>
          <cell r="C6761" t="str">
            <v>常规消毒，铺无菌巾，设计切口，注射局麻药，切开皮肤、皮下，电凝止血，钝性分离，解剖浅悬韧带并离断，电凝止血，置引流，缝合皮瓣。不含局部皮瓣转移术。</v>
          </cell>
        </row>
        <row r="6762">
          <cell r="A6762" t="str">
            <v>HSN82302</v>
          </cell>
          <cell r="B6762" t="str">
            <v>阴茎增粗术</v>
          </cell>
          <cell r="C6762" t="str">
            <v>常规消毒，铺无菌巾，设计，阴茎背侧切口或冠状沟切口，白膜浅层分离阴茎背侧形成囊腔，将切取的游离组织块缝合固定于阴茎白膜浅层，缝合切口，阴茎缠绕包扎，留置导尿管，术中电凝止血，留置引流。</v>
          </cell>
        </row>
        <row r="6763">
          <cell r="A6763" t="str">
            <v>HSN83301</v>
          </cell>
          <cell r="B6763" t="str">
            <v>阴茎畸形整形术</v>
          </cell>
          <cell r="C6763" t="str">
            <v>阴囊皮肤切开，暴露阴茎海绵体，修正海绵体，缝合固定，缝合阴茎各层。</v>
          </cell>
        </row>
        <row r="6764">
          <cell r="A6764" t="str">
            <v>HSN83302</v>
          </cell>
          <cell r="B6764" t="str">
            <v>阴茎弯曲矫正术</v>
          </cell>
          <cell r="C6764" t="str">
            <v>常规消毒，铺无菌巾，手术设计，异位尿道外口开大，阴茎腹侧瘢痕索条切除，阴茎海绵体伸直，局部包皮瓣向腹侧移位缝合，电凝止血，留置导尿管。</v>
          </cell>
        </row>
        <row r="6765">
          <cell r="A6765" t="str">
            <v>HSN83303</v>
          </cell>
          <cell r="B6765" t="str">
            <v>隐匿型阴茎矫治术</v>
          </cell>
          <cell r="C6765" t="str">
            <v>消毒，用力翻转包皮，纵行切开，阴茎头暴露，切除不良发育组织，横行牵开原背侧纵行切口，游离并横断腹侧肉膜层，切除肉膜层纤维条索组织，固定阴茎皮肤于阴茎根部白膜上，缝合切口，加压包扎。</v>
          </cell>
        </row>
        <row r="6766">
          <cell r="A6766" t="str">
            <v>HSN83304</v>
          </cell>
          <cell r="B6766" t="str">
            <v>阴茎阴囊粘连矫治术</v>
          </cell>
          <cell r="C6766" t="str">
            <v>常规消毒，铺无菌巾，以导尿管为支撑，切开阴茎阴囊交界处，切断筋膜层血管及纤维条索，电凝止血，分离阴茎及阴囊，将形成的两侧阴囊皮瓣交叉移位缝合。不含阴茎腹侧延长术、蹼状阴茎矫治。</v>
          </cell>
        </row>
        <row r="6767">
          <cell r="A6767" t="str">
            <v>HSN83305</v>
          </cell>
          <cell r="B6767" t="str">
            <v>阴茎阴囊转位矫治术</v>
          </cell>
          <cell r="C6767" t="str">
            <v>常规消毒，铺无菌巾，设计，阴囊两侧上极切口至阴茎阴囊交界处，形成两侧以阴囊下极为蒂的阴囊筋膜皮瓣，皮瓣后退，转移至阴茎阴囊交界处，供瓣区缝合，放置引流条。电凝止血，留置导尿管。</v>
          </cell>
        </row>
        <row r="6768">
          <cell r="A6768" t="str">
            <v>HSN83306</v>
          </cell>
          <cell r="B6768" t="str">
            <v>龟头成形术</v>
          </cell>
          <cell r="C6768" t="str">
            <v>常规消毒，铺无菌巾，切除阴茎头下瘢痕组织，形成两侧龟头海绵体组织瓣向腹侧转移缝合，包绕尿道外口，留置尿管。</v>
          </cell>
        </row>
        <row r="6769">
          <cell r="A6769" t="str">
            <v>HSN86301</v>
          </cell>
          <cell r="B6769" t="str">
            <v>尿道阴茎海绵体分流术</v>
          </cell>
          <cell r="C6769" t="str">
            <v>消毒，阴茎头切开，直达阴茎海绵体末端，分别剜去左右阴茎海绵体末端0.5厘米大小白膜，挤出积血，肝素水冲洗，阴茎头与阴茎海绵体吻合，缝合阴茎头切口。</v>
          </cell>
        </row>
        <row r="6770">
          <cell r="A6770" t="str">
            <v>HSN87301</v>
          </cell>
          <cell r="B6770" t="str">
            <v>阴茎再植术</v>
          </cell>
          <cell r="C6770" t="str">
            <v>常规消毒，铺无菌巾，局部清创，于离断部位分离出尿道及血管，将离断的阴茎体、尿道、血管在显微镜下与近断端相应组织进行吻合，留置导尿。</v>
          </cell>
        </row>
        <row r="6771">
          <cell r="A6771" t="str">
            <v>HSN89301</v>
          </cell>
          <cell r="B6771" t="str">
            <v>阴茎重建成形术</v>
          </cell>
          <cell r="C6771" t="str">
            <v>游离带蒂皮管，建造尿道的小型皮管，取一段自体肋软骨或硅胶棒，置入海绵体内，缝合海绵体，缝合阴茎各层。不含阴茎假体置入术。</v>
          </cell>
        </row>
        <row r="6772">
          <cell r="A6772" t="str">
            <v>HSN89302</v>
          </cell>
          <cell r="B6772" t="str">
            <v>阴茎再造术</v>
          </cell>
          <cell r="C6772" t="str">
            <v>常规消毒，铺无菌巾，以小阴唇瓣行尿道延长，尿道口上移，应用前臂游离皮瓣、阴股沟皮瓣、腹股沟皮瓣或下腹部皮瓣等，再造阴茎体，阴茎支撑组织置入，尿道成形，留置尿管。不含皮瓣形成术、支撑体置入。</v>
          </cell>
        </row>
        <row r="6773">
          <cell r="A6773" t="str">
            <v>HSN89303</v>
          </cell>
          <cell r="B6773" t="str">
            <v>部分阴茎再造术</v>
          </cell>
          <cell r="C6773" t="str">
            <v>常规消毒，铺无菌巾，设计，切取局部轴型血管蒂岛状皮瓣，转移植至阴茎远端，部分皮瓣形成尿道，部分皮瓣形成阴茎头，留置导尿。</v>
          </cell>
        </row>
        <row r="6774">
          <cell r="A6774" t="str">
            <v>HSN89304</v>
          </cell>
          <cell r="B6774" t="str">
            <v>岛状皮瓣阴茎再造术</v>
          </cell>
          <cell r="C6774" t="str">
            <v>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v>
          </cell>
        </row>
        <row r="6775">
          <cell r="A6775" t="str">
            <v>HSN89305</v>
          </cell>
          <cell r="B6775" t="str">
            <v>局部皮瓣阴茎再造术</v>
          </cell>
          <cell r="C6775" t="str">
            <v>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v>
          </cell>
        </row>
        <row r="6776">
          <cell r="A6776" t="str">
            <v>HSN89306</v>
          </cell>
          <cell r="B6776" t="str">
            <v>吻合血管游离皮瓣阴茎再造术</v>
          </cell>
          <cell r="C6776" t="str">
            <v>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v>
          </cell>
        </row>
        <row r="6777">
          <cell r="A6777" t="str">
            <v>HSN89307</v>
          </cell>
          <cell r="B6777" t="str">
            <v>女变男性阴茎再造术</v>
          </cell>
          <cell r="C6777" t="str">
            <v>常规消毒，铺无菌巾，手术设计。以小阴唇瓣行尿道延长，尿道口上移，应用前臂游离皮瓣、阴股沟皮瓣、腹股沟皮瓣或下腹部皮瓣等再造阴茎体，阴茎假体置入，尿道成形，电凝止血，置入引流。不含皮瓣形成术、假体置入术。</v>
          </cell>
        </row>
        <row r="6778">
          <cell r="A6778" t="str">
            <v>HSN89308</v>
          </cell>
          <cell r="B6778" t="str">
            <v>阴茎阴囊皮肤撕脱伤回植术</v>
          </cell>
          <cell r="C6778" t="str">
            <v>常规消毒，铺无菌巾，阴茎阴囊皮肤撕脱伤，常规清创，将与人体相连有血运的撕脱组织，清创后复位缝合，将已失去血运的组织，修剪成全厚或中厚皮片回植于创面上，包堆适度加压固定，留置导尿管。</v>
          </cell>
        </row>
        <row r="6779">
          <cell r="A6779" t="str">
            <v>HSP57301</v>
          </cell>
          <cell r="B6779" t="str">
            <v>嵌顿包茎松解术</v>
          </cell>
          <cell r="C6779" t="str">
            <v>消毒，局部麻醉，切开包皮嵌顿环，切除过长的包皮，止血，缝合。</v>
          </cell>
        </row>
        <row r="6780">
          <cell r="A6780" t="str">
            <v>HSP58301</v>
          </cell>
          <cell r="B6780" t="str">
            <v>包皮分离术</v>
          </cell>
          <cell r="C6780" t="str">
            <v>取仰卧位，消毒阴茎，行1%地卡因表面湿敷5-10分钟，持弯血管钳轻扩包皮口，地卡因持续湿敷龟头暴露部位5-10分钟，分离包皮至暴露冠状沟，涂抹金霉素眼膏，包皮复原。</v>
          </cell>
        </row>
        <row r="6781">
          <cell r="A6781" t="str">
            <v>HSP73301</v>
          </cell>
          <cell r="B6781" t="str">
            <v>包皮环切术</v>
          </cell>
          <cell r="C6781" t="str">
            <v>常规消毒，铺无菌巾，设计，保留适当长短的包皮内板及外板，在阴茎包皮口环形切开包皮全层并切除，止血，缝合。含包皮套切术。</v>
          </cell>
        </row>
        <row r="6782">
          <cell r="A6782" t="str">
            <v>HSP73302</v>
          </cell>
          <cell r="B6782" t="str">
            <v>阴茎根部皮肤切除包皮过长矫治术</v>
          </cell>
          <cell r="C6782" t="str">
            <v>常规消毒，铺无菌巾，设计，阴茎根部环形切除阴茎根部全层皮肤，宽度以显露阴茎1/2阴茎头为标准，保留皮下浅层血管及淋巴管，止血后，缝皮肤切口。</v>
          </cell>
        </row>
        <row r="6783">
          <cell r="A6783" t="str">
            <v>HSP73303</v>
          </cell>
          <cell r="B6783" t="str">
            <v>包皮橡皮肿病变组织切除包皮整形术</v>
          </cell>
          <cell r="C6783" t="str">
            <v>消毒，铺巾，沿包皮外口背侧切开，至包皮内板距冠状沟1厘米，再消毒，插导尿管，游离内板至冠状沟的粘连，环形切除包皮内外板，再将内外板皮下结缔组织切除，同时将皮瓣削薄，仔细止血，缝合切口，适当加压包扎。不含植皮。</v>
          </cell>
        </row>
        <row r="6784">
          <cell r="A6784" t="str">
            <v>HSP80301</v>
          </cell>
          <cell r="B6784" t="str">
            <v>小儿包茎气囊导管扩张术</v>
          </cell>
          <cell r="C6784" t="str">
            <v>消毒，局麻，经包皮口置入气囊，充气扩张包皮口。</v>
          </cell>
        </row>
        <row r="6785">
          <cell r="A6785" t="str">
            <v>HSP80302</v>
          </cell>
          <cell r="B6785" t="str">
            <v>包皮纵切包茎扩张术</v>
          </cell>
          <cell r="C6785" t="str">
            <v>局麻下，消毒，包皮口纵切，扩张包皮口，清洁阴茎头，缝合。</v>
          </cell>
        </row>
        <row r="6786">
          <cell r="A6786" t="str">
            <v>HSP83301</v>
          </cell>
          <cell r="B6786" t="str">
            <v>包茎矫正术-无痛液压扩张法</v>
          </cell>
          <cell r="C6786" t="str">
            <v>常规消毒，铺无菌巾，皮肤表面麻醉，经包皮外口向包皮腔注入生理盐水，液压扩张包皮及包皮外口，分段多次注入，翻转包皮露出阴茎头，外涂局麻药凝胶及眼药膏，复位。</v>
          </cell>
        </row>
        <row r="6787">
          <cell r="A6787" t="str">
            <v>HSP83302</v>
          </cell>
          <cell r="B6787" t="str">
            <v>包茎整形术</v>
          </cell>
          <cell r="C6787" t="str">
            <v>常规消毒，铺无菌巾，设计，沿阴茎包皮口最狭窄处环形切开包皮外板，沿切口缘向包皮内板及外板分别作两个纵向切口，形成相对的两对三角形包皮瓣，止血后，相互交叉缝合，使包皮口能顺利翻转显露阴茎头。</v>
          </cell>
        </row>
        <row r="6788">
          <cell r="A6788" t="str">
            <v>HSP83303</v>
          </cell>
          <cell r="B6788" t="str">
            <v>阴茎包皮过短矫治术</v>
          </cell>
          <cell r="C6788" t="str">
            <v>常规消毒，铺无菌巾，设计，沿阴茎冠状沟或阴茎根部环形切开阴茎皮肤皮下，松解粘连至牵拉无短缩，创面应用游离皮片或于阴囊部设计局部皮瓣覆盖，留置导尿。不含游离植皮术、局部皮瓣转移术。</v>
          </cell>
        </row>
        <row r="6789">
          <cell r="A6789" t="str">
            <v>HSP83304</v>
          </cell>
          <cell r="B6789" t="str">
            <v>包皮系带过短矫治术</v>
          </cell>
          <cell r="C6789" t="str">
            <v>常规消毒，铺无菌巾，将包皮系带“V”形切开，松解粘连使系带后退，电凝止血后，“Y”缝合。</v>
          </cell>
        </row>
        <row r="6790">
          <cell r="A6790" t="str">
            <v>HSP83305</v>
          </cell>
          <cell r="B6790" t="str">
            <v>隐匿阴茎包皮成形筋膜固定术</v>
          </cell>
          <cell r="C6790" t="str">
            <v>卧位，常规消毒，铺无菌巾，环切包皮外板，纵切开包皮口背侧，使包皮上翻，环切内板，切除远端包皮口皮肤，沿包皮外板6、2、10点纵向剪开，将阴茎皮肤脱套，松解阴茎皮下组织，扩大包皮口，将阴茎皮肤内外板缝合，显露阴茎头。</v>
          </cell>
        </row>
        <row r="6791">
          <cell r="A6791" t="str">
            <v>HSQ59301</v>
          </cell>
          <cell r="B6791" t="str">
            <v>阴茎静脉结扎术</v>
          </cell>
          <cell r="C6791" t="str">
            <v>常规消毒，铺无菌巾，切开阴茎皮肤皮下，分离阴茎背静脉，给予分离结扎切断。</v>
          </cell>
        </row>
        <row r="6792">
          <cell r="A6792" t="str">
            <v>HSQ59302</v>
          </cell>
          <cell r="B6792" t="str">
            <v>阴茎背动脉结扎术</v>
          </cell>
          <cell r="C6792" t="str">
            <v>切开阴茎皮肤皮下，分离阴茎背动脉，给予分离结扎切断。</v>
          </cell>
        </row>
        <row r="6793">
          <cell r="A6793" t="str">
            <v>HSQ89301</v>
          </cell>
          <cell r="B6793" t="str">
            <v>阴茎血管重建术</v>
          </cell>
          <cell r="C6793" t="str">
            <v>游离腹壁下血管，分离阴茎海绵体或阴茎背血管，与腹壁下血管吻合。</v>
          </cell>
        </row>
        <row r="6794">
          <cell r="A6794" t="str">
            <v>HSZ</v>
          </cell>
          <cell r="B6794" t="str">
            <v>6.其它</v>
          </cell>
        </row>
        <row r="6795">
          <cell r="A6795" t="str">
            <v>HSZ73301</v>
          </cell>
          <cell r="B6795" t="str">
            <v>会阴淋巴管瘤切除术</v>
          </cell>
          <cell r="C6795" t="str">
            <v>常规消毒，铺无菌巾，设计，切除会阴，阴囊部肿块，创面周围设计形成皮瓣，转移覆盖创面，放置引流管，留置导尿管，电凝止血。不含导尿术、游离植皮术、局部皮瓣形成术。</v>
          </cell>
        </row>
        <row r="6796">
          <cell r="A6796" t="str">
            <v>HSZ86301</v>
          </cell>
          <cell r="B6796" t="str">
            <v>腹壁下动脉-海绵体吻合术</v>
          </cell>
          <cell r="C6796" t="str">
            <v>游离腹壁下动脉，分离阴茎海绵体，吻合腹壁下动脉与阴茎海绵体。</v>
          </cell>
        </row>
        <row r="6797">
          <cell r="A6797" t="str">
            <v>HSZ86302</v>
          </cell>
          <cell r="B6797" t="str">
            <v>腹壁下动脉-阴茎背动脉端侧吻合术</v>
          </cell>
          <cell r="C6797" t="str">
            <v>游离腹壁下动脉，分离阴茎背动脉，吻合腹壁下动脉与阴茎背动脉。</v>
          </cell>
        </row>
        <row r="6798">
          <cell r="A6798" t="str">
            <v>HSZ86303</v>
          </cell>
          <cell r="B6798" t="str">
            <v>腹壁下动脉-背深静脉端侧吻合术</v>
          </cell>
          <cell r="C6798" t="str">
            <v>游离腹壁下动脉，分离阴茎背深静脉，吻合腹壁下动脉与阴茎背深静脉。</v>
          </cell>
        </row>
        <row r="6799">
          <cell r="A6799" t="str">
            <v>HT</v>
          </cell>
          <cell r="B6799" t="str">
            <v>(十四)女性生殖系统</v>
          </cell>
        </row>
        <row r="6800">
          <cell r="A6800" t="str">
            <v>HTA</v>
          </cell>
          <cell r="B6800" t="str">
            <v>1.女性生殖器官</v>
          </cell>
        </row>
        <row r="6801">
          <cell r="A6801" t="str">
            <v>HTA77301</v>
          </cell>
          <cell r="B6801" t="str">
            <v>经腹女性生殖系统肿瘤细胞减灭术</v>
          </cell>
          <cell r="C6801" t="str">
            <v>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v>
          </cell>
        </row>
        <row r="6802">
          <cell r="A6802" t="str">
            <v>HTA77501</v>
          </cell>
          <cell r="B6802" t="str">
            <v>经腹腔镜女性生殖系统肿瘤细胞减灭术</v>
          </cell>
          <cell r="C680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探查，留取腹腔冲洗液，全面探查盆腹腔各脏器及盆腹腔腹膜，盆腹腔内肿瘤组织切除，残留灶小于2厘米，放置引流管，常规关腹。必要时取活检。含全子宫+双附件切除术、盆腔及腹主动脉旁淋巴结切除术、大网膜切除术、阑尾切除术。</v>
          </cell>
        </row>
        <row r="6803">
          <cell r="A6803" t="str">
            <v>HTB</v>
          </cell>
          <cell r="B6803" t="str">
            <v>2.卵巢</v>
          </cell>
        </row>
        <row r="6804">
          <cell r="A6804" t="str">
            <v>HTB45101</v>
          </cell>
          <cell r="B6804" t="str">
            <v>经腹卵巢囊肿穿刺引流术</v>
          </cell>
          <cell r="C6804" t="str">
            <v>患者排空膀胱肠道，消毒穿刺区腹壁，铺无菌巾，腹腔穿刺，超声引导下囊肿穿刺，吸出囊内液体，引流，留置引流管或必要时肿物腔内注射药物。不含超声引导。</v>
          </cell>
        </row>
        <row r="6805">
          <cell r="A6805" t="str">
            <v>HTB45401</v>
          </cell>
          <cell r="B6805" t="str">
            <v>经阴道卵巢囊肿穿刺引流术</v>
          </cell>
          <cell r="C6805" t="str">
            <v>患者排空膀胱、肠道，取膀胱截石位，消毒外阴、阴道、宫颈，铺无菌巾，阴道穹隆穿刺，超声阴道下囊肿穿刺，吸出囊内液体，引流，必要时囊肿腔内注射药物，再次消毒阴道。不含超声引导。</v>
          </cell>
        </row>
        <row r="6806">
          <cell r="A6806" t="str">
            <v>HTB60101</v>
          </cell>
          <cell r="B6806" t="str">
            <v>经阴道穿刺采卵术</v>
          </cell>
          <cell r="C6806" t="str">
            <v>消毒铺巾，阴道B超探头带消毒套并套上针导，选择穿刺位点，经阴道穿刺入盆腔穿刺卵泡，负压吸引，吸空卵泡，吸出卵泡液置于常规体外受精胚胎移植实验室(IVF)工作热台，送IVF实验室倒置显微镜或实体显微镜下找卵，逐个穿刺抽吸其它卵泡。取卵术在净化手术室完成，体外培养在操作在万级层流室、百级净化体外受精(IVF)工作站内完成。</v>
          </cell>
        </row>
        <row r="6807">
          <cell r="A6807" t="str">
            <v>HTB60301</v>
          </cell>
          <cell r="B6807" t="str">
            <v>经腹取卵术</v>
          </cell>
          <cell r="C6807" t="str">
            <v>消毒铺巾开腹，用取卵针入套管中，迅速刺入卵泡，专用负压吸引器吸引卵泡液致专用试管，吸取卵泡液致卵泡空，继续抽吸其它卵泡，反复操作吸空全部卵泡(平均10到20个卵泡)。吸出卵泡液置于专用保温设备内后，立即常规体外受精胚胎移植实验室(IVF) 使用装有恒温热台的实体显微镜和倒置显微镜找卵。</v>
          </cell>
        </row>
        <row r="6808">
          <cell r="A6808" t="str">
            <v>HTB60501</v>
          </cell>
          <cell r="B6808" t="str">
            <v>经腹腔镜取卵术</v>
          </cell>
          <cell r="C6808" t="str">
            <v>在万级层流的培养室、百级层流超净工作台内避光完成操作，放入腹腔镜，建立气腹，2-3个穿刺口。用取卵针入套管中，迅速刺入卵泡，专用负压吸引器吸引卵泡液至专用试管，吸取卵泡液至卵泡空，继续抽吸其它卵泡，反复操作吸空全部卵泡(平均10到20个卵泡)，吸出卵泡液置于专用保温设备内后，立即送实验室使用装有恒温热台的实体显微镜和倒置显微镜找卵。</v>
          </cell>
        </row>
        <row r="6809">
          <cell r="A6809" t="str">
            <v>HTB72301</v>
          </cell>
          <cell r="B6809" t="str">
            <v>经腹单侧卵巢打孔术</v>
          </cell>
          <cell r="C6809" t="str">
            <v>消毒铺巾，常规开腹，在单侧卵巢上多部位打孔，必要时取卵巢组织活检，电凝止血，必要时可吸收线缝合止血，关腹。</v>
          </cell>
        </row>
        <row r="6810">
          <cell r="A6810" t="str">
            <v>HTB72501</v>
          </cell>
          <cell r="B6810" t="str">
            <v>经腹腔镜单侧卵巢打孔术</v>
          </cell>
          <cell r="C6810" t="str">
            <v>消毒铺巾，切开脐部小切口1厘米以长针穿入腹壁，证实进入腹腔后，充气，建立气腹，放入腹腔镜，分别于双侧髂棘内侧5厘米处切开0.5厘米小切口，分别放入直径0.5厘米小套管，放置腹腔镜探查，腹腔镜下单侧卵巢多部位打孔，冲洗腹腔，腹腔镜下单侧卵巢止血。必要时腹腔镜下止血，关腹。</v>
          </cell>
        </row>
        <row r="6811">
          <cell r="A6811" t="str">
            <v>HTB73301</v>
          </cell>
          <cell r="B6811" t="str">
            <v>经腹单侧卵巢囊肿剥除术</v>
          </cell>
          <cell r="C6811" t="str">
            <v>消毒术野，铺巾，开腹，留取腹腔冲洗液，探查盆腹腔，暴露卵巢肿物，切开肿瘤包膜剥除肿瘤，可吸收线缝合卵巢，常规关腹。</v>
          </cell>
        </row>
        <row r="6812">
          <cell r="A6812" t="str">
            <v>HTB73302</v>
          </cell>
          <cell r="B6812" t="str">
            <v>经腹单侧卵巢冠囊肿剥除术</v>
          </cell>
          <cell r="C6812" t="str">
            <v>消毒术野，铺巾，开腹，留取腹腔冲洗液，探查盆腹腔，暴露肿物，切开卵巢冠囊肿包膜，剥除肿瘤，可吸收线缝合卵巢冠，检查无渗血后关腹。</v>
          </cell>
        </row>
        <row r="6813">
          <cell r="A6813" t="str">
            <v>HTB73303</v>
          </cell>
          <cell r="B6813" t="str">
            <v>经腹单侧卵巢楔形切除术</v>
          </cell>
          <cell r="C6813" t="str">
            <v>消毒铺巾，常规开腹，切开单侧卵巢并楔形切除部分卵巢取活检，可吸收线缝合卵巢，关腹。</v>
          </cell>
        </row>
        <row r="6814">
          <cell r="A6814" t="str">
            <v>HTB73304</v>
          </cell>
          <cell r="B6814" t="str">
            <v>经腹单侧卵巢切除术</v>
          </cell>
          <cell r="C6814" t="str">
            <v>消毒铺巾，开腹，留取腹腔冲洗液，切断单侧卵巢悬韧带、单侧卵巢固有韧带、切断卵巢系膜，切除单侧卵巢，缝合各断端止血，关腹。</v>
          </cell>
        </row>
        <row r="6815">
          <cell r="A6815" t="str">
            <v>HTB73305</v>
          </cell>
          <cell r="B6815" t="str">
            <v>经腹单侧卵巢输卵管切除术</v>
          </cell>
          <cell r="C6815" t="str">
            <v>消毒铺巾，开腹，留取腹腔冲洗液，切除单侧卵巢悬韧带、单侧卵巢固有韧带、单侧输卵管系膜，切除单侧卵巢输卵管，缝合各断端止血，关腹。</v>
          </cell>
        </row>
        <row r="6816">
          <cell r="A6816" t="str">
            <v>HTB73501</v>
          </cell>
          <cell r="B6816" t="str">
            <v>经腹腔镜单侧卵巢囊肿剥除术</v>
          </cell>
          <cell r="C6816"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单侧肿瘤包膜剥离肿瘤，放置取物袋取出肿瘤，彻底止血，留置引流管后关腹。</v>
          </cell>
        </row>
        <row r="6817">
          <cell r="A6817" t="str">
            <v>HTB73502</v>
          </cell>
          <cell r="B6817" t="str">
            <v>经腹腔镜单侧卵巢冠囊肿剥除术</v>
          </cell>
          <cell r="C6817" t="str">
            <v>消毒术野，铺巾后建立气腹，插入腹腔镜探查，留取腹腔冲洗液，腹腔镜下切开卵巢冠，剥离肿瘤，放置取物袋取出肿瘤，彻底止血，留置引流管后关腹。</v>
          </cell>
        </row>
        <row r="6818">
          <cell r="A6818" t="str">
            <v>HTB73503</v>
          </cell>
          <cell r="B6818" t="str">
            <v>经腹腔镜单侧卵巢楔形切除术</v>
          </cell>
          <cell r="C6818" t="str">
            <v>消毒铺巾，建立气腹，插入腹腔镜探查，腹腔镜下切开单侧卵巢并楔形切除部分取活检，冲洗腹腔，腹腔镜下单侧卵巢止血，必要时可吸收线缝合，关腹。</v>
          </cell>
        </row>
        <row r="6819">
          <cell r="A6819" t="str">
            <v>HTB73504</v>
          </cell>
          <cell r="B6819" t="str">
            <v>经腹腔镜单侧卵巢切除术</v>
          </cell>
          <cell r="C6819" t="str">
            <v>消毒铺巾，切开脐部小切口1厘米以长针穿入腹壁，证实进入腹腔后，充气，建立气腹，放入腹腔镜，分别于双侧髂棘内侧5厘米处切开0.5厘米小切口，分别放入直径0.5厘米小套管，放置腹腔镜探查，留取腹腔冲洗液，腹腔镜切除单侧卵巢固有韧带和卵巢悬韧带，切断卵巢系膜，切除单侧卵巢，电凝各断端止血，必要时缝合，留置引流管后关腹。</v>
          </cell>
        </row>
        <row r="6820">
          <cell r="A6820" t="str">
            <v>HTB73505</v>
          </cell>
          <cell r="B6820" t="str">
            <v>经腹腔镜单侧卵巢输卵管切除术</v>
          </cell>
          <cell r="C6820" t="str">
            <v>消毒铺巾，建立气腹，插入腹腔镜探查，留取腹腔冲洗液，腹腔镜切除单侧卵巢固有韧带和卵巢悬韧带，切除单侧输卵管系膜、单侧卵巢和输卵管，电凝各断端止血，必要时缝合，留置引流管后关腹。不含病理学检查。</v>
          </cell>
        </row>
        <row r="6821">
          <cell r="A6821" t="str">
            <v>HTB77301</v>
          </cell>
          <cell r="B6821" t="str">
            <v>经腹卵巢癌分期手术</v>
          </cell>
          <cell r="C6821" t="str">
            <v>消毒铺巾，开腹，留取腹水或腹腔冲洗液，全面探查盆腹腔各脏器及盆腹腔腹膜，切除全子宫及双附件、盆腔及腹主动脉旁淋巴结、大网膜、阑尾及盆腹腔可疑病灶，必要时取活检，放置引流管，常规关腹。不含病理学检查。</v>
          </cell>
        </row>
        <row r="6822">
          <cell r="A6822" t="str">
            <v>HTB77501</v>
          </cell>
          <cell r="B6822" t="str">
            <v>经腹腔镜卵巢癌分期手术</v>
          </cell>
          <cell r="C6822"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水或腹腔冲洗液，全面探查盆腹腔各脏器及盆腹腔腹膜，切除全子宫及双附件、盆腔及腹主动脉旁淋巴结、大网膜、阑尾及盆腹腔可疑病灶，必要时取活检，放置引流管，常规关腹。不含病理学检查。</v>
          </cell>
        </row>
        <row r="6823">
          <cell r="A6823" t="str">
            <v>HTB83301</v>
          </cell>
          <cell r="B6823" t="str">
            <v>经腹单侧卵巢成形术</v>
          </cell>
          <cell r="C6823" t="str">
            <v>消毒铺巾，常规开腹，单侧卵巢止血并取活检，缝合修补，卵巢成形，关腹。</v>
          </cell>
        </row>
        <row r="6824">
          <cell r="A6824" t="str">
            <v>HTB83501</v>
          </cell>
          <cell r="B6824" t="str">
            <v>经腹腔镜单侧卵巢成形术</v>
          </cell>
          <cell r="C6824" t="str">
            <v>消毒铺巾，建立气腹，插入腹腔镜探查，腹腔镜下单侧卵巢止血并取活检，清理盆腹腔积血，冲洗腹腔，腹腔镜下单侧卵巢止血，必要时缝合，成形卵巢，留置腹腔引流管，关腹。</v>
          </cell>
        </row>
        <row r="6825">
          <cell r="A6825" t="str">
            <v>HTB88301</v>
          </cell>
          <cell r="B6825" t="str">
            <v>经腹单侧卵巢移位术</v>
          </cell>
          <cell r="C6825" t="str">
            <v>消毒铺巾，开腹，探查要进行移位的卵巢正常，切断单侧卵巢固有韧带及输卵管峡部，游离卵巢动静脉，将卵巢固定在盆腹腔内或皮下，检查移位的卵巢血运良好，关腹。不含卵巢活检术、卵巢部分切除术、病理学检查。</v>
          </cell>
        </row>
        <row r="6826">
          <cell r="A6826" t="str">
            <v>HTB88501</v>
          </cell>
          <cell r="B6826" t="str">
            <v>经腹腔镜单侧卵巢移位术</v>
          </cell>
          <cell r="C6826" t="str">
            <v>局部皮肤消毒后，切开脐部小切口1厘米以长针穿入腹壁，证实进入腹腔后，充气，建立气腹，放入腹腔镜，分别于双侧髂棘内侧5厘米处切开0.5厘米小切口，分别放入直径0.5厘米小套管，腹腔镜探查，探查要进行移位的卵巢正常，腹腔镜下切断单侧卵巢固有韧带及输卵管峡部，游离卵巢动静脉，将单侧卵巢固定在盆腹腔内或皮下，止血，必要时留腹腔引流管，关腹。不含卵巢活检术、卵巢部分切除术、病理学检查。</v>
          </cell>
        </row>
        <row r="6827">
          <cell r="A6827" t="str">
            <v>HTB89301</v>
          </cell>
          <cell r="B6827" t="str">
            <v>经腹单侧卵巢移植术</v>
          </cell>
          <cell r="C6827" t="str">
            <v>消毒铺巾，开腹，行双侧输卵管切除术，切除子宫角部，固定单侧卵巢于子宫角部，吻合卵巢血管，检查卵巢的血供，关腹。不含卵巢切除术、取卵巢术、卵巢修剪保存术。</v>
          </cell>
        </row>
        <row r="6828">
          <cell r="A6828" t="str">
            <v>HTB89501</v>
          </cell>
          <cell r="B6828" t="str">
            <v>经腹腔镜单侧卵巢移植术</v>
          </cell>
          <cell r="C6828" t="str">
            <v>消毒铺巾，切开脐部小切口1厘米以长针穿入腹壁，证实进入腹腔后，充气，建立气腹，放入腹腔镜，分别于双侧髂棘内侧5厘米处切开0.5厘米小切口，分别放入直径0.5厘米小套管，腹腔镜探查盆腹腔，行单侧输卵管切除术，切除单侧子宫角部，固定单侧卵巢于子宫角部，吻合单侧卵巢血管，检查卵巢的血供，关腹。</v>
          </cell>
        </row>
        <row r="6829">
          <cell r="A6829" t="str">
            <v>HTC-HTM</v>
          </cell>
          <cell r="B6829" t="str">
            <v>3.输送管道</v>
          </cell>
        </row>
        <row r="6830">
          <cell r="A6830" t="str">
            <v>HTC</v>
          </cell>
          <cell r="B6830" t="str">
            <v>输卵管</v>
          </cell>
        </row>
        <row r="6831">
          <cell r="A6831" t="str">
            <v>HTC45301</v>
          </cell>
          <cell r="B6831" t="str">
            <v>经腹单侧输卵管积水穿刺引流术</v>
          </cell>
          <cell r="C6831" t="str">
            <v>消毒铺巾，局部麻醉，腹腔穿刺术，穿刺单侧输卵管积水，抽吸引流(必要时B超引导)，必要时输卵管内灌注药物治疗，术毕敷贴伤口。不含超声引导。</v>
          </cell>
        </row>
        <row r="6832">
          <cell r="A6832" t="str">
            <v>HTC45401</v>
          </cell>
          <cell r="B6832" t="str">
            <v>经阴道单侧输卵管积水穿刺术</v>
          </cell>
          <cell r="C6832" t="str">
            <v>膀胱截石位，消毒外阴阴道，铺无菌巾、单，经阴道穹窿穿刺，单侧输卵管穿刺(必要时B超引导下)，抽吸积水。必要时输卵管内灌注药物治疗。不含超声引导。</v>
          </cell>
        </row>
        <row r="6833">
          <cell r="A6833" t="str">
            <v>HTC45402</v>
          </cell>
          <cell r="B6833" t="str">
            <v>苗勒氏管囊肿穿刺抽液治疗</v>
          </cell>
          <cell r="C6833" t="str">
            <v>术前准备，彩色多普勒超声确认囊肿的位置及大小，选择囊肿穿刺点及深度，穿刺引导套组，在超声引导下将穿刺针刺入囊肿内，抽出囊液。图文报告。不含经直肠超声引导、病理学检查。</v>
          </cell>
        </row>
        <row r="6834">
          <cell r="A6834" t="str">
            <v>HTC45501</v>
          </cell>
          <cell r="B6834" t="str">
            <v>经腹腔镜单侧输卵管积水穿刺术</v>
          </cell>
          <cell r="C6834" t="str">
            <v>消毒铺巾，切开脐部小切口1厘米以长针穿入腹壁，证实进入腹腔后，充气，建立气腹，放入腹腔镜，分别于双侧髂棘内侧5厘米处切开0.5厘米小切口，分别放入直径0.5厘米小套管，腹腔镜探查，单侧输卵管积水穿刺。必要时输卵管内用药。</v>
          </cell>
        </row>
        <row r="6835">
          <cell r="A6835" t="str">
            <v>HTC48301</v>
          </cell>
          <cell r="B6835" t="str">
            <v>经腹单侧输卵管内药物注射</v>
          </cell>
          <cell r="C6835" t="str">
            <v>指宫外孕药物介入治疗。消毒铺巾，开腹，探查盆腹腔，单侧输卵管胎囊穿刺，超声引导下囊内注射药物。</v>
          </cell>
        </row>
        <row r="6836">
          <cell r="A6836" t="str">
            <v>HTC48401</v>
          </cell>
          <cell r="B6836" t="str">
            <v>经阴道单侧输卵管内药物注射</v>
          </cell>
          <cell r="C6836" t="str">
            <v>指宫外孕药物介入治疗。膀胱截石位，消毒外阴阴道，铺无菌巾、单，经阴道穹窿穿刺，单侧输卵管胎囊穿刺，囊内注射药物。不含超声引导。</v>
          </cell>
        </row>
        <row r="6837">
          <cell r="A6837" t="str">
            <v>HTC48501</v>
          </cell>
          <cell r="B6837" t="str">
            <v>经腹腔镜单侧输卵管内药物注射</v>
          </cell>
          <cell r="C6837" t="str">
            <v>指宫外孕药物介入治疗。消毒铺巾，切开脐部小切口1厘米以长针穿入腹壁，证实进入腹腔后，充气，建立气腹，放入腹腔镜，分别于双侧髂棘内侧5厘米处切开0.5厘米小切口，分别放入直径0.5厘米小套管，腹腔镜探查，单侧输卵管胎囊穿刺，囊内注射药物治疗。</v>
          </cell>
        </row>
        <row r="6838">
          <cell r="A6838" t="str">
            <v>HTC48502</v>
          </cell>
          <cell r="B6838" t="str">
            <v>经腹腔镜输卵管高压洗注术</v>
          </cell>
          <cell r="C6838" t="str">
            <v>在无菌手术室内进行全麻下手术。导管插入输卵管，高压冲液分离粘连。</v>
          </cell>
        </row>
        <row r="6839">
          <cell r="A6839" t="str">
            <v>HTC48601</v>
          </cell>
          <cell r="B6839" t="str">
            <v>腹腔镜辅助下输卵管镜插管通水术</v>
          </cell>
          <cell r="C6839" t="str">
            <v>在腹腔镜下操作，宫腔镜下插入输卵管镜，专用一次性导管插入子宫输卵管口，注入药液检查输卵管通畅情况。</v>
          </cell>
        </row>
        <row r="6840">
          <cell r="A6840" t="str">
            <v>HTC50301</v>
          </cell>
          <cell r="B6840" t="str">
            <v>经腹单侧输卵管开窗术</v>
          </cell>
          <cell r="C6840" t="str">
            <v>消毒铺巾，开腹，在输卵管膨大处沿输卵管纵轴切开单侧输卵管，取出管内容物，开窗缝合止血，关腹。</v>
          </cell>
        </row>
        <row r="6841">
          <cell r="A6841" t="str">
            <v>HTC50501</v>
          </cell>
          <cell r="B6841" t="str">
            <v>经腹腔镜单侧输卵管开窗术</v>
          </cell>
          <cell r="C6841" t="str">
            <v>消毒铺巾，切开脐部小切口1厘米以长针穿入腹壁，证实进入腹腔后，充气，建立气腹，放入腹腔镜，分别于双侧髂棘内侧5厘米处切开0.5厘米小切口，分别放入直径0.5厘米小套管，腹腔镜探查，在输卵管膨大处沿输卵管纵轴切开单侧输卵管，取出管内容物，电凝开窗部位止血，必要时可吸收线缝合，留置引流管后关腹。</v>
          </cell>
        </row>
        <row r="6842">
          <cell r="A6842" t="str">
            <v>HTC59301</v>
          </cell>
          <cell r="B6842" t="str">
            <v>经腹输卵管结扎术</v>
          </cell>
          <cell r="C6842" t="str">
            <v>在无菌手术室内完成。在局麻或其它麻醉下手术，常规腹部皮肤消毒铺巾，分层切开腹壁各层后，寻找输卵管，系膜下注入少量盐水后切开输卵管系膜，游离输卵管后切除部分输卵管，结扎近端。缝合系膜并将近端包埋在系膜内，结扎远端输卵管，同法处理对侧输卵管，探查无出血，清点敷料器械，缝合线依次缝合腹壁各层。</v>
          </cell>
        </row>
        <row r="6843">
          <cell r="A6843" t="str">
            <v>HTC59302</v>
          </cell>
          <cell r="B6843" t="str">
            <v>经阴道输卵管粘堵绝育术</v>
          </cell>
          <cell r="C6843" t="str">
            <v>膀胱截石位，消毒外阴阴道及宫颈，探测宫腔，选用专用一次性输卵管导管插入子宫输卵管口，注射粘堵剂，X线片判断效果。</v>
          </cell>
        </row>
        <row r="6844">
          <cell r="A6844" t="str">
            <v>HTC59501</v>
          </cell>
          <cell r="B6844" t="str">
            <v>经腹腔镜输卵管结扎术</v>
          </cell>
          <cell r="C6844" t="str">
            <v>消毒铺巾，建立气腹，放入腹腔镜，两到三个穿刺口，镜下采用套环法(套环器)、钛夹法(钛夹钳)或电凝切断法离断双侧输卵管。穿刺置腹腔镜观察，电凝离断双侧输卵管，关腹。</v>
          </cell>
        </row>
        <row r="6845">
          <cell r="A6845" t="str">
            <v>HTC62301</v>
          </cell>
          <cell r="B6845" t="str">
            <v>输卵管选择性插管术</v>
          </cell>
          <cell r="C6845" t="str">
            <v>在腹腔镜下操作，用特殊的转向装置的宫腔镜，选用专用一次性输卵管导管插入子宫输卵管口，注入药液检查输卵管通畅情况。</v>
          </cell>
        </row>
        <row r="6846">
          <cell r="A6846" t="str">
            <v>HTC73301</v>
          </cell>
          <cell r="B6846" t="str">
            <v>经腹单侧输卵管系膜囊肿剥除术</v>
          </cell>
          <cell r="C6846" t="str">
            <v>消毒铺巾，开腹，留取腹腔冲洗液，探查盆腹腔，暴露肿物，切开输卵管系膜剥除肿瘤，可吸收线缝合输卵管系膜，检查无渗血后关腹。</v>
          </cell>
        </row>
        <row r="6847">
          <cell r="A6847" t="str">
            <v>HTC73302</v>
          </cell>
          <cell r="B6847" t="str">
            <v>经腹单侧输卵管切除术</v>
          </cell>
          <cell r="C6847" t="str">
            <v>消毒铺巾，开腹，切除单侧输卵管系膜及输卵管，缝合断端止血，关腹。</v>
          </cell>
        </row>
        <row r="6848">
          <cell r="A6848" t="str">
            <v>HTC73501</v>
          </cell>
          <cell r="B6848" t="str">
            <v>经腹腔镜单侧输卵管系膜囊肿剥除术</v>
          </cell>
          <cell r="C6848" t="str">
            <v>消毒术野，铺巾后切开脐部小切口1厘米以长针穿入腹壁，证实进入腹腔后，充气，建立气腹，放入腹腔镜，分别于双侧髂棘内侧5厘米处切开0.5厘米小切口，分别放入直径0.5厘米小套管，放置腹腔镜探查，留取腹腔冲洗液，腹腔镜下切开输卵管系膜，剥离肿瘤，放置取物袋取出肿瘤，彻底止血，留置引流管后关腹。</v>
          </cell>
        </row>
        <row r="6849">
          <cell r="A6849" t="str">
            <v>HTC73502</v>
          </cell>
          <cell r="B6849" t="str">
            <v>经腹腔镜单侧输卵管切除术</v>
          </cell>
          <cell r="C6849" t="str">
            <v>消毒铺巾，建立气腹，插入腹腔镜探查，腹腔镜下切除单侧输卵管系膜和输卵管，电凝断端止血，必要时缝合，留置引流管后关腹。</v>
          </cell>
        </row>
        <row r="6850">
          <cell r="A6850" t="str">
            <v>HTC80301</v>
          </cell>
          <cell r="B6850" t="str">
            <v>输卵管复通术</v>
          </cell>
          <cell r="C6850" t="str">
            <v>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v>
          </cell>
        </row>
        <row r="6851">
          <cell r="A6851" t="str">
            <v>HTC83301</v>
          </cell>
          <cell r="B6851" t="str">
            <v>经腹单侧输卵管伞端成形术</v>
          </cell>
          <cell r="C6851" t="str">
            <v>消毒铺巾，开腹分离输卵管周围粘连，开放管腔，人工造伞，镜下显微外翻缝合。</v>
          </cell>
        </row>
        <row r="6852">
          <cell r="A6852" t="str">
            <v>HTC83302</v>
          </cell>
          <cell r="B6852" t="str">
            <v>经腹输卵管整形术</v>
          </cell>
          <cell r="C6852" t="str">
            <v>消毒铺巾，开腹，分解粘连后输卵管整形，检查输卵管通畅性，预防粘连，关腹。</v>
          </cell>
        </row>
        <row r="6853">
          <cell r="A6853" t="str">
            <v>HTC83501</v>
          </cell>
          <cell r="B6853" t="str">
            <v>经腹腔镜单侧输卵管伞端成形术</v>
          </cell>
          <cell r="C6853" t="str">
            <v>消毒铺巾，建立气腹，放入腹腔镜，穿刺，分离输卵管周围粘连、开放管腔，人工造伞，镜下显微外翻缝合。</v>
          </cell>
        </row>
        <row r="6854">
          <cell r="A6854" t="str">
            <v>HTC83502</v>
          </cell>
          <cell r="B6854" t="str">
            <v>经腹腔镜输卵管整形术</v>
          </cell>
          <cell r="C6854" t="str">
            <v>消毒铺巾，切开脐部小切口1厘米以长针穿入腹壁，证实进入腹腔后，充气，建立气腹，放入腹腔镜，分别于双侧髂棘内侧5厘米处切开0.5厘米小切口，分别放入直径0.5厘米小套管，分解粘连后输卵管整形，检查输卵管通畅性，预防粘连。</v>
          </cell>
        </row>
        <row r="6855">
          <cell r="A6855" t="str">
            <v>HTC86501</v>
          </cell>
          <cell r="B6855" t="str">
            <v>经腹腔镜单侧输卵管吻合术</v>
          </cell>
          <cell r="C685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宫腔管备术中通液，腹腔镜下探查盆腹腔，腹腔镜下、显微镜下分离单侧输卵管及系膜、打开远端近端输卵管管腔，检测输卵管通畅度，显微镜下吻合单侧输卵管各4针、吻合输卵管系膜，再次检测吻合后通畅度。</v>
          </cell>
        </row>
        <row r="6856">
          <cell r="A6856" t="str">
            <v>HTC87301</v>
          </cell>
          <cell r="B6856" t="str">
            <v>经腹单侧输卵管宫角植入术</v>
          </cell>
          <cell r="C6856" t="str">
            <v>消毒铺巾，开腹，游离单侧通畅输卵管段，切除输卵管阻塞段，将输卵管固定于子宫角，特殊缝线显微外科缝合输卵管与子宫角部，关腹。</v>
          </cell>
        </row>
        <row r="6857">
          <cell r="A6857" t="str">
            <v>HTC87302</v>
          </cell>
          <cell r="B6857" t="str">
            <v>经腹显微镜下单侧输卵管吻合术</v>
          </cell>
          <cell r="C6857" t="str">
            <v>消毒铺巾，放置宫腔管备术中通液，开腹，显微镜下分离输卵管及系膜、打开远端近端输卵管管腔，检测输卵管通畅度，显微镜下吻合单侧输卵管各4针、吻合输卵管系膜，再次检测吻合后通畅度。</v>
          </cell>
        </row>
        <row r="6858">
          <cell r="A6858" t="str">
            <v>HTC87401</v>
          </cell>
          <cell r="B6858" t="str">
            <v>经阴道输卵管通气术</v>
          </cell>
          <cell r="C6858" t="str">
            <v>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v>
          </cell>
        </row>
        <row r="6859">
          <cell r="A6859" t="str">
            <v>HTC87402</v>
          </cell>
          <cell r="B6859" t="str">
            <v>经阴道输卵管通液术</v>
          </cell>
          <cell r="C6859" t="str">
            <v>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v>
          </cell>
        </row>
        <row r="6860">
          <cell r="A6860" t="str">
            <v>HTC87501</v>
          </cell>
          <cell r="B6860" t="str">
            <v>经腹腔镜单侧输卵管宫角植入术</v>
          </cell>
          <cell r="C6860" t="str">
            <v>局部皮肤消毒后建立气腹，放入腹腔镜探查，游离单侧通畅输卵管段，切除输卵管阻塞段，将输卵管固定于子宫角，腹腔镜下特殊缝线显微外科缝合输卵管与子宫角部，止血，留取腹腔冲洗液，关腹。</v>
          </cell>
        </row>
        <row r="6861">
          <cell r="A6861" t="str">
            <v>HTC87601</v>
          </cell>
          <cell r="B6861" t="str">
            <v>经宫腔镜双侧输卵管插管通液术</v>
          </cell>
          <cell r="C6861" t="str">
            <v>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v>
          </cell>
        </row>
        <row r="6862">
          <cell r="A6862" t="str">
            <v>HTC89401</v>
          </cell>
          <cell r="B6862" t="str">
            <v>经阴道配子移植术</v>
          </cell>
          <cell r="C6862" t="str">
            <v>手术操作在万级层流手术间进行，精液处理在万级层流的培养室、百级层流超净工作台内完成。超声引导下采卵，实验室镜下找卵，采集精液并标准化精液分析。取卵后将分离出的精子加入卵培养液中，培养3-4个小时后将精子及卵吸入移植管。经阴道将特殊移植管通过套管进入通畅的输卵管中，推入配子混悬液。</v>
          </cell>
        </row>
        <row r="6863">
          <cell r="A6863" t="str">
            <v>HTC89501</v>
          </cell>
          <cell r="B6863" t="str">
            <v>经腹腔镜输卵管内配子移植术</v>
          </cell>
          <cell r="C6863" t="str">
            <v>手术操作在万级层流手术间进行，精液处理在万级层流的培养室、百级层流超净工作台内完成，需使用装有恒温热台的实体显微镜、倒置显微镜。超声引导下采卵，实验室镜下找卵，采集精液并标准化精液分析。取卵后将分离出的精子加入卵培养液中，培养3-4个小时后将精子及卵吸入移植管，按正规腹腔镜操作，建立气腹，2-3个穿刺口，将特殊移植管通过套管进入通畅的输卵管中，推入配子混悬液，需专门人员准备相应设备保存、运送配子。</v>
          </cell>
        </row>
        <row r="6864">
          <cell r="A6864" t="str">
            <v>HTC99601</v>
          </cell>
          <cell r="B6864" t="str">
            <v>经宫腔镜输卵管镜治疗</v>
          </cell>
          <cell r="C6864" t="str">
            <v>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v>
          </cell>
        </row>
        <row r="6865">
          <cell r="A6865" t="str">
            <v>HTD-HTK</v>
          </cell>
          <cell r="B6865" t="str">
            <v>子宫</v>
          </cell>
        </row>
        <row r="6866">
          <cell r="A6866" t="str">
            <v>HTD62401</v>
          </cell>
          <cell r="B6866" t="str">
            <v>宫内节育器放置术</v>
          </cell>
          <cell r="C6866" t="str">
            <v>常规冲洗外阴及阴道，妇科检查，窥阴器暴露子宫颈，消毒擦拭阴道，消毒宫颈，宫颈钳钳夹宫颈、探针探测宫腔深度，括宫器依次扩张宫颈后，按不同节育器的要求将节育器放入宫腔内。</v>
          </cell>
        </row>
        <row r="6867">
          <cell r="A6867" t="str">
            <v>HTD64401</v>
          </cell>
          <cell r="B6867" t="str">
            <v>宫内节育器取出术</v>
          </cell>
          <cell r="C6867" t="str">
            <v>常规冲洗外阴及阴道，妇科检查，窥阴器暴露子宫颈，消毒擦拭阴道，消毒宫颈，宫颈钳钳夹宫颈，探针探测宫腔深度，括宮器依次扩张宮颈后，按不同节育器的要求取出节育器。</v>
          </cell>
        </row>
        <row r="6868">
          <cell r="A6868" t="str">
            <v>HTD70301</v>
          </cell>
          <cell r="B6868" t="str">
            <v>经腹子宫内翻复位术</v>
          </cell>
          <cell r="C6868" t="str">
            <v>常规消毒腹部术野，常规开腹，用组织钳牵拉内翻子宫体部分，复位。</v>
          </cell>
        </row>
        <row r="6869">
          <cell r="A6869" t="str">
            <v>HTD70401</v>
          </cell>
          <cell r="B6869" t="str">
            <v>经阴道子宫内翻复位术</v>
          </cell>
          <cell r="C6869" t="str">
            <v>膀胱截石位，消毒外阴阴道，铺无菌巾(单)，将内翻子宫复位，还纳入盆腔。</v>
          </cell>
        </row>
        <row r="6870">
          <cell r="A6870" t="str">
            <v>HTD71301</v>
          </cell>
          <cell r="B6870" t="str">
            <v>经腹子宫骶前悬吊术</v>
          </cell>
          <cell r="C6870" t="str">
            <v>常规消毒铺巾，开腹，分离骶前腹膜，暴露骶前，补片一端固定于子宫前后壁，另一端固定于骶骨2-3，关闭后腹膜，关腹。</v>
          </cell>
        </row>
        <row r="6871">
          <cell r="A6871" t="str">
            <v>HTD71501</v>
          </cell>
          <cell r="B6871" t="str">
            <v>经腹腔镜子宫骶前悬吊术</v>
          </cell>
          <cell r="C6871"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前，补片一端固定于子宫前后壁，另一端固定于骶骨2-3，关闭后腹膜，关腹。不含阴道壁修补术、治疗尿失禁手术、吊带或生物补片修补术。</v>
          </cell>
        </row>
        <row r="6872">
          <cell r="A6872" t="str">
            <v>HTD73301</v>
          </cell>
          <cell r="B6872" t="str">
            <v>经腹子宫肌瘤切除术</v>
          </cell>
          <cell r="C6872" t="str">
            <v>消毒铺巾，开腹，探查盆腹腔，逐个切除子宫肌瘤，判断是否穿透子宫内膜层，逐层缝合止血，子宫成形，关腹。</v>
          </cell>
        </row>
        <row r="6873">
          <cell r="A6873" t="str">
            <v>HTD73302</v>
          </cell>
          <cell r="B6873" t="str">
            <v>经腹残角子宫切除术</v>
          </cell>
          <cell r="C6873" t="str">
            <v>消毒铺巾，逐层开腹，切除残角子宫，缝合患侧圆韧带和输卵管、卵巢固有韧带到子宫角，缝合腹壁。不含淋巴结清扫。</v>
          </cell>
        </row>
        <row r="6874">
          <cell r="A6874" t="str">
            <v>HTD73303</v>
          </cell>
          <cell r="B6874" t="str">
            <v>经腹子宫次全切除术</v>
          </cell>
          <cell r="C6874" t="str">
            <v>消毒铺巾，开腹，切除双侧卵巢固有韧带、双侧输卵管峡部、子宫圆韧带，打开阔韧带前后页，下推膀胱，下推直肠，切断双侧子宫动静脉，沿子宫峡部切除子宫，完成次全子宫切除术(保留宫颈)，缝合宫颈断端，止血，关腹。不含淋巴结清扫。</v>
          </cell>
        </row>
        <row r="6875">
          <cell r="A6875" t="str">
            <v>HTD73401</v>
          </cell>
          <cell r="B6875" t="str">
            <v>经阴道子宫肌瘤切除术</v>
          </cell>
          <cell r="C6875" t="str">
            <v>膀胱截石位，消毒铺巾，消毒阴道宫颈，打开前(或后)穹窿，探查子宫，暴露子宫肌瘤，切除，逐层缝合止血，放置盆腔引流管，关闭前(或后)穹隆。</v>
          </cell>
        </row>
        <row r="6876">
          <cell r="A6876" t="str">
            <v>HTD73402</v>
          </cell>
          <cell r="B6876" t="str">
            <v>经阴道子宫次全切除术</v>
          </cell>
          <cell r="C6876" t="str">
            <v>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v>
          </cell>
        </row>
        <row r="6877">
          <cell r="A6877" t="str">
            <v>HTD73501</v>
          </cell>
          <cell r="B6877" t="str">
            <v>经腹腔镜子宫肌瘤切除术</v>
          </cell>
          <cell r="C6877" t="str">
            <v>消毒铺巾，建立气腹，放入腹腔镜探查盆、腹腔，暴露子宫肌瘤，腹腔镜下切除，腹腔镜下电凝或逐层缝合止血，酌情用肌瘤粉碎装置粉碎后取出肌瘤标本，冲洗腹腔，放置引流管，常规缝合腹壁切口。</v>
          </cell>
        </row>
        <row r="6878">
          <cell r="A6878" t="str">
            <v>HTD73502</v>
          </cell>
          <cell r="B6878" t="str">
            <v>经腹腔镜残角子宫切除术</v>
          </cell>
          <cell r="C6878"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放置腹腔镜观察，切除残角子宫，缝合患侧圆韧带、输卵管和卵巢固有韧带到子宫角，缝合腹壁。不含淋巴结清扫。</v>
          </cell>
        </row>
        <row r="6879">
          <cell r="A6879" t="str">
            <v>HTD73503</v>
          </cell>
          <cell r="B6879" t="str">
            <v>经腹腔镜子宫次全切除术</v>
          </cell>
          <cell r="C6879"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或阻断子宫动静脉，沿子宫峡部切除子宫体，完成次全子宫切除术(保留宫颈)，腹腔镜下缝合宫颈断端，取出子宫标本，冲洗腹腔，放置引流管，常规缝合腹壁切口。不含淋巴结清扫</v>
          </cell>
        </row>
        <row r="6880">
          <cell r="A6880" t="str">
            <v>HTD73601</v>
          </cell>
          <cell r="B6880" t="str">
            <v>经宫腔镜子宫不全中隔切除术</v>
          </cell>
          <cell r="C6880"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v>
          </cell>
        </row>
        <row r="6881">
          <cell r="A6881" t="str">
            <v>HTD73602</v>
          </cell>
          <cell r="B6881" t="str">
            <v>经宫腔镜子宫完全中隔切除术</v>
          </cell>
          <cell r="C6881" t="str">
            <v>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v>
          </cell>
        </row>
        <row r="6882">
          <cell r="A6882" t="str">
            <v>HTD75301</v>
          </cell>
          <cell r="B6882" t="str">
            <v>经腹全子宫切除术</v>
          </cell>
          <cell r="C6882" t="str">
            <v>消毒铺巾，开腹，切除并缝合双侧卵巢固有韧带、双侧输卵管峡部、子宫圆韧带，打开阔韧带前后页，下推膀胱，下推直肠，切断双侧子宫动静脉，切断双侧子宫主韧带和骶韧带，缝合阴道断端，止血，关腹。不含淋巴结清扫。</v>
          </cell>
        </row>
        <row r="6883">
          <cell r="A6883" t="str">
            <v>HTD75302</v>
          </cell>
          <cell r="B6883" t="str">
            <v>经腹筋膜内子宫切除术</v>
          </cell>
          <cell r="C6883" t="str">
            <v>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v>
          </cell>
        </row>
        <row r="6884">
          <cell r="A6884" t="str">
            <v>HTD75401</v>
          </cell>
          <cell r="B6884" t="str">
            <v>经阴道全子宫切除术</v>
          </cell>
          <cell r="C6884" t="str">
            <v>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v>
          </cell>
        </row>
        <row r="6885">
          <cell r="A6885" t="str">
            <v>HTD75501</v>
          </cell>
          <cell r="B6885" t="str">
            <v>经腹腔镜全子宫切除术</v>
          </cell>
          <cell r="C6885"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双侧卵巢固有韧带、双侧输卵管峡部、双侧子宫圆韧带，打开阔韧带前后页，下推膀胱，下推直肠，切断双侧子宫动静脉，切断双侧子宫主韧带和骶韧带，切除子宫，腹腔镜下缝合阴道断端，取出子宫标本，冲洗腹腔，放置引流管，常规缝合腹壁切口。不含淋巴结清扫。</v>
          </cell>
        </row>
        <row r="6886">
          <cell r="A6886" t="str">
            <v>HTD75502</v>
          </cell>
          <cell r="B6886" t="str">
            <v>经腹腔镜筋膜内子宫切除术</v>
          </cell>
          <cell r="C6886" t="str">
            <v>指恶性子宫肿瘤，手术难度大于单纯全子宫切除术，子宫各韧带切除范围为宫旁1厘米。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下全面探查后切除双侧卵巢固有韧带、双侧输卵管峡部、双侧子宫圆韧带，打开阔韧带前后页，下推膀胱，下推直肠，切断双侧子宫动静脉，切断双侧子宫主韧带和骶韧带，夹切缝合阴道旁组织，切除部分阴道(以上各韧带、血管及</v>
          </cell>
        </row>
        <row r="6887">
          <cell r="A6887" t="str">
            <v>HTD75801</v>
          </cell>
          <cell r="B6887" t="str">
            <v>腹腔镜联合阴式全子宫切除术</v>
          </cell>
          <cell r="C6887" t="str">
            <v>取膀胱截石位，消毒铺巾，消毒外阴、阴道、宫颈，放置窥器，暴露宫颈，放置举宫器。切开脐部小切口1厘米以长针穿入腹壁，证实进入腹腔后，充气，建立气腹，放入腹腔镜，分别于双侧髂棘内侧5厘米处切开0.5厘米小切口，分别放入直径0.5厘米小套管，必要时可于脐耻间行第四直径0.5厘米小切口，放置套管，探查盆腹腔，腹腔镜下切除双侧圆韧带、卵巢固有韧带、双侧输卵管峡部，打开阔韧带前后页，切断双侧子宫动静脉和部分主骶韧带，转阴式手术，环形打开阴道穹窿，切开双侧主韧带、骶韧带、宫旁组织，取出子宫，缝合后腹膜及阴道断端，腹腔镜</v>
          </cell>
        </row>
        <row r="6888">
          <cell r="A6888" t="str">
            <v>HTD77301</v>
          </cell>
          <cell r="B6888" t="str">
            <v>经腹次广泛子宫切除术</v>
          </cell>
          <cell r="C6888" t="str">
            <v>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v>
          </cell>
        </row>
        <row r="6889">
          <cell r="A6889" t="str">
            <v>HTD77302</v>
          </cell>
          <cell r="B6889" t="str">
            <v>经腹广泛性子宫切除术</v>
          </cell>
          <cell r="C6889" t="str">
            <v>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v>
          </cell>
        </row>
        <row r="6890">
          <cell r="A6890" t="str">
            <v>HTD77401</v>
          </cell>
          <cell r="B6890" t="str">
            <v>经阴道次广泛子宫切除术</v>
          </cell>
          <cell r="C6890" t="str">
            <v>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v>
          </cell>
        </row>
        <row r="6891">
          <cell r="A6891" t="str">
            <v>HTD77402</v>
          </cell>
          <cell r="B6891" t="str">
            <v>经阴道广泛子宫切除术</v>
          </cell>
          <cell r="C6891" t="str">
            <v>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v>
          </cell>
        </row>
        <row r="6892">
          <cell r="A6892" t="str">
            <v>HTD77501</v>
          </cell>
          <cell r="B6892" t="str">
            <v>经腹腔镜次广泛子宫切除术</v>
          </cell>
          <cell r="C6892" t="str">
            <v>指恶性肿瘤手术，切除范围为宫旁2厘米，较筋膜外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留取腹腔冲洗液，腹腔镜探查盆腹腔，切除双侧卵巢固有韧带、双侧输卵管峡部、双侧子宫圆韧带，打开阔韧带前后页，下推膀胱，下推直肠，切断双侧子宫动静脉，打开输尿管隧道，打开直肠侧窝与膀胱侧窝，切断双侧子宫主韧带和骶韧带，加切</v>
          </cell>
        </row>
        <row r="6893">
          <cell r="A6893" t="str">
            <v>HTD77502</v>
          </cell>
          <cell r="B6893" t="str">
            <v>经腹腔镜广泛子宫切除术</v>
          </cell>
          <cell r="C6893" t="str">
            <v>指妇科恶性肿瘤手术，切除范围为宫旁3厘米，较次广泛子宫切除范围广，难度大。消毒铺巾、切开脐部小切口1厘米以长针穿入腹壁，证实进入腹腔后，充气，建立气腹，放入腹腔镜，分别于双侧髂棘内侧5厘米处切开0.5厘米小切口，分别放入直径0.5厘米小套管，必要时可于脐耻间行第四直径0.5厘米小切口，放置套管。双侧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v>
          </cell>
        </row>
        <row r="6894">
          <cell r="A6894" t="str">
            <v>HTD83301</v>
          </cell>
          <cell r="B6894" t="str">
            <v>经腹子宫纵隔切除+子宫成形术</v>
          </cell>
          <cell r="C6894" t="str">
            <v>消毒铺巾，开腹，子宫底部“V”形切开，将纵隔连同宫壁一并楔形切除，缝合子宫，缝合腹壁。</v>
          </cell>
        </row>
        <row r="6895">
          <cell r="A6895" t="str">
            <v>HTD83302</v>
          </cell>
          <cell r="B6895" t="str">
            <v>经腹双角子宫畸形成形术</v>
          </cell>
          <cell r="C6895" t="str">
            <v>消毒铺巾，逐层开腹，子宫底部“V”形切开，楔形切除宫壁，缝合子宫，缝合腹壁。</v>
          </cell>
        </row>
        <row r="6896">
          <cell r="A6896" t="str">
            <v>HTD83303</v>
          </cell>
          <cell r="B6896" t="str">
            <v>经腹子宫修补术</v>
          </cell>
          <cell r="C6896" t="str">
            <v>消毒铺巾，开腹，找到子宫破裂处，子宫破裂处清创，可吸收线逐层缝合修补，关腹。</v>
          </cell>
        </row>
        <row r="6897">
          <cell r="A6897" t="str">
            <v>HTD83501</v>
          </cell>
          <cell r="B6897" t="str">
            <v>经腹腔镜子宫修补术</v>
          </cell>
          <cell r="C6897" t="str">
            <v>消毒铺巾，切开脐部小切口1厘米，以长针穿入腹壁，证实进入腹腔后，充气，建立气腹，放入腹腔镜，分别于双侧髂棘内侧5厘米处切开0.5厘米小切口，分别放入直径0.5厘米小套管，腹腔镜探查，找到子宫破裂处，子宫破裂处清创，可吸收线逐层缝合修补。</v>
          </cell>
        </row>
        <row r="6898">
          <cell r="A6898" t="str">
            <v>HTD83502</v>
          </cell>
          <cell r="B6898" t="str">
            <v>经腹腔镜双角子宫畸形成形术</v>
          </cell>
          <cell r="C6898" t="str">
            <v>消毒铺巾，建立气腹，放入腹腔镜观察，子宫底部“V”形切开，楔形切除宫壁，缝合子宫，缝合腹壁。</v>
          </cell>
        </row>
        <row r="6899">
          <cell r="A6899" t="str">
            <v>HTE57401</v>
          </cell>
          <cell r="B6899" t="str">
            <v>经阴道宫腔粘连分离术</v>
          </cell>
          <cell r="C6899" t="str">
            <v>膀胱截石位，外阴阴道消毒铺巾，放置窥器，暴露宫颈，探宫腔，扩张宫颈口，用探针或扩宫器分离粘连组织，使用扩张棒逐号分离宫腔粘连，术毕酌情放置宫内节育器。不含B超引导。</v>
          </cell>
        </row>
        <row r="6900">
          <cell r="A6900" t="str">
            <v>HTE57501</v>
          </cell>
          <cell r="B6900" t="str">
            <v>经宫腔镜联合腹腔镜宫腔粘连分离术</v>
          </cell>
          <cell r="C6900" t="str">
            <v>腹部、外阴阴道消毒，膀胱截石位，铺巾，放入腹腔镜探查盆腹腔情况，宫腔镜检查宫腔及宫颈，明确粘连部位、程度，腹腔镜监护宫腔镜分离或切除粘连组织，恢复宫腔解剖形态，腹腔镜检查子宫浆膜面淤血、水泡或穿孔情况，术毕输卵管通液检查输卵管情况，放置宫内节育器或防粘连制剂。</v>
          </cell>
        </row>
        <row r="6901">
          <cell r="A6901" t="str">
            <v>HTE57601</v>
          </cell>
          <cell r="B6901" t="str">
            <v>经宫腔镜宫腔粘连分离术</v>
          </cell>
          <cell r="C6901" t="str">
            <v>膀胱截石位，外阴阴道消毒铺巾，放置窥器，暴露宫颈，宫腔镜检查宫腔及宫颈，明确粘连部位、程度，必要时B超引导监护宫腔镜分离切除粘连组织，术毕放置宫内节育器或防粘连制剂。</v>
          </cell>
        </row>
        <row r="6902">
          <cell r="A6902" t="str">
            <v>HTE61301</v>
          </cell>
          <cell r="B6902" t="str">
            <v>宫腔内人工授精术</v>
          </cell>
          <cell r="C6902" t="str">
            <v>用无菌杯采集精液，精液分析，根据精液情况选择上游法或梯度离心法分离富集高活力精子，分离获取精子放入37℃、5%二氧化碳恒温箱中待用，患者常规消毒，铺巾，移植管经宫颈插入宫腔内，将优选后的精液轻轻推入，精液操作过程在百级层流室的超净工作台内处理精液，需使用相差显微镜。</v>
          </cell>
        </row>
        <row r="6903">
          <cell r="A6903" t="str">
            <v>HTE64301</v>
          </cell>
          <cell r="B6903" t="str">
            <v>开腹宫内节育器取出术</v>
          </cell>
          <cell r="C6903" t="str">
            <v>消毒铺巾，开腹，宫内环腹腔内移位，部分环移位到子宫外，明确环的位置，取出宫内环，关腹。不含子宫及其它脏器修补术、宫腔镜检查术。</v>
          </cell>
        </row>
        <row r="6904">
          <cell r="A6904" t="str">
            <v>HTE64501</v>
          </cell>
          <cell r="B6904" t="str">
            <v>经腹腔镜移位宫内节育器取出术</v>
          </cell>
          <cell r="C6904" t="str">
            <v>消毒铺巾，切开脐部小切口1厘米以长针穿入腹壁，证实进入腹腔后，充气，建立气腹，放入腹腔镜，分别于双侧髂棘内侧5厘米处切开0.5厘米小切口，放入直径0.5厘米小套管，必要时可于脐耻间行第四直径0.5厘米小切口，放置套管，腹腔镜观察，查找移位的宫内环，宫内环腹腔内移位，部分环移位到子宫外，明确环的位置，取出宫内环，关腹。不含子宫及其它脏器修补术、宫腔镜检查术。</v>
          </cell>
        </row>
        <row r="6905">
          <cell r="A6905" t="str">
            <v>HTE64502</v>
          </cell>
          <cell r="B6905" t="str">
            <v>经腹腔镜经宫腔镜取环术</v>
          </cell>
          <cell r="C6905" t="str">
            <v>膀胱截石位，取出术前放置的宫颈扩张棒，消毒铺巾，留置导尿，器械准备：拿取灭菌好的腹腔镜用物、宫腔镜部件，连接部件并与气腹机膨宫、光源、主机、电凝装置连接切开脐部小切口1厘米以长针穿入腹壁，证实进入腹腔后，充气，建立气腹，放入腹腔镜，必要时分别于双侧髂棘内侧5厘米处切开0.5厘米小切口，分别放入直径0.5厘米小套管，腹腔镜下探查盆、腹腔情况，检查子宫有无穿孔，节育环移位，确定腹腔无异常，放置窥器暴露宫颈，再次消毒阴道、宫颈，扩张宫颈至12号，必要时腹腔镜下置镜常规探查宫腔情况，确定节育环位置，有无嵌顿，根据</v>
          </cell>
        </row>
        <row r="6906">
          <cell r="A6906" t="str">
            <v>HTE64601</v>
          </cell>
          <cell r="B6906" t="str">
            <v>宫腔镜取环术</v>
          </cell>
          <cell r="C6906" t="str">
            <v>取出术前放置的宫颈扩张棒，消毒铺巾，器械准备：拿取灭菌好的宫腔镜部件，连接部件并与膨宫、光源、主机、电凝装置连接，放置窥器暴露宫颈，再次消毒，扩张宫颈至12号，B超引导下置镜常规探查宫腔情况，确定节育环位置，有无嵌顿，根据不同情况取环：(1)无嵌顿，B超引导下用取环钩完整取出；(2)嵌顿环，用电切镜针状电极划开粘连组织，用一次性异物钳或取环钩取出。再次探查宫腔，内镜下电凝止血，术毕再次消毒。</v>
          </cell>
        </row>
        <row r="6907">
          <cell r="A6907" t="str">
            <v>HTE65401</v>
          </cell>
          <cell r="B6907" t="str">
            <v>宫腔组织吸引术</v>
          </cell>
          <cell r="C6907" t="str">
            <v>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v>
          </cell>
        </row>
        <row r="6908">
          <cell r="A6908" t="str">
            <v>HTE65601</v>
          </cell>
          <cell r="B6908" t="str">
            <v>宫腔镜宫腔异物取出术</v>
          </cell>
          <cell r="C6908" t="str">
            <v>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v>
          </cell>
        </row>
        <row r="6909">
          <cell r="A6909" t="str">
            <v>HTE89401</v>
          </cell>
          <cell r="B6909" t="str">
            <v>胚胎移植术</v>
          </cell>
          <cell r="C6909" t="str">
            <v>手术在万级层流手术间进行，胚胎体外操作在常规体外受精胚胎移植实验室(IVF)工作站内完成，需使用装有恒温热台的倒置显微镜和实体显微镜等。移植前一天准备移植液，培养皿放入培养箱中平衡过夜，移植日视胚胎培养情况，选择可移植胚胎移入胚胎培养微滴内，记录，存档，常规消毒，铺巾，胚胎装入移植管，核对姓名无误，用移植管经宫颈将胚胎送入子宫腔内，取出移植管，镜下检查有无胚胎带出，如有带出再次送入。</v>
          </cell>
        </row>
        <row r="6910">
          <cell r="A6910" t="str">
            <v>HTE89402</v>
          </cell>
          <cell r="B6910" t="str">
            <v>宫腔内配子移植术</v>
          </cell>
          <cell r="C6910" t="str">
            <v>按宫腔内人工受精操作。B超阴道下取卵，实验室镜下找卵，采集精液并标准化精液分析。取卵后将分离出的精子加入卵培养液中，培养3-4个小时后将精子及卵吸入移植管。</v>
          </cell>
        </row>
        <row r="6911">
          <cell r="A6911" t="str">
            <v>HTF65401</v>
          </cell>
          <cell r="B6911" t="str">
            <v>葡萄胎清宫术</v>
          </cell>
          <cell r="C6911" t="str">
            <v>开放静脉，膀胱截石位，消毒外阴阴道，消毒宫颈，搔刮宫颈管组织，探宫腔深度，充分扩张宫颈，大号吸引器吸出宫腔内组织，搔刮宫腔，吸出物送病理，撰写手术记录，子宫大于12周者可间隔一周后重复清宫。</v>
          </cell>
        </row>
        <row r="6912">
          <cell r="A6912" t="str">
            <v>HTF72601</v>
          </cell>
          <cell r="B6912" t="str">
            <v>经宫腔镜热球子宫内膜去除术</v>
          </cell>
          <cell r="C6912" t="str">
            <v>消毒铺巾，暴露宫颈，消毒宫颈，扩宫口至5毫米，宫腔镜检查内膜，探宫深，置入导杆至宫底，注入液体至宫腔压力维持在160-180毫米汞柱，加热至87℃共8分钟，待温度降至50-60℃抽出液体及导杆，再次宫腔镜检查，手术结束。</v>
          </cell>
        </row>
        <row r="6913">
          <cell r="A6913" t="str">
            <v>HTF72602</v>
          </cell>
          <cell r="B6913" t="str">
            <v>经宫腔镜电凝子宫内膜去除术</v>
          </cell>
          <cell r="C6913" t="str">
            <v>消毒铺巾，暴露宫颈，消毒，扩宫口至11毫米，放入宫腔镜检查并诊刮宫内膜，探宫深，置入宫腔电切镜，自宫底开始依次电凝子宫内膜达宫颈内口水平，再次宫腔镜检查，探宫深，手术结束。</v>
          </cell>
        </row>
        <row r="6914">
          <cell r="A6914" t="str">
            <v>HTF72603</v>
          </cell>
          <cell r="B6914" t="str">
            <v>经宫腔镜微波子宫内膜去除术</v>
          </cell>
          <cell r="C6914" t="str">
            <v>麻醉，消毒铺巾，暴露宫颈，消毒，扩宫口至9毫米，放入宫腔镜检查并诊刮宫内膜，探宫深，置入微波探头至子宫宫底，开动微波治疗仪，温控在70-80℃，由宫底开始拉动探头直至标记线露出宫颈外口，再次宫腔镜检查，手术结束。</v>
          </cell>
        </row>
        <row r="6915">
          <cell r="A6915" t="str">
            <v>HTF73301</v>
          </cell>
          <cell r="B6915" t="str">
            <v>经腹黏膜下肌瘤切除术</v>
          </cell>
          <cell r="C6915" t="str">
            <v>消毒铺巾，开腹，切开子宫基层，直视下剖开子宫，逐个切除子宫肌瘤，缝合关闭瘤腔，缝合子宫肌层，子宫成形，关腹。</v>
          </cell>
        </row>
        <row r="6916">
          <cell r="A6916" t="str">
            <v>HTF73401</v>
          </cell>
          <cell r="B6916" t="str">
            <v>经阴道黏膜下肌瘤切除术</v>
          </cell>
          <cell r="C6916" t="str">
            <v>膀胱截石位，消毒铺巾，消毒阴道，切开前(或后)穹窿，翻出子宫，切开子宫肌层，直视下切除子宫黏膜下肌瘤，缝合子宫肌层，子宫复位，关闭腹膜和阴道后穹窿。</v>
          </cell>
        </row>
        <row r="6917">
          <cell r="A6917" t="str">
            <v>HTF73501</v>
          </cell>
          <cell r="B6917" t="str">
            <v>经腹腔镜子宫内膜异位病灶切除术</v>
          </cell>
          <cell r="C6917" t="str">
            <v>麻醉，消毒铺巾，器械准备：拿取灭菌好的腹腔镜用物连接部件并与气腹机膨宫、光源、主机、电凝装置连接。形成气腹，放置穿刺套管，放入腹腔镜探查盆、腹腔情况，行子宫内膜异位症分期，按盆腔情况手术，盐水冲洗盆腔，酌情放置引流，放置生物蛋白胶，缝合腹部切口，一次性敷贴覆盖伤口。</v>
          </cell>
        </row>
        <row r="6918">
          <cell r="A6918" t="str">
            <v>HTF73601</v>
          </cell>
          <cell r="B6918" t="str">
            <v>经宫腔镜子宫内膜电切术</v>
          </cell>
          <cell r="C6918" t="str">
            <v>麻醉，取出术前放置的宫颈扩张棒，消毒铺巾，器械准备：拿取灭菌好的宫腔镜部件，连接部件并与膨宫、光源、主机、电凝装置连接，放置窥器暴露宫颈，再次消毒，探宫深，扩张宫颈至12号，充盈膀胱，B超引导下放入宫腔镜常规探查宫腔形态，确认是否需要吸宫预处理，用环状电极依次切割宫底、双侧宫角、子宫前后壁至宫颈上方0.5厘米或下方0.5厘米，酌情球囊压迫止血，再次探查宫腔，球状电极内镜下电凝止血，探宫深，术毕再次消毒。</v>
          </cell>
        </row>
        <row r="6919">
          <cell r="A6919" t="str">
            <v>HTF73602</v>
          </cell>
          <cell r="B6919" t="str">
            <v>经宫腔镜子宫内膜息肉切除术</v>
          </cell>
          <cell r="C6919" t="str">
            <v>外阴阴道消毒，铺巾，放置窥器，暴露宫颈，置入宫腔镜明确息肉部位、大小、数目，切除息肉，检查息肉根蒂创面出血，电凝或止血制剂止血。</v>
          </cell>
        </row>
        <row r="6920">
          <cell r="A6920" t="str">
            <v>HTF73603</v>
          </cell>
          <cell r="B6920" t="str">
            <v>经宫腔镜黏膜下肌瘤切除术</v>
          </cell>
          <cell r="C6920" t="str">
            <v>麻醉，取出术前放置的宫颈扩张棒，消毒铺巾，留置导尿，置入宫腔镜明确肌瘤部位、大小、数目，切除肌瘤，检查肌瘤根蒂创面出血，电凝止血或止血制剂。</v>
          </cell>
        </row>
        <row r="6921">
          <cell r="A6921" t="str">
            <v>HTG48401</v>
          </cell>
          <cell r="B6921" t="str">
            <v>宫颈注射</v>
          </cell>
          <cell r="C6921" t="str">
            <v>膀胱截石位，外阴消毒，铺盖无菌巾，放置窥器，暴露宫颈阴道，干棉球擦净宫颈粘液，消毒宫颈阴道，于宫颈外口多点注射治疗药物，穿刺针眼压迫止血。</v>
          </cell>
        </row>
        <row r="6922">
          <cell r="A6922" t="str">
            <v>HTG57401</v>
          </cell>
          <cell r="B6922" t="str">
            <v>经阴道宫颈管粘连分离术</v>
          </cell>
          <cell r="C6922" t="str">
            <v>膀胱截石位，外阴阴道消毒铺巾，放置窥器，暴露宫颈，用探针试探进入宫颈管，探针探测宫腔，必要时B超引导监护下，5-8号扩张棒逐号分离宫颈粘连，术毕酌情放置宫颈引流管或宫内节育器。</v>
          </cell>
        </row>
        <row r="6923">
          <cell r="A6923" t="str">
            <v>HTG62401</v>
          </cell>
          <cell r="B6923" t="str">
            <v>子宫托放置</v>
          </cell>
          <cell r="C6923" t="str">
            <v>膀胱截石位，外阴消毒，铺盖无菌巾，检查脱垂的脏器有无病变和异常，还纳脱垂的脏器，佩戴子宫托，指导子宫托放置护理知识。</v>
          </cell>
        </row>
        <row r="6924">
          <cell r="A6924" t="str">
            <v>HTG72401</v>
          </cell>
          <cell r="B6924" t="str">
            <v>宫颈激光治疗</v>
          </cell>
          <cell r="C6924" t="str">
            <v>膀胱截石位，外阴阴道消毒铺巾，消毒宫颈，查看病变部位，激光烧灼宫颈病变部位，创面止血，宣教术后注意事项。</v>
          </cell>
        </row>
        <row r="6925">
          <cell r="A6925" t="str">
            <v>HTG72402</v>
          </cell>
          <cell r="B6925" t="str">
            <v>宫颈微波治疗</v>
          </cell>
          <cell r="C6925" t="str">
            <v>膀胱截石位，外阴阴道消毒铺巾，消毒宫颈，查看病变部位，微波烧灼宫颈病变部位，创面止血，宣教术后注意事项。不含宫颈活检术、病理学检查。</v>
          </cell>
        </row>
        <row r="6926">
          <cell r="A6926" t="str">
            <v>HTG72403</v>
          </cell>
          <cell r="B6926" t="str">
            <v>宫颈电熨治疗</v>
          </cell>
          <cell r="C6926" t="str">
            <v>膀胱截石位，外阴阴道消毒铺巾，消毒宫颈，查看病变部位，电凝探头烧灼宫颈病变部位，创面止血，宣教术后注意事项。</v>
          </cell>
        </row>
        <row r="6927">
          <cell r="A6927" t="str">
            <v>HTG72404</v>
          </cell>
          <cell r="B6927" t="str">
            <v>宫颈冷冻治疗</v>
          </cell>
          <cell r="C6927" t="str">
            <v>膀胱截石位，外阴阴道消毒铺巾，消毒宫颈，查看病变部位，一次性液氮治疗宫颈病变部位，创面止血，宣教术后注意事项。</v>
          </cell>
        </row>
        <row r="6928">
          <cell r="A6928" t="str">
            <v>HTG73301</v>
          </cell>
          <cell r="B6928" t="str">
            <v>经腹宫颈肌瘤剔除术</v>
          </cell>
          <cell r="C6928" t="str">
            <v>腹部消毒铺巾，逐层开腹，探查盆腔，打开子宫膀胱(直肠)腹膜返折，辨认瘤体与周围器官比邻，逐个剔出肌瘤，1号可吸收线关闭瘤腔，检查毗邻器官有无损伤，缝合子宫膀胱(直肠)返折，负压吸引冲洗器吸出盆腔血液，盐水冲洗盆腹腔，止血凝胶或止血纱布止血，逐层关腹，一次性敷贴覆盖腹部伤口。</v>
          </cell>
        </row>
        <row r="6929">
          <cell r="A6929" t="str">
            <v>HTG73401</v>
          </cell>
          <cell r="B6929" t="str">
            <v>宫颈锥形切除术</v>
          </cell>
          <cell r="C6929" t="str">
            <v>外阴阴道消毒铺巾，放置窥器，暴露宫颈，宫颈涂5%碘酒，宫腔镜沿可着色区域外0.5厘米，冷刀锥形切除宫颈，深度达宫颈内口，电凝创面止血，可吸收缝线缝合创面，宫颈管内放置碘仿纱条或凡士林纱布压迫。</v>
          </cell>
        </row>
        <row r="6930">
          <cell r="A6930" t="str">
            <v>HTG73402</v>
          </cell>
          <cell r="B6930" t="str">
            <v>经阴道宫颈肌瘤剔除术</v>
          </cell>
          <cell r="C6930" t="str">
            <v>外阴阴道消毒铺巾，暴露宫颈，探查肌瘤位置，打开前(或后)穹窿，打开子宫膀胱(直肠)返折，暴露并剔出肌瘤，可吸收线缝合瘤腔，关闭前(或后)穹窿酌情引流。</v>
          </cell>
        </row>
        <row r="6931">
          <cell r="A6931" t="str">
            <v>HTG73403</v>
          </cell>
          <cell r="B6931" t="str">
            <v>经阴道子宫颈部分切除术</v>
          </cell>
          <cell r="C6931" t="str">
            <v>膀胱截石位，消毒铺巾，环切宫颈，分别上推膀胱和直肠，切断主骶韧带，切除部分宫颈，宫颈缝合或电凝止血。</v>
          </cell>
        </row>
        <row r="6932">
          <cell r="A6932" t="str">
            <v>HTG73404</v>
          </cell>
          <cell r="B6932" t="str">
            <v>宫颈息肉切除术</v>
          </cell>
          <cell r="C6932" t="str">
            <v>外阴阴道消毒铺巾，放置窥器，暴露宫颈，宫颈局麻，用齿卵圆钳夹持息肉组织，顺时针旋转摘除息肉，检查息肉根蒂创面出血，电凝止血，出血活跃时缝合、止血纱布或止血制剂止血。</v>
          </cell>
        </row>
        <row r="6933">
          <cell r="A6933" t="str">
            <v>HTG73405</v>
          </cell>
          <cell r="B6933" t="str">
            <v>宫颈环形电切术</v>
          </cell>
          <cell r="C6933" t="str">
            <v>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v>
          </cell>
        </row>
        <row r="6934">
          <cell r="A6934" t="str">
            <v>HTG73406</v>
          </cell>
          <cell r="B6934" t="str">
            <v>宫颈部分切除及成形术</v>
          </cell>
          <cell r="C6934" t="str">
            <v>膀胱截石位，消毒外阴，阴道宫颈，铺巾，暴露宫颈，宫颈部分切除成形，主韧带缩短。</v>
          </cell>
        </row>
        <row r="6935">
          <cell r="A6935" t="str">
            <v>HTG73501</v>
          </cell>
          <cell r="B6935" t="str">
            <v>经腹腔镜宫颈肌瘤切除术</v>
          </cell>
          <cell r="C6935" t="str">
            <v>消毒铺巾，建立气腹，放入腹腔镜探查，腹腔镜下打开子宫膀胱(直肠)腹膜返折，剔出肌瘤，1号可吸收线关闭瘤腔，缝合子宫膀胱(直肠)返折，碎瘤器旋切取出肌瘤组织，盐水冲洗盆腹腔，止血凝胶或止血纱布止血，负压吸引吸出冲洗液，留置引流管，关腹，一次性敷贴覆盖腹部伤口。</v>
          </cell>
        </row>
        <row r="6936">
          <cell r="A6936" t="str">
            <v>HTG73601</v>
          </cell>
          <cell r="B6936" t="str">
            <v>经宫腔镜宫颈管息肉切除术</v>
          </cell>
          <cell r="C6936" t="str">
            <v>外阴阴道消毒铺巾，放置窥器，暴露宫颈，置入宫腔镜明确宫管颈息肉部位、大小、数目，用单、双极切除息肉，检查息肉根蒂创面出血，电凝止血或止血制剂止血。</v>
          </cell>
        </row>
        <row r="6937">
          <cell r="A6937" t="str">
            <v>HTG77301</v>
          </cell>
          <cell r="B6937" t="str">
            <v>经腹子宫颈广泛切除术</v>
          </cell>
          <cell r="C6937" t="str">
            <v>消毒铺巾，开腹，距宫颈3-4厘米环切阴道，分离阴道黏膜并包裹宫颈，上推直肠、膀胱，依次切除缝合双侧子宫主韧带、骶韧带3厘米以上，切除宫颈2-3厘米，环扎宫颈，将阴道黏膜缝合到残留宫颈上，关腹。</v>
          </cell>
        </row>
        <row r="6938">
          <cell r="A6938" t="str">
            <v>HTG77302</v>
          </cell>
          <cell r="B6938" t="str">
            <v>经腹残端宫颈切除术</v>
          </cell>
          <cell r="C6938" t="str">
            <v>腹部消毒铺巾，逐层开腹，探查盆腔，排肠，酌情分离盆腔粘连，打开后腹膜下推膀胱，暴露残端宫颈，处理双侧主骶韧带，沿穹窿切除宫颈，可吸收线缝合阴道穹窿，盐水冲洗盆腹腔，止血凝胶或止血纱布止血，逐层关腹，一次性敷贴覆盖腹部伤口。</v>
          </cell>
        </row>
        <row r="6939">
          <cell r="A6939" t="str">
            <v>HTG77401</v>
          </cell>
          <cell r="B6939" t="str">
            <v>经阴道宫颈广泛切除术</v>
          </cell>
          <cell r="C6939" t="str">
            <v>膀胱截石位，消毒铺巾，消毒阴道宫颈，距宫颈3-4厘米环切阴道，分离阴道黏膜并包裹宫颈，上推直肠、膀胱，依次切除缝合双侧子宫主韧带、骶韧带3厘米以上，切除宫颈2-3厘米，环扎宫颈，将阴道黏膜缝合到残留宫颈上。</v>
          </cell>
        </row>
        <row r="6940">
          <cell r="A6940" t="str">
            <v>HTG77402</v>
          </cell>
          <cell r="B6940" t="str">
            <v>经阴道残端宫颈切除术</v>
          </cell>
          <cell r="C6940" t="str">
            <v>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v>
          </cell>
        </row>
        <row r="6941">
          <cell r="A6941" t="str">
            <v>HTG77501</v>
          </cell>
          <cell r="B6941" t="str">
            <v>经腹腔镜子宫颈广泛切除术</v>
          </cell>
          <cell r="C6941"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距宫颈3-4厘米环切阴道，分离阴道黏膜并包裹宫颈，上推直肠、膀胱，依次切除缝合双侧子宫主韧带、骶韧带3厘米以上，切除宫颈2-3厘米，环扎宫颈，将阴道黏膜缝合到残留宫颈上。</v>
          </cell>
        </row>
        <row r="6942">
          <cell r="A6942" t="str">
            <v>HTG77502</v>
          </cell>
          <cell r="B6942" t="str">
            <v>经腹腔镜残端宫颈切除术</v>
          </cell>
          <cell r="C6942" t="str">
            <v>腹部消毒铺巾，建立气腹，放入腹腔镜探查盆腔，腹腔镜下排肠，酌情分离盆腔粘连，打开后腹膜下推膀胱，暴露残端宫颈，处理双侧主骶韧带，沿穹窿切除宫颈，可吸收线缝合阴道穹窿，冲洗盆腹腔，逐层关腹，一次性敷贴覆盖腹部伤口。</v>
          </cell>
        </row>
        <row r="6943">
          <cell r="A6943" t="str">
            <v>HTG80401</v>
          </cell>
          <cell r="B6943" t="str">
            <v>宫颈扩张术</v>
          </cell>
          <cell r="C6943" t="str">
            <v>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v>
          </cell>
        </row>
        <row r="6944">
          <cell r="A6944" t="str">
            <v>HTG81401</v>
          </cell>
          <cell r="B6944" t="str">
            <v>经阴道宫颈内口环扎术</v>
          </cell>
          <cell r="C6944" t="str">
            <v>消毒外阴、阴道，铺单，暴露宫颈并消毒，于近宫颈内口水平环形缝合宫颈，使四号扩张棒能顺利通过，再次消毒。</v>
          </cell>
        </row>
        <row r="6945">
          <cell r="A6945" t="str">
            <v>HTG83401</v>
          </cell>
          <cell r="B6945" t="str">
            <v>宫颈成形术</v>
          </cell>
          <cell r="C6945" t="str">
            <v>外阴阴道消毒铺巾，放置窥器，暴露宫颈，以可吸收缝线视宫颈创面内翻或“8”字缝合宫颈，避免封闭宫颈管。</v>
          </cell>
        </row>
        <row r="6946">
          <cell r="A6946" t="str">
            <v>HTK75301</v>
          </cell>
          <cell r="B6946" t="str">
            <v>经腹全子宫+单附件切除术</v>
          </cell>
          <cell r="C6946" t="str">
            <v>消毒铺巾，开腹，切除并缝合单侧卵巢悬韧带、单侧输卵管系膜、子宫圆韧带，打开阔韧带前后页，下推膀胱，下推直肠，切断双侧子宫动静脉，切断双侧子宫主韧带和骶韧带，缝合阴道断端，止血，关腹。不含淋巴结清扫。</v>
          </cell>
        </row>
        <row r="6947">
          <cell r="A6947" t="str">
            <v>HTK75302</v>
          </cell>
          <cell r="B6947" t="str">
            <v>经腹全子宫+双附件切除术</v>
          </cell>
          <cell r="C6947" t="str">
            <v>消毒铺巾，开腹，切除并缝合双侧卵巢悬韧带、双侧输卵管系膜、子宫圆韧带，打开阔韧带前后页，下推膀胱，下推直肠，切断双侧子宫动静脉，切断双侧子宫主韧带和骶韧带，缝合阴道断端，止血，关腹。不含淋巴结清扫。</v>
          </cell>
        </row>
        <row r="6948">
          <cell r="A6948" t="str">
            <v>HTK75401</v>
          </cell>
          <cell r="B6948" t="str">
            <v>经阴道全子宫+单附件切除术</v>
          </cell>
          <cell r="C6948" t="str">
            <v>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v>
          </cell>
        </row>
        <row r="6949">
          <cell r="A6949" t="str">
            <v>HTK75402</v>
          </cell>
          <cell r="B6949" t="str">
            <v>经阴道全子宫+双附件切除术</v>
          </cell>
          <cell r="C6949" t="str">
            <v>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v>
          </cell>
        </row>
        <row r="6950">
          <cell r="A6950" t="str">
            <v>HTK75501</v>
          </cell>
          <cell r="B6950" t="str">
            <v>经腹腔镜全子宫+单附件切除术</v>
          </cell>
          <cell r="C6950"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探查盆腹腔，腹腔镜下切除单侧卵巢悬韧带、单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row>
        <row r="6951">
          <cell r="A6951" t="str">
            <v>HTK75502</v>
          </cell>
          <cell r="B6951" t="str">
            <v>经腹腔镜全子宫+双附件切除术</v>
          </cell>
          <cell r="C6951" t="str">
            <v>消毒铺巾，建立气腹，放入腹腔镜探查盆腹腔，腹腔镜下切除双侧卵巢悬韧带、双侧输卵管系膜、双侧子宫圆韧带，打开阔韧带前后页，下推膀胱，下推直肠，切断双侧子宫动静脉，切断双侧子宫主韧带和骶韧带，腹腔镜下缝合阴道断端，取出子宫标本，冲洗腹腔，放置引流管，常规缝合腹壁切口。不含淋巴结清扫。</v>
          </cell>
        </row>
        <row r="6952">
          <cell r="A6952" t="str">
            <v>HTL-HTM</v>
          </cell>
          <cell r="B6952" t="str">
            <v>阴道</v>
          </cell>
        </row>
        <row r="6953">
          <cell r="A6953" t="str">
            <v>HTL45401</v>
          </cell>
          <cell r="B6953" t="str">
            <v>阴道后穹隆切开引流术</v>
          </cell>
          <cell r="C6953" t="str">
            <v>膀胱截石位，消毒外阴，铺无菌巾，术前排尿，插入窥阴器，暴露阴道后穹隆、消毒，以18号长针头行穿刺术，明确内容物性质(脓、血)，切开肿块囊腔，分离脓肿或血肿内腔，充分引流，冲洗囊腔，放置橡皮条引流。</v>
          </cell>
        </row>
        <row r="6954">
          <cell r="A6954" t="str">
            <v>HTL48401</v>
          </cell>
          <cell r="B6954" t="str">
            <v>阴道穹隆封闭术</v>
          </cell>
          <cell r="C6954" t="str">
            <v>膀胱截石位，外阴消毒，铺盖无菌巾，放入窥器，暴露宫颈阴道，干棉球擦净宫颈粘液，消毒宫颈阴道，于阴道穹隆顶端左、右两处分别注射治疗药物，穿刺针眼压迫止血。</v>
          </cell>
        </row>
        <row r="6955">
          <cell r="A6955" t="str">
            <v>HTL59401</v>
          </cell>
          <cell r="B6955" t="str">
            <v>阴道部分闭合术</v>
          </cell>
          <cell r="C6955" t="str">
            <v>膀胱截石位，消毒铺巾，消毒阴道，宫颈，切除阴道前后壁对应位置黏膜瓣各一片，将切除后的阴道前后壁对和缝合，止血。</v>
          </cell>
        </row>
        <row r="6956">
          <cell r="A6956" t="str">
            <v>HTL59402</v>
          </cell>
          <cell r="B6956" t="str">
            <v>阴道完全闭合术</v>
          </cell>
          <cell r="C6956" t="str">
            <v>膀胱截石位，消毒外阴，铺无菌巾，暴露阴道，消毒，切开阴道前后壁，分离阴道黏膜，切除阴道壁组织，保留部分阴道前庭黏膜，对应缝合，闭合阴道。</v>
          </cell>
        </row>
        <row r="6957">
          <cell r="A6957" t="str">
            <v>HTL61401</v>
          </cell>
          <cell r="B6957" t="str">
            <v>阴道内人工授精术</v>
          </cell>
          <cell r="C6957" t="str">
            <v>用无菌杯采集精液，检查精液，等待液化，检查，记录，常规消毒，铺巾，消毒宫颈，用注射器吸出精液轻轻推入后穹窿处。需使用相差显微镜。</v>
          </cell>
        </row>
        <row r="6958">
          <cell r="A6958" t="str">
            <v>HTL65401</v>
          </cell>
          <cell r="B6958" t="str">
            <v>阴道异物取出术</v>
          </cell>
          <cell r="C6958" t="str">
            <v>膀胱截石位，臀部铺消毒垫巾，消毒外阴，放置窥阴器，暴露阴道异物，钳取阴道异物，消毒宫颈、阴道。</v>
          </cell>
        </row>
        <row r="6959">
          <cell r="A6959" t="str">
            <v>HTL65601</v>
          </cell>
          <cell r="B6959" t="str">
            <v>经宫腔镜阴道异物取出术</v>
          </cell>
          <cell r="C6959" t="str">
            <v>对幼女、未婚、绝经期患者实施宫腔镜检查，消毒铺巾，放入纤维宫腔镜，检查阴道内情况，取出阴道异物。</v>
          </cell>
        </row>
        <row r="6960">
          <cell r="A6960" t="str">
            <v>HTL70301</v>
          </cell>
          <cell r="B6960" t="str">
            <v>阴道断端骶棘韧带悬吊术</v>
          </cell>
          <cell r="C6960" t="str">
            <v>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v>
          </cell>
        </row>
        <row r="6961">
          <cell r="A6961" t="str">
            <v>HTL70302</v>
          </cell>
          <cell r="B6961" t="str">
            <v>经腹阴道穹隆骶骨悬吊术</v>
          </cell>
          <cell r="C6961" t="str">
            <v>常规消毒，铺巾，开腹，分离骶前腹膜，暴露骶2-3，补片一端固定于阴道前后壁，另一端固定于骶前，关闭后腹膜。</v>
          </cell>
        </row>
        <row r="6962">
          <cell r="A6962" t="str">
            <v>HTL70501</v>
          </cell>
          <cell r="B6962" t="str">
            <v>经腹腔镜阴道穹隆骶骨悬吊术</v>
          </cell>
          <cell r="C6962" t="str">
            <v>常规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分离骶前腹膜，暴露骶2-3，补片一端固定于阴道前后壁，另一端固定于骶前，关闭后腹膜。</v>
          </cell>
        </row>
        <row r="6963">
          <cell r="A6963" t="str">
            <v>HTL73301</v>
          </cell>
          <cell r="B6963" t="str">
            <v>外阴阴道疤痕切除术</v>
          </cell>
          <cell r="C6963" t="str">
            <v>膀胱截石位，臀部铺消毒垫巾，消毒外阴，切除外阴或阴道疤痕，缝合裂开提肛肌，可吸收线缝合阴道黏膜和外阴皮肤，消毒阴道，放置油纱。</v>
          </cell>
        </row>
        <row r="6964">
          <cell r="A6964" t="str">
            <v>HTL73302</v>
          </cell>
          <cell r="B6964" t="str">
            <v>阴道黏膜部分切除阴道缩窄术</v>
          </cell>
          <cell r="C6964" t="str">
            <v>常规消毒，铺无菌巾，局部麻醉或硬膜外麻醉，设计阴道口切口，剥离并切除部分阴道壁黏膜，电凝止血，分层缝合缩小阴道外口。</v>
          </cell>
        </row>
        <row r="6965">
          <cell r="A6965" t="str">
            <v>HTL73401</v>
          </cell>
          <cell r="B6965" t="str">
            <v>阴道隔切除缝合术</v>
          </cell>
          <cell r="C6965" t="str">
            <v>膀胱截石位，消毒铺巾，消毒阴道，切除横隔(或纵隔、斜膈)，阴道成形，缝合或止血，阴道填塞油纱。</v>
          </cell>
        </row>
        <row r="6966">
          <cell r="A6966" t="str">
            <v>HTL75301</v>
          </cell>
          <cell r="B6966" t="str">
            <v>全阴道切除术</v>
          </cell>
          <cell r="C6966" t="str">
            <v>膀胱截石位，消毒外阴，阴道，分离阴道与周围组织的间隙，切除全部阴道，缝合止血。</v>
          </cell>
        </row>
        <row r="6967">
          <cell r="A6967" t="str">
            <v>HTL80401</v>
          </cell>
          <cell r="B6967" t="str">
            <v>阴道狭窄扩张术</v>
          </cell>
          <cell r="C6967" t="str">
            <v>膀胱截石位，臀部铺消毒垫巾，消毒外阴，使用管状膜具行阴道扩张。</v>
          </cell>
        </row>
        <row r="6968">
          <cell r="A6968" t="str">
            <v>HTL83301</v>
          </cell>
          <cell r="B6968" t="str">
            <v>阴道成形术-压顶法</v>
          </cell>
          <cell r="C6968" t="str">
            <v>膀胱截石位，臀部铺消毒垫巾，消毒外阴，每次用直径8毫米圆管状模型顶压阴道外口30分钟，2-3个月后，改用直径2-3厘米圆管状模型每次顶压阴道外口30分钟。</v>
          </cell>
        </row>
        <row r="6969">
          <cell r="A6969" t="str">
            <v>HTL83302</v>
          </cell>
          <cell r="B6969" t="str">
            <v>阴道闭锁切开成形术</v>
          </cell>
          <cell r="C6969" t="str">
            <v>膀胱截石位，臀部铺消毒垫巾，消毒外阴，术前排尿或插(保留)导尿管，外阴口局麻，用窥器打开阴道，在阴道闭锁处切开并分离闭锁之阴道前后壁，游离并缝合阴道闭锁处阴道上下黏膜，无出血，放置油纱卷。</v>
          </cell>
        </row>
        <row r="6970">
          <cell r="A6970" t="str">
            <v>HTL83303</v>
          </cell>
          <cell r="B6970" t="str">
            <v>阴道直肠瘘修补术</v>
          </cell>
          <cell r="C6970" t="str">
            <v>膀胱截石位，消毒外阴、肛周、阴道，暴露瘘孔，环形切除瘘孔周围瘢痕，4-0可吸收性肠线间断、褥式缝合直肠浆肌层关闭瘘孔，缝合阴道壁，冲洗，止血。</v>
          </cell>
        </row>
        <row r="6971">
          <cell r="A6971" t="str">
            <v>HTL83304</v>
          </cell>
          <cell r="B6971" t="str">
            <v>腹会阴联合入路高位直肠阴道瘘修补术</v>
          </cell>
          <cell r="C6971" t="str">
            <v>常规消毒，铺无菌巾，手术设计。在腹部切开，分离直肠和阴道间间隙，切开瘘口部位，切除瘘口瘢痕，局部形成黏膜瓣，分层缝合，闭合直肠和阴道的瘘口，术中电凝止血，留置引流。</v>
          </cell>
        </row>
        <row r="6972">
          <cell r="A6972" t="str">
            <v>HTL83305</v>
          </cell>
          <cell r="B6972" t="str">
            <v>局部黏膜瓣转移阴道直肠瘘修补术</v>
          </cell>
          <cell r="C6972" t="str">
            <v>常规消毒，铺无菌巾，设计，局部注射副肾盐水，经阴道沿瘘口周围切开黏膜、黏膜下层，电凝止血，切除瘢痕组织，显露直肠黏膜，可吸收线连续缝合直肠黏膜，黏膜下层，切取一侧阴道黏膜瓣转移至创口处缝合。阴道内留置抗菌素纱布条。不含其它皮瓣转移术。</v>
          </cell>
        </row>
        <row r="6973">
          <cell r="A6973" t="str">
            <v>HTL83401</v>
          </cell>
          <cell r="B6973" t="str">
            <v>阴道裂伤缝合术</v>
          </cell>
          <cell r="C6973" t="str">
            <v>膀胱截石位，外阴消毒，铺盖无菌巾，插入窥器，暴露并消毒裂伤部位，视裂伤部位深浅，用纱条压迫止血或缝合止血。</v>
          </cell>
        </row>
        <row r="6974">
          <cell r="A6974" t="str">
            <v>HTL83402</v>
          </cell>
          <cell r="B6974" t="str">
            <v>阴道旁修补术</v>
          </cell>
          <cell r="C6974" t="str">
            <v>膀胱截石位，消毒铺巾，消毒阴道，打开阴道前壁至脱垂最高点，向两侧分离达盆筋膜腱弓，缝合膀胱筋膜和盆筋膜腱弓数针，缝合阴道黏膜。不含阴道前后壁修补术、治疗尿失禁手术、吊带或生物补片修补术、会阴体修补术。</v>
          </cell>
        </row>
        <row r="6975">
          <cell r="A6975" t="str">
            <v>HTL89301</v>
          </cell>
          <cell r="B6975" t="str">
            <v>游离皮瓣阴道再造术</v>
          </cell>
          <cell r="C6975" t="str">
            <v>常规消毒，铺无菌巾，设计切口，注射局麻药，切开皮肤皮下，电凝止血，解剖受区血管(一根动脉，两根静脉)，形成受区创面，将游离皮瓣血管冲洗(肝素盐水)，修剪吻合血管，翻转皮瓣缝合成尿道及阴茎体，断开受区血管，皮瓣动静脉与受区动静脉吻合，观察血运，固定阴茎体及血管蒂，置入引流。不含游离皮瓣形成术、阴茎假体置入术。</v>
          </cell>
        </row>
        <row r="6976">
          <cell r="A6976" t="str">
            <v>HTL89302</v>
          </cell>
          <cell r="B6976" t="str">
            <v>带蒂皮瓣阴道再造术</v>
          </cell>
          <cell r="C6976" t="str">
            <v>常规消毒，铺无菌巾，设计切口，设计皮瓣和阴道口切口，局部注射1：20万肾上腺素盐水，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v>
          </cell>
        </row>
        <row r="6977">
          <cell r="A6977" t="str">
            <v>HTL89303</v>
          </cell>
          <cell r="B6977" t="str">
            <v>皮片游离移植阴道再造术</v>
          </cell>
          <cell r="C6977" t="str">
            <v>常规消毒，铺无菌巾，留置导尿，设计造穴切口，局部注射1：20万肾上腺素盐水，在设计的位置切开皮肤或黏膜，在尿道和肛门之间分离形成再造阴道腔隙，电凝止血，测定穴深及穴周径，检查有无尿道及直肠损伤，生理盐水冲洗，在阴道模具上将游离皮片缝合成单盲端管状，置入穴腔，外端与穴口缝合，阴道腔内置碘仿纱条，包堆包扎。不含取皮术。</v>
          </cell>
        </row>
        <row r="6978">
          <cell r="A6978" t="str">
            <v>HTL89304</v>
          </cell>
          <cell r="B6978" t="str">
            <v>口腔黏膜微粒游离移植阴道再造术</v>
          </cell>
          <cell r="C6978" t="str">
            <v>常规消毒，铺无菌巾，留置导尿，设计阴道口切口，局部注射1：20万肾上腺素盐水，在设计的阴道口位置切开皮肤或黏膜，在尿道和肛门之间分离形成再造阴道腔隙，电凝止血，切取口腔黏膜，制成微粒，置入阴道，置入硅胶多孔阴道模具，模具内填塞纱条，包扎固定。不含口腔黏膜采取术。</v>
          </cell>
        </row>
        <row r="6979">
          <cell r="A6979" t="str">
            <v>HTL89305</v>
          </cell>
          <cell r="B6979" t="str">
            <v>带蒂肠管阴道再造术</v>
          </cell>
          <cell r="C6979" t="str">
            <v>常规消毒，铺无菌巾，留置导尿，设计阴道口切口，局部注射1：20万肾上腺素盐水，在设计的阴道口位置切开皮肤或黏膜，在尿道和肛门之间分离形成再造阴道腔隙，止血，开腹，切取一段带血管蒂的肠段，转移到再造阴道腔隙内，带蒂肠管远心端与阴道口缝合，形成阴道，缝合关闭腹腔，放置引流，包扎固定。</v>
          </cell>
        </row>
        <row r="6980">
          <cell r="A6980" t="str">
            <v>HTL89306</v>
          </cell>
          <cell r="B6980" t="str">
            <v>经腹乙状结肠代阴道成形术</v>
          </cell>
          <cell r="C6980" t="str">
            <v>膀胱截石位，臀部铺消毒垫巾，消毒外阴，阴道前庭造穴，开腹取乙状结肠10-12厘米，转移切取的肠断至阴道洞穴，固定肠黏膜和外阴皮肤。不含术后阴道模具扩张术、盆腔器官切除术或肠切除术、盆腹腔粘连松解术。</v>
          </cell>
        </row>
        <row r="6981">
          <cell r="A6981" t="str">
            <v>HTL89307</v>
          </cell>
          <cell r="B6981" t="str">
            <v>经腹回肠代阴道成形术</v>
          </cell>
          <cell r="C6981" t="str">
            <v>膀胱截石位，臀部铺消毒垫巾，消毒外阴，阴道前庭造穴，开腹取回肠10-12厘米，转移切取的肠断至阴道洞穴，固定肠黏膜和外阴皮肤。不含术后阴道模具扩张术、盆腔器官切除术、肠切除术、盆腹腔粘连松解术。</v>
          </cell>
        </row>
        <row r="6982">
          <cell r="A6982" t="str">
            <v>HTL89308</v>
          </cell>
          <cell r="B6982" t="str">
            <v>经腹腹膜代阴道成形术</v>
          </cell>
          <cell r="C6982" t="str">
            <v>膀胱截石位，臀部铺消毒垫巾，消毒外阴，阴道前庭造穴，开腹，暴露双侧后腹膜，分别取左右侧后腹膜4*12厘米，缝合成阴道模型，置入阴道洞穴，固定腹膜和外阴皮肤。不含术后阴道模具扩张术、盆腔器官切除术。</v>
          </cell>
        </row>
        <row r="6983">
          <cell r="A6983" t="str">
            <v>HTL89309</v>
          </cell>
          <cell r="B6983" t="str">
            <v>会阴体重建阴道紧缩术</v>
          </cell>
          <cell r="C6983" t="str">
            <v>常规消毒，铺无菌巾，设计阴道口切口，局部注射麻醉药或肿胀液，剥离部分阴道后、侧壁，电凝止血，分层缝合分离的肛提肌，重建会阴体，分层缝合缩小阴道，部分切除多余黏膜，阴道外口整形，置入纱布卷，外阴包扎。</v>
          </cell>
        </row>
        <row r="6984">
          <cell r="A6984" t="str">
            <v>HTL89310</v>
          </cell>
          <cell r="B6984" t="str">
            <v>男变女性阴道再造术</v>
          </cell>
          <cell r="C6984" t="str">
            <v>常规消毒，铺无菌巾，设计切口，睾丸切除，尿道口成形，阴唇成形，应用阴茎皮瓣、阴囊皮瓣或阴股沟皮瓣进行阴道再造。</v>
          </cell>
        </row>
        <row r="6985">
          <cell r="A6985" t="str">
            <v>HTL89401</v>
          </cell>
          <cell r="B6985" t="str">
            <v>生物补片阴道成形术</v>
          </cell>
          <cell r="C6985" t="str">
            <v>膀胱截石位，臀部铺消毒垫巾，消毒外阴，阴道前庭造穴，取羊膜或生物补片缝制成阴道模型，置于阴道造穴中并缝合固定。</v>
          </cell>
        </row>
        <row r="6986">
          <cell r="A6986" t="str">
            <v>HTL89501</v>
          </cell>
          <cell r="B6986" t="str">
            <v>经腹腔镜乙状结肠代阴道成形术</v>
          </cell>
          <cell r="C6986" t="str">
            <v>膀胱截石位，臀部铺消毒垫巾，消毒外阴，阴道前庭造穴，腹腔镜下取乙状结肠10-12厘米，转移切取的肠断至阴道洞穴，固定肠黏膜和外阴皮肤。</v>
          </cell>
        </row>
        <row r="6987">
          <cell r="A6987" t="str">
            <v>HTL89502</v>
          </cell>
          <cell r="B6987" t="str">
            <v>经腹腔镜回肠代阴道成形术</v>
          </cell>
          <cell r="C6987" t="str">
            <v>膀胱截石位，臀部铺消毒垫巾，消毒外阴，阴道前庭造穴，切开脐部小切口1厘米以长针穿入腹壁，证实进入腹腔后，充气，建立气腹，放入腹腔镜，分别于双侧髂棘内侧5厘米处切开0.5厘米小切口，分别放入直径0.5厘米小套管，必要时可于脐耻间行第四直径0.5厘米小切口，放置套管，腹腔镜取回肠10-12厘米，转移切取的肠断至阴道洞穴，固定肠黏膜和外阴皮肤。</v>
          </cell>
        </row>
        <row r="6988">
          <cell r="A6988" t="str">
            <v>HTL89503</v>
          </cell>
          <cell r="B6988" t="str">
            <v>经腹腔镜腹膜代阴道成形术</v>
          </cell>
          <cell r="C6988" t="str">
            <v>膀胱截石位，臀部铺消毒垫巾，消毒外阴，阴道前庭造穴，切开脐部小切口1厘米以长针穿入腹壁，证实进入腹腔后，充气，建立气腹，放入腹腔镜，腹腔镜下暴露双侧后腹膜，分别取左右侧后腹膜4*12厘米，缝合成阴道模型，置入阴道洞穴，固定腹膜和外阴皮肤。</v>
          </cell>
        </row>
        <row r="6989">
          <cell r="A6989" t="str">
            <v>HTM50401</v>
          </cell>
          <cell r="B6989" t="str">
            <v>阴道壁血肿切开术</v>
          </cell>
          <cell r="C6989" t="str">
            <v>膀胱截石位，臀部铺消毒巾，消毒外阴，铺盖无菌巾，术前排尿或插(保留)导尿管，局麻，切开血肿，清除凝血块，生理盐水冲洗血肿腔，止血，可吸收性肠线缝合，关闭血肿腔。</v>
          </cell>
        </row>
        <row r="6990">
          <cell r="A6990" t="str">
            <v>HTM70401</v>
          </cell>
          <cell r="B6990" t="str">
            <v>阴道前壁修补术</v>
          </cell>
          <cell r="C6990" t="str">
            <v>膀胱截石位，消毒铺巾，消毒阴道，打开阴道前壁至阴道脱垂最高点，向两侧分离，暴露膀胱阴道筋膜并缝合加固，缝合阴道黏膜。不含阴道后壁修补术、治疗尿失禁手术、吊带或生物补片修补术。</v>
          </cell>
        </row>
        <row r="6991">
          <cell r="A6991" t="str">
            <v>HTM70402</v>
          </cell>
          <cell r="B6991" t="str">
            <v>阴道后壁修补术</v>
          </cell>
          <cell r="C6991" t="str">
            <v>膀胱截石位，消毒铺巾，消毒阴道，打开阴道后壁至脱垂最高点，向两侧分离，暴露直肠阴道筋膜并缝合加固，缝合阴道黏膜。</v>
          </cell>
        </row>
        <row r="6992">
          <cell r="A6992" t="str">
            <v>HTM70403</v>
          </cell>
          <cell r="B6992" t="str">
            <v>阴道前后壁修补术</v>
          </cell>
          <cell r="C6992" t="str">
            <v>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v>
          </cell>
        </row>
        <row r="6993">
          <cell r="A6993" t="str">
            <v>HTM73401</v>
          </cell>
          <cell r="B6993" t="str">
            <v>阴道壁良性肿物切除术</v>
          </cell>
          <cell r="C6993" t="str">
            <v>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v>
          </cell>
        </row>
        <row r="6994">
          <cell r="A6994" t="str">
            <v>HTM83401</v>
          </cell>
          <cell r="B6994" t="str">
            <v>阴道壁缝合术</v>
          </cell>
          <cell r="C6994" t="str">
            <v>膀胱截石位，消毒铺巾，放置窥器，暴露并消毒宫颈阴道，在阴道壁损伤部位缝合止血。</v>
          </cell>
        </row>
        <row r="6995">
          <cell r="A6995" t="str">
            <v>HTP-HTQ</v>
          </cell>
          <cell r="B6995" t="str">
            <v>4.固定与周围结构</v>
          </cell>
        </row>
        <row r="6996">
          <cell r="A6996" t="str">
            <v>HTP71401</v>
          </cell>
          <cell r="B6996" t="str">
            <v>经阴道子宫骶棘韧带悬吊术</v>
          </cell>
          <cell r="C6996" t="str">
            <v>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v>
          </cell>
        </row>
        <row r="6997">
          <cell r="A6997" t="str">
            <v>HTP73301</v>
          </cell>
          <cell r="B6997" t="str">
            <v>经腹阔韧带内肿瘤切除术</v>
          </cell>
          <cell r="C6997" t="str">
            <v>指经腹切除阔韧带肿瘤，含阔韧带肌瘤。消毒铺巾，开腹，探查盆腹腔，打开阔韧带前后页，暴露肿物，暴露输尿管走形及蠕动，切除肿物，缝合止血，再次检查输尿管走形和蠕动，关腹。</v>
          </cell>
        </row>
        <row r="6998">
          <cell r="A6998" t="str">
            <v>HTP73401</v>
          </cell>
          <cell r="B6998" t="str">
            <v>经阴道阔韧带内肿瘤切除术</v>
          </cell>
          <cell r="C6998" t="str">
            <v>指经阴道切除阔韧带肿瘤，含阔韧带肌瘤。膀胱截石位，消毒铺巾，消毒阴道，宫颈，打开阴道前后穹窿，探查盆腹腔，打开阔韧带前后页，暴露肿物，暴露输尿管走形及蠕动，切除肿物，缝合止血，再次检查输尿管走形和蠕动，关腹。</v>
          </cell>
        </row>
        <row r="6999">
          <cell r="A6999" t="str">
            <v>HTP73501</v>
          </cell>
          <cell r="B6999" t="str">
            <v>经腹腔镜阔韧带内肿瘤切除术</v>
          </cell>
          <cell r="C6999" t="str">
            <v>指经腹切除阔韧带肿瘤，含阔韧带肌瘤。消毒铺巾，切开脐部小切口1厘米以长针穿入腹壁，证实进入腹腔后，充气，建立气腹，放入腹腔镜，分别于双侧髂棘内侧5厘米处切开0.5厘米小切口，分别放入直径0.5厘米小套管，必要时可于脐耻间行第四直径0.5厘米小切口，放置套管，腹腔镜观察，探查盆腹腔，打开阔韧带前后页，暴露肿物，暴露输尿管走形及蠕动，切除肿物，缝合止血，再次检查输尿管走形和蠕动，关腹。</v>
          </cell>
        </row>
        <row r="7000">
          <cell r="A7000" t="str">
            <v>HTP81401</v>
          </cell>
          <cell r="B7000" t="str">
            <v>经阴道子宫主韧带缩短术</v>
          </cell>
          <cell r="C7000" t="str">
            <v>膀胱截石位，消毒铺巾，环切宫颈，分别上推膀胱和直肠，暴露两侧主骶韧带，钳夹切断主骶韧带，并缝合在截除后的宫颈两侧。</v>
          </cell>
        </row>
        <row r="7001">
          <cell r="A7001" t="str">
            <v>HTQ59301</v>
          </cell>
          <cell r="B7001" t="str">
            <v>经腹子宫直肠陷凹封闭术</v>
          </cell>
          <cell r="C7001" t="str">
            <v>腹部与外阴消毒，铺无菌巾，开腹，探查盆腹腔，大纱垫排压肠管，用不可吸收缝线自宫骶韧带内侧，穿过直肠子宫陷凹基底部，缝合到对侧子宫骶骨韧带内侧，同法横向缝合3-4针，间隔1厘米，各线收紧打结，闭合直肠子宫陷凹，逐层关腹。</v>
          </cell>
        </row>
        <row r="7002">
          <cell r="A7002" t="str">
            <v>HTQ59401</v>
          </cell>
          <cell r="B7002" t="str">
            <v>经阴道子宫直肠陷凹封闭术</v>
          </cell>
          <cell r="C7002" t="str">
            <v>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v>
          </cell>
        </row>
        <row r="7003">
          <cell r="A7003" t="str">
            <v>HTQ59501</v>
          </cell>
          <cell r="B7003" t="str">
            <v>经腹腔镜子宫直肠陷凹封闭术</v>
          </cell>
          <cell r="C7003" t="str">
            <v>腹部与外阴消毒，铺无菌巾，放入腹腔镜探查盆腹腔，排压肠管，腹腔镜下不吸收缝线自宫骶韧带内侧，穿过直肠子宫陷凹基底部，缝合到对侧子宫骶骨韧带内侧，同法横向缝合3-4针，间隔1厘米，各线收紧打结，闭合直肠子宫陷凹，逐层关腹。</v>
          </cell>
        </row>
        <row r="7004">
          <cell r="A7004" t="str">
            <v>HTR-HTV</v>
          </cell>
          <cell r="B7004" t="str">
            <v>5.外阴</v>
          </cell>
        </row>
        <row r="7005">
          <cell r="A7005" t="str">
            <v>HTR45701</v>
          </cell>
          <cell r="B7005" t="str">
            <v>外阴脓肿切开术</v>
          </cell>
          <cell r="C7005" t="str">
            <v>局麻，消毒外阴阴道，铺巾，切开外阴脓肿，充分引流，缝合创面。</v>
          </cell>
        </row>
        <row r="7006">
          <cell r="A7006" t="str">
            <v>HTR50701</v>
          </cell>
          <cell r="B7006" t="str">
            <v>外阴血肿切开术</v>
          </cell>
          <cell r="C7006" t="str">
            <v>膀胱截石位，消毒外阴，铺无菌巾，局麻，术前排尿，切开血肿，清除凝血块或排放脓液，生理盐水冲洗内腔，止血，可吸收性肠线缝合关闭血肿内腔或放置引流条。</v>
          </cell>
        </row>
        <row r="7007">
          <cell r="A7007" t="str">
            <v>HTR72701</v>
          </cell>
          <cell r="B7007" t="str">
            <v>外阴激光治疗</v>
          </cell>
          <cell r="C7007" t="str">
            <v>外阴阴道消毒铺巾，病变周围多点局部麻醉，激光烧灼病变部位，术毕消毒并处理治疗部位。</v>
          </cell>
        </row>
        <row r="7008">
          <cell r="A7008" t="str">
            <v>HTR72702</v>
          </cell>
          <cell r="B7008" t="str">
            <v>外阴微波治疗</v>
          </cell>
          <cell r="C7008" t="str">
            <v>膀胱截石位，外阴阴道消毒铺巾，病变周围多点麻醉，微波探头接触外阴病灶部位并移动探头，治疗病变，术毕冰敷创面，局部上药。</v>
          </cell>
        </row>
        <row r="7009">
          <cell r="A7009" t="str">
            <v>HTR72703</v>
          </cell>
          <cell r="B7009" t="str">
            <v>外阴冷冻治疗</v>
          </cell>
          <cell r="C7009" t="str">
            <v>膀胱截石位，外阴阴道消毒铺巾，病变周围多点麻醉，用一次性液氮接触病灶部位，治疗病变，术毕创面上药。</v>
          </cell>
        </row>
        <row r="7010">
          <cell r="A7010" t="str">
            <v>HTR73701</v>
          </cell>
          <cell r="B7010" t="str">
            <v>外阴良性肿瘤切除术</v>
          </cell>
          <cell r="C7010" t="str">
            <v>膀胱截石位，消毒外阴阴道，铺巾，局部麻醉，切开外阴肿物表面皮肤，分离肿物，切除外阴肿瘤，缝合关闭创面。</v>
          </cell>
        </row>
        <row r="7011">
          <cell r="A7011" t="str">
            <v>HTR73702</v>
          </cell>
          <cell r="B7011" t="str">
            <v>单纯性外阴切除术</v>
          </cell>
          <cell r="C7011" t="str">
            <v>膀胱截石位，消毒外阴，铺单，切除外阴部组织，缝合切口。</v>
          </cell>
        </row>
        <row r="7012">
          <cell r="A7012" t="str">
            <v>HTR73703</v>
          </cell>
          <cell r="B7012" t="str">
            <v>外阴部分切除术</v>
          </cell>
          <cell r="C7012" t="str">
            <v>膀胱截石位，消毒外阴，铺单，在外阴病灶外2厘米切除外阴部位，缝合切口。</v>
          </cell>
        </row>
        <row r="7013">
          <cell r="A7013" t="str">
            <v>HTR77701</v>
          </cell>
          <cell r="B7013" t="str">
            <v>外阴广泛切除术</v>
          </cell>
          <cell r="C7013" t="str">
            <v>膀胱截石位，消毒外阴，铺单，切开外阴皮肤，结扎阴部内动脉，切开阴道黏膜，切下外阴，缝合皮下组织及皮肤。</v>
          </cell>
        </row>
        <row r="7014">
          <cell r="A7014" t="str">
            <v>HTR77702</v>
          </cell>
          <cell r="B7014" t="str">
            <v>外阴广泛切除成形术</v>
          </cell>
          <cell r="C7014" t="str">
            <v>膀胱截石位，消毒外阴，铺单，切开外阴皮肤，结扎阴部内动脉，切开阴道黏膜，切下外阴，缝合皮下组织及皮肤，外阴转移皮瓣修补，外阴成形。不含皮瓣移植、病理学检查、淋巴结切除术。</v>
          </cell>
        </row>
        <row r="7015">
          <cell r="A7015" t="str">
            <v>HTR83701</v>
          </cell>
          <cell r="B7015" t="str">
            <v>外阴缝合术</v>
          </cell>
          <cell r="C7015" t="str">
            <v>膀胱截石位，消毒铺巾，局麻下暴露，缝合外阴伤口，无菌敷料包扎。</v>
          </cell>
        </row>
        <row r="7016">
          <cell r="A7016" t="str">
            <v>HTR83702</v>
          </cell>
          <cell r="B7016" t="str">
            <v>外阴裂伤清创缝合术</v>
          </cell>
          <cell r="C7016" t="str">
            <v>膀胱截石位，消毒外阴，检查除外阴损伤外有无合并其它部位损伤(尿道、直肠、内生殖器等)，局部麻醉，清创缝合外阴伤口。必要时放置引流条。</v>
          </cell>
        </row>
        <row r="7017">
          <cell r="A7017" t="str">
            <v>HTS81701</v>
          </cell>
          <cell r="B7017" t="str">
            <v>阴蒂缩小术</v>
          </cell>
          <cell r="C7017" t="str">
            <v>指两性畸形的阴蒂缩小手术。常规消毒，铺无菌巾，设计切口，局部注射副肾盐水，在增生阴蒂的背侧皮肤呈“工”字形切开，游离阴蒂背侧神经血管束，形成带蒂阴蒂头，电凝止血，切除增生的部分阴蒂体，缩小阴蒂头，缝合固定于阴蒂脚处。</v>
          </cell>
        </row>
        <row r="7018">
          <cell r="A7018" t="str">
            <v>HTS83701</v>
          </cell>
          <cell r="B7018" t="str">
            <v>阴蒂肥大修整术</v>
          </cell>
          <cell r="C7018" t="str">
            <v>常规消毒，铺无菌巾，设计切口，局部麻醉，形成以阴蒂背侧神经血管束为蒂的岛状阴蒂海绵体瓣，电凝止血，将其缝合，固定于耻骨联合区，将肥大的阴蒂自根部切断，残端缝合，固定耻骨联合前端，局部组织瓣缝合，置引流。</v>
          </cell>
        </row>
        <row r="7019">
          <cell r="A7019" t="str">
            <v>HTS89701</v>
          </cell>
          <cell r="B7019" t="str">
            <v>阴蒂再造术</v>
          </cell>
          <cell r="C7019" t="str">
            <v>常规消毒，铺无菌巾，手术设计，在阴茎背侧设计皮肤呈“工”字形切口，注射1：20万肾上腺素盐水后，游离阴茎背侧神经血管束，形成带蒂阴蒂头，切除阴茎干，缩小阴蒂头，电凝止血，将带蒂阴茎头缝合固定于阴蒂脚处。不含阴茎切除。</v>
          </cell>
        </row>
        <row r="7020">
          <cell r="A7020" t="str">
            <v>HTT57701</v>
          </cell>
          <cell r="B7020" t="str">
            <v>小阴唇粘连分离术</v>
          </cell>
          <cell r="C7020" t="str">
            <v>术前排尿，膀胱截石位，消毒外阴，铺无菌巾，局麻，以手指钝性分离或以钳、剪、刀锐性分离粘连带，阴道黏膜外翻缝合，防止再次粘连，手术创面涂抹消炎、润滑药物。</v>
          </cell>
        </row>
        <row r="7021">
          <cell r="A7021" t="str">
            <v>HTT83701</v>
          </cell>
          <cell r="B7021" t="str">
            <v>小阴唇整形术</v>
          </cell>
          <cell r="C7021" t="str">
            <v>常规消毒，铺无菌巾，设计切口，局部麻醉，设计切口，切除增生或不对称的阴唇组织，电凝止血，使外观美观、自然，分层缝合，加压包扎。</v>
          </cell>
        </row>
        <row r="7022">
          <cell r="A7022" t="str">
            <v>HTT89701</v>
          </cell>
          <cell r="B7022" t="str">
            <v>小阴唇再造术</v>
          </cell>
          <cell r="C7022" t="str">
            <v>常规消毒，铺无菌巾，手术设计，在阴茎背侧设计皮肤呈“工”字形切口，注射1：20万肾上腺素盐水后，沿设计线切开皮肤，形成两瓣，自身折叠，缝合形成部分阴唇，电凝止血，置入引流。</v>
          </cell>
        </row>
        <row r="7023">
          <cell r="A7023" t="str">
            <v>HTT89702</v>
          </cell>
          <cell r="B7023" t="str">
            <v>大阴唇再造术</v>
          </cell>
          <cell r="C7023" t="str">
            <v>常规消毒，铺无菌巾，手术设计，阴囊瓣形成，上提，折叠，固定，缝合，与阴茎瓣交叉，形成大阴唇，电凝止血，置入引流，留置尿管。</v>
          </cell>
        </row>
        <row r="7024">
          <cell r="A7024" t="str">
            <v>HTU83701</v>
          </cell>
          <cell r="B7024" t="str">
            <v>处女膜修补术</v>
          </cell>
          <cell r="C7024" t="str">
            <v>常规消毒，铺无菌巾，设计切口，局部麻醉，沿设计线切开，修剪处女膜裂缘，形成新鲜创面，分层缝合切口，检查修补后裂隙大小适宜后，结束手术。</v>
          </cell>
        </row>
        <row r="7025">
          <cell r="A7025" t="str">
            <v>HTU83702</v>
          </cell>
          <cell r="B7025" t="str">
            <v>处女膜切开成形术</v>
          </cell>
          <cell r="C7025" t="str">
            <v>膀胱截石位，臀部铺消毒垫巾，消毒外阴，术前排尿或插(保留)导尿管，外阴口局麻，X形切开闭锁的处女膜，排净积血，窥阴器插入阴道，常规探查宫颈、阴道是否正常，处女膜切口压迫或缝合止血。</v>
          </cell>
        </row>
        <row r="7026">
          <cell r="A7026" t="str">
            <v>HTU89701</v>
          </cell>
          <cell r="B7026" t="str">
            <v>处女膜再造术</v>
          </cell>
          <cell r="C7026" t="str">
            <v>常规消毒，铺无菌巾，设计阴道口环形切口，局部麻醉，沿设计线切开黏膜，形成局部黏膜瓣，收缩塑形，缝合。</v>
          </cell>
        </row>
        <row r="7027">
          <cell r="A7027" t="str">
            <v>HTV50701</v>
          </cell>
          <cell r="B7027" t="str">
            <v>前庭大腺囊肿造口术</v>
          </cell>
          <cell r="C7027" t="str">
            <v>膀胱截石位，消毒外阴，铺巾，局麻，切开囊肿，充分引流囊内液体，外翻缝合，保持腺体开窗状态。</v>
          </cell>
        </row>
        <row r="7028">
          <cell r="A7028" t="str">
            <v>HTV73701</v>
          </cell>
          <cell r="B7028" t="str">
            <v>前庭大腺囊肿切除术</v>
          </cell>
          <cell r="C7028" t="str">
            <v>膀胱截石位，消毒外阴，铺巾，局麻，切开小阴唇内侧黏膜，剥离前庭大腺囊肿，缝合止血。</v>
          </cell>
        </row>
        <row r="7029">
          <cell r="A7029" t="str">
            <v>HTW</v>
          </cell>
          <cell r="B7029" t="str">
            <v>6.会阴</v>
          </cell>
        </row>
        <row r="7030">
          <cell r="A7030" t="str">
            <v>HTW73701</v>
          </cell>
          <cell r="B7030" t="str">
            <v>会阴部扩创术</v>
          </cell>
          <cell r="C7030" t="str">
            <v>指会阴部未愈合创面的后期去除坏死组织，过度生长的肉芽组织的手术操作，术区皮肤消毒，彻底清除局部坏死组织，2500-5000毫升生理盐水清洗创面，止血后创面用其它组织或敷料覆盖。不含植皮术、皮瓣修复术。</v>
          </cell>
        </row>
        <row r="7031">
          <cell r="A7031" t="str">
            <v>HTW83301</v>
          </cell>
          <cell r="B7031" t="str">
            <v>经腹会阴疝修补术</v>
          </cell>
          <cell r="C7031" t="str">
            <v>逐层进腹，探查，寻找疝囊，切除疝囊，缝合或补片修补会阴薄弱区域，止血，清点器具、纱布无误，冲洗伤口，逐层关腹。</v>
          </cell>
        </row>
        <row r="7032">
          <cell r="A7032" t="str">
            <v>HTW83302</v>
          </cell>
          <cell r="B7032" t="str">
            <v>腹骶会阴肛门成形术</v>
          </cell>
          <cell r="C7032" t="str">
            <v>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v>
          </cell>
        </row>
        <row r="7033">
          <cell r="A7033" t="str">
            <v>HTW83303</v>
          </cell>
          <cell r="B7033" t="str">
            <v>先天性肛门闭锁女性会阴肛门成形术</v>
          </cell>
          <cell r="C7033" t="str">
            <v>截石位，消毒铺巾，插导尿管，将会阴(舟状窝)瘘管与阴道分离，游离末端直肠，电刺激仪定位肛门外括约肌位置行十字切口，将直肠后移置于外括约肌中心位置，与肛周固定，会阴体成形。</v>
          </cell>
        </row>
        <row r="7034">
          <cell r="A7034" t="str">
            <v>HTW83304</v>
          </cell>
          <cell r="B7034" t="str">
            <v>先天性肛门闭锁男性会阴肛门成形术</v>
          </cell>
          <cell r="C7034" t="str">
            <v>截石位，消毒铺巾，插导尿管，电刺激仪定位肛门外括约肌中心位置，十字切开，向上分离找到直肠盲端，游离松解，将直肠末端与肛周固定，会阴体成形。</v>
          </cell>
        </row>
        <row r="7035">
          <cell r="A7035" t="str">
            <v>HTW83305</v>
          </cell>
          <cell r="B7035" t="str">
            <v>前矢状入路会阴肛门成形术</v>
          </cell>
          <cell r="C7035" t="str">
            <v>截石位，备皮，电刺激仪定位肛穴，纵行切开会阴体皮肤会阴肌肉，游离舟状窝处瘘口及直肠末端，分离直肠及阴道间隙，将直肠末端无张力牵至并固定于新定位肛穴处，成型肛门，重建舟状窝、会阴体。</v>
          </cell>
        </row>
        <row r="7036">
          <cell r="A7036" t="str">
            <v>HTW83701</v>
          </cell>
          <cell r="B7036" t="str">
            <v>会阴侧切缝合术</v>
          </cell>
          <cell r="C7036" t="str">
            <v>会阴侧切和正中切，先进行局部麻醉和阴部神经阻滞麻醉，然后选择切开部位，切开组织。会阴缝合按解剖结构分别缝合阴道黏膜、肌肉层、会阴皮下组织、缝合皮肤。</v>
          </cell>
        </row>
        <row r="7037">
          <cell r="A7037" t="str">
            <v>HTW83702</v>
          </cell>
          <cell r="B7037" t="str">
            <v>会阴Ⅰ-Ⅱ度裂伤缝合术</v>
          </cell>
          <cell r="C7037" t="str">
            <v>会阴缝合按解剖结构，分别缝合阴道黏膜、肌肉层、会阴皮下组织、皮肤。</v>
          </cell>
        </row>
        <row r="7038">
          <cell r="A7038" t="str">
            <v>HTW83703</v>
          </cell>
          <cell r="B7038" t="str">
            <v>会阴Ⅲ-IV度裂伤缝合术</v>
          </cell>
          <cell r="C7038" t="str">
            <v>消毒缝合部位，按解剖部位分别缝合直肠黏膜、肛门括约肌、会阴黏膜和皮下组织。</v>
          </cell>
        </row>
        <row r="7039">
          <cell r="A7039" t="str">
            <v>HTW83704</v>
          </cell>
          <cell r="B7039" t="str">
            <v>陈旧性会阴Ⅱ度裂伤修补术</v>
          </cell>
          <cell r="C7039" t="str">
            <v>膀胱截石位，消毒外阴肛周，铺无菌巾，会阴切口，阴道壁黏膜，剥露肛提肌，切除部分阴道黏膜，缝合肛提肌、阴道黏膜、会阴组织至皮肤，新阴道口应可容纳2横指宽度。</v>
          </cell>
        </row>
        <row r="7040">
          <cell r="A7040" t="str">
            <v>HTW83705</v>
          </cell>
          <cell r="B7040" t="str">
            <v>陈旧性会阴Ⅲ度裂伤修补术</v>
          </cell>
          <cell r="C7040" t="str">
            <v>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v>
          </cell>
        </row>
        <row r="7041">
          <cell r="A7041" t="str">
            <v>HTW83306</v>
          </cell>
          <cell r="B7041" t="str">
            <v>经会阴会阴疝修补术</v>
          </cell>
          <cell r="C7041" t="str">
            <v>会阴切口，逐层切开，探查，寻找疝囊，切除疝囊，缝合或补片修补会阴薄弱区域，止血，清点器具、纱布无误，冲洗伤口，逐层缝合。</v>
          </cell>
        </row>
        <row r="7042">
          <cell r="A7042" t="str">
            <v>HTX</v>
          </cell>
          <cell r="B7042" t="str">
            <v>7.女性生殖细胞</v>
          </cell>
        </row>
        <row r="7043">
          <cell r="A7043" t="str">
            <v>HTX48701</v>
          </cell>
          <cell r="B7043" t="str">
            <v>卵母细胞胞浆内单精子注射</v>
          </cell>
          <cell r="C7043" t="str">
            <v>准备胚胎培养液、体外显微操作液、无胚胎毒性透明质酸酶、无胚胎毒性聚乙烯吡咯烷酮(PVP)、无胚胎毒性矿物油，预热，制备显微操作皿和胚胎培养皿，置于培养箱内平衡过夜，取卵后在显微镜下将卵冠丘复合体(OCCCS)在含透明质酸酶酶的体外显微操作液内消化，转至操作液内用不同内径的胚胎转移管轻轻脱去卵丘，用操作液反复洗7-8遍，放入培养滴中，在倒置镜下观察并评估卵母细胞的成熟程度，记录，将体外操作液及二甲基吡咯烷酮(PVP)加入显微操作微滴中，在PVP中加入精子，在显微操作系统下，用显微注射针制动精子，吸入注射针，</v>
          </cell>
        </row>
        <row r="7044">
          <cell r="A7044" t="str">
            <v>HTZ</v>
          </cell>
          <cell r="B7044" t="str">
            <v>8.其它</v>
          </cell>
        </row>
        <row r="7045">
          <cell r="A7045" t="str">
            <v>HTZ62301</v>
          </cell>
          <cell r="B7045" t="str">
            <v>避孕药皮下埋置术</v>
          </cell>
          <cell r="C7045" t="str">
            <v>局部皮肤消毒，铺巾，局部小切口，放置皮下避孕药，皮内缝合。</v>
          </cell>
        </row>
        <row r="7046">
          <cell r="A7046" t="str">
            <v>HTZ62901</v>
          </cell>
          <cell r="B7046" t="str">
            <v>脉冲泵置入术</v>
          </cell>
          <cell r="C7046" t="str">
            <v>经静脉或皮下安装一次性脉冲泵，确定安装脉冲泵时间，确定和调整用药剂量，观察效果。</v>
          </cell>
        </row>
        <row r="7047">
          <cell r="A7047" t="str">
            <v>HTZ64301</v>
          </cell>
          <cell r="B7047" t="str">
            <v>避孕药皮下取出术</v>
          </cell>
          <cell r="C7047" t="str">
            <v>局部皮肤消毒，铺巾，局部小切口，取出皮下避孕药，皮内缝合。</v>
          </cell>
        </row>
        <row r="7048">
          <cell r="A7048" t="str">
            <v>HTZ73301</v>
          </cell>
          <cell r="B7048" t="str">
            <v>经腹子宫腺肌病灶切除术</v>
          </cell>
          <cell r="C7048" t="str">
            <v>消毒铺巾，逐层切开腹壁进入腹腔，探查盆、腹腔情况，明确腺肌瘤部位，分离盆腔粘连，切除腺肌瘤病灶，缝合创面，双极电凝止血，盐水冲洗盆腹腔，酌情放置盆腔引流，放置生物蛋白胶，一次性敷贴覆盖腹部伤口。</v>
          </cell>
        </row>
        <row r="7049">
          <cell r="A7049" t="str">
            <v>HTZ73501</v>
          </cell>
          <cell r="B7049" t="str">
            <v>经腹腔镜子宫腺肌病灶切除术</v>
          </cell>
          <cell r="C7049" t="str">
            <v>麻醉消毒铺巾，拿取灭菌好的腹腔镜用物连接部件并与气腹机膨宫、光源、主机、电凝装置连接，形成气腹，放置穿刺套管，放入腹腔镜探查盆、腹腔情况，明确腺肌瘤部位，分离盆腔粘连，切除腺肌瘤病灶，缝合创面，双极电凝止血，盐水冲洗盆腹腔，酌情放置盆腔引流，放置生物蛋白胶，一次性敷贴覆盖腹部伤口。</v>
          </cell>
        </row>
        <row r="7050">
          <cell r="A7050" t="str">
            <v>HTZ77301</v>
          </cell>
          <cell r="B7050" t="str">
            <v>经腹根治性宫旁组织切除术</v>
          </cell>
          <cell r="C7050" t="str">
            <v>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v>
          </cell>
        </row>
        <row r="7051">
          <cell r="A7051" t="str">
            <v>HTZ77501</v>
          </cell>
          <cell r="B7051" t="str">
            <v>经腹腔镜根治性宫旁组织切除术</v>
          </cell>
          <cell r="C7051" t="str">
            <v>消毒铺巾，切开脐部小切口1厘米以长针穿入腹壁，证实进入腹腔后，充气，建立气腹，放入腹腔镜，分别于双侧髂棘内侧5厘米处切开0.5厘米小切口，分别放入直径0.5厘米小套管。必要时可于脐耻间行第四直径0.5厘米小切口，放置套管。剪开覆盖于阴道残端的膀胱腹膜，显露、牵引阴道残端，分离膀胱阴道间隙，推下膀胱，剪开直肠阴道间腹膜，打开间隙，推开直肠，游离输尿管盆段，打开输尿管隧道，显露主韧带上缘，分别打开分离膀胱侧窝、直肠侧窝，从而分别显露主韧带前、后缘，距同侧宫颈侧缘3厘米，钳断、缝扎主韧带、骶韧带，距阴道残端3厘</v>
          </cell>
        </row>
        <row r="7052">
          <cell r="A7052" t="str">
            <v>HTZ89301</v>
          </cell>
          <cell r="B7052" t="str">
            <v>全盆底重建修补术</v>
          </cell>
          <cell r="C7052" t="str">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ell>
        </row>
        <row r="7053">
          <cell r="A7053" t="str">
            <v>HU</v>
          </cell>
          <cell r="B7053" t="str">
            <v>(十五)孕产</v>
          </cell>
        </row>
        <row r="7054">
          <cell r="A7054" t="str">
            <v>HUA</v>
          </cell>
          <cell r="B7054" t="str">
            <v>1.孕产系统</v>
          </cell>
        </row>
        <row r="7055">
          <cell r="A7055" t="str">
            <v>HUE-HUH</v>
          </cell>
          <cell r="B7055" t="str">
            <v>2.胚胎及胚胎产物</v>
          </cell>
        </row>
        <row r="7056">
          <cell r="A7056" t="str">
            <v>HUE</v>
          </cell>
          <cell r="B7056" t="str">
            <v>胎儿</v>
          </cell>
        </row>
        <row r="7057">
          <cell r="A7057" t="str">
            <v>HUE52301</v>
          </cell>
          <cell r="B7057" t="str">
            <v>腹腔妊娠取胎术</v>
          </cell>
          <cell r="C7057" t="str">
            <v>消毒铺巾，逐层进腹，取出胎儿，充分止血，留置引流管，缝合腹壁。清理呼吸道，处理脐带，进行新生儿阿普加评分，擦净新生儿，打足印和母亲手印，新生儿基本查体，标明性别、体重、身高、出生时间，核准无误后入档。</v>
          </cell>
        </row>
        <row r="7058">
          <cell r="A7058" t="str">
            <v>HUE52302</v>
          </cell>
          <cell r="B7058" t="str">
            <v>古典式剖宫产术</v>
          </cell>
          <cell r="C7058" t="str">
            <v>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v>
          </cell>
        </row>
        <row r="7059">
          <cell r="A7059" t="str">
            <v>HUE52303</v>
          </cell>
          <cell r="B7059" t="str">
            <v>子宫下段剖宫产术</v>
          </cell>
          <cell r="C7059" t="str">
            <v>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v>
          </cell>
        </row>
        <row r="7060">
          <cell r="A7060" t="str">
            <v>HUE52304</v>
          </cell>
          <cell r="B7060" t="str">
            <v>腹膜外剖宫取胎术</v>
          </cell>
          <cell r="C7060" t="str">
            <v>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v>
          </cell>
        </row>
        <row r="7061">
          <cell r="A7061" t="str">
            <v>HUE52305</v>
          </cell>
          <cell r="B7061" t="str">
            <v>双胎剖宫产术</v>
          </cell>
          <cell r="C7061" t="str">
            <v>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v>
          </cell>
        </row>
        <row r="7062">
          <cell r="A7062" t="str">
            <v>HUE52401</v>
          </cell>
          <cell r="B7062" t="str">
            <v>单胎顺产接生</v>
          </cell>
          <cell r="C7062" t="str">
            <v>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v>
          </cell>
        </row>
        <row r="7063">
          <cell r="A7063" t="str">
            <v>HUE52402</v>
          </cell>
          <cell r="B7063" t="str">
            <v>双胎接生</v>
          </cell>
          <cell r="C7063" t="str">
            <v>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v>
          </cell>
        </row>
        <row r="7064">
          <cell r="A7064" t="str">
            <v>HUE52403</v>
          </cell>
          <cell r="B7064" t="str">
            <v>多胎接生</v>
          </cell>
          <cell r="C7064" t="str">
            <v>膀胱截石位，消毒铺巾，保护会阴，协助第一个胎儿分娩机转，固定第二个胎儿及第三个胎儿为纵产式，依次娩出胎儿，在第三产程协助胎盘娩出并检查胎盘，第四产程观察生命体征，清理呼吸道，处理脐带，进行新生儿阿普加评分，擦净新生儿，打足印和母亲手印，新生儿基本查体，标明性别、体重、身高、出生时间，核准无误后入档。</v>
          </cell>
        </row>
        <row r="7065">
          <cell r="A7065" t="str">
            <v>HUE52404</v>
          </cell>
          <cell r="B7065" t="str">
            <v>死胎接生</v>
          </cell>
          <cell r="C7065" t="str">
            <v>膀胱截石位，消毒铺巾，保护会阴，协助胎儿分娩机转，娩出死胎，在第三产程协助胎盘娩出并检查胎盘，标明性别、体重、身高、出生时间，核准无误后入档。不含死胎尸体解剖及尸体处理。</v>
          </cell>
        </row>
        <row r="7066">
          <cell r="A7066" t="str">
            <v>HUE52405</v>
          </cell>
          <cell r="B7066" t="str">
            <v>臀位助产术</v>
          </cell>
          <cell r="C7066" t="str">
            <v>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v>
          </cell>
        </row>
        <row r="7067">
          <cell r="A7067" t="str">
            <v>HUE52406</v>
          </cell>
          <cell r="B7067" t="str">
            <v>臀位牵引助产术</v>
          </cell>
          <cell r="C7067" t="str">
            <v>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v>
          </cell>
        </row>
        <row r="7068">
          <cell r="A7068" t="str">
            <v>HUE52407</v>
          </cell>
          <cell r="B7068" t="str">
            <v>胎头旋转助产术</v>
          </cell>
          <cell r="C7068" t="str">
            <v>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不含多普勒听胎心。</v>
          </cell>
        </row>
        <row r="7069">
          <cell r="A7069" t="str">
            <v>HUE52408</v>
          </cell>
          <cell r="B7069" t="str">
            <v>产钳助产术</v>
          </cell>
          <cell r="C7069" t="str">
            <v>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v>
          </cell>
        </row>
        <row r="7070">
          <cell r="A7070" t="str">
            <v>HUE52409</v>
          </cell>
          <cell r="B7070" t="str">
            <v>胎头吸引助产术</v>
          </cell>
          <cell r="C7070" t="str">
            <v>当宫口开全，胎头先露部在坐骨棘水平以下，出现胎儿窘迫或第二产程延长，可选胎头吸引助产术。将胎头吸引器固定于胎头先露部后，加负压，按分娩机转，牵拉助产娩出胎儿。</v>
          </cell>
        </row>
        <row r="7071">
          <cell r="A7071" t="str">
            <v>HUE52410</v>
          </cell>
          <cell r="B7071" t="str">
            <v>外倒转术</v>
          </cell>
          <cell r="C7071" t="str">
            <v>指横位的外倒转。取臀高仰卧位，查清胎方位，进行胎心监护，双手插入阴道先露部下方，使之松动，若不能松动应使孕妇臀高位半小时后再进行，缓慢旋转，术毕立即听胎心。不含多普勒听胎心、胎心监护。</v>
          </cell>
        </row>
        <row r="7072">
          <cell r="A7072" t="str">
            <v>HUE52411</v>
          </cell>
          <cell r="B7072" t="str">
            <v>内倒转术</v>
          </cell>
          <cell r="C7072" t="str">
            <v>指横位的内倒转。膀胱截石位，消毒，导尿，手伸入宫腔内，寻找并抓住胎儿双足进行牵引倒转，并行臀牵引娩出胎儿，复苏抢救胎儿。不含臀牵引接生。</v>
          </cell>
        </row>
        <row r="7073">
          <cell r="A7073" t="str">
            <v>HUE53101</v>
          </cell>
          <cell r="B7073" t="str">
            <v>早孕减胎术</v>
          </cell>
          <cell r="C7073" t="str">
            <v>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row>
        <row r="7074">
          <cell r="A7074" t="str">
            <v>HUE53102</v>
          </cell>
          <cell r="B7074" t="str">
            <v>妊娠中期选择性减胎术</v>
          </cell>
          <cell r="C7074" t="str">
            <v>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v>
          </cell>
        </row>
        <row r="7075">
          <cell r="A7075" t="str">
            <v>HUE53201</v>
          </cell>
          <cell r="B7075" t="str">
            <v>静脉药物引产术</v>
          </cell>
          <cell r="C7075" t="str">
            <v>取半卧位，选输液泵或可调节输液器，由最低剂量开始点滴缩宫素，同时摸宫缩，逐渐增加缩宫素滴数使宫缩调整为10分钟3次左右，每次持续半分钟。不含监护。</v>
          </cell>
        </row>
        <row r="7076">
          <cell r="A7076" t="str">
            <v>HUE53401</v>
          </cell>
          <cell r="B7076" t="str">
            <v>经阴道药物引产术</v>
          </cell>
          <cell r="C7076" t="str">
            <v>用于早孕及中孕病人。铺一次性检查垫，取膀胱截石位，消毒外阴，戴无菌手套，将促宫颈成熟药物放置于后穹窿处，宫缩过强或达到治疗时间后取出。不含监护。</v>
          </cell>
        </row>
        <row r="7077">
          <cell r="A7077" t="str">
            <v>HUE53402</v>
          </cell>
          <cell r="B7077" t="str">
            <v>中期妊娠水囊引产术</v>
          </cell>
          <cell r="C7077" t="str">
            <v>铺一次性检查垫，取膀胱截石位，消毒外阴阴道，宫颈管内放置水囊，水囊内注水，B超检查水囊放置位置，瞩病人注意事项。不含B超监测。</v>
          </cell>
        </row>
        <row r="7078">
          <cell r="A7078" t="str">
            <v>HUE53403</v>
          </cell>
          <cell r="B7078" t="str">
            <v>晚期妊娠水囊引产术</v>
          </cell>
          <cell r="C7078" t="str">
            <v>铺一次性检查垫，取膀胱截石位，消毒外阴阴道，宫颈管内放置水囊，水囊内注水，B超检查水囊放置位置，瞩病人注意事项。不含B超监测。</v>
          </cell>
        </row>
        <row r="7079">
          <cell r="A7079" t="str">
            <v>HUE53404</v>
          </cell>
          <cell r="B7079" t="str">
            <v>人工流产钳刮术</v>
          </cell>
          <cell r="C7079" t="str">
            <v>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v>
          </cell>
        </row>
        <row r="7080">
          <cell r="A7080" t="str">
            <v>HUE53405</v>
          </cell>
          <cell r="B7080" t="str">
            <v>人工流产负压吸引术</v>
          </cell>
          <cell r="C7080" t="str">
            <v>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v>
          </cell>
        </row>
        <row r="7081">
          <cell r="A7081" t="str">
            <v>HUE72401</v>
          </cell>
          <cell r="B7081" t="str">
            <v>死胎分解术</v>
          </cell>
          <cell r="C7081" t="str">
            <v>膀胱截石位，消毒铺巾，根据不同情况对死胎进行穿颅、断头、锁骨切断、内脏挖出、头皮牵引等，取出胎儿。不含死胎尸体处理。</v>
          </cell>
        </row>
        <row r="7082">
          <cell r="A7082" t="str">
            <v>HUF-HUH</v>
          </cell>
          <cell r="B7082" t="str">
            <v>胎儿附属物</v>
          </cell>
        </row>
        <row r="7083">
          <cell r="A7083" t="str">
            <v>HUF65401</v>
          </cell>
          <cell r="B7083" t="str">
            <v>手取胎盘术</v>
          </cell>
          <cell r="C7083" t="str">
            <v>固定子宫底，术者戴无菌手套，进入宫腔，由宫底将胎盘剥离后取出，检查胎盘胎膜是否完整，再次搔扒宫腔检查有无残留。</v>
          </cell>
        </row>
        <row r="7084">
          <cell r="A7084" t="str">
            <v>HUG70401</v>
          </cell>
          <cell r="B7084" t="str">
            <v>脐带还纳术</v>
          </cell>
          <cell r="C7084" t="str">
            <v>膀胱截石位，戴无菌手套，将脱出之脐带还纳于胎先露之上并固定，直至胎儿娩出，监测胎心变化。不含多普勒听胎心。</v>
          </cell>
        </row>
        <row r="7085">
          <cell r="A7085" t="str">
            <v>HUH48101</v>
          </cell>
          <cell r="B7085" t="str">
            <v>经腹促肺成熟性羊膜腔穿刺注药</v>
          </cell>
          <cell r="C7085" t="str">
            <v>铺一次性检查垫，取平卧位，超声定位，选取腹部远离胎儿且羊水平面较大的位置为穿刺点，消毒铺巾，穿刺抽取羊水进行泡沫震荡试验，羊膜腔内注射促肺成熟药物。不含超声引导、实验室检验。</v>
          </cell>
        </row>
        <row r="7086">
          <cell r="A7086" t="str">
            <v>HUH48301</v>
          </cell>
          <cell r="B7086" t="str">
            <v>经腹中期引产羊膜腔穿刺注药</v>
          </cell>
          <cell r="C7086" t="str">
            <v>铺一次性检查垫，取平卧位，超声定位，选取腹部羊水平面较大位置为穿刺点，消毒铺巾，穿刺抽出羊水后羊膜腔内注射引产药物。不含超声引导、实验室检查。</v>
          </cell>
        </row>
        <row r="7087">
          <cell r="A7087" t="str">
            <v>HUH50301</v>
          </cell>
          <cell r="B7087" t="str">
            <v>低位人工破膜术</v>
          </cell>
          <cell r="C7087" t="str">
            <v>膀胱截石位，消毒，摸宫缩，听胎心，于宫缩间歇期破膜，观察羊水性状，破膜后立即听胎心。不含多普勒听胎心。</v>
          </cell>
        </row>
        <row r="7088">
          <cell r="A7088" t="str">
            <v>HUH50302</v>
          </cell>
          <cell r="B7088" t="str">
            <v>高位人工破膜术</v>
          </cell>
          <cell r="C7088" t="str">
            <v>膀胱截石位，消毒，摸宫缩，听胎心，于宫缩间歇期破膜，观察羊水性状，于高位处破膜，立即听胎心。不含多普勒听胎心。</v>
          </cell>
        </row>
        <row r="7089">
          <cell r="A7089" t="str">
            <v>HUH66301</v>
          </cell>
          <cell r="B7089" t="str">
            <v>经腹羊水置换术</v>
          </cell>
          <cell r="C7089" t="str">
            <v>取平卧位，消毒铺巾，超声定位，经腹部穿刺抽出羊水，后于羊膜腔内注射生理盐水500毫升。不含超声引导。</v>
          </cell>
        </row>
        <row r="7090">
          <cell r="A7090" t="str">
            <v>HUL-HUM</v>
          </cell>
          <cell r="B7090" t="str">
            <v>3.孕产期子宫</v>
          </cell>
        </row>
        <row r="7091">
          <cell r="A7091" t="str">
            <v>HUL65401</v>
          </cell>
          <cell r="B7091" t="str">
            <v>产后刮宫术</v>
          </cell>
          <cell r="C7091" t="str">
            <v>取膀胱截石位，消毒铺巾，消毒阴道，探查宫腔，大刮匙或卵圆钳清除宫内残留组织，送病理。必要时需要B超监测。不含病理学检查、B超监测。</v>
          </cell>
        </row>
        <row r="7092">
          <cell r="A7092" t="str">
            <v>HUL73301</v>
          </cell>
          <cell r="B7092" t="str">
            <v>胎盘植入子宫楔形切除术</v>
          </cell>
          <cell r="C7092" t="str">
            <v>剖宫产手术中发现胎盘部分植入，进行局部切除并缝合止血，切除组织送病理。不含病理学检查。</v>
          </cell>
        </row>
        <row r="7093">
          <cell r="A7093" t="str">
            <v>HUL73302</v>
          </cell>
          <cell r="B7093" t="str">
            <v>产后子宫次全切术</v>
          </cell>
          <cell r="C7093" t="str">
            <v>指在产后42天内，根据病情需要进行子宫次全切(保留宫颈)。分离子宫下端膀胱，依次切断子宫圆韧带、输卵管、卵巢固有韧带、子宫动静脉，于宫颈内口水平环形切除子宫，缝合并包埋宫颈残端，清理腹腔，逐层关腹。不含病理学检查。</v>
          </cell>
        </row>
        <row r="7094">
          <cell r="A7094" t="str">
            <v>HUL75301</v>
          </cell>
          <cell r="B7094" t="str">
            <v>产后子宫全切术</v>
          </cell>
          <cell r="C7094" t="str">
            <v>指产后42天以内，根据病情需要进行子宫全切。分离子宫下段膀胱，依次断子宫圆韧带、输卵管、卵巢固有韧带、子宫动静脉及主骶韧带，沿宫颈环形切除子宫，缝合并包埋阴道断端，清理腹腔，逐层关腹，清理阴道积血。不含病理学检查。</v>
          </cell>
        </row>
        <row r="7095">
          <cell r="A7095" t="str">
            <v>HUM81401</v>
          </cell>
          <cell r="B7095" t="str">
            <v>子宫颈管环扎术(Mc-Donald)</v>
          </cell>
          <cell r="C7095" t="str">
            <v>指孕期手术。膀胱截石位，消毒铺巾，消毒阴道，缝合线环形缝合宫颈内口，打结松紧适度，使4号扩宫棒能顺利通过。</v>
          </cell>
        </row>
        <row r="7096">
          <cell r="A7096" t="str">
            <v>HUM81402</v>
          </cell>
          <cell r="B7096" t="str">
            <v>妊娠期紧急宫颈环扎术</v>
          </cell>
          <cell r="C7096" t="str">
            <v>指孕周小于32周，孕期宫口开大或宫颈管展平。膀胱截石位，消毒铺巾，消毒阴道，经阴道检查宫口开大情况，缝合线环形缝合开大之宫颈内口，打结松紧适度，使4号扩宫棒能顺利通过为宜。</v>
          </cell>
        </row>
        <row r="7097">
          <cell r="A7097" t="str">
            <v>HUM83401</v>
          </cell>
          <cell r="B7097" t="str">
            <v>轻度子宫颈裂伤修补术</v>
          </cell>
          <cell r="C7097" t="str">
            <v>指产时宫颈裂伤深度小于1.5厘米。清理阴道内积血，按上下叶检查裂伤部位，缝合。</v>
          </cell>
        </row>
        <row r="7098">
          <cell r="A7098" t="str">
            <v>HUM83402</v>
          </cell>
          <cell r="B7098" t="str">
            <v>中度子宫颈裂伤修补</v>
          </cell>
          <cell r="C7098" t="str">
            <v>指产时宫颈裂伤深度1.5厘米-3厘米。清理阴道内积血，按上下叶检查裂伤部位，缝合。</v>
          </cell>
        </row>
        <row r="7099">
          <cell r="A7099" t="str">
            <v>HUM83403</v>
          </cell>
          <cell r="B7099" t="str">
            <v>重度子宫颈裂伤修补</v>
          </cell>
          <cell r="C7099" t="str">
            <v>指产时宫颈多处裂伤，深度大于3厘米。清理阴道内积血，按上下叶检查裂伤部位，缝合。</v>
          </cell>
        </row>
        <row r="7100">
          <cell r="A7100" t="str">
            <v>HV-HX</v>
          </cell>
          <cell r="B7100" t="str">
            <v>(十六)肌肉骨骼系统</v>
          </cell>
        </row>
        <row r="7101">
          <cell r="B7101" t="str">
            <v>本节项目中对于开放骨折的处理未单列项目，遇开放骨折病理加收清创手术费。</v>
          </cell>
        </row>
        <row r="7102">
          <cell r="A7102" t="str">
            <v>HVA-HVD</v>
          </cell>
          <cell r="B7102" t="str">
            <v>1. 头部肌肉骨骼</v>
          </cell>
        </row>
        <row r="7103">
          <cell r="A7103" t="str">
            <v>HVB</v>
          </cell>
          <cell r="B7103" t="str">
            <v>颅骨</v>
          </cell>
        </row>
        <row r="7104">
          <cell r="A7104" t="str">
            <v>HVB56301</v>
          </cell>
          <cell r="B7104" t="str">
            <v>去颅骨骨瓣减压术</v>
          </cell>
          <cell r="C7104" t="str">
            <v>消毒铺巾，切皮，双极止血，气钻或电钻钻孔，铣刀去除骨瓣，切开并悬吊硬脑膜，人工硬脑膜修补，止血，缝合，包扎。</v>
          </cell>
        </row>
        <row r="7105">
          <cell r="A7105" t="str">
            <v>HVB60301</v>
          </cell>
          <cell r="B7105" t="str">
            <v>自体颅骨外板切取术</v>
          </cell>
          <cell r="C7105" t="str">
            <v>上头架，消毒铺巾，设计头皮切口，双极止血，显露颅骨顶骨，应用骨动力系统、球钻和骨凿将颅骨外板切取下来，板障应用，骨蜡止血，冲洗，缝合，加压包扎。</v>
          </cell>
        </row>
        <row r="7106">
          <cell r="A7106" t="str">
            <v>HVB70301</v>
          </cell>
          <cell r="B7106" t="str">
            <v>颅骨凹陷骨折复位术</v>
          </cell>
          <cell r="C7106" t="str">
            <v>上头架，消毒铺巾，切口设计，切开，剥离，显露骨折部位，将骨折块复位，观察外观满意后，钢丝或钛钉、钛板内固定，骨蜡止血，缝合切口，留置引流。</v>
          </cell>
        </row>
        <row r="7107">
          <cell r="A7107" t="str">
            <v>HVB71301</v>
          </cell>
          <cell r="B7107" t="str">
            <v>颅骨牵引术</v>
          </cell>
          <cell r="C7107" t="str">
            <v>消毒铺巾，将专用骨针穿入部分颅骨，防止传入颅内，连接牵引弓、牵引架进行牵引。</v>
          </cell>
        </row>
        <row r="7108">
          <cell r="A7108" t="str">
            <v>HVB71302</v>
          </cell>
          <cell r="B7108" t="str">
            <v>颅骨头环牵引术</v>
          </cell>
          <cell r="C7108" t="str">
            <v>消毒铺巾，将专用骨针穿入部分颅骨，防止传入颅内，连接牵引头环、牵引架进行牵引。</v>
          </cell>
        </row>
        <row r="7109">
          <cell r="A7109" t="str">
            <v>HVB71303</v>
          </cell>
          <cell r="B7109" t="str">
            <v>头环-背心外固定术</v>
          </cell>
          <cell r="C7109" t="str">
            <v>局部麻醉，使用4点式halo头环，钻孔，螺钉固定头部后，安装立杆，连接背心。</v>
          </cell>
        </row>
        <row r="7110">
          <cell r="A7110" t="str">
            <v>HVB71304</v>
          </cell>
          <cell r="B7110" t="str">
            <v>颅骨头环固定术</v>
          </cell>
          <cell r="C7110" t="str">
            <v>患儿坐位保护，头消毒，定位，局麻，对称拧入螺钉4枚-8枚。</v>
          </cell>
        </row>
        <row r="7111">
          <cell r="A7111" t="str">
            <v>HVB73301</v>
          </cell>
          <cell r="B7111" t="str">
            <v>深度烧伤扩创颅骨坏死骨清除术</v>
          </cell>
          <cell r="C7111" t="str">
            <v>术区皮肤消毒，切除死骨周围坏死炎性组织或窦道，暴露死骨，用咬骨钳或骨凿去除死骨，清洗止血后创面应用其它组织或材料覆盖。</v>
          </cell>
        </row>
        <row r="7112">
          <cell r="A7112" t="str">
            <v>HVB73302</v>
          </cell>
          <cell r="B7112" t="str">
            <v>颅骨烧伤凿骨扩创术</v>
          </cell>
          <cell r="C7112" t="str">
            <v>术区皮肤消毒，显露颅骨，探查并确定坏死范围，用器械凿开并清除坏死颅骨，清洗，止血，用其它组织或敷料覆盖创面。不含植皮术、皮瓣修复术。</v>
          </cell>
        </row>
        <row r="7113">
          <cell r="A7113" t="str">
            <v>HVB73303</v>
          </cell>
          <cell r="B7113" t="str">
            <v>颅骨肿瘤切除修复术</v>
          </cell>
          <cell r="C7113" t="str">
            <v>上头架，消毒铺巾，切皮，双极止血，骨蜡止血，暴露骨瘤，气钻或电钻钻孔，用铣刀或磨钻切除异常增生颅骨，骨止血。必要时放置引流，缝合，包扎。不含颅骨成形术。</v>
          </cell>
        </row>
        <row r="7114">
          <cell r="A7114" t="str">
            <v>HVB73304</v>
          </cell>
          <cell r="B7114" t="str">
            <v>骨纤维异常增殖切除整形术</v>
          </cell>
          <cell r="C7114" t="str">
            <v>消毒铺巾，切皮，双极止血，暴露骨瘤，气钻或电钻钻孔，用铣刀或磨钻切除异常增生颅骨，行颅骨修补，骨止血，缝合，包扎。</v>
          </cell>
        </row>
        <row r="7115">
          <cell r="A7115" t="str">
            <v>HVB74301</v>
          </cell>
          <cell r="B7115" t="str">
            <v>骨纤维异常增殖切除整形+颅底重建术</v>
          </cell>
          <cell r="C7115" t="str">
            <v>消毒铺巾，切皮，双极止血，暴露骨瘤，气钻或电钻钻孔，用铣刀或磨钻切除异常增生颅骨，行颅骨修补，颅底重建，骨止血，缝合，包扎。</v>
          </cell>
        </row>
        <row r="7116">
          <cell r="A7116" t="str">
            <v>HVB74302</v>
          </cell>
          <cell r="B7116" t="str">
            <v>骨纤维异常增殖切除整形+视神经管减压术+颅底重建术</v>
          </cell>
          <cell r="C7116" t="str">
            <v>消毒铺巾，切皮，双极止血，暴露骨瘤，气钻或电钻钻孔，用铣刀或磨钻切除异常增生颅骨，视神经管减压，行颅骨修补，颅底重建，骨止血，缝合，包扎。</v>
          </cell>
        </row>
        <row r="7117">
          <cell r="A7117" t="str">
            <v>HVB83301</v>
          </cell>
          <cell r="B7117" t="str">
            <v>颅骨缺损修补成形术</v>
          </cell>
          <cell r="C7117" t="str">
            <v>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v>
          </cell>
        </row>
        <row r="7118">
          <cell r="A7118" t="str">
            <v>HVB83302</v>
          </cell>
          <cell r="B7118" t="str">
            <v>短头畸形矫正术</v>
          </cell>
          <cell r="C7118" t="str">
            <v>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v>
          </cell>
        </row>
        <row r="7119">
          <cell r="A7119" t="str">
            <v>HVB83303</v>
          </cell>
          <cell r="B7119" t="str">
            <v>斜头畸形矫正术</v>
          </cell>
          <cell r="C7119"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v>
          </cell>
        </row>
        <row r="7120">
          <cell r="A7120" t="str">
            <v>HVB83304</v>
          </cell>
          <cell r="B7120" t="str">
            <v>舟状头畸形矫正术</v>
          </cell>
          <cell r="C7120" t="str">
            <v>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v>
          </cell>
        </row>
        <row r="7121">
          <cell r="A7121" t="str">
            <v>HVB83305</v>
          </cell>
          <cell r="B7121" t="str">
            <v>三角头矫正术</v>
          </cell>
          <cell r="C7121" t="str">
            <v>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v>
          </cell>
        </row>
        <row r="7122">
          <cell r="A7122" t="str">
            <v>HVD</v>
          </cell>
          <cell r="B7122" t="str">
            <v>头颈部肌肉软组织</v>
          </cell>
        </row>
        <row r="7123">
          <cell r="A7123" t="str">
            <v>HVD83301</v>
          </cell>
          <cell r="B7123" t="str">
            <v>肌性斜颈矫正术</v>
          </cell>
          <cell r="C7123" t="str">
            <v>全麻，仰卧位、锁骨上切口，切断胸锁乳突肌、前斜角肌，松解粘连带，探查锁骨上动静脉、臂丛神经下干，缝合切口。</v>
          </cell>
        </row>
        <row r="7124">
          <cell r="A7124" t="str">
            <v>HVE-</v>
          </cell>
          <cell r="B7124" t="str">
            <v>2.脊柱</v>
          </cell>
        </row>
        <row r="7125">
          <cell r="A7125" t="str">
            <v>HVE</v>
          </cell>
          <cell r="B7125" t="str">
            <v>脊柱</v>
          </cell>
        </row>
        <row r="7126">
          <cell r="A7126" t="str">
            <v>HVE63301</v>
          </cell>
          <cell r="B7126" t="str">
            <v>脊柱内固定调整术</v>
          </cell>
          <cell r="C7126" t="str">
            <v>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v>
          </cell>
        </row>
        <row r="7127">
          <cell r="A7127" t="str">
            <v>HVE64301</v>
          </cell>
          <cell r="B7127" t="str">
            <v>脊柱侧弯内固定取出术</v>
          </cell>
          <cell r="C7127" t="str">
            <v>麻醉后消毒铺巾，脊髓监护下显露原植骨面和内固定，取出内固定，置引流缝合。</v>
          </cell>
        </row>
        <row r="7128">
          <cell r="A7128" t="str">
            <v>HVE70301</v>
          </cell>
          <cell r="B7128" t="str">
            <v>脊柱侧弯肋骨撑开术</v>
          </cell>
          <cell r="C7128" t="str">
            <v>麻醉，摆体位，消毒，切开，剥离显露椎弓根及肋骨，C臂定位，置入椎弓根钉及椎板钩，置杠，撑开固定，C臂确认效果，锁紧固定物，缝合。不含C型臂引导。</v>
          </cell>
        </row>
        <row r="7129">
          <cell r="A7129" t="str">
            <v>HVE71301</v>
          </cell>
          <cell r="B7129" t="str">
            <v>后路关节突截骨矫正植骨融合内固定术</v>
          </cell>
          <cell r="C7129" t="str">
            <v>麻醉后消毒铺巾，脊髓监护下显露棘突、椎板和关节突、横突，X线引导下置入内固定。必要时术中导航，去除部分椎板、关节突，置棒矫形固定，植骨融合，置引流缝合。不含X线引导、术中导航、取骨术、脊髓监护。</v>
          </cell>
        </row>
        <row r="7130">
          <cell r="A7130" t="str">
            <v>HVE71302</v>
          </cell>
          <cell r="B7130" t="str">
            <v>经胸脊柱侧弯矫正植骨融合内固定术</v>
          </cell>
          <cell r="C7130" t="str">
            <v>全麻，侧卧位，经胸切口，显露需要矫形的椎体，行侧弯矫形，植骨，内固定术，缝合切口。不含X线引导、术中导航、取骨术、脊髓监护。</v>
          </cell>
        </row>
        <row r="7131">
          <cell r="A7131" t="str">
            <v>HVE71303</v>
          </cell>
          <cell r="B7131" t="str">
            <v>胸腹联合入路脊柱侧弯矫正植骨融合内固定术</v>
          </cell>
          <cell r="C7131" t="str">
            <v>全麻，侧卧位，经胸腹联合切口，显露需要矫形的椎体，行侧弯矫形，植骨，内固定术，缝合切口。不含X线引导、术中导航、取骨术、脊髓监护。</v>
          </cell>
        </row>
        <row r="7132">
          <cell r="A7132" t="str">
            <v>HVE71304</v>
          </cell>
          <cell r="B7132" t="str">
            <v>腹膜后入路脊柱侧弯矫正植骨融合内固定术</v>
          </cell>
          <cell r="C7132" t="str">
            <v>全麻，侧卧位，经腹切口，显露需要矫形的椎体，行侧弯矫形，植骨，内固定术，缝合切口。不含X线引导、术中导航、取骨术、脊髓监护。</v>
          </cell>
        </row>
        <row r="7133">
          <cell r="A7133" t="str">
            <v>HVE71305</v>
          </cell>
          <cell r="B7133" t="str">
            <v>后路脊柱侧弯矫正植骨融合内固定胸廓成形术</v>
          </cell>
          <cell r="C7133" t="str">
            <v>麻醉后消毒铺巾，脊髓监护下显露棘突、椎板和关节突、横突，X线引导下置入内固定。必要时术中导航置棒矫形固定，植骨融合，切除凸侧部分肋骨，置引流缝合。不含X线引导、术中导航、取骨术、脊髓监护。</v>
          </cell>
        </row>
        <row r="7134">
          <cell r="A7134" t="str">
            <v>HVE71306</v>
          </cell>
          <cell r="B7134" t="str">
            <v>后路经椎间隙截骨矫正植骨融合内固定术</v>
          </cell>
          <cell r="C7134" t="str">
            <v>麻醉后消毒铺巾，脊髓监护下显露棘突、椎板和关节突、横突，X线引导下置入内固定。必要时术中导航，去除椎板，经椎间隙去除椎间组织和上下部分椎体，置棒矫形固定，植骨融合，置引流缝合。不含X线引导、术中导航、取骨术、脊髓监护。</v>
          </cell>
        </row>
        <row r="7135">
          <cell r="A7135" t="str">
            <v>HVE71307</v>
          </cell>
          <cell r="B7135" t="str">
            <v>后路脊柱畸形矫正植骨融合内固定术</v>
          </cell>
          <cell r="C7135" t="str">
            <v>麻醉后消毒铺巾，脊髓监护下显露棘突、椎板和关节突、横突，X线引导下置入内固定。必要时术中导航，置棒矫形固定，植骨融合，置引流缝合。不含取骨术、X线引导、术中导航、脊髓监护。</v>
          </cell>
        </row>
        <row r="7136">
          <cell r="A7136" t="str">
            <v>HVE71308</v>
          </cell>
          <cell r="B7136" t="str">
            <v>脊柱侧弯翻修植骨融合内固定术</v>
          </cell>
          <cell r="C7136" t="str">
            <v>麻醉后消毒铺巾，脊髓监护下显露原植骨面和内固定，取出原内固定，X线引导下置入新内固定。必要时术中导航，置棒矫形，植骨融合，置引流缝合。不含取骨术、X线引导、术中导航、脊髓监护。</v>
          </cell>
        </row>
        <row r="7137">
          <cell r="A7137" t="str">
            <v>HVE71309</v>
          </cell>
          <cell r="B7137" t="str">
            <v>脊柱侧弯翻修经椎间隙截骨矫形植骨融合内固定术</v>
          </cell>
          <cell r="C7137" t="str">
            <v>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v>
          </cell>
        </row>
        <row r="7138">
          <cell r="A7138" t="str">
            <v>HVE71310</v>
          </cell>
          <cell r="B7138" t="str">
            <v>脊柱侧弯翻修经椎弓根截骨矫形植骨融合内固定术</v>
          </cell>
          <cell r="C7138" t="str">
            <v>麻醉后消毒铺巾，脊髓监护下显露原植骨面和内固定，取出原内固定，X线引导下置入新内固定。必要时术中导航，去除椎板、横突、椎弓根以及部分椎体，置棒矫形固定，植骨融合，置引流缝合。不含取骨术、X线引导、术中导航、脊髓监护。</v>
          </cell>
        </row>
        <row r="7139">
          <cell r="A7139" t="str">
            <v>HVE71311</v>
          </cell>
          <cell r="B7139" t="str">
            <v>前后路一期脊柱侧弯矫正植骨融合内固定术</v>
          </cell>
          <cell r="C7139" t="str">
            <v>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v>
          </cell>
        </row>
        <row r="7140">
          <cell r="A7140" t="str">
            <v>HVE71312</v>
          </cell>
          <cell r="B7140" t="str">
            <v>脊柱侧弯翻修关节突截骨矫形植骨融合内固定术</v>
          </cell>
          <cell r="C7140" t="str">
            <v>麻醉后消毒铺巾，脊髓监护下显露原植骨面和内固定，取出原内固定，X线引导下置入新内固定。必要时术中导航，去除部分椎板、关节突，置棒矫形固定，植骨融合，置引流缝合。不含X线引导、术中导航、取骨术、脊髓监护。</v>
          </cell>
        </row>
        <row r="7141">
          <cell r="A7141" t="str">
            <v>HVE71313</v>
          </cell>
          <cell r="B7141" t="str">
            <v>前路腰段脊柱侧弯矫正植骨融合内固定术</v>
          </cell>
          <cell r="C7141" t="str">
            <v>麻醉后消毒铺巾，脊髓监护下侧方切口显露椎体，保护血管和脏器，切除椎间盘和软骨终板，X线引导下置入内固定，置棒矫形，植骨融合，置引流缝合。不含X线引导、取骨术、脊髓监护。</v>
          </cell>
        </row>
        <row r="7142">
          <cell r="A7142" t="str">
            <v>HVE71314</v>
          </cell>
          <cell r="B7142" t="str">
            <v>经胸脊柱骨骺阻滞后路椎板凸侧融合术</v>
          </cell>
          <cell r="C7142" t="str">
            <v>全麻、侧卧位，经胸切口，显露需要阻滞的椎体节段，行椎体阻滞、植骨、缝合切口，改行俯卧位，后正中切口，显露需要融合的凸侧椎板、行植骨融合、缝合切口。不含X线引导、术中导航、取骨术、脊髓监护。</v>
          </cell>
        </row>
        <row r="7143">
          <cell r="A7143" t="str">
            <v>HVE71315</v>
          </cell>
          <cell r="B7143" t="str">
            <v>胸腹联合入路脊柱骨骺阻滞后路椎板凸侧融合术</v>
          </cell>
          <cell r="C7143" t="str">
            <v>全麻，侧卧位，经胸腹联合切口，显露需要阻滞的椎体节段，行椎体阻滞、植骨、缝合切口，改行俯卧位，后正中切口，显露需要融合的凸侧椎板，行植骨融合，缝合切口。不含X线引导、术中导航、取骨术、脊髓监护。</v>
          </cell>
        </row>
        <row r="7144">
          <cell r="A7144" t="str">
            <v>HVE71316</v>
          </cell>
          <cell r="B7144" t="str">
            <v>腹膜后入路脊柱骨骺阻滞后路椎板凸侧融合术</v>
          </cell>
          <cell r="C7144" t="str">
            <v>全麻、侧卧位，经腹切口，显露需要阻滞的椎体节段，行椎体阻滞、植骨，缝合切口，改行俯卧位，后正中切口，显露需要融合的凸侧椎板，行植骨融合，缝合切口。不含X线引导、术中导航、取骨术、脊髓监护。</v>
          </cell>
        </row>
        <row r="7145">
          <cell r="A7145" t="str">
            <v>HVE71317</v>
          </cell>
          <cell r="B7145" t="str">
            <v>后路经椎弓根截骨矫正植骨融合内固定术</v>
          </cell>
          <cell r="C7145" t="str">
            <v>麻醉后消毒铺巾，脊髓监护下显露棘突、椎板和关节突、横突，X线引导下置入内固定。必要时术中导航，去除椎板、横突、椎弓根以及部分椎体，置棒矫形固定，植骨融合，置引流缝合。不含X线引导、术中导航、取骨术、脊髓监护。</v>
          </cell>
        </row>
        <row r="7146">
          <cell r="A7146" t="str">
            <v>HVE75301</v>
          </cell>
          <cell r="B7146" t="str">
            <v>后路全脊椎切除植骨融合内固定术</v>
          </cell>
          <cell r="C7146" t="str">
            <v>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v>
          </cell>
        </row>
        <row r="7147">
          <cell r="A7147" t="str">
            <v>HVE83301</v>
          </cell>
          <cell r="B7147" t="str">
            <v>脊髓纵裂切除硬膜囊成形术</v>
          </cell>
          <cell r="C7147" t="str">
            <v>包括骨嵴型。全麻后铺巾，后正中相应节段纵形切口，逐层切开分离至椎板并咬除异常骨板，切除骨嵴，切开异常硬膜囊，去除异常增生，重新塑形新硬膜囊，逐层缝合。</v>
          </cell>
        </row>
        <row r="7148">
          <cell r="A7148" t="str">
            <v>HVE83302</v>
          </cell>
          <cell r="B7148" t="str">
            <v>椎板复位成形术</v>
          </cell>
          <cell r="C7148" t="str">
            <v>将取下的椎板修整，用固定材料进行椎板固定。</v>
          </cell>
        </row>
        <row r="7149">
          <cell r="A7149" t="str">
            <v>HVE89301</v>
          </cell>
          <cell r="B7149" t="str">
            <v>椎管扩大减压人工椎板重建术</v>
          </cell>
          <cell r="C7149" t="str">
            <v>麻醉后消毒铺巾，X线引导下显露棘突、椎板和关节突、横突，单侧或双侧开门或全椎板切除，显露硬膜，椎板重建，覆盖脊柱膜，置引流缝合。不含X线引导、取骨术。</v>
          </cell>
        </row>
        <row r="7150">
          <cell r="A7150" t="str">
            <v>HVF</v>
          </cell>
          <cell r="B7150" t="str">
            <v>脊柱连结</v>
          </cell>
        </row>
        <row r="7151">
          <cell r="A7151" t="str">
            <v>HVF48101</v>
          </cell>
          <cell r="B7151" t="str">
            <v>椎间小关节封闭阻滞</v>
          </cell>
          <cell r="C7151" t="str">
            <v>消毒铺巾，穿刺注药进行单侧或双侧阻滞。不含监测项目、特殊检查、麻醉监护下镇静。</v>
          </cell>
        </row>
        <row r="7152">
          <cell r="A7152" t="str">
            <v>HVF56101</v>
          </cell>
          <cell r="B7152" t="str">
            <v>经皮穿刺椎间盘减压术</v>
          </cell>
          <cell r="C7152" t="str">
            <v>常规消毒，铺巾，螺旋CT三维重建确定穿刺至病变椎间盘内正确位置，测试不影响感觉运动神经，连接射频仪行射频热凝或激光汽化减压术。含CT定位，神经感觉定位，测定疗效范围，局部加压。不含影像学引导。</v>
          </cell>
        </row>
        <row r="7153">
          <cell r="A7153" t="str">
            <v>HVF56501</v>
          </cell>
          <cell r="B7153" t="str">
            <v>经椎间盘镜髓核摘除术(MED)</v>
          </cell>
          <cell r="C7153" t="str">
            <v>麻醉后消毒铺巾，X线引导下定位后置入导针和套管，咬除黄韧带、部分椎板，显露硬膜和神经根，切开后纵韧带，去除突出椎间盘，缝合。不含X线引导。</v>
          </cell>
        </row>
        <row r="7154">
          <cell r="A7154" t="str">
            <v>HVF71301</v>
          </cell>
          <cell r="B7154" t="str">
            <v>脊柱椎间植骨融合内固定术</v>
          </cell>
          <cell r="C7154" t="str">
            <v>备皮，脊柱中央棘突切口，显露手术范围椎板、上下关节突、横突，术中透视定位后置入椎弓根螺钉及内固定棒等，取肋骨或髂骨及异体骨植骨融合，术中透视或照相了解矫形情况。不含术中透视。</v>
          </cell>
        </row>
        <row r="7155">
          <cell r="A7155" t="str">
            <v>HVF72101</v>
          </cell>
          <cell r="B7155" t="str">
            <v>经皮穿刺髓核药物溶解术</v>
          </cell>
          <cell r="C7155" t="str">
            <v>在具有无菌、抢救设备的治疗室内或CT室，基本生命体征监测，局麻或全麻下，神经定位准确(C臂或CT下定位)，消毒，局麻，穿刺注射胶原酶或其它药物，穿刺点敷料固定。不含C型臂引导、CT引导。</v>
          </cell>
        </row>
        <row r="7156">
          <cell r="A7156" t="str">
            <v>HVF73101</v>
          </cell>
          <cell r="B7156" t="str">
            <v>经皮椎间盘髓核切除术</v>
          </cell>
          <cell r="C7156" t="str">
            <v>麻醉后消毒铺巾，X线引导下或CT引导下定位，插入导针、套管，纤维环钻孔，切除髓核组织，缝合。不含X线引导、CT引导。</v>
          </cell>
        </row>
        <row r="7157">
          <cell r="A7157" t="str">
            <v>HVG</v>
          </cell>
          <cell r="B7157" t="str">
            <v>躯干部肌肉软组织</v>
          </cell>
        </row>
        <row r="7158">
          <cell r="A7158" t="str">
            <v>HVG72301</v>
          </cell>
          <cell r="B7158" t="str">
            <v>颈椎椎旁软组织肿瘤射频切除术</v>
          </cell>
          <cell r="C7158" t="str">
            <v>CT引导下穿刺，定位，射频消融肿瘤组织，再次CT确认肿瘤切除情况。不含CT引导。</v>
          </cell>
        </row>
        <row r="7159">
          <cell r="A7159" t="str">
            <v>HVG73301</v>
          </cell>
          <cell r="B7159" t="str">
            <v>前路颈椎椎旁软组织肿瘤切除术</v>
          </cell>
          <cell r="C7159" t="str">
            <v>消毒铺巾，颈前入路切除椎旁肿瘤，显露神经根和椎动脉并保护，另戳口放负压引流管，逐层关闭伤口。不含X线引导、术中导航、取骨术、脊髓监护。</v>
          </cell>
        </row>
        <row r="7160">
          <cell r="A7160" t="str">
            <v>HVG73302</v>
          </cell>
          <cell r="B7160" t="str">
            <v>后路颈椎旁软组织肿瘤切除术</v>
          </cell>
          <cell r="C7160" t="str">
            <v>消毒铺巾，后入路切除颈椎后外侧软组织肿物，需显露神经根并保护，另戳口放负压引流管，逐层关闭伤口。不含X线引导、术中导航、取骨术、脊髓监护。</v>
          </cell>
        </row>
        <row r="7161">
          <cell r="A7161" t="str">
            <v>HVH</v>
          </cell>
          <cell r="B7161" t="str">
            <v>颈椎</v>
          </cell>
        </row>
        <row r="7162">
          <cell r="A7162" t="str">
            <v>HVH48101</v>
          </cell>
          <cell r="B7162" t="str">
            <v>颈椎2-5横突局部封闭术</v>
          </cell>
          <cell r="C7162" t="str">
            <v>用于颈椎病、神经根炎、眩晕及相关痛性疾病的治疗。操作在具备无菌、抢救设备的治疗室进行，监测基本生命体征，确定穿刺点，穿刺处消毒铺巾，穿刺到位后，注射治疗药物，穿刺点外贴敷料，术毕留观。不含监测、影像学引导、术中监护。</v>
          </cell>
        </row>
        <row r="7163">
          <cell r="A7163" t="str">
            <v>HVH48102</v>
          </cell>
          <cell r="B7163" t="str">
            <v>颈椎第6横突局部封闭术</v>
          </cell>
          <cell r="C7163" t="str">
            <v>用于颈椎病、神经根炎及相关痛性疾病的治疗。操作在具备无菌、抢救设备的治疗室进行，监测基本生命体征，确定穿刺点，穿刺处消毒铺巾，穿刺到位后，注射治疗药物，穿刺点外贴敷料，术毕留观。不含监测、影像学引导、术中监护。</v>
          </cell>
        </row>
        <row r="7164">
          <cell r="A7164" t="str">
            <v>HVH48103</v>
          </cell>
          <cell r="B7164" t="str">
            <v>椎体前外侧钩椎关节局部封闭术</v>
          </cell>
          <cell r="C7164" t="str">
            <v>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v>
          </cell>
        </row>
        <row r="7165">
          <cell r="A7165" t="str">
            <v>HVH56301</v>
          </cell>
          <cell r="B7165" t="str">
            <v>后路寰椎后弓切除术</v>
          </cell>
          <cell r="C7165" t="str">
            <v>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v>
          </cell>
        </row>
        <row r="7166">
          <cell r="A7166" t="str">
            <v>HVH56302</v>
          </cell>
          <cell r="B7166" t="str">
            <v>颈椎椎管扩大减压术</v>
          </cell>
          <cell r="C7166" t="str">
            <v>麻醉后消毒铺巾，X线引导下显露棘突、椎板和关节突，切除部分或全部椎板，显露硬膜和神经根，覆盖脊柱膜。置引流缝合。不含X线引导。</v>
          </cell>
        </row>
        <row r="7167">
          <cell r="A7167" t="str">
            <v>HVH56303</v>
          </cell>
          <cell r="B7167" t="str">
            <v>颈椎椎管扩大减压神经根管减压术</v>
          </cell>
          <cell r="C7167" t="str">
            <v>麻醉后消毒铺巾，X线引导下显露棘突、椎板和关节突，切除部分或全部椎板，显露硬膜和神经根，神经根管减压，覆盖脊柱膜，置引流缝合。不含X线引导。</v>
          </cell>
        </row>
        <row r="7168">
          <cell r="A7168" t="str">
            <v>HVH64301</v>
          </cell>
          <cell r="B7168" t="str">
            <v>前路颈椎内固定取出术</v>
          </cell>
          <cell r="C7168" t="str">
            <v>全麻，原颈椎前入路，切除皮肤瘢痕，逐层切开，显露内固定装置，完整取出，逐层缝合。</v>
          </cell>
        </row>
        <row r="7169">
          <cell r="A7169" t="str">
            <v>HVH64302</v>
          </cell>
          <cell r="B7169" t="str">
            <v>后路颈椎内固定取出术</v>
          </cell>
          <cell r="C7169" t="str">
            <v>全麻，原颈椎后正中切口，切除皮肤瘢痕，逐层切开，显露内固定装置，完整取出，逐层缝合。</v>
          </cell>
        </row>
        <row r="7170">
          <cell r="A7170" t="str">
            <v>HVH66301</v>
          </cell>
          <cell r="B7170" t="str">
            <v>颈人工椎体置换术</v>
          </cell>
          <cell r="C7170" t="str">
            <v>全麻，仰卧位，前方斜(或横)切口，显露节段，切除椎体，植入人工椎体，缝合切口。不含X线引导、术中导航、取骨术、脊髓监护。</v>
          </cell>
        </row>
        <row r="7171">
          <cell r="A7171" t="str">
            <v>HVH70301</v>
          </cell>
          <cell r="B7171" t="str">
            <v>前路颈椎寰枢关节松解术</v>
          </cell>
          <cell r="C7171" t="str">
            <v>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row>
        <row r="7172">
          <cell r="A7172" t="str">
            <v>HVH70302</v>
          </cell>
          <cell r="B7172" t="str">
            <v>后路颈椎关节突切除骨折脱位复位植骨融合内固定术</v>
          </cell>
          <cell r="C7172" t="str">
            <v>消毒铺巾，颈后切口，剥离两侧椎旁肌，切除一侧关节突进行骨折脱位的复位，X线引导下双侧侧块螺钉内固定。必要时术中导航，植骨，另戳口放负压引流管，逐层关闭伤口。不含X线引导、术中导航。</v>
          </cell>
        </row>
        <row r="7173">
          <cell r="A7173" t="str">
            <v>HVH70303</v>
          </cell>
          <cell r="B7173" t="str">
            <v>后路颈椎关节突椎板切除骨折脱位复位植骨融合内固定术</v>
          </cell>
          <cell r="C7173" t="str">
            <v>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v>
          </cell>
        </row>
        <row r="7174">
          <cell r="A7174" t="str">
            <v>HVH70401</v>
          </cell>
          <cell r="B7174" t="str">
            <v>口咽入路寰枢关节松解术</v>
          </cell>
          <cell r="C7174" t="str">
            <v>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v>
          </cell>
        </row>
        <row r="7175">
          <cell r="A7175" t="str">
            <v>HVH71301</v>
          </cell>
          <cell r="B7175" t="str">
            <v>前路齿状突内固定术</v>
          </cell>
          <cell r="C7175" t="str">
            <v>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v>
          </cell>
        </row>
        <row r="7176">
          <cell r="A7176" t="str">
            <v>HVH71302</v>
          </cell>
          <cell r="B7176" t="str">
            <v>后路枢椎内固定术</v>
          </cell>
          <cell r="C7176" t="str">
            <v>消毒铺巾，颈后入路，显露枢椎椎板，磨钻磨出枢椎椎板钉入点，手钻或电钻穿刺通道，植入枢椎椎板螺钉，需在X线引导下进行定位和内固定。必要时术中导航，另戳口放负压引流管，逐层关闭伤口。不含X线引导、术中导航。</v>
          </cell>
        </row>
        <row r="7177">
          <cell r="A7177" t="str">
            <v>HVH71303</v>
          </cell>
          <cell r="B7177" t="str">
            <v>后路枢椎植骨融合内固定术</v>
          </cell>
          <cell r="C7177" t="str">
            <v>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v>
          </cell>
        </row>
        <row r="7178">
          <cell r="A7178" t="str">
            <v>HVH71304</v>
          </cell>
          <cell r="B7178" t="str">
            <v>后路寰枢椎内固定植骨融合术</v>
          </cell>
          <cell r="C7178" t="str">
            <v>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v>
          </cell>
        </row>
        <row r="7179">
          <cell r="A7179" t="str">
            <v>HVH71305</v>
          </cell>
          <cell r="B7179" t="str">
            <v>后路寰枢减压植骨融合内固定术</v>
          </cell>
          <cell r="C7179" t="str">
            <v>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v>
          </cell>
        </row>
        <row r="7180">
          <cell r="A7180" t="str">
            <v>HVH71306</v>
          </cell>
          <cell r="B7180" t="str">
            <v>后路寰枢枕植骨融合固定术</v>
          </cell>
          <cell r="C7180" t="str">
            <v>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v>
          </cell>
        </row>
        <row r="7181">
          <cell r="A7181" t="str">
            <v>HVH71307</v>
          </cell>
          <cell r="B7181" t="str">
            <v>后路寰枢椎/枕颈植骨融合术</v>
          </cell>
          <cell r="C7181" t="str">
            <v>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v>
          </cell>
        </row>
        <row r="7182">
          <cell r="A7182" t="str">
            <v>HVH71308</v>
          </cell>
          <cell r="B7182" t="str">
            <v>前路颈椎寰枢侧块关节植骨融合内固定术</v>
          </cell>
          <cell r="C7182" t="str">
            <v>消毒铺巾，颈前切口，X线引导下确定C2椎体。必要时术中导航，磨钻磨出纵向穿过侧块关节的螺钉入点，手钻或电钻穿刺通道，置入螺钉，C1-2侧块关节植骨，另戳口放负压引流管，逐层关闭伤口。不含X线引导、术中导航。</v>
          </cell>
        </row>
        <row r="7183">
          <cell r="A7183" t="str">
            <v>HVH71309</v>
          </cell>
          <cell r="B7183" t="str">
            <v>后路颈椎寰枢侧块关节植骨融合内固定术</v>
          </cell>
          <cell r="C7183" t="str">
            <v>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v>
          </cell>
        </row>
        <row r="7184">
          <cell r="A7184" t="str">
            <v>HVH71310</v>
          </cell>
          <cell r="B7184" t="str">
            <v>后路下颈椎枕骨植骨融合内固定术</v>
          </cell>
          <cell r="C7184" t="str">
            <v>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v>
          </cell>
        </row>
        <row r="7185">
          <cell r="A7185" t="str">
            <v>HVH71311</v>
          </cell>
          <cell r="B7185" t="str">
            <v>颈椎椎管扩大减压植骨融合内固定术</v>
          </cell>
          <cell r="C7185" t="str">
            <v>麻醉后消毒铺巾，显露棘突、椎板和关节突、横突，X线引导下置入内固定。必要时术中导航，切除部分或全部椎板，显露硬膜和神经根，植骨融合，覆盖脊柱膜，置引流缝合。不含X线引导、术中导航、取骨术。</v>
          </cell>
        </row>
        <row r="7186">
          <cell r="A7186" t="str">
            <v>HVH71312</v>
          </cell>
          <cell r="B7186" t="str">
            <v>颈椎椎管扩大减压神经根管减压植骨融合内固定术</v>
          </cell>
          <cell r="C7186" t="str">
            <v>麻醉后消毒铺巾，显露棘突、椎板和关节突、横突，X线引导下置入内固定。必要时术中导航，切除部分或全部椎板，显露硬膜和神经根，神经根管减压，植骨融合，覆盖脊柱膜，置引流缝合。不含X线引导、术中导航、取骨术。</v>
          </cell>
        </row>
        <row r="7187">
          <cell r="A7187" t="str">
            <v>HVH72101</v>
          </cell>
          <cell r="B7187" t="str">
            <v>经皮穿刺颈2-3横突射频治疗</v>
          </cell>
          <cell r="C7187" t="str">
            <v>用于颈源性头痛、颈型颈椎病的治疗。监测生命体征，消毒铺巾，影像定位下穿刺，经影像及神经诱发确认无误，实施射频热凝或脉冲射频调节治疗。不含监测、影像学引导、术中监护。</v>
          </cell>
        </row>
        <row r="7188">
          <cell r="A7188" t="str">
            <v>HVH72301</v>
          </cell>
          <cell r="B7188" t="str">
            <v>颈椎椎体及附件肿瘤射频切除术</v>
          </cell>
          <cell r="C7188" t="str">
            <v>含椎旁软组织肿瘤。CT引导下穿刺，定位，射频消融肿瘤组织，再次CT确认肿瘤切除情况。不含CT引导。</v>
          </cell>
        </row>
        <row r="7189">
          <cell r="A7189" t="str">
            <v>HVH73301</v>
          </cell>
          <cell r="B7189" t="str">
            <v>侧路枢椎齿突切除术</v>
          </cell>
          <cell r="C7189" t="str">
            <v>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v>
          </cell>
        </row>
        <row r="7190">
          <cell r="A7190" t="str">
            <v>HVH73302</v>
          </cell>
          <cell r="B7190" t="str">
            <v>单侧颈动脉三角入路枢椎肿瘤切除植骨术</v>
          </cell>
          <cell r="C7190" t="str">
            <v>消毒铺巾，经单侧颈动脉三角切口，X线引导下切除部分寰椎、C2部分椎体、附件。必要时术中导航，需显露舌下和喉上神经，显露或结扎椎动脉，植骨融合，另戳口放负压引流管，逐层关闭伤口。不含X线引导、术中导航。</v>
          </cell>
        </row>
        <row r="7191">
          <cell r="A7191" t="str">
            <v>HVH73303</v>
          </cell>
          <cell r="B7191" t="str">
            <v>单侧颈动脉三角入路枢椎肿瘤切除植骨融合内固定术</v>
          </cell>
          <cell r="C7191" t="str">
            <v>消毒铺巾，经单侧颈动脉三角切口，X线引导下切除部分寰椎、C2椎体、附件，内固定。必要时术中导航，需显露舌下和喉上神经，显露或结扎椎动脉，植骨融合，另戳口放负压引流管，逐层关闭伤口。不含X线引导、术中导航。</v>
          </cell>
        </row>
        <row r="7192">
          <cell r="A7192" t="str">
            <v>HVH73304</v>
          </cell>
          <cell r="B7192" t="str">
            <v>下颌骨入路枢椎肿瘤切除植骨融合内固定术</v>
          </cell>
          <cell r="C7192" t="str">
            <v>消毒铺巾，劈开下颌骨、经舌或舌旁、辅助颈动脉三角入路，X线引导下切除寰椎、C2椎体、附件，内固定。必要时术中导航，需显露舌下和喉上神经，显露或结扎椎动脉，植骨融合，另戳口放负压引流管，逐层关闭伤口。不含X线引导、术中导航。</v>
          </cell>
        </row>
        <row r="7193">
          <cell r="A7193" t="str">
            <v>HVH73305</v>
          </cell>
          <cell r="B7193" t="str">
            <v>口咽入路寰枢椎肿瘤切除植骨内固定术</v>
          </cell>
          <cell r="C7193" t="str">
            <v>消毒铺巾，经口咽切口，X线引导下切除肿瘤侵犯的寰椎前弓、齿突、C2(枢椎)部分椎体、附件，内固定。必要时术中导航，需显露或结扎椎动脉，相邻节段终板准备，植骨融合，另戳口放负压引流管，逐层关闭伤口。不含X线引导、术中导航。</v>
          </cell>
        </row>
        <row r="7194">
          <cell r="A7194" t="str">
            <v>HVH73306</v>
          </cell>
          <cell r="B7194" t="str">
            <v>前路颈椎椎体肿瘤切除植骨融合术</v>
          </cell>
          <cell r="C7194" t="str">
            <v>消毒铺巾，单侧前入路，X线引导下切除椎体肿瘤。必要时术中导航，植骨融合，另戳口放负压引流管，逐层关闭伤口。不含X线引导、术中导航。</v>
          </cell>
        </row>
        <row r="7195">
          <cell r="A7195" t="str">
            <v>HVH73307</v>
          </cell>
          <cell r="B7195" t="str">
            <v>前路颈椎体肿瘤切除植骨融合内固定术</v>
          </cell>
          <cell r="C7195" t="str">
            <v>消毒铺巾，颈前入路，保护颈动静脉和气管、食管，X线引导下切除椎体肿瘤，切除间盘准备相邻终板，植骨融合内固定。必要时术中导航，另戳口放负压引流管，逐层关闭伤口。不含X线引导、术中导航。</v>
          </cell>
        </row>
        <row r="7196">
          <cell r="A7196" t="str">
            <v>HVH73308</v>
          </cell>
          <cell r="B7196" t="str">
            <v>颈椎椎板肿瘤切除术</v>
          </cell>
          <cell r="C7196" t="str">
            <v>消毒铺巾，后入路切除椎板及肿物，显露硬膜囊，另戳口放负压引流管，逐层关闭伤口。</v>
          </cell>
        </row>
        <row r="7197">
          <cell r="A7197" t="str">
            <v>HVH73309</v>
          </cell>
          <cell r="B7197" t="str">
            <v>颈椎椎板及单侧附件肿瘤切除术</v>
          </cell>
          <cell r="C7197" t="str">
            <v>消毒铺巾，后入路切除椎板、部分关节突及肿物，显露硬膜囊，另戳口放负压引流管，逐层关闭伤口。</v>
          </cell>
        </row>
        <row r="7198">
          <cell r="A7198" t="str">
            <v>HVH73310</v>
          </cell>
          <cell r="B7198" t="str">
            <v>颈椎感染性病灶清除术</v>
          </cell>
          <cell r="C7198"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盐水3000毫升冲洗，放置抗感染药物或填充物或植骨，止血，逐层缝合伤口。不含X线引导、术中导航。</v>
          </cell>
        </row>
        <row r="7199">
          <cell r="A7199" t="str">
            <v>HVH73311</v>
          </cell>
          <cell r="B7199" t="str">
            <v>颈椎感染性病灶清除椎体重建内固定术</v>
          </cell>
          <cell r="C7199" t="str">
            <v>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盐水3000毫升冲洗，放置抗感染药物或填充物，止血，逐层缝合伤口。不含X线引导、术中导航。</v>
          </cell>
        </row>
        <row r="7200">
          <cell r="A7200" t="str">
            <v>HVH73312</v>
          </cell>
          <cell r="B7200" t="str">
            <v>前路颈椎体及双侧附件肿瘤切除植骨融合内固定术</v>
          </cell>
          <cell r="C7200" t="str">
            <v>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v>
          </cell>
        </row>
        <row r="7201">
          <cell r="A7201" t="str">
            <v>HVH73313</v>
          </cell>
          <cell r="B7201" t="str">
            <v>前路颈椎体及椎管内肿瘤切除植骨融合内固定术</v>
          </cell>
          <cell r="C7201" t="str">
            <v>消毒铺巾，颈前入路，保护颈动静脉和气管、食管，X线引导下切除椎体肿瘤，切除椎管内肿物切除，切除间盘准备相邻终板，植骨融合内固定。必要时术中导航，另戳口放负压引流管，逐层关闭伤口。不含X线引导、术中导航。</v>
          </cell>
        </row>
        <row r="7202">
          <cell r="A7202" t="str">
            <v>HVH73314</v>
          </cell>
          <cell r="B7202" t="str">
            <v>前路颈椎体及单侧附件肿瘤切除植骨融合术</v>
          </cell>
          <cell r="C7202" t="str">
            <v>消毒铺巾，颈前入路，保护颈动静脉和气管、食管，X线引导下切除椎体和一侧附件肿瘤，切除间盘准备相邻终板，植骨融合。必要时术中导航，另戳口放负压引流管，逐层关闭伤口。不含X线引导、术中导航。</v>
          </cell>
        </row>
        <row r="7203">
          <cell r="A7203" t="str">
            <v>HVH73315</v>
          </cell>
          <cell r="B7203" t="str">
            <v>前路颈椎体及单侧附件肿瘤切除植骨融合内固定术</v>
          </cell>
          <cell r="C7203" t="str">
            <v>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v>
          </cell>
        </row>
        <row r="7204">
          <cell r="A7204" t="str">
            <v>HVH73316</v>
          </cell>
          <cell r="B7204" t="str">
            <v>颈椎椎板及单侧附件肿瘤切除植骨融合内固定术</v>
          </cell>
          <cell r="C7204" t="str">
            <v>消毒铺巾，后入路切除椎板、单侧关节突及肿物，显露硬膜囊、单侧神经根及椎动脉并保护，X线引导下行关节突或椎弓根内固定。必要时术中导航，植骨融合，另戳口放负压引流管，逐层关闭伤口。不含X线引导、术中导航。</v>
          </cell>
        </row>
        <row r="7205">
          <cell r="A7205" t="str">
            <v>HVH73317</v>
          </cell>
          <cell r="B7205" t="str">
            <v>后路颈椎板及双侧附件肿瘤切除植骨融合内固定术</v>
          </cell>
          <cell r="C7205" t="str">
            <v>消毒铺巾，后入路切除椎板、双侧关节突及肿物，显露硬膜囊、双侧神经根及椎动脉并保护，X线引导下行关节突或椎弓根内固定。必要时术中导航，植骨融合，另戳口放负压引流管，逐层关闭伤口。不含X线引导、术中导航。</v>
          </cell>
        </row>
        <row r="7206">
          <cell r="A7206" t="str">
            <v>HVH73318</v>
          </cell>
          <cell r="B7206" t="str">
            <v>前路颈椎椎体次全切除植骨融合术</v>
          </cell>
          <cell r="C7206" t="str">
            <v>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v>
          </cell>
        </row>
        <row r="7207">
          <cell r="A7207" t="str">
            <v>HVH73319</v>
          </cell>
          <cell r="B7207" t="str">
            <v>前路颈椎椎体次全切除植骨融合内固定术</v>
          </cell>
          <cell r="C7207" t="str">
            <v>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v>
          </cell>
        </row>
        <row r="7208">
          <cell r="A7208" t="str">
            <v>HVH73320</v>
          </cell>
          <cell r="B7208" t="str">
            <v>颈椎椎体次全切后纵韧带骨化切除植骨融合术</v>
          </cell>
          <cell r="C7208" t="str">
            <v>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v>
          </cell>
        </row>
        <row r="7209">
          <cell r="A7209" t="str">
            <v>HVH73321</v>
          </cell>
          <cell r="B7209" t="str">
            <v>颈椎椎体次全切后纵韧带骨化切除植骨融合内固定术</v>
          </cell>
          <cell r="C7209" t="str">
            <v>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v>
          </cell>
        </row>
        <row r="7210">
          <cell r="A7210" t="str">
            <v>HVH73322</v>
          </cell>
          <cell r="B7210" t="str">
            <v>前路颈椎钩椎关节切除术</v>
          </cell>
          <cell r="C7210" t="str">
            <v>消毒铺巾，颈前切口，X线引导下确定病变椎间隙(必要时术中导航，切除一侧钩椎关节)。必要时脊髓监护，另戳口放负压引流管，逐层关闭伤口。不含X线引导、术中导航、脊髓监护。</v>
          </cell>
        </row>
        <row r="7211">
          <cell r="A7211" t="str">
            <v>HVH73401</v>
          </cell>
          <cell r="B7211" t="str">
            <v>口咽入路齿状突切除术</v>
          </cell>
          <cell r="C7211" t="str">
            <v>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v>
          </cell>
        </row>
        <row r="7212">
          <cell r="A7212" t="str">
            <v>HVH73402</v>
          </cell>
          <cell r="B7212" t="str">
            <v>口咽入路寰枢椎肿瘤切除植骨术</v>
          </cell>
          <cell r="C7212" t="str">
            <v>消毒铺巾，经口咽切口，X线引导下切除肿瘤侵犯的寰椎前弓、齿突、C2部分椎体、附件。必要时术中导航，需显露或结扎椎动脉，相邻节段终板准备，需植骨融合，另戳口放负压引流管，逐层关闭伤口。不含X线引导、术中导航。</v>
          </cell>
        </row>
        <row r="7213">
          <cell r="A7213" t="str">
            <v>HVH74301</v>
          </cell>
          <cell r="B7213" t="str">
            <v>下颌骨入路寰枢椎肿瘤切除植骨融合皮瓣重建术</v>
          </cell>
          <cell r="C7213" t="str">
            <v>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v>
          </cell>
        </row>
        <row r="7214">
          <cell r="A7214" t="str">
            <v>HVH83101</v>
          </cell>
          <cell r="B7214" t="str">
            <v>经皮颈椎椎体成形术(PVP)</v>
          </cell>
          <cell r="C7214" t="str">
            <v>局麻或者全麻，仰卧位，经皮穿刺，定位，注射填充物。</v>
          </cell>
        </row>
        <row r="7215">
          <cell r="A7215" t="str">
            <v>HVH83102</v>
          </cell>
          <cell r="B7215" t="str">
            <v>经皮颈椎椎体扩张成形术(PKP)</v>
          </cell>
          <cell r="C7215" t="str">
            <v>局麻或者全麻，仰卧位，经皮穿刺，定位，置入椎体扩张装置，形成空腔，取出扩张装置，于空腔内注射填充物。</v>
          </cell>
        </row>
        <row r="7216">
          <cell r="A7216" t="str">
            <v>HVH83301</v>
          </cell>
          <cell r="B7216" t="str">
            <v>前路颈椎后凸畸形矫正术</v>
          </cell>
          <cell r="C7216" t="str">
            <v>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v>
          </cell>
        </row>
        <row r="7217">
          <cell r="A7217" t="str">
            <v>HVJ-HVK</v>
          </cell>
          <cell r="B7217" t="str">
            <v>颈椎连结</v>
          </cell>
        </row>
        <row r="7218">
          <cell r="A7218" t="str">
            <v>HVJ56301</v>
          </cell>
          <cell r="B7218" t="str">
            <v>前路颈椎椎间盘切除神经根管减压术</v>
          </cell>
          <cell r="C7218" t="str">
            <v>消毒铺巾，颈前切口，X线引导下确定病变椎间隙。必要时术中导航，切除椎间盘组织和一侧钩椎关节，显露神经根并保护。必要时脊髓监护，另戳口放负压引流管，逐层关闭伤口。不含X线引导、术中导航、脊髓监护。</v>
          </cell>
        </row>
        <row r="7219">
          <cell r="A7219" t="str">
            <v>HVJ66301</v>
          </cell>
          <cell r="B7219" t="str">
            <v>前路颈椎间盘切除人工椎间盘置换术</v>
          </cell>
          <cell r="C7219" t="str">
            <v>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v>
          </cell>
        </row>
        <row r="7220">
          <cell r="A7220" t="str">
            <v>HVJ70301</v>
          </cell>
          <cell r="B7220" t="str">
            <v>颈椎椎间盘切除骨折脱位手术复位植骨融合内固定术</v>
          </cell>
          <cell r="C7220" t="str">
            <v>消毒铺巾，颈前切口，X线引导下确定脱位椎间隙，必要时术中导航，切除椎间盘，椎体间撑开，骨折脱位复位，椎间融合器植入，钛板内固定，另戳口放负压引流管，逐层关闭伤口。不含X线引导、术中导航。</v>
          </cell>
        </row>
        <row r="7221">
          <cell r="A7221" t="str">
            <v>HVJ72101</v>
          </cell>
          <cell r="B7221" t="str">
            <v>经皮穿刺颈椎间盘化学溶解术</v>
          </cell>
          <cell r="C7221" t="str">
            <v>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v>
          </cell>
        </row>
        <row r="7222">
          <cell r="A7222" t="str">
            <v>HVJ72102</v>
          </cell>
          <cell r="B7222" t="str">
            <v>经皮穿刺颈椎间盘激光髓核汽化术</v>
          </cell>
          <cell r="C7222" t="str">
            <v>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v>
          </cell>
        </row>
        <row r="7223">
          <cell r="A7223" t="str">
            <v>HVJ72103</v>
          </cell>
          <cell r="B7223" t="str">
            <v>经皮穿刺医用臭氧颈椎间盘髓核消融术</v>
          </cell>
          <cell r="C7223" t="str">
            <v>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v>
          </cell>
        </row>
        <row r="7224">
          <cell r="A7224" t="str">
            <v>HVJ72104</v>
          </cell>
          <cell r="B7224" t="str">
            <v>经皮穿刺单极水冷射频颈椎间盘髓核消融术</v>
          </cell>
          <cell r="C7224" t="str">
            <v>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v>
          </cell>
        </row>
        <row r="7225">
          <cell r="A7225" t="str">
            <v>HVJ72105</v>
          </cell>
          <cell r="B7225" t="str">
            <v>经皮穿刺颈椎间盘髓核射频热凝术</v>
          </cell>
          <cell r="C7225" t="str">
            <v>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v>
          </cell>
        </row>
        <row r="7226">
          <cell r="A7226" t="str">
            <v>HVJ72301</v>
          </cell>
          <cell r="B7226" t="str">
            <v>颈椎间盘射频消融术</v>
          </cell>
          <cell r="C7226" t="str">
            <v>局麻，仰卧位，C型臂引导下颈前路经皮穿刺髓核消融。</v>
          </cell>
        </row>
        <row r="7227">
          <cell r="A7227" t="str">
            <v>HVJ73101</v>
          </cell>
          <cell r="B7227" t="str">
            <v>经皮穿刺颈椎间盘切除术</v>
          </cell>
          <cell r="C7227" t="str">
            <v>局麻，仰卧位，C型臂引导下颈前路经皮穿刺椎间盘切除。</v>
          </cell>
        </row>
        <row r="7228">
          <cell r="A7228" t="str">
            <v>HVJ73301</v>
          </cell>
          <cell r="B7228" t="str">
            <v>前路颈椎间盘切除植骨融合术</v>
          </cell>
          <cell r="C7228" t="str">
            <v>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v>
          </cell>
        </row>
        <row r="7229">
          <cell r="A7229" t="str">
            <v>HVJ73302</v>
          </cell>
          <cell r="B7229" t="str">
            <v>颈椎间盘切除术</v>
          </cell>
          <cell r="C7229" t="str">
            <v>消毒铺巾，颈前切口，X线引导下确定病变椎间隙(必要时术中导航，切除椎间盘)。必要时脊髓监护，另戳口放负压引流管，逐层关闭伤口。不含X线引导、术中导航、脊髓监护。</v>
          </cell>
        </row>
        <row r="7230">
          <cell r="A7230" t="str">
            <v>HVJ73303</v>
          </cell>
          <cell r="B7230" t="str">
            <v>前路颈椎间盘切除椎间植骨融合术</v>
          </cell>
          <cell r="C7230" t="str">
            <v>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v>
          </cell>
        </row>
        <row r="7231">
          <cell r="A7231" t="str">
            <v>HVJ73304</v>
          </cell>
          <cell r="B7231" t="str">
            <v>前路颈椎间盘切除椎间植骨融合内固定术</v>
          </cell>
          <cell r="C7231" t="str">
            <v>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v>
          </cell>
        </row>
        <row r="7232">
          <cell r="A7232" t="str">
            <v>HVJ83101</v>
          </cell>
          <cell r="B7232" t="str">
            <v>经皮穿刺低温等离子颈椎间盘髓核成形术</v>
          </cell>
          <cell r="C7232" t="str">
            <v>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v>
          </cell>
        </row>
        <row r="7233">
          <cell r="A7233" t="str">
            <v>HVK48101</v>
          </cell>
          <cell r="B7233" t="str">
            <v>项韧带局部封闭术</v>
          </cell>
          <cell r="C7233" t="str">
            <v>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v>
          </cell>
        </row>
        <row r="7234">
          <cell r="A7234" t="str">
            <v>HVK72101</v>
          </cell>
          <cell r="B7234" t="str">
            <v>经皮穿刺颈椎小关节射频治疗</v>
          </cell>
          <cell r="C7234" t="str">
            <v>用于药物治疗等保守治疗无效的颈椎小关节综合征、反复发作的颈型颈椎病的治疗。监测生命体征，消毒铺巾，影像定位下穿刺，经影像及神经诱发确认无误，实施射频热凝或脉冲射频调节治疗。不含影像学引导。</v>
          </cell>
        </row>
        <row r="7235">
          <cell r="A7235" t="str">
            <v>HVK73301</v>
          </cell>
          <cell r="B7235" t="str">
            <v>前路颈椎间盘后纵韧带骨化切除术</v>
          </cell>
          <cell r="C7235" t="str">
            <v>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v>
          </cell>
        </row>
        <row r="7236">
          <cell r="A7236" t="str">
            <v>HVL</v>
          </cell>
          <cell r="B7236" t="str">
            <v>颈胸段椎骨与连结</v>
          </cell>
        </row>
        <row r="7237">
          <cell r="A7237" t="str">
            <v>HVL56301</v>
          </cell>
          <cell r="B7237" t="str">
            <v>前路颈胸段半椎体切除术</v>
          </cell>
          <cell r="C7237" t="str">
            <v>全麻，仰卧位，横形或斜形切口，显露半椎体节段，切除，融合固定，缝合切口。</v>
          </cell>
        </row>
        <row r="7238">
          <cell r="A7238" t="str">
            <v>HVL56302</v>
          </cell>
          <cell r="B7238" t="str">
            <v>前路颈胸段半椎体切除植骨融合内固定术</v>
          </cell>
          <cell r="C7238" t="str">
            <v>全麻，仰卧位，横形或斜形切口，显露半椎体节段，切除，置入内固定，矫形，植骨融合内固定，缝合切口。</v>
          </cell>
        </row>
        <row r="7239">
          <cell r="A7239" t="str">
            <v>HVL56303</v>
          </cell>
          <cell r="B7239" t="str">
            <v>后路颈胸段半椎体切除术</v>
          </cell>
          <cell r="C7239" t="str">
            <v>全麻，俯卧位，后正中切口，显露半椎体节段，切除，融合固定，缝合切口。不含脊髓监护、X线透视、术中导航。</v>
          </cell>
        </row>
        <row r="7240">
          <cell r="A7240" t="str">
            <v>HVL56304</v>
          </cell>
          <cell r="B7240" t="str">
            <v>后路颈胸段半椎体切除植骨融合内固定术</v>
          </cell>
          <cell r="C7240" t="str">
            <v>全麻，俯卧位，后正中切口，显露半椎体节段，切除，置入内固定，矫形，植骨融合固定，缝合切口。不含脊髓监护、X线透视、术中导航。</v>
          </cell>
        </row>
        <row r="7241">
          <cell r="A7241" t="str">
            <v>HVL56305</v>
          </cell>
          <cell r="B7241" t="str">
            <v>前后联合入路颈胸段半椎体切除术</v>
          </cell>
          <cell r="C7241" t="str">
            <v>全麻，仰卧位或俯卧位，横形、斜形或后正中切口，显露半椎体节段，切除，融合固定，缝合切口。不含X线引导、术中导航、取骨术、脊髓监护。</v>
          </cell>
        </row>
        <row r="7242">
          <cell r="A7242" t="str">
            <v>HVL56306</v>
          </cell>
          <cell r="B7242" t="str">
            <v>前后联合入路颈胸段半椎体切除植骨融合内固定术</v>
          </cell>
          <cell r="C7242" t="str">
            <v>全麻，仰卧位或俯卧位，横形、斜形切口或后正中切口，显露半椎体节段，切除，置入内固定，矫形，植骨融合固定，缝合切口。不含X线引导、术中导航、取骨术、脊髓监护。</v>
          </cell>
        </row>
        <row r="7243">
          <cell r="A7243" t="str">
            <v>HVL73301</v>
          </cell>
          <cell r="B7243" t="str">
            <v>颈胸段感染性病灶清除术</v>
          </cell>
          <cell r="C7243"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盐水3000毫升冲洗，放置抗感染药物或填充物或植骨，止血，逐层</v>
          </cell>
        </row>
        <row r="7244">
          <cell r="A7244" t="str">
            <v>HVL73302</v>
          </cell>
          <cell r="B7244" t="str">
            <v>颈胸段感染性病灶清除椎体重建内固定术</v>
          </cell>
          <cell r="C7244" t="str">
            <v>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v>
          </cell>
        </row>
        <row r="7245">
          <cell r="A7245" t="str">
            <v>HVN</v>
          </cell>
          <cell r="B7245" t="str">
            <v>胸椎</v>
          </cell>
        </row>
        <row r="7246">
          <cell r="A7246" t="str">
            <v>HVN48101</v>
          </cell>
          <cell r="B7246" t="str">
            <v>胸椎硬膜外封闭术</v>
          </cell>
          <cell r="C7246" t="str">
            <v>常规消毒，局麻，穿刺。</v>
          </cell>
        </row>
        <row r="7247">
          <cell r="A7247" t="str">
            <v>HVN56301</v>
          </cell>
          <cell r="B7247" t="str">
            <v>前路胸椎松解融合术</v>
          </cell>
          <cell r="C7247" t="str">
            <v>全麻，经胸切口切除第6或7肋进入胸腔，剥离椎旁壁层胸膜显目标椎体、椎间盘。切除、融合固定，缝合切口。</v>
          </cell>
        </row>
        <row r="7248">
          <cell r="A7248" t="str">
            <v>HVN56302</v>
          </cell>
          <cell r="B7248" t="str">
            <v>后路胸椎半椎体切除术</v>
          </cell>
          <cell r="C7248" t="str">
            <v>全麻，俯卧位，后正中切口，显露半椎体节段，切除、融合固定，缝合切口。不含脊髓监护、X线透视、导航。</v>
          </cell>
        </row>
        <row r="7249">
          <cell r="A7249" t="str">
            <v>HVN56303</v>
          </cell>
          <cell r="B7249" t="str">
            <v>后路胸椎半椎体切除植骨融合内固定术</v>
          </cell>
          <cell r="C7249" t="str">
            <v>全麻、俯卧位、后正中切口、显露半椎体节段、切除，置入内固定，矫形，植骨融合固定，缝合切口。不含脊髓监护、X线透视、导航。</v>
          </cell>
        </row>
        <row r="7250">
          <cell r="A7250" t="str">
            <v>HVN56304</v>
          </cell>
          <cell r="B7250" t="str">
            <v>前后联合入路胸段半椎体切除术</v>
          </cell>
          <cell r="C7250" t="str">
            <v>全麻，仰卧位或俯卧位，横形、斜形或后正中切口，显露半椎体节段，切除、融合固定，缝合切口。不含X线引导、术中导航、取骨术、脊髓监护。</v>
          </cell>
        </row>
        <row r="7251">
          <cell r="A7251" t="str">
            <v>HVN56305</v>
          </cell>
          <cell r="B7251" t="str">
            <v>前后联合入路胸段半椎体切除植骨融合内固定术</v>
          </cell>
          <cell r="C7251" t="str">
            <v>全麻、仰卧位或俯卧位、横形、斜形切口或后正中切口、显露半椎体节段、切除，置入内固定，矫形，植骨融合固定、缝合切口。不含X线引导、术中导航、取骨术、脊髓监护。</v>
          </cell>
        </row>
        <row r="7252">
          <cell r="A7252" t="str">
            <v>HVN56306</v>
          </cell>
          <cell r="B7252" t="str">
            <v>胸椎椎管扩大减压术</v>
          </cell>
          <cell r="C7252" t="str">
            <v>麻醉后消毒铺巾，X线引导下显露棘突、椎板和关节突，切除部分或全部椎板，显露硬膜和神经根，覆盖脊柱膜，置引流缝合。不含X线引导。</v>
          </cell>
        </row>
        <row r="7253">
          <cell r="A7253" t="str">
            <v>HVN56307</v>
          </cell>
          <cell r="B7253" t="str">
            <v>胸椎椎管扩大减压植骨融合内固定术</v>
          </cell>
          <cell r="C7253" t="str">
            <v>麻醉后消毒铺巾，显露棘突、椎板和关节突、横突，X线引导下置入内固定。必要时术中导航，切除部分或全部椎板，显露硬膜和神经根，植骨融合，覆盖脊柱膜，置引流缝合。不含X线引导、术中导航、取骨术。</v>
          </cell>
        </row>
        <row r="7254">
          <cell r="A7254" t="str">
            <v>HVN56308</v>
          </cell>
          <cell r="B7254" t="str">
            <v>胸椎椎管扩大减压神经根管减压术</v>
          </cell>
          <cell r="C7254" t="str">
            <v>麻醉后消毒铺巾，X线引导下显露棘突、椎板和关节突，切除部分或全部椎板，显露硬膜和神经根，神经根管减压，覆盖脊柱膜，置引流缝合。不含X线引导。</v>
          </cell>
        </row>
        <row r="7255">
          <cell r="A7255" t="str">
            <v>HVN56309</v>
          </cell>
          <cell r="B7255" t="str">
            <v>胸椎部分椎板切除椎管神经根管减压植骨融合内固定术</v>
          </cell>
          <cell r="C7255" t="str">
            <v>麻醉后消毒铺巾，显露棘突、椎板和关节突、横突，X线引导下置入内固定，必要时术中导航，切除部分椎板，显露硬膜和神经根，神经根管减压，覆盖脊柱膜，植骨融合，置引流缝合。不含X线引导、术中导航、取骨术。</v>
          </cell>
        </row>
        <row r="7256">
          <cell r="A7256" t="str">
            <v>HVN56310</v>
          </cell>
          <cell r="B7256" t="str">
            <v>胸椎全椎板切除椎管神经根管减压植骨融合内固定术</v>
          </cell>
          <cell r="C7256" t="str">
            <v>麻醉后消毒铺巾，显露棘突、椎板和关节突、横突，X线引导下置入内固定，必要时术中导航，切除全椎板，显露硬膜和神经根，神经根管减压，覆盖脊柱膜，植骨融合，置引流缝合。不含X线引导、术中导航、取骨术。</v>
          </cell>
        </row>
        <row r="7257">
          <cell r="A7257" t="str">
            <v>HVN62101</v>
          </cell>
          <cell r="B7257" t="str">
            <v>经皮胸椎椎体成形术(PVP)</v>
          </cell>
          <cell r="C7257" t="str">
            <v>麻醉，俯卧位，经皮穿刺，定位，病损锥体注射填充物。</v>
          </cell>
        </row>
        <row r="7258">
          <cell r="A7258" t="str">
            <v>HVN64301</v>
          </cell>
          <cell r="B7258" t="str">
            <v>前路胸椎内固定取出术</v>
          </cell>
          <cell r="C7258" t="str">
            <v>全麻，原胸椎前入路，切除皮肤瘢痕，逐层切开达胸膜，剥离壁层胸膜，显露内固定装置，完整取出，逐层缝合。</v>
          </cell>
        </row>
        <row r="7259">
          <cell r="A7259" t="str">
            <v>HVN64302</v>
          </cell>
          <cell r="B7259" t="str">
            <v>后路胸椎内固定取出术</v>
          </cell>
          <cell r="C7259" t="str">
            <v>全麻，原胸椎后正中切口，切除皮肤瘢痕，逐层切开，显露内固定装置，完整取出，逐层缝合。</v>
          </cell>
        </row>
        <row r="7260">
          <cell r="A7260" t="str">
            <v>HVN66301</v>
          </cell>
          <cell r="B7260" t="str">
            <v>胸人工椎体置换术</v>
          </cell>
          <cell r="C7260" t="str">
            <v>全麻，侧卧位，开胸，显露节段，切除椎体，植入人工椎体，缝合切口。</v>
          </cell>
        </row>
        <row r="7261">
          <cell r="A7261" t="str">
            <v>HVN71301</v>
          </cell>
          <cell r="B7261" t="str">
            <v>后路胸椎融合术</v>
          </cell>
          <cell r="C7261" t="str">
            <v>全麻，俯卧位，经后正中切口显落椎板，将自体骨、异体骨或人工骨植入。</v>
          </cell>
        </row>
        <row r="7262">
          <cell r="A7262" t="str">
            <v>HVN71302</v>
          </cell>
          <cell r="B7262" t="str">
            <v>前路胸椎椎间植骨融合术</v>
          </cell>
          <cell r="C7262" t="str">
            <v>全麻，经胸切口切除第6或7肋进入胸腔，剥离椎旁壁层胸膜显目标椎体、椎间盘。切除、融合固定，缝合切口。</v>
          </cell>
        </row>
        <row r="7263">
          <cell r="A7263" t="str">
            <v>HVN71303</v>
          </cell>
          <cell r="B7263" t="str">
            <v>后路胸椎横突椎板植骨融合术</v>
          </cell>
          <cell r="C7263" t="str">
            <v>消毒铺巾，后正中切口，X线引导下显露需要融合的椎板。必要时术中导航，植骨融合，另戳口放负压引流管，逐层关闭伤口。不含X线引导、术中导航。</v>
          </cell>
        </row>
        <row r="7264">
          <cell r="A7264" t="str">
            <v>HVN73301</v>
          </cell>
          <cell r="B7264" t="str">
            <v>胸锁关节入路胸椎椎体肿瘤切除术</v>
          </cell>
          <cell r="C7264" t="str">
            <v>消毒铺巾，经胸锁关节入路显露胸腔内大血管、肺叶等重要脏器并保护，在X线引导下显露肿瘤部位的椎体并切除。必要时术中导航，另戳口放负压引流管，逐层关闭伤口(必要时术中脊髓监护)。不含X线引导、术中导航、脊髓监护。</v>
          </cell>
        </row>
        <row r="7265">
          <cell r="A7265" t="str">
            <v>HVN73302</v>
          </cell>
          <cell r="B7265" t="str">
            <v>胸骨入路胸椎椎体肿瘤切除术</v>
          </cell>
          <cell r="C7265" t="str">
            <v>消毒铺巾，经胸骨入路显露胸腔内大血管、肺叶等重要脏器并保护，在X线引导下显露肿瘤部位的椎体并切除。必要时术中导航，另戳口放负压引流管，逐层关闭伤口(必要时术中脊髓监护)。不含X线引导、术中导航、脊髓监护。</v>
          </cell>
        </row>
        <row r="7266">
          <cell r="A7266" t="str">
            <v>HVN73303</v>
          </cell>
          <cell r="B7266" t="str">
            <v>肋间隙入路胸椎椎体肿瘤切除术</v>
          </cell>
          <cell r="C7266" t="str">
            <v>消毒铺巾，经一侧肋间入路显露胸腔内大血管、肺叶等重要脏器并保护，在X线引导下显露肿瘤部位的椎体并切除。必要时术中导航，另戳口放负压引流管，逐层关闭伤口(必要时术中脊髓监护)。不含X线引导、术中导航、脊髓监护。</v>
          </cell>
        </row>
        <row r="7267">
          <cell r="A7267" t="str">
            <v>HVN73304</v>
          </cell>
          <cell r="B7267" t="str">
            <v>胸锁关节入路胸椎椎体肿瘤切除植骨融合内固定术</v>
          </cell>
          <cell r="C7267" t="str">
            <v>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68">
          <cell r="A7268" t="str">
            <v>HVN73305</v>
          </cell>
          <cell r="B7268" t="str">
            <v>胸骨入路胸椎椎体肿瘤切除植骨融合内固定术</v>
          </cell>
          <cell r="C7268" t="str">
            <v>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69">
          <cell r="A7269" t="str">
            <v>HVN73306</v>
          </cell>
          <cell r="B7269" t="str">
            <v>肋间隙入路胸椎椎体肿瘤切除植骨融合内固定术</v>
          </cell>
          <cell r="C7269" t="str">
            <v>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v>
          </cell>
        </row>
        <row r="7270">
          <cell r="A7270" t="str">
            <v>HVN73307</v>
          </cell>
          <cell r="B7270" t="str">
            <v>胸腹联合入路胸椎椎体肿瘤切除术</v>
          </cell>
          <cell r="C7270" t="str">
            <v>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v>
          </cell>
        </row>
        <row r="7271">
          <cell r="A7271" t="str">
            <v>HVN73308</v>
          </cell>
          <cell r="B7271" t="str">
            <v>胸腹联合入路胸椎椎体肿瘤切除植骨融合内固定术</v>
          </cell>
          <cell r="C7271" t="str">
            <v>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v>
          </cell>
        </row>
        <row r="7272">
          <cell r="A7272" t="str">
            <v>HVN73309</v>
          </cell>
          <cell r="B7272" t="str">
            <v>腹膜后胸膜外入路椎体肿瘤切除术</v>
          </cell>
          <cell r="C7272" t="str">
            <v>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v>
          </cell>
        </row>
        <row r="7273">
          <cell r="A7273" t="str">
            <v>HVN73310</v>
          </cell>
          <cell r="B7273" t="str">
            <v>腹膜后胸膜外入路胸椎椎体肿瘤切除植骨融合内固定术</v>
          </cell>
          <cell r="C7273" t="str">
            <v>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v>
          </cell>
        </row>
        <row r="7274">
          <cell r="A7274" t="str">
            <v>HVN73311</v>
          </cell>
          <cell r="B7274" t="str">
            <v>肋间隙入路胸椎椎体椎旁软组织肿瘤切除术</v>
          </cell>
          <cell r="C7274" t="str">
            <v>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v>
          </cell>
        </row>
        <row r="7275">
          <cell r="A7275" t="str">
            <v>HVN73312</v>
          </cell>
          <cell r="B7275" t="str">
            <v>肋间隙入路胸椎椎体椎旁软组织肿瘤切除植骨融合内固术</v>
          </cell>
          <cell r="C7275" t="str">
            <v>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v>
          </cell>
        </row>
        <row r="7276">
          <cell r="A7276" t="str">
            <v>HVN73313</v>
          </cell>
          <cell r="B7276" t="str">
            <v>后路胸椎附件肿瘤切除术</v>
          </cell>
          <cell r="C7276" t="str">
            <v>消毒铺巾，后正中切口X线引导下显露肿瘤部位的椎骨附件并切除(必要时术中导航，显露神经根并保护)。必要时脊髓监护，另戳口放负压引流管，逐层关闭伤口。不含X线引导、术中导航、脊髓监护。</v>
          </cell>
        </row>
        <row r="7277">
          <cell r="A7277" t="str">
            <v>HVN73314</v>
          </cell>
          <cell r="B7277" t="str">
            <v>后路胸椎附件肿瘤切除植骨融合内固定术</v>
          </cell>
          <cell r="C7277" t="str">
            <v>消毒铺巾，后正中切口X线引导下显露肿瘤部位的椎骨附件并切除，内固定，植骨融合，必要时术中导航，显露神经根并保护，必要时脊髓监护，另戳口放负压引流管，逐层关闭伤口。不含X线引导、术中导航、脊髓监护。</v>
          </cell>
        </row>
        <row r="7278">
          <cell r="A7278" t="str">
            <v>HVN73315</v>
          </cell>
          <cell r="B7278" t="str">
            <v>后路胸椎附件及部分椎体肿瘤切除术</v>
          </cell>
          <cell r="C7278" t="str">
            <v>消毒铺巾，后正中切口X线引导下显露肿瘤部位的椎骨附件和肿瘤累及的部分椎体并切除(必要时术中导航，显露神经根并保护)。必要时脊髓监护，另戳口放负压引流管，逐层关闭伤口。不含X线引导、术中导航、脊髓监护。</v>
          </cell>
        </row>
        <row r="7279">
          <cell r="A7279" t="str">
            <v>HVN73316</v>
          </cell>
          <cell r="B7279" t="str">
            <v>后路胸椎附件及部分椎体肿瘤切除植骨融合内固定术</v>
          </cell>
          <cell r="C7279" t="str">
            <v>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v>
          </cell>
        </row>
        <row r="7280">
          <cell r="A7280" t="str">
            <v>HVN73317</v>
          </cell>
          <cell r="B7280" t="str">
            <v>后路胸椎椎板肿瘤切除术</v>
          </cell>
          <cell r="C7280" t="str">
            <v>消毒铺巾，后正中切口X线引导下显露肿瘤部位的椎板并切除，显露硬脊膜和神经根并保护(必要时术中导航，另戳口放负压引流管，逐层关闭伤口)。必要时术中脊髓监护。不含X线引导、术中导航、脊髓监护。</v>
          </cell>
        </row>
        <row r="7281">
          <cell r="A7281" t="str">
            <v>HVN73318</v>
          </cell>
          <cell r="B7281" t="str">
            <v>后路胸椎椎板肿瘤切除植骨融合内固定术</v>
          </cell>
          <cell r="C7281"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row>
        <row r="7282">
          <cell r="A7282" t="str">
            <v>HVN73319</v>
          </cell>
          <cell r="B7282" t="str">
            <v>胸椎感染性病灶清除术</v>
          </cell>
          <cell r="C7282"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盐水3000毫升反复冲洗，放置抗感染药物或填充物或植骨，止血，逐层</v>
          </cell>
        </row>
        <row r="7283">
          <cell r="A7283" t="str">
            <v>HVN73320</v>
          </cell>
          <cell r="B7283" t="str">
            <v>胸椎感染性病灶清除椎体植骨融合内固定术</v>
          </cell>
          <cell r="C7283" t="str">
            <v>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v>
          </cell>
        </row>
        <row r="7284">
          <cell r="A7284" t="str">
            <v>HVN83101</v>
          </cell>
          <cell r="B7284" t="str">
            <v>经皮胸椎椎体扩张成形术(PKP)</v>
          </cell>
          <cell r="C7284" t="str">
            <v>局麻或者全麻，仰卧位，经皮穿刺，定位，置入椎体扩张装置，形成空腔，取出扩张装置，于空腔内注射填充物。</v>
          </cell>
        </row>
        <row r="7285">
          <cell r="A7285" t="str">
            <v>HVP-HVQ</v>
          </cell>
          <cell r="B7285" t="str">
            <v>胸椎连结</v>
          </cell>
        </row>
        <row r="7286">
          <cell r="A7286" t="str">
            <v>HVP56301</v>
          </cell>
          <cell r="B7286" t="str">
            <v>胸骨入路胸椎椎间盘切除植骨融合术</v>
          </cell>
          <cell r="C7286" t="str">
            <v>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v>
          </cell>
        </row>
        <row r="7287">
          <cell r="A7287" t="str">
            <v>HVP56302</v>
          </cell>
          <cell r="B7287" t="str">
            <v>肋间隙入路胸椎椎间盘切除植骨融合术</v>
          </cell>
          <cell r="C7287" t="str">
            <v>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v>
          </cell>
        </row>
        <row r="7288">
          <cell r="A7288" t="str">
            <v>HVP56303</v>
          </cell>
          <cell r="B7288" t="str">
            <v>胸腹联合入路椎间盘切除植骨融合术</v>
          </cell>
          <cell r="C7288" t="str">
            <v>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v>
          </cell>
        </row>
        <row r="7289">
          <cell r="A7289" t="str">
            <v>HVP56304</v>
          </cell>
          <cell r="B7289" t="str">
            <v>肋间隙入路胸椎椎间盘切除植骨融合内固定术</v>
          </cell>
          <cell r="C7289" t="str">
            <v>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row>
        <row r="7290">
          <cell r="A7290" t="str">
            <v>HVP56305</v>
          </cell>
          <cell r="B7290" t="str">
            <v>胸骨入路胸椎椎间盘切除植骨融合内固定术</v>
          </cell>
          <cell r="C7290" t="str">
            <v>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v>
          </cell>
        </row>
        <row r="7291">
          <cell r="A7291" t="str">
            <v>HVP56306</v>
          </cell>
          <cell r="B7291" t="str">
            <v>胸腹联合入路椎间盘切除植骨融合内固定术</v>
          </cell>
          <cell r="C7291" t="str">
            <v>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v>
          </cell>
        </row>
        <row r="7292">
          <cell r="A7292" t="str">
            <v>HVQ56301</v>
          </cell>
          <cell r="B7292" t="str">
            <v>胸椎后纵韧带骨化切除椎管扩大减压术</v>
          </cell>
          <cell r="C7292" t="str">
            <v>麻醉后消毒铺巾，X线引导下显露棘突、椎板和关节突，切除部分或全部椎板、关节突，椎弓根和椎体，切除骨化的后纵韧带，显露硬膜和神经根，覆盖脊柱膜，置引流缝合。不含X线引导。</v>
          </cell>
        </row>
        <row r="7293">
          <cell r="A7293" t="str">
            <v>HVQ72101</v>
          </cell>
          <cell r="B7293" t="str">
            <v>经皮穿刺胸椎小关节射频治疗</v>
          </cell>
          <cell r="C7293" t="str">
            <v>用于胸椎小关节综合征、胸脊神经后支卡压征、胸背部带状疱疹后神经痛的治疗。监测生命体征，消毒铺巾，影像定位下穿刺，经影像及神经诱发确认无误，实施射频热凝或脉冲射频调节治疗。不含监测、影像学引导、术中监护。</v>
          </cell>
        </row>
        <row r="7294">
          <cell r="A7294" t="str">
            <v>HVR</v>
          </cell>
          <cell r="B7294" t="str">
            <v>胸腰段椎骨与连结</v>
          </cell>
        </row>
        <row r="7295">
          <cell r="A7295" t="str">
            <v>HVR56301</v>
          </cell>
          <cell r="B7295" t="str">
            <v>胸腹联合入路胸腰段松解术</v>
          </cell>
          <cell r="C7295" t="str">
            <v>麻醉后消毒铺巾，开胸后经胸腹联合切口显露椎体，保护好血管和脏器，X线引导下定位，切除椎间盘和软骨终板，置引流缝合。不含X线引导。</v>
          </cell>
        </row>
        <row r="7296">
          <cell r="A7296" t="str">
            <v>HVR56302</v>
          </cell>
          <cell r="B7296" t="str">
            <v>胸腹联合入路胸腰段脊柱松解融合术</v>
          </cell>
          <cell r="C7296" t="str">
            <v>全麻，侧卧位，经胸腹联合切口切除第10肋，离断膈肌，将腹膜剥离并推向前方，显露T10-L4椎间盘。切除、融合固定，缝合切口。</v>
          </cell>
        </row>
        <row r="7297">
          <cell r="A7297" t="str">
            <v>HVR70301</v>
          </cell>
          <cell r="B7297" t="str">
            <v>后路胸腰椎骨折复位内固定术</v>
          </cell>
          <cell r="C7297" t="str">
            <v>全麻，俯卧位，后正中切口，X线引导下显露骨折节段棘突、椎板关节突，复位，内固定。必要时术中导航，置引流，缝合。不含X线引导、术中导航。</v>
          </cell>
        </row>
        <row r="7298">
          <cell r="A7298" t="str">
            <v>HVR70302</v>
          </cell>
          <cell r="B7298" t="str">
            <v>后路胸腰椎骨折复位椎板切除减压植骨融合内固定术</v>
          </cell>
          <cell r="C7298" t="str">
            <v>全麻，俯卧位，后正中切口，X线引导下显露骨折节段棘突、椎板关节突，复位，内固定，切除椎板，显露硬脊膜和神经根。必要时术中导航，置引流，缝合。不含X线引导、术中导航。</v>
          </cell>
        </row>
        <row r="7299">
          <cell r="A7299" t="str">
            <v>HVR70303</v>
          </cell>
          <cell r="B7299" t="str">
            <v>后路胸腰椎骨折切开复位脊髓前外侧减压植骨融合内固定术</v>
          </cell>
          <cell r="C7299" t="str">
            <v>全麻，俯卧位，后正中切口，X线引导下显露骨折节段棘突、椎板关节突，复位，内固定，切除椎板，进行脊髓前外侧减压，显露硬脊膜和神经根。必要时术中导航，置引流，缝合。不含X线引导、术中导航。</v>
          </cell>
        </row>
        <row r="7300">
          <cell r="A7300" t="str">
            <v>HVR73301</v>
          </cell>
          <cell r="B7300" t="str">
            <v>前路胸腰椎半椎体切除术</v>
          </cell>
          <cell r="C7300" t="str">
            <v>全麻，侧卧位，斜形切口，显露半椎体节段，切除，融合固定，缝合切口。</v>
          </cell>
        </row>
        <row r="7301">
          <cell r="A7301" t="str">
            <v>HVR73302</v>
          </cell>
          <cell r="B7301" t="str">
            <v>后路胸腰椎半椎体切除术</v>
          </cell>
          <cell r="C7301" t="str">
            <v>用蛋壳操作技术。全麻，俯卧位，后正中切口，显露骨折节段，复位，固定，缝合切口。</v>
          </cell>
        </row>
        <row r="7302">
          <cell r="A7302" t="str">
            <v>HVR73303</v>
          </cell>
          <cell r="B7302" t="str">
            <v>前后联合入路胸腰段半椎体切除术</v>
          </cell>
          <cell r="C7302" t="str">
            <v>全麻，仰卧位或俯卧位，横形、斜形或后正中切口，显露半椎体节段，切除，融合固定，缝合切口。</v>
          </cell>
        </row>
        <row r="7303">
          <cell r="A7303" t="str">
            <v>HVT</v>
          </cell>
          <cell r="B7303" t="str">
            <v>腰椎</v>
          </cell>
        </row>
        <row r="7304">
          <cell r="A7304" t="str">
            <v>HVT48101</v>
          </cell>
          <cell r="B7304" t="str">
            <v>腰椎硬膜外封闭术</v>
          </cell>
          <cell r="C7304" t="str">
            <v>常规消毒，局麻，定位，穿刺，测压，硬膜外腔内注药，测麻醉平面。</v>
          </cell>
        </row>
        <row r="7305">
          <cell r="A7305" t="str">
            <v>HVT56301</v>
          </cell>
          <cell r="B7305" t="str">
            <v>腰椎椎管减压滑脱复位植骨融合内固定术</v>
          </cell>
          <cell r="C7305" t="str">
            <v>麻醉后消毒铺巾，显露棘突、椎板和关节突、横突，X线引导下置入内固定。必要时术中导航，去除椎板，切除关节突软骨，植骨融合，覆盖脊柱膜，置引流缝合。不含X线引导、术中导航、取骨术。</v>
          </cell>
        </row>
        <row r="7306">
          <cell r="A7306" t="str">
            <v>HVT56302</v>
          </cell>
          <cell r="B7306" t="str">
            <v>腰椎椎管减压滑脱复位椎间植骨融合内固定术</v>
          </cell>
          <cell r="C7306" t="str">
            <v>麻醉后消毒铺巾，显露棘突、椎板和关节突、横突，X线引导下置入内固定。必要时术中导航，去除椎板，切除关节突软骨，摘除间盘，放置椎间融合器或植骨，覆盖脊柱膜，置引流缝合。不含X线引导、术中导航、取骨术。</v>
          </cell>
        </row>
        <row r="7307">
          <cell r="A7307" t="str">
            <v>HVT56303</v>
          </cell>
          <cell r="B7307" t="str">
            <v>前路腰椎松解术</v>
          </cell>
          <cell r="C7307" t="str">
            <v>麻醉后消毒铺巾，侧方切口显露椎体，保护好血管和脏器，X线引导下定位，切除椎间盘和软骨终板，置引流缝合。不含X线引导。</v>
          </cell>
        </row>
        <row r="7308">
          <cell r="A7308" t="str">
            <v>HVT56304</v>
          </cell>
          <cell r="B7308" t="str">
            <v>腰椎椎间复位植骨融合内固定术</v>
          </cell>
          <cell r="C7308" t="str">
            <v>全麻或硬膜外麻醉，俯卧位，经后正中切口显落椎板，置入椎弓根钉固定，咬除椎板，椎体复位，植骨内固定。</v>
          </cell>
        </row>
        <row r="7309">
          <cell r="A7309" t="str">
            <v>HVT56305</v>
          </cell>
          <cell r="B7309" t="str">
            <v>腰椎椎间复位360°植骨融合内固定术</v>
          </cell>
          <cell r="C7309" t="str">
            <v>全麻或硬膜外麻醉，俯卧位，经后正中切口显落椎板，咬除椎板，椎体复位、内固定，凿除小关节软骨，椎间、小关节、椎板外侧及横突间植骨。</v>
          </cell>
        </row>
        <row r="7310">
          <cell r="A7310" t="str">
            <v>HVT56306</v>
          </cell>
          <cell r="B7310" t="str">
            <v>腰椎椎管扩大减压术</v>
          </cell>
          <cell r="C7310" t="str">
            <v>麻醉后消毒铺巾，X线引导下显露棘突、椎板和关节突，切除部分或全部椎板，显露硬膜和神经根，覆盖脊柱膜。置引流缝合。不含X线引导。</v>
          </cell>
        </row>
        <row r="7311">
          <cell r="A7311" t="str">
            <v>HVT56307</v>
          </cell>
          <cell r="B7311" t="str">
            <v>腰椎椎管扩大减压植骨融合内固定术</v>
          </cell>
          <cell r="C7311" t="str">
            <v>麻醉后消毒铺巾，显露棘突、椎板和关节突、横突，X线引导下置入内固定。必要时术中导航，切除部分或全部椎板，显露硬膜和神经根，植骨融合，覆盖脊柱膜，置引流缝合。不含X线引导、术中导航、取骨术。</v>
          </cell>
        </row>
        <row r="7312">
          <cell r="A7312" t="str">
            <v>HVT56308</v>
          </cell>
          <cell r="B7312" t="str">
            <v>腰椎椎管扩大减压神经根管减压术</v>
          </cell>
          <cell r="C7312" t="str">
            <v>麻醉后消毒铺巾，X线引导下显露棘突、椎板和关节突，切除部分或全部椎板，显露硬膜和神经根，神经根管减压，覆盖脊柱膜，置引流缝合。不含X线引导。</v>
          </cell>
        </row>
        <row r="7313">
          <cell r="A7313" t="str">
            <v>HVT56309</v>
          </cell>
          <cell r="B7313" t="str">
            <v>腰椎椎管扩大减压神经根管减压植骨融合内固定术</v>
          </cell>
          <cell r="C7313" t="str">
            <v>麻醉后消毒铺巾，显露棘突、椎板和关节突、横突，X线引导下置入内固定。必要时术中导航，切除部分或全部椎板，显露硬膜和神经根，神经根管减压，植骨融合，覆盖脊柱膜，置引流缝合。不含X线引导、术中导航、取骨术。</v>
          </cell>
        </row>
        <row r="7314">
          <cell r="A7314" t="str">
            <v>HVT56310</v>
          </cell>
          <cell r="B7314" t="str">
            <v>腰椎椎板部分切除髓核摘除神经根管减压术</v>
          </cell>
          <cell r="C7314" t="str">
            <v>麻醉后消毒铺巾，X线引导下显露棘突、椎板和关节突，切除部分椎板、黄韧带，显露硬膜和神经根，切开后纵韧带，去除突出椎间盘，神经根管减压，覆盖脊柱膜，置引流缝合。不含X线引导。</v>
          </cell>
        </row>
        <row r="7315">
          <cell r="A7315" t="str">
            <v>HVT64301</v>
          </cell>
          <cell r="B7315" t="str">
            <v>前路腰椎内固定取出术</v>
          </cell>
          <cell r="C7315" t="str">
            <v>麻醉，原切口入路，切除皮肤瘢痕，逐层切开达腹膜，剥离壁层腹膜，显露内固定装置，完整取出，逐层缝合。</v>
          </cell>
        </row>
        <row r="7316">
          <cell r="A7316" t="str">
            <v>HVT64302</v>
          </cell>
          <cell r="B7316" t="str">
            <v>后路腰椎内固定取出术</v>
          </cell>
          <cell r="C7316" t="str">
            <v>麻醉，原切口入路，切除皮肤瘢痕，逐层切开，显露内固定装置，完整取出，逐层缝合。</v>
          </cell>
        </row>
        <row r="7317">
          <cell r="A7317" t="str">
            <v>HVT66301</v>
          </cell>
          <cell r="B7317" t="str">
            <v>腰椎人工椎体置换术</v>
          </cell>
          <cell r="C7317" t="str">
            <v>全麻，仰(或侧)卧位，前方斜切口，显露节段，切除椎体，植入人工椎体，缝合切口。</v>
          </cell>
        </row>
        <row r="7318">
          <cell r="A7318" t="str">
            <v>HVT70301</v>
          </cell>
          <cell r="B7318" t="str">
            <v>腰椎滑脱复位植骨融合内固定术</v>
          </cell>
          <cell r="C7318" t="str">
            <v>麻醉后消毒铺巾，显露棘突、椎板和关节突、横突，X线引导下置入内固定。必要时术中导航，去除椎板皮质骨，切除关节突软骨，植骨融合，置引流缝合。不含X线导航、术中导航、取骨术。</v>
          </cell>
        </row>
        <row r="7319">
          <cell r="A7319" t="str">
            <v>HVT71301</v>
          </cell>
          <cell r="B7319" t="str">
            <v>前路腰椎滑脱植骨融合术</v>
          </cell>
          <cell r="C7319" t="str">
            <v>麻醉后消毒铺巾，X线引导下显露椎体，去除椎间盘和软骨终板，植骨融合，置引流缝合。不含X线引导、取骨术。</v>
          </cell>
        </row>
        <row r="7320">
          <cell r="A7320" t="str">
            <v>HVT71302</v>
          </cell>
          <cell r="B7320" t="str">
            <v>后路腰椎滑脱植骨融合术</v>
          </cell>
          <cell r="C7320" t="str">
            <v>麻醉后消毒铺巾，X线引导下显露棘突、椎板和关节突，去除椎板、横突皮质骨，切除关节突软骨，植骨融合，置引流缝合。不含X线引导、取骨术。</v>
          </cell>
        </row>
        <row r="7321">
          <cell r="A7321" t="str">
            <v>HVT71303</v>
          </cell>
          <cell r="B7321" t="str">
            <v>前路腰椎椎间植骨融合术</v>
          </cell>
          <cell r="C7321" t="str">
            <v>全麻或硬膜外麻醉，侧方腹膜后入路，剥离椎旁肌，显目标椎体、间盘，去除间盘，放置椎间融合器。</v>
          </cell>
        </row>
        <row r="7322">
          <cell r="A7322" t="str">
            <v>HVT71304</v>
          </cell>
          <cell r="B7322" t="str">
            <v>后路腰椎椎间植骨融合术</v>
          </cell>
          <cell r="C7322" t="str">
            <v>全麻或硬膜外麻醉，俯卧位，经后正中切口显露椎板，行椎板切除或显露小关节突外侧椎间孔区，将椎间融合器植入。</v>
          </cell>
        </row>
        <row r="7323">
          <cell r="A7323" t="str">
            <v>HVT71305</v>
          </cell>
          <cell r="B7323" t="str">
            <v>腰椎横突间融合术</v>
          </cell>
          <cell r="C7323" t="str">
            <v>麻醉后消毒铺巾，X线引导下显露棘突、椎板和关节突、横突，去除横突皮质骨，植骨融合，置引流缝合。不含X线引导、取骨术。</v>
          </cell>
        </row>
        <row r="7324">
          <cell r="A7324" t="str">
            <v>HVT72101</v>
          </cell>
          <cell r="B7324" t="str">
            <v>经皮穿刺腰椎横突射频术</v>
          </cell>
          <cell r="C7324" t="str">
            <v>用于腰3横突综合征的治疗。监测生命体征，影像定位确定穿刺点，消毒铺巾，影像定位下穿刺，经影像确认无误，神经诱发无运动及感觉变化，实施射频热凝或脉冲射频调节治疗。不含监测、术中监护、影像学引导。</v>
          </cell>
        </row>
        <row r="7325">
          <cell r="A7325" t="str">
            <v>HVT73301</v>
          </cell>
          <cell r="B7325" t="str">
            <v>腰椎骶化横突切除术</v>
          </cell>
          <cell r="C7325" t="str">
            <v>麻醉后消毒铺巾，X线引导下显露棘突、椎板和关节突、横突，去除横突，缝合。不含X线引导。</v>
          </cell>
        </row>
        <row r="7326">
          <cell r="A7326" t="str">
            <v>HVT73302</v>
          </cell>
          <cell r="B7326" t="str">
            <v>侧前方入路腰椎椎体肿瘤切除术</v>
          </cell>
          <cell r="C7326" t="str">
            <v>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v>
          </cell>
        </row>
        <row r="7327">
          <cell r="A7327" t="str">
            <v>HVT73303</v>
          </cell>
          <cell r="B7327" t="str">
            <v>侧前方入路腰椎椎体肿瘤切除植骨融合内固定术</v>
          </cell>
          <cell r="C7327" t="str">
            <v>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v>
          </cell>
        </row>
        <row r="7328">
          <cell r="A7328" t="str">
            <v>HVT73304</v>
          </cell>
          <cell r="B7328" t="str">
            <v>胸腹联合入路腰椎椎体肿瘤切除术</v>
          </cell>
          <cell r="C7328" t="str">
            <v>消毒铺巾，经胸腹联合切口入路显露腹腔内大血管、肠管等重要脏器并保护，在X线引导下显露肿瘤部位的椎体并切除(必要时术中导航，另戳口放负压引流管，逐层关闭伤口)。必要时术中脊髓监护。不含X线引导、术中导航、脊髓监护。</v>
          </cell>
        </row>
        <row r="7329">
          <cell r="A7329" t="str">
            <v>HVT73305</v>
          </cell>
          <cell r="B7329" t="str">
            <v>胸腹联合入路腰椎椎体肿瘤切除植骨融合内固定术</v>
          </cell>
          <cell r="C7329" t="str">
            <v>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v>
          </cell>
        </row>
        <row r="7330">
          <cell r="A7330" t="str">
            <v>HVT73306</v>
          </cell>
          <cell r="B7330" t="str">
            <v>后路腰椎椎板肿瘤切除术</v>
          </cell>
          <cell r="C7330" t="str">
            <v>消毒铺巾，后正中切口X线引导下显露肿瘤部位的椎板并切除，显露硬脊膜和神经根并保护(必要时术中导航，另戳口放负压引流管，逐层关闭伤口)。必要时术中脊髓监护。不含X线引导、术中导航、脊髓监护。</v>
          </cell>
        </row>
        <row r="7331">
          <cell r="A7331" t="str">
            <v>HVT73307</v>
          </cell>
          <cell r="B7331" t="str">
            <v>后路腰椎椎板肿瘤切除植骨融合内固定术</v>
          </cell>
          <cell r="C7331" t="str">
            <v>消毒铺巾，后正中切口X线引导下显露肿瘤部位的椎板并切除，显露硬脊膜和神经根并保护，内固定，植骨融合，必要时术中导航，另戳口放负压引流管，逐层关闭伤口。必要时术中脊髓监护。不含X线引导、术中导航、脊髓监护。</v>
          </cell>
        </row>
        <row r="7332">
          <cell r="A7332" t="str">
            <v>HVT73308</v>
          </cell>
          <cell r="B7332" t="str">
            <v>后路腰椎附件肿瘤切除术</v>
          </cell>
          <cell r="C7332" t="str">
            <v>消毒铺巾，后正中切口X线引导下显露肿瘤部位的椎骨附件并切除(必要时术中导航，显露神经根并保护)。必要时脊髓监护，另戳口放负压引流管，逐层关闭伤口。不含X线引导、术中导航、脊髓监护。</v>
          </cell>
        </row>
        <row r="7333">
          <cell r="A7333" t="str">
            <v>HVT73309</v>
          </cell>
          <cell r="B7333" t="str">
            <v>后路腰椎附件肿瘤切除植骨融合内固定术</v>
          </cell>
          <cell r="C7333" t="str">
            <v>消毒铺巾，后正中切口X线引导下显露肿瘤部位的椎骨附件并切除，内固定、植骨融合，必要时术中导航，显露神经根并保护。必要时脊髓监护，另戳口放负压引流管，逐层关闭伤口。不含X线引导、术中导航、脊髓监护。</v>
          </cell>
        </row>
        <row r="7334">
          <cell r="A7334" t="str">
            <v>HVT73310</v>
          </cell>
          <cell r="B7334" t="str">
            <v>腰椎骶化浮棘/钩棘切除术</v>
          </cell>
          <cell r="C7334" t="str">
            <v>麻醉后消毒铺巾，X线引导下显露浮棘、钩棘，切除，缝合。不含X线引导。</v>
          </cell>
        </row>
        <row r="7335">
          <cell r="A7335" t="str">
            <v>HVT73311</v>
          </cell>
          <cell r="B7335" t="str">
            <v>腰椎感染性病灶清除术</v>
          </cell>
          <cell r="C7335"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盐水3000毫升，放置抗感染药物或填充物或植骨，止血，逐层缝合伤口。不含X线引导、导航。</v>
          </cell>
        </row>
        <row r="7336">
          <cell r="A7336" t="str">
            <v>HVT73312</v>
          </cell>
          <cell r="B7336" t="str">
            <v>腰椎感染性病灶清除椎体重建内固定术</v>
          </cell>
          <cell r="C7336" t="str">
            <v>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放置抗感染药物或填充物，止血，逐层缝合伤口。不含X线引导、导航。</v>
          </cell>
        </row>
        <row r="7337">
          <cell r="A7337" t="str">
            <v>HVT83101</v>
          </cell>
          <cell r="B7337" t="str">
            <v>经皮腰椎椎体成形术(PVP)</v>
          </cell>
          <cell r="C7337" t="str">
            <v>局麻，俯卧位，经皮穿刺，定位，病损椎体注射填充物。</v>
          </cell>
        </row>
        <row r="7338">
          <cell r="A7338" t="str">
            <v>HVT83102</v>
          </cell>
          <cell r="B7338" t="str">
            <v>经皮腰椎椎体扩张成形术(PKP)</v>
          </cell>
          <cell r="C7338" t="str">
            <v>局麻或者全麻，仰卧位，经皮穿刺，定位，置入椎体扩张装置，形成空腔，取出扩张装置，于空腔内注射填充物。</v>
          </cell>
        </row>
        <row r="7339">
          <cell r="A7339" t="str">
            <v>HVU-HVV</v>
          </cell>
          <cell r="B7339" t="str">
            <v>腰椎连结</v>
          </cell>
        </row>
        <row r="7340">
          <cell r="A7340" t="str">
            <v>HVU56301</v>
          </cell>
          <cell r="B7340" t="str">
            <v>后路腰椎间盘髓核摘除神经根管减压棘突间弹性固定术</v>
          </cell>
          <cell r="C7340" t="str">
            <v>麻醉后消毒铺巾，X线引导下显露棘突、椎板关节突，去除部分椎板和关节突，显露硬膜和神经根，切开后纵韧带，去除突出椎间盘和软骨终板，神经根管减压，覆盖脊柱膜，椎间放置弹性固定器，置引流缝合。不含X线引导。</v>
          </cell>
        </row>
        <row r="7341">
          <cell r="A7341" t="str">
            <v>HVU56302</v>
          </cell>
          <cell r="B7341" t="str">
            <v>腰椎间盘摘除术</v>
          </cell>
          <cell r="C7341" t="str">
            <v>麻醉后消毒铺巾，X线引导下显露棘突、椎板，保留或不保留棘间韧带，切除黄韧带，显露硬膜和神经根，切开后纵韧带，去除突出椎间盘，覆盖脊柱膜，置引流缝合。不含X线引导。</v>
          </cell>
        </row>
        <row r="7342">
          <cell r="A7342" t="str">
            <v>HVU56303</v>
          </cell>
          <cell r="B7342" t="str">
            <v>小切口腰椎间盘髓核摘除术</v>
          </cell>
          <cell r="C7342"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v>
          </cell>
        </row>
        <row r="7343">
          <cell r="A7343" t="str">
            <v>HVU56304</v>
          </cell>
          <cell r="B7343" t="str">
            <v>腰椎间盘极外侧突出摘除椎间植骨融合术</v>
          </cell>
          <cell r="C7343" t="str">
            <v>麻醉后消毒铺巾，X线引导下显露棘突、椎板关节突，去除部分椎板和关节突，神经根管减压，显露硬膜和神经根，切开后纵韧带，去除突出椎间盘和软骨终板，放置钛网或植骨，覆盖脊柱膜，置引流缝合。不含X线引导、取骨术。</v>
          </cell>
        </row>
        <row r="7344">
          <cell r="A7344" t="str">
            <v>HVU56305</v>
          </cell>
          <cell r="B7344" t="str">
            <v>后路腰椎间盘极外侧突出摘除棘突间弹性固定术</v>
          </cell>
          <cell r="C7344" t="str">
            <v>麻醉后消毒铺巾，X线引导下显露棘突、椎板关节突，去除部分椎板和关节突，神经根管减压，显露硬膜和神经根，切开后纵韧带，去除突出椎间盘和软骨终板，覆盖脊柱膜，椎间放置弹性固定器，置引流缝合。不含X线引导。</v>
          </cell>
        </row>
        <row r="7345">
          <cell r="A7345" t="str">
            <v>HVU56306</v>
          </cell>
          <cell r="B7345" t="str">
            <v>腰椎间盘极外侧突出摘除植骨融合内固定术</v>
          </cell>
          <cell r="C7345" t="str">
            <v>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v>
          </cell>
        </row>
        <row r="7346">
          <cell r="A7346" t="str">
            <v>HVU56307</v>
          </cell>
          <cell r="B7346" t="str">
            <v>腰椎间盘极外侧突出摘除术</v>
          </cell>
          <cell r="C7346" t="str">
            <v>麻醉后消毒铺巾，X线引导下显露棘突、椎板关节突，去除部分椎板和关节突，神经根管减压，显露硬膜和神经根，切开后纵韧带，去除突出椎间盘，覆盖脊柱膜，缝合。不含X线引导。</v>
          </cell>
        </row>
        <row r="7347">
          <cell r="A7347" t="str">
            <v>HVU56308</v>
          </cell>
          <cell r="B7347" t="str">
            <v>前路腰骶椎间盘切除植骨融合内固定术</v>
          </cell>
          <cell r="C7347"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48">
          <cell r="A7348" t="str">
            <v>HVU56309</v>
          </cell>
          <cell r="B7348" t="str">
            <v>椎板开窗腰椎间盘髓核摘除术</v>
          </cell>
          <cell r="C7348" t="str">
            <v>麻醉后消毒铺巾，X线引导下显露棘突、椎板和关节突，切除部分椎板、黄韧带，显露硬膜和神经根，切开后纵韧带，去除突出椎间盘，覆盖脊柱膜。置引流缝合。不含X线引导。</v>
          </cell>
        </row>
        <row r="7349">
          <cell r="A7349" t="str">
            <v>HVU56310</v>
          </cell>
          <cell r="B7349" t="str">
            <v>后路腰椎间盘髓核摘除神经根管减压椎间植骨融合术</v>
          </cell>
          <cell r="C7349" t="str">
            <v>麻醉后消毒铺巾，X线引导下显露棘突、椎板关节突，去除部分椎板和关节突，显露硬膜和神经根，切开后纵韧带，去除突出椎间盘和软骨终板，神经根管减压，放置钛网或植骨，覆盖脊柱膜。置引流缝合。不含X线引导、取骨术。</v>
          </cell>
        </row>
        <row r="7350">
          <cell r="A7350" t="str">
            <v>HVU66301</v>
          </cell>
          <cell r="B7350" t="str">
            <v>人工腰椎间盘植入术</v>
          </cell>
          <cell r="C7350" t="str">
            <v>全麻，仰卧位，斜形切口或纵形切口，显露置入间盘节段，切除间盘，植入假体，缝合切口。</v>
          </cell>
        </row>
        <row r="7351">
          <cell r="A7351" t="str">
            <v>HVU66302</v>
          </cell>
          <cell r="B7351" t="str">
            <v>前路腰椎间盘切除人工椎间盘置换术</v>
          </cell>
          <cell r="C7351"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row>
        <row r="7352">
          <cell r="A7352" t="str">
            <v>HVU66303</v>
          </cell>
          <cell r="B7352" t="str">
            <v>前路腰椎间盘切除人工髓核置入术</v>
          </cell>
          <cell r="C7352" t="str">
            <v>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v>
          </cell>
        </row>
        <row r="7353">
          <cell r="A7353" t="str">
            <v>HVU66304</v>
          </cell>
          <cell r="B7353" t="str">
            <v>腰椎间盘髓核摘除神经根管减压人工髓核置入术</v>
          </cell>
          <cell r="C7353" t="str">
            <v>麻醉后消毒铺巾，X线引导下显露棘突、椎板关节突，去除部分椎板和关节突，显露硬膜和神经根，切开后纵韧带，去除突出椎间盘和软骨终板，神经根管减压，放置人工髓核，覆盖脊柱膜，置引流缝合。不含X线引导。</v>
          </cell>
        </row>
        <row r="7354">
          <cell r="A7354" t="str">
            <v>HVU66305</v>
          </cell>
          <cell r="B7354" t="str">
            <v>腰椎间盘极外侧突出摘除人工髓核置入术</v>
          </cell>
          <cell r="C7354" t="str">
            <v>麻醉后消毒铺巾，X线引导下显露棘突、椎板关节突，去除部分椎板和关节突，神经根管减压，显露硬膜和神经根，切开后纵韧带，去除突出椎间盘和软骨终板，放置人工髓核，覆盖脊柱膜，置引流缝合。不含X线引导。</v>
          </cell>
        </row>
        <row r="7355">
          <cell r="A7355" t="str">
            <v>HVU66306</v>
          </cell>
          <cell r="B7355" t="str">
            <v>前路腰骶椎间盘切除人工椎间盘置换术</v>
          </cell>
          <cell r="C7355" t="str">
            <v>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v>
          </cell>
        </row>
        <row r="7356">
          <cell r="A7356" t="str">
            <v>HVU72101</v>
          </cell>
          <cell r="B7356" t="str">
            <v>经皮腰椎间盘激光气化术</v>
          </cell>
          <cell r="C7356" t="str">
            <v>麻醉后消毒铺巾，X线引导下或CT引导下定位后插入导针、套管、石英纤维，去除椎间盘，缝合。不含X线引导、CT引导。</v>
          </cell>
        </row>
        <row r="7357">
          <cell r="A7357" t="str">
            <v>HVU72102</v>
          </cell>
          <cell r="B7357" t="str">
            <v>经皮腰椎间盘热疗摘除术(IDET)</v>
          </cell>
          <cell r="C7357" t="str">
            <v>麻醉后消毒铺巾，X线引导下或CT引导下定位后插入导针、套管，放置治疗针，使用热疗仪去除椎间盘，缝合。不含X线引导、CT引导。</v>
          </cell>
        </row>
        <row r="7358">
          <cell r="A7358" t="str">
            <v>HVU72103</v>
          </cell>
          <cell r="B7358" t="str">
            <v>经皮穿刺腰椎间盘化学溶解术</v>
          </cell>
          <cell r="C7358" t="str">
            <v>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v>
          </cell>
        </row>
        <row r="7359">
          <cell r="A7359" t="str">
            <v>HVU72104</v>
          </cell>
          <cell r="B7359" t="str">
            <v>经皮穿刺低温等离子腰椎间盘髓核消融术</v>
          </cell>
          <cell r="C7359" t="str">
            <v>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v>
          </cell>
        </row>
        <row r="7360">
          <cell r="A7360" t="str">
            <v>HVU72105</v>
          </cell>
          <cell r="B7360" t="str">
            <v>经皮穿刺腰椎间盘髓核激光汽化术</v>
          </cell>
          <cell r="C7360" t="str">
            <v>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v>
          </cell>
        </row>
        <row r="7361">
          <cell r="A7361" t="str">
            <v>HVU72106</v>
          </cell>
          <cell r="B7361" t="str">
            <v>经皮穿刺医用臭氧腰椎间盘髓核消融术</v>
          </cell>
          <cell r="C7361" t="str">
            <v>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v>
          </cell>
        </row>
        <row r="7362">
          <cell r="A7362" t="str">
            <v>HVU72107</v>
          </cell>
          <cell r="B7362" t="str">
            <v>经皮穿刺腰椎间盘髓核射频消融术</v>
          </cell>
          <cell r="C7362" t="str">
            <v>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v>
          </cell>
        </row>
        <row r="7363">
          <cell r="A7363" t="str">
            <v>HVU72108</v>
          </cell>
          <cell r="B7363" t="str">
            <v>经皮腰椎间盘化学溶核术</v>
          </cell>
          <cell r="C7363" t="str">
            <v>麻醉后消毒铺巾，X线引导下或CT引导下定位后插入导针、套管，注射溶核材料，去除椎间盘，缝合。不含X线引导、CT引导。</v>
          </cell>
        </row>
        <row r="7364">
          <cell r="A7364" t="str">
            <v>HVU72301</v>
          </cell>
          <cell r="B7364" t="str">
            <v>腰椎间盘射频消融术</v>
          </cell>
          <cell r="C7364" t="str">
            <v>局麻，俯卧位，C型臂引导下后路椎旁入路经皮穿刺髓核消融。</v>
          </cell>
        </row>
        <row r="7365">
          <cell r="A7365" t="str">
            <v>HVU73101</v>
          </cell>
          <cell r="B7365" t="str">
            <v>经皮穿刺腰椎间盘髓核自动切吸术</v>
          </cell>
          <cell r="C7365" t="str">
            <v>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v>
          </cell>
        </row>
        <row r="7366">
          <cell r="A7366" t="str">
            <v>HVU73301</v>
          </cell>
          <cell r="B7366" t="str">
            <v>前路腰椎间盘切除植骨融合内固定术</v>
          </cell>
          <cell r="C7366" t="str">
            <v>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67">
          <cell r="A7367" t="str">
            <v>HVU73302</v>
          </cell>
          <cell r="B7367" t="str">
            <v>侧前入路腰椎间盘切除植骨融合内固定术</v>
          </cell>
          <cell r="C7367" t="str">
            <v>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v>
          </cell>
        </row>
        <row r="7368">
          <cell r="A7368" t="str">
            <v>HVV72101</v>
          </cell>
          <cell r="B7368" t="str">
            <v>经皮穿刺腰椎小关节射频术</v>
          </cell>
          <cell r="C7368" t="str">
            <v>用于腰椎小关节综合征、腰脊神经后支卡压征、腰臀部带状疱疹后神经痛的治疗。监测生命体征，消毒铺巾，影像定位下穿刺，经影像及神经诱发确认无误，实施射频热凝或脉冲射频调节治疗。不含监测、术中监护、影像学引导。</v>
          </cell>
        </row>
        <row r="7369">
          <cell r="A7369" t="str">
            <v>HVW</v>
          </cell>
          <cell r="B7369" t="str">
            <v>腰骶段椎骨与连结</v>
          </cell>
        </row>
        <row r="7370">
          <cell r="A7370" t="str">
            <v>HVW73301</v>
          </cell>
          <cell r="B7370" t="str">
            <v>前路腰骶椎半椎体切除术</v>
          </cell>
          <cell r="C7370" t="str">
            <v>全麻，侧卧位或仰卧位，斜形切口，显露半椎体节段，切除，融合固定，缝合切口。</v>
          </cell>
        </row>
        <row r="7371">
          <cell r="A7371" t="str">
            <v>HVW73302</v>
          </cell>
          <cell r="B7371" t="str">
            <v>后路腰骶椎半椎体切除术</v>
          </cell>
          <cell r="C7371" t="str">
            <v>指蛋壳操作技术。全麻，俯卧位，后正中切口，显露骨折节段，复位，固定，缝合切口。</v>
          </cell>
        </row>
        <row r="7372">
          <cell r="A7372" t="str">
            <v>HVW73303</v>
          </cell>
          <cell r="B7372" t="str">
            <v>前后路联合入路腰骶段半椎体切除术</v>
          </cell>
          <cell r="C7372" t="str">
            <v>全麻，侧卧位或俯卧位，横形或斜形切口或后正中切口，显露半椎体节段，切除，融合固定，缝合切口。</v>
          </cell>
        </row>
        <row r="7373">
          <cell r="A7373" t="str">
            <v>HVW73304</v>
          </cell>
          <cell r="B7373" t="str">
            <v>前路腰骶椎体肿瘤切除术</v>
          </cell>
          <cell r="C7373" t="str">
            <v>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v>
          </cell>
        </row>
        <row r="7374">
          <cell r="A7374" t="str">
            <v>HVW73305</v>
          </cell>
          <cell r="B7374" t="str">
            <v>前路腰骶椎体肿瘤切除植骨融合内固定术</v>
          </cell>
          <cell r="C7374" t="str">
            <v>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v>
          </cell>
        </row>
        <row r="7375">
          <cell r="A7375" t="str">
            <v>HVY</v>
          </cell>
          <cell r="B7375" t="str">
            <v>骶椎</v>
          </cell>
        </row>
        <row r="7376">
          <cell r="A7376" t="str">
            <v>HVY48101</v>
          </cell>
          <cell r="B7376" t="str">
            <v>骶管滴注</v>
          </cell>
          <cell r="C7376" t="str">
            <v>常规消毒，局麻，穿刺，将穿刺针置入骶管，滴注药物。</v>
          </cell>
        </row>
        <row r="7377">
          <cell r="A7377" t="str">
            <v>HVY48102</v>
          </cell>
          <cell r="B7377" t="str">
            <v>骶椎硬膜外封闭术</v>
          </cell>
          <cell r="C7377" t="str">
            <v>常规消毒，局麻，穿刺，注射药物。</v>
          </cell>
        </row>
        <row r="7378">
          <cell r="A7378" t="str">
            <v>HVY73301</v>
          </cell>
          <cell r="B7378" t="str">
            <v>前路骶骨肿瘤切除术</v>
          </cell>
          <cell r="C7378" t="str">
            <v>麻醉，消毒，仰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盐</v>
          </cell>
        </row>
        <row r="7379">
          <cell r="A7379" t="str">
            <v>HVY73302</v>
          </cell>
          <cell r="B7379" t="str">
            <v>前后联合入路骶骨肿瘤切除术</v>
          </cell>
          <cell r="C7379" t="str">
            <v>麻醉，消毒，(1)前路仰卧位或侧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v>
          </cell>
        </row>
        <row r="7380">
          <cell r="A7380" t="str">
            <v>HVY73303</v>
          </cell>
          <cell r="B7380" t="str">
            <v>前路骶骨肿瘤切除植骨融合内固定术</v>
          </cell>
          <cell r="C7380" t="str">
            <v>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v>
          </cell>
        </row>
        <row r="7381">
          <cell r="A7381" t="str">
            <v>HVY73304</v>
          </cell>
          <cell r="B7381" t="str">
            <v>后路骶骨肿瘤切除术</v>
          </cell>
          <cell r="C7381"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盐水3000毫升冲洗。不含X线引导、导航。</v>
          </cell>
        </row>
        <row r="7382">
          <cell r="A7382" t="str">
            <v>HVY73305</v>
          </cell>
          <cell r="B7382" t="str">
            <v>后路骶骨肿瘤切除植骨融合内固定术</v>
          </cell>
          <cell r="C7382" t="str">
            <v>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v>
          </cell>
        </row>
        <row r="7383">
          <cell r="A7383" t="str">
            <v>HVY75301</v>
          </cell>
          <cell r="B7383" t="str">
            <v>骶骨肿瘤全骶骨切除术</v>
          </cell>
          <cell r="C7383" t="str">
            <v>麻醉，消毒，前路仰卧位或侧卧位，下腹部正中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v>
          </cell>
        </row>
        <row r="7384">
          <cell r="A7384" t="str">
            <v>HWA</v>
          </cell>
          <cell r="B7384" t="str">
            <v>3.上肢</v>
          </cell>
        </row>
        <row r="7385">
          <cell r="A7385" t="str">
            <v>HWA57301</v>
          </cell>
          <cell r="B7385" t="str">
            <v>上肢关节松解术</v>
          </cell>
          <cell r="C7385" t="str">
            <v>经相应入路，肩、肘、腕关节关节囊松解切除术或韧带松解，关节腔清理，石膏或支具保护，术后功能锻炼。</v>
          </cell>
        </row>
        <row r="7386">
          <cell r="A7386" t="str">
            <v>HWA83301</v>
          </cell>
          <cell r="B7386" t="str">
            <v>上肢残端修整术</v>
          </cell>
          <cell r="C7386" t="str">
            <v>指对上臂、前臂的残端修整。消毒铺巾，气囊止血带止血，切开皮肤，修整骨端，切除瘢痕，缝合皮肤，或皮瓣移位。不含皮瓣移位术。</v>
          </cell>
        </row>
        <row r="7387">
          <cell r="A7387" t="str">
            <v>HWB-HWE</v>
          </cell>
          <cell r="B7387" t="str">
            <v>4.肩部</v>
          </cell>
        </row>
        <row r="7388">
          <cell r="A7388" t="str">
            <v>HWB</v>
          </cell>
          <cell r="B7388" t="str">
            <v>锁骨</v>
          </cell>
        </row>
        <row r="7389">
          <cell r="A7389" t="str">
            <v>HWB70301</v>
          </cell>
          <cell r="B7389" t="str">
            <v>锁骨骨折切开复位内固定术</v>
          </cell>
          <cell r="C7389" t="str">
            <v>摆体位，选择适合入路切开，保护周围血管神经组织，保护骨折端血供，显露骨折形态，准确复位骨折端，选择相应内固定物进行骨折固定，冲洗伤口，放置引流，逐层缝合伤口。不含术中X线引导。</v>
          </cell>
        </row>
        <row r="7390">
          <cell r="A7390" t="str">
            <v>HWB70302</v>
          </cell>
          <cell r="B7390" t="str">
            <v>陈旧锁骨骨折切开复位内固定术</v>
          </cell>
          <cell r="C739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391">
          <cell r="A7391" t="str">
            <v>HWB73301</v>
          </cell>
          <cell r="B7391" t="str">
            <v>先天性锁骨假关节切除术</v>
          </cell>
          <cell r="C7391" t="str">
            <v>摆体位，选择适合入路切开，保护关节周围血管神经组织，探查辨认正常与病理组织，切除锁骨假关节。必要时行植骨内固定，冲洗伤口，放置引流，逐层缝合伤口。不含植骨术、内固定术。</v>
          </cell>
        </row>
        <row r="7392">
          <cell r="A7392" t="str">
            <v>HWB73302</v>
          </cell>
          <cell r="B7392" t="str">
            <v>锁骨远端切除术</v>
          </cell>
          <cell r="C7392" t="str">
            <v>控制性降血压，消毒铺巾，处理肩锁关节周围软组织，暴露肩锁关节，进行锁骨远端骨质部分切除，并做软骨盘切除，清理和止血，确认切除骨量，冲洗关节腔，放置引流管，缝合包扎。</v>
          </cell>
        </row>
        <row r="7393">
          <cell r="A7393" t="str">
            <v>HWB73303</v>
          </cell>
          <cell r="B7393" t="str">
            <v>锁骨肿瘤切除术</v>
          </cell>
          <cell r="C7393" t="str">
            <v>控制性降血压，常规消毒铺巾，处理锁骨及关节周围软组织，保护好血管和神经，显露肿瘤，切除，止血，放置引流管，缝合包扎。</v>
          </cell>
        </row>
        <row r="7394">
          <cell r="A7394" t="str">
            <v>HWB73501</v>
          </cell>
          <cell r="B7394" t="str">
            <v>关节镜下锁骨远端切除术</v>
          </cell>
          <cell r="C7394" t="str">
            <v>控制性降血压，消毒铺巾，铺防水材料，肩关节后入路和前入路分别置入关节镜和器械，刨刀处理肩锁关节周围软组织，暴露肩锁关节，用磨钻进行锁骨远端骨质部分切除，并做软骨盘切除，用射频清理和止血，确认切除骨量，12000毫升生理盐水冲洗关节腔，放置引流管，缝合包扎。</v>
          </cell>
        </row>
        <row r="7395">
          <cell r="A7395" t="str">
            <v>HWB74301</v>
          </cell>
          <cell r="B7395" t="str">
            <v>锁骨肿瘤切除重建术</v>
          </cell>
          <cell r="C7395" t="str">
            <v>控制性降血压，常规消毒铺巾，处理锁骨及关节周围软组织，保护好血管和神经，显露肿瘤，切除，放置锁骨假体，固定。止血，放置引流管，缝合包扎。</v>
          </cell>
        </row>
        <row r="7396">
          <cell r="A7396" t="str">
            <v>HWC</v>
          </cell>
          <cell r="B7396" t="str">
            <v>肩胛骨</v>
          </cell>
        </row>
        <row r="7397">
          <cell r="A7397" t="str">
            <v>HWC70301</v>
          </cell>
          <cell r="B7397" t="str">
            <v>肩胛骨骨折切开复位内固定术</v>
          </cell>
          <cell r="C7397"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398">
          <cell r="A7398" t="str">
            <v>HWC70302</v>
          </cell>
          <cell r="B7398" t="str">
            <v>陈旧肩胛骨骨折切开复位内固定术</v>
          </cell>
          <cell r="C7398"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399">
          <cell r="A7399" t="str">
            <v>HWC73301</v>
          </cell>
          <cell r="B7399" t="str">
            <v>肩胛骨肿瘤切除术</v>
          </cell>
          <cell r="C7399" t="str">
            <v>麻醉，消毒，侧卧位，常规入路、神经血管切断处理，肌腱肌肉切断，截骨，切除肿瘤，肌肉成形、肌固定，放置引流、关闭伤口，生理盐水1000毫升冲洗。</v>
          </cell>
        </row>
        <row r="7400">
          <cell r="A7400" t="str">
            <v>HWC73501</v>
          </cell>
          <cell r="B7400" t="str">
            <v>关节镜下肩胛-胸壁间隙病灶清理术</v>
          </cell>
          <cell r="C7400" t="str">
            <v>消毒铺巾，铺防水材料，肩胛骨周围入路分别置入关节镜和器械，刨刀清理滑囊组织，先进行肩胛骨、胸壁关节探查后，再用刨刀或者其它器械进行病灶清理处理，并根据需要取活检送病理，12000毫升生理盐水冲洗关节腔，缝合包扎，根据需要放置引流管。不含病理学检查。</v>
          </cell>
        </row>
        <row r="7401">
          <cell r="A7401" t="str">
            <v>HWC74301</v>
          </cell>
          <cell r="B7401" t="str">
            <v>肩胛骨肿瘤切除重建术</v>
          </cell>
          <cell r="C7401" t="str">
            <v>麻醉，消毒，侧卧位，常规入路、神经血管切断处理，肌腱肌肉切断，截骨，切除肿瘤，放置人工肩胛，肌肉成形、肌固定，放置引流、关闭伤口，生理盐水1000毫升冲洗。</v>
          </cell>
        </row>
        <row r="7402">
          <cell r="A7402" t="str">
            <v>HWC83301</v>
          </cell>
          <cell r="B7402" t="str">
            <v>喙突切开成形术</v>
          </cell>
          <cell r="C7402" t="str">
            <v>消毒铺巾，处理肩峰下滑囊和喙突周围软组织，暴露喙突，暴露联合肌腱，关节囊切开(可能)，进行喙突远端骨质部分切除，清理和止血，确认切除骨量，冲洗关节腔，放置引流管，缝合包扎。</v>
          </cell>
        </row>
        <row r="7403">
          <cell r="A7403" t="str">
            <v>HWC83501</v>
          </cell>
          <cell r="B7403" t="str">
            <v>关节镜下喙突成形术</v>
          </cell>
          <cell r="C7403" t="str">
            <v>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盐水冲洗关节腔，放置引流管，缝合包扎。</v>
          </cell>
        </row>
        <row r="7404">
          <cell r="A7404" t="str">
            <v>HWC83502</v>
          </cell>
          <cell r="B7404" t="str">
            <v>关节镜下肩峰成形术</v>
          </cell>
          <cell r="C7404" t="str">
            <v>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盐水冲洗关节腔，放置引流管，缝合包扎。</v>
          </cell>
        </row>
        <row r="7405">
          <cell r="A7405" t="str">
            <v>HWC88301</v>
          </cell>
          <cell r="B7405" t="str">
            <v>肩胛下移术</v>
          </cell>
          <cell r="C7405" t="str">
            <v>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v>
          </cell>
        </row>
        <row r="7406">
          <cell r="A7406" t="str">
            <v>HWD</v>
          </cell>
          <cell r="B7406" t="str">
            <v>上肢带连结</v>
          </cell>
        </row>
        <row r="7407">
          <cell r="A7407" t="str">
            <v>HWD57301</v>
          </cell>
          <cell r="B7407" t="str">
            <v>冈盂韧带松解术</v>
          </cell>
          <cell r="C7407" t="str">
            <v>消毒铺巾，切开，找到冈盂韧带，切开，特殊注意避免损伤神经，冲洗，缝合包扎，根据需要放置引流管。</v>
          </cell>
        </row>
        <row r="7408">
          <cell r="A7408" t="str">
            <v>HWD57501</v>
          </cell>
          <cell r="B7408" t="str">
            <v>关节镜下冈盂韧带松解术</v>
          </cell>
          <cell r="C7408" t="str">
            <v>消毒铺巾，铺防水材料，肩关节后入路和前入路分别置入关节镜和器械，刨刀清理滑膜，经关节囊找到冈盂韧带，刨刀及篮钳清理，此处需特殊注意避免损伤神经。18000毫升生理盐水冲洗关节腔，缝合包扎，根据需要放置引流管。</v>
          </cell>
        </row>
        <row r="7409">
          <cell r="A7409" t="str">
            <v>HWD70301</v>
          </cell>
          <cell r="B7409" t="str">
            <v>肩锁关节脱位切开复位内固定术</v>
          </cell>
          <cell r="C7409" t="str">
            <v>消毒铺巾，显露肩锁关节，复位骨折脱位，选用合适内固定物进行固定，冲洗缝合伤口。</v>
          </cell>
        </row>
        <row r="7410">
          <cell r="A7410" t="str">
            <v>HWD89301</v>
          </cell>
          <cell r="B7410" t="str">
            <v>肩锁关节脱位重建术</v>
          </cell>
          <cell r="C7410" t="str">
            <v>消毒铺巾，显露肩锁关节，应用合适固定物或肌腱移位方法重建肩锁或喙锁韧带。必要时行锁骨远端切除，冲洗缝合伤口。</v>
          </cell>
        </row>
        <row r="7411">
          <cell r="A7411" t="str">
            <v>HWD89302</v>
          </cell>
          <cell r="B7411" t="str">
            <v>肩锁关节脱位喙锁韧带修复重建术</v>
          </cell>
          <cell r="C7411" t="str">
            <v>消毒铺巾，切开暴露肩锁关节，用钻头钻取骨道，再将内固定物引入，固定两端，冲洗关节腔，放置引流管，缝合包扎。</v>
          </cell>
        </row>
        <row r="7412">
          <cell r="A7412" t="str">
            <v>HWD89501</v>
          </cell>
          <cell r="B7412" t="str">
            <v>关节镜下肩锁关节脱位喙锁韧带修复重建术</v>
          </cell>
          <cell r="C7412" t="str">
            <v>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盐水冲洗关节腔，放置引流管，缝合包扎。</v>
          </cell>
        </row>
        <row r="7413">
          <cell r="A7413" t="str">
            <v>HWE</v>
          </cell>
          <cell r="B7413" t="str">
            <v>上肢带肌及软组织</v>
          </cell>
        </row>
        <row r="7414">
          <cell r="A7414" t="str">
            <v>HWE56301</v>
          </cell>
          <cell r="B7414" t="str">
            <v>臂丛神经松解肌肉软组织切断术</v>
          </cell>
          <cell r="C7414" t="str">
            <v>消毒铺巾，气囊止血带止血，颈部切口，显露臂丛神经，切断软组织索条及前斜角肌。不含术中显微镜下操作。</v>
          </cell>
        </row>
        <row r="7415">
          <cell r="A7415" t="str">
            <v>HWE56501</v>
          </cell>
          <cell r="B7415" t="str">
            <v>腔镜下臂丛神经松解肌肉软组织切断术</v>
          </cell>
          <cell r="C7415" t="str">
            <v>消毒铺巾，气囊止血带止血，切开皮肤，插入腔镜，松解臂丛神经，切断软组织索条及前斜角肌。</v>
          </cell>
        </row>
        <row r="7416">
          <cell r="A7416" t="str">
            <v>HWE59501</v>
          </cell>
          <cell r="B7416" t="str">
            <v>关节镜下肩袖间隙闭合术</v>
          </cell>
          <cell r="C7416" t="str">
            <v>消毒铺巾，铺防水材料，肩关节后入路和前入路分别置入关节镜和器械，刨刀清理滑膜，探查肩袖间隙，清理并新鲜化，用肩袖缝合器间断折叠缝合此处组织，用特殊缝线打结固定，18000毫升生理盐水冲洗关节腔，缝合包扎。</v>
          </cell>
        </row>
        <row r="7417">
          <cell r="A7417" t="str">
            <v>HWE65301</v>
          </cell>
          <cell r="B7417" t="str">
            <v>岗上肌腱钙化沉淀物取出术</v>
          </cell>
          <cell r="C7417" t="str">
            <v>消毒铺巾，暴露冈上肌腱并切除沉淀物，冲洗缝合伤口。</v>
          </cell>
        </row>
        <row r="7418">
          <cell r="A7418" t="str">
            <v>HWE73301</v>
          </cell>
          <cell r="B7418" t="str">
            <v>切开肩袖病灶清理术</v>
          </cell>
          <cell r="C7418" t="str">
            <v>消毒铺巾，清理前关节囊滑膜，进行肩袖病灶清理。必要时行喙突成形术，冲洗关节腔，缝合包扎。不含喙突成形术。</v>
          </cell>
        </row>
        <row r="7419">
          <cell r="A7419" t="str">
            <v>HWE73501</v>
          </cell>
          <cell r="B7419" t="str">
            <v>关节镜下冈上肌腱清理术</v>
          </cell>
          <cell r="C7419" t="str">
            <v>消毒铺巾，铺防水材料，肩关节后入路和前入路分别置入关节镜和器械，刨刀切除肩峰下滑囊，用刨刀进行冈上肌腱病灶清理。必要时行关节镜下肩峰成形术，12000毫升生理盐水冲洗关节腔，放置引流管，缝合包扎。不含关节镜下肩峰成形术。</v>
          </cell>
        </row>
        <row r="7420">
          <cell r="A7420" t="str">
            <v>HWE73502</v>
          </cell>
          <cell r="B7420" t="str">
            <v>关节镜下冈下肌腱清理术</v>
          </cell>
          <cell r="C7420" t="str">
            <v>消毒铺巾，铺防水材料，肩关节后入路和前入路分别置入关节镜和器械，刨刀切除肩峰下滑囊，用刨刀进行冈下肌腱病灶清理。必要时行关节镜下肩峰成形术，12000毫升生理盐水冲洗关节腔，放置引流管，缝合包扎。不含关节镜下肩峰成形术。</v>
          </cell>
        </row>
        <row r="7421">
          <cell r="A7421" t="str">
            <v>HWE73503</v>
          </cell>
          <cell r="B7421" t="str">
            <v>关节镜下小圆肌腱清理术</v>
          </cell>
          <cell r="C7421" t="str">
            <v>消毒铺巾，铺防水材料，肩关节后入路和前入路分别置入关节镜和器械。刨刀切除肩峰下滑囊，用刨刀进行小圆肌腱病灶清理。必要时行关节镜下肩峰成形术，12000毫升生理盐水冲洗关节腔，放置引流管，缝合包扎。不含关节镜下肩峰成形术。</v>
          </cell>
        </row>
        <row r="7422">
          <cell r="A7422" t="str">
            <v>HWE73504</v>
          </cell>
          <cell r="B7422" t="str">
            <v>关节镜下肩袖射频打孔激活术</v>
          </cell>
          <cell r="C7422" t="str">
            <v>控制性降血压，消毒铺巾，铺防水材料，肩关节后入路和前入路分别置入关节镜和器械，刨刀清理肩峰下滑囊，清理肩袖上表面，使用低温等离子刀肌腱打孔技术(TOPAZ)每隔4-5毫米打孔，12000毫升生理盐水冲洗关节腔，缝合包扎。不含关节镜下肩峰成形术。</v>
          </cell>
        </row>
        <row r="7423">
          <cell r="A7423" t="str">
            <v>HWE83301</v>
          </cell>
          <cell r="B7423" t="str">
            <v>肩袖小撕裂缝合术</v>
          </cell>
          <cell r="C7423" t="str">
            <v>含冈上肌、肩胛下肌、冈下肌或小圆肌中单个肌腱。消毒铺巾，冈上肌、肩胛下肌、冈下肌或小圆肌单个腱松解及新鲜化，肌腱止点新鲜化及电钻钻孔，肩袖缝合器械穿透肌腱，做肌腱缝合或者止点重建，打结固定，5000毫升生理盐水冲洗关节腔，放置引流管，缝合包扎。不含关切开肩峰成形术。</v>
          </cell>
        </row>
        <row r="7424">
          <cell r="A7424" t="str">
            <v>HWE83302</v>
          </cell>
          <cell r="B7424" t="str">
            <v>肩袖大撕裂缝合术</v>
          </cell>
          <cell r="C7424" t="str">
            <v>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盐水冲洗关节腔，放置引流管，缝合包扎。不含关切开肩峰成形术。</v>
          </cell>
        </row>
        <row r="7425">
          <cell r="A7425" t="str">
            <v>HWE83303</v>
          </cell>
          <cell r="B7425" t="str">
            <v>肩袖损伤修补术</v>
          </cell>
          <cell r="C7425" t="str">
            <v>消毒铺巾，暴露肩袖，对损伤部位进行直接修补缝合或相应骨折固定，冲洗缝合伤口。</v>
          </cell>
        </row>
        <row r="7426">
          <cell r="A7426" t="str">
            <v>HWE83304</v>
          </cell>
          <cell r="B7426" t="str">
            <v>背阔肌移位替代肩袖术</v>
          </cell>
          <cell r="C7426" t="str">
            <v>消毒铺巾，逐层切开组织至见到并分离背阔肌肌腱，止点松解，游离，移位，转移至大结节后进行止点重建，需要电钻打孔，特殊骨科不可吸收缝线做止点重建术，整个过程中需要做周围血管神经探查，以免损伤，1000毫升生理盐水冲洗创面，放置引流管，缝合包扎。</v>
          </cell>
        </row>
        <row r="7427">
          <cell r="A7427" t="str">
            <v>HWE83501</v>
          </cell>
          <cell r="B7427" t="str">
            <v>关节镜下冈上肌腱缝合术</v>
          </cell>
          <cell r="C7427" t="str">
            <v>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盐水冲洗关节腔，放置引流管，缝合包扎。不含关节镜下肩峰成形术。</v>
          </cell>
        </row>
        <row r="7428">
          <cell r="A7428" t="str">
            <v>HWE83502</v>
          </cell>
          <cell r="B7428" t="str">
            <v>关节镜下冈下肌腱缝合术</v>
          </cell>
          <cell r="C7428" t="str">
            <v>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盐水冲洗关节腔，放置引流管，缝合包扎。不含关节镜下肩峰成形术。</v>
          </cell>
        </row>
        <row r="7429">
          <cell r="A7429" t="str">
            <v>HWE83503</v>
          </cell>
          <cell r="B7429" t="str">
            <v>关节镜下小圆肌腱缝合术</v>
          </cell>
          <cell r="C7429" t="str">
            <v>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盐水冲洗关节腔，放置引流管，缝合包扎。</v>
          </cell>
        </row>
        <row r="7430">
          <cell r="A7430" t="str">
            <v>HWE89301</v>
          </cell>
          <cell r="B7430" t="str">
            <v>肩袖撕裂切开缝合止点重建术</v>
          </cell>
          <cell r="C7430" t="str">
            <v>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盐水冲洗创面后根据需要放置引流管，逐层关闭切口，缝合皮肤后包扎。不含肩峰成形术。</v>
          </cell>
        </row>
        <row r="7431">
          <cell r="A7431" t="str">
            <v>HWE89302</v>
          </cell>
          <cell r="B7431" t="str">
            <v>肩袖损伤重建术</v>
          </cell>
          <cell r="C7431" t="str">
            <v>消毒铺巾，暴露肩袖，对损伤部位不能直接修补缝合，需选用自体或异体移植物进行肩袖重建。必要时进行相应骨折固定，冲洗缝合伤口。</v>
          </cell>
        </row>
        <row r="7432">
          <cell r="A7432" t="str">
            <v>HWG-HWK</v>
          </cell>
          <cell r="B7432" t="str">
            <v>5.上臂</v>
          </cell>
        </row>
        <row r="7433">
          <cell r="A7433" t="str">
            <v>HWG</v>
          </cell>
          <cell r="B7433" t="str">
            <v>肩关节</v>
          </cell>
        </row>
        <row r="7434">
          <cell r="A7434" t="str">
            <v>HWF79301</v>
          </cell>
          <cell r="B7434" t="str">
            <v>上臂截肢术</v>
          </cell>
          <cell r="C7434" t="str">
            <v>麻醉，消毒，常规入路，神经血管切断处理，肌腱肌肉切断，截骨，肌肉成形，肌固定，放置引流，关闭伤口，1000毫升生理盐水冲洗。</v>
          </cell>
        </row>
        <row r="7435">
          <cell r="A7435" t="str">
            <v>HWF79302</v>
          </cell>
          <cell r="B7435" t="str">
            <v>深度烧伤上臂截肢术</v>
          </cell>
          <cell r="C7435" t="str">
            <v>术区皮肤消毒，显露并确定坏死平面，截除坏死肢体远端，妥善处理残端血管、神经、骨骼、肌肉等组织，缝合残端，或用皮瓣或皮片修复残端创面。不含植皮术、皮瓣修复术。</v>
          </cell>
        </row>
        <row r="7436">
          <cell r="A7436" t="str">
            <v>HWG57301</v>
          </cell>
          <cell r="B7436" t="str">
            <v>肩关节松解术</v>
          </cell>
          <cell r="C7436" t="str">
            <v>消毒铺巾，气囊止血带止血，切开皮肤，显露关节，松解粘连，缝合韧带及关节囊。</v>
          </cell>
        </row>
        <row r="7437">
          <cell r="A7437" t="str">
            <v>HWG57302</v>
          </cell>
          <cell r="B7437" t="str">
            <v>肩关节前关节囊松解术</v>
          </cell>
          <cell r="C7437" t="str">
            <v>消毒铺巾，气囊止血带止血，切开皮肤，显露并延长前关节囊及肩胛下肌腱，延长胸大肌腱。</v>
          </cell>
        </row>
        <row r="7438">
          <cell r="A7438" t="str">
            <v>HWG57501</v>
          </cell>
          <cell r="B7438" t="str">
            <v>关节镜下肩关节粘连松解术</v>
          </cell>
          <cell r="C7438" t="str">
            <v>消毒铺巾，铺防水材料，肩关节后入路和前入路分别置入关节镜和器械，刨刀清理滑膜，篮钳松解关节囊，清理粘连带，麻醉下适当推拿，18000毫升生理盐水冲洗关节腔，放置引流管，缝合包扎。</v>
          </cell>
        </row>
        <row r="7439">
          <cell r="A7439" t="str">
            <v>HWG58301</v>
          </cell>
          <cell r="B7439" t="str">
            <v>肩关节离断术</v>
          </cell>
          <cell r="C7439" t="str">
            <v>麻醉，消毒，仰卧位，常规入路、神经血管切断处理，肌腱肌肉切断，肌肉成形、肌固定，放置引流、关闭伤口，生理盐水1000毫升冲洗。</v>
          </cell>
        </row>
        <row r="7440">
          <cell r="A7440" t="str">
            <v>HWG65501</v>
          </cell>
          <cell r="B7440" t="str">
            <v>关节镜下肩关节游离体取出术</v>
          </cell>
          <cell r="C7440" t="str">
            <v>消毒铺巾，铺防水材料，肩关节后入路和前入路分别置入关节镜和器械，刨刀清理滑膜，用器械取出游离体，9000毫升生理盐水冲洗关节腔，缝合包扎。</v>
          </cell>
        </row>
        <row r="7441">
          <cell r="A7441" t="str">
            <v>HWG66301</v>
          </cell>
          <cell r="B7441" t="str">
            <v>全肩关节置换术</v>
          </cell>
          <cell r="C7441" t="str">
            <v>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v>
          </cell>
        </row>
        <row r="7442">
          <cell r="A7442" t="str">
            <v>HWG70301</v>
          </cell>
          <cell r="B7442" t="str">
            <v>肩关节脱位闭合复位术</v>
          </cell>
          <cell r="C7442" t="str">
            <v>病人安静，平卧或坐位，根据医师经验采用不同的复位方法复位。必要时可以使用局麻、臂丛以及全麻来完成。</v>
          </cell>
        </row>
        <row r="7443">
          <cell r="A7443" t="str">
            <v>HWG70302</v>
          </cell>
          <cell r="B7443" t="str">
            <v>肩关节脱位切开复位术</v>
          </cell>
          <cell r="C7443" t="str">
            <v>消毒铺巾，切开显露肩关节脱位，复位肩关节。必要时进行固定，冲洗缝合伤口。</v>
          </cell>
        </row>
        <row r="7444">
          <cell r="A7444" t="str">
            <v>HWG71301</v>
          </cell>
          <cell r="B7444" t="str">
            <v>肩关节融合术</v>
          </cell>
          <cell r="C7444" t="str">
            <v>消毒铺巾，气囊止血带止血，切开皮肤，显露并切除关节软骨，对合骨端，固定，或骨移植。不含植骨术。</v>
          </cell>
        </row>
        <row r="7445">
          <cell r="A7445" t="str">
            <v>HWG71302</v>
          </cell>
          <cell r="B7445" t="str">
            <v>盂唇缝合固定术</v>
          </cell>
          <cell r="C7445" t="str">
            <v>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盐水冲洗关节腔，缝合包扎。</v>
          </cell>
        </row>
        <row r="7446">
          <cell r="A7446" t="str">
            <v>HWG71501</v>
          </cell>
          <cell r="B7446" t="str">
            <v>关节镜下肩胛盂骨性损伤复位内固定术</v>
          </cell>
          <cell r="C7446" t="str">
            <v>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盐水冲洗关节腔，缝合包扎。</v>
          </cell>
        </row>
        <row r="7447">
          <cell r="A7447" t="str">
            <v>HWG73301</v>
          </cell>
          <cell r="B7447" t="str">
            <v>切开肩胛盂周围囊肿切除术</v>
          </cell>
          <cell r="C7447" t="str">
            <v>消毒铺巾，切开，找到囊肿，切除，冲洗关节腔，缝合包扎，根据需要放置引流管。不含病理学检查。</v>
          </cell>
        </row>
        <row r="7448">
          <cell r="A7448" t="str">
            <v>HWG73501</v>
          </cell>
          <cell r="B7448" t="str">
            <v>关节镜下肩胛盂周围囊肿切除术</v>
          </cell>
          <cell r="C7448" t="str">
            <v>消毒铺巾，铺防水材料，肩关节后入路和前入路分别置入关节镜和器械，刨刀清理滑膜，经关节囊找到囊肿，刨刀清理，并取活检送病理，冲洗关节腔，缝合包扎，根据需要放置引流管。不含病理学检查。</v>
          </cell>
        </row>
        <row r="7449">
          <cell r="A7449" t="str">
            <v>HWG73502</v>
          </cell>
          <cell r="B7449" t="str">
            <v>关节镜下肩胛下滑囊切除术</v>
          </cell>
          <cell r="C7449" t="str">
            <v>消毒铺巾，铺防水材料，肩关节后入路和前入路分别置入关节镜和器械，刨刀清理滑膜，经关节囊找到囊肿，刨刀清理，并取活检送病理，18000毫升生理盐水冲洗关节腔，缝合包扎，根据需要放置引流管。不含病理学检查。</v>
          </cell>
        </row>
        <row r="7450">
          <cell r="A7450" t="str">
            <v>HWG73503</v>
          </cell>
          <cell r="B7450" t="str">
            <v>关节镜下肩峰下滑囊切除术</v>
          </cell>
          <cell r="C7450" t="str">
            <v>控制性降血压，消毒铺巾，铺防水材料，肩关节后入路和前入路分别置入关节镜和器械，刨刀切除肩峰下滑囊，用射频清理和止血，12000毫升生理盐水冲洗关节腔，缝合包扎。</v>
          </cell>
        </row>
        <row r="7451">
          <cell r="A7451" t="str">
            <v>HWG73504</v>
          </cell>
          <cell r="B7451" t="str">
            <v>关节镜下肩关节病灶清理术</v>
          </cell>
          <cell r="C7451" t="str">
            <v>消毒铺巾，铺防水材料，肩关节后入路和前入路分别置入关节镜和器械，刨刀清理滑膜，用器械进行病灶清理处理，9000毫升生理盐水冲洗关节腔，缝合包扎。</v>
          </cell>
        </row>
        <row r="7452">
          <cell r="A7452" t="str">
            <v>HWG73505</v>
          </cell>
          <cell r="B7452" t="str">
            <v>关节镜下肩关节滑膜部分切除术</v>
          </cell>
          <cell r="C7452" t="str">
            <v>消毒铺巾，铺防水材料，肩关节后入路和前入路分别置入关节镜和器械，刨刀清理部分切除滑膜，6000毫升生理盐水冲洗关节腔，缝合包扎。</v>
          </cell>
        </row>
        <row r="7453">
          <cell r="A7453" t="str">
            <v>HWG75301</v>
          </cell>
          <cell r="B7453" t="str">
            <v>肩关节滑膜全切除术</v>
          </cell>
          <cell r="C7453" t="str">
            <v>消毒铺巾，清理切除全部滑膜，4000毫升生理盐水冲洗关节腔，放置引流管，缝合包扎。</v>
          </cell>
        </row>
        <row r="7454">
          <cell r="A7454" t="str">
            <v>HWG75501</v>
          </cell>
          <cell r="B7454" t="str">
            <v>关节镜下肩关节滑膜全切除术</v>
          </cell>
          <cell r="C7454" t="str">
            <v>消毒铺巾，铺防水材料，肩关节后入路和前入路分别置入关节镜和器械，刨刀清理切除全部滑膜，24000毫升生理盐水冲洗关节腔，放置引流管，缝合包扎。</v>
          </cell>
        </row>
        <row r="7455">
          <cell r="A7455" t="str">
            <v>HWG81501</v>
          </cell>
          <cell r="B7455" t="str">
            <v>关节镜下肩关节关节囊皱缩术</v>
          </cell>
          <cell r="C7455" t="str">
            <v>消毒铺巾，铺防水材料，肩关节后入路和前入路分别置入关节镜和器械，刨刀清理滑膜，用射频皱缩棒进行关节囊皱缩处理，生理盐水(9000毫升)冲洗关节腔，缝合包扎。</v>
          </cell>
        </row>
        <row r="7456">
          <cell r="A7456" t="str">
            <v>HWG83301</v>
          </cell>
          <cell r="B7456" t="str">
            <v>肩关节关节囊折叠缝合术</v>
          </cell>
          <cell r="C7456" t="str">
            <v>消毒铺巾，切开暴露肩关节囊，新鲜化，间断折叠缝合此处组织，缝线打结固定，冲洗关节腔，缝合包扎。</v>
          </cell>
        </row>
        <row r="7457">
          <cell r="A7457" t="str">
            <v>HWG83501</v>
          </cell>
          <cell r="B7457" t="str">
            <v>关节镜下肩关节损伤修复术</v>
          </cell>
          <cell r="C7457" t="str">
            <v>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盐水冲洗关节腔，缝合包扎。</v>
          </cell>
        </row>
        <row r="7458">
          <cell r="A7458" t="str">
            <v>HWG83502</v>
          </cell>
          <cell r="B7458" t="str">
            <v>关节镜下肩关节软骨修整术</v>
          </cell>
          <cell r="C7458" t="str">
            <v>消毒铺巾，铺防水材料，肩关节后入路和前入路分别置入关节镜和器械，刨刀清理滑膜，用器械进行软骨病灶清理处理，9000毫升生理盐水冲洗关节腔，缝合包扎。</v>
          </cell>
        </row>
        <row r="7459">
          <cell r="A7459" t="str">
            <v>HWG83503</v>
          </cell>
          <cell r="B7459" t="str">
            <v>关节镜下肩关节盂唇修复术</v>
          </cell>
          <cell r="C7459" t="str">
            <v>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盐水冲洗关节腔，缝合包扎。</v>
          </cell>
        </row>
        <row r="7460">
          <cell r="A7460" t="str">
            <v>HWG83504</v>
          </cell>
          <cell r="B7460" t="str">
            <v>关节镜下肩关节关节囊折叠缝合术</v>
          </cell>
          <cell r="C7460" t="str">
            <v>消毒铺巾，铺防水材料，肩关节后入路和前入路分别置入关节镜和器械，刨刀清理滑膜，探查肩关节囊，清理并新鲜化，用肩袖缝合器间断折叠缝合此处组织，用特殊缝线打结固定，18000毫升生理盐水冲洗关节腔，缝合包扎。</v>
          </cell>
        </row>
        <row r="7461">
          <cell r="A7461" t="str">
            <v>HWG89301</v>
          </cell>
          <cell r="B7461" t="str">
            <v>吻合血管肌瓣/肌皮瓣移植肩关节外展功能重建术</v>
          </cell>
          <cell r="C7461" t="str">
            <v>消毒铺巾，气囊止血带止血，切开皮肤，切取肌或肌皮瓣，移植于肩部，内或外固定，缝合神经，吻合血管，或肌腱或髂胫束移植。必要时，显微镜辅助。不含肌腱移植术或髂胫束移植术。</v>
          </cell>
        </row>
        <row r="7462">
          <cell r="A7462" t="str">
            <v>HWG89302</v>
          </cell>
          <cell r="B7462" t="str">
            <v>肩关节功能重建术</v>
          </cell>
          <cell r="C7462" t="str">
            <v>消毒铺巾，气囊止血带止血，切开皮肤，掀取邻近肌肉或肌腱，移位于肩部，内或外固定，或肌腱或髂胫束移植。不含肌腱或髂胫束移植术。</v>
          </cell>
        </row>
        <row r="7463">
          <cell r="A7463" t="str">
            <v>HWG89303</v>
          </cell>
          <cell r="B7463" t="str">
            <v>喙突联合肌腱重建肩盂稳定术</v>
          </cell>
          <cell r="C7463" t="str">
            <v>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v>
          </cell>
        </row>
        <row r="7464">
          <cell r="A7464" t="str">
            <v>HWH</v>
          </cell>
          <cell r="B7464" t="str">
            <v>肱骨</v>
          </cell>
        </row>
        <row r="7465">
          <cell r="A7465" t="str">
            <v>HWH58501</v>
          </cell>
          <cell r="B7465" t="str">
            <v>关节镜下肱骨外上髁炎清理重建术</v>
          </cell>
          <cell r="C7465" t="str">
            <v>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盐水冲洗关节腔，缝合包扎。不含滑膜部分切除术、石膏固定。</v>
          </cell>
        </row>
        <row r="7466">
          <cell r="A7466" t="str">
            <v>HWH66301</v>
          </cell>
          <cell r="B7466" t="str">
            <v>人工肱骨头置换术</v>
          </cell>
          <cell r="C7466" t="str">
            <v>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v>
          </cell>
        </row>
        <row r="7467">
          <cell r="A7467" t="str">
            <v>HWH70301</v>
          </cell>
          <cell r="B7467" t="str">
            <v>肱骨近端骨折切开复位内固定术</v>
          </cell>
          <cell r="C7467"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468">
          <cell r="A7468" t="str">
            <v>HWH70302</v>
          </cell>
          <cell r="B7468" t="str">
            <v>陈旧肱骨近端骨折切开复位钢板螺丝钉内固定术</v>
          </cell>
          <cell r="C7468"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469">
          <cell r="A7469" t="str">
            <v>HWH70303</v>
          </cell>
          <cell r="B7469" t="str">
            <v>肱骨近端骨折闭合复位钢板螺丝钉内固定术</v>
          </cell>
          <cell r="C7469"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470">
          <cell r="A7470" t="str">
            <v>HWH70304</v>
          </cell>
          <cell r="B7470" t="str">
            <v>肱骨近端骨折闭合复位髓内针内固定术</v>
          </cell>
          <cell r="C747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471">
          <cell r="A7471" t="str">
            <v>HWH70305</v>
          </cell>
          <cell r="B7471" t="str">
            <v>肱骨近端骨折切开复位髓内针内固定术</v>
          </cell>
          <cell r="C747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472">
          <cell r="A7472" t="str">
            <v>HWH70306</v>
          </cell>
          <cell r="B7472" t="str">
            <v>陈旧肱骨近端骨折切开复位髓内针内固定术</v>
          </cell>
          <cell r="C747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v>
          </cell>
        </row>
        <row r="7473">
          <cell r="A7473" t="str">
            <v>HWH70307</v>
          </cell>
          <cell r="B7473" t="str">
            <v>肱骨干骨折闭合复位钢板螺丝钉内固定术</v>
          </cell>
          <cell r="C7473"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474">
          <cell r="A7474" t="str">
            <v>HWH70308</v>
          </cell>
          <cell r="B7474" t="str">
            <v>肱骨干骨折闭合复位髓内针内固定术</v>
          </cell>
          <cell r="C7474"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475">
          <cell r="A7475" t="str">
            <v>HWH70309</v>
          </cell>
          <cell r="B7475" t="str">
            <v>陈旧肱骨干骨折闭合复位髓内针内固定术</v>
          </cell>
          <cell r="C7475" t="str">
            <v>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476">
          <cell r="A7476" t="str">
            <v>HWH70310</v>
          </cell>
          <cell r="B7476" t="str">
            <v>肱骨干骨折切开复位钢板螺丝钉内固定术</v>
          </cell>
          <cell r="C7476"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v>
          </cell>
        </row>
        <row r="7477">
          <cell r="A7477" t="str">
            <v>HWH70311</v>
          </cell>
          <cell r="B7477" t="str">
            <v>陈旧肱骨干骨折切开复位钢板螺丝钉内固定术</v>
          </cell>
          <cell r="C7477"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478">
          <cell r="A7478" t="str">
            <v>HWH70312</v>
          </cell>
          <cell r="B7478" t="str">
            <v>肱骨干骨折闭合复位外固定架固定术</v>
          </cell>
          <cell r="C7478"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479">
          <cell r="A7479" t="str">
            <v>HWH70313</v>
          </cell>
          <cell r="B7479" t="str">
            <v>陈旧肱骨干骨折闭合复位外固定架固定术</v>
          </cell>
          <cell r="C7479" t="str">
            <v>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480">
          <cell r="A7480" t="str">
            <v>HWH70314</v>
          </cell>
          <cell r="B7480" t="str">
            <v>肱骨干骨折切开复位髓内针内固定术</v>
          </cell>
          <cell r="C7480"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v>
          </cell>
        </row>
        <row r="7481">
          <cell r="A7481" t="str">
            <v>HWH70315</v>
          </cell>
          <cell r="B7481" t="str">
            <v>陈旧肱骨干骨折切开复位髓内针内固定术</v>
          </cell>
          <cell r="C7481" t="str">
            <v>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v>
          </cell>
        </row>
        <row r="7482">
          <cell r="A7482" t="str">
            <v>HWH70316</v>
          </cell>
          <cell r="B7482" t="str">
            <v>肱骨干骨折切开复位外固定架固定术</v>
          </cell>
          <cell r="C7482"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v>
          </cell>
        </row>
        <row r="7483">
          <cell r="A7483" t="str">
            <v>HWH70317</v>
          </cell>
          <cell r="B7483" t="str">
            <v>陈旧肱骨干骨折切开复位外固定架固定术</v>
          </cell>
          <cell r="C7483"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484">
          <cell r="A7484" t="str">
            <v>HWH70318</v>
          </cell>
          <cell r="B7484" t="str">
            <v>肱骨髁上骨折切开复位内固定术</v>
          </cell>
          <cell r="C748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85">
          <cell r="A7485" t="str">
            <v>HWH70319</v>
          </cell>
          <cell r="B7485" t="str">
            <v>陈旧肱骨髁上骨折切开复位内固定术</v>
          </cell>
          <cell r="C748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486">
          <cell r="A7486" t="str">
            <v>HWH70320</v>
          </cell>
          <cell r="B7486" t="str">
            <v>肱骨髁上骨折切开复位外固定架固定术</v>
          </cell>
          <cell r="C7486"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487">
          <cell r="A7487" t="str">
            <v>HWH70321</v>
          </cell>
          <cell r="B7487" t="str">
            <v>肱骨髁上骨折闭合复位克氏针固定术</v>
          </cell>
          <cell r="C7487" t="str">
            <v>麻醉后透视机定位找到骨折远近端，闭合手法复位至对位对线满意，用克氏针从肱骨桡侧固定骨折两端，透视骨折对位对线满意，石膏固定。不含C型臂引导。</v>
          </cell>
        </row>
        <row r="7488">
          <cell r="A7488" t="str">
            <v>HWH70322</v>
          </cell>
          <cell r="B7488" t="str">
            <v>肱骨外髁骨折切开复位内固定术</v>
          </cell>
          <cell r="C7488" t="str">
            <v>麻醉后透视机定位找到骨折块，肱骨外髁处切开，手法复位至对位对线满意，用克氏针固定骨折块，透视骨折对位对线满意，逐层缝合，皮内法缝合切口，石膏固定。不含C型臂引导。</v>
          </cell>
        </row>
        <row r="7489">
          <cell r="A7489" t="str">
            <v>HWH70323</v>
          </cell>
          <cell r="B7489" t="str">
            <v>肱骨单髁骨折切开复位内固定术</v>
          </cell>
          <cell r="C748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90">
          <cell r="A7490" t="str">
            <v>HWH70324</v>
          </cell>
          <cell r="B7490" t="str">
            <v>陈旧肱骨单髁骨折切开复位内固定术</v>
          </cell>
          <cell r="C749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491">
          <cell r="A7491" t="str">
            <v>HWH70325</v>
          </cell>
          <cell r="B7491" t="str">
            <v>肱骨髁间骨折切开复位内固定术</v>
          </cell>
          <cell r="C7491"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492">
          <cell r="A7492" t="str">
            <v>HWH70326</v>
          </cell>
          <cell r="B7492" t="str">
            <v>陈旧肱骨髁间骨折切开复位内固定术</v>
          </cell>
          <cell r="C7492"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v>
          </cell>
        </row>
        <row r="7493">
          <cell r="A7493" t="str">
            <v>HWH70327</v>
          </cell>
          <cell r="B7493" t="str">
            <v>肱骨髁间骨折切开复位外固定架固定术</v>
          </cell>
          <cell r="C749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494">
          <cell r="A7494" t="str">
            <v>HWH70328</v>
          </cell>
          <cell r="B7494" t="str">
            <v>陈旧肱骨髁间骨折切开复位外固定架固定术</v>
          </cell>
          <cell r="C749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row>
        <row r="7495">
          <cell r="A7495" t="str">
            <v>HWH71301</v>
          </cell>
          <cell r="B7495" t="str">
            <v>肱骨大结节撕脱骨折切开固定术</v>
          </cell>
          <cell r="C7495" t="str">
            <v>消毒铺巾，清理滑膜，清理撕脱骨折块断面，新鲜化，电钻、定位器经骨块定位，用克氏针固定，然后应用内固定螺钉等进行固定。必要时在X线引导下进行，3000毫升生理盐水冲洗关节腔，缝合包扎，放置引流管。不含X线引导。</v>
          </cell>
        </row>
        <row r="7496">
          <cell r="A7496" t="str">
            <v>HWH71302</v>
          </cell>
          <cell r="B7496" t="str">
            <v>肱骨髁上畸形截骨矫形固定术</v>
          </cell>
          <cell r="C7496" t="str">
            <v>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v>
          </cell>
        </row>
        <row r="7497">
          <cell r="A7497" t="str">
            <v>HWH71501</v>
          </cell>
          <cell r="B7497" t="str">
            <v>关节镜下肱骨大结节撕脱骨折固定术</v>
          </cell>
          <cell r="C7497" t="str">
            <v>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盐水冲洗关节腔，缝合包扎，放置引流管。不含X线引导。</v>
          </cell>
        </row>
        <row r="7498">
          <cell r="A7498" t="str">
            <v>HWH73301</v>
          </cell>
          <cell r="B7498" t="str">
            <v>肱骨内上髁炎切开清理术</v>
          </cell>
          <cell r="C7498" t="str">
            <v>消毒铺巾，肌腱内面清理，肌腱外表面清理，内上髁骨床清理，钻孔，肌腱裂口缝合关闭关节腔。必要时行部分滑膜切除，冲洗关节腔，缝合包扎，术中避免损伤尺神经。不含滑膜部分切除术、石膏固定。</v>
          </cell>
        </row>
        <row r="7499">
          <cell r="A7499" t="str">
            <v>HWH73302</v>
          </cell>
          <cell r="B7499" t="str">
            <v>肱骨外上髁炎切开清理术</v>
          </cell>
          <cell r="C7499" t="str">
            <v>消毒铺巾，环状韧带部分切除，肌腱内面清理，肌腱外表面清理，外上髁骨床清理，钻孔，肌腱裂口缝合关闭关节腔，特殊缝线打结固定。必要时行部分滑膜切除，冲洗关节腔，缝合包扎。不含滑膜部分切除术。</v>
          </cell>
        </row>
        <row r="7500">
          <cell r="A7500" t="str">
            <v>HWH73303</v>
          </cell>
          <cell r="B7500" t="str">
            <v>肱骨内上髁切除术</v>
          </cell>
          <cell r="C7500" t="str">
            <v>消毒铺巾，气囊止血带止血，切开皮肤，切开肘管，切除肱骨内上髁。</v>
          </cell>
        </row>
        <row r="7501">
          <cell r="A7501" t="str">
            <v>HWH73501</v>
          </cell>
          <cell r="B7501" t="str">
            <v>关节镜下肱骨内上髁炎清理术</v>
          </cell>
          <cell r="C7501" t="str">
            <v>消毒铺巾，铺防水材料，肘关节后入路和前入路分别置入关节镜和器械，肌腱内面清理，肌腱外表面清理，内上髁骨床清理，钻孔，肌腱裂口缝合关闭关节腔。必要时行部分滑膜切除，18000毫升生理盐水冲洗关节腔，缝合包扎，术中避免损伤尺神经。不含滑膜部分切除术、石膏固定。</v>
          </cell>
        </row>
        <row r="7502">
          <cell r="A7502" t="str">
            <v>HWH73502</v>
          </cell>
          <cell r="B7502" t="str">
            <v>关节镜下肱骨外上髁炎清理术</v>
          </cell>
          <cell r="C7502" t="str">
            <v>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盐水冲洗关节腔，缝合包扎。不含滑膜部分切除术。</v>
          </cell>
        </row>
        <row r="7503">
          <cell r="A7503" t="str">
            <v>HWH74301</v>
          </cell>
          <cell r="B7503" t="str">
            <v>肱骨外上髁炎切开清理重建术</v>
          </cell>
          <cell r="C7503" t="str">
            <v>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v>
          </cell>
        </row>
        <row r="7504">
          <cell r="A7504" t="str">
            <v>HWJ</v>
          </cell>
          <cell r="B7504" t="str">
            <v>肘关节</v>
          </cell>
        </row>
        <row r="7505">
          <cell r="A7505" t="str">
            <v>HWJ57301</v>
          </cell>
          <cell r="B7505" t="str">
            <v>肘关节松解术</v>
          </cell>
          <cell r="C7505" t="str">
            <v>消毒铺巾，气囊止血带止血，切开皮肤，显露关节，松解粘连，切除瘢痕。</v>
          </cell>
        </row>
        <row r="7506">
          <cell r="A7506" t="str">
            <v>HWJ57302</v>
          </cell>
          <cell r="B7506" t="str">
            <v>肘关节骨痂切除松解术</v>
          </cell>
          <cell r="C7506" t="str">
            <v>消毒铺巾，气囊止血带止血，切开皮肤，显露关节，切除骨痂及瘢痕，松解粘连，2000毫升生理盐水冲洗关节腔。不含术中X线引导。</v>
          </cell>
        </row>
        <row r="7507">
          <cell r="A7507" t="str">
            <v>HWJ57303</v>
          </cell>
          <cell r="B7507" t="str">
            <v>肘关节闭合松解术</v>
          </cell>
          <cell r="C7507" t="str">
            <v>麻醉下满意后，手法推拿，进行肘关节被动伸直、屈曲、旋转，使活动度尽可能改善，棉花腿加压包扎。必要时穿刺取出关节积血。</v>
          </cell>
        </row>
        <row r="7508">
          <cell r="A7508" t="str">
            <v>HWJ57304</v>
          </cell>
          <cell r="B7508" t="str">
            <v>网球肘松解术</v>
          </cell>
          <cell r="C7508" t="str">
            <v>经肱骨外上髁入路切开外上髁及伸肌总腱筋膜，切开松解纤维瘢痕粘连带。</v>
          </cell>
        </row>
        <row r="7509">
          <cell r="A7509" t="str">
            <v>HWJ57501</v>
          </cell>
          <cell r="B7509" t="str">
            <v>关节镜下肘关节松解术</v>
          </cell>
          <cell r="C7509" t="str">
            <v>消毒铺巾，气囊止血带止血，切开皮肤，插入关节镜，松解粘连。</v>
          </cell>
        </row>
        <row r="7510">
          <cell r="A7510" t="str">
            <v>HWJ58301</v>
          </cell>
          <cell r="B7510" t="str">
            <v>肘关节离断术</v>
          </cell>
          <cell r="C7510" t="str">
            <v>麻醉，消毒，常规入路，神经血管切断处理，肌腱肌肉切断，肌肉成形，肌固定，放置引流，关闭伤口，用1000毫升生理盐水冲洗。</v>
          </cell>
        </row>
        <row r="7511">
          <cell r="A7511" t="str">
            <v>HWJ65301</v>
          </cell>
          <cell r="B7511" t="str">
            <v>肘关节游离体切开取出术</v>
          </cell>
          <cell r="C7511" t="str">
            <v>消毒铺巾，切开肘关节，取出游离体。必要时行部分滑膜切除，冲洗关节腔，缝合包扎。</v>
          </cell>
        </row>
        <row r="7512">
          <cell r="A7512" t="str">
            <v>HWJ65302</v>
          </cell>
          <cell r="B7512" t="str">
            <v>肘关节切开软骨修整游离体取出术</v>
          </cell>
          <cell r="C7512" t="str">
            <v>消毒铺巾，进行软骨病灶清理处理，软骨探查、清理、刨削、修平，取出游离体。冲洗关节腔，缝合包扎。必要时行部分滑膜切除。不含滑膜部分切除术。</v>
          </cell>
        </row>
        <row r="7513">
          <cell r="A7513" t="str">
            <v>HWJ65303</v>
          </cell>
          <cell r="B7513" t="str">
            <v>肘关节切开滑膜部分切除游离体取出术</v>
          </cell>
          <cell r="C7513" t="str">
            <v>消毒铺巾，取出游离体，刨刀清理部分切除滑膜，如肘关节前方滑膜切除、桡骨头前方滑膜切除、桡骨头后方滑膜切除、鹰嘴窝及后外侧滑膜切除、后内侧滑膜切除，冲洗关节腔，缝合包扎。</v>
          </cell>
        </row>
        <row r="7514">
          <cell r="A7514" t="str">
            <v>HWJ65501</v>
          </cell>
          <cell r="B7514" t="str">
            <v>关节镜下肘关节单纯游离体取出术</v>
          </cell>
          <cell r="C7514" t="str">
            <v>消毒铺巾，铺防水材料，肩关节后入路和前入路分别置入关节镜和器械，用器械取出游离体。必要时行部分滑膜切除，12000毫升生理盐水冲洗关节腔，缝合包扎。不含滑膜部分切除术、复杂游离体取出。</v>
          </cell>
        </row>
        <row r="7515">
          <cell r="A7515" t="str">
            <v>HWJ65502</v>
          </cell>
          <cell r="B7515" t="str">
            <v>关节镜下肘关节复杂游离体取出术</v>
          </cell>
          <cell r="C7515" t="str">
            <v>指直径大于5毫米的前关节囊大游离体，超过2个游离体。消毒铺巾，铺防水材料，肩关节后入路和前入路分别置入关节镜和器械，用器械取出游离体。必要时行部分滑膜切除，18000毫升生理盐水冲洗关节腔，缝合包扎。不含滑膜部分切除术。</v>
          </cell>
        </row>
        <row r="7516">
          <cell r="A7516" t="str">
            <v>HWJ65503</v>
          </cell>
          <cell r="B7516" t="str">
            <v>关节镜下肘关节软骨修整游离体取出术</v>
          </cell>
          <cell r="C7516" t="str">
            <v>消毒铺巾，铺防水材料，肘关节后入路和前入路。用器械进行软骨病灶清理处理，软骨探查，清理，刨削，射频修平。用器械取出游离体。3000毫升生理盐水冲洗关节腔，缝合包扎。必要时行部分滑膜切除。不含滑膜部分切除术。</v>
          </cell>
        </row>
        <row r="7517">
          <cell r="A7517" t="str">
            <v>HWJ65504</v>
          </cell>
          <cell r="B7517" t="str">
            <v>关节镜下肘关节滑膜部分切除游离体取出术</v>
          </cell>
          <cell r="C7517" t="str">
            <v>消毒铺巾，铺防水材料，肘关节后入路和前入路，用器械取出游离体，刨刀清理部分切除滑膜，如肘关节前方滑膜切除、桡骨头前方滑膜切除、桡骨头后方滑膜切除、鹰嘴窝及后外侧滑膜切除、后内侧滑膜切除，3000毫升生理盐水冲洗关节腔，缝合包扎。</v>
          </cell>
        </row>
        <row r="7518">
          <cell r="A7518" t="str">
            <v>HWJ66301</v>
          </cell>
          <cell r="B7518" t="str">
            <v>全肘人工关节置换术</v>
          </cell>
          <cell r="C7518" t="str">
            <v>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v>
          </cell>
        </row>
        <row r="7519">
          <cell r="A7519" t="str">
            <v>HWJ70301</v>
          </cell>
          <cell r="B7519" t="str">
            <v>陈旧性肘关节脱位切开复位术</v>
          </cell>
          <cell r="C7519" t="str">
            <v>陈旧脱位关节周围解剖结构异常，手术操作难度与风险增大。消毒铺巾，显露脱位，复位肘关节。必要时进行可活动肘关节外固定架固定。不含肘关节外固定架固定术。</v>
          </cell>
        </row>
        <row r="7520">
          <cell r="A7520" t="str">
            <v>HWJ70302</v>
          </cell>
          <cell r="B7520" t="str">
            <v>肘关节内骨折切开复位固定术</v>
          </cell>
          <cell r="C7520" t="str">
            <v>消毒铺巾，进行骨折部分探查，骨床清理，骨床新鲜化，骨软骨块复位固定。必要时行部分滑膜切除，冲洗关节腔，缝合包扎。不含滑膜部分切除术、石膏固定。</v>
          </cell>
        </row>
        <row r="7521">
          <cell r="A7521" t="str">
            <v>HWJ70501</v>
          </cell>
          <cell r="B7521" t="str">
            <v>关节镜下肘关节内骨折复位固定术</v>
          </cell>
          <cell r="C7521" t="str">
            <v>消毒铺巾，铺防水材料，肘关节后入路和前入路分别置入关节镜和器械。用器械进行骨折部分探查，骨床清理，骨床新鲜化，骨软骨块复位固定。必要时行部分滑膜切除，9000毫升生理盐水冲洗关节腔，缝合包扎。不含滑膜部分切除术、石膏固定。</v>
          </cell>
        </row>
        <row r="7522">
          <cell r="A7522" t="str">
            <v>HWJ71301</v>
          </cell>
          <cell r="B7522" t="str">
            <v>肘关节融合术</v>
          </cell>
          <cell r="C7522" t="str">
            <v>后侧切口显露肘关节，保护尺神经，将软骨面切除，X线引导下固定肘关节于功能位。不含术中X线引导。</v>
          </cell>
        </row>
        <row r="7523">
          <cell r="A7523" t="str">
            <v>HWJ71302</v>
          </cell>
          <cell r="B7523" t="str">
            <v>肘关节剥脱性骨软骨炎切开复位固定术</v>
          </cell>
          <cell r="C7523" t="str">
            <v>消毒铺巾，进行骨软骨病灶处理，去除松动不稳定部分，骨床清理，骨床新鲜化，骨软骨块复位固定。冲洗关节腔，缝合包扎。必要时行部分滑膜切除。不含滑膜部分切除术、石膏固定。</v>
          </cell>
        </row>
        <row r="7524">
          <cell r="A7524" t="str">
            <v>HWJ71501</v>
          </cell>
          <cell r="B7524" t="str">
            <v>关节镜下肘关节剥脱性骨软骨炎复位固定术</v>
          </cell>
          <cell r="C7524" t="str">
            <v>消毒铺巾，铺防水材料，肘关节后入路和前入路分别置入关节镜和器械。用器械进行骨软骨病灶处理，去除松动不稳定部分，骨床清理，骨床新鲜化，骨软骨块复位固定。必要时行部分滑膜切除，9000毫升生理盐水冲洗关节腔，缝合包扎。不含滑膜部分切除术、石膏固定。</v>
          </cell>
        </row>
        <row r="7525">
          <cell r="A7525" t="str">
            <v>HWJ73301</v>
          </cell>
          <cell r="B7525" t="str">
            <v>肘关节切开软骨修整滑膜部分切除术</v>
          </cell>
          <cell r="C7525" t="str">
            <v>消毒铺巾，进行软骨病灶清理处理，软骨探查、清理、刨削、修平，部分切除滑膜，如肘关节前方滑膜切除、桡骨头前方滑膜切除、桡骨头后方滑膜切除、鹰嘴窝及后外侧滑膜切除、后内侧滑膜切除，冲洗关节腔，缝合包扎。</v>
          </cell>
        </row>
        <row r="7526">
          <cell r="A7526" t="str">
            <v>HWJ73302</v>
          </cell>
          <cell r="B7526" t="str">
            <v>肘关节滑膜切除术</v>
          </cell>
          <cell r="C7526" t="str">
            <v>消毒铺巾，清理滑膜，肘关节前方滑膜切除，桡骨头前方滑膜切除，桡骨头后方滑膜切除，鹰嘴窝及后外侧滑膜切除，后内侧滑膜切除，止血，冲洗关节腔，缝合包扎。不含病理学检查。</v>
          </cell>
        </row>
        <row r="7527">
          <cell r="A7527" t="str">
            <v>HWJ73303</v>
          </cell>
          <cell r="B7527" t="str">
            <v>切开肘关节周围良性肿物切除术</v>
          </cell>
          <cell r="C7527" t="str">
            <v>消毒铺巾，找到肿物，暴露肿物，并取活检送病理，切除肿物，冲洗伤口，缝合包扎，根据需要放置引流管。不含病理学检查。</v>
          </cell>
        </row>
        <row r="7528">
          <cell r="A7528" t="str">
            <v>HWJ73304</v>
          </cell>
          <cell r="B7528" t="str">
            <v>肘关节感染病灶清除术</v>
          </cell>
          <cell r="C7528" t="str">
            <v>消毒铺巾，气囊止血带止血，切开皮肤，显露病灶，清除游离体，切除病变组织，松解关节粘连，关节软骨钻孔，植骨或关节成形，留置药物。不含关节松解术、取骨植骨术、关节成形术。</v>
          </cell>
        </row>
        <row r="7529">
          <cell r="A7529" t="str">
            <v>HWJ73305</v>
          </cell>
          <cell r="B7529" t="str">
            <v>肘关节切开病灶清理术</v>
          </cell>
          <cell r="C7529" t="str">
            <v>消毒铺巾，进行病灶清理处理。必要时行部分滑膜切除，冲洗关节腔，缝合包扎。不含滑膜部分切除术。</v>
          </cell>
        </row>
        <row r="7530">
          <cell r="A7530" t="str">
            <v>HWJ73306</v>
          </cell>
          <cell r="B7530" t="str">
            <v>肘关节髁上截骨术</v>
          </cell>
          <cell r="C7530" t="str">
            <v>显露肱骨远端，推开肱动静脉、正中神经和桡神经，保护尺神经，将肱骨髁上作内或外侧楔形截断，钢板及螺钉固定术中X线引导。不含X线引导。</v>
          </cell>
        </row>
        <row r="7531">
          <cell r="A7531" t="str">
            <v>HWJ73501</v>
          </cell>
          <cell r="B7531" t="str">
            <v>关节镜下肘关节软骨修整滑膜部分切除术</v>
          </cell>
          <cell r="C7531" t="str">
            <v>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盐水冲洗关节腔，缝合包扎。</v>
          </cell>
        </row>
        <row r="7532">
          <cell r="A7532" t="str">
            <v>HWJ73502</v>
          </cell>
          <cell r="B7532" t="str">
            <v>关节镜辅助肘关节周围良性肿物切除术</v>
          </cell>
          <cell r="C7532" t="str">
            <v>消毒铺巾，铺防水材料，肘关节后入路和前入路分别置入关节镜和器械，全关节探查，经腔隙找到肿物，刨刀清理暴露肿物，并取活检送病理，切除肿物，18000毫升生理盐水冲洗伤口，缝合包扎，根据需要放置引流管。不含病理学检查。</v>
          </cell>
        </row>
        <row r="7533">
          <cell r="A7533" t="str">
            <v>HWJ73503</v>
          </cell>
          <cell r="B7533" t="str">
            <v>关节镜下肘关节病灶清理术</v>
          </cell>
          <cell r="C7533" t="str">
            <v>消毒铺巾，铺防水材料，肘关节后入路和前入路分别置入关节镜和器械，用器械进行病灶清理处理。必要时行部分滑膜切除，6000毫升生理盐水冲洗关节腔，缝合包扎。不含滑膜部分切除术。</v>
          </cell>
        </row>
        <row r="7534">
          <cell r="A7534" t="str">
            <v>HWJ73504</v>
          </cell>
          <cell r="B7534" t="str">
            <v>关节镜下肘关节滑膜切除术</v>
          </cell>
          <cell r="C7534" t="str">
            <v>消毒铺巾，铺防水材料，肘关节后入路和前入路分别置入关节镜和器械，刨刀清理滑膜，肘关节前方滑膜切除，桡骨头前方滑膜切除，桡骨头后方滑膜切除，鹰嘴窝及后外侧滑膜切除，后内侧滑膜切除，射频止血，18000毫升生理盐水冲洗关节腔，缝合包扎。不含病理学检查。</v>
          </cell>
        </row>
        <row r="7535">
          <cell r="A7535" t="str">
            <v>HWJ83301</v>
          </cell>
          <cell r="B7535" t="str">
            <v>肘关节韧带修复术</v>
          </cell>
          <cell r="C7535" t="str">
            <v>肘关节内或外侧切口，保护正中、桡或尺神经，显露断裂韧带，修复。</v>
          </cell>
        </row>
        <row r="7536">
          <cell r="A7536" t="str">
            <v>HWJ83302</v>
          </cell>
          <cell r="B7536" t="str">
            <v>肘关节叉状成形术</v>
          </cell>
          <cell r="C7536" t="str">
            <v>经肘关节前方或后方入路，切除桡骨小头尺骨鹰嘴及肱骨滑车将肱骨远端截成倒Y型，另取筋膜瓣包绕各截骨端，使肱骨远端分别与尺桡骨形成假关节。</v>
          </cell>
        </row>
        <row r="7537">
          <cell r="A7537" t="str">
            <v>HWJ83303</v>
          </cell>
          <cell r="B7537" t="str">
            <v>肘关节切开关节成形术</v>
          </cell>
          <cell r="C7537" t="str">
            <v>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v>
          </cell>
        </row>
        <row r="7538">
          <cell r="A7538" t="str">
            <v>HWJ83304</v>
          </cell>
          <cell r="B7538" t="str">
            <v>肘关节冠突切开成形术</v>
          </cell>
          <cell r="C7538" t="str">
            <v>消毒铺巾，冠突骨赘清理，冠突部分切除及打磨，射频止血。必要时行部分滑膜切除，冲洗关节腔，缝合包扎。不含滑膜部分切除术。</v>
          </cell>
        </row>
        <row r="7539">
          <cell r="A7539" t="str">
            <v>HWJ83305</v>
          </cell>
          <cell r="B7539" t="str">
            <v>肘关节冠突窝切开成形术</v>
          </cell>
          <cell r="C7539" t="str">
            <v>消毒铺巾，冠突窝骨赘清理，冠突窝扩大及打磨，射频止血。必要时行部分滑膜切除，冲洗关节腔，缝合包扎。不含滑膜部分切除术。</v>
          </cell>
        </row>
        <row r="7540">
          <cell r="A7540" t="str">
            <v>HWJ83306</v>
          </cell>
          <cell r="B7540" t="str">
            <v>肘关节鹰嘴切开成形术</v>
          </cell>
          <cell r="C7540" t="str">
            <v>消毒铺巾，鹰嘴骨赘清理，鹰嘴部分切除及打磨，止血。必要时行部分滑膜切除，冲洗关节腔，缝合包扎。不含滑膜部分切除术。</v>
          </cell>
        </row>
        <row r="7541">
          <cell r="A7541" t="str">
            <v>HWJ83307</v>
          </cell>
          <cell r="B7541" t="str">
            <v>肘关节鹰嘴窝切开成形术</v>
          </cell>
          <cell r="C7541" t="str">
            <v>消毒铺巾，鹰嘴窝骨赘清理，鹰嘴窝扩大及打磨，射频止血。必要时行部分滑膜切除，冲洗关节腔，缝合包扎。不含滑膜部分切除术。</v>
          </cell>
        </row>
        <row r="7542">
          <cell r="A7542" t="str">
            <v>HWJ83308</v>
          </cell>
          <cell r="B7542" t="str">
            <v>肘关节鹰嘴窝切开贯通术</v>
          </cell>
          <cell r="C7542" t="str">
            <v>消毒铺巾，鹰嘴骨赘清理，鹰嘴部分切除及打磨，鹰嘴窝穿透、扩孔、打磨，止血。必要时行部分滑膜切除，冲洗关节腔，缝合包扎。含冠突窝成形、鹰嘴窝成形、鹰嘴窝贯通。不含滑膜部分切除术。</v>
          </cell>
        </row>
        <row r="7543">
          <cell r="A7543" t="str">
            <v>HWJ83309</v>
          </cell>
          <cell r="B7543" t="str">
            <v>肘关节切开软骨修整术</v>
          </cell>
          <cell r="C7543" t="str">
            <v>消毒铺巾，进行软骨病灶清理处理，软骨探查、清理、刨削、修平，冲洗关节腔，缝合包扎。必要时行部分滑膜切除。不含滑膜部分切除术。</v>
          </cell>
        </row>
        <row r="7544">
          <cell r="A7544" t="str">
            <v>HWJ83310</v>
          </cell>
          <cell r="B7544" t="str">
            <v>肘关节切开软骨微骨折术</v>
          </cell>
          <cell r="C7544" t="str">
            <v>消毒铺巾，进行软骨病灶清理处理，软骨探查、清理、修整、微骨折，冲洗关节腔，缝合包扎。必要时行部分滑膜切除。不含滑膜部分切除术。</v>
          </cell>
        </row>
        <row r="7545">
          <cell r="A7545" t="str">
            <v>HWJ83501</v>
          </cell>
          <cell r="B7545" t="str">
            <v>关节镜下肘关节成形术</v>
          </cell>
          <cell r="C7545" t="str">
            <v>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盐水冲洗关节腔，缝合包扎。不含滑膜部分切除术。</v>
          </cell>
        </row>
        <row r="7546">
          <cell r="A7546" t="str">
            <v>HWJ83502</v>
          </cell>
          <cell r="B7546" t="str">
            <v>关节镜下肘关节冠突成形术</v>
          </cell>
          <cell r="C7546" t="str">
            <v>消毒铺巾，铺防水材料，肘关节后入路和前入路分别置入关节镜和器械，冠突骨赘清理，冠突部分切除及打磨，射频止血。必要时行部分滑膜切除，18000毫升生理盐水冲洗关节腔，缝合包扎。不含滑膜部分切除术。</v>
          </cell>
        </row>
        <row r="7547">
          <cell r="A7547" t="str">
            <v>HWJ83503</v>
          </cell>
          <cell r="B7547" t="str">
            <v>关节镜下肘关节冠突窝成形术</v>
          </cell>
          <cell r="C7547" t="str">
            <v>消毒铺巾，铺防水材料，肘关节后入路和前入路分别置入关节镜和器械，冠突窝骨赘清理，冠突窝扩大及打磨，射频止血。必要时行部分滑膜切除，18000毫升生理盐水冲洗关节腔，缝合包扎。不含滑膜部分切除术。</v>
          </cell>
        </row>
        <row r="7548">
          <cell r="A7548" t="str">
            <v>HWJ83504</v>
          </cell>
          <cell r="B7548" t="str">
            <v>关节镜下肘关节鹰嘴成形术</v>
          </cell>
          <cell r="C7548" t="str">
            <v>消毒铺巾，铺防水材料，肘关节后入路和前入路分别置入关节镜和器械，鹰嘴骨赘清理，鹰嘴部分切除及打磨，射频止血。必要时行部分滑膜切除，18000毫升生理盐水冲洗关节腔，缝合包扎。不含滑膜部分切除术。</v>
          </cell>
        </row>
        <row r="7549">
          <cell r="A7549" t="str">
            <v>HWJ83505</v>
          </cell>
          <cell r="B7549" t="str">
            <v>关节镜下肘关节鹰嘴窝成形术</v>
          </cell>
          <cell r="C7549" t="str">
            <v>消毒铺巾，铺防水材料，肘关节后入路和前入路分别置入关节镜和器械，鹰嘴窝骨赘清理，鹰嘴窝扩大及打磨，射频止血。必要时行部分滑膜切除，18000毫升生理盐水冲洗关节腔，缝合包扎。不含滑膜部分切除术。</v>
          </cell>
        </row>
        <row r="7550">
          <cell r="A7550" t="str">
            <v>HWJ83506</v>
          </cell>
          <cell r="B7550" t="str">
            <v>关节镜下肘关节鹰嘴窝贯通术</v>
          </cell>
          <cell r="C7550" t="str">
            <v>消毒铺巾，铺防水材料，肘关节后入路和前入路分别置入关节镜和器械，鹰嘴骨赘清理，鹰嘴部分切除及打磨，鹰嘴窝穿透、扩孔、打磨，射频止血，24000毫升生理盐水冲洗关节腔，缝合包扎。必要时行部分滑膜切除。含冠突窝成形、鹰嘴窝成形、鹰嘴窝贯通。不含滑膜部分切除术。</v>
          </cell>
        </row>
        <row r="7551">
          <cell r="A7551" t="str">
            <v>HWJ83507</v>
          </cell>
          <cell r="B7551" t="str">
            <v>关节镜下肘关节软骨修整术</v>
          </cell>
          <cell r="C7551" t="str">
            <v>消毒铺巾，铺防水材料，肘关节后入路和前入路分别置入关节镜和器械，用器械进行软骨病灶清理处理，软骨探查、清理、刨削、射频修平，6000毫升生理盐水冲洗关节腔，缝合包扎。必要时行部分滑膜切除。不含滑膜部分切除术。</v>
          </cell>
        </row>
        <row r="7552">
          <cell r="A7552" t="str">
            <v>HWJ83508</v>
          </cell>
          <cell r="B7552" t="str">
            <v>关节镜下肘关节软骨微骨折术</v>
          </cell>
          <cell r="C7552" t="str">
            <v>消毒铺巾，铺防水材料，肘关节后入路和前入路分别置入关节镜和器械。用器械进行软骨病灶清理处理，软骨探查，清理，修整，微骨折。9000毫升生理盐水冲洗关节腔，缝合包扎。必要时行部分滑膜切除。不含滑膜部分切除术。</v>
          </cell>
        </row>
        <row r="7553">
          <cell r="A7553" t="str">
            <v>HWJ89301</v>
          </cell>
          <cell r="B7553" t="str">
            <v>肘关节内侧稳定重建术</v>
          </cell>
          <cell r="C7553" t="str">
            <v>消毒铺巾，肘内侧切口，暴露内上髁，探查内侧肌肉及内侧副韧带，内侧副韧带缝合，或者止点重建，内侧肌肉修复，冲洗创面，根据需要放置引流管，缝合包扎伤口。不含石膏固定。</v>
          </cell>
        </row>
        <row r="7554">
          <cell r="A7554" t="str">
            <v>HWJ89302</v>
          </cell>
          <cell r="B7554" t="str">
            <v>肘关节屈曲功能重建术</v>
          </cell>
          <cell r="C7554" t="str">
            <v>消毒铺巾，气囊止血带止血，切开皮肤，切取肌皮瓣，移植于肘部，内固定或外固定，缝合神经，吻合血管，或肌腱移植、髂胫束移植。不含肌腱移植术或髂胫束移植术、术中显微镜下操作。</v>
          </cell>
        </row>
        <row r="7555">
          <cell r="A7555" t="str">
            <v>HWJ89303</v>
          </cell>
          <cell r="B7555" t="str">
            <v>肘关节内侧陈旧损伤稳定重建术</v>
          </cell>
          <cell r="C7555" t="str">
            <v>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v>
          </cell>
        </row>
        <row r="7556">
          <cell r="A7556" t="str">
            <v>HWJ89304</v>
          </cell>
          <cell r="B7556" t="str">
            <v>肘关节外侧稳定重建术</v>
          </cell>
          <cell r="C7556" t="str">
            <v>消毒铺巾，肘外侧切口，暴露外上髁，探查外侧肌肉及外侧副韧带，外侧副韧带缝合，或者止点重建，冲洗创面，根据需要放置引流管，缝合包扎伤口。不含自体肌腱游离移植术。</v>
          </cell>
        </row>
        <row r="7557">
          <cell r="A7557" t="str">
            <v>HWJ89305</v>
          </cell>
          <cell r="B7557" t="str">
            <v>肘关节外侧陈旧损伤稳定重建术</v>
          </cell>
          <cell r="C7557" t="str">
            <v>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v>
          </cell>
        </row>
        <row r="7558">
          <cell r="A7558" t="str">
            <v>HWJ89306</v>
          </cell>
          <cell r="B7558" t="str">
            <v>肘关节屈伸功能重建术</v>
          </cell>
          <cell r="C7558" t="str">
            <v>消毒铺巾，气囊止血带止血，切开皮肤，掀取肌皮瓣或邻近肌肉或肌腱，移位于肘部，内或外固定，或肌腱(或髂胫束)移植。不含肌腱或髂胫束移植术。</v>
          </cell>
        </row>
        <row r="7559">
          <cell r="A7559" t="str">
            <v>HWJ89501</v>
          </cell>
          <cell r="B7559" t="str">
            <v>关节镜下肘关节内侧稳定重建术</v>
          </cell>
          <cell r="C7559" t="str">
            <v>消毒铺巾，肘内侧切口，镜下暴露内上髁，探查内侧肌肉及内侧副韧带，内侧副韧带缝合，或者止点重建，内侧肌肉修复，1000毫升生理盐水冲洗创面，根据需要放置引流管，缝合包扎伤口。不含石膏固定。</v>
          </cell>
        </row>
        <row r="7560">
          <cell r="A7560" t="str">
            <v>HWJ89502</v>
          </cell>
          <cell r="B7560" t="str">
            <v>关节镜下肘关节内侧陈旧损伤稳定重建术</v>
          </cell>
          <cell r="C7560" t="str">
            <v>消毒铺巾，肘内侧切口，镜下暴露内上髁，探查内侧肌肉及内侧副韧带，自体、人工材料或同种异体肌腱内侧副韧带重建，骨床暴露，新鲜化，骨道准备，移植物引入固定，1000毫升生理盐水冲洗创面，根据需要放置引流管，缝合包扎伤口。不含石膏固定、自体肌腱游离移植术。</v>
          </cell>
        </row>
        <row r="7561">
          <cell r="A7561" t="str">
            <v>HWJ89503</v>
          </cell>
          <cell r="B7561" t="str">
            <v>关节镜下肘关节外侧稳定重建术</v>
          </cell>
          <cell r="C7561" t="str">
            <v>消毒铺巾，肘外侧切口，镜下暴露外上髁，探查外侧肌肉及外侧副韧带，外侧副韧带缝合，或者止点重建，1000毫升生理盐水冲洗创面，根据需要放置引流管，缝合包扎伤口。不含自体肌腱游离移植术。</v>
          </cell>
        </row>
        <row r="7562">
          <cell r="A7562" t="str">
            <v>HWJ89504</v>
          </cell>
          <cell r="B7562" t="str">
            <v>关节镜下肘关节外侧陈旧损伤稳定重建术</v>
          </cell>
          <cell r="C7562" t="str">
            <v>消毒铺巾，肘外侧切口，镜下暴露外上髁，探查外侧肌肉及外侧副韧带，自体、人工材料或同种异体肌腱内侧副韧带重建，骨床暴露，新鲜化，骨道准备，移植物引入固定，1000毫升生理盐水冲洗创面，根据需要放置引流管，缝合包扎伤口。不含石膏固定、自体肌腱游离移植术。</v>
          </cell>
        </row>
        <row r="7563">
          <cell r="A7563" t="str">
            <v>HWK</v>
          </cell>
          <cell r="B7563" t="str">
            <v>上臂肌肉软组织</v>
          </cell>
        </row>
        <row r="7564">
          <cell r="A7564" t="str">
            <v>HWK58301</v>
          </cell>
          <cell r="B7564" t="str">
            <v>肩胛带离断术</v>
          </cell>
          <cell r="C7564" t="str">
            <v>麻醉，消毒，侧卧位，常规入路，神经血管切断处理，肌腱肌肉切断，截骨，肌肉成形、肌固定，放置引流，关闭伤口，1000毫升生理盐水冲洗。</v>
          </cell>
        </row>
        <row r="7565">
          <cell r="A7565" t="str">
            <v>HWK58501</v>
          </cell>
          <cell r="B7565" t="str">
            <v>关节镜下肩胛下肌腱清理术</v>
          </cell>
          <cell r="C7565" t="str">
            <v>消毒铺巾，铺防水材料，肩关节后入路和前入路分别置入关节镜和器械，刨刀清理前关节囊滑膜，用刨刀进行肩胛下肌腱病灶清理。必要时行喙突成形术，12000毫升生理盐水冲洗关节腔，缝合包扎。不含关节镜下喙突成形术。</v>
          </cell>
        </row>
        <row r="7566">
          <cell r="A7566" t="str">
            <v>HWK58502</v>
          </cell>
          <cell r="B7566" t="str">
            <v>关节镜下肱二头肌腱长头切断术</v>
          </cell>
          <cell r="C7566" t="str">
            <v>消毒铺巾，铺防水材料，肩关节后入路和前入路分别置入关节镜和器械，刨刀清理滑膜，肱二头肌腱长头探查，刨刀清理损伤部分，切断，12000毫升生理盐水冲洗关节腔，缝合包扎。</v>
          </cell>
        </row>
        <row r="7567">
          <cell r="A7567" t="str">
            <v>HWK71501</v>
          </cell>
          <cell r="B7567" t="str">
            <v>关节镜下肱二头肌腱长头肱骨头固定术</v>
          </cell>
          <cell r="C7567"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盐水冲洗关节腔，缝合包扎。</v>
          </cell>
        </row>
        <row r="7568">
          <cell r="A7568" t="str">
            <v>HWK73501</v>
          </cell>
          <cell r="B7568" t="str">
            <v>关节镜下肱二头肌腱长头清理术</v>
          </cell>
          <cell r="C7568" t="str">
            <v>消毒铺巾，铺防水材料，肩关节后入路和前入路分别置入关节镜和器械，刨刀清理滑膜，肱二头肌腱长头探查，刨刀清理损伤部分，6000毫升生理盐水冲洗关节腔，缝合包扎。</v>
          </cell>
        </row>
        <row r="7569">
          <cell r="A7569" t="str">
            <v>HWK82301</v>
          </cell>
          <cell r="B7569" t="str">
            <v>烧伤后肘部肌腱延长术</v>
          </cell>
          <cell r="C7569" t="str">
            <v>术区皮肤消毒，切开皮肤或切除瘢痕暴露肌腱，切断延长并重新缝合，止血清洗伤口后，分层缝合皮肤或应用植皮、皮瓣等覆盖肌腱。不含取皮术、植皮术或皮瓣覆盖术。</v>
          </cell>
        </row>
        <row r="7570">
          <cell r="A7570" t="str">
            <v>HWK83301</v>
          </cell>
          <cell r="B7570" t="str">
            <v>肱二头肌肌腱修补术</v>
          </cell>
          <cell r="C7570" t="str">
            <v>消毒铺巾，暴露肱二头肌肌腱，对损伤部位进行直接修补缝合或相应骨折固定，冲洗缝合伤口。</v>
          </cell>
        </row>
        <row r="7571">
          <cell r="A7571" t="str">
            <v>HWK83302</v>
          </cell>
          <cell r="B7571" t="str">
            <v>肱三头肌肌腱修补术</v>
          </cell>
          <cell r="C7571" t="str">
            <v>消毒铺巾，暴露肱三头肌肌腱，对损伤部位进行直接修补缝合或相应骨折固定，冲洗缝合伤口。</v>
          </cell>
        </row>
        <row r="7572">
          <cell r="A7572" t="str">
            <v>HWK83501</v>
          </cell>
          <cell r="B7572" t="str">
            <v>关节镜下肩胛下肌腱缝合术</v>
          </cell>
          <cell r="C7572" t="str">
            <v>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盐水冲洗关节腔，放置引流管，缝合包扎。不含关节镜下喙突成形术。</v>
          </cell>
        </row>
        <row r="7573">
          <cell r="A7573" t="str">
            <v>HWK83502</v>
          </cell>
          <cell r="B7573" t="str">
            <v>关节镜下肱二头肌腱长头移位至联合肌腱术</v>
          </cell>
          <cell r="C7573" t="str">
            <v>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盐水冲洗关节腔，缝合包扎。</v>
          </cell>
        </row>
        <row r="7574">
          <cell r="A7574" t="str">
            <v>HWK89301</v>
          </cell>
          <cell r="B7574" t="str">
            <v>肱二头肌肌腱重建术</v>
          </cell>
          <cell r="C7574" t="str">
            <v>消毒铺巾，暴露肱二头肌，对损伤部位不能直接修补缝合，需选用自体或异体移植物进行肌腱重建或行局部肌腱固定，必要时进行相应骨折固定，冲洗缝合伤口。</v>
          </cell>
        </row>
        <row r="7575">
          <cell r="A7575" t="str">
            <v>HWK89302</v>
          </cell>
          <cell r="B7575" t="str">
            <v>肱三头肌肌腱重建术</v>
          </cell>
          <cell r="C7575" t="str">
            <v>消毒铺巾，暴露肱三头肌，对损伤部位不能直接修补缝合，需选用自体或异体移植物进行肌腱重建或行局部肌腱固定，必要时进行相应骨折固定，冲洗缝合伤口。</v>
          </cell>
        </row>
        <row r="7576">
          <cell r="A7576" t="str">
            <v>HWL-HWQ</v>
          </cell>
          <cell r="B7576" t="str">
            <v>6.前臂</v>
          </cell>
        </row>
        <row r="7577">
          <cell r="A7577" t="str">
            <v>HWL79301</v>
          </cell>
          <cell r="B7577" t="str">
            <v>前臂截肢术</v>
          </cell>
          <cell r="C7577" t="str">
            <v>麻醉，消毒，常规入路，神经血管切断处理，肌腱肌肉切断，截骨，肌肉成形、肌固定，放置引流，关闭伤口，1000毫升生理盐水冲洗。</v>
          </cell>
        </row>
        <row r="7578">
          <cell r="A7578" t="str">
            <v>HWL79302</v>
          </cell>
          <cell r="B7578" t="str">
            <v>深度烧伤前臂截肢术</v>
          </cell>
          <cell r="C7578" t="str">
            <v>术区皮肤消毒，显露并确定坏死平面，截除坏死肢体远端，妥善处理残端血管、神经、骨骼、肌肉等组织，缝合残端，或用皮瓣或皮片修复残端创面。不含植皮术、皮瓣修复术。</v>
          </cell>
        </row>
        <row r="7579">
          <cell r="A7579" t="str">
            <v>HWL83301</v>
          </cell>
          <cell r="B7579" t="str">
            <v>前臂分叉术</v>
          </cell>
          <cell r="C7579" t="str">
            <v>消毒铺巾，气囊止血带止血，切开皮肤，将前臂残端分离，修整骨残端，皮肤移植或皮瓣移植。不含皮肤移植术。</v>
          </cell>
        </row>
        <row r="7580">
          <cell r="A7580" t="str">
            <v>HWM</v>
          </cell>
          <cell r="B7580" t="str">
            <v>尺骨</v>
          </cell>
        </row>
        <row r="7581">
          <cell r="A7581" t="str">
            <v>HWM70301</v>
          </cell>
          <cell r="B7581" t="str">
            <v>尺骨鹰嘴骨折闭合复位内固定术</v>
          </cell>
          <cell r="C758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582">
          <cell r="A7582" t="str">
            <v>HWM70302</v>
          </cell>
          <cell r="B7582" t="str">
            <v>尺骨鹰嘴骨折切开复位内固定术</v>
          </cell>
          <cell r="C758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583">
          <cell r="A7583" t="str">
            <v>HWM70303</v>
          </cell>
          <cell r="B7583" t="str">
            <v>陈旧尺骨鹰嘴骨折切开复位内固定术</v>
          </cell>
          <cell r="C7583"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584">
          <cell r="A7584" t="str">
            <v>HWM70304</v>
          </cell>
          <cell r="B7584" t="str">
            <v>尺骨干骨折闭合复位钢板螺丝钉内固定术</v>
          </cell>
          <cell r="C7584"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585">
          <cell r="A7585" t="str">
            <v>HWM70305</v>
          </cell>
          <cell r="B7585" t="str">
            <v>尺骨干骨折闭合复位髓内针内固定术</v>
          </cell>
          <cell r="C758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86">
          <cell r="A7586" t="str">
            <v>HWM70306</v>
          </cell>
          <cell r="B7586" t="str">
            <v>陈旧尺骨干骨折闭合复位髓内针内固定术</v>
          </cell>
          <cell r="C7586"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87">
          <cell r="A7587" t="str">
            <v>HWM70307</v>
          </cell>
          <cell r="B7587" t="str">
            <v>尺骨干骨折闭合复位外固定架固定术</v>
          </cell>
          <cell r="C758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588">
          <cell r="A7588" t="str">
            <v>HWM70308</v>
          </cell>
          <cell r="B7588" t="str">
            <v>陈旧尺骨干骨折闭合复位外固定架固定术</v>
          </cell>
          <cell r="C7588"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589">
          <cell r="A7589" t="str">
            <v>HWM70309</v>
          </cell>
          <cell r="B7589" t="str">
            <v>尺骨干骨折切开复位内固定术</v>
          </cell>
          <cell r="C7589"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590">
          <cell r="A7590" t="str">
            <v>HWM70310</v>
          </cell>
          <cell r="B7590" t="str">
            <v>陈旧尺骨干骨折切开复位内固定术</v>
          </cell>
          <cell r="C759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591">
          <cell r="A7591" t="str">
            <v>HWM70311</v>
          </cell>
          <cell r="B7591" t="str">
            <v>尺骨干骨折切开复位髓内针内固定术</v>
          </cell>
          <cell r="C759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592">
          <cell r="A7592" t="str">
            <v>HWM70312</v>
          </cell>
          <cell r="B7592" t="str">
            <v>陈旧尺骨干骨折切开复位髓内针内固定术</v>
          </cell>
          <cell r="C7592"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593">
          <cell r="A7593" t="str">
            <v>HWM70313</v>
          </cell>
          <cell r="B7593" t="str">
            <v>尺骨干骨折切开复位外固定架固定术</v>
          </cell>
          <cell r="C759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594">
          <cell r="A7594" t="str">
            <v>HWM70314</v>
          </cell>
          <cell r="B7594" t="str">
            <v>陈旧尺骨干骨折切开复位外固定架固定术</v>
          </cell>
          <cell r="C759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595">
          <cell r="A7595" t="str">
            <v>HWM70501</v>
          </cell>
          <cell r="B7595" t="str">
            <v>关节镜下尺骨茎突骨折复位内固定术</v>
          </cell>
          <cell r="C7595" t="str">
            <v>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盐水冲洗关节腔。不含X线引导。</v>
          </cell>
        </row>
        <row r="7596">
          <cell r="A7596" t="str">
            <v>HWM73301</v>
          </cell>
          <cell r="B7596" t="str">
            <v>尺骨肿瘤切除截骨矫形术</v>
          </cell>
          <cell r="C7596" t="str">
            <v>麻醉后术野消毒，取前臂切口切除尺骨软骨瘤，尺骨截骨后安装伊氏架矫形固定。</v>
          </cell>
        </row>
        <row r="7597">
          <cell r="A7597" t="str">
            <v>HWM73302</v>
          </cell>
          <cell r="B7597" t="str">
            <v>尺骨头切除术</v>
          </cell>
          <cell r="C7597" t="str">
            <v>消毒铺巾，显露腕关节，局部切除尺骨头，冲洗缝合伤口。</v>
          </cell>
        </row>
        <row r="7598">
          <cell r="A7598" t="str">
            <v>HWM73303</v>
          </cell>
          <cell r="B7598" t="str">
            <v>尺骨远端切除术</v>
          </cell>
          <cell r="C7598" t="str">
            <v>消毒铺巾，气囊止血带止血，切开皮肤，显露尺骨下端，切断尺骨头或远端部分骨质、骨移植。不含植骨术、术中X线引导。</v>
          </cell>
        </row>
        <row r="7599">
          <cell r="A7599" t="str">
            <v>HWM73501</v>
          </cell>
          <cell r="B7599" t="str">
            <v>关节镜下尺骨远端切除术</v>
          </cell>
          <cell r="C7599" t="str">
            <v>消毒铺巾，气囊止血带止血，切开皮肤，插入关节镜，显露尺骨头，将其切除，2000毫升生理盐水冲洗关节腔。</v>
          </cell>
        </row>
        <row r="7600">
          <cell r="A7600" t="str">
            <v>HWM81301</v>
          </cell>
          <cell r="B7600" t="str">
            <v>尺骨短缩术</v>
          </cell>
          <cell r="C7600" t="str">
            <v>经前臂尺侧入路，于尺骨干中段截骨，缩短需要长度后，钢板螺钉内固定，石膏或支具保护。不含C型臂引导。</v>
          </cell>
        </row>
        <row r="7601">
          <cell r="A7601" t="str">
            <v>HWM82301</v>
          </cell>
          <cell r="B7601" t="str">
            <v>尺骨延长术</v>
          </cell>
          <cell r="C7601" t="str">
            <v>经前臂尺侧入路，于尺骨干中段Z字形截骨，C型臂下决定对位对线及延长长度，钢板螺钉内固定，自体或异体植骨，石膏或支具保护。不含C型臂引导。</v>
          </cell>
        </row>
        <row r="7602">
          <cell r="A7602" t="str">
            <v>HWM82302</v>
          </cell>
          <cell r="B7602" t="str">
            <v>尺骨牵张延长术</v>
          </cell>
          <cell r="C7602" t="str">
            <v>经前臂尺侧入路，于尺骨近远端分别打入2根斯氏针，安置可牵张外固定延长支架，于尺骨中段截断，缓慢延长至需要长度后，用钢板螺钉或髓内针内固定。不含C型臂引导。</v>
          </cell>
        </row>
        <row r="7603">
          <cell r="A7603" t="str">
            <v>HWM83301</v>
          </cell>
          <cell r="B7603" t="str">
            <v>尺骨截骨矫形术</v>
          </cell>
          <cell r="C7603" t="str">
            <v>消毒铺巾，气囊止血带止血，切开皮肤，显露截骨部位，用骨刀或摆锯截骨，对合骨端，矫正畸形，内固定或外固定。不含术中X线引导。</v>
          </cell>
        </row>
        <row r="7604">
          <cell r="A7604" t="str">
            <v>HWN</v>
          </cell>
          <cell r="B7604" t="str">
            <v>桡骨</v>
          </cell>
        </row>
        <row r="7605">
          <cell r="A7605" t="str">
            <v>HWN64301</v>
          </cell>
          <cell r="B7605" t="str">
            <v>人工桡骨头取出术</v>
          </cell>
          <cell r="C7605" t="str">
            <v>消毒铺巾，气囊止血带止血，切开皮肤，显露关节，取出人工关节。</v>
          </cell>
        </row>
        <row r="7606">
          <cell r="A7606" t="str">
            <v>HWN66301</v>
          </cell>
          <cell r="B7606" t="str">
            <v>人工桡骨头置换术</v>
          </cell>
          <cell r="C7606" t="str">
            <v>消毒铺巾，气囊止血带止血，切开皮肤，显露桡骨头，将其切除，植入人工桡骨头，修复环状韧带。不含术中X线引导。</v>
          </cell>
        </row>
        <row r="7607">
          <cell r="A7607" t="str">
            <v>HWN66302</v>
          </cell>
          <cell r="B7607" t="str">
            <v>人工桡骨头翻修术</v>
          </cell>
          <cell r="C7607" t="str">
            <v>消毒铺巾，气囊止血带止血，切开皮肤，显露关节，取出旧人工关节植入新人工关节。不含术中X线引导。</v>
          </cell>
        </row>
        <row r="7608">
          <cell r="A7608" t="str">
            <v>HWN70301</v>
          </cell>
          <cell r="B7608" t="str">
            <v>桡骨头脱位切开复位术</v>
          </cell>
          <cell r="C7608" t="str">
            <v>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v>
          </cell>
        </row>
        <row r="7609">
          <cell r="A7609" t="str">
            <v>HWN70302</v>
          </cell>
          <cell r="B7609" t="str">
            <v>桡骨头骨折切开复位内固定术</v>
          </cell>
          <cell r="C7609" t="str">
            <v>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v>
          </cell>
        </row>
        <row r="7610">
          <cell r="A7610" t="str">
            <v>HWN70303</v>
          </cell>
          <cell r="B7610" t="str">
            <v>陈旧桡骨头骨折切开复位内固定术</v>
          </cell>
          <cell r="C761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611">
          <cell r="A7611" t="str">
            <v>HWN70304</v>
          </cell>
          <cell r="B7611" t="str">
            <v>桡骨干骨折闭合复位钢板螺丝钉内固定术</v>
          </cell>
          <cell r="C761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612">
          <cell r="A7612" t="str">
            <v>HWN70305</v>
          </cell>
          <cell r="B7612" t="str">
            <v>桡骨干骨折闭合复位髓内针内固定术</v>
          </cell>
          <cell r="C761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613">
          <cell r="A7613" t="str">
            <v>HWN70306</v>
          </cell>
          <cell r="B7613" t="str">
            <v>桡骨干骨折切开复位钢板螺丝钉内固定术</v>
          </cell>
          <cell r="C7613"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614">
          <cell r="A7614" t="str">
            <v>HWN70307</v>
          </cell>
          <cell r="B7614" t="str">
            <v>陈旧桡骨干骨折切开复位内固定术</v>
          </cell>
          <cell r="C7614"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7615">
          <cell r="A7615" t="str">
            <v>HWN70308</v>
          </cell>
          <cell r="B7615" t="str">
            <v>桡骨干骨折切开复位髓内针内固定术</v>
          </cell>
          <cell r="C7615"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616">
          <cell r="A7616" t="str">
            <v>HWN70309</v>
          </cell>
          <cell r="B7616" t="str">
            <v>陈旧桡骨干骨折切开复位髓内针内固定术</v>
          </cell>
          <cell r="C7616"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617">
          <cell r="A7617" t="str">
            <v>HWN70310</v>
          </cell>
          <cell r="B7617" t="str">
            <v>桡骨干骨折闭合复位外固定架固定术</v>
          </cell>
          <cell r="C7617"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618">
          <cell r="A7618" t="str">
            <v>HWN70311</v>
          </cell>
          <cell r="B7618" t="str">
            <v>桡骨干骨折切开复位外固定架固定术</v>
          </cell>
          <cell r="C761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619">
          <cell r="A7619" t="str">
            <v>HWN70312</v>
          </cell>
          <cell r="B7619" t="str">
            <v>陈旧桡骨干骨折切开复位外固定架固定术</v>
          </cell>
          <cell r="C7619"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620">
          <cell r="A7620" t="str">
            <v>HWN70313</v>
          </cell>
          <cell r="B7620" t="str">
            <v>桡骨远端骨折切开复位内固定术</v>
          </cell>
          <cell r="C7620"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621">
          <cell r="A7621" t="str">
            <v>HWN70314</v>
          </cell>
          <cell r="B7621" t="str">
            <v>陈旧桡骨远端骨折切开复位内固定术</v>
          </cell>
          <cell r="C762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622">
          <cell r="A7622" t="str">
            <v>HWN70315</v>
          </cell>
          <cell r="B7622" t="str">
            <v>桡骨远端骨折闭合复位外固定架固定术</v>
          </cell>
          <cell r="C762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623">
          <cell r="A7623" t="str">
            <v>HWN70316</v>
          </cell>
          <cell r="B7623" t="str">
            <v>陈旧桡骨远端骨折闭合复位外固定架固定术</v>
          </cell>
          <cell r="C7623"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624">
          <cell r="A7624" t="str">
            <v>HWN70317</v>
          </cell>
          <cell r="B7624" t="str">
            <v>桡骨远端骨折切开复位外固定架固定术</v>
          </cell>
          <cell r="C762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625">
          <cell r="A7625" t="str">
            <v>HWN70318</v>
          </cell>
          <cell r="B7625" t="str">
            <v>陈旧桡骨远端骨折切开复位外固定架固定术</v>
          </cell>
          <cell r="C762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626">
          <cell r="A7626" t="str">
            <v>HWN70501</v>
          </cell>
          <cell r="B7626" t="str">
            <v>关节镜下桡骨远端骨折复位内固定术</v>
          </cell>
          <cell r="C7626" t="str">
            <v>消毒铺巾，铺一次性防水无菌单，穿一次性防水手术衣，掌侧桡腕关节间隙入路，关节镜探查桡骨远端，关节镜下清理骨折断端血肿，创面新鲜化，关节镜下复位，克氏针固定，内固定螺钉固定骨折端，18000毫升生理盐水冲洗关节腔。不含X线引导。</v>
          </cell>
        </row>
        <row r="7627">
          <cell r="A7627" t="str">
            <v>HWN73301</v>
          </cell>
          <cell r="B7627" t="str">
            <v>桡骨头切除术</v>
          </cell>
          <cell r="C7627" t="str">
            <v>摆体位，选择适合入路切开，保护周围血管神经组织，显露桡骨头，将桡骨头切除，修整断端，冲洗伤口，放置引流，逐层缝合伤口。必要时术中X线检查。不含桡神经探查术。</v>
          </cell>
        </row>
        <row r="7628">
          <cell r="A7628" t="str">
            <v>HWN73302</v>
          </cell>
          <cell r="B7628" t="str">
            <v>桡骨茎突切除术</v>
          </cell>
          <cell r="C7628" t="str">
            <v>消毒铺巾，气囊止血带止血，切开皮肤，显露桡骨茎突，将其切除。不含术中X线引导。</v>
          </cell>
        </row>
        <row r="7629">
          <cell r="A7629" t="str">
            <v>HWN73501</v>
          </cell>
          <cell r="B7629" t="str">
            <v>关节镜下桡骨茎突切除术</v>
          </cell>
          <cell r="C7629" t="str">
            <v>消毒铺巾，铺一次性防水无菌单，穿一次性防水手术衣，掌侧桡腕关节间隙入路，关节镜探查桡骨远端关节面、舟骨月骨近侧关节面，周围滑膜探查，将桡骨茎突切除，骨赘切除。18000毫升生理盐水冲洗关节腔。</v>
          </cell>
        </row>
        <row r="7630">
          <cell r="A7630" t="str">
            <v>HWN81301</v>
          </cell>
          <cell r="B7630" t="str">
            <v>桡骨短缩术</v>
          </cell>
          <cell r="C7630" t="str">
            <v>前臂桡侧入路，于桡骨干中段截骨，缩短需要长度后，钢板螺钉内固定，石膏或支具保护。不含C型臂引导。</v>
          </cell>
        </row>
        <row r="7631">
          <cell r="A7631" t="str">
            <v>HWN82301</v>
          </cell>
          <cell r="B7631" t="str">
            <v>桡骨牵张延长术</v>
          </cell>
          <cell r="C7631" t="str">
            <v>于桡骨近远端分别打入2根斯氏针，安置可牵张外固定延长支架，于桡骨中段截断，缓慢延长至需要长度后，用钢板螺钉或髓内针内固定。不含C型臂引导。</v>
          </cell>
        </row>
        <row r="7632">
          <cell r="A7632" t="str">
            <v>HWN82302</v>
          </cell>
          <cell r="B7632" t="str">
            <v>桡骨延长术</v>
          </cell>
          <cell r="C7632" t="str">
            <v>经前臂桡侧入路，于桡骨干中段Z字形截骨，C型臂下决定对位对线及延长长度，钢板螺钉内固定，自体或异体植骨，石膏或支具保护。不含C型臂引导。</v>
          </cell>
        </row>
        <row r="7633">
          <cell r="A7633" t="str">
            <v>HWN83301</v>
          </cell>
          <cell r="B7633" t="str">
            <v>桡骨截骨矫形术</v>
          </cell>
          <cell r="C7633" t="str">
            <v>消毒铺巾，气囊止血带止血，切开皮肤，显露截骨部位，用骨刀或摆锯截骨，对合骨端，矫正畸形，内固定或外固定。不含术中X线引导。</v>
          </cell>
        </row>
        <row r="7634">
          <cell r="A7634" t="str">
            <v>HWN83302</v>
          </cell>
          <cell r="B7634" t="str">
            <v>先天性桡/尺骨缺损矫形术</v>
          </cell>
          <cell r="C7634" t="str">
            <v>消毒铺巾，气囊止血带止血，切开皮肤，显露截骨部位，用骨刀或摆锯截骨，对合骨端，矫正畸形，内固定或外固定，同时进行肌腱转位修复或关节囊紧缩。不含术中X线引导。</v>
          </cell>
        </row>
        <row r="7635">
          <cell r="A7635" t="str">
            <v>HWP</v>
          </cell>
          <cell r="B7635" t="str">
            <v>桡尺连结</v>
          </cell>
        </row>
        <row r="7636">
          <cell r="A7636" t="str">
            <v>HWP71301</v>
          </cell>
          <cell r="B7636" t="str">
            <v>桡尺远侧关节融合术</v>
          </cell>
          <cell r="C7636" t="str">
            <v>消毒铺巾，气囊止血带止血，切开皮肤，显露关节，用骨刀或摆锯截骨，对合骨端，骨移植，内固定或外固定。不含植骨术、术中X线引导。</v>
          </cell>
        </row>
        <row r="7637">
          <cell r="A7637" t="str">
            <v>HWP83501</v>
          </cell>
          <cell r="B7637" t="str">
            <v>关节镜下腕三角软骨缝合修补术</v>
          </cell>
          <cell r="C7637" t="str">
            <v>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盐水冲洗关节腔。</v>
          </cell>
        </row>
        <row r="7638">
          <cell r="A7638" t="str">
            <v>HWP89301</v>
          </cell>
          <cell r="B7638" t="str">
            <v>桡尺远侧关节韧带重建术</v>
          </cell>
          <cell r="C7638" t="str">
            <v>移植肌腱或腱性组织，重建韧带。不含肌腱移植术。</v>
          </cell>
        </row>
        <row r="7639">
          <cell r="A7639" t="str">
            <v>HWQ</v>
          </cell>
          <cell r="B7639" t="str">
            <v>前臂肌肉软组织</v>
          </cell>
        </row>
        <row r="7640">
          <cell r="A7640" t="str">
            <v>HWQ56301</v>
          </cell>
          <cell r="B7640" t="str">
            <v>前臂骨筋膜室切开减压术</v>
          </cell>
          <cell r="C7640" t="str">
            <v>消毒铺巾，气囊止血带止血，切开皮肤，于前臂掌侧或背侧做切口减压，切开深筋膜，包扎，外固定，或植皮。不含皮肤移植术。</v>
          </cell>
        </row>
        <row r="7641">
          <cell r="A7641" t="str">
            <v>HWQ82301</v>
          </cell>
          <cell r="B7641" t="str">
            <v>前臂屈肌腱延长术</v>
          </cell>
          <cell r="C7641" t="str">
            <v>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v>
          </cell>
        </row>
        <row r="7642">
          <cell r="A7642" t="str">
            <v>HWQ88301</v>
          </cell>
          <cell r="B7642" t="str">
            <v>前臂屈肌起点下移术</v>
          </cell>
          <cell r="C7642" t="str">
            <v>消毒铺巾，气囊止血带止血，切开皮肤，显露并掀起前臂屈肌止点，将其前移。</v>
          </cell>
        </row>
        <row r="7643">
          <cell r="A7643" t="str">
            <v>HWR</v>
          </cell>
          <cell r="B7643" t="str">
            <v>7.手部</v>
          </cell>
        </row>
        <row r="7644">
          <cell r="A7644" t="str">
            <v>HWR65301</v>
          </cell>
          <cell r="B7644" t="str">
            <v>手部异物取出术</v>
          </cell>
          <cell r="C7644" t="str">
            <v>刷洗，消毒铺巾，气囊止血带止血，切开皮肤，在X射线引导下，切除异物，清洗创面。</v>
          </cell>
        </row>
        <row r="7645">
          <cell r="A7645" t="str">
            <v>HWR73301</v>
          </cell>
          <cell r="B7645" t="str">
            <v>手部痛风病灶切除术</v>
          </cell>
          <cell r="C7645" t="str">
            <v>消毒铺巾，气囊止血带止血，切开皮肤，显露并切除病灶。</v>
          </cell>
        </row>
        <row r="7646">
          <cell r="A7646" t="str">
            <v>HWR77301</v>
          </cell>
          <cell r="B7646" t="str">
            <v>手部恶性肿瘤扩大切除术</v>
          </cell>
          <cell r="C7646" t="str">
            <v>消毒铺巾，气囊止血带止血，切开皮肤，显露并切除肿瘤及相邻组织。</v>
          </cell>
        </row>
        <row r="7647">
          <cell r="A7647" t="str">
            <v>HWR79301</v>
          </cell>
          <cell r="B7647" t="str">
            <v>手掌截肢术</v>
          </cell>
          <cell r="C7647" t="str">
            <v>消毒铺巾，气囊止血带止血，切开皮肤，于掌骨截骨，切除手远侧部，缝合切口。</v>
          </cell>
        </row>
        <row r="7648">
          <cell r="A7648" t="str">
            <v>HWR83301</v>
          </cell>
          <cell r="B7648" t="str">
            <v>手残端修整术</v>
          </cell>
          <cell r="C7648" t="str">
            <v>消毒铺巾，气囊止血带止血，切开皮肤，修整骨端，切除瘢痕，缝合皮肤。</v>
          </cell>
        </row>
        <row r="7649">
          <cell r="A7649" t="str">
            <v>HWR87301</v>
          </cell>
          <cell r="B7649" t="str">
            <v>显微镜下断掌/跖再植术</v>
          </cell>
          <cell r="C7649" t="str">
            <v>指断于掌/跖关节或其近侧的再植术。消毒铺巾，气囊止血带止血，清创，探查损伤组织，复位固定骨与关节，缝合肌肉、肌腱、神经，吻合动脉、静脉。不含组织移植术。</v>
          </cell>
        </row>
        <row r="7650">
          <cell r="A7650" t="str">
            <v>HWR87302</v>
          </cell>
          <cell r="B7650" t="str">
            <v>显微镜下断手/足再植术</v>
          </cell>
          <cell r="C7650" t="str">
            <v>指断于腕关节或踝关节的再植术。消毒铺巾，气囊止血带止血，清创，探查损伤组织，复位固定骨与关节，缝合肌肉、肌腱、神经，吻合动脉、静脉。不含组织移植术。</v>
          </cell>
        </row>
        <row r="7651">
          <cell r="A7651" t="str">
            <v>HWR89301</v>
          </cell>
          <cell r="B7651" t="str">
            <v>显微镜下手再造术</v>
          </cell>
          <cell r="C7651" t="str">
            <v>根据再造手指数目，切取足趾及皮瓣，移植和移位于手部，固定骨(或关节)，缝合肌腱、神经，吻合血管。不含血管、神经、骨骼及肌腱移植术。</v>
          </cell>
        </row>
        <row r="7652">
          <cell r="A7652" t="str">
            <v>HWR89302</v>
          </cell>
          <cell r="B7652" t="str">
            <v>显微镜下同种异体手移植术</v>
          </cell>
          <cell r="C7652" t="str">
            <v>消毒铺巾，气囊止血带止血，清创，探查损伤组织，将离断肢体移位至另一肢体断端，固定骨与关节，缝合肌腱、神经，吻合动脉、静脉。不含组织移植术。</v>
          </cell>
        </row>
        <row r="7653">
          <cell r="A7653" t="str">
            <v>HWS</v>
          </cell>
          <cell r="B7653" t="str">
            <v>手骨</v>
          </cell>
        </row>
        <row r="7654">
          <cell r="A7654" t="str">
            <v>HWS62301</v>
          </cell>
          <cell r="B7654" t="str">
            <v>掌/指骨骺阻滞术</v>
          </cell>
          <cell r="C7654" t="str">
            <v>消毒铺巾，气囊止血带止血，切开皮肤，显露骨端，打入骑缝钉，阻滞骨骺生长。不含术中X线引导。</v>
          </cell>
        </row>
        <row r="7655">
          <cell r="A7655" t="str">
            <v>HWS70301</v>
          </cell>
          <cell r="B7655" t="str">
            <v>掌/指骨骨折切开复位固定术</v>
          </cell>
          <cell r="C7655" t="str">
            <v>消毒铺巾，气囊止血带止血，切开皮肤，显露骨折，对合断端，内固定或外固定架固定，或骨移植。不含植骨术、术中X线引导。</v>
          </cell>
        </row>
        <row r="7656">
          <cell r="A7656" t="str">
            <v>HWS71301</v>
          </cell>
          <cell r="B7656" t="str">
            <v>掌/指骨骺融合术</v>
          </cell>
          <cell r="C7656" t="str">
            <v>消毒铺巾，气囊止血带止血，切开皮肤，显露并切除骨骺，对合骨端，缝线或克氏针固定。不含术中X线引导。</v>
          </cell>
        </row>
        <row r="7657">
          <cell r="A7657" t="str">
            <v>HWS73301</v>
          </cell>
          <cell r="B7657" t="str">
            <v>掌/指骨及关节感染病灶清除术</v>
          </cell>
          <cell r="C7657" t="str">
            <v>消毒铺巾，气囊止血带止血，切开皮肤，显露病灶，清除游离体，切除病变组织，松解关节粘连，关节软骨钻孔，植骨或关节成形，留置药物。不含关节松解术、取骨植骨术、关节成形术。</v>
          </cell>
        </row>
        <row r="7658">
          <cell r="A7658" t="str">
            <v>HWS73302</v>
          </cell>
          <cell r="B7658" t="str">
            <v>掌/指骨软骨瘤刮除术</v>
          </cell>
          <cell r="C7658" t="str">
            <v>消毒铺巾，气囊止血带止血，切开皮肤，清除病灶。不含切开复位内固定术、取骨。</v>
          </cell>
        </row>
        <row r="7659">
          <cell r="A7659" t="str">
            <v>HWS73303</v>
          </cell>
          <cell r="B7659" t="str">
            <v>掌/指骨囊肿刮除植骨术</v>
          </cell>
          <cell r="C7659" t="str">
            <v>消毒铺巾，气囊止血带止血，切开皮肤，清除病灶，植骨。不含切开复位内固定术、取骨。</v>
          </cell>
        </row>
        <row r="7660">
          <cell r="A7660" t="str">
            <v>HWS81301</v>
          </cell>
          <cell r="B7660" t="str">
            <v>掌/指骨干缩窄术</v>
          </cell>
          <cell r="C7660" t="str">
            <v>消毒铺巾，气囊止血带止血，切开皮肤，显露骨干，切除两侧骨质。不含术中X线引导。</v>
          </cell>
        </row>
        <row r="7661">
          <cell r="A7661" t="str">
            <v>HWS83301</v>
          </cell>
          <cell r="B7661" t="str">
            <v>掌/指骨截骨矫形术</v>
          </cell>
          <cell r="C7661" t="str">
            <v>消毒铺巾，气囊止血带止血，切开皮肤，显露截骨部位，用骨刀或摆锯截骨，短缩(或延长或矫形)，对合骨端，内固定或外固定。不含术中X线引导。</v>
          </cell>
        </row>
        <row r="7662">
          <cell r="A7662" t="str">
            <v>HWS89301</v>
          </cell>
          <cell r="B7662" t="str">
            <v>掌/指骨内生软骨瘤刮除植骨术</v>
          </cell>
          <cell r="C7662" t="str">
            <v>消毒铺巾，气囊止血带止血，切开皮肤，清除病灶，植骨。不含切开复位内固定术、取骨。</v>
          </cell>
        </row>
        <row r="7663">
          <cell r="A7663" t="str">
            <v>HWT</v>
          </cell>
          <cell r="B7663" t="str">
            <v>手关节</v>
          </cell>
        </row>
        <row r="7664">
          <cell r="A7664" t="str">
            <v>HWT57301</v>
          </cell>
          <cell r="B7664" t="str">
            <v>腕掌/掌指关节松解术</v>
          </cell>
          <cell r="C7664" t="str">
            <v>消毒铺巾，气囊止血带止血，切开皮肤，显露关节，松解粘连，切除瘢痕。</v>
          </cell>
        </row>
        <row r="7665">
          <cell r="A7665" t="str">
            <v>HWT64301</v>
          </cell>
          <cell r="B7665" t="str">
            <v>腕掌/掌指/指间人工关节取出术</v>
          </cell>
          <cell r="C7665" t="str">
            <v>消毒铺巾，气囊止血带止血，切开皮肤，显露关节，取出人工关节。</v>
          </cell>
        </row>
        <row r="7666">
          <cell r="A7666" t="str">
            <v>HWT66301</v>
          </cell>
          <cell r="B7666" t="str">
            <v>腕掌/掌指/指间人工关节翻修术</v>
          </cell>
          <cell r="C7666" t="str">
            <v>消毒铺巾，气囊止血带止血，切开皮肤，显露关节，取出旧人工关节植入新人工关节。不含术中X线引导。</v>
          </cell>
        </row>
        <row r="7667">
          <cell r="A7667" t="str">
            <v>HWT66302</v>
          </cell>
          <cell r="B7667" t="str">
            <v>腕掌/掌指/指间人工关节置换术</v>
          </cell>
          <cell r="C7667" t="str">
            <v>消毒铺巾，气囊止血带止血，切开皮肤，显露关节，切除损坏关节，扩髓，植入人工关节。不含术中X线引导。</v>
          </cell>
        </row>
        <row r="7668">
          <cell r="A7668" t="str">
            <v>HWT70301</v>
          </cell>
          <cell r="B7668" t="str">
            <v>掌/指骨关节内骨折切开复位固定术</v>
          </cell>
          <cell r="C7668" t="str">
            <v>显露骨折，对合断端，内固定或外固定架固定，或骨移植。不含植骨术、术中X线引导。</v>
          </cell>
        </row>
        <row r="7669">
          <cell r="A7669" t="str">
            <v>HWT71301</v>
          </cell>
          <cell r="B7669" t="str">
            <v>腕掌/掌指/指间关节脱位切开复位内固定术</v>
          </cell>
          <cell r="C7669" t="str">
            <v>消毒铺巾，气囊止血带止血，切开皮肤，显露脱位关节，复位，内或外固定，缝合韧带。不含术中X线引导。</v>
          </cell>
        </row>
        <row r="7670">
          <cell r="A7670" t="str">
            <v>HWT71302</v>
          </cell>
          <cell r="B7670" t="str">
            <v>拇指/掌指/指间关节融合术</v>
          </cell>
          <cell r="C7670" t="str">
            <v>沿拇指指间关节桡侧面做皮肤切口，骨膜下剥离环形松解指骨的基底部，与其它融合手术一样，截骨面尽量制造松质骨将两骨合在一起，仔细确认对线，用克氏针固定，缝合关节囊、皮肤，局部加压包扎。</v>
          </cell>
        </row>
        <row r="7671">
          <cell r="A7671" t="str">
            <v>HWT73301</v>
          </cell>
          <cell r="B7671" t="str">
            <v>手/腕关节软骨清创术</v>
          </cell>
          <cell r="C7671" t="str">
            <v>消毒铺巾，气囊止血带止血，切开皮肤，显露关节，修整损伤软骨。</v>
          </cell>
        </row>
        <row r="7672">
          <cell r="A7672" t="str">
            <v>HWT73501</v>
          </cell>
          <cell r="B7672" t="str">
            <v>关节镜下手/腕关节软骨清创术</v>
          </cell>
          <cell r="C7672" t="str">
            <v>消毒铺巾，气囊止血带止血，切开皮肤，插入关节镜，清除滑膜，软骨清创，2000毫升生理盐水冲洗关节腔。不含关节镜检查。</v>
          </cell>
        </row>
        <row r="7673">
          <cell r="A7673" t="str">
            <v>HWT83301</v>
          </cell>
          <cell r="B7673" t="str">
            <v>掌指/指间关节侧副韧带缝合术</v>
          </cell>
          <cell r="C7673" t="str">
            <v>消毒铺巾，气囊止血带止血，切开皮肤，显露并缝合损伤韧带。</v>
          </cell>
        </row>
        <row r="7674">
          <cell r="A7674" t="str">
            <v>HWT83302</v>
          </cell>
          <cell r="B7674" t="str">
            <v>手/腕关节软骨修复术</v>
          </cell>
          <cell r="C7674" t="str">
            <v>消毒铺巾，气囊止血带止血，切开皮肤，显露关节，修整损伤软骨。不含软骨移植术。</v>
          </cell>
        </row>
        <row r="7675">
          <cell r="A7675" t="str">
            <v>HWU</v>
          </cell>
          <cell r="B7675" t="str">
            <v>手和腕部肌肉软组织</v>
          </cell>
        </row>
        <row r="7676">
          <cell r="A7676" t="str">
            <v>HWU45301</v>
          </cell>
          <cell r="B7676" t="str">
            <v>手部切开引流术</v>
          </cell>
          <cell r="C7676" t="str">
            <v>刷洗，消毒铺巾，气囊止血带止血，切开皮肤，开通病灶，清洗创面，放置引流物。</v>
          </cell>
        </row>
        <row r="7677">
          <cell r="A7677" t="str">
            <v>HWU45302</v>
          </cell>
          <cell r="B7677" t="str">
            <v>手部切开引流灌洗管留置术</v>
          </cell>
          <cell r="C7677" t="str">
            <v>刷洗，消毒铺巾，气囊止血带止血，切开皮肤，开通病灶，清洗创面，放置灌洗管和引流管。</v>
          </cell>
        </row>
        <row r="7678">
          <cell r="A7678" t="str">
            <v>HWU45303</v>
          </cell>
          <cell r="B7678" t="str">
            <v>手部扩创引流术</v>
          </cell>
          <cell r="C7678" t="str">
            <v>刷洗，消毒铺巾，气囊止血带止血，清除病变组织，清洗创面，放置引流物。</v>
          </cell>
        </row>
        <row r="7679">
          <cell r="A7679" t="str">
            <v>HWU56301</v>
          </cell>
          <cell r="B7679" t="str">
            <v>手部肌筋膜间室切开减压术</v>
          </cell>
          <cell r="C7679" t="str">
            <v>消毒铺巾，气囊止血带止血，切开皮肤，于掌骨背侧做切开减压，外固定，或植皮。不含皮肤移植术。</v>
          </cell>
        </row>
        <row r="7680">
          <cell r="A7680" t="str">
            <v>HWU57301</v>
          </cell>
          <cell r="B7680" t="str">
            <v>指/腕屈肌腱粘连松解术</v>
          </cell>
          <cell r="C7680" t="str">
            <v>消毒铺巾，气囊止血带止血，切开皮肤，显露并松解屈肌腱粘连。不含滑车重建术、关节囊松解术。</v>
          </cell>
        </row>
        <row r="7681">
          <cell r="A7681" t="str">
            <v>HWU71301</v>
          </cell>
          <cell r="B7681" t="str">
            <v>指/腕屈/伸肌腱固定术</v>
          </cell>
          <cell r="C7681" t="str">
            <v>消毒铺巾，气囊止血带止血，切开皮肤，于桡尺骨背侧开骨窗，将手指(或腕伸或屈肌腱)固定其内。</v>
          </cell>
        </row>
        <row r="7682">
          <cell r="A7682" t="str">
            <v>HWU73301</v>
          </cell>
          <cell r="B7682" t="str">
            <v>手部创面切除术</v>
          </cell>
          <cell r="C7682" t="str">
            <v>刷洗，消毒铺巾，气囊止血带止血，切除创面，清洗。</v>
          </cell>
        </row>
        <row r="7683">
          <cell r="A7683" t="str">
            <v>HWU73302</v>
          </cell>
          <cell r="B7683" t="str">
            <v>手部窦道切除术</v>
          </cell>
          <cell r="C7683" t="str">
            <v>刷洗，消毒铺巾，气囊止血带止血，切除窦道，清洗创面，放置引流物。</v>
          </cell>
        </row>
        <row r="7684">
          <cell r="A7684" t="str">
            <v>HWU81301</v>
          </cell>
          <cell r="B7684" t="str">
            <v>指/腕屈/伸肌腱紧缩缝合术</v>
          </cell>
          <cell r="C7684" t="str">
            <v>消毒铺巾，气囊止血带止血，切开皮肤，显露并紧缩缝合肌腱。不含清创术。</v>
          </cell>
        </row>
        <row r="7685">
          <cell r="A7685" t="str">
            <v>HWU81302</v>
          </cell>
          <cell r="B7685" t="str">
            <v>指伸肌腱中央腱束紧缩/重叠缝合术</v>
          </cell>
          <cell r="C7685" t="str">
            <v>消毒铺巾，气囊止血带止血，切开皮肤，显露并紧缩缝合指伸肌腱中央腱束，内或外固定。</v>
          </cell>
        </row>
        <row r="7686">
          <cell r="A7686" t="str">
            <v>HWU82301</v>
          </cell>
          <cell r="B7686" t="str">
            <v>指/腕屈/伸肌腱延长缝合术</v>
          </cell>
          <cell r="C7686" t="str">
            <v>消毒铺巾，气囊止血带止血，切开皮肤，显露并延长缝合肌腱。</v>
          </cell>
        </row>
        <row r="7687">
          <cell r="A7687" t="str">
            <v>HWU83301</v>
          </cell>
          <cell r="B7687" t="str">
            <v>指/腕屈/伸肌腱缝合术</v>
          </cell>
          <cell r="C7687" t="str">
            <v>消毒铺巾，气囊止血带止血，切开皮肤，显露并缝合肌腱。不含清创术。</v>
          </cell>
        </row>
        <row r="7688">
          <cell r="A7688" t="str">
            <v>HWU83302</v>
          </cell>
          <cell r="B7688" t="str">
            <v>烧伤后手腕部肌腱延长术</v>
          </cell>
          <cell r="C7688" t="str">
            <v>术区皮肤消毒，切开皮肤或切除瘢痕暴露肌腱，切断延长并重新缝合，止血清洗伤口后，分层缝合皮肤或应用植皮、皮瓣等覆盖肌腱。不含取皮术、植皮术或皮瓣覆盖术。</v>
          </cell>
        </row>
        <row r="7689">
          <cell r="A7689" t="str">
            <v>HWU88301</v>
          </cell>
          <cell r="B7689" t="str">
            <v>手部骨间肌起点迁移术</v>
          </cell>
          <cell r="C7689" t="str">
            <v>消毒铺巾，气囊止血带止血，切开皮肤，显露骨间肌起点，将其迁移。</v>
          </cell>
        </row>
        <row r="7690">
          <cell r="A7690" t="str">
            <v>HWU89301</v>
          </cell>
          <cell r="B7690" t="str">
            <v>指/腕屈/伸肌腱止点重建术</v>
          </cell>
          <cell r="C7690" t="str">
            <v>消毒铺巾，气囊止血带止血，切开皮肤，显露并重建肌腱止点。</v>
          </cell>
        </row>
        <row r="7691">
          <cell r="A7691" t="str">
            <v>HWU89302</v>
          </cell>
          <cell r="B7691" t="str">
            <v>手肌腱移位内在肌功能重建术</v>
          </cell>
          <cell r="C7691" t="str">
            <v>消毒铺巾，气囊止血带止血，切开皮肤，掀取邻近肌腱，移位于手内在肌腱，内或外固定，或肌腱移植。</v>
          </cell>
        </row>
        <row r="7692">
          <cell r="A7692" t="str">
            <v>HWU89303</v>
          </cell>
          <cell r="B7692" t="str">
            <v>显微镜下复合组织移植手内在肌功能重建术</v>
          </cell>
          <cell r="C7692" t="str">
            <v>消毒铺巾，气囊止血带止血，切开皮肤，切取肌肉，移植于手部，内或外固定，缝合神经，吻合血管，或肌腱(或髂胫束)移植。</v>
          </cell>
        </row>
        <row r="7693">
          <cell r="A7693" t="str">
            <v>HWV</v>
          </cell>
          <cell r="B7693" t="str">
            <v>腕骨</v>
          </cell>
        </row>
        <row r="7694">
          <cell r="A7694" t="str">
            <v>HWV64301</v>
          </cell>
          <cell r="B7694" t="str">
            <v>人工腕骨取出术</v>
          </cell>
          <cell r="C7694" t="str">
            <v>消毒铺巾，气囊止血带止血，切开皮肤，显露关节，取出人工腕骨。</v>
          </cell>
        </row>
        <row r="7695">
          <cell r="A7695" t="str">
            <v>HWV66301</v>
          </cell>
          <cell r="B7695" t="str">
            <v>人工腕骨置换术</v>
          </cell>
          <cell r="C7695" t="str">
            <v>消毒铺巾，气囊止血带止血，切开皮肤，显露关节，切除损坏腕骨，植入人工腕骨。不含术中X线引导。</v>
          </cell>
        </row>
        <row r="7696">
          <cell r="A7696" t="str">
            <v>HWV66302</v>
          </cell>
          <cell r="B7696" t="str">
            <v>人工腕骨翻修术</v>
          </cell>
          <cell r="C7696" t="str">
            <v>消毒铺巾，气囊止血带止血，切开皮肤，显露关节，取出旧人工腕骨植入新腕骨。不含术中X线引导。</v>
          </cell>
        </row>
        <row r="7697">
          <cell r="A7697" t="str">
            <v>HWV70301</v>
          </cell>
          <cell r="B7697" t="str">
            <v>腕骨骨折切开复位固定术</v>
          </cell>
          <cell r="C7697" t="str">
            <v>消毒铺巾，气囊止血带止血，切开皮肤，显露骨折，对合断端，内固定或外固定架固定，或骨移植。不含植骨术、术中X线引导。</v>
          </cell>
        </row>
        <row r="7698">
          <cell r="A7698" t="str">
            <v>HWV70302</v>
          </cell>
          <cell r="B7698" t="str">
            <v>舟骨骨折切开复位内固定术</v>
          </cell>
          <cell r="C7698" t="str">
            <v>消毒铺巾，气囊止血带止血，切开皮肤，显露骨折，对合断端，内固定或外固定架固定，或骨移植。不含植骨术、术中X线引导。</v>
          </cell>
        </row>
        <row r="7699">
          <cell r="A7699" t="str">
            <v>HWV70303</v>
          </cell>
          <cell r="B7699" t="str">
            <v>舟状骨骨折闭合复位内固定术</v>
          </cell>
          <cell r="C7699" t="str">
            <v>消毒铺巾，气囊止血带止血，透视下闭合复位，内固定或外固定架固定，或骨移植。不含植骨术、术中X线引导。</v>
          </cell>
        </row>
        <row r="7700">
          <cell r="A7700" t="str">
            <v>HWV70304</v>
          </cell>
          <cell r="B7700" t="str">
            <v>月骨骨折切开复位内固定术</v>
          </cell>
          <cell r="C7700" t="str">
            <v>消毒铺巾，气囊止血带止血，切开皮肤，显露骨折，对合断端，内固定，骨块移植或带蒂骨瓣移植。不含植骨术、术中X线引导。</v>
          </cell>
        </row>
        <row r="7701">
          <cell r="A7701" t="str">
            <v>HWV70305</v>
          </cell>
          <cell r="B7701" t="str">
            <v>陈旧月骨骨折切开复位内固定复合组织移植术</v>
          </cell>
          <cell r="C7701" t="str">
            <v>消毒铺巾，气囊止血带止血，切开皮肤，显露骨折，清除硬化骨，对合断端，内固定，吻合血管骨瓣移植。不含植骨术、术中X线引导、术中显微镜下操作。</v>
          </cell>
        </row>
        <row r="7702">
          <cell r="A7702" t="str">
            <v>HWV70306</v>
          </cell>
          <cell r="B7702" t="str">
            <v>陈旧月骨骨折切开复位内固定血管移植术</v>
          </cell>
          <cell r="C7702" t="str">
            <v>消毒铺巾，气囊止血带止血，切开皮肤，显露月骨，血管移位或移植，或植骨，内或外固定。不含植骨术、血管移植术、术中X线引导。</v>
          </cell>
        </row>
        <row r="7703">
          <cell r="A7703" t="str">
            <v>HWV70307</v>
          </cell>
          <cell r="B7703" t="str">
            <v>陈旧月骨骨折切开复位植骨内固定术</v>
          </cell>
          <cell r="C7703" t="str">
            <v>消毒铺巾，气囊止血带止血，切开皮肤，显露骨折，对合断端，内固定，骨块移植或带蒂骨瓣移植。不含取骨术、术中X线引导。</v>
          </cell>
        </row>
        <row r="7704">
          <cell r="A7704" t="str">
            <v>HWV70308</v>
          </cell>
          <cell r="B7704" t="str">
            <v>舟骨月骨周围脱位骨折切开复位固定术</v>
          </cell>
          <cell r="C7704" t="str">
            <v>消毒铺巾，气囊止血带止血，切开皮肤，显露脱位关节及骨折，复位，内或外固定，缝合韧带。不含术中X线引导。</v>
          </cell>
        </row>
        <row r="7705">
          <cell r="A7705" t="str">
            <v>HWV70309</v>
          </cell>
          <cell r="B7705" t="str">
            <v>显微镜下舟骨骨折不愈合切开复位内固定吻合血管骨瓣移植术</v>
          </cell>
          <cell r="C7705" t="str">
            <v>消毒铺巾，气囊止血带止血，切开皮肤，显露骨折，清除硬化骨，对合断端，内固定，显微镜下吻合血管骨瓣移植。不含植骨术、术中X线引导。</v>
          </cell>
        </row>
        <row r="7706">
          <cell r="A7706" t="str">
            <v>HWV71301</v>
          </cell>
          <cell r="B7706" t="str">
            <v>腕骨脱位切开复位内固定术</v>
          </cell>
          <cell r="C7706" t="str">
            <v>消毒铺巾，气囊止血带止血，切开皮肤，显露脱位关节，复位，内或外固定，缝合韧带。不含术中X线引导。</v>
          </cell>
        </row>
        <row r="7707">
          <cell r="A7707" t="str">
            <v>HWV71302</v>
          </cell>
          <cell r="B7707" t="str">
            <v>月骨切除头状骨移位术</v>
          </cell>
          <cell r="C7707" t="str">
            <v>切除月骨，切断头状骨，将头下移，其间骨移植，内固定。不含骨折固定、植骨术、术中X线引导。</v>
          </cell>
        </row>
        <row r="7708">
          <cell r="A7708" t="str">
            <v>HWV71303</v>
          </cell>
          <cell r="B7708" t="str">
            <v>月骨切除舟头关节融合术</v>
          </cell>
          <cell r="C7708" t="str">
            <v>消毒铺巾，气囊止血带止血，切开皮肤，显露月骨，将其切除，移植肌腱充填空缺，融合舟头关节，内固定。不含肌腱移植、关节融合术、术中X线引导。</v>
          </cell>
        </row>
        <row r="7709">
          <cell r="A7709" t="str">
            <v>HWV71304</v>
          </cell>
          <cell r="B7709" t="str">
            <v>月骨脱位切开复位固定术</v>
          </cell>
          <cell r="C7709" t="str">
            <v>消毒铺巾，气囊止血带止血，切开皮肤，显露月骨及其周围脱位关节，复位，内或外固定，缝合韧带。不含术中X线引导。</v>
          </cell>
        </row>
        <row r="7710">
          <cell r="A7710" t="str">
            <v>HWV71501</v>
          </cell>
          <cell r="B7710" t="str">
            <v>关节镜下舟骨复位固定术</v>
          </cell>
          <cell r="C7710" t="str">
            <v>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盐水冲洗关节腔。不含X线引导。</v>
          </cell>
        </row>
        <row r="7711">
          <cell r="A7711" t="str">
            <v>HWV71502</v>
          </cell>
          <cell r="B7711" t="str">
            <v>关节镜下舟骨骨折不愈合植骨内固定术</v>
          </cell>
          <cell r="C7711" t="str">
            <v>消毒铺巾，气囊止血带止血，切开皮肤，插入关节镜，显露骨折，清除硬化骨，对合断端，内固定，骨移植，2000毫升生理盐水冲洗关节腔。不含取骨术、关节镜检查、术中X线引导。</v>
          </cell>
        </row>
        <row r="7712">
          <cell r="A7712" t="str">
            <v>HWV73301</v>
          </cell>
          <cell r="B7712" t="str">
            <v>腕骨切除术</v>
          </cell>
          <cell r="C7712" t="str">
            <v>消毒铺巾，气囊止血带止血，切开皮肤，显露近排或远排腕骨，将其切除，内固定。不含术中X线引导。</v>
          </cell>
        </row>
        <row r="7713">
          <cell r="A7713" t="str">
            <v>HWV73302</v>
          </cell>
          <cell r="B7713" t="str">
            <v>月骨切除术</v>
          </cell>
          <cell r="C7713" t="str">
            <v>消毒铺巾，气囊止血带止血，切开皮肤，显露月骨，将其切除，内或外固定。不含术中X线引导。</v>
          </cell>
        </row>
        <row r="7714">
          <cell r="A7714" t="str">
            <v>HWV73303</v>
          </cell>
          <cell r="B7714" t="str">
            <v>舟骨近端切除术</v>
          </cell>
          <cell r="C7714" t="str">
            <v>消毒铺巾，气囊止血带止血，切开皮肤，显露舟骨，将其近端切除，内固定。不含术中X线引导。</v>
          </cell>
        </row>
        <row r="7715">
          <cell r="A7715" t="str">
            <v>HWV73304</v>
          </cell>
          <cell r="B7715" t="str">
            <v>舟骨切除术</v>
          </cell>
          <cell r="C7715" t="str">
            <v>消毒铺巾，气囊止血带止血，切开皮肤，显露舟骨，将其切除，内固定。不含术中X线引导。</v>
          </cell>
        </row>
        <row r="7716">
          <cell r="A7716" t="str">
            <v>HWV73305</v>
          </cell>
          <cell r="B7716" t="str">
            <v>月骨切除肌腱填塞术</v>
          </cell>
          <cell r="C7716" t="str">
            <v>消毒铺巾，气囊止血带止血，切开皮肤，显露月骨，将其切除，移植肌腱充填空缺，内固定。不含肌腱移植、术中X线引导。</v>
          </cell>
        </row>
        <row r="7717">
          <cell r="A7717" t="str">
            <v>HWV73306</v>
          </cell>
          <cell r="B7717" t="str">
            <v>大多角骨切除术</v>
          </cell>
          <cell r="C7717" t="str">
            <v>消毒铺巾，气囊止血带止血，切开皮肤，显露大多角骨，将其全部或部分切除，内固定。不含术中X线引导。</v>
          </cell>
        </row>
        <row r="7718">
          <cell r="A7718" t="str">
            <v>HWV73307</v>
          </cell>
          <cell r="B7718" t="str">
            <v>大多角骨切除肌腱填塞术</v>
          </cell>
          <cell r="C7718" t="str">
            <v>消毒铺巾，气囊止血带止血，切开皮肤，显露大多角骨，将其切除，移植肌腱充填空缺，内固定。不含肌腱移植术、术中X线引导。</v>
          </cell>
        </row>
        <row r="7719">
          <cell r="A7719" t="str">
            <v>HWV73308</v>
          </cell>
          <cell r="B7719" t="str">
            <v>大多角骨切除肌腱悬吊填塞内固定术</v>
          </cell>
          <cell r="C7719" t="str">
            <v>消毒铺巾，气囊止血带止血，切开皮肤，显露大多角骨，将其切除，移植肌腱充填空缺，并将第1、2掌骨绑缚在一起，内固定。不含肌腱移植及固定术、术中X线引导。</v>
          </cell>
        </row>
        <row r="7720">
          <cell r="A7720" t="str">
            <v>HWV73501</v>
          </cell>
          <cell r="B7720" t="str">
            <v>关节镜下月骨切除术</v>
          </cell>
          <cell r="C7720" t="str">
            <v>消毒铺巾，铺一次性防水无菌单，穿一次性防水手术衣，掌侧腕关节间隙入路，关节镜探查舟骨、月骨及两者间关系，将月骨与周围组织剥离，切除月骨，18000毫升生理盐水冲洗关节腔。</v>
          </cell>
        </row>
        <row r="7721">
          <cell r="A7721" t="str">
            <v>HWV73502</v>
          </cell>
          <cell r="B7721" t="str">
            <v>关节镜下舟骨部分切除术</v>
          </cell>
          <cell r="C7721" t="str">
            <v>消毒铺巾，铺一次性防水无菌单，穿一次性防水手术衣，掌侧腕关节间隙入路，关节镜探查桡骨远端关节面、舟骨月骨近端关节面、周围滑膜，切除舟骨坏死部分，骨折端清理，瘢痕组织切除，18000毫升生理盐水冲洗关节腔。</v>
          </cell>
        </row>
        <row r="7722">
          <cell r="A7722" t="str">
            <v>HWV73503</v>
          </cell>
          <cell r="B7722" t="str">
            <v>关节镜下月骨切除肌腱填塞术</v>
          </cell>
          <cell r="C7722" t="str">
            <v>消毒铺巾，气囊止血带止血，切开皮肤，插入关节镜，切除月骨，移植肌腱，固定，2000毫升生理盐水冲洗关节腔。不含肌腱移植。</v>
          </cell>
        </row>
        <row r="7723">
          <cell r="A7723" t="str">
            <v>HWV73504</v>
          </cell>
          <cell r="B7723" t="str">
            <v>关节镜下大多角骨切除术</v>
          </cell>
          <cell r="C7723" t="str">
            <v>消毒铺巾，气囊止血带止血，切开皮肤，插入关节镜，切除大多角骨，内或外固定，2000毫升生理盐水冲洗关节腔。</v>
          </cell>
        </row>
        <row r="7724">
          <cell r="A7724" t="str">
            <v>HWV73505</v>
          </cell>
          <cell r="B7724" t="str">
            <v>关节镜下腕骨切除术</v>
          </cell>
          <cell r="C7724" t="str">
            <v>消毒铺巾，气囊止血带止血，切开皮肤，插入关节镜，切除腕骨，内或外固定。2000毫升生理盐水冲洗关节腔。</v>
          </cell>
        </row>
        <row r="7725">
          <cell r="A7725" t="str">
            <v>HWV73506</v>
          </cell>
          <cell r="B7725" t="str">
            <v>关节镜下腕骨骨赘切除术</v>
          </cell>
          <cell r="C7725" t="str">
            <v>消毒铺巾，铺一次性防水无菌单，穿一次性防水手术衣，掌侧腕关节间隙入路，关节镜探查舟骨远侧面、大多角骨近侧面、小多角骨近侧面、头状骨近侧面及其位置关系、周围韧带、滑膜探查，切除腕骨骨赘，15000毫升生理盐水冲洗关节腔。不含X线引导、术中导航。</v>
          </cell>
        </row>
        <row r="7726">
          <cell r="A7726" t="str">
            <v>HWV83301</v>
          </cell>
          <cell r="B7726" t="str">
            <v>腕骨截骨矫形术</v>
          </cell>
          <cell r="C7726" t="str">
            <v>消毒铺巾，气囊止血带止血，切开皮肤，显露截骨部位，用骨刀或摆锯截骨，进行短缩(或延长或矫形)，对合骨端，内固定或外固定。不含术中X线引导。</v>
          </cell>
        </row>
        <row r="7727">
          <cell r="A7727" t="str">
            <v>HWV89301</v>
          </cell>
          <cell r="B7727" t="str">
            <v>舟骨骨折不愈合切开植骨术</v>
          </cell>
          <cell r="C7727" t="str">
            <v>消毒铺巾，气囊止血带止血，切开皮肤，显露骨折，清除硬化骨，骨移植或带蒂骨瓣移植。不含植骨术。</v>
          </cell>
        </row>
        <row r="7728">
          <cell r="A7728" t="str">
            <v>HWV89501</v>
          </cell>
          <cell r="B7728" t="str">
            <v>关节镜下舟骨骨折不愈合植骨术</v>
          </cell>
          <cell r="C7728" t="str">
            <v>消毒铺巾，气囊止血带止血，切开皮肤，插入关节镜，显露骨折，清除硬化骨，骨移植，2000毫升生理盐水冲洗关节腔。不含植骨术。</v>
          </cell>
        </row>
        <row r="7729">
          <cell r="A7729" t="str">
            <v>HWW</v>
          </cell>
          <cell r="B7729" t="str">
            <v>腕部连结</v>
          </cell>
        </row>
        <row r="7730">
          <cell r="A7730" t="str">
            <v>HWW48101</v>
          </cell>
          <cell r="B7730" t="str">
            <v>腕关节灌洗术</v>
          </cell>
          <cell r="C7730" t="str">
            <v>消毒铺巾，气囊止血带止血，穿入针头，抽取关节液，灌洗关节，注入药物，拔除针头，或留置引流管，包扎，2000毫升生理盐水冲洗关节腔。</v>
          </cell>
        </row>
        <row r="7731">
          <cell r="A7731" t="str">
            <v>HWW48501</v>
          </cell>
          <cell r="B7731" t="str">
            <v>关节镜下腕关节灌洗术</v>
          </cell>
          <cell r="C7731" t="str">
            <v>消毒铺巾，气囊止血带止血，切开皮肤，开通关节囊，放入关节镜，依次检视韧带、关节软骨、关节间隙和三角纤维软骨复合体，切取组织做病理学检查，灌洗关节，拔出针头，或留置引流管，包扎，2000毫升生理盐水冲洗关节腔。</v>
          </cell>
        </row>
        <row r="7732">
          <cell r="A7732" t="str">
            <v>HWW56301</v>
          </cell>
          <cell r="B7732" t="str">
            <v>腕横韧带松解术</v>
          </cell>
          <cell r="C7732" t="str">
            <v>消毒铺巾，气囊止血带止血，切开皮肤，显露腕横韧带，切开或切除，外固定。</v>
          </cell>
        </row>
        <row r="7733">
          <cell r="A7733" t="str">
            <v>HWW56501</v>
          </cell>
          <cell r="B7733" t="str">
            <v>关节镜下腕横韧带松解术</v>
          </cell>
          <cell r="C7733" t="str">
            <v>消毒铺巾，铺一次性防水无菌单，穿一次性防水手术衣，掌侧腕部皮下入路，关节镜探查腕横韧带及其下肌腱、正中神经，用专用套管将腕横韧带切断，腕管减压，12000毫升生理盐水冲洗关节腔。</v>
          </cell>
        </row>
        <row r="7734">
          <cell r="A7734" t="str">
            <v>HWW57301</v>
          </cell>
          <cell r="B7734" t="str">
            <v>腕关节松解术</v>
          </cell>
          <cell r="C7734" t="str">
            <v>消毒铺巾，气囊止血带止血，切开皮肤，显露关节，松解粘连，切除瘢痕。</v>
          </cell>
        </row>
        <row r="7735">
          <cell r="A7735" t="str">
            <v>HWW57501</v>
          </cell>
          <cell r="B7735" t="str">
            <v>关节镜下腕关节松解术</v>
          </cell>
          <cell r="C7735" t="str">
            <v>消毒铺巾，铺一次性防水无菌单，穿一次性防水手术衣，掌侧腕关节间隙入路，关节镜探查尺骨、桡骨相应关节面及对应腕骨、三角骨近侧关节面，周围18000毫升生理盐水冲洗关节腔。含下尺桡关节、尺腕间隙、桡腕关节。</v>
          </cell>
        </row>
        <row r="7736">
          <cell r="A7736" t="str">
            <v>HWW58301</v>
          </cell>
          <cell r="B7736" t="str">
            <v>腕关节离断术</v>
          </cell>
          <cell r="C7736" t="str">
            <v>麻醉，消毒，常规入路，神经血管切断处理，肌腱肌肉切断，肌肉成形、肌固定，放置引流，关闭伤口，1000毫升生理盐水冲洗。</v>
          </cell>
        </row>
        <row r="7737">
          <cell r="A7737" t="str">
            <v>HWW64301</v>
          </cell>
          <cell r="B7737" t="str">
            <v>腕人工关节取出术</v>
          </cell>
          <cell r="C7737" t="str">
            <v>消毒铺巾，气囊止血带止血，切开皮肤，显露关节，取出人工腕关节。</v>
          </cell>
        </row>
        <row r="7738">
          <cell r="A7738" t="str">
            <v>HWW65301</v>
          </cell>
          <cell r="B7738" t="str">
            <v>腕中关节游离体取出术</v>
          </cell>
          <cell r="C7738" t="str">
            <v>消毒铺巾，铺一次性防水无菌单，穿一次性防水手术衣，掌侧腕关节间隙入路，关节镜探查舟骨远侧面、大多角骨近侧面、小多角骨近侧面、头状骨近侧面及其位置关系、周围韧带及滑膜，寻找游离体，将之取出，18000毫升生理盐水冲洗关节腔。</v>
          </cell>
        </row>
        <row r="7739">
          <cell r="A7739" t="str">
            <v>HWW65501</v>
          </cell>
          <cell r="B7739" t="str">
            <v>关节镜下腕关节游离体取出术</v>
          </cell>
          <cell r="C7739" t="str">
            <v>消毒铺巾，铺一次性防水无菌单，穿一次性防水手术衣，掌侧腕关节间隙入路，关节镜探查尺骨、桡骨相应关节面及对应腕骨探查、三角骨近侧关节面，周围滑膜探查，寻找游离体，将之取出，3000毫升生理盐水冲洗关节腔。含下尺桡关节、尺腕间隙、桡腕关节。</v>
          </cell>
        </row>
        <row r="7740">
          <cell r="A7740" t="str">
            <v>HWW66301</v>
          </cell>
          <cell r="B7740" t="str">
            <v>腕人工关节置换术</v>
          </cell>
          <cell r="C7740" t="str">
            <v>消毒铺巾，气囊止血带止血，切开皮肤，显露关节，切除损坏关节，扩髓，植入人工关节。不含术中X线引导。</v>
          </cell>
        </row>
        <row r="7741">
          <cell r="A7741" t="str">
            <v>HWW66302</v>
          </cell>
          <cell r="B7741" t="str">
            <v>腕人工关节翻修术</v>
          </cell>
          <cell r="C7741" t="str">
            <v>消毒铺巾，气囊止血带止血，切开皮肤，显露关节，取出旧人工关节植入新人工关节。不含术中X线引导。</v>
          </cell>
        </row>
        <row r="7742">
          <cell r="A7742" t="str">
            <v>HWW70301</v>
          </cell>
          <cell r="B7742" t="str">
            <v>腕关节牵引术</v>
          </cell>
          <cell r="C7742" t="str">
            <v>弹力绷带包扎手掌，石膏固定后用牵引装置牵引。</v>
          </cell>
        </row>
        <row r="7743">
          <cell r="A7743" t="str">
            <v>HWW71301</v>
          </cell>
          <cell r="B7743" t="str">
            <v>桡月关节融合术</v>
          </cell>
          <cell r="C7743" t="str">
            <v>消毒铺巾，气囊止血带止血，切开皮肤，显露关节，用骨刀或摆锯截骨，对合骨端，骨移植，内固定或外固定。不含植骨术、术中X线引导。</v>
          </cell>
        </row>
        <row r="7744">
          <cell r="A7744" t="str">
            <v>HWW71302</v>
          </cell>
          <cell r="B7744" t="str">
            <v>桡舟关节融合术</v>
          </cell>
          <cell r="C7744" t="str">
            <v>消毒铺巾，气囊止血带止血，切开皮肤，显露关节，用骨刀或摆锯截骨，对合骨端，骨移植，内固定或外固定。不含植骨术、术中X线引导。</v>
          </cell>
        </row>
        <row r="7745">
          <cell r="A7745" t="str">
            <v>HWW71303</v>
          </cell>
          <cell r="B7745" t="str">
            <v>桡腕关节融合术</v>
          </cell>
          <cell r="C7745" t="str">
            <v>消毒铺巾，气囊止血带止血，切开皮肤，显露关节，用骨刀或摆锯截骨，对合骨端，骨移植，内固定或外固定。不含植骨术、术中X线引导。</v>
          </cell>
        </row>
        <row r="7746">
          <cell r="A7746" t="str">
            <v>HWW71304</v>
          </cell>
          <cell r="B7746" t="str">
            <v>腕关节局限融合术</v>
          </cell>
          <cell r="C7746" t="str">
            <v>消毒铺巾，气囊止血带止血，切开皮肤，显露关节，用骨刀或摆锯截骨，对合骨端，骨移植，内固定或外固定。不含植骨术、术中X线引导。</v>
          </cell>
        </row>
        <row r="7747">
          <cell r="A7747" t="str">
            <v>HWW71305</v>
          </cell>
          <cell r="B7747" t="str">
            <v>腕关节融合术</v>
          </cell>
          <cell r="C7747" t="str">
            <v>消毒铺巾，气囊止血带止血，切开皮肤，显露关节，用骨刀或摆锯截骨，对合骨端，骨移植，内固定或外固定。不含植骨术、术中X线引导。</v>
          </cell>
        </row>
        <row r="7748">
          <cell r="A7748" t="str">
            <v>HWW71306</v>
          </cell>
          <cell r="B7748" t="str">
            <v>腕中关节融合术</v>
          </cell>
          <cell r="C7748" t="str">
            <v>消毒铺巾，气囊止血带止血，切开皮肤，显露关节，用骨刀或摆锯截骨，对合骨端，骨移植，内固定或外固定。不含植骨术、术中X线引导。</v>
          </cell>
        </row>
        <row r="7749">
          <cell r="A7749" t="str">
            <v>HWW71501</v>
          </cell>
          <cell r="B7749" t="str">
            <v>关节镜下腕中关节融合术</v>
          </cell>
          <cell r="C7749" t="str">
            <v>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盐水冲洗关节腔。不含取骨术、X线引导、术中导航。</v>
          </cell>
        </row>
        <row r="7750">
          <cell r="A7750" t="str">
            <v>HWW71502</v>
          </cell>
          <cell r="B7750" t="str">
            <v>关节镜下腕骨间关节融合术</v>
          </cell>
          <cell r="C7750" t="str">
            <v>消毒铺巾，气囊止血带止血，切开皮肤，插入关节镜，切除关节，对合骨端，骨移植，内固定或外固定，2000毫升生理盐水冲洗关节腔。不含植骨术、关节镜检查、术中X线引导。</v>
          </cell>
        </row>
        <row r="7751">
          <cell r="A7751" t="str">
            <v>HWW73301</v>
          </cell>
          <cell r="B7751" t="str">
            <v>腕关节三角纤维软骨部分切除术</v>
          </cell>
          <cell r="C7751" t="str">
            <v>消毒铺巾，气囊止血带止血，切开皮肤，显露三角纤维软骨，切除三角纤维软骨中央部。</v>
          </cell>
        </row>
        <row r="7752">
          <cell r="A7752" t="str">
            <v>HWW73302</v>
          </cell>
          <cell r="B7752" t="str">
            <v>腕关节感染病灶清除术</v>
          </cell>
          <cell r="C7752" t="str">
            <v>消毒铺巾，气囊止血带止血，切开皮肤，显露病灶，清除游离体，切除病变组织，松解关节粘连，关节软骨钻孔，植骨或关节成形，留置药物。不含关节松解术、取骨植骨术、关节成形术。</v>
          </cell>
        </row>
        <row r="7753">
          <cell r="A7753" t="str">
            <v>HWW73303</v>
          </cell>
          <cell r="B7753" t="str">
            <v>腕中关节病灶清理术</v>
          </cell>
          <cell r="C7753" t="str">
            <v>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盐水冲洗关节腔。</v>
          </cell>
        </row>
        <row r="7754">
          <cell r="A7754" t="str">
            <v>HWW73304</v>
          </cell>
          <cell r="B7754" t="str">
            <v>腕关节滑膜切除术</v>
          </cell>
          <cell r="C7754" t="str">
            <v>消毒铺巾，气囊止血带止血，切开皮肤，显露关节，清除滑膜，松解粘连。</v>
          </cell>
        </row>
        <row r="7755">
          <cell r="A7755" t="str">
            <v>HWW73501</v>
          </cell>
          <cell r="B7755" t="str">
            <v>关节镜下腕三角软骨切除术</v>
          </cell>
          <cell r="C7755" t="str">
            <v>消毒铺巾，铺一次性防水无菌单，穿一次性防水手术衣，掌侧腕关节间隙入路，关节镜探查尺骨远端关节面及三角软骨远侧面探查、三角骨近侧关节面探查，周围滑膜探查，将三角软骨损伤部分切除或全部切除，18000毫升生理盐水冲洗关节腔。</v>
          </cell>
        </row>
        <row r="7756">
          <cell r="A7756" t="str">
            <v>HWW73502</v>
          </cell>
          <cell r="B7756" t="str">
            <v>关节镜下腕管囊肿切除术</v>
          </cell>
          <cell r="C7756" t="str">
            <v>消毒铺巾，铺一次性防水无菌单，穿一次性防水手术衣，掌侧腕部皮下入路，关节镜探查腕横韧带及其下肌腱、正中神经，腕管内容物，镜下完整切除囊肿，18000毫升生理盐水冲洗关节腔。</v>
          </cell>
        </row>
        <row r="7757">
          <cell r="A7757" t="str">
            <v>HWW73503</v>
          </cell>
          <cell r="B7757" t="str">
            <v>关节镜下腕关节间隙病灶清理术</v>
          </cell>
          <cell r="C7757" t="str">
            <v>消毒铺巾，铺一次性防水无菌单，穿一次性防水手术衣，掌侧腕关节间隙入路，关节镜探查尺骨桡骨相应及对应腕骨探查，周围滑膜探查，将关节镜视野下软骨损伤进行打磨，修理平整，18000毫升生理盐水冲洗关节腔。含下尺桡关节、尺腕间隙、桡腕关节。不含微骨折。</v>
          </cell>
        </row>
        <row r="7758">
          <cell r="A7758" t="str">
            <v>HWW73504</v>
          </cell>
          <cell r="B7758" t="str">
            <v>关节镜下腕中关节滑膜切除术</v>
          </cell>
          <cell r="C7758" t="str">
            <v>消毒铺巾，铺一次性防水无菌单，穿一次性防水手术衣，掌侧腕关节间隙入路，关节镜探查舟骨远侧面、大多角骨近侧面、小多角骨近侧面、头状骨近侧面及其位置关系、周围韧带及滑膜，切除病变滑膜，3000毫升生理盐水冲洗关节腔。</v>
          </cell>
        </row>
        <row r="7759">
          <cell r="A7759" t="str">
            <v>HWW73505</v>
          </cell>
          <cell r="B7759" t="str">
            <v>关节镜下腕关节滑膜切除术</v>
          </cell>
          <cell r="C7759" t="str">
            <v>消毒铺巾，铺一次性防水无菌单，穿一次性防水手术衣，掌侧腕关节间隙入路，关节镜探查尺骨、桡骨相应关节面及对应腕骨、三角骨近侧关节面，周围滑膜探查，切除病变滑膜，6000毫升生理盐水冲洗关节腔。含下尺桡关节、尺腕间隙、桡腕关节。</v>
          </cell>
        </row>
        <row r="7760">
          <cell r="A7760" t="str">
            <v>HWW81301</v>
          </cell>
          <cell r="B7760" t="str">
            <v>腕关节韧带紧缩术</v>
          </cell>
          <cell r="C7760" t="str">
            <v>消毒铺巾，气囊止血带止血，切开皮肤，显露韧带，游离后与邻近韧带缝合。</v>
          </cell>
        </row>
        <row r="7761">
          <cell r="A7761" t="str">
            <v>HWW83301</v>
          </cell>
          <cell r="B7761" t="str">
            <v>伸肌支持带缝合术</v>
          </cell>
          <cell r="C7761" t="str">
            <v>消毒铺巾，气囊止血带止血，切开皮肤，显露伸肌支持带，缝合损伤，外固定。不含清创术。</v>
          </cell>
        </row>
        <row r="7762">
          <cell r="A7762" t="str">
            <v>HWW83302</v>
          </cell>
          <cell r="B7762" t="str">
            <v>腕关节截骨矫形术</v>
          </cell>
          <cell r="C7762" t="str">
            <v>消毒铺巾，气囊止血带止血，切开皮肤，显露截骨部位，用骨刀或摆锯截骨，对合骨端，矫正畸形，内固定或外固定。不含术中X线引导。</v>
          </cell>
        </row>
        <row r="7763">
          <cell r="A7763" t="str">
            <v>HWW83303</v>
          </cell>
          <cell r="B7763" t="str">
            <v>腕中关节微骨折术</v>
          </cell>
          <cell r="C7763" t="str">
            <v>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v>
          </cell>
        </row>
        <row r="7764">
          <cell r="A7764" t="str">
            <v>HWW83304</v>
          </cell>
          <cell r="B7764" t="str">
            <v>腕横韧带修复术</v>
          </cell>
          <cell r="C7764" t="str">
            <v>消毒铺巾，气囊止血带止血，切开皮肤，显露并缝合修复腕横韧带，外固定。不含清创术。</v>
          </cell>
        </row>
        <row r="7765">
          <cell r="A7765" t="str">
            <v>HWW83305</v>
          </cell>
          <cell r="B7765" t="str">
            <v>腕关节韧带缝合术</v>
          </cell>
          <cell r="C7765" t="str">
            <v>消毒铺巾，气囊止血带止血，切开皮肤，显露并缝合损伤韧带。</v>
          </cell>
        </row>
        <row r="7766">
          <cell r="A7766" t="str">
            <v>HWW83501</v>
          </cell>
          <cell r="B7766" t="str">
            <v>关节镜下腕关节紧张术</v>
          </cell>
          <cell r="C7766" t="str">
            <v>消毒铺巾，气囊止血带止血，切开皮肤，插入关节镜，射频或缝线紧缩关节囊或韧带，2000毫升生理盐水冲洗关节腔。</v>
          </cell>
        </row>
        <row r="7767">
          <cell r="A7767" t="str">
            <v>HWW83502</v>
          </cell>
          <cell r="B7767" t="str">
            <v>关节镜下腕韧带缝合术</v>
          </cell>
          <cell r="C7767" t="str">
            <v>消毒铺巾，气囊止血带止血，切开皮肤，插入关节镜，缝合韧带，内或外固定，2000毫升生理盐水冲洗关节腔。</v>
          </cell>
        </row>
        <row r="7768">
          <cell r="A7768" t="str">
            <v>HWW83503</v>
          </cell>
          <cell r="B7768" t="str">
            <v>关节镜下腕关节微骨折术</v>
          </cell>
          <cell r="C7768" t="str">
            <v>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盐水冲洗关节腔。</v>
          </cell>
        </row>
        <row r="7769">
          <cell r="A7769" t="str">
            <v>HWW89301</v>
          </cell>
          <cell r="B7769" t="str">
            <v>腕关节屈伸功能重建术</v>
          </cell>
          <cell r="C7769" t="str">
            <v>消毒铺巾，气囊止血带止血，切开皮肤，掀取邻近肌肉或肌腱，移位于腕部，内或外固定，或肌腱移植。不含肌腱或髂胫束移植术。</v>
          </cell>
        </row>
        <row r="7770">
          <cell r="A7770" t="str">
            <v>HWW89302</v>
          </cell>
          <cell r="B7770" t="str">
            <v>腕关节复合组织移植屈伸功能重建术</v>
          </cell>
          <cell r="C7770" t="str">
            <v>消毒铺巾，气囊止血带止血，切开皮肤，切取肌皮瓣，移植于腕部，内或外固定，缝合神经，吻合血管，或肌腱移植、髂胫束移植。不含肌腱或髂胫束移植术、术中显微镜下操作。</v>
          </cell>
        </row>
        <row r="7771">
          <cell r="A7771" t="str">
            <v>HWW89303</v>
          </cell>
          <cell r="B7771" t="str">
            <v>腕横韧带重建术</v>
          </cell>
          <cell r="C7771" t="str">
            <v>消毒铺巾，气囊止血带止血，切开皮肤，移植肌腱，重建腕横韧带，内或外固定。不含清创术。</v>
          </cell>
        </row>
        <row r="7772">
          <cell r="A7772" t="str">
            <v>HWW89304</v>
          </cell>
          <cell r="B7772" t="str">
            <v>腕关节韧带止点重建术</v>
          </cell>
          <cell r="C7772" t="str">
            <v>消毒铺巾，气囊止血带止血，切开皮肤，显露并重建韧带止点。</v>
          </cell>
        </row>
        <row r="7773">
          <cell r="A7773" t="str">
            <v>HWW89305</v>
          </cell>
          <cell r="B7773" t="str">
            <v>腕关节韧带重建术</v>
          </cell>
          <cell r="C7773" t="str">
            <v>移植肌腱或腱性组织，重建韧带。不含肌腱移植术。</v>
          </cell>
        </row>
        <row r="7774">
          <cell r="A7774" t="str">
            <v>HWW89501</v>
          </cell>
          <cell r="B7774" t="str">
            <v>关节镜下腕三角软骨止点重建术</v>
          </cell>
          <cell r="C7774" t="str">
            <v>消毒铺巾，气囊止血带止血，切开皮肤，插入关节镜，重建三角纤维软骨止点，2000毫升生理盐水冲洗关节腔。</v>
          </cell>
        </row>
        <row r="7775">
          <cell r="A7775" t="str">
            <v>HWY</v>
          </cell>
          <cell r="B7775" t="str">
            <v>掌骨</v>
          </cell>
        </row>
        <row r="7776">
          <cell r="A7776" t="str">
            <v>HWY70301</v>
          </cell>
          <cell r="B7776" t="str">
            <v>第一掌骨基底部骨折切开复位固定术</v>
          </cell>
          <cell r="C7776" t="str">
            <v>消毒铺巾，气囊止血带止血，切开皮肤，显露骨折，对合断端，内固定或外固定架固定，或骨移植。不含植骨术、术中X线引导。</v>
          </cell>
        </row>
        <row r="7777">
          <cell r="A7777" t="str">
            <v>HWY73301</v>
          </cell>
          <cell r="B7777" t="str">
            <v>重度爪形手掌骨头部分切除术</v>
          </cell>
          <cell r="C7777" t="str">
            <v>于掌指关节背侧设计切口，切开关节囊，显露掌骨头，将掌骨头部分切除，再以筋膜包绕，形成假关节，以治疗掌指关节半脱位或全脱位。</v>
          </cell>
        </row>
        <row r="7778">
          <cell r="A7778" t="str">
            <v>HWZ</v>
          </cell>
          <cell r="B7778" t="str">
            <v>掌部连结</v>
          </cell>
        </row>
        <row r="7779">
          <cell r="A7779" t="str">
            <v>HWZ48101</v>
          </cell>
          <cell r="B7779" t="str">
            <v>腕掌关节灌洗术</v>
          </cell>
          <cell r="C7779" t="str">
            <v>消毒铺巾，气囊止血带止血，穿入针头，抽取关节液，灌洗关节，注入药物，拔除针头，或留置引流管，包扎。</v>
          </cell>
        </row>
        <row r="7780">
          <cell r="A7780" t="str">
            <v>HWZ48501</v>
          </cell>
          <cell r="B7780" t="str">
            <v>关节镜下腕掌关节灌洗术</v>
          </cell>
          <cell r="C7780" t="str">
            <v>消毒铺巾，气囊止血带止血，切开皮肤，开通关节囊，放入关节镜，依次检视韧带、关节软骨、关节间隙，切取组织做病理学检查，灌洗关节，拔出针头，或留置引流管，包扎。</v>
          </cell>
        </row>
        <row r="7781">
          <cell r="A7781" t="str">
            <v>HWZ66301</v>
          </cell>
          <cell r="B7781" t="str">
            <v>第一腕掌人工关节置换术</v>
          </cell>
          <cell r="C7781" t="str">
            <v>消毒铺巾，气囊止血带止血，切开皮肤，显露关节，切除损坏关节，扩髓，植入人工关节。不含术中X线引导。</v>
          </cell>
        </row>
        <row r="7782">
          <cell r="A7782" t="str">
            <v>HWZ71301</v>
          </cell>
          <cell r="B7782" t="str">
            <v>腕掌关节融合术</v>
          </cell>
          <cell r="C7782" t="str">
            <v>消毒铺巾，气囊止血带止血，切开皮肤，显露关节，用咬骨钳、骨刀或摆锯截骨，对合骨端，骨移植，内固定或外固定。不含植骨术、术中X线引导。</v>
          </cell>
        </row>
        <row r="7783">
          <cell r="A7783" t="str">
            <v>HWZ71501</v>
          </cell>
          <cell r="B7783" t="str">
            <v>关节镜下腕掌关节融合术</v>
          </cell>
          <cell r="C7783" t="str">
            <v>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盐水冲洗关节腔。不含X线引导、术中导航、取骨术。</v>
          </cell>
        </row>
        <row r="7784">
          <cell r="A7784" t="str">
            <v>HWZ73301</v>
          </cell>
          <cell r="B7784" t="str">
            <v>腕掌关节滑膜切除术</v>
          </cell>
          <cell r="C7784" t="str">
            <v>消毒铺巾，气囊止血带止血，切开皮肤，显露关节，清除滑膜，松解粘连。</v>
          </cell>
        </row>
        <row r="7785">
          <cell r="A7785" t="str">
            <v>HWZ73501</v>
          </cell>
          <cell r="B7785" t="str">
            <v>关节镜下腕掌关节滑膜切除术</v>
          </cell>
          <cell r="C7785" t="str">
            <v>消毒铺巾，气囊止血带止血，切开皮肤，插入关节镜，清除滑膜，松解粘连。不含关节镜检查。</v>
          </cell>
        </row>
        <row r="7786">
          <cell r="A7786" t="str">
            <v>HW1</v>
          </cell>
          <cell r="B7786" t="str">
            <v>掌部肌肉软组织</v>
          </cell>
        </row>
        <row r="7787">
          <cell r="A7787" t="str">
            <v>HW158301</v>
          </cell>
          <cell r="B7787" t="str">
            <v>掌腱膜切断术</v>
          </cell>
          <cell r="C7787" t="str">
            <v>消毒铺巾，气囊止血带止血，切开皮肤，显露并切断掌腱膜。</v>
          </cell>
        </row>
        <row r="7788">
          <cell r="A7788" t="str">
            <v>HW173301</v>
          </cell>
          <cell r="B7788" t="str">
            <v>掌腱膜部分切除术</v>
          </cell>
          <cell r="C7788" t="str">
            <v>消毒铺巾，气囊止血带止血，切开皮肤，显露并切除部分掌腱膜。</v>
          </cell>
        </row>
        <row r="7789">
          <cell r="A7789" t="str">
            <v>HW173302</v>
          </cell>
          <cell r="B7789" t="str">
            <v>掌腱膜切除切口旷置术</v>
          </cell>
          <cell r="C7789" t="str">
            <v>消毒铺巾，气囊止血带止血，切开皮肤，显露并切除掌腱膜，切口旷置，换药愈合或二期植皮。</v>
          </cell>
        </row>
        <row r="7790">
          <cell r="A7790" t="str">
            <v>HW173303</v>
          </cell>
          <cell r="B7790" t="str">
            <v>掌腱膜挛缩切除术</v>
          </cell>
          <cell r="C7790" t="str">
            <v>术前设计，消毒铺巾，体位摆放，臂丛麻醉，找到血管神经束给予保护，暴露掌腱膜的挛缩部分及其纵束，螺旋束和显微间隔，全部锐性切除，缝合皮下及皮肤，包扎固定。</v>
          </cell>
        </row>
        <row r="7791">
          <cell r="A7791" t="str">
            <v>HW173304</v>
          </cell>
          <cell r="B7791" t="str">
            <v>掌腱膜全部切除术</v>
          </cell>
          <cell r="C7791" t="str">
            <v>消毒铺巾，气囊止血带止血，切开皮肤，显露并切除病变掌腱膜。</v>
          </cell>
        </row>
        <row r="7792">
          <cell r="A7792" t="str">
            <v>HW189301</v>
          </cell>
          <cell r="B7792" t="str">
            <v>掌腱膜切除游离植皮术</v>
          </cell>
          <cell r="C7792" t="str">
            <v>消毒铺巾，气囊止血带止血，切开皮肤，显露并切除掌腱膜，皮肤移植。不含皮肤移植术。</v>
          </cell>
        </row>
        <row r="7793">
          <cell r="A7793" t="str">
            <v>HW2</v>
          </cell>
          <cell r="B7793" t="str">
            <v>指</v>
          </cell>
        </row>
        <row r="7794">
          <cell r="A7794" t="str">
            <v>HW258301</v>
          </cell>
          <cell r="B7794" t="str">
            <v>烧伤指/趾截除术</v>
          </cell>
          <cell r="C7794" t="str">
            <v>指烧伤手指或脚趾截除术。术区皮肤消毒，切除坏死皮肤和软组织，用咬骨钳或骨凿、手术刀截除坏死指(趾)骨，修整缝合残端。</v>
          </cell>
        </row>
        <row r="7795">
          <cell r="A7795" t="str">
            <v>HW258302</v>
          </cell>
          <cell r="B7795" t="str">
            <v>冻伤指/趾截除术</v>
          </cell>
          <cell r="C7795" t="str">
            <v>指冻伤手指或脚趾截除术。术区皮肤消毒，切除坏死皮肤和软组织，用咬骨钳或骨凿截除坏死指(趾)骨，修整缝合残端。</v>
          </cell>
        </row>
        <row r="7796">
          <cell r="A7796" t="str">
            <v>HW273301</v>
          </cell>
          <cell r="B7796" t="str">
            <v>多指/趾切除矫形术</v>
          </cell>
          <cell r="C7796" t="str">
            <v>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v>
          </cell>
        </row>
        <row r="7797">
          <cell r="A7797" t="str">
            <v>HW279301</v>
          </cell>
          <cell r="B7797" t="str">
            <v>截指/趾术</v>
          </cell>
          <cell r="C7797" t="str">
            <v>指截手指或脚趾趾术。消毒铺巾，气囊止血带止血，切开皮肤，于掌指关节或其远侧切除手指，缝合切口。</v>
          </cell>
        </row>
        <row r="7798">
          <cell r="A7798" t="str">
            <v>HW281301</v>
          </cell>
          <cell r="B7798" t="str">
            <v>手指清创短缩缝合术</v>
          </cell>
          <cell r="C7798" t="str">
            <v>刷洗，消毒铺巾，气囊止血带止血，清除失活组织，清洗创面，短缩骨骼，缝合伤口。</v>
          </cell>
        </row>
        <row r="7799">
          <cell r="A7799" t="str">
            <v>HW283301</v>
          </cell>
          <cell r="B7799" t="str">
            <v>先天性巨指/趾矫形术</v>
          </cell>
          <cell r="C7799" t="str">
            <v>指先天性巨手指或脚趾矫形术。消毒铺巾，气囊止血带止血，切开皮肤，显露并切除多余组织，修整骨骼，缝线或克氏针固定。不含术中X线引导。</v>
          </cell>
        </row>
        <row r="7800">
          <cell r="A7800" t="str">
            <v>HW283302</v>
          </cell>
          <cell r="B7800" t="str">
            <v>指/趾残端修整术</v>
          </cell>
          <cell r="C7800" t="str">
            <v>指手指、掌或脚趾残端修整术。消毒铺巾，气囊止血带止血，切开皮肤，修整骨端，切除瘢痕，缝合皮肤。</v>
          </cell>
        </row>
        <row r="7801">
          <cell r="A7801" t="str">
            <v>HW283303</v>
          </cell>
          <cell r="B7801" t="str">
            <v>并指分离术</v>
          </cell>
          <cell r="C7801" t="str">
            <v>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v>
          </cell>
        </row>
        <row r="7802">
          <cell r="A7802" t="str">
            <v>HW286301</v>
          </cell>
          <cell r="B7802" t="str">
            <v>分裂手合并术</v>
          </cell>
          <cell r="C7802" t="str">
            <v>消毒铺巾，气囊止血带止血，切开皮肤，合并分裂手指，切断骨骼，矫正畸形，关节(或骨骺)融合。不含皮肤移植术、术中X线引导。</v>
          </cell>
        </row>
        <row r="7803">
          <cell r="A7803" t="str">
            <v>HW287301</v>
          </cell>
          <cell r="B7803" t="str">
            <v>显微镜下断指再植术</v>
          </cell>
          <cell r="C7803" t="str">
            <v>消毒铺巾，气囊止血带止血，清创，探查损伤组织，复位固定骨与关节，缝合肌腱、神经，吻合动脉、静脉。不含组织移植术。</v>
          </cell>
        </row>
        <row r="7804">
          <cell r="A7804" t="str">
            <v>HW287302</v>
          </cell>
          <cell r="B7804" t="str">
            <v>显微镜下断指迟延再植术</v>
          </cell>
          <cell r="C7804" t="str">
            <v>清创，将离断手指保存于冷冻环境或移植于人体某一部位，待一段时间之后，再回植到手部，气囊止血带止血，清创，探查损伤组织，复位固定骨与关节，缝合肌腱、神经，吻合动脉、静脉。</v>
          </cell>
        </row>
        <row r="7805">
          <cell r="A7805" t="str">
            <v>HW287303</v>
          </cell>
          <cell r="B7805" t="str">
            <v>显微镜下断指移位再植术</v>
          </cell>
          <cell r="C7805" t="str">
            <v>消毒铺巾，气囊止血带止血，清创，探查损伤组织，将离断手指移位至另一手指断端，固定骨与关节，缝合肌腱、神经，吻合动脉、静脉。不含组织移植术。</v>
          </cell>
        </row>
        <row r="7806">
          <cell r="A7806" t="str">
            <v>HW287304</v>
          </cell>
          <cell r="B7806" t="str">
            <v>显微镜下复合组织移植断指再植术</v>
          </cell>
          <cell r="C7806" t="str">
            <v>消毒铺巾，气囊止血带止血，清创，切取皮瓣，移植于断指，固定骨(或关节)，缝合肌腱、神经，吻合血管，或皮肤移植。不含组织移植术。</v>
          </cell>
        </row>
        <row r="7807">
          <cell r="A7807" t="str">
            <v>HW289301</v>
          </cell>
          <cell r="B7807" t="str">
            <v>组织移位/移植手指再造术</v>
          </cell>
          <cell r="C7807" t="str">
            <v>消毒铺巾，气囊止血带止血，切开皮肤，于手指背侧掀取舌状皮瓣，骨移植于手指残端，固定，皮瓣移位或移植。不含皮肤、骨骼、肌腱移植术。</v>
          </cell>
        </row>
        <row r="7808">
          <cell r="A7808" t="str">
            <v>HW289302</v>
          </cell>
          <cell r="B7808" t="str">
            <v>复合组织移植手指再造术</v>
          </cell>
          <cell r="C7808" t="str">
            <v>术前设计，消毒铺巾，体位摆放，臂丛阻滞或全麻。手术显露再造指掌骨干，骨膜下切断掌骨后嵌入植骨块，延长掌骨，用周围复合组织覆盖后植皮。不含周围皮瓣的设计及切取。</v>
          </cell>
        </row>
        <row r="7809">
          <cell r="A7809" t="str">
            <v>HW289303</v>
          </cell>
          <cell r="B7809" t="str">
            <v>骨骼延长手指再造术</v>
          </cell>
          <cell r="C7809" t="str">
            <v>消毒铺巾，气囊止血带止血，切开皮肤，显露并切断骨骼，植骨或放置延长器，固定。不含组织骨、皮肤移植术，术中X线引导。</v>
          </cell>
        </row>
        <row r="7810">
          <cell r="A7810" t="str">
            <v>HW289304</v>
          </cell>
          <cell r="B7810" t="str">
            <v>显微镜下断指寄生移植术</v>
          </cell>
          <cell r="C7810" t="str">
            <v>消毒铺巾，气囊止血带止血，清创，将离断手指移位至人体某一部位，如腹股沟，吻合动静脉。不含再植术。</v>
          </cell>
        </row>
        <row r="7811">
          <cell r="A7811" t="str">
            <v>HW289305</v>
          </cell>
          <cell r="B7811" t="str">
            <v>显微镜下足趾移植手指再造术</v>
          </cell>
          <cell r="C7811" t="str">
            <v>消毒铺巾，气囊止血带止血，切开皮肤，切取足趾，移植于手指断端，固定骨与关节，缝合肌腱、神经，吻合血管，或皮肤移植。不含皮肤、神经、肌腱移植术。</v>
          </cell>
        </row>
        <row r="7812">
          <cell r="A7812" t="str">
            <v>HW289306</v>
          </cell>
          <cell r="B7812" t="str">
            <v>显微镜下趾甲皮瓣移植手指再造术</v>
          </cell>
          <cell r="C7812" t="str">
            <v>消毒铺巾，气囊止血带止血，切开皮肤，切取趾甲瓣，移植于手指断端，固定骨与关节，缝合肌腱、神经，吻合血管，或骨(或皮肤)移植。不含皮肤、神经、肌腱、骨骼移植术。</v>
          </cell>
        </row>
        <row r="7813">
          <cell r="A7813" t="str">
            <v>HW3</v>
          </cell>
          <cell r="B7813" t="str">
            <v>拇指</v>
          </cell>
        </row>
        <row r="7814">
          <cell r="A7814" t="str">
            <v>HW383301</v>
          </cell>
          <cell r="B7814" t="str">
            <v>骨移植拇指外展固定术</v>
          </cell>
          <cell r="C7814" t="str">
            <v>消毒铺巾，气囊止血带止血，切开皮肤，于第1、2掌骨基底间植骨，将拇指固定于外展位。不含植骨术、术中X线引导。</v>
          </cell>
        </row>
        <row r="7815">
          <cell r="A7815" t="str">
            <v>HW389301</v>
          </cell>
          <cell r="B7815" t="str">
            <v>手指/残指拇指再造术</v>
          </cell>
          <cell r="C7815" t="str">
            <v>消毒铺巾，气囊止血带止血，切开皮肤，切取手指或手指残端，移植于拇指断端，固定骨与关节，缝合肌腱、神经，吻合血管。不含骨、皮肤移植术。</v>
          </cell>
        </row>
        <row r="7816">
          <cell r="A7816" t="str">
            <v>HW389302</v>
          </cell>
          <cell r="B7816" t="str">
            <v>组织移位拇指对掌功能重建术</v>
          </cell>
          <cell r="C7816" t="str">
            <v>消毒铺巾，气囊止血带止血，切开皮肤，掀取邻近肌腱，移位于拇指，内或外固定，或肌腱移植。不含肌腱(或髂胫束)移植术。</v>
          </cell>
        </row>
        <row r="7817">
          <cell r="A7817" t="str">
            <v>HW389303</v>
          </cell>
          <cell r="B7817" t="str">
            <v>趾/残趾移植拇指再造术</v>
          </cell>
          <cell r="C7817" t="str">
            <v>消毒铺巾，气囊止血带止血，切开皮肤，切取趾或趾残端，移植于拇指断端，固定骨与关节，缝合肌腱、神经，吻合血管。不含骨、皮肤移植术。</v>
          </cell>
        </row>
        <row r="7818">
          <cell r="A7818" t="str">
            <v>HW389304</v>
          </cell>
          <cell r="B7818" t="str">
            <v>拇指延长拇指再造术</v>
          </cell>
          <cell r="C7818" t="str">
            <v>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v>
          </cell>
        </row>
        <row r="7819">
          <cell r="A7819" t="str">
            <v>HW389305</v>
          </cell>
          <cell r="B7819" t="str">
            <v>腹部皮管拇指再造术</v>
          </cell>
          <cell r="C7819" t="str">
            <v>消毒铺巾，臂丛阻滞或全麻，沿髂嵴取骨，在拇指残端安装固定骨块，同时在腹部形成皮管，并将皮管一端移植到已延长的拇指残端上，择期断蒂。不含Ⅰ期腹部皮管成形及Ⅲ期断蒂术、髂骨取骨术。</v>
          </cell>
        </row>
        <row r="7820">
          <cell r="A7820" t="str">
            <v>HW389306</v>
          </cell>
          <cell r="B7820" t="str">
            <v>复合组织移植拇指再造术</v>
          </cell>
          <cell r="C7820" t="str">
            <v>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v>
          </cell>
        </row>
        <row r="7821">
          <cell r="A7821" t="str">
            <v>HW389307</v>
          </cell>
          <cell r="B7821" t="str">
            <v>显微镜下复合组织移植拇指对掌功能重建术</v>
          </cell>
          <cell r="C7821" t="str">
            <v>消毒铺巾，气囊止血带止血，切开皮肤，切取肌肉，移植于拇指，内(或外)固定，缝合神经，吻合血管，或肌腱(或髂胫束)移植。不含肌腱(或髂胫束)移植术。</v>
          </cell>
        </row>
        <row r="7822">
          <cell r="A7822" t="str">
            <v>HW4</v>
          </cell>
          <cell r="B7822" t="str">
            <v>指连结</v>
          </cell>
        </row>
        <row r="7823">
          <cell r="A7823" t="str">
            <v>HW448101</v>
          </cell>
          <cell r="B7823" t="str">
            <v>掌指关节灌洗术</v>
          </cell>
          <cell r="C7823" t="str">
            <v>消毒铺巾，气囊止血带止血，穿入针头，抽取关节液，灌洗关节，注入药物，拔除针头，或留置引流管，包扎。</v>
          </cell>
        </row>
        <row r="7824">
          <cell r="A7824" t="str">
            <v>HW448102</v>
          </cell>
          <cell r="B7824" t="str">
            <v>指间关节灌洗术</v>
          </cell>
          <cell r="C7824" t="str">
            <v>消毒铺巾，气囊止血带止血，穿入针头，抽取关节液，灌洗关节，注入药物，拔除针头，或留置引流管，包扎。</v>
          </cell>
        </row>
        <row r="7825">
          <cell r="A7825" t="str">
            <v>HW448501</v>
          </cell>
          <cell r="B7825" t="str">
            <v>关节镜下掌指关节灌洗术</v>
          </cell>
          <cell r="C7825" t="str">
            <v>消毒铺巾，气囊止血带止血，切开皮肤，开通关节囊，放入关节镜，依次检视韧带、关节软骨、关节间隙，切取组织做病理学检查，灌洗关节，拔出针头，或留置引流管，包扎。</v>
          </cell>
        </row>
        <row r="7826">
          <cell r="A7826" t="str">
            <v>HW448502</v>
          </cell>
          <cell r="B7826" t="str">
            <v>关节镜下指间关节灌洗术</v>
          </cell>
          <cell r="C7826" t="str">
            <v>消毒铺巾，气囊止血带止血，切开皮肤，开通关节囊，放入关节镜，依次检视韧带、关节软骨、关节间隙，切取组织做病理学检查，灌洗关节，拔出针头，或留置引流管，包扎。</v>
          </cell>
        </row>
        <row r="7827">
          <cell r="A7827" t="str">
            <v>HW458301</v>
          </cell>
          <cell r="B7827" t="str">
            <v>掌指关节侧副韧带切断术</v>
          </cell>
          <cell r="C7827" t="str">
            <v>消毒铺巾，气囊止血带止血，切开皮肤，显露并切断韧带。</v>
          </cell>
        </row>
        <row r="7828">
          <cell r="A7828" t="str">
            <v>HW458302</v>
          </cell>
          <cell r="B7828" t="str">
            <v>指间关节侧副韧带切断术</v>
          </cell>
          <cell r="C7828" t="str">
            <v>术前设计，消毒铺巾，体位摆放，臂丛阻滞麻醉，于指蹼背侧做纵行切口，切开腱帽扩张部，用小拉钩牵开皮肤及伸指肌腱显露出关节囊及增厚的侧副韧带，被动屈曲手指，可见挛缩的侧副韧带，用刀将其切断并切除。</v>
          </cell>
        </row>
        <row r="7829">
          <cell r="A7829" t="str">
            <v>HW471301</v>
          </cell>
          <cell r="B7829" t="str">
            <v>掌指关节复位克氏针固定术</v>
          </cell>
          <cell r="C7829" t="str">
            <v>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v>
          </cell>
        </row>
        <row r="7830">
          <cell r="A7830" t="str">
            <v>HW471302</v>
          </cell>
          <cell r="B7830" t="str">
            <v>掌指关节融合术</v>
          </cell>
          <cell r="C7830" t="str">
            <v>消毒铺巾，气囊止血带止血，切开皮肤，显露关节，用咬骨钳、骨刀或摆锯截骨，对合骨端，骨移植，内固定或外固定。不含植骨术、术中X线引导。</v>
          </cell>
        </row>
        <row r="7831">
          <cell r="A7831" t="str">
            <v>HW471303</v>
          </cell>
          <cell r="B7831" t="str">
            <v>掌指关节掌板固定术</v>
          </cell>
          <cell r="C7831" t="str">
            <v>消毒铺巾，气囊止血带止血，切开皮肤，显露并向远侧掀起掌板，切除一部分，近侧移动，固定于掌骨颈，内或外固定。</v>
          </cell>
        </row>
        <row r="7832">
          <cell r="A7832" t="str">
            <v>HW471304</v>
          </cell>
          <cell r="B7832" t="str">
            <v>指间关节融合术</v>
          </cell>
          <cell r="C7832" t="str">
            <v>消毒铺巾，气囊止血带止血，切开皮肤，显露关节，用咬骨钳、骨刀或摆锯截骨，对合骨端，骨移植，内固定或外固定。不含植骨术、术中X线引导。</v>
          </cell>
        </row>
        <row r="7833">
          <cell r="A7833" t="str">
            <v>HW473301</v>
          </cell>
          <cell r="B7833" t="str">
            <v>掌指关节侧副韧带切除术</v>
          </cell>
          <cell r="C7833" t="str">
            <v>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v>
          </cell>
        </row>
        <row r="7834">
          <cell r="A7834" t="str">
            <v>HW473302</v>
          </cell>
          <cell r="B7834" t="str">
            <v>掌指关节滑膜切除术</v>
          </cell>
          <cell r="C7834" t="str">
            <v>消毒铺巾，气囊止血带止血，切开皮肤，显露关节，清除滑膜，松解粘连。</v>
          </cell>
        </row>
        <row r="7835">
          <cell r="A7835" t="str">
            <v>HW473303</v>
          </cell>
          <cell r="B7835" t="str">
            <v>近侧指间关节侧副韧带切除术</v>
          </cell>
          <cell r="C7835" t="str">
            <v>在关节两侧做侧中切口，拉开伸指支持带，暴露侧副韧带并切除，关节屈曲位克氏针固定三周。</v>
          </cell>
        </row>
        <row r="7836">
          <cell r="A7836" t="str">
            <v>HW473304</v>
          </cell>
          <cell r="B7836" t="str">
            <v>指间关节滑膜切除术</v>
          </cell>
          <cell r="C7836" t="str">
            <v>消毒铺巾，气囊止血带止血，切开皮肤，显露关节，清除滑膜，松解粘连。</v>
          </cell>
        </row>
        <row r="7837">
          <cell r="A7837" t="str">
            <v>HW473501</v>
          </cell>
          <cell r="B7837" t="str">
            <v>关节镜下指间关节滑膜切除术</v>
          </cell>
          <cell r="C7837" t="str">
            <v>消毒铺巾，气囊止血带止血，切开皮肤，插入关节镜，清除滑膜，松解粘连。不含关节镜检查。</v>
          </cell>
        </row>
        <row r="7838">
          <cell r="A7838" t="str">
            <v>HW473502</v>
          </cell>
          <cell r="B7838" t="str">
            <v>关节镜下掌指关节滑膜切除术</v>
          </cell>
          <cell r="C7838" t="str">
            <v>消毒铺巾，气囊止血带止血，切开皮肤，插入关节镜，清除滑膜，松解粘连。不含关节镜检查。</v>
          </cell>
        </row>
        <row r="7839">
          <cell r="A7839" t="str">
            <v>HW481301</v>
          </cell>
          <cell r="B7839" t="str">
            <v>指间关节侧副韧带紧缩缝合术</v>
          </cell>
          <cell r="C7839" t="str">
            <v>消毒铺巾，气囊止血带止血，切开皮肤，显露并紧缩缝合损伤韧带。</v>
          </cell>
        </row>
        <row r="7840">
          <cell r="A7840" t="str">
            <v>HW483301</v>
          </cell>
          <cell r="B7840" t="str">
            <v>掌指关节成形术</v>
          </cell>
          <cell r="C7840" t="str">
            <v>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v>
          </cell>
        </row>
        <row r="7841">
          <cell r="A7841" t="str">
            <v>HW483302</v>
          </cell>
          <cell r="B7841" t="str">
            <v>掌指/指关节畸形矫正术</v>
          </cell>
          <cell r="C7841" t="str">
            <v>切除瘢痕，松解挛缩，用局部皮瓣或游离皮瓣移植覆盖创面，术后用克氏针固定指间关节于伸直位或屈曲15度位3周，防止过伸畸形复发。</v>
          </cell>
        </row>
        <row r="7842">
          <cell r="A7842" t="str">
            <v>HW483303</v>
          </cell>
          <cell r="B7842" t="str">
            <v>掌指/指间关节掌板松解推进术</v>
          </cell>
          <cell r="C7842" t="str">
            <v>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v>
          </cell>
        </row>
        <row r="7843">
          <cell r="A7843" t="str">
            <v>HW483304</v>
          </cell>
          <cell r="B7843" t="str">
            <v>掌指关节过伸畸形矫正术</v>
          </cell>
          <cell r="C7843" t="str">
            <v>纵行切开第五掌指关节的腱帽，使小指展肌复位，予以固定，并在手掌尺侧设计一蒂在远端的舌形皮瓣，修复第五掌指关节腱帽切开区，使掌指关节屈曲30°，克氏针固定3周。</v>
          </cell>
        </row>
        <row r="7844">
          <cell r="A7844" t="str">
            <v>HW483305</v>
          </cell>
          <cell r="B7844" t="str">
            <v>指间关节侧副韧带削薄术</v>
          </cell>
          <cell r="C7844" t="str">
            <v>消毒铺巾，气囊止血带止血，切开皮肤，显露韧带，并将其削薄。</v>
          </cell>
        </row>
        <row r="7845">
          <cell r="A7845" t="str">
            <v>HW483306</v>
          </cell>
          <cell r="B7845" t="str">
            <v>指关节成形术</v>
          </cell>
          <cell r="C7845" t="str">
            <v>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v>
          </cell>
        </row>
        <row r="7846">
          <cell r="A7846" t="str">
            <v>HW489301</v>
          </cell>
          <cell r="B7846" t="str">
            <v>指间关节侧副韧带止点重建术</v>
          </cell>
          <cell r="C7846" t="str">
            <v>消毒铺巾，气囊止血带止血，切开皮肤，显露并缝合损伤韧带，重建止点。</v>
          </cell>
        </row>
        <row r="7847">
          <cell r="A7847" t="str">
            <v>HW489302</v>
          </cell>
          <cell r="B7847" t="str">
            <v>指间关节侧副韧带重建术</v>
          </cell>
          <cell r="C7847" t="str">
            <v>移植肌腱或腱性组织，重建韧带。不含肌腱移植术。</v>
          </cell>
        </row>
        <row r="7848">
          <cell r="A7848" t="str">
            <v>HW5</v>
          </cell>
          <cell r="B7848" t="str">
            <v>指肌肉软组织</v>
          </cell>
        </row>
        <row r="7849">
          <cell r="A7849" t="str">
            <v>HW573301</v>
          </cell>
          <cell r="B7849" t="str">
            <v>指伸肌腱腱帽部分切除术</v>
          </cell>
          <cell r="C7849" t="str">
            <v>消毒铺巾，气囊止血带止血，切开皮肤，显露指伸肌腱腱帽，将其两侧切除，矫正掌指关节屈曲畸形。不含关节松解。</v>
          </cell>
        </row>
        <row r="7850">
          <cell r="A7850" t="str">
            <v>HW589301</v>
          </cell>
          <cell r="B7850" t="str">
            <v>指屈肌腱滑车重建术</v>
          </cell>
          <cell r="C7850" t="str">
            <v>消毒铺巾，气囊止血带止血，切开皮肤，指浅屈肌腱移位或移植肌腱、腱鞘，重建A3或A4滑车，外固定。不含清创术。</v>
          </cell>
        </row>
        <row r="7851">
          <cell r="A7851" t="str">
            <v>HW589302</v>
          </cell>
          <cell r="B7851" t="str">
            <v>指伸肌支持带重建术</v>
          </cell>
          <cell r="C7851" t="str">
            <v>消毒铺巾，气囊止血带止血，切开皮肤，指浅屈肌腱移位或移植肌腱，重建伸肌支持带，外固定。不含清创术。</v>
          </cell>
        </row>
        <row r="7852">
          <cell r="A7852" t="str">
            <v>HW589303</v>
          </cell>
          <cell r="B7852" t="str">
            <v>指伸肌腱侧腱束移位中央腱束止点重建术</v>
          </cell>
          <cell r="C7852" t="str">
            <v>消毒铺巾，气囊止血带止血，切开皮肤，纵行劈开侧腱束，分别于远、近端切断内外侧半，内侧半与中央束止点缝合，外侧一半穿近侧指间关节横行支持带后与自身缝合，内或外固定。</v>
          </cell>
        </row>
        <row r="7853">
          <cell r="A7853" t="str">
            <v>HW589304</v>
          </cell>
          <cell r="B7853" t="str">
            <v>指伸肌腱侧腱束交叉移位中央腱束止点重建术</v>
          </cell>
          <cell r="C7853" t="str">
            <v>消毒铺巾，气囊止血带止血，切开皮肤，纵行劈开两侧侧腱束，将外侧半切断，交叉移位，再与对侧腱束缝合，内或外固定。</v>
          </cell>
        </row>
        <row r="7854">
          <cell r="A7854" t="str">
            <v>HW589305</v>
          </cell>
          <cell r="B7854" t="str">
            <v>指伸肌腱中央腱束止点重建术</v>
          </cell>
          <cell r="C7854" t="str">
            <v>消毒铺巾，气囊止血带止血，切开皮肤，移植肌腱，重建指伸肌腱中央腱束止点，内或外固定。</v>
          </cell>
        </row>
        <row r="7855">
          <cell r="A7855" t="str">
            <v>HW589306</v>
          </cell>
          <cell r="B7855" t="str">
            <v>拇指/手指肌腱移位背伸功能重建术</v>
          </cell>
          <cell r="C7855" t="str">
            <v>消毒铺巾，气囊止血带止血，切开皮肤，掀取邻近肌腱，移位于前臂背侧，与指伸肌腱缝合，内或外固定，或肌腱移植。不含肌腱移植术或髂胫束移植术。</v>
          </cell>
        </row>
        <row r="7856">
          <cell r="A7856" t="str">
            <v>HW589307</v>
          </cell>
          <cell r="B7856" t="str">
            <v>拇指/手指肌腱移位屈曲功能重建术</v>
          </cell>
          <cell r="C7856" t="str">
            <v>消毒铺巾，气囊止血带止血，切开皮肤，掀取邻近肌腱，移位于前臂掌侧，与指屈肌腱缝合，内或外固定，或肌腱移植。不含肌腱移植术或髂胫束移植术。</v>
          </cell>
        </row>
        <row r="7857">
          <cell r="A7857" t="str">
            <v>HW589308</v>
          </cell>
          <cell r="B7857" t="str">
            <v>异体腱帽移植术</v>
          </cell>
          <cell r="C7857" t="str">
            <v>消毒铺巾，气囊止血带止血，切开皮肤，移植异体伸肌腱帽，修复损伤肌腱，外固定。不含肌腱缝合术。</v>
          </cell>
        </row>
        <row r="7858">
          <cell r="A7858" t="str">
            <v>HW589309</v>
          </cell>
          <cell r="B7858" t="str">
            <v>显微镜下复合组织移植拇指/手指背伸功能重建术</v>
          </cell>
          <cell r="C7858" t="str">
            <v>消毒铺巾，气囊止血带止血，切开皮肤，切取肌肉，移植于前臂背侧，与指伸肌腱缝合，内或外固定，缝合神经，吻合血管，或肌腱或髂胫束移植。不含肌腱移植术或髂胫束移植术。</v>
          </cell>
        </row>
        <row r="7859">
          <cell r="A7859" t="str">
            <v>HW589310</v>
          </cell>
          <cell r="B7859" t="str">
            <v>显微镜下复合组织移植拇指/手指屈曲功能重建术</v>
          </cell>
          <cell r="C7859" t="str">
            <v>消毒铺巾，气囊止血带止血，切开皮肤，切取肌肉，移植于前臂掌侧，与指屈肌腱缝合，内或外固定，缝合神经，吻合血管，或肌腱(或髂胫束)移植。不含肌腱移植术或髂胫束移植术。</v>
          </cell>
        </row>
        <row r="7860">
          <cell r="A7860" t="str">
            <v>HW6</v>
          </cell>
          <cell r="B7860" t="str">
            <v>8.肢体</v>
          </cell>
        </row>
        <row r="7861">
          <cell r="A7861" t="str">
            <v>HW658301</v>
          </cell>
          <cell r="B7861" t="str">
            <v>烧伤肢体截除术</v>
          </cell>
          <cell r="C7861" t="str">
            <v>术区皮肤消毒，切除坏死皮肤和软组织，用骨膜分离器、骨锯、咬骨钳、骨凿、手术刀等器械截除坏死肢体，修整缝合残端。</v>
          </cell>
        </row>
        <row r="7862">
          <cell r="A7862" t="str">
            <v>HW687301</v>
          </cell>
          <cell r="B7862" t="str">
            <v>断肢再植术</v>
          </cell>
          <cell r="C7862" t="str">
            <v>常用于断肘或膝关节或其近侧。消毒铺巾，气囊止血带止血，清创，探查损伤组织，复位固定骨与关节，缝合肌肉、肌腱、神经，吻合动脉、静脉。不含组织移植术、术中显微镜下操作。</v>
          </cell>
        </row>
        <row r="7863">
          <cell r="A7863" t="str">
            <v>HW687302</v>
          </cell>
          <cell r="B7863" t="str">
            <v>断肢移位再植术</v>
          </cell>
          <cell r="C7863" t="str">
            <v>消毒铺巾，气囊止血带止血，清创，探查损伤组织，将离断肢体移位至另一肢体断端，固定骨与关节，缝合肌腱、神经，吻合动脉、静脉。不含组织移植术、术中显微镜下操作。</v>
          </cell>
        </row>
        <row r="7864">
          <cell r="A7864" t="str">
            <v>HXA</v>
          </cell>
          <cell r="B7864" t="str">
            <v>9.下肢</v>
          </cell>
        </row>
        <row r="7865">
          <cell r="A7865" t="str">
            <v>HXA57301</v>
          </cell>
          <cell r="B7865" t="str">
            <v>下肢关节松解术</v>
          </cell>
          <cell r="C7865" t="str">
            <v>包括髋、踝关节关节囊松解切除术或韧带松解，关节腔清理，石膏或支具保护，术后功能锻炼。</v>
          </cell>
        </row>
        <row r="7866">
          <cell r="A7866" t="str">
            <v>HXB-HXE</v>
          </cell>
          <cell r="B7866" t="str">
            <v>10.髋部</v>
          </cell>
        </row>
        <row r="7867">
          <cell r="A7867" t="str">
            <v>HXB</v>
          </cell>
          <cell r="B7867" t="str">
            <v>骨盆</v>
          </cell>
        </row>
        <row r="7868">
          <cell r="A7868" t="str">
            <v>HXB45301</v>
          </cell>
          <cell r="B7868" t="str">
            <v>髂窝脓肿切开引流术</v>
          </cell>
          <cell r="C7868" t="str">
            <v>麻醉，消毒，大麦氏切口，逐层切开，推开腹膜及髂血管、股神经，显露髂窝，清除脓腔，引流脓液，用生理盐水3000毫升冲洗，缝合。</v>
          </cell>
        </row>
        <row r="7869">
          <cell r="A7869" t="str">
            <v>HXB60301</v>
          </cell>
          <cell r="B7869" t="str">
            <v>髂骨取骨术</v>
          </cell>
          <cell r="C7869" t="str">
            <v>消毒铺巾，采取髂嵴上开窗术，依次切开，暴露松质骨，小弯骨凿挖出松质骨，缝合。</v>
          </cell>
        </row>
        <row r="7870">
          <cell r="A7870" t="str">
            <v>HXB62301</v>
          </cell>
          <cell r="B7870" t="str">
            <v>骨盆骨折盆腔填塞术</v>
          </cell>
          <cell r="C7870" t="str">
            <v>消毒铺巾，切开暴露骨盆内置后腹膜，给予止血，用无菌敷料填塞后腹膜及盆腔空隙，用无菌敷料包扎伤口。</v>
          </cell>
        </row>
        <row r="7871">
          <cell r="A7871" t="str">
            <v>HXB70301</v>
          </cell>
          <cell r="B7871" t="str">
            <v>骨盆骨折闭合复位内固定术</v>
          </cell>
          <cell r="C7871"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872">
          <cell r="A7872" t="str">
            <v>HXB70302</v>
          </cell>
          <cell r="B7872" t="str">
            <v>骨盆骨折闭合复位外固定架固定术</v>
          </cell>
          <cell r="C787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873">
          <cell r="A7873" t="str">
            <v>HXB70303</v>
          </cell>
          <cell r="B7873" t="str">
            <v>骨盆骨折切开复位内固定术</v>
          </cell>
          <cell r="C787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874">
          <cell r="A7874" t="str">
            <v>HXB70304</v>
          </cell>
          <cell r="B7874" t="str">
            <v>陈旧骨盆骨折切开复位内固定术</v>
          </cell>
          <cell r="C7874"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875">
          <cell r="A7875" t="str">
            <v>HXB70305</v>
          </cell>
          <cell r="B7875" t="str">
            <v>骨盆骨折切开复位外固定架固定术</v>
          </cell>
          <cell r="C787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v>
          </cell>
        </row>
        <row r="7876">
          <cell r="A7876" t="str">
            <v>HXB70306</v>
          </cell>
          <cell r="B7876" t="str">
            <v>陈旧骨盆骨折切开复位外固定架固定术</v>
          </cell>
          <cell r="C787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877">
          <cell r="A7877" t="str">
            <v>HXB73301</v>
          </cell>
          <cell r="B7877" t="str">
            <v>坐骨结节囊肿切除术</v>
          </cell>
          <cell r="C7877" t="str">
            <v>麻醉，消毒，俯卧位，臀部沿坐骨切口，逐层切开，显露坐骨结节，切除囊肿，止血，缝合。</v>
          </cell>
        </row>
        <row r="7878">
          <cell r="A7878" t="str">
            <v>HXB73302</v>
          </cell>
          <cell r="B7878" t="str">
            <v>骨盆内移截骨术</v>
          </cell>
          <cell r="C7878" t="str">
            <v>显露髋臼上缘，保护髂动脉、髂静脉、坐骨神经，斜行截断髂骨，内移股骨头，螺钉固定。</v>
          </cell>
        </row>
        <row r="7879">
          <cell r="A7879" t="str">
            <v>HXB73303</v>
          </cell>
          <cell r="B7879" t="str">
            <v>半骨盆切除术</v>
          </cell>
          <cell r="C7879" t="str">
            <v>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盐水冲洗。</v>
          </cell>
        </row>
        <row r="7880">
          <cell r="A7880" t="str">
            <v>HXB73304</v>
          </cell>
          <cell r="B7880" t="str">
            <v>骨盆肿瘤切除术(小)</v>
          </cell>
          <cell r="C7880" t="str">
            <v>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v>
          </cell>
        </row>
        <row r="7881">
          <cell r="A7881" t="str">
            <v>HXB73305</v>
          </cell>
          <cell r="B7881" t="str">
            <v>骨盆肿瘤切除术(大)</v>
          </cell>
          <cell r="C7881" t="str">
            <v>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v>
          </cell>
        </row>
        <row r="7882">
          <cell r="A7882" t="str">
            <v>HXB74301</v>
          </cell>
          <cell r="B7882" t="str">
            <v>骨盆肿瘤切除重建术(小)</v>
          </cell>
          <cell r="C7882" t="str">
            <v>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v>
          </cell>
        </row>
        <row r="7883">
          <cell r="A7883" t="str">
            <v>HXB74302</v>
          </cell>
          <cell r="B7883" t="str">
            <v>骨盆肿瘤切除重建术(大)</v>
          </cell>
          <cell r="C7883" t="str">
            <v>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经的完整性。如小的脏器破损可进行简单修复。在肿瘤周围正常组织内分离显露，切断肿瘤周围附着的肌肉、韧带，髋臼部位需切开髋关节囊，脱位股骨头，病变适当位置开窗，行病灶内刮除，清除病变，骨性残腔用磨</v>
          </cell>
        </row>
        <row r="7884">
          <cell r="A7884" t="str">
            <v>HXC</v>
          </cell>
          <cell r="B7884" t="str">
            <v>下肢带连结</v>
          </cell>
        </row>
        <row r="7885">
          <cell r="A7885" t="str">
            <v>HXC72101</v>
          </cell>
          <cell r="B7885" t="str">
            <v>经皮穿刺骶髂关节射频术</v>
          </cell>
          <cell r="C7885" t="str">
            <v>用于强直性脊柱炎、骶髂关节炎等的治疗。监测生命体征，影像定位确定穿刺点，消毒铺巾。影像定位下穿刺，经影像确认，神经诱发无运动及感觉改变，实施射频热凝治疗。不含影像学引导、术中监护。</v>
          </cell>
        </row>
        <row r="7886">
          <cell r="A7886" t="str">
            <v>HXC73301</v>
          </cell>
          <cell r="B7886" t="str">
            <v>骶髂关节感染性病灶清除术</v>
          </cell>
          <cell r="C7886" t="str">
            <v>麻醉，消毒，取俯卧位，选择骨盆后侧弧形切口，分离组织，显露髂后上棘及骶骨后侧，保护好周边组织后切除髂后上棘，显露骶髂关节，仔细刮除病变，用生理盐水3000毫升反复冲洗，放置抗感染药物或填充物，止血，逐层缝合伤口。</v>
          </cell>
        </row>
        <row r="7887">
          <cell r="A7887" t="str">
            <v>HXD</v>
          </cell>
          <cell r="B7887" t="str">
            <v>髋关节</v>
          </cell>
        </row>
        <row r="7888">
          <cell r="A7888" t="str">
            <v>HXD57301</v>
          </cell>
          <cell r="B7888" t="str">
            <v>髋关节松解术</v>
          </cell>
          <cell r="C7888" t="str">
            <v>摆体位，髋关节外侧入路，切开髋关节，探查股骨头下，髋臼周围，髋关节前内、前外、后外滑膜，切除关节内粘连瘢痕组织，缝合伤口。</v>
          </cell>
        </row>
        <row r="7889">
          <cell r="A7889" t="str">
            <v>HXD57501</v>
          </cell>
          <cell r="B7889" t="str">
            <v>关节镜下髋关节松解术</v>
          </cell>
          <cell r="C7889"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盐水冲洗。不含X线引导、术中导航。</v>
          </cell>
        </row>
        <row r="7890">
          <cell r="A7890" t="str">
            <v>HXD58301</v>
          </cell>
          <cell r="B7890" t="str">
            <v>髋关节离断术</v>
          </cell>
          <cell r="C7890" t="str">
            <v>入路，神经血管切断处理，肌腱肌肉切断，肌肉成形，肌固定，放置引流，关闭伤口，1000毫升生理盐水冲洗。</v>
          </cell>
        </row>
        <row r="7891">
          <cell r="A7891" t="str">
            <v>HXD65501</v>
          </cell>
          <cell r="B7891" t="str">
            <v>关节镜下髋关节游离体取出术</v>
          </cell>
          <cell r="C789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盐水冲洗关节腔。不含X线引导、术中导航。</v>
          </cell>
        </row>
        <row r="7892">
          <cell r="A7892" t="str">
            <v>HXD66301</v>
          </cell>
          <cell r="B7892" t="str">
            <v>全髋人工关节置换术</v>
          </cell>
          <cell r="C7892" t="str">
            <v>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v>
          </cell>
        </row>
        <row r="7893">
          <cell r="A7893" t="str">
            <v>HXD66302</v>
          </cell>
          <cell r="B7893" t="str">
            <v>髋关节表面置换术</v>
          </cell>
          <cell r="C7893" t="str">
            <v>适于股骨颈部分结构良好的年轻髋关节病变患者。充分显露，精确磨除髋臼软骨面，安放髋臼杯，合适角度股骨头表面截骨，安放股骨头表面假体，骨水泥固定。术中X线透视或导航检测。不含X线透视、导航。</v>
          </cell>
        </row>
        <row r="7894">
          <cell r="A7894" t="str">
            <v>HXD66303</v>
          </cell>
          <cell r="B7894" t="str">
            <v>全髋人工关节翻修术</v>
          </cell>
          <cell r="C7894" t="str">
            <v>适于初次或再次全髋或股骨头置换后假体松动、感染、磨损及功能不佳等患者。取出原假体(全部或部分)，处理骨缺损(髋臼、股骨干)，重新置入或更换全部或部分假体，术中需X线透视或导航。不含术中X线透视、导航。</v>
          </cell>
        </row>
        <row r="7895">
          <cell r="A7895" t="str">
            <v>HXD66304</v>
          </cell>
          <cell r="B7895" t="str">
            <v>全髋人工关节置换联合截骨术</v>
          </cell>
          <cell r="C7895" t="str">
            <v>合并髋臼或股骨上段畸形，在行关节置换术时同时行髋臼或骨盆或股骨上端截骨，术中应用X线透视或导航。不含术中透视、导航。</v>
          </cell>
        </row>
        <row r="7896">
          <cell r="A7896" t="str">
            <v>HXD66305</v>
          </cell>
          <cell r="B7896" t="str">
            <v>全髋人工关节置换联合植骨术</v>
          </cell>
          <cell r="C7896" t="str">
            <v>合并髋臼或股骨上段大段骨缺损者在行全髋关节置换术同时行大段同种异体植骨术，术中应用X线透视或导航。不含术中透视、导航。</v>
          </cell>
        </row>
        <row r="7897">
          <cell r="A7897" t="str">
            <v>HXD70301</v>
          </cell>
          <cell r="B7897" t="str">
            <v>髋关节脱位切开复位术</v>
          </cell>
          <cell r="C7897" t="str">
            <v>摆体位，选择适合入路切开，保护周围血管神经组织，保护骨折端血供，显露髋关节，牵引复位髋关节，冲洗伤口，放置引流，逐层缝合伤口。必要时术中X线检查关节位置。</v>
          </cell>
        </row>
        <row r="7898">
          <cell r="A7898" t="str">
            <v>HXD70302</v>
          </cell>
          <cell r="B7898" t="str">
            <v>髋关节牵引术</v>
          </cell>
          <cell r="C7898" t="str">
            <v>髋关节手术中的牵引。不含X线引导。</v>
          </cell>
        </row>
        <row r="7899">
          <cell r="A7899" t="str">
            <v>HXD70303</v>
          </cell>
          <cell r="B7899" t="str">
            <v>髋臼骨折切开复位内固定术</v>
          </cell>
          <cell r="C7899"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00">
          <cell r="A7900" t="str">
            <v>HXD70304</v>
          </cell>
          <cell r="B7900" t="str">
            <v>陈旧髋臼骨折切开复位内固定术</v>
          </cell>
          <cell r="C7900"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7901">
          <cell r="A7901" t="str">
            <v>HXD70305</v>
          </cell>
          <cell r="B7901" t="str">
            <v>髋臼骨折闭合复位内固定术</v>
          </cell>
          <cell r="C790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02">
          <cell r="A7902" t="str">
            <v>HXD70501</v>
          </cell>
          <cell r="B7902" t="str">
            <v>关节镜下髋臼骨折复位内固定术</v>
          </cell>
          <cell r="C790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盐水冲洗。不含X线引导、术中导航。</v>
          </cell>
        </row>
        <row r="7903">
          <cell r="A7903" t="str">
            <v>HXD71301</v>
          </cell>
          <cell r="B7903" t="str">
            <v>先天性髋脱位Ⅰ期石膏固定术</v>
          </cell>
          <cell r="C7903" t="str">
            <v>麻醉下复位后，套袜套，裹棉衬，抬上石膏架，1人把持位置，2人以石膏带固定腹部双侧髋部及双侧下肢大腿。</v>
          </cell>
        </row>
        <row r="7904">
          <cell r="A7904" t="str">
            <v>HXD71302</v>
          </cell>
          <cell r="B7904" t="str">
            <v>先天性髋脱位Ⅱ期石膏固定术</v>
          </cell>
          <cell r="C7904" t="str">
            <v>麻醉下保持复位位置，双下肢套袜套，裹棉衬，准备连接横梁，1人把持位置，2人以石膏带固定膝关节，并将横梁固定于双侧石膏管型上。</v>
          </cell>
        </row>
        <row r="7905">
          <cell r="A7905" t="str">
            <v>HXD71303</v>
          </cell>
          <cell r="B7905" t="str">
            <v>先天性髋脱位Ⅲ期石膏固定术</v>
          </cell>
          <cell r="C7905" t="str">
            <v>麻醉下保持复位位置，双下肢套袜套，裹棉衬，准备连接横梁，1人把持位置，2人以石膏带固定双小腿，并将横梁固定于双侧石膏管型上。</v>
          </cell>
        </row>
        <row r="7906">
          <cell r="A7906" t="str">
            <v>HXD71304</v>
          </cell>
          <cell r="B7906" t="str">
            <v>先天性髋脱位术后石膏固定术</v>
          </cell>
          <cell r="C7906" t="str">
            <v>麻醉下保证复位位置，套袜套，裹棉衬，抬上石膏架，1人把持位置，2人以石膏带固定腹部患侧髋部及患侧下肢(单髋人字)。</v>
          </cell>
        </row>
        <row r="7907">
          <cell r="A7907" t="str">
            <v>HXD71305</v>
          </cell>
          <cell r="B7907" t="str">
            <v>先天性髋关节脱位切开复位石膏固定术</v>
          </cell>
          <cell r="C7907" t="str">
            <v>适于当手法复位失败后，或者有合并骨折与神经血管损伤的髋关节脱位。通过手术方法整复脱位的关节，将骨折复位并内固定，修复损伤的血管神经，术后使用石膏绷带塑形后固定。</v>
          </cell>
        </row>
        <row r="7908">
          <cell r="A7908" t="str">
            <v>HXD71306</v>
          </cell>
          <cell r="B7908" t="str">
            <v>全髋人工关节翻修联合内固定术</v>
          </cell>
          <cell r="C7908" t="str">
            <v>对术中有髋臼或股骨上段骨折或需大段植骨，先用钢板、螺钉或钢缆等固定骨折或植骨处，然后重新置入人工假体矫正畸形，术中需X线透视或导航。不含术中X线透视、导航。</v>
          </cell>
        </row>
        <row r="7909">
          <cell r="A7909" t="str">
            <v>HXD71307</v>
          </cell>
          <cell r="B7909" t="str">
            <v>髋关节假体周围骨折内固定术</v>
          </cell>
          <cell r="C7909" t="str">
            <v>对术中或术后置入人工假体后周围骨折(以股骨干为常见)，用钢板、螺钉或记忆合金板固定，对合并假体松动者或假体长度不够者同时更换假体，术中需X线透视或导航。不含术中X线透视、导航。</v>
          </cell>
        </row>
        <row r="7910">
          <cell r="A7910" t="str">
            <v>HXD71308</v>
          </cell>
          <cell r="B7910" t="str">
            <v>先天性髋关节脱位切开复位骨盆截骨内固定术</v>
          </cell>
          <cell r="C7910" t="str">
            <v>将髋臼部位的骨盆截骨并旋转后使用内固定材料固定，以增加髋臼对股骨头的有效覆盖。</v>
          </cell>
        </row>
        <row r="7911">
          <cell r="A7911" t="str">
            <v>HXD71309</v>
          </cell>
          <cell r="B7911" t="str">
            <v>先天性髋关节脱位切开复位骨盆股骨截骨内固定术</v>
          </cell>
          <cell r="C7911" t="str">
            <v>适用于VI度以上的先天性髋关节脱位的矫正。当髋臼截骨内固定后髋臼对股骨头的覆盖得到解决，但股骨头仍然不能复位或股骨颈干角仍然异常的情况下，再进行股骨上端截骨然后内固定，使得先髋脱位得以矫正。</v>
          </cell>
        </row>
        <row r="7912">
          <cell r="A7912" t="str">
            <v>HXD73301</v>
          </cell>
          <cell r="B7912" t="str">
            <v>骨盆髋臼周围截骨术</v>
          </cell>
          <cell r="C7912" t="str">
            <v>髋部到弧形切口约20-25厘米，显露股骨大转子，截断，连同臀中小肌向近端翻转，显露关节囊、髂骨，至坐骨切迹，保护坐骨神经(后)、股动静脉(前)、股神经(前)，X线或导航引导下将髂骨斜行截断，将股骨头内移，2-3枚长螺钉固定。不含X线引导。</v>
          </cell>
        </row>
        <row r="7913">
          <cell r="A7913" t="str">
            <v>HXD73302</v>
          </cell>
          <cell r="B7913" t="str">
            <v>髋关节病灶清理术</v>
          </cell>
          <cell r="C791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盐水冲洗关节腔。不含X线引导、术中导航、微骨折术。</v>
          </cell>
        </row>
        <row r="7914">
          <cell r="A7914" t="str">
            <v>HXD73303</v>
          </cell>
          <cell r="B7914" t="str">
            <v>髋关节滑膜切除术</v>
          </cell>
          <cell r="C7914" t="str">
            <v>消毒铺巾，切开皮肤，显露关节，清除滑膜，松解粘连。</v>
          </cell>
        </row>
        <row r="7915">
          <cell r="A7915" t="str">
            <v>HXD73304</v>
          </cell>
          <cell r="B7915" t="str">
            <v>髋臼盂唇切除术</v>
          </cell>
          <cell r="C7915" t="str">
            <v>消毒铺巾，切开探查股骨头与髋臼软骨面、股骨头韧带、盂唇、周围滑膜，将损伤盂唇部分切除。</v>
          </cell>
        </row>
        <row r="7916">
          <cell r="A7916" t="str">
            <v>HXD73305</v>
          </cell>
          <cell r="B7916" t="str">
            <v>髋臼骨赘切除术</v>
          </cell>
          <cell r="C7916" t="str">
            <v>消毒铺巾，切开探查股骨头与髋臼软骨面、股骨头韧带、盂唇、周围滑膜，切除髋臼周缘骨赘。</v>
          </cell>
        </row>
        <row r="7917">
          <cell r="A7917" t="str">
            <v>HXD73306</v>
          </cell>
          <cell r="B7917" t="str">
            <v>髋臼旋转截骨术</v>
          </cell>
          <cell r="C7917" t="str">
            <v>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v>
          </cell>
        </row>
        <row r="7918">
          <cell r="A7918" t="str">
            <v>HXD73501</v>
          </cell>
          <cell r="B7918" t="str">
            <v>关节镜下髋关节滑膜部分切除术</v>
          </cell>
          <cell r="C7918"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盐水冲洗关节腔。不含X线引导、术中导航。</v>
          </cell>
        </row>
        <row r="7919">
          <cell r="A7919" t="str">
            <v>HXD73502</v>
          </cell>
          <cell r="B7919" t="str">
            <v>关节镜下髋臼盂唇切除术</v>
          </cell>
          <cell r="C7919"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盐水冲洗关节腔。不含X线引导、术中导航。</v>
          </cell>
        </row>
        <row r="7920">
          <cell r="A7920" t="str">
            <v>HXD73503</v>
          </cell>
          <cell r="B7920" t="str">
            <v>关节镜下髋臼骨赘切除术</v>
          </cell>
          <cell r="C7920"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盐水冲洗关节腔。不含X线引导、术中导航。</v>
          </cell>
        </row>
        <row r="7921">
          <cell r="A7921" t="str">
            <v>HXD73504</v>
          </cell>
          <cell r="B7921" t="str">
            <v>关节镜下股骨头韧带切除术</v>
          </cell>
          <cell r="C7921"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盐水冲洗关节腔。不含X线引导、术中导航。</v>
          </cell>
        </row>
        <row r="7922">
          <cell r="A7922" t="str">
            <v>HXD73505</v>
          </cell>
          <cell r="B7922" t="str">
            <v>关节镜下髋关节滑膜全切除术</v>
          </cell>
          <cell r="C7922"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盐水冲洗。不含X线引导、术中导航。</v>
          </cell>
        </row>
        <row r="7923">
          <cell r="A7923" t="str">
            <v>HXD83301</v>
          </cell>
          <cell r="B7923" t="str">
            <v>髋关节软骨微骨折术</v>
          </cell>
          <cell r="C7923"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盐水冲洗。不含X线引导、术中导航。</v>
          </cell>
        </row>
        <row r="7924">
          <cell r="A7924" t="str">
            <v>HXD83302</v>
          </cell>
          <cell r="B7924" t="str">
            <v>髋臼盂唇缝合术</v>
          </cell>
          <cell r="C7924" t="str">
            <v>消毒铺巾，切开探查股骨头与髋臼软骨面、股骨头韧带、盂唇、周围滑膜，将损伤盂唇周围清理，新鲜化，缝合固定盂唇。</v>
          </cell>
        </row>
        <row r="7925">
          <cell r="A7925" t="str">
            <v>HXD83303</v>
          </cell>
          <cell r="B7925" t="str">
            <v>髋臼造盖成形术</v>
          </cell>
          <cell r="C7925" t="str">
            <v>经髋关节各种入路，于髋臼顶部截骨后植入楔形骨块或于髋臼外上缘将髂骨做楔形截骨后下翻，上方植骨，螺钉内固定。不含C型臂引导。</v>
          </cell>
        </row>
        <row r="7926">
          <cell r="A7926" t="str">
            <v>HXD83501</v>
          </cell>
          <cell r="B7926" t="str">
            <v>关节镜下髋臼盂唇缝合术</v>
          </cell>
          <cell r="C7926"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盐水冲洗。不含X线引导、术中导航。</v>
          </cell>
        </row>
        <row r="7927">
          <cell r="A7927" t="str">
            <v>HXE</v>
          </cell>
          <cell r="B7927" t="str">
            <v>髋肌及软组织</v>
          </cell>
        </row>
        <row r="7928">
          <cell r="A7928" t="str">
            <v>HXE45301</v>
          </cell>
          <cell r="B7928" t="str">
            <v>髂腰肌脓肿切开引流术</v>
          </cell>
          <cell r="C7928" t="str">
            <v>麻醉，消毒，大麦氏切口，逐层切开，推开腹膜及髂血管、股神经，显露髂腰肌，清除脓腔，引流脓液，冲洗，缝合。</v>
          </cell>
        </row>
        <row r="7929">
          <cell r="A7929" t="str">
            <v>HXE57301</v>
          </cell>
          <cell r="B7929" t="str">
            <v>髂腰肌腱松解术</v>
          </cell>
          <cell r="C7929" t="str">
            <v>消毒铺巾，铺一次性防水无菌单，穿一次性防水手术衣，皮下组织扩孔，制造腔隙，关节镜探查髂腰肌腱，将挛缩处Z形切断，关节镜下止血，21000毫升生理盐水冲洗关节腔。</v>
          </cell>
        </row>
        <row r="7930">
          <cell r="A7930" t="str">
            <v>HXE57302</v>
          </cell>
          <cell r="B7930" t="str">
            <v>臀大肌挛缩切除松解术</v>
          </cell>
          <cell r="C7930" t="str">
            <v>麻醉后，仰卧位，纵行切开患侧臀部皮肤、皮下，显露挛缩条索状纤维化的臀肌，主要为臀大肌，“V”形切开臀肌，松解紧张组织，缝合皮下及切口。</v>
          </cell>
        </row>
        <row r="7931">
          <cell r="A7931" t="str">
            <v>HXE57303</v>
          </cell>
          <cell r="B7931" t="str">
            <v>髂胫束松解术</v>
          </cell>
          <cell r="C7931" t="str">
            <v>消毒铺巾，穿手术衣，切开皮肤、皮下组织、深筋膜，探查臀大肌肌腱及髂胫束，将挛缩处Z形切断，电刀止血。</v>
          </cell>
        </row>
        <row r="7932">
          <cell r="A7932" t="str">
            <v>HXE57501</v>
          </cell>
          <cell r="B7932" t="str">
            <v>关节镜下髂胫束松解术</v>
          </cell>
          <cell r="C7932" t="str">
            <v>消毒铺巾，铺一次性防水无菌单，穿一次性防水手术衣，皮下组织扩孔，制造腔隙，关节镜探查臀大肌肌腱及髂胫束，将挛缩处Z形切断，关节镜下止血。21000毫升生理盐水冲洗关节腔。</v>
          </cell>
        </row>
        <row r="7933">
          <cell r="A7933" t="str">
            <v>HXE73501</v>
          </cell>
          <cell r="B7933" t="str">
            <v>关节镜下臀中肌清理术</v>
          </cell>
          <cell r="C7933" t="str">
            <v>消毒铺巾，铺一次性防水无菌单，穿一次性防水手术衣，皮下组织扩孔，制造腔隙，关节镜探查臀中肌肌腱，将钙化病灶清理，15000毫升生理盐水冲洗关节腔。</v>
          </cell>
        </row>
        <row r="7934">
          <cell r="A7934" t="str">
            <v>HXF-HXM</v>
          </cell>
          <cell r="B7934" t="str">
            <v>11.大腿</v>
          </cell>
        </row>
        <row r="7935">
          <cell r="A7935" t="str">
            <v>HXF79301</v>
          </cell>
          <cell r="B7935" t="str">
            <v>大腿截肢术</v>
          </cell>
          <cell r="C7935" t="str">
            <v>入路，神经血管切断处理，肌腱肌肉切断，截骨，肌肉成形，肌固定，放置引流，关闭伤口，用生理盐水1000毫升冲洗。</v>
          </cell>
        </row>
        <row r="7936">
          <cell r="A7936" t="str">
            <v>HXF79302</v>
          </cell>
          <cell r="B7936" t="str">
            <v>深度烧伤大腿截肢术</v>
          </cell>
          <cell r="C7936" t="str">
            <v>术区皮肤消毒，显露并确定坏死平面，截除坏死肢体远端，妥善处理残端血管、神经、骨骼、肌肉等组织，缝合残端，或用皮瓣或皮片修复残端创面。不含植皮术、皮瓣修复术。</v>
          </cell>
        </row>
        <row r="7937">
          <cell r="A7937" t="str">
            <v>HXG</v>
          </cell>
          <cell r="B7937" t="str">
            <v>股骨</v>
          </cell>
        </row>
        <row r="7938">
          <cell r="A7938" t="str">
            <v>HXG57301</v>
          </cell>
          <cell r="B7938" t="str">
            <v>股骨头钻孔减压术</v>
          </cell>
          <cell r="C7938" t="str">
            <v>显露股骨大转子，C型臂X线透视引导下3.5毫米钻头坏死区多处钻孔减压。不含术中X线引导。</v>
          </cell>
        </row>
        <row r="7939">
          <cell r="A7939" t="str">
            <v>HXG57302</v>
          </cell>
          <cell r="B7939" t="str">
            <v>股骨头减压游离骨植骨术</v>
          </cell>
          <cell r="C7939" t="str">
            <v>显露股骨大转子，C型臂X线透视引导下8-9毫米套筒减压，髂骨取骨植入。不含术中X线引导。</v>
          </cell>
        </row>
        <row r="7940">
          <cell r="A7940" t="str">
            <v>HXG57501</v>
          </cell>
          <cell r="B7940" t="str">
            <v>关节镜下股骨头钻孔减压术</v>
          </cell>
          <cell r="C7940"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盐水冲洗关节腔。不含X线引导、术中导航。</v>
          </cell>
        </row>
        <row r="7941">
          <cell r="A7941" t="str">
            <v>HXG66301</v>
          </cell>
          <cell r="B7941" t="str">
            <v>人工股骨头置换术</v>
          </cell>
          <cell r="C7941" t="str">
            <v>适于股骨头器质性病变但髋臼侧仍然良好患者，切开，保护股神经或坐骨神经，保护股动静脉，显露病变关节，脱出股骨头，准确截骨。显露髋臼，处理髋臼圆韧带和股骨扩髓，使用试模测试，精确安放股骨头假体，术中用X线引导(或导航)或检查位置。不含术中X线引导、导航。</v>
          </cell>
        </row>
        <row r="7942">
          <cell r="A7942" t="str">
            <v>HXG70301</v>
          </cell>
          <cell r="B7942" t="str">
            <v>股骨颈骨折闭合复位内固定术</v>
          </cell>
          <cell r="C7942"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43">
          <cell r="A7943" t="str">
            <v>HXG70302</v>
          </cell>
          <cell r="B7943" t="str">
            <v>陈旧股骨颈骨折闭合复位内固定术</v>
          </cell>
          <cell r="C7943"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v>
          </cell>
        </row>
        <row r="7944">
          <cell r="A7944" t="str">
            <v>HXG70303</v>
          </cell>
          <cell r="B7944" t="str">
            <v>股骨颈骨折切开复位内固定术</v>
          </cell>
          <cell r="C794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45">
          <cell r="A7945" t="str">
            <v>HXG70304</v>
          </cell>
          <cell r="B7945" t="str">
            <v>陈旧股骨颈骨折切开复位内固定术</v>
          </cell>
          <cell r="C794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row>
        <row r="7946">
          <cell r="A7946" t="str">
            <v>HXG70305</v>
          </cell>
          <cell r="B7946" t="str">
            <v>股骨转子间骨折闭合复位钢板螺丝钉内固定术</v>
          </cell>
          <cell r="C7946"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47">
          <cell r="A7947" t="str">
            <v>HXG70306</v>
          </cell>
          <cell r="B7947" t="str">
            <v>股骨转子间骨折闭合复位髓内针内固定术</v>
          </cell>
          <cell r="C794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48">
          <cell r="A7948" t="str">
            <v>HXG70307</v>
          </cell>
          <cell r="B7948" t="str">
            <v>股骨转子间骨折闭合复位外固定架固定术</v>
          </cell>
          <cell r="C7948"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49">
          <cell r="A7949" t="str">
            <v>HXG70308</v>
          </cell>
          <cell r="B7949" t="str">
            <v>股骨转子间骨折切开复位髓内针内固定术</v>
          </cell>
          <cell r="C794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7950">
          <cell r="A7950" t="str">
            <v>HXG70309</v>
          </cell>
          <cell r="B7950" t="str">
            <v>陈旧股骨转子间骨折切开复位髓内针内固定术</v>
          </cell>
          <cell r="C7950"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7951">
          <cell r="A7951" t="str">
            <v>HXG70310</v>
          </cell>
          <cell r="B7951" t="str">
            <v>股骨转子间骨折切开复位内固定术</v>
          </cell>
          <cell r="C7951"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952">
          <cell r="A7952" t="str">
            <v>HXG70311</v>
          </cell>
          <cell r="B7952" t="str">
            <v>陈旧股骨转子间骨折切开复位内固定术</v>
          </cell>
          <cell r="C795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53">
          <cell r="A7953" t="str">
            <v>HXG70312</v>
          </cell>
          <cell r="B7953" t="str">
            <v>股骨转子间骨折切开复位外固定架固定术</v>
          </cell>
          <cell r="C7953"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54">
          <cell r="A7954" t="str">
            <v>HXG70313</v>
          </cell>
          <cell r="B7954" t="str">
            <v>陈旧股骨转子间骨折切开复位外固定架固定术</v>
          </cell>
          <cell r="C7954"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955">
          <cell r="A7955" t="str">
            <v>HXG70314</v>
          </cell>
          <cell r="B7955" t="str">
            <v>股骨干骨折闭合复位钢板螺丝钉内固定术</v>
          </cell>
          <cell r="C7955"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56">
          <cell r="A7956" t="str">
            <v>HXG70315</v>
          </cell>
          <cell r="B7956" t="str">
            <v>陈旧股骨干骨折闭合复位钢板螺丝钉内固定术</v>
          </cell>
          <cell r="C7956"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v>
          </cell>
        </row>
        <row r="7957">
          <cell r="A7957" t="str">
            <v>HXG70316</v>
          </cell>
          <cell r="B7957" t="str">
            <v>股骨干骨折闭合复位髓内针内固定术</v>
          </cell>
          <cell r="C7957"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v>
          </cell>
        </row>
        <row r="7958">
          <cell r="A7958" t="str">
            <v>HXG70317</v>
          </cell>
          <cell r="B7958" t="str">
            <v>陈旧股骨干骨折闭合复位髓内针内固定术</v>
          </cell>
          <cell r="C7958"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v>
          </cell>
        </row>
        <row r="7959">
          <cell r="A7959" t="str">
            <v>HXG70318</v>
          </cell>
          <cell r="B7959" t="str">
            <v>股骨干骨折闭合复位外固定架固定术</v>
          </cell>
          <cell r="C795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60">
          <cell r="A7960" t="str">
            <v>HXG70319</v>
          </cell>
          <cell r="B7960" t="str">
            <v>陈旧股骨干骨折闭合复位外固定架固定术</v>
          </cell>
          <cell r="C7960"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7961">
          <cell r="A7961" t="str">
            <v>HXG70320</v>
          </cell>
          <cell r="B7961" t="str">
            <v>股骨干骨折切开复位内固定术</v>
          </cell>
          <cell r="C7961" t="str">
            <v>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v>
          </cell>
        </row>
        <row r="7962">
          <cell r="A7962" t="str">
            <v>HXG70321</v>
          </cell>
          <cell r="B7962" t="str">
            <v>陈旧股骨干骨折切开复位内固定术</v>
          </cell>
          <cell r="C7962"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63">
          <cell r="A7963" t="str">
            <v>HXG70322</v>
          </cell>
          <cell r="B7963" t="str">
            <v>股骨干骨折切开复位髓内针内固定术</v>
          </cell>
          <cell r="C796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64">
          <cell r="A7964" t="str">
            <v>HXG70323</v>
          </cell>
          <cell r="B7964" t="str">
            <v>陈旧股骨干骨折切开复位髓内针内固定术</v>
          </cell>
          <cell r="C7964"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7965">
          <cell r="A7965" t="str">
            <v>HXG70324</v>
          </cell>
          <cell r="B7965" t="str">
            <v>股骨干骨折切开复位外固定架固定术</v>
          </cell>
          <cell r="C796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66">
          <cell r="A7966" t="str">
            <v>HXG70325</v>
          </cell>
          <cell r="B7966" t="str">
            <v>陈旧股骨干骨折切开复位外固定架固定术</v>
          </cell>
          <cell r="C796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7967">
          <cell r="A7967" t="str">
            <v>HXG70326</v>
          </cell>
          <cell r="B7967" t="str">
            <v>股骨髁间骨折闭合复位钢板螺丝钉内固定术</v>
          </cell>
          <cell r="C7967"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7968">
          <cell r="A7968" t="str">
            <v>HXG70327</v>
          </cell>
          <cell r="B7968" t="str">
            <v>股骨髁间骨折闭合复位髓内针内固定术</v>
          </cell>
          <cell r="C796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69">
          <cell r="A7969" t="str">
            <v>HXG70328</v>
          </cell>
          <cell r="B7969" t="str">
            <v>股骨髁间骨折闭合复位外固定架固定术</v>
          </cell>
          <cell r="C7969"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7970">
          <cell r="A7970" t="str">
            <v>HXG70329</v>
          </cell>
          <cell r="B7970" t="str">
            <v>陈旧股骨髁间骨折切开复位内固定术</v>
          </cell>
          <cell r="C797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v>
          </cell>
        </row>
        <row r="7971">
          <cell r="A7971" t="str">
            <v>HXG70330</v>
          </cell>
          <cell r="B7971" t="str">
            <v>股骨髁间骨折切开复位钢板螺丝钉内固定术</v>
          </cell>
          <cell r="C7971"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7972">
          <cell r="A7972" t="str">
            <v>HXG70331</v>
          </cell>
          <cell r="B7972" t="str">
            <v>股骨髁间骨折切开复位髓内针内固定术</v>
          </cell>
          <cell r="C797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7973">
          <cell r="A7973" t="str">
            <v>HXG70332</v>
          </cell>
          <cell r="B7973" t="str">
            <v>陈旧股骨髁间骨折切开复位髓内针内固定术</v>
          </cell>
          <cell r="C7973"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7974">
          <cell r="A7974" t="str">
            <v>HXG70333</v>
          </cell>
          <cell r="B7974" t="str">
            <v>股骨髁间骨折切开复位外固定架固定术</v>
          </cell>
          <cell r="C797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7975">
          <cell r="A7975" t="str">
            <v>HXG70334</v>
          </cell>
          <cell r="B7975" t="str">
            <v>陈旧股骨髁间骨折切开复位外固定架固定术</v>
          </cell>
          <cell r="C797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v>
          </cell>
        </row>
        <row r="7976">
          <cell r="A7976" t="str">
            <v>HXG70501</v>
          </cell>
          <cell r="B7976" t="str">
            <v>关节镜下股骨髁骨折复位内固定术</v>
          </cell>
          <cell r="C7976" t="str">
            <v>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盐水冲洗关节腔，留置引流管，加压包扎。不含髁间窝成形、半月板切除。</v>
          </cell>
        </row>
        <row r="7977">
          <cell r="A7977" t="str">
            <v>HXG70502</v>
          </cell>
          <cell r="B7977" t="str">
            <v>关节镜股骨头骨折复位内固定术</v>
          </cell>
          <cell r="C7977" t="str">
            <v>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盐水冲洗。不含X线引导、术中导航。</v>
          </cell>
        </row>
        <row r="7978">
          <cell r="A7978" t="str">
            <v>HXG71301</v>
          </cell>
          <cell r="B7978" t="str">
            <v>股骨头骨骺滑脱牵引复位内固定术</v>
          </cell>
          <cell r="C7978" t="str">
            <v>麻醉下，C型臂定位，患侧切口，显露股骨近端及股骨颈，克氏针C型臂定位，电钻钻孔，空心螺钉置入，再定位，缝合骨膜、深筋膜、皮下及切口。不含C型臂引导。</v>
          </cell>
        </row>
        <row r="7979">
          <cell r="A7979" t="str">
            <v>HXG73301</v>
          </cell>
          <cell r="B7979" t="str">
            <v>经股骨转子间股骨头旋转截骨术</v>
          </cell>
          <cell r="C7979" t="str">
            <v>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v>
          </cell>
        </row>
        <row r="7980">
          <cell r="A7980" t="str">
            <v>HXG73302</v>
          </cell>
          <cell r="B7980" t="str">
            <v>股骨颈楔形截骨术</v>
          </cell>
          <cell r="C7980" t="str">
            <v>髋关节前侧切开，显露关节，切开，显露股骨头、颈，保护股动静脉和股神经，将股骨颈截断，楔形截骨，对合，放置内固定。</v>
          </cell>
        </row>
        <row r="7981">
          <cell r="A7981" t="str">
            <v>HXG73303</v>
          </cell>
          <cell r="B7981" t="str">
            <v>股骨大转子下移抬高截骨术</v>
          </cell>
          <cell r="C7981" t="str">
            <v>显露股骨大转子，大转子截骨，X线引导，外展后将截骨块固定在下及远端。不含术中X线引导。</v>
          </cell>
        </row>
        <row r="7982">
          <cell r="A7982" t="str">
            <v>HXG73304</v>
          </cell>
          <cell r="B7982" t="str">
            <v>股骨转子间/下内外翻截骨术</v>
          </cell>
          <cell r="C7982" t="str">
            <v>股骨近端切开，保护股动静脉、坐骨神经，显露股骨近端，截断，楔形截骨，矫正内翻或外翻，X线引导下复位，钢板、螺钉固定。不含术中X线引导。</v>
          </cell>
        </row>
        <row r="7983">
          <cell r="A7983" t="str">
            <v>HXG73305</v>
          </cell>
          <cell r="B7983" t="str">
            <v>股骨中1/3截骨术</v>
          </cell>
          <cell r="C7983" t="str">
            <v>股骨干外侧切口，显露股骨干，保护股动静脉，将股骨干截断，矫正畸形，X线引导下复位、固定。不含术中X线引导。</v>
          </cell>
        </row>
        <row r="7984">
          <cell r="A7984" t="str">
            <v>HXG73306</v>
          </cell>
          <cell r="B7984" t="str">
            <v>股骨下端截骨术</v>
          </cell>
          <cell r="C7984" t="str">
            <v>股骨外侧切开，显露股骨髁，保护股动静脉及胫神经，截断股骨髁，楔形截骨，X线引导下复位固定截骨。不含术中X线引导。</v>
          </cell>
        </row>
        <row r="7985">
          <cell r="A7985" t="str">
            <v>HXG82301</v>
          </cell>
          <cell r="B7985" t="str">
            <v>股骨牵张延长术</v>
          </cell>
          <cell r="C7985" t="str">
            <v>于股骨近远端分别打入2-4根螺纹钉，安置可牵张外固定延长支架，于股骨中段截断，缓慢延长至需要长度后，用钢板螺钉或髓内钉内固定。不含C型臂引导。</v>
          </cell>
        </row>
        <row r="7986">
          <cell r="A7986" t="str">
            <v>HXG82302</v>
          </cell>
          <cell r="B7986" t="str">
            <v>股骨延长术</v>
          </cell>
          <cell r="C7986" t="str">
            <v>经股骨外侧入路，于股骨干中段Z字形截骨，C型臂下决定对位对线及延长长度，钢板螺钉内固定，自体或异体植骨，石膏或支具保护。不含C型臂引导。</v>
          </cell>
        </row>
        <row r="7987">
          <cell r="A7987" t="str">
            <v>HXG89301</v>
          </cell>
          <cell r="B7987" t="str">
            <v>股骨颈骨折切开复位带血管组织移植术</v>
          </cell>
          <cell r="C7987" t="str">
            <v>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v>
          </cell>
        </row>
        <row r="7988">
          <cell r="A7988" t="str">
            <v>HXG89302</v>
          </cell>
          <cell r="B7988" t="str">
            <v>股骨头减压带肌蒂骨移植术</v>
          </cell>
          <cell r="C7988" t="str">
            <v>髋关节前方显露，切开关节囊，显露股骨头、颈，开窗，坏死区减压，带肌蒂骨(髂骨、大转子部)植入，固定。不含术中X线引导。</v>
          </cell>
        </row>
        <row r="7989">
          <cell r="A7989" t="str">
            <v>HXG89303</v>
          </cell>
          <cell r="B7989" t="str">
            <v>股骨头减压带血管蒂骨移植术</v>
          </cell>
          <cell r="C7989" t="str">
            <v>髋关节前方切口10-15厘米，保护髂外动静脉和股神经，切开关节囊，显露股骨头，颈骨开窗，清除坏死骨，显露髂骨及血管，仔细分离，取下带小血管髂骨，植入股骨头、颈部，螺钉固定。不含术中X线透视。</v>
          </cell>
        </row>
        <row r="7990">
          <cell r="A7990" t="str">
            <v>HXG89304</v>
          </cell>
          <cell r="B7990" t="str">
            <v>股骨头减压吻合血管腓骨移植术</v>
          </cell>
          <cell r="C7990" t="str">
            <v>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v>
          </cell>
        </row>
        <row r="7991">
          <cell r="A7991" t="str">
            <v>HXH</v>
          </cell>
          <cell r="B7991" t="str">
            <v>髌骨</v>
          </cell>
        </row>
        <row r="7992">
          <cell r="A7992" t="str">
            <v>HXH70301</v>
          </cell>
          <cell r="B7992" t="str">
            <v>髌骨骨折切开复位内固定术</v>
          </cell>
          <cell r="C7992"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7993">
          <cell r="A7993" t="str">
            <v>HXH70302</v>
          </cell>
          <cell r="B7993" t="str">
            <v>陈旧髌骨骨折切开复位内固定术</v>
          </cell>
          <cell r="C7993"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v>
          </cell>
        </row>
        <row r="7994">
          <cell r="A7994" t="str">
            <v>HXH70303</v>
          </cell>
          <cell r="B7994" t="str">
            <v>髌骨骨折闭合复位内固定术</v>
          </cell>
          <cell r="C7994"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7995">
          <cell r="A7995" t="str">
            <v>HXH70304</v>
          </cell>
          <cell r="B7995" t="str">
            <v>陈旧髌骨骨折闭合复位内固定术</v>
          </cell>
          <cell r="C7995" t="str">
            <v>消毒铺巾，X线透视下闭合复位骨折穿针或用螺丝钉固定，冲洗缝合伤口。</v>
          </cell>
        </row>
        <row r="7996">
          <cell r="A7996" t="str">
            <v>HXH70501</v>
          </cell>
          <cell r="B7996" t="str">
            <v>关节镜下髌骨骨折复位内固定术</v>
          </cell>
          <cell r="C7996" t="str">
            <v>消毒铺巾，铺防水材料，膝关节前方入路，关节镜探查髌上囊、关节软骨、半月板及交叉韧带，在骨折相应的部位切开，关节镜下观察骨折线，在骨折线对合良好，软骨无明显错位的情况下，将髌骨骨折内固定，充分止血，24000毫升生理盐水冲洗关节腔，留置引流管，加压包扎。不含髁间窝成形、半月板切除。</v>
          </cell>
        </row>
        <row r="7997">
          <cell r="A7997" t="str">
            <v>HXH73301</v>
          </cell>
          <cell r="B7997" t="str">
            <v>髌骨清理术</v>
          </cell>
          <cell r="C7997" t="str">
            <v>消毒铺巾，髌骨末端滑膜清理，变性肌腱的清理，末端再血管化处理，止血，加压包扎。</v>
          </cell>
        </row>
        <row r="7998">
          <cell r="A7998" t="str">
            <v>HXH73302</v>
          </cell>
          <cell r="B7998" t="str">
            <v>髌骨切除术</v>
          </cell>
          <cell r="C7998" t="str">
            <v>消毒铺巾，切除髌骨，重建伸膝装置，止血，加压包扎，支具固定。</v>
          </cell>
        </row>
        <row r="7999">
          <cell r="A7999" t="str">
            <v>HXH73303</v>
          </cell>
          <cell r="B7999" t="str">
            <v>髌骨切除股四头肌修补术</v>
          </cell>
          <cell r="C7999" t="str">
            <v>消毒铺巾，显露膝关节，切除粉碎髌骨，修补股四头肌，冲洗缝合伤口。</v>
          </cell>
        </row>
        <row r="8000">
          <cell r="A8000" t="str">
            <v>HXH73304</v>
          </cell>
          <cell r="B8000" t="str">
            <v>二分髌骨切除术</v>
          </cell>
          <cell r="C8000" t="str">
            <v>消毒铺巾，切除二分髌骨，髌骨钻孔，编织缝合股四头肌腱，重建止点，止血，加压包扎，支具固定。</v>
          </cell>
        </row>
        <row r="8001">
          <cell r="A8001" t="str">
            <v>HXH73501</v>
          </cell>
          <cell r="B8001" t="str">
            <v>关节镜下二分髌骨切除术</v>
          </cell>
          <cell r="C8001" t="str">
            <v>消毒铺巾，铺防水材料，膝关节前方入路，全面探查关节，清理病变部位，切除增生滑膜，切除二分髌骨，髌骨钻孔，编织缝合股四头肌腱，重建止点，止血，加压包扎，支具固定，6000毫升生理盐水冲洗。</v>
          </cell>
        </row>
        <row r="8002">
          <cell r="A8002" t="str">
            <v>HXH73502</v>
          </cell>
          <cell r="B8002" t="str">
            <v>关节镜下髌骨清理术</v>
          </cell>
          <cell r="C8002" t="str">
            <v>消毒铺巾，铺防水材料，膝关节前方入路，全面探查关节，清理病变部位，切除增生滑膜，髌骨末端滑膜清理，变性肌腱的清理，末端再血管化处理，止血，加压包扎，6000毫升生理盐水冲洗。</v>
          </cell>
        </row>
        <row r="8003">
          <cell r="A8003" t="str">
            <v>HXH73503</v>
          </cell>
          <cell r="B8003" t="str">
            <v>关节镜下髌骨切除术</v>
          </cell>
          <cell r="C8003" t="str">
            <v>消毒铺巾，铺防水材料，膝关节前方入路，全面探查关节，清理病变部位，切除增生滑膜，切除髌骨，重建伸膝装置，止血，加压包扎，支具固定。</v>
          </cell>
        </row>
        <row r="8004">
          <cell r="A8004" t="str">
            <v>HXJ</v>
          </cell>
          <cell r="B8004" t="str">
            <v>膝关节</v>
          </cell>
        </row>
        <row r="8005">
          <cell r="A8005" t="str">
            <v>HXJ45101</v>
          </cell>
          <cell r="B8005" t="str">
            <v>膝关节穿刺术</v>
          </cell>
          <cell r="C8005" t="str">
            <v>消毒菌巾，局部麻醉，穿刺关节，抽取关节液，加压包扎。</v>
          </cell>
        </row>
        <row r="8006">
          <cell r="A8006" t="str">
            <v>HXJ45301</v>
          </cell>
          <cell r="B8006" t="str">
            <v>膝关节引流术</v>
          </cell>
          <cell r="C8006" t="str">
            <v>局部消毒菌巾，穿刺关节，放置引流管，缝合固定引流管，加压包扎。</v>
          </cell>
        </row>
        <row r="8007">
          <cell r="A8007" t="str">
            <v>HXJ48101</v>
          </cell>
          <cell r="B8007" t="str">
            <v>膝关节注射治疗</v>
          </cell>
          <cell r="C8007" t="str">
            <v>消毒菌巾，局部麻醉，穿刺关节，抽取关节液，关节内注射，加压包扎。</v>
          </cell>
        </row>
        <row r="8008">
          <cell r="A8008" t="str">
            <v>HXJ57301</v>
          </cell>
          <cell r="B8008" t="str">
            <v>膝关节粘连麻醉下推拿松解术</v>
          </cell>
          <cell r="C8008" t="str">
            <v>麻醉后，谨慎手法推拿膝关节至屈曲120°以上，避免出现骨折及肌腱、韧带断裂。</v>
          </cell>
        </row>
        <row r="8009">
          <cell r="A8009" t="str">
            <v>HXJ57302</v>
          </cell>
          <cell r="B8009" t="str">
            <v>膝关节切开松解术</v>
          </cell>
          <cell r="C8009" t="str">
            <v>经膝前入路，清理关节内粘连，股四头肌成形，或髌腱止点移位，螺钉内固定，石膏或支具保护，CPM功能锻炼。</v>
          </cell>
        </row>
        <row r="8010">
          <cell r="A8010" t="str">
            <v>HXJ57501</v>
          </cell>
          <cell r="B8010" t="str">
            <v>关节镜下膝关节粘连松解术</v>
          </cell>
          <cell r="C8010" t="str">
            <v>消毒铺巾，铺防水材料，膝关节前方入路，关节镜探查髌上囊、关节软骨、半月板及交叉韧带，将关节内的瘢痕及粘连带充分切除，手法推拿膝关节，充分止血，24000毫升生理盐水冲洗关节腔，留置引流管2根，加压包扎。不含软骨修整、髁间窝成形、半月板切除。</v>
          </cell>
        </row>
        <row r="8011">
          <cell r="A8011" t="str">
            <v>HXJ58301</v>
          </cell>
          <cell r="B8011" t="str">
            <v>膝关节离断术</v>
          </cell>
          <cell r="C8011" t="str">
            <v>麻醉，消毒，入路、神经血管切断处理，肌腱肌肉切断，髌股融合，放置引流、关闭伤口，用生理盐水1000毫升冲洗。</v>
          </cell>
        </row>
        <row r="8012">
          <cell r="A8012" t="str">
            <v>HXJ65301</v>
          </cell>
          <cell r="B8012" t="str">
            <v>膝关节切开软骨取出术</v>
          </cell>
          <cell r="C8012" t="str">
            <v>消毒铺巾，铺防水材料，暴露膝关节，用专业的环钻在股骨髁非负重区取出骨软骨组织，充分止血，12000毫升生理盐水冲洗关节腔，留置引流管，加压包扎。不含髁间窝成形、半月板切除。</v>
          </cell>
        </row>
        <row r="8013">
          <cell r="A8013" t="str">
            <v>HXJ65501</v>
          </cell>
          <cell r="B8013" t="str">
            <v>关节镜下膝关节软骨取出术</v>
          </cell>
          <cell r="C8013" t="str">
            <v>消毒铺巾，铺防水材料，膝关节前方入路，关节镜探查髌上囊、关节软骨、半月板及交叉韧带，用专业的环钻在股骨髁非负重区取出骨软骨组织，充分止血，12000毫升生理盐水冲洗关节腔，留置引流管，加压包扎。不含髁间窝成形、半月板切除。</v>
          </cell>
        </row>
        <row r="8014">
          <cell r="A8014" t="str">
            <v>HXJ66301</v>
          </cell>
          <cell r="B8014" t="str">
            <v>全膝人工关节置换术</v>
          </cell>
          <cell r="C8014" t="str">
            <v>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盐水加压冲洗术野，放置引流，缝合，有可能在术中使用X透视或导航。不含术中X线透视、导航。</v>
          </cell>
        </row>
        <row r="8015">
          <cell r="A8015" t="str">
            <v>HXJ66302</v>
          </cell>
          <cell r="B8015" t="str">
            <v>全膝人工关节置换联合截骨术</v>
          </cell>
          <cell r="C8015" t="str">
            <v>对存在股骨或胫骨有力线不正的患者，在作全膝关节置换术的同时需先作股骨或胫骨截骨，矫正畸形然后再置入人工假体，术中需应用X线透视或导航。不含术中X线透视、导航。</v>
          </cell>
        </row>
        <row r="8016">
          <cell r="A8016" t="str">
            <v>HXJ66303</v>
          </cell>
          <cell r="B8016" t="str">
            <v>全膝关节置换联合植骨/垫片加强术</v>
          </cell>
          <cell r="C8016" t="str">
            <v>对严重胫骨畸形或高位胫骨截骨术后，有在胫骨平台缺损者需在置入人工假体同时作同种异体大块植骨或自体骨，金属垫片加强术，术中需X线透视或导航。不含术中X线透视、导航。</v>
          </cell>
        </row>
        <row r="8017">
          <cell r="A8017" t="str">
            <v>HXJ66304</v>
          </cell>
          <cell r="B8017" t="str">
            <v>全膝人工关节翻修术</v>
          </cell>
          <cell r="C8017" t="str">
            <v>适用于初次或再次置换全膝关节后假体松动，感染，磨损或位置不良等，取出原假体或部分部件，处理骨缺损或软组织平衡，重新置入关节假体(全部或部分更换)，术中需X线透视或导航。不含术中X线透视、导航。</v>
          </cell>
        </row>
        <row r="8018">
          <cell r="A8018" t="str">
            <v>HXJ66305</v>
          </cell>
          <cell r="B8018" t="str">
            <v>膝人工关节取出关节融合术</v>
          </cell>
          <cell r="C8018" t="str">
            <v>对膝关节置换术后感染或松动，取出人工假体，行关节融合术(放置内固定或应用外固定架)植骨或不植骨，术中应用X线透视或导航。不含术中X线透视、导航。</v>
          </cell>
        </row>
        <row r="8019">
          <cell r="A8019" t="str">
            <v>HXJ66306</v>
          </cell>
          <cell r="B8019" t="str">
            <v>膝关节单髁置换术</v>
          </cell>
          <cell r="C8019" t="str">
            <v>切除病变区关节面，置换单髁表面假体切开，显露病变的膝关节，清除增生的骨赘和瘢痕，精确截骨，安放假体试模测试完全合适之后，使用骨水泥安装人工膝关节单髁表面假体，术中X线透视或导航检测。不含术中X线透视、导航。</v>
          </cell>
        </row>
        <row r="8020">
          <cell r="A8020" t="str">
            <v>HXJ66307</v>
          </cell>
          <cell r="B8020" t="str">
            <v>髌股关节置换术</v>
          </cell>
          <cell r="C8020" t="str">
            <v>适用膝关节髌骨或股骨髁间病变，显露髌股关节，精确定位，切除病变，放置假体，骨水泥固定，术中需X线透视或导航检测。不含术中X线透视、导航。</v>
          </cell>
        </row>
        <row r="8021">
          <cell r="A8021" t="str">
            <v>HXJ73301</v>
          </cell>
          <cell r="B8021" t="str">
            <v>膝内外翻定点闭式折骨术</v>
          </cell>
          <cell r="C8021" t="str">
            <v>经相应入路，于股骨远段或胫骨近端前面作V形或弧形截骨，或于股骨远端或胫骨近端的侧方作V形或楔形截骨后矫正畸形，钢板螺钉内固定，或石膏外固定。不含C型臂引导。</v>
          </cell>
        </row>
        <row r="8022">
          <cell r="A8022" t="str">
            <v>HXJ73302</v>
          </cell>
          <cell r="B8022" t="str">
            <v>膝关节切开清创术</v>
          </cell>
          <cell r="C8022" t="str">
            <v>对早期感染或垫片安放不合适的膝关节置换术后，不需做更换假体的患者适用此手术。</v>
          </cell>
        </row>
        <row r="8023">
          <cell r="A8023" t="str">
            <v>HXJ73303</v>
          </cell>
          <cell r="B8023" t="str">
            <v>膝关节滑膜切除术</v>
          </cell>
          <cell r="C8023" t="str">
            <v>消毒铺巾，气囊止血带止血，切开皮肤，显露关节，清除滑膜，松解粘连。</v>
          </cell>
        </row>
        <row r="8024">
          <cell r="A8024" t="str">
            <v>HXJ73304</v>
          </cell>
          <cell r="B8024" t="str">
            <v>腘窝囊肿切除术</v>
          </cell>
          <cell r="C8024" t="str">
            <v>俯卧位，腘窝部切口，保护腘动静脉及胫神经，显露腘窝切除囊肿，修复后关节囊。</v>
          </cell>
        </row>
        <row r="8025">
          <cell r="A8025" t="str">
            <v>HXJ73305</v>
          </cell>
          <cell r="B8025" t="str">
            <v>腘窝囊肿复发切除术</v>
          </cell>
          <cell r="C8025" t="str">
            <v>俯卧位，腘窝部切口，切除瘢痕，保护腘动静脉及胫神经，切除复发的囊肿，修复后关节囊。</v>
          </cell>
        </row>
        <row r="8026">
          <cell r="A8026" t="str">
            <v>HXJ73306</v>
          </cell>
          <cell r="B8026" t="str">
            <v>髌股关节病变软骨切除软骨下钻孔术</v>
          </cell>
          <cell r="C8026" t="str">
            <v>摆体位，选择前方入路切开，显露髌股关节，判别软骨损伤情况，切除退变软骨，钻孔，冲洗伤口，放置引流，逐层缝合伤口。</v>
          </cell>
        </row>
        <row r="8027">
          <cell r="A8027" t="str">
            <v>HXJ73307</v>
          </cell>
          <cell r="B8027" t="str">
            <v>鹅足滑囊切除术</v>
          </cell>
          <cell r="C8027" t="str">
            <v>消毒菌巾，切开，鹅足滑囊切除，止血，加压包扎。</v>
          </cell>
        </row>
        <row r="8028">
          <cell r="A8028" t="str">
            <v>HXJ73501</v>
          </cell>
          <cell r="B8028" t="str">
            <v>关节镜下膝关节清理术</v>
          </cell>
          <cell r="C8028" t="str">
            <v>消毒铺巾，铺防水材料，膝关节前方入路，关节镜探查髌上囊、关节软骨、半月板及交叉韧带，将关节内增生的滑膜，退变的软骨用刨刀处理，并用射频处理软骨及滑膜病灶，充分止血，18000毫升生理盐水冲洗关节腔，加压包扎。不含髁间窝成形、半月板切除。</v>
          </cell>
        </row>
        <row r="8029">
          <cell r="A8029" t="str">
            <v>HXJ73502</v>
          </cell>
          <cell r="B8029" t="str">
            <v>关节镜下膝关节滑膜切除术</v>
          </cell>
          <cell r="C8029" t="str">
            <v>消毒铺巾，气囊止血带止血，切开皮肤，插入关节镜，清除滑膜，松解粘连，12000毫升生理盐水冲洗关节腔。不含关节镜检查。</v>
          </cell>
        </row>
        <row r="8030">
          <cell r="A8030" t="str">
            <v>HXJ73503</v>
          </cell>
          <cell r="B8030" t="str">
            <v>关节镜下腘窝囊肿切除术</v>
          </cell>
          <cell r="C8030" t="str">
            <v>消毒铺巾，铺防水材料，膝关节前方入路，关节镜探查髌上囊、关节软骨、半月板及交叉韧带。用刨刀将后方关节囊刨开，寻找腘窝囊肿，将囊肿内容切除，扩大囊肿与关节腔的通道，使关节腔与囊肿通畅，充分止血，18000毫升生理盐水冲洗关节腔，加压包扎。不含软骨修复、髁间窝成形、半月板切除。</v>
          </cell>
        </row>
        <row r="8031">
          <cell r="A8031" t="str">
            <v>HXJ81501</v>
          </cell>
          <cell r="B8031" t="str">
            <v>关节镜下外侧半月板腘肌囊紧缩术</v>
          </cell>
          <cell r="C8031" t="str">
            <v>消毒铺巾，铺防水材料，膝关节前方入路，关节镜探查髌上囊、关节软骨、半月板及交叉韧带，缝合松弛的腘肌囊，充分止血，12000毫升生理盐水冲洗关节腔，加压包扎。不含软骨修复、髁间窝成形。</v>
          </cell>
        </row>
        <row r="8032">
          <cell r="A8032" t="str">
            <v>HXJ83301</v>
          </cell>
          <cell r="B8032" t="str">
            <v>膝关节切开软骨损伤微骨折术</v>
          </cell>
          <cell r="C8032" t="str">
            <v>消毒铺巾，切开暴露关节，将软骨病灶处理平整，用软骨刮匙将软骨病灶边缘修整稳定，用专用器械在软骨病灶处微骨折处理，充分止血，冲洗关节腔，留置引流管，加压包扎。不含髁间窝成形、半月板切除。</v>
          </cell>
        </row>
        <row r="8033">
          <cell r="A8033" t="str">
            <v>HXJ83302</v>
          </cell>
          <cell r="B8033" t="str">
            <v>膝关节软骨损伤切开修整术</v>
          </cell>
          <cell r="C8033" t="str">
            <v>消毒铺巾，切开暴露关节软骨面，处理软骨病灶至平整，充分止血，冲洗关节腔，加压包扎。不含髁间窝成形、半月板切除。</v>
          </cell>
        </row>
        <row r="8034">
          <cell r="A8034" t="str">
            <v>HXJ83303</v>
          </cell>
          <cell r="B8034" t="str">
            <v>膝人工关节取出关节成形术</v>
          </cell>
          <cell r="C8034" t="str">
            <v>全膝关节置换后假体松动或感染取出假体后不能行再置换，行关节成形手术。</v>
          </cell>
        </row>
        <row r="8035">
          <cell r="A8035" t="str">
            <v>HXJ83304</v>
          </cell>
          <cell r="B8035" t="str">
            <v>股骨滑车沟成形术</v>
          </cell>
          <cell r="C8035" t="str">
            <v>消毒铺巾，切开行滑车沟的截骨，成形，固定，止血，加压包扎，支具固定。</v>
          </cell>
        </row>
        <row r="8036">
          <cell r="A8036" t="str">
            <v>HXJ83305</v>
          </cell>
          <cell r="B8036" t="str">
            <v>鹅足弹响矫正术</v>
          </cell>
          <cell r="C8036" t="str">
            <v>消毒菌巾，切开，鹅足矫正，移位，止血，加压包扎。</v>
          </cell>
        </row>
        <row r="8037">
          <cell r="A8037" t="str">
            <v>HXJ83501</v>
          </cell>
          <cell r="B8037" t="str">
            <v>关节镜下膝关节软骨损伤微骨折术</v>
          </cell>
          <cell r="C8037" t="str">
            <v>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盐水冲洗关节腔，留置引流管，加压包扎。不含髁间窝成形、半月板切除。</v>
          </cell>
        </row>
        <row r="8038">
          <cell r="A8038" t="str">
            <v>HXJ83502</v>
          </cell>
          <cell r="B8038" t="str">
            <v>关节镜下软骨损伤修整术</v>
          </cell>
          <cell r="C8038" t="str">
            <v>消毒铺巾，铺防水材料，膝关节前方入路，关节镜探查髌上囊、关节软骨、半月板及交叉韧带，将软骨病灶用刨刀刨削平整，并用射频处理软骨病灶边缘，充分止血，(生理盐水12000毫升)冲洗关节腔，加压包扎。不含髁间窝成形、半月板切除。</v>
          </cell>
        </row>
        <row r="8039">
          <cell r="A8039" t="str">
            <v>HXJ83503</v>
          </cell>
          <cell r="B8039" t="str">
            <v>关节镜下膝髁间窝成形术</v>
          </cell>
          <cell r="C8039" t="str">
            <v>消毒菌巾，膝关节前内侧及前外侧入路，探查髌上囊、髌股关节和胫股关节软骨，探查内侧及外侧半月板，探查前后交叉韧带，骨刀、刮勺、打磨头成形髁间窝，止血，加压包扎，6000毫升生理盐水冲洗。</v>
          </cell>
        </row>
        <row r="8040">
          <cell r="A8040" t="str">
            <v>HXJ89301</v>
          </cell>
          <cell r="B8040" t="str">
            <v>膝关节切开关节骨软骨移植术</v>
          </cell>
          <cell r="C8040" t="str">
            <v>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v>
          </cell>
        </row>
        <row r="8041">
          <cell r="A8041" t="str">
            <v>HXJ89302</v>
          </cell>
          <cell r="B8041" t="str">
            <v>膝关节自体软骨细胞移植术</v>
          </cell>
          <cell r="C8041"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v>
          </cell>
        </row>
        <row r="8042">
          <cell r="A8042" t="str">
            <v>HXJ89303</v>
          </cell>
          <cell r="B8042" t="str">
            <v>膝关节切开骨膜移植术</v>
          </cell>
          <cell r="C8042" t="str">
            <v>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v>
          </cell>
        </row>
        <row r="8043">
          <cell r="A8043" t="str">
            <v>HXJ89304</v>
          </cell>
          <cell r="B8043" t="str">
            <v>伸膝装置重建术</v>
          </cell>
          <cell r="C8043" t="str">
            <v>消毒铺巾，显露受损的膝装置，修补缝合断端，用人工或生物材料重建加强缝合伸膝装置。</v>
          </cell>
        </row>
        <row r="8044">
          <cell r="A8044" t="str">
            <v>HXJ89305</v>
          </cell>
          <cell r="B8044" t="str">
            <v>膝关节半月板胫骨韧带切开重建术</v>
          </cell>
          <cell r="C8044" t="str">
            <v>消毒铺巾，残留半月板的修整，将断裂的半月板胫骨韧带缝合重建并固定，充分止血，冲洗关节腔，留置引流管1根，加压包扎。不含软骨修复、髁间窝成形。</v>
          </cell>
        </row>
        <row r="8045">
          <cell r="A8045" t="str">
            <v>HXJ89306</v>
          </cell>
          <cell r="B8045" t="str">
            <v>膝后内复合体修复重建术</v>
          </cell>
          <cell r="C8045" t="str">
            <v>麻醉后消毒菌巾，后内复合体的暴露，复合体的修复与重建，止血，加压包扎，外固定。不含肌腱的获取、修整和编织。</v>
          </cell>
        </row>
        <row r="8046">
          <cell r="A8046" t="str">
            <v>HXJ89501</v>
          </cell>
          <cell r="B8046" t="str">
            <v>关节镜下膝关节骨膜移植术</v>
          </cell>
          <cell r="C8046" t="str">
            <v>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盐水冲洗关节腔，留置引流管，加压包扎。不含髁间窝成形、半月板切除。</v>
          </cell>
        </row>
        <row r="8047">
          <cell r="A8047" t="str">
            <v>HXJ89502</v>
          </cell>
          <cell r="B8047" t="str">
            <v>关节镜下膝关节骨软骨移植术</v>
          </cell>
          <cell r="C8047" t="str">
            <v>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盐水冲洗关节腔，留置引流管，加压包扎。不含髁间窝成形、半月板切除。</v>
          </cell>
        </row>
        <row r="8048">
          <cell r="A8048" t="str">
            <v>HXJ89503</v>
          </cell>
          <cell r="B8048" t="str">
            <v>关节镜辅助下的膝后外复合体修复重建术</v>
          </cell>
          <cell r="C8048" t="str">
            <v>麻醉后消毒菌巾，关节镜探查，后外侧复合体(腘肌腱、腘腓韧带、外侧副韧带)的暴露、修复与重建，止血，加压包扎，外固定，6000毫升生理盐水冲洗。不含肌腱的获取、修整和编织，关节镜下图片采集。</v>
          </cell>
        </row>
        <row r="8049">
          <cell r="A8049" t="str">
            <v>HXK</v>
          </cell>
          <cell r="B8049" t="str">
            <v>膝部韧带</v>
          </cell>
        </row>
        <row r="8050">
          <cell r="A8050" t="str">
            <v>HXK57301</v>
          </cell>
          <cell r="B8050" t="str">
            <v>髌骨外侧支持带松解术</v>
          </cell>
          <cell r="C8050" t="str">
            <v>消毒铺巾，外侧支持带松解，止血，放置负压引流，缝合固定，加压包扎。</v>
          </cell>
        </row>
        <row r="8051">
          <cell r="A8051" t="str">
            <v>HXK57501</v>
          </cell>
          <cell r="B8051" t="str">
            <v>关节镜下髌骨外侧支持带松解术</v>
          </cell>
          <cell r="C8051" t="str">
            <v>消毒铺巾，铺防水材料，膝关节前方入路，全面探查关节，清理病变部位，切除增生滑膜，外侧支持带松解，止血，放置负压引流，缝合固定，加压包扎。6000毫升生理盐水冲洗。</v>
          </cell>
        </row>
        <row r="8052">
          <cell r="A8052" t="str">
            <v>HXK70501</v>
          </cell>
          <cell r="B8052" t="str">
            <v>关节镜下膝前交叉韧带下止点撕脱骨折复位固定术</v>
          </cell>
          <cell r="C8052" t="str">
            <v>消毒菌巾，铺防水材料，膝关节前内侧及前外侧入路，探查髌上囊、髌股关节和胫股关节软骨，探查内侧及外侧半月板，清理骨折端，镜下复位，钻骨道，内固定骨折复位，止血，加压包扎，外固定支具固定膝关节，6000毫升生理盐水冲洗。</v>
          </cell>
        </row>
        <row r="8053">
          <cell r="A8053" t="str">
            <v>HXK70502</v>
          </cell>
          <cell r="B8053" t="str">
            <v>关节镜下膝后交叉韧带下止点撕脱骨折复位固定术</v>
          </cell>
          <cell r="C8053" t="str">
            <v>消毒菌巾，铺防水材料，膝关节前内侧及前外侧入路，探查髌上囊、髌股关节和胫股关节软骨，探查内侧及外侧半月板，清理骨折端，镜下复位，钻骨道，内固定骨折复位，止血，加压包扎，外固定支具固定膝关节，6000毫升生理盐水冲洗。</v>
          </cell>
        </row>
        <row r="8054">
          <cell r="A8054" t="str">
            <v>HXK81301</v>
          </cell>
          <cell r="B8054" t="str">
            <v>髌骨内侧支持带缝合紧缩术</v>
          </cell>
          <cell r="C8054" t="str">
            <v>消毒铺巾，切除增生滑膜，内侧支持带紧缩，止血，加压包扎。</v>
          </cell>
        </row>
        <row r="8055">
          <cell r="A8055" t="str">
            <v>HXK81501</v>
          </cell>
          <cell r="B8055" t="str">
            <v>关节镜下髌骨内侧支持带缝合紧缩术</v>
          </cell>
          <cell r="C8055" t="str">
            <v>消毒铺巾，铺防水材料，膝关节前方入路，全面探查关节，清理病变部位，切除增生滑膜，内侧支持带紧缩，止血，加压包扎，6000毫升生理盐水冲洗。</v>
          </cell>
        </row>
        <row r="8056">
          <cell r="A8056" t="str">
            <v>HXK83301</v>
          </cell>
          <cell r="B8056" t="str">
            <v>髌韧带成形术</v>
          </cell>
          <cell r="C8056" t="str">
            <v>经膝前正中入路，编织缝合髌韧带，或自体阔筋膜半腱肌半膜肌肌腱移植，或取人工髌韧带，重建髌韧带，术后石膏或支具保护，CPM功能锻炼。</v>
          </cell>
        </row>
        <row r="8057">
          <cell r="A8057" t="str">
            <v>HXK83302</v>
          </cell>
          <cell r="B8057" t="str">
            <v>髌韧带缝合术</v>
          </cell>
          <cell r="C8057" t="str">
            <v>消毒铺巾，切开、游离、显露髌韧带断端，处理残端，髌韧带断端编织缝合，包扎固定。</v>
          </cell>
        </row>
        <row r="8058">
          <cell r="A8058" t="str">
            <v>HXK83303</v>
          </cell>
          <cell r="B8058" t="str">
            <v>膝内侧副韧带缝合修补术</v>
          </cell>
          <cell r="C8058" t="str">
            <v>麻醉后消毒菌巾，暴露内侧副韧带，副韧带的缝合修补，止血，加压包扎，外固定。</v>
          </cell>
        </row>
        <row r="8059">
          <cell r="A8059" t="str">
            <v>HXK83304</v>
          </cell>
          <cell r="B8059" t="str">
            <v>膝外侧副韧带缝合修补术</v>
          </cell>
          <cell r="C8059" t="str">
            <v>麻醉后消毒，铺无菌巾暴露外侧副韧带，韧带的缝合修补，止血，加压包扎，外固定。</v>
          </cell>
        </row>
        <row r="8060">
          <cell r="A8060" t="str">
            <v>HXK83501</v>
          </cell>
          <cell r="B8060" t="str">
            <v>关节镜下膝前交叉韧带断裂翻修术</v>
          </cell>
          <cell r="C8060"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盐水冲洗关节腔，关节腔内及皮下分别置负压引流管1根，缝合伤口，加压包扎，外固定支具固定膝关节。不含髁间窝成形术、半月板切除、半月</v>
          </cell>
        </row>
        <row r="8061">
          <cell r="A8061" t="str">
            <v>HXK83502</v>
          </cell>
          <cell r="B8061" t="str">
            <v>关节镜下膝后交叉韧带断裂翻修术</v>
          </cell>
          <cell r="C8061"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盐水冲洗关节腔，关节腔内及皮下分别置负压引流管1根，缝合伤口，加压包扎，外固定支具固定膝关节。不含髁间窝成形术、半月板切</v>
          </cell>
        </row>
        <row r="8062">
          <cell r="A8062" t="str">
            <v>HXK89301</v>
          </cell>
          <cell r="B8062" t="str">
            <v>髌骨内侧髌股韧带重建术</v>
          </cell>
          <cell r="C8062" t="str">
            <v>消毒铺巾，取肌腱，缝线编织肌腱移植物，内侧髌股韧带髌骨端与股骨端分别钻取骨道，引入移植物，分别固定髌骨与股骨端，止血，加压包扎，支具固定。</v>
          </cell>
        </row>
        <row r="8063">
          <cell r="A8063" t="str">
            <v>HXK89302</v>
          </cell>
          <cell r="B8063" t="str">
            <v>膝内侧副韧带修复重建术</v>
          </cell>
          <cell r="C8063" t="str">
            <v>麻醉后消毒菌巾，内侧副韧带的暴露，韧带的修复与重建，韧带的固定，止血，加压包扎，外固定。不含肌腱的获取、修整和编织。</v>
          </cell>
        </row>
        <row r="8064">
          <cell r="A8064" t="str">
            <v>HXK89303</v>
          </cell>
          <cell r="B8064" t="str">
            <v>膝外侧副韧带修复重建术</v>
          </cell>
          <cell r="C8064" t="str">
            <v>麻醉欧消毒菌巾，暴露外侧副韧带，韧带的修复与重建，韧带的固定，止血，加压包扎，外固定。不含肌腱的获取、修整和编织。</v>
          </cell>
        </row>
        <row r="8065">
          <cell r="A8065" t="str">
            <v>HXK89304</v>
          </cell>
          <cell r="B8065" t="str">
            <v>膝前交叉韧带切开重建术</v>
          </cell>
          <cell r="C8065" t="str">
            <v>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row>
        <row r="8066">
          <cell r="A8066" t="str">
            <v>HXK89305</v>
          </cell>
          <cell r="B8066" t="str">
            <v>膝后交叉韧带切开重建术</v>
          </cell>
          <cell r="C8066" t="str">
            <v>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v>
          </cell>
        </row>
        <row r="8067">
          <cell r="A8067" t="str">
            <v>HXK89501</v>
          </cell>
          <cell r="B8067" t="str">
            <v>关节镜下膝前交叉韧带单束重建术</v>
          </cell>
          <cell r="C8067" t="str">
            <v>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v>
          </cell>
        </row>
        <row r="8068">
          <cell r="A8068" t="str">
            <v>HXK89502</v>
          </cell>
          <cell r="B8068" t="str">
            <v>关节镜下膝前交叉韧带多束重建术</v>
          </cell>
          <cell r="C8068" t="str">
            <v>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盐水冲洗关节腔，关节腔内及皮下分别置负压引流管1根，缝合伤口，加压包扎，外固定支具固定膝关节。不含髁间窝成形术、半月</v>
          </cell>
        </row>
        <row r="8069">
          <cell r="A8069" t="str">
            <v>HXK89503</v>
          </cell>
          <cell r="B8069" t="str">
            <v>关节镜下膝后交叉韧带单束重建术</v>
          </cell>
          <cell r="C8069"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v>
          </cell>
        </row>
        <row r="8070">
          <cell r="A8070" t="str">
            <v>HXK89504</v>
          </cell>
          <cell r="B8070" t="str">
            <v>关节镜下膝后交叉韧带多束重建术</v>
          </cell>
          <cell r="C8070" t="str">
            <v>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盐水冲洗关节腔，关节腔内及皮下分别置负压引流管1根，缝合伤口，加压包扎，外固定支具固定膝关节。不含髁间窝成形</v>
          </cell>
        </row>
        <row r="8071">
          <cell r="A8071" t="str">
            <v>HXL</v>
          </cell>
          <cell r="B8071" t="str">
            <v>半月板</v>
          </cell>
        </row>
        <row r="8072">
          <cell r="A8072" t="str">
            <v>HXL73301</v>
          </cell>
          <cell r="B8072" t="str">
            <v>膝关节切开半月板切除术</v>
          </cell>
          <cell r="C8072" t="str">
            <v>消毒铺巾，探查髌上囊、关节软骨、半月板及交叉韧带，将半月板切除，充分止血，冲洗关节腔，加压包扎。不含软骨修复、髁间窝成形。</v>
          </cell>
        </row>
        <row r="8073">
          <cell r="A8073" t="str">
            <v>HXL73302</v>
          </cell>
          <cell r="B8073" t="str">
            <v>膝关节切开盘状半月板切除术</v>
          </cell>
          <cell r="C8073" t="str">
            <v>消毒铺巾，探查髌上囊、关节软骨、半月板及交叉韧带，将半月板切除，充分止血，冲洗关节腔，加压包扎。不含软骨修复、髁间窝成形。</v>
          </cell>
        </row>
        <row r="8074">
          <cell r="A8074" t="str">
            <v>HXL73501</v>
          </cell>
          <cell r="B8074" t="str">
            <v>关节镜下半月板囊肿切除术</v>
          </cell>
          <cell r="C8074" t="str">
            <v>消毒铺巾，铺防水材料，膝关节前方入路，关节镜探查髌上囊、关节软骨、半月板及交叉韧带，半月板囊肿注射染色剂，用刨刀将囊肿内容及囊肿壁切除，或缝合闭合囊肿腔，充分止血，12000毫升生理盐水冲洗关节腔，加压包扎。不含软骨修复、髁间窝成形、半月板切除。</v>
          </cell>
        </row>
        <row r="8075">
          <cell r="A8075" t="str">
            <v>HXL73502</v>
          </cell>
          <cell r="B8075" t="str">
            <v>关节镜下半月板切除术</v>
          </cell>
          <cell r="C8075" t="str">
            <v>消毒铺巾，铺防水材料，膝关节前方入路，关节镜探查髌上囊、关节软骨、半月板及交叉韧带，将半月板切除，充分止血，12000毫升生理盐水冲洗关节腔，加压包扎。不含软骨修复、髁间窝成形。</v>
          </cell>
        </row>
        <row r="8076">
          <cell r="A8076" t="str">
            <v>HXL73503</v>
          </cell>
          <cell r="B8076" t="str">
            <v>关节镜下盘状半月板切除术</v>
          </cell>
          <cell r="C8076" t="str">
            <v>消毒铺巾，铺防水材料，膝关节前方入路，关节镜探查髌上囊、关节软骨、半月板及交叉韧带，盘状半月板切除，充分止血，12000毫升生理盐水冲洗关节腔，加压包扎。不含软骨修复、髁间窝成形。</v>
          </cell>
        </row>
        <row r="8077">
          <cell r="A8077" t="str">
            <v>HXL83501</v>
          </cell>
          <cell r="B8077" t="str">
            <v>关节镜下半月板缝合术</v>
          </cell>
          <cell r="C8077" t="str">
            <v>消毒铺巾，铺防水材料，膝关节前方入路，关节镜探查髌上囊、关节软骨、半月板及交叉韧带，半月板缝合，充分止血，24000毫升生理盐水冲洗关节腔，加压包扎。不含软骨修复、髁间窝成形。</v>
          </cell>
        </row>
        <row r="8078">
          <cell r="A8078" t="str">
            <v>HXL83502</v>
          </cell>
          <cell r="B8078" t="str">
            <v>关节镜下盘状半月板修整术</v>
          </cell>
          <cell r="C8078" t="str">
            <v>消毒铺巾，铺防水材料，膝关节前方入路，关节镜探查髌上囊、关节软骨、半月板及交叉韧带，盘状半月板修整，充分止血，12000毫升生理盐水冲洗关节腔，加压包扎。不含软骨修复、髁间窝成形。</v>
          </cell>
        </row>
        <row r="8079">
          <cell r="A8079" t="str">
            <v>HXL83503</v>
          </cell>
          <cell r="B8079" t="str">
            <v>关节镜下半月板松弛症矫正术</v>
          </cell>
          <cell r="C8079" t="str">
            <v>消毒铺巾，铺防水材料，膝关节前方入路，关节镜探查髌上囊、关节软骨、半月板及交叉韧带，缝合松弛的半月板，充分止血，12000毫升生理盐水冲洗关节腔，加压包扎。不含软骨修复、髁间窝成形。</v>
          </cell>
        </row>
        <row r="8080">
          <cell r="A8080" t="str">
            <v>HXL89501</v>
          </cell>
          <cell r="B8080" t="str">
            <v>关节镜下同种异体半月板移植术</v>
          </cell>
          <cell r="C8080" t="str">
            <v>常规铺巾，铺防水材料，在无菌条件下，将异体半月板修整成需要的形态，包括半月板的边缘，半月板的止点编制，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盐水冲洗关节腔，留置引流管，加压包扎。不含软骨修复、髁间窝成形。</v>
          </cell>
        </row>
        <row r="8081">
          <cell r="A8081" t="str">
            <v>HXM</v>
          </cell>
          <cell r="B8081" t="str">
            <v>大腿和膝部肌肉软组织</v>
          </cell>
        </row>
        <row r="8082">
          <cell r="A8082" t="str">
            <v>HXM60301</v>
          </cell>
          <cell r="B8082" t="str">
            <v>腘绳肌腱游离修整术</v>
          </cell>
          <cell r="C8082" t="str">
            <v>消毒，铺无菌巾，腘绳肌腱暴露，腘绳肌腱(股薄肌腱和半腱肌腱)游离和切取，修整和缝编，止血，缝合切口，加压包扎。</v>
          </cell>
        </row>
        <row r="8083">
          <cell r="A8083" t="str">
            <v>HXM60302</v>
          </cell>
          <cell r="B8083" t="str">
            <v>髌腱移植物取出修整术</v>
          </cell>
          <cell r="C8083" t="str">
            <v>消毒菌巾，髌腱探查，摆锯切取髌腱上下极骨块，切取髌腱中1/3，对取下的腱骨移植物进行骨块的钻孔和穿线，对腱性部分进行修整和缝编，止血，缝合取腱处的缺损。</v>
          </cell>
        </row>
        <row r="8084">
          <cell r="A8084" t="str">
            <v>HXM73301</v>
          </cell>
          <cell r="B8084" t="str">
            <v>髌前滑囊切除术</v>
          </cell>
          <cell r="C8084" t="str">
            <v>消毒铺巾，髌前滑囊探查，滑液取出，滑囊切除，减张缝合，止血，加压包扎，支具固定。</v>
          </cell>
        </row>
        <row r="8085">
          <cell r="A8085" t="str">
            <v>HXM73302</v>
          </cell>
          <cell r="B8085" t="str">
            <v>髌腱腱围切除术</v>
          </cell>
          <cell r="C8085" t="str">
            <v>消毒铺巾，髌腱腱围切除，止血，加压包扎。</v>
          </cell>
        </row>
        <row r="8086">
          <cell r="A8086" t="str">
            <v>HXM73501</v>
          </cell>
          <cell r="B8086" t="str">
            <v>关节镜下髌前滑囊切除术</v>
          </cell>
          <cell r="C8086" t="str">
            <v>消毒铺巾，铺防水材料，膝关节前方入路，全面探查关节，清理病变部位，切除增生滑膜，髌前滑囊探查，滑液取出，滑囊切除，减张缝合，止血，加压包扎，支具固定，6000毫升生理盐水冲洗。</v>
          </cell>
        </row>
        <row r="8087">
          <cell r="A8087" t="str">
            <v>HXM73502</v>
          </cell>
          <cell r="B8087" t="str">
            <v>关节镜下髌腱腱围切除术</v>
          </cell>
          <cell r="C8087" t="str">
            <v>消毒铺巾，铺防水材料，膝关节前方入路，全面探查关节，清理病变部位，切除增生滑膜，髌腱腱围切除，止血，加压包扎。6000毫升生理盐水冲洗。</v>
          </cell>
        </row>
        <row r="8088">
          <cell r="A8088" t="str">
            <v>HXM82301</v>
          </cell>
          <cell r="B8088" t="str">
            <v>烧伤后膝部肌腱延长术</v>
          </cell>
          <cell r="C8088" t="str">
            <v>术区皮肤消毒，切开皮肤或切除瘢痕暴露肌腱，切断延长并重新缝合，止血清洗伤口后，分层缝合皮肤或应用植皮、皮瓣等覆盖肌腱。不含取皮术、植皮术或皮瓣覆盖术。</v>
          </cell>
        </row>
        <row r="8089">
          <cell r="A8089" t="str">
            <v>HXM83301</v>
          </cell>
          <cell r="B8089" t="str">
            <v>髌腱断裂缝合修补术</v>
          </cell>
          <cell r="C8089" t="str">
            <v>消毒铺巾，缝合修补髌腱，髌腱减张固定，止血，加压包扎，支具固定。</v>
          </cell>
        </row>
        <row r="8090">
          <cell r="A8090" t="str">
            <v>HXM83302</v>
          </cell>
          <cell r="B8090" t="str">
            <v>陈旧髌腱断裂缝合修补术</v>
          </cell>
          <cell r="C8090" t="str">
            <v>消毒铺巾，切开清理瘢痕组织，缝合修补髌腱，翻股四头肌腱瓣加强或取自体、异体肌腱加强，髌腱减张固定，止血，加压包扎，支具固定。</v>
          </cell>
        </row>
        <row r="8091">
          <cell r="A8091" t="str">
            <v>HXM83303</v>
          </cell>
          <cell r="B8091" t="str">
            <v>陈旧髌腱断裂翻修术</v>
          </cell>
          <cell r="C8091" t="str">
            <v>消毒铺巾，切除原切口，清理瘢痕组织及原修补残留组织，缝合修补髌腱，翻股四头肌腱瓣加强或取自体、异体肌腱加强，髌腱减张固定，止血，加压包扎，支具固定。</v>
          </cell>
        </row>
        <row r="8092">
          <cell r="A8092" t="str">
            <v>HXM83304</v>
          </cell>
          <cell r="B8092" t="str">
            <v>股四头肌断裂修补术</v>
          </cell>
          <cell r="C8092" t="str">
            <v>消毒铺巾，显露股四头肌断端，直接修补缝合股四头肌，冲洗缝合伤口。不含石膏外固定。</v>
          </cell>
        </row>
        <row r="8093">
          <cell r="A8093" t="str">
            <v>HXM83305</v>
          </cell>
          <cell r="B8093" t="str">
            <v>股四头肌成形术</v>
          </cell>
          <cell r="C8093" t="str">
            <v>经膝关节上方入路，游离股四头肌肌腱及肌腹，将其作斜形或V形切断，适当延长后缝合，术后石膏或支具保护，术后CPM锻炼。</v>
          </cell>
        </row>
        <row r="8094">
          <cell r="A8094" t="str">
            <v>HXM88301</v>
          </cell>
          <cell r="B8094" t="str">
            <v>股四头肌内侧头移位术</v>
          </cell>
          <cell r="C8094" t="str">
            <v>消毒铺巾，股四头肌内侧头分离，编制缝合，髌骨骨道钻取，内侧头移位与固定，止血，加压包扎，支具固定。</v>
          </cell>
        </row>
        <row r="8095">
          <cell r="A8095" t="str">
            <v>HXM89301</v>
          </cell>
          <cell r="B8095" t="str">
            <v>髌腱重建术</v>
          </cell>
          <cell r="C8095" t="str">
            <v>消毒铺巾，髌腱上下止点骨道钻取，编织自体或异体肌腱移植物，植入移植物，分别固定上下止点，髌腱减张固定，止血，加压包扎，支具固定。</v>
          </cell>
        </row>
        <row r="8096">
          <cell r="A8096" t="str">
            <v>HXM89302</v>
          </cell>
          <cell r="B8096" t="str">
            <v>髌腱止点重建术</v>
          </cell>
          <cell r="C8096" t="str">
            <v>消毒铺巾，编织髌腱断端，钻取髌骨骨道，重建止点并固定，减张固定，止血，加压包扎，支具固定。</v>
          </cell>
        </row>
        <row r="8097">
          <cell r="A8097" t="str">
            <v>HXM89303</v>
          </cell>
          <cell r="B8097" t="str">
            <v>股四头肌止点重建术</v>
          </cell>
          <cell r="C8097" t="str">
            <v>消毒铺巾，编织股四头肌断端，钻取髌骨骨道，重建止点并固定，止血，加压包扎，支具固定。</v>
          </cell>
        </row>
        <row r="8098">
          <cell r="A8098" t="str">
            <v>HXM89304</v>
          </cell>
          <cell r="B8098" t="str">
            <v>陈旧股四头肌止点重建术</v>
          </cell>
          <cell r="C8098" t="str">
            <v>消毒铺巾，切开清理瘢痕组织，编织股四头肌断端，钻取骨道，经骨道穿缝线重建止点，自髌骨钻横形骨道，穿双股钢丝，行环形钢丝减张，止血，置引流管，加压包扎，长腿后托石膏固定。</v>
          </cell>
        </row>
        <row r="8099">
          <cell r="A8099" t="str">
            <v>HXM89501</v>
          </cell>
          <cell r="B8099" t="str">
            <v>关节镜下股四头肌止点重建术</v>
          </cell>
          <cell r="C8099" t="str">
            <v>消毒铺巾，铺防水材料，膝关节前方入路，全面探查关节，清理病变部位，切除增生滑膜，编织股四头肌断端，钻取髌骨骨道，重建止点并固定，止血，加压包扎，支具固定。6000毫升生理盐水冲洗。</v>
          </cell>
        </row>
        <row r="8100">
          <cell r="A8100" t="str">
            <v>HXN-HXT</v>
          </cell>
          <cell r="B8100" t="str">
            <v>12.小腿</v>
          </cell>
        </row>
        <row r="8101">
          <cell r="A8101" t="str">
            <v>HXN79301</v>
          </cell>
          <cell r="B8101" t="str">
            <v>小腿截肢术</v>
          </cell>
          <cell r="C8101" t="str">
            <v>麻醉，消毒，入路，神经血管切断处理，肌腱肌肉切断，截骨，肌肉成形，肌固定，放置引流，关闭伤口，用生理盐水1000毫升冲洗。</v>
          </cell>
        </row>
        <row r="8102">
          <cell r="A8102" t="str">
            <v>HXN79302</v>
          </cell>
          <cell r="B8102" t="str">
            <v>深度烧伤小腿截肢术</v>
          </cell>
          <cell r="C8102" t="str">
            <v>术区皮肤消毒，显露并确定坏死平面，截除坏死肢体远端，妥善处理残端血管、神经、骨骼、肌肉等组织，缝合残端，或用皮瓣或皮片修复残端创面。不含植皮术、皮瓣修复术。</v>
          </cell>
        </row>
        <row r="8103">
          <cell r="A8103" t="str">
            <v>HXP</v>
          </cell>
          <cell r="B8103" t="str">
            <v>胫骨</v>
          </cell>
        </row>
        <row r="8104">
          <cell r="A8104" t="str">
            <v>HXP62301</v>
          </cell>
          <cell r="B8104" t="str">
            <v>胫骨结节垫高术</v>
          </cell>
          <cell r="C8104" t="str">
            <v>经胫前入路，于胫骨结节处截骨，向下内移各1厘米后螺钉内固定。</v>
          </cell>
        </row>
        <row r="8105">
          <cell r="A8105" t="str">
            <v>HXP70301</v>
          </cell>
          <cell r="B8105" t="str">
            <v>胫骨平台骨折切开复位钢板螺丝钉内固定术</v>
          </cell>
          <cell r="C8105"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06">
          <cell r="A8106" t="str">
            <v>HXP70302</v>
          </cell>
          <cell r="B8106" t="str">
            <v>陈旧胫骨平台骨折切开复位钢板螺丝钉内固定术</v>
          </cell>
          <cell r="C8106"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07">
          <cell r="A8107" t="str">
            <v>HXP70303</v>
          </cell>
          <cell r="B8107" t="str">
            <v>陈旧胫骨平台骨折切开复位髓内针内固定术</v>
          </cell>
          <cell r="C810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v>
          </cell>
        </row>
        <row r="8108">
          <cell r="A8108" t="str">
            <v>HXP70304</v>
          </cell>
          <cell r="B8108" t="str">
            <v>胫骨平台骨折切开复位外固定架固定术</v>
          </cell>
          <cell r="C8108"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09">
          <cell r="A8109" t="str">
            <v>HXP70305</v>
          </cell>
          <cell r="B8109" t="str">
            <v>胫骨平台骨折切开复位髓内针内固定术</v>
          </cell>
          <cell r="C8109"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v>
          </cell>
        </row>
        <row r="8110">
          <cell r="A8110" t="str">
            <v>HXP70306</v>
          </cell>
          <cell r="B8110" t="str">
            <v>陈旧胫骨平台骨折切开复位外固定架固定术</v>
          </cell>
          <cell r="C8110"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11">
          <cell r="A8111" t="str">
            <v>HXP70307</v>
          </cell>
          <cell r="B8111" t="str">
            <v>胫骨平台骨折闭合复位内固定术</v>
          </cell>
          <cell r="C8111"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12">
          <cell r="A8112" t="str">
            <v>HXP70308</v>
          </cell>
          <cell r="B8112" t="str">
            <v>胫骨平台骨折闭合复位髓内针内固定术</v>
          </cell>
          <cell r="C8112"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3">
          <cell r="A8113" t="str">
            <v>HXP70309</v>
          </cell>
          <cell r="B8113" t="str">
            <v>胫骨平台骨折闭合复位外固定架固定术</v>
          </cell>
          <cell r="C8113"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14">
          <cell r="A8114" t="str">
            <v>HXP70310</v>
          </cell>
          <cell r="B8114" t="str">
            <v>胫骨骨折闭合复位钢板螺丝钉内固定术</v>
          </cell>
          <cell r="C8114"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15">
          <cell r="A8115" t="str">
            <v>HXP70311</v>
          </cell>
          <cell r="B8115" t="str">
            <v>陈旧胫骨骨折闭合复位钢板螺丝钉内固定术</v>
          </cell>
          <cell r="C8115" t="str">
            <v>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v>
          </cell>
        </row>
        <row r="8116">
          <cell r="A8116" t="str">
            <v>HXP70312</v>
          </cell>
          <cell r="B8116" t="str">
            <v>胫骨骨折闭合复位髓内针内固定术</v>
          </cell>
          <cell r="C8116"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7">
          <cell r="A8117" t="str">
            <v>HXP70313</v>
          </cell>
          <cell r="B8117" t="str">
            <v>陈旧胫骨骨折闭合复位髓内针内固定术</v>
          </cell>
          <cell r="C8117"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8">
          <cell r="A8118" t="str">
            <v>HXP70314</v>
          </cell>
          <cell r="B8118" t="str">
            <v>胫骨骨折切开复位髓内针内固定术</v>
          </cell>
          <cell r="C8118"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19">
          <cell r="A8119" t="str">
            <v>HXP70315</v>
          </cell>
          <cell r="B8119" t="str">
            <v>陈旧胫骨骨折切开复位髓内针内固定术</v>
          </cell>
          <cell r="C8119" t="str">
            <v>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v>
          </cell>
        </row>
        <row r="8120">
          <cell r="A8120" t="str">
            <v>HXP70316</v>
          </cell>
          <cell r="B8120" t="str">
            <v>胫骨骨折切开复位内固定术</v>
          </cell>
          <cell r="C8120"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21">
          <cell r="A8121" t="str">
            <v>HXP70317</v>
          </cell>
          <cell r="B8121" t="str">
            <v>陈旧胫骨骨折切开复位内固定术</v>
          </cell>
          <cell r="C8121"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22">
          <cell r="A8122" t="str">
            <v>HXP70318</v>
          </cell>
          <cell r="B8122" t="str">
            <v>胫骨骨折闭合复位外固定架固定术</v>
          </cell>
          <cell r="C812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23">
          <cell r="A8123" t="str">
            <v>HXP70319</v>
          </cell>
          <cell r="B8123" t="str">
            <v>陈旧胫骨骨折闭合复位外固定架固定术</v>
          </cell>
          <cell r="C8123" t="str">
            <v>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v>
          </cell>
        </row>
        <row r="8124">
          <cell r="A8124" t="str">
            <v>HXP70320</v>
          </cell>
          <cell r="B8124" t="str">
            <v>胫骨骨折切开复位外固定架固定术</v>
          </cell>
          <cell r="C8124"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25">
          <cell r="A8125" t="str">
            <v>HXP70321</v>
          </cell>
          <cell r="B8125" t="str">
            <v>陈旧胫骨骨折切开复位外固定架固定术</v>
          </cell>
          <cell r="C8125"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26">
          <cell r="A8126" t="str">
            <v>HXP70501</v>
          </cell>
          <cell r="B8126" t="str">
            <v>关节镜下胫骨平台骨折复位内固定术</v>
          </cell>
          <cell r="C8126" t="str">
            <v>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盐水冲洗关节腔，留置引流管，加压包扎。不含髁间窝成形、半月板切除。</v>
          </cell>
        </row>
        <row r="8127">
          <cell r="A8127" t="str">
            <v>HXP71301</v>
          </cell>
          <cell r="B8127" t="str">
            <v>胫骨上端膝关节融合术</v>
          </cell>
          <cell r="C8127" t="str">
            <v>第一切口腓骨外侧切开，显露腓骨及血管蒂，截断腓骨，第二切口胫骨中段切开，显露胫骨假关节，将腓骨带血管蒂移至胫骨处。</v>
          </cell>
        </row>
        <row r="8128">
          <cell r="A8128" t="str">
            <v>HXP71302</v>
          </cell>
          <cell r="B8128" t="str">
            <v>胫腓骨远端融合术</v>
          </cell>
          <cell r="C8128" t="str">
            <v>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v>
          </cell>
        </row>
        <row r="8129">
          <cell r="A8129" t="str">
            <v>HXP73301</v>
          </cell>
          <cell r="B8129" t="str">
            <v>胫骨结节骨骺炎清理术</v>
          </cell>
          <cell r="C8129" t="str">
            <v>消毒铺巾，清理胫骨结节损伤骨骺，滑膜清理，变性肌腱清理，止血，加压包扎。</v>
          </cell>
        </row>
        <row r="8130">
          <cell r="A8130" t="str">
            <v>HXP73302</v>
          </cell>
          <cell r="B8130" t="str">
            <v>胫骨截骨术</v>
          </cell>
          <cell r="C8130" t="str">
            <v>第一切口腓骨外侧切开，显露腓骨，保护腓神经和血管，截断，第二切口胫骨上段横形切开，显露胫骨，保护腘动静脉和胫神经，将胫骨截断，X线引导下矫正畸形，固定截骨。不含术中X线引导。</v>
          </cell>
        </row>
        <row r="8131">
          <cell r="A8131" t="str">
            <v>HXP73303</v>
          </cell>
          <cell r="B8131" t="str">
            <v>胫骨高位外侧截骨术</v>
          </cell>
          <cell r="C8131" t="str">
            <v>第一切口腓骨外侧切开，保护腓血管和神经，显露腓骨干，截断，第二切口胫骨上段弧形切口，显露胫骨上段保护胫前动静脉和腘动静脉，将胫骨截断，X线引导下矫正畸形，复位，钢板固定(或外固定架)。不含术中X线引导。</v>
          </cell>
        </row>
        <row r="8132">
          <cell r="A8132" t="str">
            <v>HXP73304</v>
          </cell>
          <cell r="B8132" t="str">
            <v>胫骨高位内侧截骨术</v>
          </cell>
          <cell r="C8132" t="str">
            <v>胫骨上端内侧切开，显露胫骨，保护腘动静脉和胫神经，将胫骨截断，在X线引导下矫正畸形，复位钢板固定。不含术中X线引导。</v>
          </cell>
        </row>
        <row r="8133">
          <cell r="A8133" t="str">
            <v>HXP73501</v>
          </cell>
          <cell r="B8133" t="str">
            <v>关节镜下胫骨结节骨骺炎清理术</v>
          </cell>
          <cell r="C8133" t="str">
            <v>消毒铺巾，铺防水材料，膝关节前方入路，全面探查关节，清理病变部位，切除增生滑膜，清理胫骨结节损伤骨骺，滑膜清理，变性肌腱清理，止血，加压包扎，6000毫升生理盐水冲洗。</v>
          </cell>
        </row>
        <row r="8134">
          <cell r="A8134" t="str">
            <v>HXP82301</v>
          </cell>
          <cell r="B8134" t="str">
            <v>胫骨延长术</v>
          </cell>
          <cell r="C8134" t="str">
            <v>经胫骨前外侧入路，于胫骨干中段Z字形截骨，延长需要长度后，钢板螺钉内固定，石膏或支具保护，术后功能锻炼。不含术中透视。</v>
          </cell>
        </row>
        <row r="8135">
          <cell r="A8135" t="str">
            <v>HXP82302</v>
          </cell>
          <cell r="B8135" t="str">
            <v>胫骨牵张延长术</v>
          </cell>
          <cell r="C8135" t="str">
            <v>于胫骨近远端分别打入2-4根螺纹钉，安置可牵张外固定延长支架，于胫骨中段、胫骨上段或下段截断，缓慢延长至需要长度后，用钢板螺钉或髓内钉内固定，石膏或支具保护，术后功能锻炼。</v>
          </cell>
        </row>
        <row r="8136">
          <cell r="A8136" t="str">
            <v>HXP89301</v>
          </cell>
          <cell r="B8136" t="str">
            <v>先天性胫骨假关节切除带血管腓骨移植术</v>
          </cell>
          <cell r="C8136" t="str">
            <v>摆体位，选择适合入路切开，保护关节周围血管神经组织，探查辨认正常与病理组织，切除胫骨假关节，取带血管腓骨进行血管吻合游离移植。必要时进行骨折内固定，冲洗伤口，放置引流，逐层缝合伤口。不包括骨折内固定术。</v>
          </cell>
        </row>
        <row r="8137">
          <cell r="A8137" t="str">
            <v>HXP89302</v>
          </cell>
          <cell r="B8137" t="str">
            <v>胫骨结节移位术</v>
          </cell>
          <cell r="C8137" t="str">
            <v>消毒铺巾，胫骨结节截骨，移位后内固定，止血，放置负压引流加压包扎，支具固定。</v>
          </cell>
        </row>
        <row r="8138">
          <cell r="A8138" t="str">
            <v>HXQ</v>
          </cell>
          <cell r="B8138" t="str">
            <v>腓骨</v>
          </cell>
        </row>
        <row r="8139">
          <cell r="A8139" t="str">
            <v>HXQ70301</v>
          </cell>
          <cell r="B8139" t="str">
            <v>腓骨骨折切开复位钢板螺丝钉内固定术</v>
          </cell>
          <cell r="C8139" t="str">
            <v>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v>
          </cell>
        </row>
        <row r="8140">
          <cell r="A8140" t="str">
            <v>HXQ70302</v>
          </cell>
          <cell r="B8140" t="str">
            <v>陈旧腓骨骨折切开复位钢板螺丝钉内固定术</v>
          </cell>
          <cell r="C8140" t="str">
            <v>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v>
          </cell>
        </row>
        <row r="8141">
          <cell r="A8141" t="str">
            <v>HXQ70303</v>
          </cell>
          <cell r="B8141" t="str">
            <v>腓骨骨折闭合复位髓内针内固定术</v>
          </cell>
          <cell r="C8141"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42">
          <cell r="A8142" t="str">
            <v>HXQ70304</v>
          </cell>
          <cell r="B8142" t="str">
            <v>腓骨骨折闭合复位钢板螺丝钉内固定术</v>
          </cell>
          <cell r="C8142" t="str">
            <v>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v>
          </cell>
        </row>
        <row r="8143">
          <cell r="A8143" t="str">
            <v>HXQ70305</v>
          </cell>
          <cell r="B8143" t="str">
            <v>腓骨骨折切开复位髓内针内固定术</v>
          </cell>
          <cell r="C8143" t="str">
            <v>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v>
          </cell>
        </row>
        <row r="8144">
          <cell r="A8144" t="str">
            <v>HXQ70306</v>
          </cell>
          <cell r="B8144" t="str">
            <v>腓骨骨折闭合复位外固定架固定术</v>
          </cell>
          <cell r="C8144"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45">
          <cell r="A8145" t="str">
            <v>HXQ70307</v>
          </cell>
          <cell r="B8145" t="str">
            <v>腓骨骨折切开复位外固定架固定术</v>
          </cell>
          <cell r="C814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46">
          <cell r="A8146" t="str">
            <v>HXR</v>
          </cell>
          <cell r="B8146" t="str">
            <v>胫腓连结</v>
          </cell>
        </row>
        <row r="8147">
          <cell r="A8147" t="str">
            <v>HXR89301</v>
          </cell>
          <cell r="B8147" t="str">
            <v>陈旧胫腓韧带重建术</v>
          </cell>
          <cell r="C8147" t="str">
            <v>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v>
          </cell>
        </row>
        <row r="8148">
          <cell r="A8148" t="str">
            <v>HXS-HXT</v>
          </cell>
          <cell r="B8148" t="str">
            <v>小腿和踝部肌肉软组织</v>
          </cell>
        </row>
        <row r="8149">
          <cell r="A8149" t="str">
            <v>HXS65501</v>
          </cell>
          <cell r="B8149" t="str">
            <v>关节镜下小腿三头肌血肿清除术</v>
          </cell>
          <cell r="C8149" t="str">
            <v>消毒铺巾，铺防水材料，血肿部位作内、外侧切口，入水冲洗积血及血块，置入关节镜，刨刀清理陈旧积血组织，探查肌腱损伤情况，彻底清理血肿，镜下电刀彻底止血，撤镜，9000毫升生理盐水冲洗，缝合，局部棉花腿加压包扎。</v>
          </cell>
        </row>
        <row r="8150">
          <cell r="A8150" t="str">
            <v>HXS83301</v>
          </cell>
          <cell r="B8150" t="str">
            <v>腓骨肌腱脱位修复术</v>
          </cell>
          <cell r="C8150" t="str">
            <v>消毒铺巾，暴露腓骨肌腱并行复位修复，冲洗缝合伤口。</v>
          </cell>
        </row>
        <row r="8151">
          <cell r="A8151" t="str">
            <v>HXT70301</v>
          </cell>
          <cell r="B8151" t="str">
            <v>跟腱止点撕脱骨折复位内固定术</v>
          </cell>
          <cell r="C8151" t="str">
            <v>消毒铺巾，小腿后内纵向切开皮肤、皮下组织、深筋膜、腱围，清理骨折端，创面新鲜化，跟骨结节新鲜化，用克氏针固定骨块，内固定螺钉固定骨折两端，冲洗伤口，缝合伤口。不含术后石膏固定、跖肌腱探查术、跟腱缝合术。</v>
          </cell>
        </row>
        <row r="8152">
          <cell r="A8152" t="str">
            <v>HXT73301</v>
          </cell>
          <cell r="B8152" t="str">
            <v>跟腱清理术</v>
          </cell>
          <cell r="C8152" t="str">
            <v>消毒铺巾，小腿后内纵向切开皮肤、皮下组织、深筋膜、腱围，纵向劈开跟腱，切除跟腱变性部分，再缝合，冲洗伤口，缝合伤口。不含术后石膏固定、跖肌腱探查术、跟腱缝合术。</v>
          </cell>
        </row>
        <row r="8153">
          <cell r="A8153" t="str">
            <v>HXT73501</v>
          </cell>
          <cell r="B8153" t="str">
            <v>关节镜下跟腱腱围切除术</v>
          </cell>
          <cell r="C8153" t="str">
            <v>消毒铺巾，铺一次性防水无菌单，穿一次性防水手术衣，小腿后方切口，皮下扩孔，制造腔隙，关节镜下清理跟腱表面腱围组织，15000毫升生理盐水冲洗关节腔。</v>
          </cell>
        </row>
        <row r="8154">
          <cell r="A8154" t="str">
            <v>HXT73502</v>
          </cell>
          <cell r="B8154" t="str">
            <v>关节镜下跟腱清理术</v>
          </cell>
          <cell r="C8154" t="str">
            <v>消毒铺巾，铺一次性防水无菌单，穿一次性防水手术衣，小腿后方切口，皮下扩孔，制造腔隙，关节镜下清理跟腱表面，探查跟腱，切除跟腱变性部分，18000毫升生理盐水冲洗关节腔。</v>
          </cell>
        </row>
        <row r="8155">
          <cell r="A8155" t="str">
            <v>HXT73503</v>
          </cell>
          <cell r="B8155" t="str">
            <v>关节镜下跟腱病灶清理术</v>
          </cell>
          <cell r="C8155" t="str">
            <v>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盐水冲洗，缝合，棉花夹板加压包扎。术中可能需要4.0毫米和2.7毫米两套关节镜设备。不含X线引导。</v>
          </cell>
        </row>
        <row r="8156">
          <cell r="A8156" t="str">
            <v>HXT82301</v>
          </cell>
          <cell r="B8156" t="str">
            <v>跟腱延长术</v>
          </cell>
          <cell r="C8156" t="str">
            <v>踝关节后内侧切口，切开皮肤，分离皮下组织，显露跟腱，视情况而定行滑动延长，“Z”形延长。不含石膏固定。</v>
          </cell>
        </row>
        <row r="8157">
          <cell r="A8157" t="str">
            <v>HXT82302</v>
          </cell>
          <cell r="B8157" t="str">
            <v>跟腱瘢痕瓣延长术</v>
          </cell>
          <cell r="C8157" t="str">
            <v>术区皮肤消毒，跟腱及其上的瘢痕组织一同切开延长，踝关节复位，并重新缝合瘢痕瓣和跟腱，植皮，踝关节应用石膏或斯氏针固定于功能位。不含取皮术、植皮术。</v>
          </cell>
        </row>
        <row r="8158">
          <cell r="A8158" t="str">
            <v>HXT83301</v>
          </cell>
          <cell r="B8158" t="str">
            <v>跟腱损伤修补术</v>
          </cell>
          <cell r="C8158" t="str">
            <v>消毒铺巾，暴露跟腱，对损伤部位进行直接修补缝合或相应骨折固定。</v>
          </cell>
        </row>
        <row r="8159">
          <cell r="A8159" t="str">
            <v>HXT83302</v>
          </cell>
          <cell r="B8159" t="str">
            <v>陈旧跟腱断裂修补术</v>
          </cell>
          <cell r="C8159" t="str">
            <v>消毒铺巾，小腿后内纵向切开皮肤、皮下组织、深筋膜、腱围，跟腱瘢痕清理，肌腱重叠吻合，冲洗伤口，依次缝合伤口。不含术后石膏固定、跖肌腱探查术。</v>
          </cell>
        </row>
        <row r="8160">
          <cell r="A8160" t="str">
            <v>HXT83303</v>
          </cell>
          <cell r="B8160" t="str">
            <v>跟腱翻瓣加固术</v>
          </cell>
          <cell r="C8160" t="str">
            <v>消毒铺巾，小腿后内纵向切开皮肤、皮下组织、深筋膜、腱围，在腓肠肌肌腱中1/3取肌腱宽约1厘米，长度根据跟腱断裂位置，将之翻转加固覆盖缝合在跟腱断端周围。不含跟腱缝合术、术后石膏固定、跖肌腱探查术。</v>
          </cell>
        </row>
        <row r="8161">
          <cell r="A8161" t="str">
            <v>HXT83501</v>
          </cell>
          <cell r="B8161" t="str">
            <v>关节镜下跟腱缝合术</v>
          </cell>
          <cell r="C8161" t="str">
            <v>消毒铺巾，铺防水材料，跟腱断裂处内、外侧切口，置入关节镜，切除跟腱前方滑囊组织，探查跟腱及周围组织，清理断端间血肿及糟粹组织，梳理断端，行断端重叠镜下缝合术，镜下监视下作跟腱减张术，缝合满意后，撤镜，9000毫升生理盐水冲洗，缝合，棉花夹板加压包扎。术中可能需要4.0毫米和2.7毫米两套关节镜设备。</v>
          </cell>
        </row>
        <row r="8162">
          <cell r="A8162" t="str">
            <v>HXT89301</v>
          </cell>
          <cell r="B8162" t="str">
            <v>跟腱止点重建术</v>
          </cell>
          <cell r="C8162" t="str">
            <v>消毒铺巾，小腿后内纵向切开皮肤、皮下组织、深筋膜、腱围，清理跟腱断端及跟骨结节，创面新鲜化，跟骨结节上用斯氏针钻孔，用专用骨科缝线将跟腱缝合在跟骨结节上，冲洗伤口，缝合伤口。不含术后石膏固定、跖肌腱探查术。</v>
          </cell>
        </row>
        <row r="8163">
          <cell r="A8163" t="str">
            <v>HXU-HX4</v>
          </cell>
          <cell r="B8163" t="str">
            <v>13.足部</v>
          </cell>
        </row>
        <row r="8164">
          <cell r="A8164" t="str">
            <v>HXU79301</v>
          </cell>
          <cell r="B8164" t="str">
            <v>后足截肢术</v>
          </cell>
          <cell r="C8164" t="str">
            <v>入路、神经血管切断处理，肌腱切断、再固定，截骨、固定，放置引流、关闭伤口，1000毫升生理盐水进行冲洗。</v>
          </cell>
        </row>
        <row r="8165">
          <cell r="A8165" t="str">
            <v>HXU79302</v>
          </cell>
          <cell r="B8165" t="str">
            <v>前足截肢术</v>
          </cell>
          <cell r="C8165" t="str">
            <v>包括列截趾。入路、神经血管切断处理，肌腱切断、再固定，截骨，放置引流，关闭伤口，1000毫升生理盐水进行冲洗。</v>
          </cell>
        </row>
        <row r="8166">
          <cell r="A8166" t="str">
            <v>HXU87301</v>
          </cell>
          <cell r="B8166" t="str">
            <v>显微镜下断足再植术</v>
          </cell>
          <cell r="C8166" t="str">
            <v>消毒铺巾，气囊止血带止血，清创，探查损伤组织(断于踝关节)，复位固定骨与关节，缝合肌肉、肌腱、神经，吻合动脉、静脉。不含组织移植术。</v>
          </cell>
        </row>
        <row r="8167">
          <cell r="A8167" t="str">
            <v>HXU90301</v>
          </cell>
          <cell r="B8167" t="str">
            <v>显微镜下同种异体足移植术</v>
          </cell>
          <cell r="C8167" t="str">
            <v>消毒铺巾，气囊止血带止血，清创，探查损伤组织，将离断肢体移位至另一肢体断端，固定骨与关节，缝合肌腱、神经，吻合动脉、静脉。不含组织移植术。</v>
          </cell>
        </row>
        <row r="8168">
          <cell r="A8168" t="str">
            <v>HXV</v>
          </cell>
          <cell r="B8168" t="str">
            <v>足骨</v>
          </cell>
        </row>
        <row r="8169">
          <cell r="A8169" t="str">
            <v>HXV70301</v>
          </cell>
          <cell r="B8169" t="str">
            <v>中足骨折脱位闭合复位内固定术</v>
          </cell>
          <cell r="C8169" t="str">
            <v>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v>
          </cell>
        </row>
        <row r="8170">
          <cell r="A8170" t="str">
            <v>HXV70302</v>
          </cell>
          <cell r="B8170" t="str">
            <v>陈旧中足骨折脱位闭合复位内固定术</v>
          </cell>
          <cell r="C8170"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row>
        <row r="8171">
          <cell r="A8171" t="str">
            <v>HXV70303</v>
          </cell>
          <cell r="B8171" t="str">
            <v>中足骨折脱位闭合复位外固定架固定术</v>
          </cell>
          <cell r="C8171" t="str">
            <v>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72">
          <cell r="A8172" t="str">
            <v>HXV70304</v>
          </cell>
          <cell r="B8172" t="str">
            <v>陈旧中足骨折脱位闭合复位外固定架固定术</v>
          </cell>
          <cell r="C8172"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173">
          <cell r="A8173" t="str">
            <v>HXV70305</v>
          </cell>
          <cell r="B8173" t="str">
            <v>中足骨折脱位切开复位内固定术</v>
          </cell>
          <cell r="C8173" t="str">
            <v>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74">
          <cell r="A8174" t="str">
            <v>HXV70306</v>
          </cell>
          <cell r="B8174" t="str">
            <v>陈旧中足骨折脱位切开复位内固定术</v>
          </cell>
          <cell r="C8174" t="str">
            <v>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v>
          </cell>
        </row>
        <row r="8175">
          <cell r="A8175" t="str">
            <v>HXV70307</v>
          </cell>
          <cell r="B8175" t="str">
            <v>中足骨折脱位切开复位外固定架固定术</v>
          </cell>
          <cell r="C8175" t="str">
            <v>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76">
          <cell r="A8176" t="str">
            <v>HXV70308</v>
          </cell>
          <cell r="B8176" t="str">
            <v>陈旧中足骨折脱位切开复位外固定架固定术</v>
          </cell>
          <cell r="C8176" t="str">
            <v>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177">
          <cell r="A8177" t="str">
            <v>HXV83301</v>
          </cell>
          <cell r="B8177" t="str">
            <v>平足矫正术</v>
          </cell>
          <cell r="C8177" t="str">
            <v>消毒铺巾，肌腱清理，止点重建或重叠缝合，肌腱转位，足弓截骨矫正止血，放置引流，负压吸引。</v>
          </cell>
        </row>
        <row r="8178">
          <cell r="A8178" t="str">
            <v>HXW</v>
          </cell>
          <cell r="B8178" t="str">
            <v>足连结</v>
          </cell>
        </row>
        <row r="8179">
          <cell r="A8179" t="str">
            <v>HXW71301</v>
          </cell>
          <cell r="B8179" t="str">
            <v>足关节融合术</v>
          </cell>
          <cell r="C8179" t="str">
            <v>显露跗跖关节，或趾间或距下关节或近侧趾间关节切除关节软骨融合，加或不加内固定，石膏固定。</v>
          </cell>
        </row>
        <row r="8180">
          <cell r="A8180" t="str">
            <v>HXW71302</v>
          </cell>
          <cell r="B8180" t="str">
            <v>跟骰关节融合术</v>
          </cell>
          <cell r="C8180" t="str">
            <v>融合跟骰关节，用或不用内固定，石膏固定。</v>
          </cell>
        </row>
        <row r="8181">
          <cell r="A8181" t="str">
            <v>HXW71303</v>
          </cell>
          <cell r="B8181" t="str">
            <v>足部三关节融合术</v>
          </cell>
          <cell r="C8181" t="str">
            <v>足外侧切开，显露跗骨窦，切除脂肪，保护足背动脉，显露跟距、距舟、跟骰关节面，切除软骨，矫正畸形，固定。</v>
          </cell>
        </row>
        <row r="8182">
          <cell r="A8182" t="str">
            <v>HXX</v>
          </cell>
          <cell r="B8182" t="str">
            <v>足部肌肉软组织</v>
          </cell>
        </row>
        <row r="8183">
          <cell r="A8183" t="str">
            <v>HXX57301</v>
          </cell>
          <cell r="B8183" t="str">
            <v>跖腱膜松解术</v>
          </cell>
          <cell r="C8183" t="str">
            <v>消毒铺巾，铺防水材料，跟骨结节内下切口，钝性分离跖腱膜，探查跖腱膜及周围组织，专用刀片行跖腱膜松解，松解完全后，2000毫升生理盐水冲洗，缝合，棉花夹板加压包扎。</v>
          </cell>
        </row>
        <row r="8184">
          <cell r="A8184" t="str">
            <v>HXX58501</v>
          </cell>
          <cell r="B8184" t="str">
            <v>关节镜下跖腱膜切断术</v>
          </cell>
          <cell r="C8184" t="str">
            <v>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盐水冲洗，缝合，棉花夹板加压包扎。术中可能需要4.0毫米和2.7毫米两套关节镜设备。</v>
          </cell>
        </row>
        <row r="8185">
          <cell r="A8185" t="str">
            <v>HXX73301</v>
          </cell>
          <cell r="B8185" t="str">
            <v>足伸拇短肌去神经术</v>
          </cell>
          <cell r="C8185" t="str">
            <v>消毒铺巾，设计切口，切开，解剖腓深神经，切断其支配足伸拇短肌的分支，止血，缝合。</v>
          </cell>
        </row>
        <row r="8186">
          <cell r="A8186" t="str">
            <v>HXX82301</v>
          </cell>
          <cell r="B8186" t="str">
            <v>烧伤后足部肌腱延长术</v>
          </cell>
          <cell r="C8186" t="str">
            <v>术区皮肤消毒，切开皮肤或切除瘢痕暴露肌腱，切断延长并重新缝合，止血清洗伤口后，分层缝合皮肤或应用植皮、皮瓣等覆盖肌腱。不含取皮术、植皮术或皮瓣覆盖术。</v>
          </cell>
        </row>
        <row r="8187">
          <cell r="A8187" t="str">
            <v>HXY</v>
          </cell>
          <cell r="B8187" t="str">
            <v>跗骨</v>
          </cell>
        </row>
        <row r="8188">
          <cell r="A8188" t="str">
            <v>HXY50101</v>
          </cell>
          <cell r="B8188" t="str">
            <v>跟骨钻孔术</v>
          </cell>
          <cell r="C8188" t="str">
            <v>消毒铺巾，经皮用克氏针在跟骨表面钻孔数个。</v>
          </cell>
        </row>
        <row r="8189">
          <cell r="A8189" t="str">
            <v>HXY70301</v>
          </cell>
          <cell r="B8189" t="str">
            <v>跟骨骨折闭合复位撬拨固定术</v>
          </cell>
          <cell r="C8189" t="str">
            <v>摆体位，闭合复位骨折，用相应器材进行跟骨撬拨复位，选择相应内固定物进行骨折固定，冲洗伤口，缝合伤口。必要时术中X线检查骨折及内固定物位置或进行术中计算机导航。不含术中X线引导、术中导航。</v>
          </cell>
        </row>
        <row r="8190">
          <cell r="A8190" t="str">
            <v>HXY70302</v>
          </cell>
          <cell r="B8190" t="str">
            <v>跟骨骨折切开复位内固定术</v>
          </cell>
          <cell r="C8190"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91">
          <cell r="A8191" t="str">
            <v>HXY70303</v>
          </cell>
          <cell r="B8191" t="str">
            <v>陈旧跟骨骨折切开复位内固定术</v>
          </cell>
          <cell r="C8191"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8192">
          <cell r="A8192" t="str">
            <v>HXY70304</v>
          </cell>
          <cell r="B8192" t="str">
            <v>距骨骨折闭合复位内固定术</v>
          </cell>
          <cell r="C8192"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8193">
          <cell r="A8193" t="str">
            <v>HXY70305</v>
          </cell>
          <cell r="B8193" t="str">
            <v>陈旧距骨骨折闭合复位内固定术</v>
          </cell>
          <cell r="C8193" t="str">
            <v>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v>
          </cell>
        </row>
        <row r="8194">
          <cell r="A8194" t="str">
            <v>HXY70306</v>
          </cell>
          <cell r="B8194" t="str">
            <v>距骨骨折切开复位内固定术</v>
          </cell>
          <cell r="C8194"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195">
          <cell r="A8195" t="str">
            <v>HXY70307</v>
          </cell>
          <cell r="B8195" t="str">
            <v>陈旧距骨骨折切开复位内固定术</v>
          </cell>
          <cell r="C8195"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v>
          </cell>
        </row>
        <row r="8196">
          <cell r="A8196" t="str">
            <v>HXY70308</v>
          </cell>
          <cell r="B8196" t="str">
            <v>距骨骨折切开复位外固定架固定术</v>
          </cell>
          <cell r="C8196"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197">
          <cell r="A8197" t="str">
            <v>HXY71301</v>
          </cell>
          <cell r="B8197" t="str">
            <v>跗骨间融合术</v>
          </cell>
          <cell r="C8197" t="str">
            <v>显露跗骨，去关节软骨，骨面间融合，加或不加内固定，石膏固定。</v>
          </cell>
        </row>
        <row r="8198">
          <cell r="A8198" t="str">
            <v>HXY71501</v>
          </cell>
          <cell r="B8198" t="str">
            <v>关节镜下距骨骨软骨骨折内固定术</v>
          </cell>
          <cell r="C8198" t="str">
            <v>特指踝部骨折的病例。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v>
          </cell>
        </row>
        <row r="8199">
          <cell r="A8199" t="str">
            <v>HXY73301</v>
          </cell>
          <cell r="B8199" t="str">
            <v>跟骨截骨术</v>
          </cell>
          <cell r="C8199" t="str">
            <v>跟骨外侧切开，外侧截断，X线引导下矫正畸形，接骨板固定。不含术中X引导。</v>
          </cell>
        </row>
        <row r="8200">
          <cell r="A8200" t="str">
            <v>HXY73302</v>
          </cell>
          <cell r="B8200" t="str">
            <v>距骨切除术</v>
          </cell>
          <cell r="C8200" t="str">
            <v>消毒铺巾，显露踝关节，切除距骨，冲洗缝合伤口。</v>
          </cell>
        </row>
        <row r="8201">
          <cell r="A8201" t="str">
            <v>HXY73303</v>
          </cell>
          <cell r="B8201" t="str">
            <v>付舟骨切除术</v>
          </cell>
          <cell r="C8201" t="str">
            <v>麻醉，消毒，患肢驱血上止血带，足切口切除付舟骨，胫后肌腱成形固定，长腿石膏固定。</v>
          </cell>
        </row>
        <row r="8202">
          <cell r="A8202" t="str">
            <v>HXZ</v>
          </cell>
          <cell r="B8202" t="str">
            <v>踝关节</v>
          </cell>
        </row>
        <row r="8203">
          <cell r="A8203" t="str">
            <v>HXZ57301</v>
          </cell>
          <cell r="B8203" t="str">
            <v>先天性马蹄内翻足松解术</v>
          </cell>
          <cell r="C8203" t="str">
            <v>经前或后入路，松解内侧韧带，延长胫前肌胫后肌腱及跟腱，手法整复后，石膏固定。</v>
          </cell>
        </row>
        <row r="8204">
          <cell r="A8204" t="str">
            <v>HXZ66301</v>
          </cell>
          <cell r="B8204" t="str">
            <v>全踝人工关节置换术</v>
          </cell>
          <cell r="C8204" t="str">
            <v>切除病变的踝关节面，保护胫前动脉和神经，精确安放人工关节假体。</v>
          </cell>
        </row>
        <row r="8205">
          <cell r="A8205" t="str">
            <v>HXZ70301</v>
          </cell>
          <cell r="B8205" t="str">
            <v>踝关节骨折切开复位内固定术</v>
          </cell>
          <cell r="C8205"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06">
          <cell r="A8206" t="str">
            <v>HXZ70302</v>
          </cell>
          <cell r="B8206" t="str">
            <v>陈旧踝关节骨折切开复位内固定术</v>
          </cell>
          <cell r="C8206" t="str">
            <v>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v>
          </cell>
        </row>
        <row r="8207">
          <cell r="A8207" t="str">
            <v>HXZ70303</v>
          </cell>
          <cell r="B8207" t="str">
            <v>踝关节骨折切开复位外固定架固定术</v>
          </cell>
          <cell r="C8207"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08">
          <cell r="A8208" t="str">
            <v>HXZ70304</v>
          </cell>
          <cell r="B8208" t="str">
            <v>陈旧踝关节骨折切开复位外固定架固定术</v>
          </cell>
          <cell r="C8208"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09">
          <cell r="A8209" t="str">
            <v>HXZ70501</v>
          </cell>
          <cell r="B8209" t="str">
            <v>关节镜下踝关节骨折复位术</v>
          </cell>
          <cell r="C8209" t="str">
            <v>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v>
          </cell>
        </row>
        <row r="8210">
          <cell r="A8210" t="str">
            <v>HXZ71301</v>
          </cell>
          <cell r="B8210" t="str">
            <v>踝关节融合术</v>
          </cell>
          <cell r="C8210" t="str">
            <v>踝关节前侧切开，显露踝关节，保护足背动脉，在肌腱间切开关节囊，切除胫骨、距骨、腓骨软骨面，矫正畸形，螺钉固定。</v>
          </cell>
        </row>
        <row r="8211">
          <cell r="A8211" t="str">
            <v>HXZ71302</v>
          </cell>
          <cell r="B8211" t="str">
            <v>踝部四关节融合术</v>
          </cell>
          <cell r="C8211" t="str">
            <v>踝关节前侧切口延伸至足外侧，显露踝关节及跟距、距舟、跟骰关节，保护胫前及胫后血管、腓肠神经，切除上述四个关节软骨面，矫正畸形，螺钉固定。</v>
          </cell>
        </row>
        <row r="8212">
          <cell r="A8212" t="str">
            <v>HXZ73301</v>
          </cell>
          <cell r="B8212" t="str">
            <v>足踝副骨切除</v>
          </cell>
          <cell r="C8212" t="str">
            <v>消毒菌巾，逐步显露副骨，将其与肌腱分离，切除副骨，缝合肌腱。必要时行肌腱止点重建，止血、冲洗伤口，加压包扎。不含X线引导。</v>
          </cell>
        </row>
        <row r="8213">
          <cell r="A8213" t="str">
            <v>HXZ73302</v>
          </cell>
          <cell r="B8213" t="str">
            <v>踝关节滑膜切除术</v>
          </cell>
          <cell r="C8213" t="str">
            <v>消毒铺巾，气囊止血带止血，切开皮肤，显露关节，清除滑膜，松解粘连。</v>
          </cell>
        </row>
        <row r="8214">
          <cell r="A8214" t="str">
            <v>HXZ73303</v>
          </cell>
          <cell r="B8214" t="str">
            <v>足踝部肿物切除</v>
          </cell>
          <cell r="C8214" t="str">
            <v>消毒铺巾，切除肿物，清理，放置引流，负压吸引。</v>
          </cell>
        </row>
        <row r="8215">
          <cell r="A8215" t="str">
            <v>HXZ73501</v>
          </cell>
          <cell r="B8215" t="str">
            <v>关节镜下踝关节滑膜切除术</v>
          </cell>
          <cell r="C8215" t="str">
            <v>消毒铺巾，气囊止血带止血，切开皮肤，插入关节镜，清除滑膜，松解粘连，2000毫升生理盐水冲洗关节腔。</v>
          </cell>
        </row>
        <row r="8216">
          <cell r="A8216" t="str">
            <v>HXZ83301</v>
          </cell>
          <cell r="B8216" t="str">
            <v>踝关节韧带修补术</v>
          </cell>
          <cell r="C8216" t="str">
            <v>消毒铺巾，清除血肿、撕脱骨片切除，探查关节腔，用缝线缝合撕裂的关节囊及韧带，止血，放置引流，负压吸引。</v>
          </cell>
        </row>
        <row r="8217">
          <cell r="A8217" t="str">
            <v>HXZ83302</v>
          </cell>
          <cell r="B8217" t="str">
            <v>先天性马蹄内翻足石膏固定矫形术</v>
          </cell>
          <cell r="C8217" t="str">
            <v>麻醉下活动僵硬的踝关节，分期矫正患足内收、内翻及下垂畸形。不含皮下切腱术。</v>
          </cell>
        </row>
        <row r="8218">
          <cell r="A8218" t="str">
            <v>HXZ89301</v>
          </cell>
          <cell r="B8218" t="str">
            <v>踝关节韧带损伤重建术</v>
          </cell>
          <cell r="C8218" t="str">
            <v>消毒铺巾，清除血肿、撕脱骨片切除，探查关节腔，用缝线缝合撕裂的关节囊，在内或外踝钻孔，韧带重建，止血，放置引流，负压吸引。</v>
          </cell>
        </row>
        <row r="8219">
          <cell r="A8219" t="str">
            <v>HXZ89302</v>
          </cell>
          <cell r="B8219" t="str">
            <v>陈旧踝关节韧带损伤重建术</v>
          </cell>
          <cell r="C8219" t="str">
            <v>消毒铺巾，清除瘢痕、陈旧撕脱骨片切除，探查关节腔，移植物的切取与修整，在内或外踝钻孔，韧带重建，止血，放置引流，负压吸引。</v>
          </cell>
        </row>
        <row r="8220">
          <cell r="A8220" t="str">
            <v>HX1</v>
          </cell>
          <cell r="B8220" t="str">
            <v>跖骨</v>
          </cell>
        </row>
        <row r="8221">
          <cell r="A8221" t="str">
            <v>HX148301</v>
          </cell>
          <cell r="B8221" t="str">
            <v>跖趾骨骺阻滞术</v>
          </cell>
          <cell r="C8221" t="str">
            <v>消毒铺巾，气囊止血带止血，切开皮肤，显露骨端，打入骑缝钉，阻滞骨骺生长。不含术中X线引导。</v>
          </cell>
        </row>
        <row r="8222">
          <cell r="A8222" t="str">
            <v>HX170301</v>
          </cell>
          <cell r="B8222" t="str">
            <v>跖骨骨折闭合复位外固定架固定术</v>
          </cell>
          <cell r="C8222" t="str">
            <v>摆体位，选择外固定架针入点，在骨折两端固定外固定架针。保护周围软组织，防止血管神经损伤，X线透视下复位骨折，透视下对骨折进行固定，冲洗伤口，放置引流，逐层缝合伤口。必要时术中X线检查骨折及内固定物位置。</v>
          </cell>
        </row>
        <row r="8223">
          <cell r="A8223" t="str">
            <v>HX170302</v>
          </cell>
          <cell r="B8223" t="str">
            <v>跖骨骨折切开复位内固定术</v>
          </cell>
          <cell r="C822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24">
          <cell r="A8224" t="str">
            <v>HX170303</v>
          </cell>
          <cell r="B8224" t="str">
            <v>陈旧跖骨骨折切开复位内固定术</v>
          </cell>
          <cell r="C8224"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row>
        <row r="8225">
          <cell r="A8225" t="str">
            <v>HX170304</v>
          </cell>
          <cell r="B8225" t="str">
            <v>跖骨骨折切开复位外固定架固定术</v>
          </cell>
          <cell r="C8225" t="str">
            <v>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26">
          <cell r="A8226" t="str">
            <v>HX170305</v>
          </cell>
          <cell r="B8226" t="str">
            <v>陈旧跖骨骨折切开复位外固定架固定术</v>
          </cell>
          <cell r="C8226" t="str">
            <v>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27">
          <cell r="A8227" t="str">
            <v>HX171301</v>
          </cell>
          <cell r="B8227" t="str">
            <v>跖趾骨骺融合术</v>
          </cell>
          <cell r="C8227" t="str">
            <v>消毒铺巾，气囊止血带止血，切开皮肤，显露并切除骨骺，对合骨端，缝线或克氏针固定。不含术中X线引导。</v>
          </cell>
        </row>
        <row r="8228">
          <cell r="A8228" t="str">
            <v>HX173301</v>
          </cell>
          <cell r="B8228" t="str">
            <v>跖骨头截骨术</v>
          </cell>
          <cell r="C8228" t="str">
            <v>消毒菌巾，分离肌腱和关节囊，暴露跖骨头，用微动力摆锯截骨，并用内固定螺钉进行固定，关节囊松解，内固定止血，放置引流，加压包扎。不含X线引导。</v>
          </cell>
        </row>
        <row r="8229">
          <cell r="A8229" t="str">
            <v>HX173302</v>
          </cell>
          <cell r="B8229" t="str">
            <v>跖骨近端截骨术</v>
          </cell>
          <cell r="C8229"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row>
        <row r="8230">
          <cell r="A8230" t="str">
            <v>HX173303</v>
          </cell>
          <cell r="B8230" t="str">
            <v>跖骨头骨赘切除踇外翻矫形术</v>
          </cell>
          <cell r="C8230" t="str">
            <v>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v>
          </cell>
        </row>
        <row r="8231">
          <cell r="A8231" t="str">
            <v>HX181301</v>
          </cell>
          <cell r="B8231" t="str">
            <v>跖趾骨干缩窄术</v>
          </cell>
          <cell r="C8231" t="str">
            <v>消毒铺巾，气囊止血带止血，切开皮肤，显露骨干，切除两侧骨质。不含术中X线引导。</v>
          </cell>
        </row>
        <row r="8232">
          <cell r="A8232" t="str">
            <v>HX183301</v>
          </cell>
          <cell r="B8232" t="str">
            <v>第二跖骨头成形术</v>
          </cell>
          <cell r="C8232" t="str">
            <v>经第二跖骨头旁入路切除第二跖骨头，清除近节趾骨关节面软骨。</v>
          </cell>
        </row>
        <row r="8233">
          <cell r="A8233" t="str">
            <v>HX183302</v>
          </cell>
          <cell r="B8233" t="str">
            <v>跖趾骨截骨矫形术</v>
          </cell>
          <cell r="C8233" t="str">
            <v>消毒铺巾，气囊止血带止血，切开皮肤，显露截骨部位，用骨刀或摆锯截骨，短缩或延长或矫形，对合骨端，内固定或外固定。不含术中X线引导。</v>
          </cell>
        </row>
        <row r="8234">
          <cell r="A8234" t="str">
            <v>HX187301</v>
          </cell>
          <cell r="B8234" t="str">
            <v>显微镜下断跖再植术</v>
          </cell>
          <cell r="C8234" t="str">
            <v>消毒铺巾，气囊止血带止血，清创，探查损伤组织，复位固定骨与关节，缝合肌肉、肌腱、神经，吻合动脉、静脉。不含组织移植术。</v>
          </cell>
        </row>
        <row r="8235">
          <cell r="A8235" t="str">
            <v>HX2</v>
          </cell>
          <cell r="B8235" t="str">
            <v>跖趾连结</v>
          </cell>
        </row>
        <row r="8236">
          <cell r="A8236" t="str">
            <v>HX266301</v>
          </cell>
          <cell r="B8236" t="str">
            <v>跖趾人工关节置换术</v>
          </cell>
          <cell r="C8236" t="str">
            <v>适于跖趾关节的器质性病变。切除病变的跖趾关节，置换人工跖趾关节假体。</v>
          </cell>
        </row>
        <row r="8237">
          <cell r="A8237" t="str">
            <v>HX273301</v>
          </cell>
          <cell r="B8237" t="str">
            <v>足关节滑膜切除术</v>
          </cell>
          <cell r="C8237" t="str">
            <v>消毒铺巾，气囊止血带止血，切开皮肤，显露关节，清除滑膜，松解粘连。</v>
          </cell>
        </row>
        <row r="8238">
          <cell r="A8238" t="str">
            <v>HX273501</v>
          </cell>
          <cell r="B8238" t="str">
            <v>关节镜下足关节滑膜切除术</v>
          </cell>
          <cell r="C8238" t="str">
            <v>消毒铺巾，气囊止血带止血，切开皮肤，插入关节镜，清除滑膜，松解粘连。不含关节镜检查。</v>
          </cell>
        </row>
        <row r="8239">
          <cell r="A8239" t="str">
            <v>HX283301</v>
          </cell>
          <cell r="B8239" t="str">
            <v>跖趾关节融合拇外翻矫形术</v>
          </cell>
          <cell r="C8239" t="str">
            <v>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v>
          </cell>
        </row>
        <row r="8240">
          <cell r="A8240" t="str">
            <v>HX3-HX4</v>
          </cell>
          <cell r="B8240" t="str">
            <v>趾</v>
          </cell>
        </row>
        <row r="8241">
          <cell r="A8241" t="str">
            <v>HX370301</v>
          </cell>
          <cell r="B8241" t="str">
            <v>趾骨骨折闭合复位内固定术</v>
          </cell>
          <cell r="C8241" t="str">
            <v>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v>
          </cell>
        </row>
        <row r="8242">
          <cell r="A8242" t="str">
            <v>HX370302</v>
          </cell>
          <cell r="B8242" t="str">
            <v>趾骨骨折闭合复位外固定架固定术</v>
          </cell>
          <cell r="C8242" t="str">
            <v>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v>
          </cell>
        </row>
        <row r="8243">
          <cell r="A8243" t="str">
            <v>HX370303</v>
          </cell>
          <cell r="B8243" t="str">
            <v>趾骨骨折切开复位内固定术</v>
          </cell>
          <cell r="C8243" t="str">
            <v>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v>
          </cell>
        </row>
        <row r="8244">
          <cell r="A8244" t="str">
            <v>HX370304</v>
          </cell>
          <cell r="B8244" t="str">
            <v>陈旧趾骨骨折切开复位内固定术</v>
          </cell>
          <cell r="C8244" t="str">
            <v>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v>
          </cell>
        </row>
        <row r="8245">
          <cell r="A8245" t="str">
            <v>HX370305</v>
          </cell>
          <cell r="B8245" t="str">
            <v>趾骨骨折切开复位外固定架固定术</v>
          </cell>
          <cell r="C8245" t="str">
            <v>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v>
          </cell>
        </row>
        <row r="8246">
          <cell r="A8246" t="str">
            <v>HX370306</v>
          </cell>
          <cell r="B8246" t="str">
            <v>陈旧趾骨骨折切开复位外固定架固定术</v>
          </cell>
          <cell r="C8246" t="str">
            <v>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v>
          </cell>
        </row>
        <row r="8247">
          <cell r="A8247" t="str">
            <v>HX387301</v>
          </cell>
          <cell r="B8247" t="str">
            <v>显微镜下断趾再植术</v>
          </cell>
          <cell r="C8247" t="str">
            <v>消毒铺巾，气囊止血带止血，清创，探查损伤组织，复位固定骨与关节，缝合肌腱、神经，吻合动脉、静脉。不含组织移植术。</v>
          </cell>
        </row>
        <row r="8248">
          <cell r="A8248" t="str">
            <v>HX473301</v>
          </cell>
          <cell r="B8248" t="str">
            <v>踇外翻阿氏截骨矫形术</v>
          </cell>
          <cell r="C8248" t="str">
            <v>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v>
          </cell>
        </row>
        <row r="8249">
          <cell r="A8249" t="str">
            <v>HX473302</v>
          </cell>
          <cell r="B8249" t="str">
            <v>踇外翻米氏截骨术</v>
          </cell>
          <cell r="C8249" t="str">
            <v>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v>
          </cell>
        </row>
        <row r="8250">
          <cell r="A8250" t="str">
            <v>HX473303</v>
          </cell>
          <cell r="B8250" t="str">
            <v>踇外翻克氏截骨术</v>
          </cell>
          <cell r="C8250" t="str">
            <v>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v>
          </cell>
        </row>
        <row r="8251">
          <cell r="A8251" t="str">
            <v>HX483301</v>
          </cell>
          <cell r="B8251" t="str">
            <v>踇外翻矫正术</v>
          </cell>
          <cell r="C8251" t="str">
            <v>术前设计，测量足底压力，消毒铺巾，上驱止血带，切开分离，去除骨赘，磨平，第一趾骨头下横断截骨，趾骨头外推，固定关节囊，分层缝合皮肤，8字绷带固定，应用动力系统，足底测压仪。不含动力系统。</v>
          </cell>
        </row>
        <row r="8252">
          <cell r="A8252" t="str">
            <v>HX483302</v>
          </cell>
          <cell r="B8252" t="str">
            <v>踇外翻截骨矫形术</v>
          </cell>
          <cell r="C8252" t="str">
            <v>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v>
          </cell>
        </row>
        <row r="8253">
          <cell r="A8253" t="str">
            <v>HX483303</v>
          </cell>
          <cell r="B8253" t="str">
            <v>踇外翻远端软组织矫形术</v>
          </cell>
          <cell r="C8253" t="str">
            <v>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v>
          </cell>
        </row>
        <row r="8254">
          <cell r="A8254" t="str">
            <v>HX6-HX9</v>
          </cell>
          <cell r="B8254" t="str">
            <v>14.肌肉骨骼其它</v>
          </cell>
        </row>
        <row r="8255">
          <cell r="A8255" t="str">
            <v>HX648101</v>
          </cell>
          <cell r="B8255" t="str">
            <v>骨囊肿注药+骨髓术</v>
          </cell>
          <cell r="C8255" t="str">
            <v>麻醉后患肢消毒，C臂下先定位，置针后再定位，抽取腔内物，注药。另行骨髓穿刺术取骨髓，再注入囊腔，取针，包扎伤口，术毕。不含C型臂引导。</v>
          </cell>
        </row>
        <row r="8256">
          <cell r="A8256" t="str">
            <v>HX648301</v>
          </cell>
          <cell r="B8256" t="str">
            <v>骨膜封闭术</v>
          </cell>
          <cell r="C8256" t="str">
            <v>常规消毒，局麻，在不同部位采用不同穿刺针穿刺。必要时，在X线引导或CT引导下进行。不含X线引导、CT引导。</v>
          </cell>
        </row>
        <row r="8257">
          <cell r="A8257" t="str">
            <v>HX648302</v>
          </cell>
          <cell r="B8257" t="str">
            <v>临时骺阻滞术</v>
          </cell>
          <cell r="C8257" t="str">
            <v>麻醉后，患肢局部切开皮肤、皮下，显露韧带，剥离韧带达骨膜，导针C型臂定位后电钻钻孔，放置8字钢板并置入螺钉固定于骺板上下方，缝合深筋膜、皮下及切口。不含C型臂透视、导航。</v>
          </cell>
        </row>
        <row r="8258">
          <cell r="A8258" t="str">
            <v>HX648303</v>
          </cell>
          <cell r="B8258" t="str">
            <v>四肢长骨感染性病灶切开引流灌洗术</v>
          </cell>
          <cell r="C8258" t="str">
            <v>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盐水3000毫升冲洗。</v>
          </cell>
        </row>
        <row r="8259">
          <cell r="A8259" t="str">
            <v>HX660301</v>
          </cell>
          <cell r="B8259" t="str">
            <v>带血管骨组织取出术</v>
          </cell>
          <cell r="C8259" t="str">
            <v>消毒准备供区，分离供区骨组织，保护血管蒂，游离取出带血管蒂骨组织移植物供游离移植用，冲洗缝合伤口。</v>
          </cell>
        </row>
        <row r="8260">
          <cell r="A8260" t="str">
            <v>HX660302</v>
          </cell>
          <cell r="B8260" t="str">
            <v>自体骨取骨植骨术</v>
          </cell>
          <cell r="C8260" t="str">
            <v>选取相应取骨部位，暴露局部骨组织，截除所需骨组织，根据受区需要制备形状，填充于受区，冲洗缝合供区伤口。不需吻合血管。</v>
          </cell>
        </row>
        <row r="8261">
          <cell r="A8261" t="str">
            <v>HX663301</v>
          </cell>
          <cell r="B8261" t="str">
            <v>骨折固定装置调整术</v>
          </cell>
          <cell r="C8261" t="str">
            <v>对原骨折固定装置部分部件增加、去除或更改位置的操作。如增加或去除髓内针锁定螺钉、更改外固定架穿针位置等。</v>
          </cell>
        </row>
        <row r="8262">
          <cell r="A8262" t="str">
            <v>HX664301</v>
          </cell>
          <cell r="B8262" t="str">
            <v>外固定架取出术</v>
          </cell>
          <cell r="C8262" t="str">
            <v>体外取下外固定架连接杆，消毒针孔，拧出外固定架之骨圆针，冲洗消毒针孔。</v>
          </cell>
        </row>
        <row r="8263">
          <cell r="A8263" t="str">
            <v>HX664302</v>
          </cell>
          <cell r="B8263" t="str">
            <v>骨内固定物取出术</v>
          </cell>
          <cell r="C8263" t="str">
            <v>固定物包括钢板、螺钉、髓内针、克氏针、斯氏针等。手术切开暴露内固定物，并取出之，冲洗缝合伤口。取出内固定物。</v>
          </cell>
        </row>
        <row r="8264">
          <cell r="A8264" t="str">
            <v>HX670301</v>
          </cell>
          <cell r="B8264" t="str">
            <v>骨骼牵引术</v>
          </cell>
          <cell r="C8264" t="str">
            <v>消毒铺巾，将骨圆针穿入骨骼连接牵引弓、牵引架进行牵引。</v>
          </cell>
        </row>
        <row r="8265">
          <cell r="A8265" t="str">
            <v>HX670302</v>
          </cell>
          <cell r="B8265" t="str">
            <v>骨折脱位复位钢针固定术</v>
          </cell>
          <cell r="C8265" t="str">
            <v>消毒铺巾，切开暴露复位或闭合复位骨折脱位，用克氏针或斯氏针对骨折脱位进行穿针固定，冲洗缝合伤口。</v>
          </cell>
        </row>
        <row r="8266">
          <cell r="A8266" t="str">
            <v>HX670303</v>
          </cell>
          <cell r="B8266" t="str">
            <v>骨折闭合复位+外固定术</v>
          </cell>
          <cell r="C8266" t="str">
            <v>麻醉后透视机定位找到骨折远近端，分别在骨折远近端纵行钻入2枚Shanz钉使其在一平行线上，手法复位至对位对线满意拧紧外固定架，缝合切口。不含C型臂引导。</v>
          </cell>
        </row>
        <row r="8267">
          <cell r="A8267" t="str">
            <v>HX670304</v>
          </cell>
          <cell r="B8267" t="str">
            <v>撕脱骨折切开复位内固定术</v>
          </cell>
          <cell r="C8267" t="str">
            <v>消毒铺巾，切开暴露撕脱骨折部位，复位后用螺丝钉进行固定，冲洗缝合伤口。必要时需X光下透视或拍片检查骨折及螺丝钉位置。不含术中透视拍片。</v>
          </cell>
        </row>
        <row r="8268">
          <cell r="A8268" t="str">
            <v>HX671301</v>
          </cell>
          <cell r="B8268" t="str">
            <v>骨骺固定术</v>
          </cell>
          <cell r="C8268" t="str">
            <v>指永久阻滞术。麻醉后，患处切口，显露骨骺，带骨骺块状截骨，翻转90°后植入间隙，使骨块愈合。不含C型臂透视、导航设备。</v>
          </cell>
        </row>
        <row r="8269">
          <cell r="A8269" t="str">
            <v>HX672101</v>
          </cell>
          <cell r="B8269" t="str">
            <v>经皮骨肿瘤消融术</v>
          </cell>
          <cell r="C8269" t="str">
            <v>影像定位，局部消毒麻醉，穿刺针穿刺骨肿瘤，行射频消融。不含监护、影像学引导。</v>
          </cell>
        </row>
        <row r="8270">
          <cell r="A8270" t="str">
            <v>HX673301</v>
          </cell>
          <cell r="B8270" t="str">
            <v>四肢长骨感染性病灶清除术</v>
          </cell>
          <cell r="C8270" t="str">
            <v>麻醉，消毒，根据病变位置选取体位及切口，分离保护好周边组织，显露病变骨，于适当位置开窗，注意勿导致骨折发生，清除骨内感染积液及炎症坏死组织，反复冲洗，放置抗感染药物或填充物，止血，逐层缝合伤口，用生理盐水3000毫升冲洗。</v>
          </cell>
        </row>
        <row r="8271">
          <cell r="A8271" t="str">
            <v>HX673302</v>
          </cell>
          <cell r="B8271" t="str">
            <v>肢体骨与软组织肿瘤切除术</v>
          </cell>
          <cell r="C8271" t="str">
            <v>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盐水1000毫升冲洗。不含X线引导、术中导航。</v>
          </cell>
        </row>
        <row r="8272">
          <cell r="A8272" t="str">
            <v>HX673303</v>
          </cell>
          <cell r="B8272" t="str">
            <v>肢体骨与软组织肿瘤切除软组织修复术</v>
          </cell>
          <cell r="C8272"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row>
        <row r="8273">
          <cell r="A8273" t="str">
            <v>HX673304</v>
          </cell>
          <cell r="B8273" t="str">
            <v>成骨不全多段截骨术</v>
          </cell>
          <cell r="C8273" t="str">
            <v>显露股骨或胫骨干，保护股动静脉、坐骨神经，X线引导下作多段截断，矫正畸形，插入带锁髓内钉固定。不含术中X线引导。</v>
          </cell>
        </row>
        <row r="8274">
          <cell r="A8274" t="str">
            <v>HX673305</v>
          </cell>
          <cell r="B8274" t="str">
            <v>开放骨折清创术</v>
          </cell>
          <cell r="C8274" t="str">
            <v>无菌肥皂水刷洗创面，清除创面内污物，切除创面内坏死组织，清理骨折片及骨折端，冲洗消毒，保护骨折周血管神经，再进行骨折固定及创面覆盖手术。不含骨折固定、创面覆盖手术。</v>
          </cell>
        </row>
        <row r="8275">
          <cell r="A8275" t="str">
            <v>HX673306</v>
          </cell>
          <cell r="B8275" t="str">
            <v>深度烧伤扩创死骨清除术</v>
          </cell>
          <cell r="C8275" t="str">
            <v>术区皮肤消毒，切除死骨周围坏死炎性组织或窦道，暴露死骨，用咬骨钳或骨凿去除死骨，清洗止血后创面应用其它组织或材料覆盖。</v>
          </cell>
        </row>
        <row r="8276">
          <cell r="A8276" t="str">
            <v>HX674301</v>
          </cell>
          <cell r="B8276" t="str">
            <v>肢体骨与软组织肿瘤切除骨重建软组织修复术</v>
          </cell>
          <cell r="C8276" t="str">
            <v>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v>
          </cell>
        </row>
        <row r="8277">
          <cell r="A8277" t="str">
            <v>HX674302</v>
          </cell>
          <cell r="B8277" t="str">
            <v>肢体骨与软组织肿瘤切除骨关节重建术(大)</v>
          </cell>
          <cell r="C8277" t="str">
            <v>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v>
          </cell>
        </row>
        <row r="8278">
          <cell r="A8278" t="str">
            <v>HX674303</v>
          </cell>
          <cell r="B8278" t="str">
            <v>肢体骨与软组织肿瘤切除骨关节重建软组织修复术</v>
          </cell>
          <cell r="C8278" t="str">
            <v>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v>
          </cell>
        </row>
        <row r="8279">
          <cell r="A8279" t="str">
            <v>HX674304</v>
          </cell>
          <cell r="B8279" t="str">
            <v>肢体骨与软组织肿瘤切除骨重建术</v>
          </cell>
          <cell r="C8279" t="str">
            <v>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盐水2000毫升冲洗。不含X线引导、导航。</v>
          </cell>
        </row>
        <row r="8280">
          <cell r="A8280" t="str">
            <v>HX674305</v>
          </cell>
          <cell r="B8280" t="str">
            <v>肢体肿瘤切除重建翻修术</v>
          </cell>
          <cell r="C8280" t="str">
            <v>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v>
          </cell>
        </row>
        <row r="8281">
          <cell r="A8281" t="str">
            <v>HX683301</v>
          </cell>
          <cell r="B8281" t="str">
            <v>残端修整术</v>
          </cell>
          <cell r="C8281" t="str">
            <v>麻醉，消毒，常规入路，修整骨端，神经瘤切除，肌肉成形、固定，留置引流条，缝合、关闭伤口，1000毫升生理盐水冲洗伤口。</v>
          </cell>
        </row>
        <row r="8282">
          <cell r="A8282" t="str">
            <v>HX689301</v>
          </cell>
          <cell r="B8282" t="str">
            <v>带肌蒂骨骺/骨瓣移位术</v>
          </cell>
          <cell r="C8282" t="str">
            <v>消毒铺巾，气囊止血带止血，切开皮肤，清理损伤骨，切取带肌蒂的骨骺或骨瓣，将其移位至损伤部位。</v>
          </cell>
        </row>
        <row r="8283">
          <cell r="A8283" t="str">
            <v>HX689302</v>
          </cell>
          <cell r="B8283" t="str">
            <v>带筋膜蒂骨骺/骨瓣移位术</v>
          </cell>
          <cell r="C8283" t="str">
            <v>消毒铺巾，气囊止血带止血，切开皮肤，清理损伤骨，切取带肌蒂的骨骺或骨瓣，将其移位至损伤部位。</v>
          </cell>
        </row>
        <row r="8284">
          <cell r="A8284" t="str">
            <v>HX689303</v>
          </cell>
          <cell r="B8284" t="str">
            <v>带血管蒂骨骺/骨瓣移位术</v>
          </cell>
          <cell r="C8284" t="str">
            <v>消毒铺巾，气囊止血带止血，切开皮肤，清理损伤骨，切取带肌蒂的骨骺或骨瓣，将其移位至损伤部位。</v>
          </cell>
        </row>
        <row r="8285">
          <cell r="A8285" t="str">
            <v>HX689304</v>
          </cell>
          <cell r="B8285" t="str">
            <v>吻合血管的骨骺/骨瓣皮瓣移植术</v>
          </cell>
          <cell r="C8285" t="str">
            <v>消毒铺巾，气囊止血带止血，切开皮肤，清理损伤骨，切取骨骺或骨瓣及皮瓣，显微镜下吻合血管，将其移植于损伤部位。不含术中X线引导、术中显微镜下操作。</v>
          </cell>
        </row>
        <row r="8286">
          <cell r="A8286" t="str">
            <v>HX689305</v>
          </cell>
          <cell r="B8286" t="str">
            <v>吻合血管的骨骺/骨瓣移植术</v>
          </cell>
          <cell r="C8286" t="str">
            <v>消毒铺巾，气囊止血带止血，切开皮肤，清理损伤骨，切取骨骺或骨瓣，显微镜下吻合血管，将其移植于损伤部位。不含术中X线引导、术中显微镜下操作。</v>
          </cell>
        </row>
        <row r="8287">
          <cell r="A8287" t="str">
            <v>HX709301</v>
          </cell>
          <cell r="B8287" t="str">
            <v>麻醉下活动关节检查术</v>
          </cell>
          <cell r="C8287" t="str">
            <v>麻醉，检查，保护下小心活动关节。</v>
          </cell>
        </row>
        <row r="8288">
          <cell r="A8288" t="str">
            <v>HX748101</v>
          </cell>
          <cell r="B8288" t="str">
            <v>关节腔穿刺术</v>
          </cell>
          <cell r="C8288" t="str">
            <v>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v>
          </cell>
        </row>
        <row r="8289">
          <cell r="A8289" t="str">
            <v>HX748102</v>
          </cell>
          <cell r="B8289" t="str">
            <v>持续关节腔冲洗</v>
          </cell>
          <cell r="C8289" t="str">
            <v>局部消毒菌巾，穿刺关节，抽取关节液，3000毫升生理盐水冲洗关节，放置冲洗管，缝合，固定冲洗管，加压包扎。</v>
          </cell>
        </row>
        <row r="8290">
          <cell r="A8290" t="str">
            <v>HX762301</v>
          </cell>
          <cell r="B8290" t="str">
            <v>人工关节取出关节间隔体植入术</v>
          </cell>
          <cell r="C8290" t="str">
            <v>适用于人工关节置换术后的假体安装位置不佳以及感染、磨损和松动的患者。取出原假体(或部分部件)，清创关闭伤口，安放关节占位器。</v>
          </cell>
        </row>
        <row r="8291">
          <cell r="A8291" t="str">
            <v>HX773301</v>
          </cell>
          <cell r="B8291" t="str">
            <v>深度烧伤小关节扩创术</v>
          </cell>
          <cell r="C8291" t="str">
            <v>指、趾等关节扩创时，术区消毒后，切除关节周围坏死组织，凿出坏死骨，有关节腔开放时应探查冲洗关节腔，创面彻底止血和清洗。</v>
          </cell>
        </row>
        <row r="8292">
          <cell r="A8292" t="str">
            <v>HX773302</v>
          </cell>
          <cell r="B8292" t="str">
            <v>深度烧伤大关节扩创术</v>
          </cell>
          <cell r="C8292" t="str">
            <v>肩、肘、腕、髋、膝、踝关节扩创时，术区消毒后，切除关节周围坏死组织，凿除坏死骨，有关节腔开放时应探查冲洗关节腔，创面彻底止血和清洗。</v>
          </cell>
        </row>
        <row r="8293">
          <cell r="A8293" t="str">
            <v>HX773303</v>
          </cell>
          <cell r="B8293" t="str">
            <v>四肢关节感染性病灶清除植骨融合术</v>
          </cell>
          <cell r="C8293" t="str">
            <v>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v>
          </cell>
        </row>
        <row r="8294">
          <cell r="A8294" t="str">
            <v>HX789301</v>
          </cell>
          <cell r="B8294" t="str">
            <v>骨骺早闭骨桥切除脂肪移植术</v>
          </cell>
          <cell r="C8294" t="str">
            <v>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v>
          </cell>
        </row>
        <row r="8295">
          <cell r="A8295" t="str">
            <v>HX845101</v>
          </cell>
          <cell r="B8295" t="str">
            <v>软组织穿刺抽吸术</v>
          </cell>
          <cell r="C8295" t="str">
            <v>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v>
          </cell>
        </row>
        <row r="8296">
          <cell r="A8296" t="str">
            <v>HX848101</v>
          </cell>
          <cell r="B8296" t="str">
            <v>肌腱组织内封闭术</v>
          </cell>
          <cell r="C8296" t="str">
            <v>消毒，局麻，在不同部位采用不同穿刺针穿刺到相应的肌腱组织层，注射药物。必要时B超引导。不含超声引导。</v>
          </cell>
        </row>
        <row r="8297">
          <cell r="A8297" t="str">
            <v>HX848102</v>
          </cell>
          <cell r="B8297" t="str">
            <v>肌肉组织内封闭术</v>
          </cell>
          <cell r="C8297" t="str">
            <v>常规消毒，局麻，在肌肉组织内不同部位采用不同穿刺针穿刺，必要时B超引导。不含超声引导。</v>
          </cell>
        </row>
        <row r="8298">
          <cell r="A8298" t="str">
            <v>HX848103</v>
          </cell>
          <cell r="B8298" t="str">
            <v>腱鞘内抽液/注药治疗</v>
          </cell>
          <cell r="C8298" t="str">
            <v>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v>
          </cell>
        </row>
        <row r="8299">
          <cell r="A8299" t="str">
            <v>HX848104</v>
          </cell>
          <cell r="B8299" t="str">
            <v>肌腱/韧带/周围神经旁注药治疗</v>
          </cell>
          <cell r="C8299" t="str">
            <v>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v>
          </cell>
        </row>
        <row r="8300">
          <cell r="A8300" t="str">
            <v>HX848105</v>
          </cell>
          <cell r="B8300" t="str">
            <v>肉毒杆菌毒素注射</v>
          </cell>
          <cell r="C8300" t="str">
            <v>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v>
          </cell>
        </row>
        <row r="8301">
          <cell r="A8301" t="str">
            <v>HX848301</v>
          </cell>
          <cell r="B8301" t="str">
            <v>筋膜组织内封闭术</v>
          </cell>
          <cell r="C8301" t="str">
            <v>常规消毒，局麻，在不同部位采用不同穿刺针穿刺至筋膜组织层，注射药物。必要时B超引导。不含超声引导。</v>
          </cell>
        </row>
        <row r="8302">
          <cell r="A8302" t="str">
            <v>HX850301</v>
          </cell>
          <cell r="B8302" t="str">
            <v>腱鞘切开术</v>
          </cell>
          <cell r="C8302" t="str">
            <v>麻醉下指横纹处切开皮肤，钝性分离腱鞘，切开，彻底松解，缝合切口。</v>
          </cell>
        </row>
        <row r="8303">
          <cell r="A8303" t="str">
            <v>HX856301</v>
          </cell>
          <cell r="B8303" t="str">
            <v>肢体骨筋膜间室切开减压术</v>
          </cell>
          <cell r="C8303" t="str">
            <v>消毒铺巾，拟减张部位切口，切开皮肤、皮下和深筋膜，充分游离、打通各筋膜间隙，充分减压。彻底止血后凡士林纱条填塞，无菌敷料外敷。</v>
          </cell>
        </row>
        <row r="8304">
          <cell r="A8304" t="str">
            <v>HX857301</v>
          </cell>
          <cell r="B8304" t="str">
            <v>肌肉松解术</v>
          </cell>
          <cell r="C8304" t="str">
            <v>消毒铺巾，气囊止血带止血，切开皮肤，显露并松解肌肉。</v>
          </cell>
        </row>
        <row r="8305">
          <cell r="A8305" t="str">
            <v>HX858301</v>
          </cell>
          <cell r="B8305" t="str">
            <v>小肌肉切断术</v>
          </cell>
          <cell r="C8305" t="str">
            <v>消毒铺巾，气囊止血带止血，切开皮肤，显露并切断小肌肉远端。</v>
          </cell>
        </row>
        <row r="8306">
          <cell r="A8306" t="str">
            <v>HX858302</v>
          </cell>
          <cell r="B8306" t="str">
            <v>肌腱切断术</v>
          </cell>
          <cell r="C8306" t="str">
            <v>消毒铺巾，气囊止血带止血，切开皮肤，切断肌腱。</v>
          </cell>
        </row>
        <row r="8307">
          <cell r="A8307" t="str">
            <v>HX860301</v>
          </cell>
          <cell r="B8307" t="str">
            <v>游离肌肉切取术</v>
          </cell>
          <cell r="C8307" t="str">
            <v>常规消毒，铺无菌巾，切开皮肤，解剖肌肉起止点，电凝止血，完整切取所需肌肉组织，盐水纱布包裹备用。</v>
          </cell>
        </row>
        <row r="8308">
          <cell r="A8308" t="str">
            <v>HX860302</v>
          </cell>
          <cell r="B8308" t="str">
            <v>肌腱切取术</v>
          </cell>
          <cell r="C8308" t="str">
            <v>消毒铺巾，气囊止血带止血，切开皮肤，切取肌腱，准备移植。</v>
          </cell>
        </row>
        <row r="8309">
          <cell r="A8309" t="str">
            <v>HX871301</v>
          </cell>
          <cell r="B8309" t="str">
            <v>肌肉固定术</v>
          </cell>
          <cell r="C8309" t="str">
            <v>将肌肉组织在截骨远端至少3厘米处切断，形成肌肉瓣，在保持肌肉原有张力的情况下，经由骨端部钻孔，将肌肉瓣与骨相邻侧通过骨孔缝合固定，使肌肉获得新的附着点，防止肌肉在骨端滑动和继续回缩。</v>
          </cell>
        </row>
        <row r="8310">
          <cell r="A8310" t="str">
            <v>HX873301</v>
          </cell>
          <cell r="B8310" t="str">
            <v>肌腱清理术</v>
          </cell>
          <cell r="C8310" t="str">
            <v>活检，肌腱病变组织切除，骨化切除，缝合肌腱，止血，放置引流，负压吸引。</v>
          </cell>
        </row>
        <row r="8311">
          <cell r="A8311" t="str">
            <v>HX873302</v>
          </cell>
          <cell r="B8311" t="str">
            <v>腱鞘部分切除术</v>
          </cell>
          <cell r="C8311" t="str">
            <v>消毒铺巾，气囊止血带止血，切开皮肤，显露并切开或部分切除腱鞘。</v>
          </cell>
        </row>
        <row r="8312">
          <cell r="A8312" t="str">
            <v>HX873303</v>
          </cell>
          <cell r="B8312" t="str">
            <v>腱鞘囊肿切除术</v>
          </cell>
          <cell r="C8312" t="str">
            <v>消毒铺巾，气囊止血带止血，切开皮肤，显露并切除囊肿。不含关节镜检查。</v>
          </cell>
        </row>
        <row r="8313">
          <cell r="A8313" t="str">
            <v>HX873304</v>
          </cell>
          <cell r="B8313" t="str">
            <v>腱鞘巨细胞瘤切除术</v>
          </cell>
          <cell r="C8313" t="str">
            <v>消毒铺巾，气囊止血带止血，切开皮肤，显露并切除肿瘤及相邻组织。</v>
          </cell>
        </row>
        <row r="8314">
          <cell r="A8314" t="str">
            <v>HX873305</v>
          </cell>
          <cell r="B8314" t="str">
            <v>肌肉去神经术</v>
          </cell>
          <cell r="C8314" t="str">
            <v>消毒铺巾，解剖所用肌肉，显露其支配神经，电刺激确定后，切断支配该肌肉的全部神经分支，保留其血管，电凝止血，放置引流条。</v>
          </cell>
        </row>
        <row r="8315">
          <cell r="A8315" t="str">
            <v>HX873501</v>
          </cell>
          <cell r="B8315" t="str">
            <v>肌腱腱鞘镜检+滑膜部分切除术</v>
          </cell>
          <cell r="C8315" t="str">
            <v>消毒铺巾，铺防水材料，取欲探查肌腱的局部皮肤作切口，钝性分离皮下组织，探查肌腱及腱鞘，作肌腱腱鞘切口入路，置镜，镜下探查腱鞘内组织，肌腱完整性、质地及病变情况，刨刀清理腱鞘内增生或炎性改变的滑膜组织。无菌盐水(6000毫升)冲洗，缝合，棉花夹板加压包扎。需要4.0毫米和2.7毫米两套关节镜设备。</v>
          </cell>
        </row>
        <row r="8316">
          <cell r="A8316" t="str">
            <v>HX873502</v>
          </cell>
          <cell r="B8316" t="str">
            <v>关节镜下钙化性肌腱炎病灶清理术</v>
          </cell>
          <cell r="C8316" t="str">
            <v>消毒铺巾，铺防水材料，肩关节后入路和前入路分别置入关节镜和器械，刨刀切除肩峰下滑囊，用刨刀进行冈上肌腱病灶清理，根据需要进行清理后的裂伤部分的缝合，12000毫升生理盐水冲洗关节腔，放置引流管，缝合包扎。不含裂伤部分缝合。</v>
          </cell>
        </row>
        <row r="8317">
          <cell r="A8317" t="str">
            <v>HX873503</v>
          </cell>
          <cell r="B8317" t="str">
            <v>关节镜下腱鞘囊肿切除术</v>
          </cell>
          <cell r="C8317" t="str">
            <v>消毒铺巾，气囊止血带止血，切开皮肤，插入窥镜，显露并切除囊肿。</v>
          </cell>
        </row>
        <row r="8318">
          <cell r="A8318" t="str">
            <v>HX883301</v>
          </cell>
          <cell r="B8318" t="str">
            <v>先天性束带综合征矫形术</v>
          </cell>
          <cell r="C8318" t="str">
            <v>消毒铺巾，气囊止血带止血，切开皮肤，矫正皮肤挛缩，缝线或克氏针固定。不含术中X线引导。</v>
          </cell>
        </row>
        <row r="8319">
          <cell r="A8319" t="str">
            <v>HX883302</v>
          </cell>
          <cell r="B8319" t="str">
            <v>肌肉缝合术</v>
          </cell>
          <cell r="C8319" t="str">
            <v>消毒铺巾，气囊止血带止血，切开皮肤，显露并缝合肌肉。不含清创术。</v>
          </cell>
        </row>
        <row r="8320">
          <cell r="A8320" t="str">
            <v>HX883303</v>
          </cell>
          <cell r="B8320" t="str">
            <v>肌肉成形术</v>
          </cell>
          <cell r="C8320" t="str">
            <v>将相对应的肌肉瓣互相对端缝合，截骨端被完全覆盖包埋，保持肌肉于正常的生理状态功能，形成圆柱状残肢，可以满足全面接触、全面承重假肢接受腔的装配要求。</v>
          </cell>
        </row>
        <row r="8321">
          <cell r="A8321" t="str">
            <v>HX883304</v>
          </cell>
          <cell r="B8321" t="str">
            <v>肌力肌张力调整术</v>
          </cell>
          <cell r="C8321" t="str">
            <v>麻醉后，俯卧位，切开腰椎相应节段皮下，切开椎板，剪开硬膜，显露成对的脊神经，将脊神经后根分为4到5束，分别予以电刺激，阈值最低者予以切断。逐层缝合硬膜及切口。</v>
          </cell>
        </row>
        <row r="8322">
          <cell r="A8322" t="str">
            <v>HX889301</v>
          </cell>
          <cell r="B8322" t="str">
            <v>肌腱重建术</v>
          </cell>
          <cell r="C8322" t="str">
            <v>消毒铺巾，肌腱清理，止点重建或重叠缝合，周围肌腱加固，止血，放置引流，负压吸引。</v>
          </cell>
        </row>
        <row r="8323">
          <cell r="A8323" t="str">
            <v>HX889302</v>
          </cell>
          <cell r="B8323" t="str">
            <v>肌腱复位支持带修补/重建术</v>
          </cell>
          <cell r="C8323" t="str">
            <v>消毒铺巾，肌腱复位，支持带修补或软组织、骨瓣支持带重建，止血，放置引流，负压吸引。</v>
          </cell>
        </row>
        <row r="8324">
          <cell r="A8324" t="str">
            <v>HX889303</v>
          </cell>
          <cell r="B8324" t="str">
            <v>闭孔内肌自体移植术</v>
          </cell>
          <cell r="C8324" t="str">
            <v>自体闭孔内肌切取，移植，固定，止血。</v>
          </cell>
        </row>
        <row r="8325">
          <cell r="A8325" t="str">
            <v>HX889304</v>
          </cell>
          <cell r="B8325" t="str">
            <v>自体肌腱游离移植术</v>
          </cell>
          <cell r="C8325" t="str">
            <v>术区皮肤消毒，切开皮肤显露肌腱移植区，清理准备肌腱移植床和肌腱吻合点，修整、处理移植肌腱，移植自体肌腱缝合吻合端，缝合伤口。不含自体肌腱切取术。</v>
          </cell>
        </row>
        <row r="8326">
          <cell r="A8326" t="str">
            <v>HX889305</v>
          </cell>
          <cell r="B8326" t="str">
            <v>异体/种肌腱移植术</v>
          </cell>
          <cell r="C8326" t="str">
            <v>术区皮肤消毒，切开皮肤显露肌腱移植区，清理准备肌腱移植床和肌腱吻合点，修整、处理移植肌腱，移植异体或种肌腱缝合吻合端，缝合伤口。</v>
          </cell>
        </row>
        <row r="8327">
          <cell r="A8327" t="str">
            <v>HX889306</v>
          </cell>
          <cell r="B8327" t="str">
            <v>人工肌腱移植术</v>
          </cell>
          <cell r="C8327" t="str">
            <v>术区皮肤消毒，切开皮肤显露肌腱移植区，清理准备肌腱移植床和肌腱吻合点，修整、处理移植肌腱，移植人工肌腱缝合吻合端，缝合伤口。</v>
          </cell>
        </row>
        <row r="8328">
          <cell r="A8328" t="str">
            <v>HX889307</v>
          </cell>
          <cell r="B8328" t="str">
            <v>异体带鞘管屈指肌腱移植术</v>
          </cell>
          <cell r="C8328" t="str">
            <v>消毒铺巾，气囊止血带止血，切开皮肤，移植异体肌腱和腱鞘，修复损伤肌腱，外固定。不含肌腱缝合术。</v>
          </cell>
        </row>
        <row r="8329">
          <cell r="A8329" t="str">
            <v>HX943701</v>
          </cell>
          <cell r="B8329" t="str">
            <v>骨科手术导航引导</v>
          </cell>
          <cell r="C8329" t="str">
            <v>应用计算机导航系统，通过术中或术前采集手术图像，术中图像注册，手术工具连接指示器，通过计算机系统采集现场数据计算显示手术工具与手术骨骼的位置关系，并显示在屏幕上，达到手术导航的目的。</v>
          </cell>
        </row>
        <row r="8330">
          <cell r="A8330" t="str">
            <v>HX983301</v>
          </cell>
          <cell r="B8330" t="str">
            <v>异体移植物修整术</v>
          </cell>
          <cell r="C8330" t="str">
            <v>在无菌条件下，将异体移植物修整成需要的尺寸并缝编。</v>
          </cell>
        </row>
        <row r="8331">
          <cell r="A8331" t="str">
            <v>HX983302</v>
          </cell>
          <cell r="B8331" t="str">
            <v>伊氏架矫形术</v>
          </cell>
          <cell r="C8331" t="str">
            <v>伊氏架用于四肢畸形的矫正，如先天性假关节、单肢畸形、肢体延长等手术。麻醉后应用事先预设好的伊氏架设计进针点，电钻钻入克氏针，固定伊氏架后，拉紧柯氏针，常按一定角度截骨并矫形。</v>
          </cell>
        </row>
        <row r="8332">
          <cell r="A8332" t="str">
            <v>HY</v>
          </cell>
          <cell r="B8332" t="str">
            <v>(十七)体被系统</v>
          </cell>
        </row>
        <row r="8333">
          <cell r="A8333" t="str">
            <v>HYA-HYB</v>
          </cell>
          <cell r="B8333" t="str">
            <v>1.乳腺</v>
          </cell>
        </row>
        <row r="8334">
          <cell r="A8334" t="str">
            <v>HYA43301</v>
          </cell>
          <cell r="B8334" t="str">
            <v>经皮乳腺病灶导丝定位</v>
          </cell>
          <cell r="C8334" t="str">
            <v>术前准备，彩色多普勒超声，选择穿刺点及深度，局部皮肤消毒、麻醉，穿刺引导套组，在超声引导下将穿刺针刺入目标内。图文报告。不含超声引导。</v>
          </cell>
        </row>
        <row r="8335">
          <cell r="A8335" t="str">
            <v>HYA43302</v>
          </cell>
          <cell r="B8335" t="str">
            <v>乳腺术前定位术</v>
          </cell>
          <cell r="C8335" t="str">
            <v>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v>
          </cell>
        </row>
        <row r="8336">
          <cell r="A8336" t="str">
            <v>HYA45101</v>
          </cell>
          <cell r="B8336" t="str">
            <v>经皮穿刺乳房脓肿引流术</v>
          </cell>
          <cell r="C8336" t="str">
            <v>定位，消毒铺巾，局麻，脓肿穿刺，抽出脓液。必要时冲洗，注药或置管引流。</v>
          </cell>
        </row>
        <row r="8337">
          <cell r="A8337" t="str">
            <v>HYA45102</v>
          </cell>
          <cell r="B8337" t="str">
            <v>乳腺肿块穿刺引流术</v>
          </cell>
          <cell r="C8337" t="str">
            <v>用灰阶超声仪对乳腺肿块进行术前观察，消毒铺巾，局麻，在B超监视下将穿刺针或穿刺枪经皮刺入乳腺肿块内，抽吸活检，置管引流或注药。图文报告。不含超声引导。</v>
          </cell>
        </row>
        <row r="8338">
          <cell r="A8338" t="str">
            <v>HYA45301</v>
          </cell>
          <cell r="B8338" t="str">
            <v>乳房浅表脓肿切开引流术</v>
          </cell>
          <cell r="C8338" t="str">
            <v>指在门诊，局麻下切开引流的浅表小脓肿。定位，消毒铺巾，局麻，脓肿切开，置引流物，包扎伤口。</v>
          </cell>
        </row>
        <row r="8339">
          <cell r="A8339" t="str">
            <v>HYA45302</v>
          </cell>
          <cell r="B8339" t="str">
            <v>乳房深部脓肿切开引流术</v>
          </cell>
          <cell r="C8339" t="str">
            <v>指需在手术室，麻醉医生操作的麻醉下行使手术。消毒铺巾，脓肿切开，打开深部脓腔，充分引流，置引流管引出，固定，包扎伤口。</v>
          </cell>
        </row>
        <row r="8340">
          <cell r="A8340" t="str">
            <v>HYA62301</v>
          </cell>
          <cell r="B8340" t="str">
            <v>隆乳术</v>
          </cell>
          <cell r="C8340" t="str">
            <v>含经腋窝切口入路、乳晕切口入路、乳房下皱襞切口入路进行的胸大肌下、乳腺后间隙假体置入隆乳术。不含包膜切除、乳房下皱襞成形、包膜瓣成形及转移、包膜腔调整、自体真皮片或人工材料修补、内窥镜隆乳术。</v>
          </cell>
        </row>
        <row r="8341">
          <cell r="A8341" t="str">
            <v>HYA62302</v>
          </cell>
          <cell r="B8341" t="str">
            <v>内窥镜辅助假体置入隆乳术</v>
          </cell>
          <cell r="C8341" t="str">
            <v>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v>
          </cell>
        </row>
        <row r="8342">
          <cell r="A8342" t="str">
            <v>HYA62303</v>
          </cell>
          <cell r="B8342" t="str">
            <v>自体颗粒脂肪注射隆乳术</v>
          </cell>
          <cell r="C8342" t="str">
            <v>估算所需脂肪量，选择脂肪颗粒供区，术前设计，消毒铺巾，体位摆放，受区肋间神经阻滞麻醉，局部浸润麻醉，皮肤作小切口，在皮下、乳腺、胸肌各层次注射颗粒脂肪，间断关闭切口，吸脂供区加压包扎。不含注射器法吸脂术。</v>
          </cell>
        </row>
        <row r="8343">
          <cell r="A8343" t="str">
            <v>HYA64301</v>
          </cell>
          <cell r="B8343" t="str">
            <v>乳房假体取出术</v>
          </cell>
          <cell r="C8343" t="str">
            <v>手术设计，消毒铺巾，体位摆放，切开并分离假体取出通路，探查并切开假体包膜腔，取出乳房假体，切除(或部分切除)假体包膜，止血，引流管放置，逐层关闭切口。</v>
          </cell>
        </row>
        <row r="8344">
          <cell r="A8344" t="str">
            <v>HYA64302</v>
          </cell>
          <cell r="B8344" t="str">
            <v>乳房内注射材料取出术</v>
          </cell>
          <cell r="C8344" t="str">
            <v>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v>
          </cell>
        </row>
        <row r="8345">
          <cell r="A8345" t="str">
            <v>HYA66301</v>
          </cell>
          <cell r="B8345" t="str">
            <v>乳房假体置换术</v>
          </cell>
          <cell r="C8345" t="str">
            <v>手术设计，消毒铺巾，体位摆放，切开并分离假体取出通路，探查并切开假体包膜腔，取出乳房假体，切除假体包膜，通过剥离或缝合调整假体腔隙，置入乳房假体，调整假体位置，止血，引流管放置，逐层关闭切口，加压包扎固定。</v>
          </cell>
        </row>
        <row r="8346">
          <cell r="A8346" t="str">
            <v>HYA73301</v>
          </cell>
          <cell r="B8346" t="str">
            <v>单纯乳房切除术</v>
          </cell>
          <cell r="C8346" t="str">
            <v>切口设计，大梭形切口切开皮肤，皮瓣游离，将乳腺、乳头及多余皮肤完整切除，创面止血，置管引出，固定，缝合切口。</v>
          </cell>
        </row>
        <row r="8347">
          <cell r="A8347" t="str">
            <v>HYA73302</v>
          </cell>
          <cell r="B8347" t="str">
            <v>乳房肥大抽吸术</v>
          </cell>
          <cell r="C8347" t="str">
            <v>局麻设计抽吸范围，注射肿胀液(大约1000－3000毫升)，皮肤切口，吸脂针经皮肤切口于皮下及腺体中反复抽吸，待肥大的乳腺消除、胸部平整、两侧对称，排挤积液，放置引流，加压包扎。</v>
          </cell>
        </row>
        <row r="8348">
          <cell r="A8348" t="str">
            <v>HYA73303</v>
          </cell>
          <cell r="B8348" t="str">
            <v>乳房内注射材料取出感染灶清除术</v>
          </cell>
          <cell r="C8348" t="str">
            <v>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v>
          </cell>
        </row>
        <row r="8349">
          <cell r="A8349" t="str">
            <v>HYA73304</v>
          </cell>
          <cell r="B8349" t="str">
            <v>乳房扩张器取出扩张包膜切除术</v>
          </cell>
          <cell r="C8349" t="str">
            <v>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v>
          </cell>
        </row>
        <row r="8350">
          <cell r="A8350" t="str">
            <v>HYA73305</v>
          </cell>
          <cell r="B8350" t="str">
            <v>乳腺癌保乳手术</v>
          </cell>
          <cell r="C8350" t="str">
            <v>指2厘米以内无临床转移的早期乳腺癌，行部分乳腺切除的手术。设计切口，铺巾消毒，切除含肿瘤的部分腺体，同时另开口清除腋窝淋巴结，置引流管引出固定，缝合切口。</v>
          </cell>
        </row>
        <row r="8351">
          <cell r="A8351" t="str">
            <v>HYA73306</v>
          </cell>
          <cell r="B8351" t="str">
            <v>乳腺癌保乳术+即刻乳房修复术</v>
          </cell>
          <cell r="C8351" t="str">
            <v>含切口设计，肿瘤扩大切除及腋窝淋巴结清扫，胸大肌下腔隙分离，假体置入及定位，或采用背阔肌肌皮瓣转移等术式修复缺损，放置引流管，皮肤切口缝合，包扎。(本治疗近年国际提倡，名为：oncoplasticsurgery)。</v>
          </cell>
        </row>
        <row r="8352">
          <cell r="A8352" t="str">
            <v>HYA73307</v>
          </cell>
          <cell r="B8352" t="str">
            <v>乳腺肿物切除术</v>
          </cell>
          <cell r="C8352" t="str">
            <v>肿物指乳腺纤维腺瘤、囊肿、脂肪瘤、增生等。定位，消毒铺巾，局麻，逐层切开皮肤、皮下、腺体，分离肿物，完整切除，缝合切口。</v>
          </cell>
        </row>
        <row r="8353">
          <cell r="A8353" t="str">
            <v>HYA73308</v>
          </cell>
          <cell r="B8353" t="str">
            <v>乳腺区段切除术</v>
          </cell>
          <cell r="C8353" t="str">
            <v>区段切除指乳头溢液、导管内乳头状瘤、导管扩张、炎性肿块等小叶切除。定位，消毒铺巾，局麻，经乳头溢液导管开口注入美兰染色，按区段游离并切除染色导管小叶腺体或病灶，止血，缝合切口。</v>
          </cell>
        </row>
        <row r="8354">
          <cell r="A8354" t="str">
            <v>HYA73309</v>
          </cell>
          <cell r="B8354" t="str">
            <v>乳腺象限切除术</v>
          </cell>
          <cell r="C8354" t="str">
            <v>切口设计，定位，消毒铺巾，局麻，切开皮肤，游离皮瓣，行乳腺象限切除，创面止血，缝合切口。</v>
          </cell>
        </row>
        <row r="8355">
          <cell r="A8355" t="str">
            <v>HYA73310</v>
          </cell>
          <cell r="B8355" t="str">
            <v>乳腺窦道切除术</v>
          </cell>
          <cell r="C8355" t="str">
            <v>定位，消毒铺巾，局麻，窦道染色，沿窦道周围完整切除，创面止血，缝合切口。</v>
          </cell>
        </row>
        <row r="8356">
          <cell r="A8356" t="str">
            <v>HYA73311</v>
          </cell>
          <cell r="B8356" t="str">
            <v>女性乳腺切除术</v>
          </cell>
          <cell r="C8356" t="str">
            <v>指女变男手术。消毒铺巾，设计切口，沿乳晕切口剥离至腺体，沿腺体表面游离，切除乳腺，电凝止血，双侧乳房形态调整，切口缝合及引流管放置。不含脂肪抽吸术、导尿术。</v>
          </cell>
        </row>
        <row r="8357">
          <cell r="A8357" t="str">
            <v>HYA73312</v>
          </cell>
          <cell r="B8357" t="str">
            <v>男性乳腺切除术</v>
          </cell>
          <cell r="C8357" t="str">
            <v>消毒铺巾，设计切口，沿乳晕切口剥离至腺体，沿腺体表面游离、切除乳腺，电凝止血，双侧乳房形态调整，切口缝合及引流管放置。不含脂肪抽吸术、导尿术。</v>
          </cell>
        </row>
        <row r="8358">
          <cell r="A8358" t="str">
            <v>HYA73313</v>
          </cell>
          <cell r="B8358" t="str">
            <v>副乳切除整形术</v>
          </cell>
          <cell r="C8358" t="str">
            <v>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v>
          </cell>
        </row>
        <row r="8359">
          <cell r="A8359" t="str">
            <v>HYA77301</v>
          </cell>
          <cell r="B8359" t="str">
            <v>乳腺癌根治术(Halsted)</v>
          </cell>
          <cell r="C8359" t="str">
            <v>切口设计，大梭形切口切开皮肤，皮瓣游离，全部乳房及胸肌切除，清扫腋窝淋巴结，保护神经血管，创面止血，置管引出固定，缝合切口。</v>
          </cell>
        </row>
        <row r="8360">
          <cell r="A8360" t="str">
            <v>HYA77302</v>
          </cell>
          <cell r="B8360" t="str">
            <v>乳腺癌改良根治术</v>
          </cell>
          <cell r="C8360" t="str">
            <v>切口设计，大梭形切口切开，皮瓣游离，乳腺全部切除、保留胸肌，清扫腋窝淋巴结，保护神经血管，创面止血，置管引出固定，缝合切口。</v>
          </cell>
        </row>
        <row r="8361">
          <cell r="A8361" t="str">
            <v>HYA77303</v>
          </cell>
          <cell r="B8361" t="str">
            <v>乳腺癌扩大根治术</v>
          </cell>
          <cell r="C8361" t="str">
            <v>切口设计，大梭形切口切开，皮瓣游离，全部乳腺及胸肌切除，部分肋骨切除，采用胸膜外(Margottini)或胸膜内法(Urban，需切除胸膜)的术式清扫内乳淋巴结及清扫腋窝淋巴结，创面止血，置管引出固定，缝合切口。</v>
          </cell>
        </row>
        <row r="8362">
          <cell r="A8362" t="str">
            <v>HYA81301</v>
          </cell>
          <cell r="B8362" t="str">
            <v>乳房缩小整形术</v>
          </cell>
          <cell r="C8362" t="str">
            <v>可采用环乳晕切口、倒T形切口、垂直切口，保留乳晕的同时，切除部分乳腺脂肪组织及多余皮肤，将乳房重新塑形。不含单纯乳房上提固定术、吸脂乳房缩小术。</v>
          </cell>
        </row>
        <row r="8363">
          <cell r="A8363" t="str">
            <v>HYA81302</v>
          </cell>
          <cell r="B8363" t="str">
            <v>巨乳缩小整形术</v>
          </cell>
          <cell r="C8363" t="str">
            <v>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v>
          </cell>
        </row>
        <row r="8364">
          <cell r="A8364" t="str">
            <v>HYA81303</v>
          </cell>
          <cell r="B8364" t="str">
            <v>巨乳缩小术-抽吸法</v>
          </cell>
          <cell r="C8364" t="str">
            <v>局麻设计，测量两侧乳房体积，预计吸脂量，注射肿胀液(大约1000－4000毫升)，皮肤切口，吸脂针经皮肤切口抽吸多余皮下脂肪及腺体，至抽吸量基本符合估计量，所剩乳房大小合适、两侧对称，排挤积液，加压包扎。不含腺体切除。</v>
          </cell>
        </row>
        <row r="8365">
          <cell r="A8365" t="str">
            <v>HYA83301</v>
          </cell>
          <cell r="B8365" t="str">
            <v>乳房上提整形术</v>
          </cell>
          <cell r="C8365" t="str">
            <v>含手术设计，消毒铺巾，体位摆放，乳晕周围双环切口间皮肤去表皮形成真皮帽，外周切口切开及皮下剥离，乳腺悬吊及塑形，外环切口荷包缝合，环形切口分层缝合。不含乳房腺体切除、乳头乳晕缩小整形术、乳晕瘢痕切除术。</v>
          </cell>
        </row>
        <row r="8366">
          <cell r="A8366" t="str">
            <v>HYA83302</v>
          </cell>
          <cell r="B8366" t="str">
            <v>乳房下皱襞成形术</v>
          </cell>
          <cell r="C8366" t="str">
            <v>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v>
          </cell>
        </row>
        <row r="8367">
          <cell r="A8367" t="str">
            <v>HYA83303</v>
          </cell>
          <cell r="B8367" t="str">
            <v>乳房包膜挛缩畸形矫正术</v>
          </cell>
          <cell r="C8367" t="str">
            <v>手术设计，切开皮肤皮下，分离假体置入通路，切开包膜取出乳房内假体，切除包膜或松解包膜挛缩，调整假体腔隙，双极电凝止血，假体置入，调整假体位置、形态及假体方向，放置引流，分层关闭切口。</v>
          </cell>
        </row>
        <row r="8368">
          <cell r="A8368" t="str">
            <v>HYA83304</v>
          </cell>
          <cell r="B8368" t="str">
            <v>乳房缺损真皮片修复假体置入乳房畸形矫正术</v>
          </cell>
          <cell r="C8368" t="str">
            <v>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v>
          </cell>
        </row>
        <row r="8369">
          <cell r="A8369" t="str">
            <v>HYA83305</v>
          </cell>
          <cell r="B8369" t="str">
            <v>隆乳术后继发畸形矫正术</v>
          </cell>
          <cell r="C8369" t="str">
            <v>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v>
          </cell>
        </row>
        <row r="8370">
          <cell r="A8370" t="str">
            <v>HYA83306</v>
          </cell>
          <cell r="B8370" t="str">
            <v>副乳矫正术-抽吸法</v>
          </cell>
          <cell r="C8370" t="str">
            <v>局麻设计，注射肿胀液(大约1000－3000毫升)，皮肤切口，吸脂针经皮肤切口于皮下及腺体中反复抽吸，待肥大的乳腺消除，胸部平整、两侧对称，排挤积液，加压包扎。</v>
          </cell>
        </row>
        <row r="8371">
          <cell r="A8371" t="str">
            <v>HYA89301</v>
          </cell>
          <cell r="B8371" t="str">
            <v>腹壁下动脉穿支皮瓣乳房Ⅱ期重建术(DIEP)</v>
          </cell>
          <cell r="C8371" t="str">
            <v>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v>
          </cell>
        </row>
        <row r="8372">
          <cell r="A8372" t="str">
            <v>HYA89302</v>
          </cell>
          <cell r="B8372" t="str">
            <v>背阔肌肌皮瓣转移乳房Ⅱ期再造术</v>
          </cell>
          <cell r="C8372" t="str">
            <v>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v>
          </cell>
        </row>
        <row r="8373">
          <cell r="A8373" t="str">
            <v>HYA89303</v>
          </cell>
          <cell r="B8373" t="str">
            <v>再造乳房皮瓣修整术</v>
          </cell>
          <cell r="C8373" t="str">
            <v>指对再造乳房形态、位置进行再造术后Ⅱ期修整。消毒铺巾，手术设计，局部浸润麻醉，沿皮瓣边缘切开，修整皮瓣脂肪、皮肤，修整皮瓣模拟对侧乳房形态，皮瓣重新固定，放置引流，分层关闭切口。不含肌皮瓣断蒂术。</v>
          </cell>
        </row>
        <row r="8374">
          <cell r="A8374" t="str">
            <v>HYA89304</v>
          </cell>
          <cell r="B8374" t="str">
            <v>背阔肌肌皮瓣转移+人工乳房假体乳房Ⅱ期重建术</v>
          </cell>
          <cell r="C8374" t="str">
            <v>含胸壁瘢痕切除，胸部受区皮下腔隙分离，背阔肌肌皮瓣切取、转移和固定，假体置入及定位，供区及受区切口关闭。不含乳头乳晕重建和乳腺切除、扩张器取出、包膜切除及修整。</v>
          </cell>
        </row>
        <row r="8375">
          <cell r="A8375" t="str">
            <v>HYA89305</v>
          </cell>
          <cell r="B8375" t="str">
            <v>假体置入乳房再造术</v>
          </cell>
          <cell r="C8375" t="str">
            <v>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v>
          </cell>
        </row>
        <row r="8376">
          <cell r="A8376" t="str">
            <v>HYA89306</v>
          </cell>
          <cell r="B8376" t="str">
            <v>横行腹直肌肌皮瓣乳房Ⅱ期重建术(TRAM)</v>
          </cell>
          <cell r="C8376" t="str">
            <v>含胸壁瘢痕切除，胸部受区皮下腔隙分离，单侧横行腹直肌肌皮瓣(TRAM皮瓣)切取、转移、定位和塑形，腹直肌前鞘人工材料修补，供区切口减张缝合关闭。不含乳头乳晕重建、乳腺切除、腹壁整形、血管吻合的动脉、静脉增强灌流术。</v>
          </cell>
        </row>
        <row r="8377">
          <cell r="A8377" t="str">
            <v>HYA89307</v>
          </cell>
          <cell r="B8377" t="str">
            <v>带蒂皮瓣假体置入乳房再造术</v>
          </cell>
          <cell r="C8377" t="str">
            <v>指在各种皮瓣转移乳房再造同时，置入乳房假体进行乳房再造。含皮瓣移植后假体腔隙的调整、假体置入、位置调整及假体固定，引流管放置及切口缝合。</v>
          </cell>
        </row>
        <row r="8378">
          <cell r="A8378" t="str">
            <v>HYA89308</v>
          </cell>
          <cell r="B8378" t="str">
            <v>带蒂闭合组织瓣移植乳房再造术</v>
          </cell>
          <cell r="C8378" t="str">
            <v>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v>
          </cell>
        </row>
        <row r="8379">
          <cell r="A8379" t="str">
            <v>HYA89309</v>
          </cell>
          <cell r="B8379" t="str">
            <v>乳房Ⅱ期再造术</v>
          </cell>
          <cell r="C8379" t="str">
            <v>Ⅱ期再造术指乳癌根治术或乳房切除后间隔若干时间再行乳房再造术。切口设计，切除原手术瘢痕，将附近带血管蒂的肌皮组织移植或大网膜移植充填乳房部位，行乳头乳晕乳房再造成形，止血，置引流管引出固定，加压包扎。</v>
          </cell>
        </row>
        <row r="8380">
          <cell r="A8380" t="str">
            <v>HYA89310</v>
          </cell>
          <cell r="B8380" t="str">
            <v>吻合血管的游离组织瓣移植乳房再造术</v>
          </cell>
          <cell r="C8380" t="str">
            <v>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v>
          </cell>
        </row>
        <row r="8381">
          <cell r="A8381" t="str">
            <v>HYA89311</v>
          </cell>
          <cell r="B8381" t="str">
            <v>乳腺癌根治Ⅰ期乳房再造术</v>
          </cell>
          <cell r="C8381" t="str">
            <v>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v>
          </cell>
        </row>
        <row r="8382">
          <cell r="A8382" t="str">
            <v>HYB81301</v>
          </cell>
          <cell r="B8382" t="str">
            <v>乳晕缩小整形术</v>
          </cell>
          <cell r="C8382" t="str">
            <v>手术设计，消毒铺巾，乳晕周围双环切口间皮内浸润局部麻醉，双环切口线间去表皮，外环切口皮内荷包缝合，以缩小外环切口，外环切口调整塑形，两切口间断缝合。</v>
          </cell>
        </row>
        <row r="8383">
          <cell r="A8383" t="str">
            <v>HYB83301</v>
          </cell>
          <cell r="B8383" t="str">
            <v>乳头整形术</v>
          </cell>
          <cell r="C8383" t="str">
            <v>常规消毒，铺无菌巾，设计切口，按设计线切除多余乳晕皮肤，部分切除多余乳头(横行、斜环、纵行)，电凝止血，缝合。</v>
          </cell>
        </row>
        <row r="8384">
          <cell r="A8384" t="str">
            <v>HYB83302</v>
          </cell>
          <cell r="B8384" t="str">
            <v>乳头乳晕整形术</v>
          </cell>
          <cell r="C8384" t="str">
            <v>包括乳头内陷畸形矫正(或外支架牵拉、切断环形纤维)、乳头缩小(或楔形切除部分乳头重新缝合塑形)、乳晕缩小(或双环形切口切除部分乳晕外周皮肤)。</v>
          </cell>
        </row>
        <row r="8385">
          <cell r="A8385" t="str">
            <v>HYB83303</v>
          </cell>
          <cell r="B8385" t="str">
            <v>乳头内陷矫正术-切开法</v>
          </cell>
          <cell r="C8385" t="str">
            <v>术前设计，消毒铺巾，局部浸润麻醉，乳头切开，乳腺导管离断，乳头软组织分离，挛缩组织松解，乳头组织缝合，乳头塑形，切口缝合。</v>
          </cell>
        </row>
        <row r="8386">
          <cell r="A8386" t="str">
            <v>HYB83304</v>
          </cell>
          <cell r="B8386" t="str">
            <v>乳头内陷矫正术-组织瓣充填法</v>
          </cell>
          <cell r="C8386" t="str">
            <v>术前设计，消毒铺巾，局部浸润麻醉，乳头切开，乳腺导管离断，乳头软组织分离，挛缩组织松解，以乳腺组织瓣或乳晕组织瓣充填乳头下的组织缺损，乳头塑形，切口缝合。</v>
          </cell>
        </row>
        <row r="8387">
          <cell r="A8387" t="str">
            <v>HYB83305</v>
          </cell>
          <cell r="B8387" t="str">
            <v>乳头内陷支架牵引矫正术</v>
          </cell>
          <cell r="C8387" t="str">
            <v>消毒铺巾，手术设计，局部浸润麻醉，乳头外牵引支架制作，乳头钢丝穿刺，外支架固定，乳头形态调整。</v>
          </cell>
        </row>
        <row r="8388">
          <cell r="A8388" t="str">
            <v>HYB89301</v>
          </cell>
          <cell r="B8388" t="str">
            <v>乳头再造术</v>
          </cell>
          <cell r="C8388" t="str">
            <v>消毒铺巾，体位摆放，乳头乳晕定位，根据血运情况设计皮瓣，皮瓣切开游离，皮瓣塑形固定，皮瓣修整，切口缝合。</v>
          </cell>
        </row>
        <row r="8389">
          <cell r="A8389" t="str">
            <v>HYB89302</v>
          </cell>
          <cell r="B8389" t="str">
            <v>乳头乳晕再造术</v>
          </cell>
          <cell r="C8389" t="str">
            <v>消毒铺巾，设计切口，确定乳头乳晕位置，设计局部皮瓣，切开、剥离、形成皮瓣，电凝止血，皮瓣塑形缝合、固定、修整，切口缝合。</v>
          </cell>
        </row>
        <row r="8390">
          <cell r="A8390" t="str">
            <v>HYB89303</v>
          </cell>
          <cell r="B8390" t="str">
            <v>乳头乳晕Ⅱ期再造术</v>
          </cell>
          <cell r="C8390" t="str">
            <v>Ⅱ期再造术指乳癌根治术或乳房切除后，间隔若干时间再行乳头乳晕再造术。切除原手术瘢痕，将附近带血管蒂的肌皮组织移植并行乳头乳晕再造成形，止血，置引流管引出固定，加压包扎。</v>
          </cell>
        </row>
        <row r="8391">
          <cell r="A8391" t="str">
            <v>HYB89304</v>
          </cell>
          <cell r="B8391" t="str">
            <v>皮片游离移植乳晕再造术</v>
          </cell>
          <cell r="C8391" t="str">
            <v>指从小阴唇等部位获取皮片，移植至乳晕部位进行乳晕再造。含手术设计，消毒铺巾，体位摆放，供区及受区局部浸润麻醉，切取皮片备用，再造乳晕部位去表皮，将切取供区皮片移植至受区并缝合固定。</v>
          </cell>
        </row>
        <row r="8392">
          <cell r="A8392" t="str">
            <v>HYD-HYR</v>
          </cell>
          <cell r="B8392" t="str">
            <v>2.皮肤</v>
          </cell>
        </row>
        <row r="8393">
          <cell r="A8393" t="str">
            <v>HYD73301</v>
          </cell>
          <cell r="B8393" t="str">
            <v>面颈部切痂术</v>
          </cell>
          <cell r="C8393" t="str">
            <v>术区皮肤消毒，切除创面痂皮及皮下脂肪达深筋膜表面，Ⅳ度烧伤彻底切除坏死肌肉和筋膜，止血，敷料或其它组织覆盖创面。</v>
          </cell>
        </row>
        <row r="8394">
          <cell r="A8394" t="str">
            <v>HYD73302</v>
          </cell>
          <cell r="B8394" t="str">
            <v>面颈部削痂术</v>
          </cell>
          <cell r="C8394" t="str">
            <v>术区皮肤消毒，根据焦痂厚度调节滚轴取皮刀或电动取皮刀至合适刻度，消除创面痂皮及坏死脂肪，留下正常脂肪，止血，清洗，敷料或其它组织覆盖创面。</v>
          </cell>
        </row>
        <row r="8395">
          <cell r="A8395" t="str">
            <v>HYE45301</v>
          </cell>
          <cell r="B8395" t="str">
            <v>帽状腱膜下血肿切开引流术</v>
          </cell>
          <cell r="C8395" t="str">
            <v>消毒铺巾，切皮，双极止血，清除血肿，放置引流，缝合，加压包扎。</v>
          </cell>
        </row>
        <row r="8396">
          <cell r="A8396" t="str">
            <v>HYE45302</v>
          </cell>
          <cell r="B8396" t="str">
            <v>帽状腱膜下脓肿切开引流术</v>
          </cell>
          <cell r="C8396" t="str">
            <v>消毒铺巾，切皮，双极止血，局部感染处理，放置引流，缝合，加压包扎。</v>
          </cell>
        </row>
        <row r="8397">
          <cell r="A8397" t="str">
            <v>HYE60301</v>
          </cell>
          <cell r="B8397" t="str">
            <v>带毛囊头皮取皮术</v>
          </cell>
          <cell r="C8397" t="str">
            <v>术区皮肤消毒，切取带毛囊的头皮，止血，修剪头皮，缝合供皮区，包扎，油纱、敷料覆盖，加压包扎。</v>
          </cell>
        </row>
        <row r="8398">
          <cell r="A8398" t="str">
            <v>HYE61301</v>
          </cell>
          <cell r="B8398" t="str">
            <v>面部脂肪填充术</v>
          </cell>
          <cell r="C8398" t="str">
            <v>局麻设计，受区局麻，切口，注射纯化之颗粒脂肪，轻揉，供区加压包扎。不含额部和颞部的填充。</v>
          </cell>
        </row>
        <row r="8399">
          <cell r="A8399" t="str">
            <v>HYE61302</v>
          </cell>
          <cell r="B8399" t="str">
            <v>自体脂肪注射额部填充术</v>
          </cell>
          <cell r="C8399" t="str">
            <v>局部麻醉，设计，于身体的其它部位采用脂肪抽吸技术，获得自体颗粒脂肪，清洗纯化，用表皮生长因子清洗，注射移植到颞部，加压包扎。</v>
          </cell>
        </row>
        <row r="8400">
          <cell r="A8400" t="str">
            <v>HYE62301</v>
          </cell>
          <cell r="B8400" t="str">
            <v>假体置入隆额术</v>
          </cell>
          <cell r="C8400" t="str">
            <v>麻醉，设计，雕刻假体，骨膜表面剥离腔隙，将设计好大小的假体材料放入，冲洗，逐层缝合切口，加压包扎。</v>
          </cell>
        </row>
        <row r="8401">
          <cell r="A8401" t="str">
            <v>HYE73301</v>
          </cell>
          <cell r="B8401" t="str">
            <v>头皮外伤清创缝合术(小)</v>
          </cell>
          <cell r="C8401" t="str">
            <v>伤口清洁处理，局部麻醉，消毒铺巾，双极电刀止血，探查伤口，清创缝合1-3针，包扎。</v>
          </cell>
        </row>
        <row r="8402">
          <cell r="A8402" t="str">
            <v>HYE73302</v>
          </cell>
          <cell r="B8402" t="str">
            <v>头皮外伤清创缝合术(中)</v>
          </cell>
          <cell r="C8402" t="str">
            <v>伤口清洁处理，局部麻醉，消毒铺巾，双极电刀止血，探查伤口，清创缝合4-10针，包扎。</v>
          </cell>
        </row>
        <row r="8403">
          <cell r="A8403" t="str">
            <v>HYE73303</v>
          </cell>
          <cell r="B8403" t="str">
            <v>头皮外伤清创缝合术(大)</v>
          </cell>
          <cell r="C8403" t="str">
            <v>伤口清洁处理，局部麻醉，消毒铺巾，双极电刀止血，探查伤口，清创缝合10针以上，包扎。</v>
          </cell>
        </row>
        <row r="8404">
          <cell r="A8404" t="str">
            <v>HYE73304</v>
          </cell>
          <cell r="B8404" t="str">
            <v>头皮干性坏死清创术</v>
          </cell>
          <cell r="C8404" t="str">
            <v>消毒铺巾，清创，完整切除坏死头皮组织，双极电凝止血。不含创面覆盖手术。</v>
          </cell>
        </row>
        <row r="8405">
          <cell r="A8405" t="str">
            <v>HYE73305</v>
          </cell>
          <cell r="B8405" t="str">
            <v>头面部扩创术</v>
          </cell>
          <cell r="C8405" t="str">
            <v>指头面部未愈合创面的后期去除坏死组织，过度生长的肉芽组织的手术操作。手术术区皮肤消毒，彻底清除局部坏死组织，2500-5000毫升生理盐水清洗创面，止血后创面用其它组织或敷料覆盖。不含植皮术、皮瓣修复术。</v>
          </cell>
        </row>
        <row r="8406">
          <cell r="A8406" t="str">
            <v>HYE73306</v>
          </cell>
          <cell r="B8406" t="str">
            <v>头面良性肿物切除术(小)</v>
          </cell>
          <cell r="C8406" t="str">
            <v>指肿物面积小于5平方厘米。术前设计，消毒铺巾，局部浸润麻醉，切开皮肤和皮下组织，彻底切除瘤体，松解切缘组织，充分止血，冲洗创面，缝合切口，包扎固定。</v>
          </cell>
        </row>
        <row r="8407">
          <cell r="A8407" t="str">
            <v>HYE73307</v>
          </cell>
          <cell r="B8407" t="str">
            <v>头面良性肿物切除术(中)</v>
          </cell>
          <cell r="C8407" t="str">
            <v>指肿物面积为5-10平方厘米。术前设计，消毒铺巾，局部浸润麻醉，切开皮肤和皮下组织，彻底切除瘤体，松解切缘组织，充分止血，冲洗创面，缝合切口，包扎固定。</v>
          </cell>
        </row>
        <row r="8408">
          <cell r="A8408" t="str">
            <v>HYE73308</v>
          </cell>
          <cell r="B8408" t="str">
            <v>头面良性肿物切除术(大)</v>
          </cell>
          <cell r="C8408" t="str">
            <v>指肿物面积大于10平方厘米。术前设计，消毒铺巾，局部浸润麻醉，切开皮肤和皮下组织，彻底切除瘤体，松解切缘组织，充分止血，冲洗创面，缝合切口，包扎固定。</v>
          </cell>
        </row>
        <row r="8409">
          <cell r="A8409" t="str">
            <v>HYE73309</v>
          </cell>
          <cell r="B8409" t="str">
            <v>面部清创直接缝合术</v>
          </cell>
          <cell r="C8409" t="str">
            <v>麻醉，设计，对面部外伤创面进行彻底清创，利用伤口两侧的组织移动性对伤口进行直接拉拢缝合，加压包扎。</v>
          </cell>
        </row>
        <row r="8410">
          <cell r="A8410" t="str">
            <v>HYE73310</v>
          </cell>
          <cell r="B8410" t="str">
            <v>面部瘢痕切除缝合术</v>
          </cell>
          <cell r="C8410" t="str">
            <v>麻醉，设计，切除面部瘢痕，于切口两侧皮下进行剥离，松解，分层缝合皮肤切口，包扎。</v>
          </cell>
        </row>
        <row r="8411">
          <cell r="A8411" t="str">
            <v>HYE73701</v>
          </cell>
          <cell r="B8411" t="str">
            <v>头皮肿物切除术</v>
          </cell>
          <cell r="C8411" t="str">
            <v>指小于4厘米的头皮肿物。消毒铺巾，局麻和镇痛麻醉，切皮，双极止血，暴露肿物，切除肿物，止血。必要时放置引流，缝合包扎。</v>
          </cell>
        </row>
        <row r="8412">
          <cell r="A8412" t="str">
            <v>HYE83301</v>
          </cell>
          <cell r="B8412" t="str">
            <v>局部皮瓣头皮缺损修复术</v>
          </cell>
          <cell r="C8412" t="str">
            <v>指使用旋转、推进皮瓣等。手术设计，消毒铺巾，局部麻醉，切开头皮，掀起头皮瓣，双极电凝止血，检查皮瓣血运，转移皮瓣，缝合伤口，放置引流，包扎。</v>
          </cell>
        </row>
        <row r="8413">
          <cell r="A8413" t="str">
            <v>HYE83302</v>
          </cell>
          <cell r="B8413" t="str">
            <v>半侧颜面不对称畸形血管化组织瓣移植矫正术</v>
          </cell>
          <cell r="C8413" t="str">
            <v>指在麻醉下设计，受床及受区血管准备，解剖面神经，显微镜下微血管吻合，组织瓣充填固定成形。不含带血管蒂组织瓣切取。</v>
          </cell>
        </row>
        <row r="8414">
          <cell r="A8414" t="str">
            <v>HYE83303</v>
          </cell>
          <cell r="B8414" t="str">
            <v>局部皮肤整形面瘫畸形矫正术</v>
          </cell>
          <cell r="C8414" t="str">
            <v>消毒铺巾，对于长期面瘫的患者，可通过下眼睑皮肤整复，提紧眼轮匝肌，眉毛上提，或睑缘粘连等手术，矫正面瘫畸形，术中电凝止血，术后引流。</v>
          </cell>
        </row>
        <row r="8415">
          <cell r="A8415" t="str">
            <v>HYE83304</v>
          </cell>
          <cell r="B8415" t="str">
            <v>静态悬吊面瘫畸形矫正术</v>
          </cell>
          <cell r="C8415" t="str">
            <v>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v>
          </cell>
        </row>
        <row r="8416">
          <cell r="A8416" t="str">
            <v>HYE83305</v>
          </cell>
          <cell r="B8416" t="str">
            <v>神经移植面瘫矫正术</v>
          </cell>
          <cell r="C8416" t="str">
            <v>消毒铺巾，切开皮肤，解剖两侧面神经，根据需要切取一定长度的腓肠神经，将移植的神经分别与近侧端和远位端侧的面神经进行吻合，矫正面瘫畸形，电凝止血，留置引流。不含神经切取。</v>
          </cell>
        </row>
        <row r="8417">
          <cell r="A8417" t="str">
            <v>HYE83306</v>
          </cell>
          <cell r="B8417" t="str">
            <v>吻合血管神经肌瓣移植面瘫矫正术</v>
          </cell>
          <cell r="C8417" t="str">
            <v>消毒铺巾，切取带血管神经的肌瓣，实施吻合血管神经的肌瓣游离移植，矫正面瘫畸形，术中电凝止血，术后引流。</v>
          </cell>
        </row>
        <row r="8418">
          <cell r="A8418" t="str">
            <v>HYE83307</v>
          </cell>
          <cell r="B8418" t="str">
            <v>应用去神经的肌肉游离移植面瘫畸形矫正术</v>
          </cell>
          <cell r="C8418" t="str">
            <v>消毒铺巾，手术分两期进行，术前两周，对相应的肌肉进行去神经支配手术，两周后，切取去除神经支配的肌肉，进行游离移植，悬吊，矫正面瘫畸形，术中电凝止血，术后置引流。</v>
          </cell>
        </row>
        <row r="8419">
          <cell r="A8419" t="str">
            <v>HYE83308</v>
          </cell>
          <cell r="B8419" t="str">
            <v>带蒂肌筋膜瓣游离阔筋膜移植悬吊面瘫畸形矫正术</v>
          </cell>
          <cell r="C8419" t="str">
            <v>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v>
          </cell>
        </row>
        <row r="8420">
          <cell r="A8420" t="str">
            <v>HYE83309</v>
          </cell>
          <cell r="B8420" t="str">
            <v>去神经肌肉游离移植悬吊面瘫畸形矫治术</v>
          </cell>
          <cell r="C8420" t="str">
            <v>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v>
          </cell>
        </row>
        <row r="8421">
          <cell r="A8421" t="str">
            <v>HYE83310</v>
          </cell>
          <cell r="B8421" t="str">
            <v>面部瘢痕切除Z字整形术</v>
          </cell>
          <cell r="C8421" t="str">
            <v>麻醉，设计，切除面部瘢痕，于瘢痕两侧正常组织内设计“Z”字整形术切口，切开皮瓣，换位缝合，包扎。</v>
          </cell>
        </row>
        <row r="8422">
          <cell r="A8422" t="str">
            <v>HYE83311</v>
          </cell>
          <cell r="B8422" t="str">
            <v>隆颏术后继发畸形矫正术</v>
          </cell>
          <cell r="C8422" t="str">
            <v>消毒铺巾，设计，局麻，下唇前庭沟切口，切开黏膜直至骨膜，双极电凝器止血，骨膜下剥离，将假体取出，重新雕刻或更换假体，剥离腔隙至合适大小，重新置入假体，固定，缝合切口。</v>
          </cell>
        </row>
        <row r="8423">
          <cell r="A8423" t="str">
            <v>HYE83312</v>
          </cell>
          <cell r="B8423" t="str">
            <v>瘢痕秃发扩张皮瓣修复术</v>
          </cell>
          <cell r="C8423" t="str">
            <v>消毒铺巾，切口设计，局部麻醉，切开头皮，取出扩张器，按设计做附加切口修整皮瓣，切除秃发区瘢痕，双极电凝止血，将皮瓣转移修复头皮缺损区，缝合，放置引流，包扎。不含扩张器置入术。</v>
          </cell>
        </row>
        <row r="8424">
          <cell r="A8424" t="str">
            <v>HYE89301</v>
          </cell>
          <cell r="B8424" t="str">
            <v>头皮皮瓣移植术</v>
          </cell>
          <cell r="C8424" t="str">
            <v>术区头皮术前设计，消毒铺巾，体位摆放，麻醉，切取一小条头皮，游离移植至受区，缝合固定，打包包扎。供区直接缝合。</v>
          </cell>
        </row>
        <row r="8425">
          <cell r="A8425" t="str">
            <v>HYE89302</v>
          </cell>
          <cell r="B8425" t="str">
            <v>皮瓣/肌皮瓣游离移植头皮缺损修复术</v>
          </cell>
          <cell r="C8425" t="str">
            <v>手术设计，消毒铺巾，切取皮瓣或肌皮瓣，解剖血管蒂，双极电凝止血，显微镜下吻合血管，检查吻合口及皮瓣血运，缝合伤口，术区置引流，关闭供瓣区。不含皮瓣和肌皮瓣切取术。</v>
          </cell>
        </row>
        <row r="8426">
          <cell r="A8426" t="str">
            <v>HYE89303</v>
          </cell>
          <cell r="B8426" t="str">
            <v>头皮撕脱游离植皮术</v>
          </cell>
          <cell r="C8426" t="str">
            <v>消毒铺巾，双极电凝止血，清创，抗休克治疗，探查撕脱头皮不完整、不具备显微外科手术条件，将撕脱头皮修剪成中厚皮片或在身体其它部位另行切取中厚皮片，移植于头皮创面，包扎。</v>
          </cell>
        </row>
        <row r="8427">
          <cell r="A8427" t="str">
            <v>HYE89304</v>
          </cell>
          <cell r="B8427" t="str">
            <v>头皮撕脱游离皮瓣移植术</v>
          </cell>
          <cell r="C8427" t="str">
            <v>消毒铺巾，清创，双极电凝止血，切取皮瓣或肌皮瓣，显微镜下进行血管吻合，修复头皮缺损。不含导尿、游离皮瓣切取术。</v>
          </cell>
        </row>
        <row r="8428">
          <cell r="A8428" t="str">
            <v>HYE89305</v>
          </cell>
          <cell r="B8428" t="str">
            <v>头皮撕脱吻合血管游离回植术</v>
          </cell>
          <cell r="C8428" t="str">
            <v>消毒铺巾，清创，双极电凝止血，探查撕脱头皮，解剖血管并修剪血管，显微镜下吻合血管，观察血管通畅情况及皮瓣血运，术区置引流，关闭伤口。</v>
          </cell>
        </row>
        <row r="8429">
          <cell r="A8429" t="str">
            <v>HYE89306</v>
          </cell>
          <cell r="B8429" t="str">
            <v>头皮带蒂皮瓣转移术</v>
          </cell>
          <cell r="C8429" t="str">
            <v>头皮，眼睑和口内切口设计，局部注射副肾麻药，切取一小条带蒂头皮，转位移植至受区，缝合固定，供区直接缝合。</v>
          </cell>
        </row>
        <row r="8430">
          <cell r="A8430" t="str">
            <v>HYE89307</v>
          </cell>
          <cell r="B8430" t="str">
            <v>面部清创植皮术</v>
          </cell>
          <cell r="C8430" t="str">
            <v>麻醉，设计，对面部外伤创面进行彻底清创，于供皮区切取皮片，移植到面部缺损区，加压包扎。</v>
          </cell>
        </row>
        <row r="8431">
          <cell r="A8431" t="str">
            <v>HYE89308</v>
          </cell>
          <cell r="B8431" t="str">
            <v>颜面切/削痂植皮术</v>
          </cell>
          <cell r="C8431" t="str">
            <v>术区皮肤消毒，先行切削痂术，去除烧伤坏死组织，清洗，止血后，将自体皮片移植于创面，缝合固定皮片。不含取皮术。</v>
          </cell>
        </row>
        <row r="8432">
          <cell r="A8432" t="str">
            <v>HYE89309</v>
          </cell>
          <cell r="B8432" t="str">
            <v>颜面瘢痕切除松解人工真皮移植术</v>
          </cell>
          <cell r="C8432" t="str">
            <v>术区皮肤消毒，切除松解颜面瘢痕，创面止血清洗后，移植人工真皮，固定皮片。</v>
          </cell>
        </row>
        <row r="8433">
          <cell r="A8433" t="str">
            <v>HYE89310</v>
          </cell>
          <cell r="B8433" t="str">
            <v>颜面瘢痕切除松解脱细胞真皮自体皮移植术</v>
          </cell>
          <cell r="C8433" t="str">
            <v>术区皮肤消毒，切除松解颜面瘢痕，创面止血清洗后，移植脱细胞真皮(异体、异种)，并在其上移植自体皮，固定皮片，打包包扎。不含脱细胞真皮(异体、异种)制备、取皮术。</v>
          </cell>
        </row>
        <row r="8434">
          <cell r="A8434" t="str">
            <v>HYE89311</v>
          </cell>
          <cell r="B8434" t="str">
            <v>颜面瘢痕切除松解自体大张皮片移植术</v>
          </cell>
          <cell r="C8434" t="str">
            <v>术区皮肤消毒，切除松解颜面瘢痕，创面止血清洗后，移植自体大张皮片，固定皮片，打包包扎。不含取皮术。</v>
          </cell>
        </row>
        <row r="8435">
          <cell r="A8435" t="str">
            <v>HYE89312</v>
          </cell>
          <cell r="B8435" t="str">
            <v>面部瘢痕切除植皮术</v>
          </cell>
          <cell r="C8435" t="str">
            <v>麻醉，设计，切除面部瘢痕，于供皮区切取皮片，移植到面部缺损区，包堆包扎。</v>
          </cell>
        </row>
        <row r="8436">
          <cell r="A8436" t="str">
            <v>HYE89313</v>
          </cell>
          <cell r="B8436" t="str">
            <v>面部瘢痕切除局部皮瓣转移术</v>
          </cell>
          <cell r="C8436" t="str">
            <v>麻醉，设计，切除面部瘢痕，于面部缺损附近切取局部皮瓣，转移，修复面部缺损，供瓣区直接拉拢缝合，加压包扎。</v>
          </cell>
        </row>
        <row r="8437">
          <cell r="A8437" t="str">
            <v>HYE89314</v>
          </cell>
          <cell r="B8437" t="str">
            <v>面部瘢痕切除真皮下血管网皮片移植术</v>
          </cell>
          <cell r="C8437" t="str">
            <v>麻醉，设计，切除面部瘢痕，在供区采取相应大小的带真皮下血管网的皮片，将该皮片植于病灶处，包堆包扎，关闭供区，缝合切口。</v>
          </cell>
        </row>
        <row r="8438">
          <cell r="A8438" t="str">
            <v>HYE89315</v>
          </cell>
          <cell r="B8438" t="str">
            <v>面部凹陷瘢痕切除皮下组织瓣转移充填皮瓣转移改形术</v>
          </cell>
          <cell r="C8438" t="str">
            <v>麻醉，设计，切除面部凹陷瘢痕，剥离创缘周围皮下，制成凹陷瘢痕处周围组织瓣，转移填充凹陷处，转移局部皮瓣覆盖创面，放置负压引流管，关闭创面。</v>
          </cell>
        </row>
        <row r="8439">
          <cell r="A8439" t="str">
            <v>HYE89316</v>
          </cell>
          <cell r="B8439" t="str">
            <v>面部、手部游离植皮术(小)</v>
          </cell>
          <cell r="C8439" t="str">
            <v>面积小于20平方厘米。术前设计，消毒铺巾，体位摆放，按设计切除病变，彻底止血，将切取的皮片置于创面上，边裁剪边缝合，在面部于植皮区打包压迫皮片，手部以松软纱布充填指间和掌背部，绷带加压包扎。</v>
          </cell>
        </row>
        <row r="8440">
          <cell r="A8440" t="str">
            <v>HYE89317</v>
          </cell>
          <cell r="B8440" t="str">
            <v>面部、手部游离植皮术(中)</v>
          </cell>
          <cell r="C8440" t="str">
            <v>面积21-80平方厘米。术前设计，消毒铺巾，体位摆放，按设计切除病变，彻底止血。将切取的皮片置于创面上，边裁剪边缝合。在面部于植皮区打包压迫皮片。手部以松软纱布充填指间和掌背部，绷带加压包扎。</v>
          </cell>
        </row>
        <row r="8441">
          <cell r="A8441" t="str">
            <v>HYE89318</v>
          </cell>
          <cell r="B8441" t="str">
            <v>面部、手部游离植皮术(大)</v>
          </cell>
          <cell r="C8441" t="str">
            <v>面积大于80平方厘米。术前设计，消毒铺巾，体位摆放，按设计切除病变，彻底止血，将切取的皮片置于创面上，边裁剪边缝合，在面部于植皮区打包压迫皮片，手部以松软纱布充填指间和掌背部，绷带加压包扎。</v>
          </cell>
        </row>
        <row r="8442">
          <cell r="A8442" t="str">
            <v>HYE89319</v>
          </cell>
          <cell r="B8442" t="str">
            <v>面部清创局部皮瓣转移修复术</v>
          </cell>
          <cell r="C8442" t="str">
            <v>麻醉，设计，对面部创面进行彻底清创，于缺损附近切取局部组织瓣，转移，修复面部缺损，加压包扎。</v>
          </cell>
        </row>
        <row r="8443">
          <cell r="A8443" t="str">
            <v>HYE89320</v>
          </cell>
          <cell r="B8443" t="str">
            <v>自体颗粒脂肪游离移植半侧颜面萎缩矫正术</v>
          </cell>
          <cell r="C8443" t="str">
            <v>麻醉，设计，利用脂肪抽吸技术获取自体颗粒脂肪，清洗干净，注射到萎缩的颜面部，加压包扎。不含脂肪抽吸。</v>
          </cell>
        </row>
        <row r="8444">
          <cell r="A8444" t="str">
            <v>HYE89321</v>
          </cell>
          <cell r="B8444" t="str">
            <v>真皮脂肪瓣游离移植半侧颜面萎缩畸形矫正术</v>
          </cell>
          <cell r="C8444" t="str">
            <v>麻醉，设计，切开面部受区切开，剥离，形成皮下腔隙，于供瓣区切取真皮脂肪瓣，游离移植，矫正半侧颜面萎缩畸形，加压包扎。</v>
          </cell>
        </row>
        <row r="8445">
          <cell r="A8445" t="str">
            <v>HYE89322</v>
          </cell>
          <cell r="B8445" t="str">
            <v>游离皮瓣移植血管吻合半侧颜面萎缩畸形矫正术</v>
          </cell>
          <cell r="C8445" t="str">
            <v>麻醉，设计，切开面部受区切口，在皮下进行剥离，形成皮下腔隙，游离出受区血管，掀起皮瓣(如肩胛皮瓣、股前外侧皮瓣等)，将去表皮皮瓣转移到受区，吻合血管，缝合，加压包扎。不含皮瓣切取。</v>
          </cell>
        </row>
        <row r="8446">
          <cell r="A8446" t="str">
            <v>HYE89323</v>
          </cell>
          <cell r="B8446" t="str">
            <v>组织瓣移植颞部充填术</v>
          </cell>
          <cell r="C8446" t="str">
            <v>局麻或全麻下，设计，从其它部位切取真皮脂肪瓣，逐层关闭供区切口，在颞部分离腔隙，止血，将真皮瓣填入，用特殊缝线和普通丝线固定，逐层关闭颞部切口，加压包扎。</v>
          </cell>
        </row>
        <row r="8447">
          <cell r="A8447" t="str">
            <v>HYE89324</v>
          </cell>
          <cell r="B8447" t="str">
            <v>局部皮瓣转位颊部缺损修复术</v>
          </cell>
          <cell r="C8447" t="str">
            <v>消毒铺巾，设计切口，局麻，修整颊部缺损，双极电凝止血，设计局部皮瓣，切开掀起皮瓣，转移修复缺损，分别缝合供区及皮瓣，留置引流。</v>
          </cell>
        </row>
        <row r="8448">
          <cell r="A8448" t="str">
            <v>HYE89325</v>
          </cell>
          <cell r="B8448" t="str">
            <v>颈胸旋转皮瓣颊部缺损修复术</v>
          </cell>
          <cell r="C8448" t="str">
            <v>消毒铺巾，修整颊部缺损，设计颈胸皮瓣，切开掀起皮瓣，双极电凝止血，转移修复缺损，分别缝合皮瓣和供区，留置引流。</v>
          </cell>
        </row>
        <row r="8449">
          <cell r="A8449" t="str">
            <v>HYE89326</v>
          </cell>
          <cell r="B8449" t="str">
            <v>皮下蒂皮瓣颊部缺损修复术</v>
          </cell>
          <cell r="C8449" t="str">
            <v>消毒铺巾，局麻，修整颊部缺损，设计皮下蒂皮瓣，切开掀起皮瓣，分离蒂部，分离皮下隧道，转移皮瓣修复缺损，分别缝合供区及受区，留置引流。</v>
          </cell>
        </row>
        <row r="8450">
          <cell r="A8450" t="str">
            <v>HYE89327</v>
          </cell>
          <cell r="B8450" t="str">
            <v>游离皮片移植颊部缺损修复术</v>
          </cell>
          <cell r="C8450" t="str">
            <v>消毒铺巾，修整颊部缺损，双极电凝止血，切取相应大小的皮片，供区直接缝合或油纱布包扎，皮片移植到颊部缺损区，加压包扎。</v>
          </cell>
        </row>
        <row r="8451">
          <cell r="A8451" t="str">
            <v>HYE89328</v>
          </cell>
          <cell r="B8451" t="str">
            <v>游离皮瓣移植颊部缺损修复术</v>
          </cell>
          <cell r="C8451" t="str">
            <v>设计皮瓣，消毒铺巾，手术分组进行，一组处理受区，形成创面，并剥离出受区血管备用，另一组按设计切取皮瓣，处理血管，显微镜下吻合血管，皮瓣转移至面部，缝合皮瓣，供区直接缝合，留置引流。不含自体皮片移植。</v>
          </cell>
        </row>
        <row r="8452">
          <cell r="A8452" t="str">
            <v>HYE89329</v>
          </cell>
          <cell r="B8452" t="str">
            <v>酒窝再造术</v>
          </cell>
          <cell r="C8452" t="str">
            <v>消毒铺巾，设计，局麻，先标定笑靥的位置，在口内相对的颊黏膜处做小切口，修剪少量肌肉，分层缝合。</v>
          </cell>
        </row>
        <row r="8453">
          <cell r="A8453" t="str">
            <v>HYF56301</v>
          </cell>
          <cell r="B8453" t="str">
            <v>颈部烧伤焦痂切开减张术</v>
          </cell>
          <cell r="C8453" t="str">
            <v>术区皮肤消毒，沿颈部前侧或两侧切开焦痂，使深层组织充分减张并止血后用无菌或抗菌敷料覆盖或用抗菌纱布填充并缝合固定。</v>
          </cell>
        </row>
        <row r="8454">
          <cell r="A8454" t="str">
            <v>HYF73301</v>
          </cell>
          <cell r="B8454" t="str">
            <v>颈部扩创术</v>
          </cell>
          <cell r="C8454" t="str">
            <v>指颈部未愈合创面的后期去除坏死组织，过度生长的肉芽组织的手术操作。术区皮肤消毒，彻底清除局部坏死组织，2500-5000毫升生理盐水清洗创面，止血后创面用其它组织或敷料覆盖。不含植皮术、皮瓣修复术。</v>
          </cell>
        </row>
        <row r="8455">
          <cell r="A8455" t="str">
            <v>HYF89301</v>
          </cell>
          <cell r="B8455" t="str">
            <v>颈部切/削痂植皮术</v>
          </cell>
          <cell r="C8455" t="str">
            <v>术区皮肤消毒，先行切削痂术，去除烧伤坏死组织，清洗，止血后，将自体皮片移植于创面，缝合固定皮片。不含取皮术。</v>
          </cell>
        </row>
        <row r="8456">
          <cell r="A8456" t="str">
            <v>HYF89302</v>
          </cell>
          <cell r="B8456" t="str">
            <v>颈部瘢痕切除植皮术</v>
          </cell>
          <cell r="C8456" t="str">
            <v>消毒铺巾，设计切口，局麻，切除颈部瘢痕，彻底松解挛缩，双极电凝止血，切取中厚皮片，游离移植于颈部创面，包堆包扎，石膏托固定。</v>
          </cell>
        </row>
        <row r="8457">
          <cell r="A8457" t="str">
            <v>HYF89303</v>
          </cell>
          <cell r="B8457" t="str">
            <v>颈部瘢痕切除轴型皮瓣转移修复术</v>
          </cell>
          <cell r="C8457" t="str">
            <v>消毒铺巾，设计切口，在颈部瘢痕区注射肾上腺素盐水，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v>
          </cell>
        </row>
        <row r="8458">
          <cell r="A8458" t="str">
            <v>HYF89304</v>
          </cell>
          <cell r="B8458" t="str">
            <v>颈部瘢痕切除局部皮瓣转移术</v>
          </cell>
          <cell r="C8458" t="str">
            <v>消毒铺巾，设计切口，局麻，切除颈部瘢痕，彻底松解挛缩，双极电凝止血，于蹼状瘢痕两侧设计一个或多个Z字改形术，皮瓣换位缝合，包扎。</v>
          </cell>
        </row>
        <row r="8459">
          <cell r="A8459" t="str">
            <v>HYF89305</v>
          </cell>
          <cell r="B8459" t="str">
            <v>颈部瘢痕切除游离皮瓣移植术</v>
          </cell>
          <cell r="C8459" t="str">
            <v>消毒铺巾，设计切口，局麻，切除颈部瘢痕，彻底松解挛缩，双极电凝止血，切取皮瓣或肌皮瓣，将皮瓣转移到受区，在显微镜下行皮瓣血管与受区血管吻合，术区置引流，供区植皮，包扎。不含游离皮瓣或肌皮瓣切取术。</v>
          </cell>
        </row>
        <row r="8460">
          <cell r="A8460" t="str">
            <v>HYF89306</v>
          </cell>
          <cell r="B8460" t="str">
            <v>躯干带蒂扩张皮瓣修复颈部瘢痕挛缩术</v>
          </cell>
          <cell r="C8460" t="str">
            <v>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v>
          </cell>
        </row>
        <row r="8461">
          <cell r="A8461" t="str">
            <v>HYG73301</v>
          </cell>
          <cell r="B8461" t="str">
            <v>躯干四肢切痂术</v>
          </cell>
          <cell r="C8461" t="str">
            <v>术区皮肤消毒，切除创面痂皮及皮下脂肪达深筋膜表面，Ⅳ度烧伤彻底切除坏死肌肉和筋膜，止血，敷料或其它组织覆盖创面。</v>
          </cell>
        </row>
        <row r="8462">
          <cell r="A8462" t="str">
            <v>HYG73302</v>
          </cell>
          <cell r="B8462" t="str">
            <v>躯干四肢削痂术</v>
          </cell>
          <cell r="C8462" t="str">
            <v>术区皮肤消毒，根据焦痂厚度调节滚轴取皮刀或电动取皮刀至合适刻度，消除创面痂皮及坏死脂肪，留下正常脂肪，止血，清洗，敷料或其它组织覆盖创面。</v>
          </cell>
        </row>
        <row r="8463">
          <cell r="A8463" t="str">
            <v>HYG89301</v>
          </cell>
          <cell r="B8463" t="str">
            <v>躯干四肢凹陷瘢痕切除皮下组织瓣充填皮瓣转移术</v>
          </cell>
          <cell r="C8463" t="str">
            <v>消毒铺巾，设计切口，局部麻醉，切除凹陷瘢痕，双极电凝止血，分离皮下肌肉组织瓣转移充填凹陷，局部皮瓣转移覆盖创面。</v>
          </cell>
        </row>
        <row r="8464">
          <cell r="A8464" t="str">
            <v>HYH73301</v>
          </cell>
          <cell r="B8464" t="str">
            <v>躯干部扩创术</v>
          </cell>
          <cell r="C8464" t="str">
            <v>指躯干部未愈合创面的后期去除坏死组织、过度生长的肉芽组织的手术操作。术区皮肤消毒，彻底清除局部坏死组织，5000-7500毫升生理盐水清洗创面，止血后创面用其它组织或敷料覆盖。不含植皮术、皮瓣修复术。</v>
          </cell>
        </row>
        <row r="8465">
          <cell r="A8465" t="str">
            <v>HYH89301</v>
          </cell>
          <cell r="B8465" t="str">
            <v>躯干瘢痕切除植皮术</v>
          </cell>
          <cell r="C8465" t="str">
            <v>指胸部、腹部、背部瘢痕。消毒铺巾，设计切口，局部麻醉，切除胸部或腹部、背部瘢痕组织，彻底松解挛缩，双极电凝止血，行皮片移植术修复创面，包堆包扎。</v>
          </cell>
        </row>
        <row r="8466">
          <cell r="A8466" t="str">
            <v>HYH89302</v>
          </cell>
          <cell r="B8466" t="str">
            <v>躯干瘢痕切除局部皮瓣移植术</v>
          </cell>
          <cell r="C8466" t="str">
            <v>指胸部、腹部或背部瘢痕。消毒铺巾，设计切口，局麻，切除胸部、腹部或背部瘢痕组织，彻底松解挛缩，切取局部皮瓣，转移修复创面，双极电凝止血，术区置引流，供瓣区直接缝合，包扎。</v>
          </cell>
        </row>
        <row r="8467">
          <cell r="A8467" t="str">
            <v>HYJ45301</v>
          </cell>
          <cell r="B8467" t="str">
            <v>心脏术后感染伤口清创引流术</v>
          </cell>
          <cell r="C8467" t="str">
            <v>原切口，清创，止血，钢丝固定胸骨，留置引流管，关胸。</v>
          </cell>
        </row>
        <row r="8468">
          <cell r="A8468" t="str">
            <v>HYJ56301</v>
          </cell>
          <cell r="B8468" t="str">
            <v>胸腹部烧伤焦痂切开减张术</v>
          </cell>
          <cell r="C8468" t="str">
            <v>术区皮肤消毒，沿胸腹部两侧切开焦痂，使深层组织充分减张并止血后用无菌(或抗菌)敷料覆盖或用抗菌纱布填充并缝合固定。</v>
          </cell>
        </row>
        <row r="8469">
          <cell r="A8469" t="str">
            <v>HYJ89301</v>
          </cell>
          <cell r="B8469" t="str">
            <v>胸部切/削痂自体皮移植术</v>
          </cell>
          <cell r="C8469" t="str">
            <v>术区皮肤消毒，先行切削痂术，去除烧伤坏死组织，清洗，止血后，移植自体皮片，缝合固定皮片。不含取皮术。</v>
          </cell>
        </row>
        <row r="8470">
          <cell r="A8470" t="str">
            <v>HYJ89302</v>
          </cell>
          <cell r="B8470" t="str">
            <v>胸部切/削痂人工真皮移植术</v>
          </cell>
          <cell r="C8470" t="str">
            <v>术区皮肤消毒，先行切削痂术，去除烧伤坏死组织，清洗，止血后，移植人工真皮，缝合固定皮片。</v>
          </cell>
        </row>
        <row r="8471">
          <cell r="A8471" t="str">
            <v>HYJ89303</v>
          </cell>
          <cell r="B8471" t="str">
            <v>胸部切削痂网状皮移植术</v>
          </cell>
          <cell r="C8471" t="str">
            <v>术区皮肤消毒，先行切削痂术，去除烧伤坏死组织，清洗，止血后，移植制备好的自体网状皮片，缝合固定皮片。不含取皮术及网状皮制备。</v>
          </cell>
        </row>
        <row r="8472">
          <cell r="A8472" t="str">
            <v>HYJ89304</v>
          </cell>
          <cell r="B8472" t="str">
            <v>胸部切/削痂脱细胞真皮自体皮移植术</v>
          </cell>
          <cell r="C8472" t="str">
            <v>术区皮肤消毒，先行切削痂术，去除烧伤坏死组织，清洗，止血后，移植脱细胞真皮(异体、异种)，并在真皮上移植自体皮片，缝合固定皮片。不含脱细胞真皮(异体、异种)制备、取皮术。</v>
          </cell>
        </row>
        <row r="8473">
          <cell r="A8473" t="str">
            <v>HYK62301</v>
          </cell>
          <cell r="B8473" t="str">
            <v>臀部脂肪填充术</v>
          </cell>
          <cell r="C8473" t="str">
            <v>局麻设计，受区切口，注射纯化之颗粒脂肪，轻揉，供区加压包扎。不含脂肪抽吸。</v>
          </cell>
        </row>
        <row r="8474">
          <cell r="A8474" t="str">
            <v>HYK73301</v>
          </cell>
          <cell r="B8474" t="str">
            <v>肛周瘢痕切除局部成形术</v>
          </cell>
          <cell r="C8474" t="str">
            <v>消毒铺巾，患者取截石位，设计切口，局麻，彻底松解挛缩，掀起局部皮瓣，转移修复创面，双极电凝止血，供瓣区直接缝合，包扎。</v>
          </cell>
        </row>
        <row r="8475">
          <cell r="A8475" t="str">
            <v>HYK89301</v>
          </cell>
          <cell r="B8475" t="str">
            <v>会阴瘢痕松解带蒂皮瓣转移术</v>
          </cell>
          <cell r="C8475" t="str">
            <v>消毒铺巾，设计，切除瘢痕组织或切开瘢痕组织，松解瘢痕挛缩，以形成的带蒂皮瓣转移修复，双极电凝止血。</v>
          </cell>
        </row>
        <row r="8476">
          <cell r="A8476" t="str">
            <v>HYK89302</v>
          </cell>
          <cell r="B8476" t="str">
            <v>会阴瘢痕切除松解自体大张皮片移植术</v>
          </cell>
          <cell r="C8476" t="str">
            <v>术区皮肤消毒，切除松解会阴瘢痕，创面止血清洗后，移植自体大张皮片，固定皮片，打包包扎。不含取皮术。</v>
          </cell>
        </row>
        <row r="8477">
          <cell r="A8477" t="str">
            <v>HYK89303</v>
          </cell>
          <cell r="B8477" t="str">
            <v>会阴瘢痕切除松解脱细胞真皮自体皮移植术</v>
          </cell>
          <cell r="C8477" t="str">
            <v>术区皮肤消毒，切除松解会阴瘢痕，创面止血清洗后，移植脱细胞真皮(异体、异种)，并在其上移植自体皮，固定皮片，打包包扎。不含脱细胞真皮(异体、异种)制备、取皮术。</v>
          </cell>
        </row>
        <row r="8478">
          <cell r="A8478" t="str">
            <v>HYK89304</v>
          </cell>
          <cell r="B8478" t="str">
            <v>会阴瘢痕切除松解人工真皮移植术</v>
          </cell>
          <cell r="C8478" t="str">
            <v>术区皮肤消毒，切除松解会阴瘢痕，创面止血清洗后，移植人工真皮，固定皮片。</v>
          </cell>
        </row>
        <row r="8479">
          <cell r="A8479" t="str">
            <v>HYK89305</v>
          </cell>
          <cell r="B8479" t="str">
            <v>会阴部切痂植皮术</v>
          </cell>
          <cell r="C8479" t="str">
            <v>术区皮肤消毒，先行切削痂术，去除烧伤坏死组织，清洗，止血后，将自体皮片移植于创面，缝合固定皮片。不含取皮术。</v>
          </cell>
        </row>
        <row r="8480">
          <cell r="A8480" t="str">
            <v>HYK89306</v>
          </cell>
          <cell r="B8480" t="str">
            <v>会阴瘢痕松解游离植皮术</v>
          </cell>
          <cell r="C8480" t="str">
            <v>消毒铺巾，设计，切开会阴瘢痕，松解瘢痕粘连，双极电凝止血，应用游离皮片覆盖创面，包堆包扎。必要时石膏固定。不含植皮术。</v>
          </cell>
        </row>
        <row r="8481">
          <cell r="A8481" t="str">
            <v>HYL56301</v>
          </cell>
          <cell r="B8481" t="str">
            <v>四肢烧伤焦痂切开减张术</v>
          </cell>
          <cell r="C8481" t="str">
            <v>术区皮肤消毒，沿肢体两侧切开焦痂，使深层组织充分减张并止血后用无菌或抗菌敷料覆盖或用抗菌纱布填充并缝合固定。</v>
          </cell>
        </row>
        <row r="8482">
          <cell r="A8482" t="str">
            <v>HYL56302</v>
          </cell>
          <cell r="B8482" t="str">
            <v>手足烧伤焦痂切开减张术</v>
          </cell>
          <cell r="C8482" t="str">
            <v>术区皮肤消毒，沿手掌(指或趾)两侧切开焦痂，使深层组织充分减张并止血后，用无菌或抗菌敷料覆盖或用抗菌纱布填充并缝合固定。</v>
          </cell>
        </row>
        <row r="8483">
          <cell r="A8483" t="str">
            <v>HYL73301</v>
          </cell>
          <cell r="B8483" t="str">
            <v>胼胝病变切除修复术</v>
          </cell>
          <cell r="C8483" t="str">
            <v>定位，消毒，铺巾，切除，胼胝切除，缝合伤口。</v>
          </cell>
        </row>
        <row r="8484">
          <cell r="A8484" t="str">
            <v>HYL73302</v>
          </cell>
          <cell r="B8484" t="str">
            <v>手足切痂术</v>
          </cell>
          <cell r="C8484" t="str">
            <v>指手和指、足和趾的切痂。术区皮肤消毒，切除创面痂皮及皮下脂肪达深筋膜表面，Ⅳ度烧伤彻底切除坏死肌肉和筋膜，止血，敷料或其它组织覆盖创面。</v>
          </cell>
        </row>
        <row r="8485">
          <cell r="A8485" t="str">
            <v>HYL73303</v>
          </cell>
          <cell r="B8485" t="str">
            <v>手足削痂术</v>
          </cell>
          <cell r="C8485" t="str">
            <v>指手和指、足和趾的削痂。术区皮肤消毒，根据焦痂厚度调节滚轴取皮刀或电动取皮刀至合适刻度，消除创面痂皮及坏死脂肪，留下正常脂肪，止血，清洗，敷料或其它组织覆盖创面。</v>
          </cell>
        </row>
        <row r="8486">
          <cell r="A8486" t="str">
            <v>HYL73304</v>
          </cell>
          <cell r="B8486" t="str">
            <v>指/趾切痂术</v>
          </cell>
          <cell r="C8486" t="str">
            <v>指手指或脚趾切痂术。术区皮肤消毒，切除创面痂皮及皮下脂肪达深筋膜表面，止血，敷料或其它组织覆盖创面。</v>
          </cell>
        </row>
        <row r="8487">
          <cell r="A8487" t="str">
            <v>HYL73305</v>
          </cell>
          <cell r="B8487" t="str">
            <v>指趾削痂术</v>
          </cell>
          <cell r="C8487" t="str">
            <v>术区皮肤消毒，根据焦痂厚度调节滚轴取皮刀至合适刻度，消除创面痂皮及坏死脂肪，留下正常脂肪，止血，清洗，敷料或其它组织覆盖创面。</v>
          </cell>
        </row>
        <row r="8488">
          <cell r="A8488" t="str">
            <v>HYM73301</v>
          </cell>
          <cell r="B8488" t="str">
            <v>上肢瘢痕切除局部改形术</v>
          </cell>
          <cell r="C8488" t="str">
            <v>消毒铺巾，设计切口，上驱血带，切除瘢痕组织，彻底松解粘连和挛缩，于前臂或上臂创面周围进行局部改形，双极电凝止血，关闭创面，包扎。</v>
          </cell>
        </row>
        <row r="8489">
          <cell r="A8489" t="str">
            <v>HYM89301</v>
          </cell>
          <cell r="B8489" t="str">
            <v>前臂逆行筋膜瓣移植植皮术</v>
          </cell>
          <cell r="C8489" t="str">
            <v>沿皮瓣桡侧切开皮肤皮下至前臂筋膜，在尺侧腕伸肌与小指伸肌腱之间分离出骨间背侧血管束及附带的部分肌间隔，然后切开两侧缘，筋膜瓣旋转轴位于尺骨茎突上2.5厘米，转移后其上植皮。</v>
          </cell>
        </row>
        <row r="8490">
          <cell r="A8490" t="str">
            <v>HYM89302</v>
          </cell>
          <cell r="B8490" t="str">
            <v>前臂逆行皮瓣转移术</v>
          </cell>
          <cell r="C8490" t="str">
            <v>术前设计，消毒铺巾，体位摆放，臂丛麻醉，掀起前臂桡尺动脉皮瓣，将皮瓣带蒂转移到受区，供区直接缝合或取皮植皮。</v>
          </cell>
        </row>
        <row r="8491">
          <cell r="A8491" t="str">
            <v>HYM89303</v>
          </cell>
          <cell r="B8491" t="str">
            <v>腹部皮管带蒂上臂转移术</v>
          </cell>
          <cell r="C8491" t="str">
            <v>此手术为腹部皮管鼻再造术的前期手术。消毒铺巾，设计切口，局部麻醉，腹部皮管一端断蒂，以另一端为蒂转移至上前臂，为下期鼻再造做准备，双极电凝止血，留置引流，切口缝合，绷带或石膏外固定体位。</v>
          </cell>
        </row>
        <row r="8492">
          <cell r="A8492" t="str">
            <v>HYM89304</v>
          </cell>
          <cell r="B8492" t="str">
            <v>腋窝瘢痕切除局部皮瓣移植术</v>
          </cell>
          <cell r="C8492" t="str">
            <v>消毒铺巾，设计切口，局麻，切除瘢痕组织，彻底松解粘连和挛缩，切取局部皮瓣，转移到腋窝创面，修复缺损，双极电凝止血，供瓣区直接拉拢缝合或另行植皮修复。</v>
          </cell>
        </row>
        <row r="8493">
          <cell r="A8493" t="str">
            <v>HYM89305</v>
          </cell>
          <cell r="B8493" t="str">
            <v>腋窝瘢痕切除游离植皮术</v>
          </cell>
          <cell r="C8493" t="str">
            <v>消毒铺巾，设计切口，局部麻醉，切除瘢痕组织，彻底松解粘连和挛缩，双极电凝止血，于供皮区切取中厚皮片，移植到腋窝创面，修复创面，包堆包扎。</v>
          </cell>
        </row>
        <row r="8494">
          <cell r="A8494" t="str">
            <v>HYM89306</v>
          </cell>
          <cell r="B8494" t="str">
            <v>肘部瘢痕切除游离植皮术</v>
          </cell>
          <cell r="C8494" t="str">
            <v>消毒铺巾，设计切口，上驱血带，切除瘢痕组织，彻底松解粘连和挛缩，于供皮区切取全厚皮片，双极电凝止血，移植到肘部创面，修复创面，包堆包扎，石膏固定。不含植皮术。</v>
          </cell>
        </row>
        <row r="8495">
          <cell r="A8495" t="str">
            <v>HYN56301</v>
          </cell>
          <cell r="B8495" t="str">
            <v>手部皮肤减张缝合术</v>
          </cell>
          <cell r="C8495" t="str">
            <v>消毒铺巾，气囊止血带止血，于切口两侧切开皮肤，缝合切口。不含清创术、扩创术等手术。</v>
          </cell>
        </row>
        <row r="8496">
          <cell r="A8496" t="str">
            <v>HYN57301</v>
          </cell>
          <cell r="B8496" t="str">
            <v>指/趾蹼瘢痕切除松解植皮术</v>
          </cell>
          <cell r="C8496" t="str">
            <v>指手指或脚趾蹼瘢痕切除松解植皮术。消毒，设计切口，切除瘢痕组织，彻底松解粘连和挛缩，双极电凝止血，游离植皮，修复植蹼创面。</v>
          </cell>
        </row>
        <row r="8497">
          <cell r="A8497" t="str">
            <v>HYN57302</v>
          </cell>
          <cell r="B8497" t="str">
            <v>手指瘢痕切除松解植皮术</v>
          </cell>
          <cell r="C8497" t="str">
            <v>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v>
          </cell>
        </row>
        <row r="8498">
          <cell r="A8498" t="str">
            <v>HYN57303</v>
          </cell>
          <cell r="B8498" t="str">
            <v>指蹼粘连松解局部皮瓣转移术</v>
          </cell>
          <cell r="C8498" t="str">
            <v>消毒，设计切口，切除瘢痕组织，彻底松解粘连和挛缩，双极电凝止血，将分离好的局部皮瓣，移植到指蹼创面，缝合。</v>
          </cell>
        </row>
        <row r="8499">
          <cell r="A8499" t="str">
            <v>HYN57304</v>
          </cell>
          <cell r="B8499" t="str">
            <v>指蹼粘连松解游离植皮术</v>
          </cell>
          <cell r="C8499" t="str">
            <v>消毒铺巾，设计切口，切除瘢痕组织，彻底松解粘连和挛缩，双极电凝止血，切取中厚皮移植到指蹼创面，包堆包扎。不含植皮术。</v>
          </cell>
        </row>
        <row r="8500">
          <cell r="A8500" t="str">
            <v>HYN62301</v>
          </cell>
          <cell r="B8500" t="str">
            <v>手背脂肪填充术</v>
          </cell>
          <cell r="C8500" t="str">
            <v>局麻设计，受区切口注射纯化之颗粒脂肪，轻揉，供区加压包扎。不含脂肪抽吸。</v>
          </cell>
        </row>
        <row r="8501">
          <cell r="A8501" t="str">
            <v>HYN65301</v>
          </cell>
          <cell r="B8501" t="str">
            <v>腹部埋藏手取出术</v>
          </cell>
          <cell r="C8501" t="str">
            <v>将埋藏在腹部的手取出或扩创，皮肤移植。</v>
          </cell>
        </row>
        <row r="8502">
          <cell r="A8502" t="str">
            <v>HYN65302</v>
          </cell>
          <cell r="B8502" t="str">
            <v>腹部埋藏手取出分指植皮术</v>
          </cell>
          <cell r="C8502" t="str">
            <v>将埋藏在腹部的手取出或扩创，分开手指，皮肤移植。</v>
          </cell>
        </row>
        <row r="8503">
          <cell r="A8503" t="str">
            <v>HYN70301</v>
          </cell>
          <cell r="B8503" t="str">
            <v>拇内收畸形缩窄牵引术</v>
          </cell>
          <cell r="C8503" t="str">
            <v>切口，分离骨膜，安插克氏针，在第1、2掌骨间隙安放外置式骨牵开器。</v>
          </cell>
        </row>
        <row r="8504">
          <cell r="A8504" t="str">
            <v>HYN73301</v>
          </cell>
          <cell r="B8504" t="str">
            <v>指蹼粘连松解局部改形术</v>
          </cell>
          <cell r="C8504" t="str">
            <v>消毒铺巾，设计切口，局麻，切除瘢痕组织，彻底松解粘连和挛缩，双极电凝止血，在指蹼内局部改形，修复创面。包扎。</v>
          </cell>
        </row>
        <row r="8505">
          <cell r="A8505" t="str">
            <v>HYN73302</v>
          </cell>
          <cell r="B8505" t="str">
            <v>腕部瘢痕切除游离植皮术</v>
          </cell>
          <cell r="C8505" t="str">
            <v>消毒铺巾，设计切口，上驱血带，切除腕部瘢痕组织，彻底松解粘连和挛缩，双极电凝止血，于供皮区切取全厚或中厚皮移植到腕部创面，包堆包扎。</v>
          </cell>
        </row>
        <row r="8506">
          <cell r="A8506" t="str">
            <v>HYN73303</v>
          </cell>
          <cell r="B8506" t="str">
            <v>手部皮肤瘢痕切除术</v>
          </cell>
          <cell r="C8506" t="str">
            <v>消毒铺巾，气囊止血带止血，切开皮肤，切除瘢痕，缝合切口。</v>
          </cell>
        </row>
        <row r="8507">
          <cell r="A8507" t="str">
            <v>HYN73304</v>
          </cell>
          <cell r="B8507" t="str">
            <v>虎口瘢痕松解切除术</v>
          </cell>
          <cell r="C8507" t="str">
            <v>虎口瘢痕切除松解，开大虎口。</v>
          </cell>
        </row>
        <row r="8508">
          <cell r="A8508" t="str">
            <v>HYN73305</v>
          </cell>
          <cell r="B8508" t="str">
            <v>手部清创术</v>
          </cell>
          <cell r="C8508" t="str">
            <v>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v>
          </cell>
        </row>
        <row r="8509">
          <cell r="A8509" t="str">
            <v>HYN73306</v>
          </cell>
          <cell r="B8509" t="str">
            <v>手部扩创术</v>
          </cell>
          <cell r="C8509" t="str">
            <v>指手部未愈合创面的后期去除坏死组织，过度生长的肉芽组织的手术操作。术区皮肤消毒，彻底清除局部坏死组织，1000-2000毫升生理盐水清洗创面，止血后创面用其它组织或敷料覆盖。不含植皮术、皮瓣修复术。</v>
          </cell>
        </row>
        <row r="8510">
          <cell r="A8510" t="str">
            <v>HYN73307</v>
          </cell>
          <cell r="B8510" t="str">
            <v>手烧伤切/削痂交臂皮瓣修复术</v>
          </cell>
          <cell r="C8510" t="str">
            <v>术区皮肤消毒，先行切削痂术去除坏死组织，于对侧上肢切取带蒂皮瓣修复患侧创面，供瓣区植皮或缝合，应用适当方式牢固固定双侧肢体。不含取皮术。</v>
          </cell>
        </row>
        <row r="8511">
          <cell r="A8511" t="str">
            <v>HYN73308</v>
          </cell>
          <cell r="B8511" t="str">
            <v>手部痂皮切除术</v>
          </cell>
          <cell r="C8511" t="str">
            <v>刷洗，消毒铺巾，气囊止血带止血，切除痂皮，清洗创面。</v>
          </cell>
        </row>
        <row r="8512">
          <cell r="A8512" t="str">
            <v>HYN83301</v>
          </cell>
          <cell r="B8512" t="str">
            <v>轻度瘢痕性拇指内收畸形矫正术</v>
          </cell>
          <cell r="C8512" t="str">
            <v>松解瘢痕挛缩，以Z改形、双Z改形、局部皮瓣或V-Y成形等方法修复松解后创面。</v>
          </cell>
        </row>
        <row r="8513">
          <cell r="A8513" t="str">
            <v>HYN83302</v>
          </cell>
          <cell r="B8513" t="str">
            <v>手部皮肤瘢痕松解成形术</v>
          </cell>
          <cell r="C8513" t="str">
            <v>指不含爪形手的畸形矫正术。消毒铺巾，气囊止血带止血，切开皮肤，做皮肤切口，松解瘢痕挛缩，或皮肤移植，内或外固定。不含皮肤移植术。</v>
          </cell>
        </row>
        <row r="8514">
          <cell r="A8514" t="str">
            <v>HYN83303</v>
          </cell>
          <cell r="B8514" t="str">
            <v>掌侧手部瘢痕挛缩整形术</v>
          </cell>
          <cell r="C8514" t="str">
            <v>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v>
          </cell>
        </row>
        <row r="8515">
          <cell r="A8515" t="str">
            <v>HYN83304</v>
          </cell>
          <cell r="B8515" t="str">
            <v>虎口成形术</v>
          </cell>
          <cell r="C8515" t="str">
            <v>消毒铺巾，气囊止血带止血，切开皮肤，做皮肤切口，松解瘢痕挛缩，或皮肤移植，内或外固定。不含皮肤移植术。</v>
          </cell>
        </row>
        <row r="8516">
          <cell r="A8516" t="str">
            <v>HYN83305</v>
          </cell>
          <cell r="B8516" t="str">
            <v>手部交臂皮瓣断蒂术</v>
          </cell>
          <cell r="C8516" t="str">
            <v>术前设计，消毒铺巾，体位摆放，硬膜外麻醉下断蒂部的创面作适当的修整后，将蒂部皮瓣缘与前臂创缘缝合，断蒂后的臂部创缘缝合，包扎固定。</v>
          </cell>
        </row>
        <row r="8517">
          <cell r="A8517" t="str">
            <v>HYN83306</v>
          </cell>
          <cell r="B8517" t="str">
            <v>手部邻指交叉皮下组织瓣移植术</v>
          </cell>
          <cell r="C8517" t="str">
            <v>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v>
          </cell>
        </row>
        <row r="8518">
          <cell r="A8518" t="str">
            <v>HYN83307</v>
          </cell>
          <cell r="B8518" t="str">
            <v>手部带蒂皮瓣旋转术</v>
          </cell>
          <cell r="C8518" t="str">
            <v>消毒铺巾，气囊止血带止血，切开皮肤，于手部掀取带蒂皮瓣，旋转或推进至损伤处，闭合切口或皮肤移植。</v>
          </cell>
        </row>
        <row r="8519">
          <cell r="A8519" t="str">
            <v>HYN83308</v>
          </cell>
          <cell r="B8519" t="str">
            <v>手部推进皮瓣(V-Y)术</v>
          </cell>
          <cell r="C8519" t="str">
            <v>术前设计，消毒铺巾，体位摆放，指总神经阻滞麻醉，于指端腹侧做一“V”形切口，形成三角皮瓣，稍加游离，提升后与甲床及指甲缝合。不含手外伤后清创、骨、肌腱、神经、血管的处理及皮瓣供区植皮处理。</v>
          </cell>
        </row>
        <row r="8520">
          <cell r="A8520" t="str">
            <v>HYN83309</v>
          </cell>
          <cell r="B8520" t="str">
            <v>手部胸腹部带蒂皮瓣断蒂术</v>
          </cell>
          <cell r="C8520" t="str">
            <v>术前设计，消毒铺巾，体位摆放，硬膜外麻醉或臂丛麻醉下将断蒂部的创面作适当的修整后，将蒂部皮瓣缘与前臂创缘缝合，断蒂后的腹部创缘缝合，包扎固定。</v>
          </cell>
        </row>
        <row r="8521">
          <cell r="A8521" t="str">
            <v>HYN83310</v>
          </cell>
          <cell r="B8521" t="str">
            <v>拳形手畸形矫正术</v>
          </cell>
          <cell r="C8521" t="str">
            <v>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v>
          </cell>
        </row>
        <row r="8522">
          <cell r="A8522" t="str">
            <v>HYN83311</v>
          </cell>
          <cell r="B8522" t="str">
            <v>仰指畸形矫正术</v>
          </cell>
          <cell r="C8522" t="str">
            <v>消毒铺巾，气囊止血带止血，切开皮肤，瘢痕切除松解，肌腱或关节松解，皮肤或皮瓣移植，内或外固定。不含皮肤移植、内固定术。</v>
          </cell>
        </row>
        <row r="8523">
          <cell r="A8523" t="str">
            <v>HYN83312</v>
          </cell>
          <cell r="B8523" t="str">
            <v>爪形手畸形矫正术</v>
          </cell>
          <cell r="C8523" t="str">
            <v>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v>
          </cell>
        </row>
        <row r="8524">
          <cell r="A8524" t="str">
            <v>HYN88301</v>
          </cell>
          <cell r="B8524" t="str">
            <v>手部皮肤撕脱伤带蒂皮瓣修复术</v>
          </cell>
          <cell r="C8524" t="str">
            <v>术前设计，消毒铺巾，体位摆放，臂丛麻醉，彻底清创，根据血管神经束的情况确定切除范围，带蒂皮瓣移植修复创面，打包包扎，石膏托外固定。不含手外伤后清创、骨、肌腱、神经、血管的处理及皮瓣供区植皮处理。</v>
          </cell>
        </row>
        <row r="8525">
          <cell r="A8525" t="str">
            <v>HYN88302</v>
          </cell>
          <cell r="B8525" t="str">
            <v>手外带蒂皮瓣/管移位术</v>
          </cell>
          <cell r="C8525" t="str">
            <v>消毒铺巾，气囊止血带止血，切开皮肤，于胸、腹、上肢掀取带蒂皮瓣或管，移位于损伤处，闭合切口或皮肤移植或另一皮瓣移位。</v>
          </cell>
        </row>
        <row r="8526">
          <cell r="A8526" t="str">
            <v>HYN88303</v>
          </cell>
          <cell r="B8526" t="str">
            <v>手烧伤扩创交臂皮瓣修复术</v>
          </cell>
          <cell r="C8526" t="str">
            <v>术区皮肤消毒，先行扩创或死骨清除术去除坏死组织，于对侧上肢切取带蒂皮瓣修复患侧创面，供瓣区植皮或缝合，应用适当方式牢固固定双侧肢体。不含取皮术。</v>
          </cell>
        </row>
        <row r="8527">
          <cell r="A8527" t="str">
            <v>HYN88304</v>
          </cell>
          <cell r="B8527" t="str">
            <v>手烧伤扩创胸部皮瓣修复术</v>
          </cell>
          <cell r="C8527" t="str">
            <v>术区皮肤消毒，先行扩创或死骨清除术去除坏死组织，于胸壁切取带蒂皮瓣修复患侧创面，供瓣区植皮或缝合，应用适当方式牢固固定双侧肢体。不含取皮术。</v>
          </cell>
        </row>
        <row r="8528">
          <cell r="A8528" t="str">
            <v>HYN88305</v>
          </cell>
          <cell r="B8528" t="str">
            <v>手烧伤扩创腹部皮瓣修复术</v>
          </cell>
          <cell r="C8528" t="str">
            <v>术区皮肤消毒，先行扩创或死骨清除术去除坏死组织，于腹壁切取带蒂皮瓣修复患侧创面，供瓣区植皮或缝合，应用适当方式牢固固定双侧肢体。不含取皮术。</v>
          </cell>
        </row>
        <row r="8529">
          <cell r="A8529" t="str">
            <v>HYN88306</v>
          </cell>
          <cell r="B8529" t="str">
            <v>手烧伤切削痂腹部皮瓣修复术</v>
          </cell>
          <cell r="C8529" t="str">
            <v>术区皮肤消毒，先行切削痂术去除坏死组织，于腹壁切取带蒂皮瓣修复患侧创面，供瓣区植皮或缝合，应用适当方式牢固固定双侧肢体。不含取皮术。</v>
          </cell>
        </row>
        <row r="8530">
          <cell r="A8530" t="str">
            <v>HYN88307</v>
          </cell>
          <cell r="B8530" t="str">
            <v>手烧伤切/削痂胸部皮瓣修复术</v>
          </cell>
          <cell r="C8530" t="str">
            <v>术区皮肤消毒，先行切削痂术去除坏死组织，于胸壁切取带蒂皮瓣修复患侧创面，供瓣区植皮或缝合，应用适当方式牢固固定双侧肢体。不含取皮术。</v>
          </cell>
        </row>
        <row r="8531">
          <cell r="A8531" t="str">
            <v>HYN88308</v>
          </cell>
          <cell r="B8531" t="str">
            <v>手部带蒂皮瓣移位术</v>
          </cell>
          <cell r="C8531" t="str">
            <v>消毒铺巾，气囊止血带止血，切开皮肤，于手部掀取带蒂皮瓣，移位于损伤处，闭合切口或皮肤移植。</v>
          </cell>
        </row>
        <row r="8532">
          <cell r="A8532" t="str">
            <v>HYN89301</v>
          </cell>
          <cell r="B8532" t="str">
            <v>全手切/削痂自体皮片移植术</v>
          </cell>
          <cell r="C8532" t="str">
            <v>术区皮肤消毒，先行切削痂术，去除烧伤坏死组织，清洗，止血后，移植自体皮片，缝合固定皮片，打包包扎。不含取皮术。</v>
          </cell>
        </row>
        <row r="8533">
          <cell r="A8533" t="str">
            <v>HYN89302</v>
          </cell>
          <cell r="B8533" t="str">
            <v>全手切/削痂人工真皮移植术</v>
          </cell>
          <cell r="C8533" t="str">
            <v>术区皮肤消毒，先行切削痂术，去除烧伤坏死组织，清洗，止血后，移植人工真皮，缝合固定皮片，打包包扎。</v>
          </cell>
        </row>
        <row r="8534">
          <cell r="A8534" t="str">
            <v>HYN89303</v>
          </cell>
          <cell r="B8534" t="str">
            <v>全手切/削痂脱细胞真皮自体皮移植术</v>
          </cell>
          <cell r="C8534" t="str">
            <v>术区皮肤消毒，先行切削痂术，去除烧伤坏死组织，清洗，止血后，移植脱细胞真皮(异体、异种)，并在其上移植自体皮片，缝合固定皮片。不含脱细胞真皮(异体、异种)制备、取皮术。</v>
          </cell>
        </row>
        <row r="8535">
          <cell r="A8535" t="str">
            <v>HYN89304</v>
          </cell>
          <cell r="B8535" t="str">
            <v>手部扩创延期自体皮片移植术</v>
          </cell>
          <cell r="C8535" t="str">
            <v>消毒前期已切削痂的创面，清洗止血，将自体断层皮片移植于创面，缝合固定皮片，打包包扎。不含取皮术。</v>
          </cell>
        </row>
        <row r="8536">
          <cell r="A8536" t="str">
            <v>HYN89305</v>
          </cell>
          <cell r="B8536" t="str">
            <v>手背切/削痂自体皮片移植术</v>
          </cell>
          <cell r="C8536" t="str">
            <v>术区皮肤消毒，先行切削痂术，去除烧伤坏死组织，清洗，止血后，移植自体皮片，缝合固定皮片，打包包扎。不含取皮术。</v>
          </cell>
        </row>
        <row r="8537">
          <cell r="A8537" t="str">
            <v>HYN89306</v>
          </cell>
          <cell r="B8537" t="str">
            <v>手背切/削痂脱细胞真皮自体皮移植术</v>
          </cell>
          <cell r="C8537" t="str">
            <v>术区皮肤消毒，先行切削痂术，去除烧伤坏死组织，清洗，止血后，移植脱细胞真皮(异体、异种)，并在其上移植自体皮片，缝合固定皮片。不含脱细胞真皮(异体、异种)制备、取皮术。</v>
          </cell>
        </row>
        <row r="8538">
          <cell r="A8538" t="str">
            <v>HYN89307</v>
          </cell>
          <cell r="B8538" t="str">
            <v>手背切/削痂人工真皮移植术</v>
          </cell>
          <cell r="C8538" t="str">
            <v>术区皮肤消毒，先行切削痂术，去除烧伤坏死组织，清洗，止血后，移植人工真皮，缝合固定皮片，打包包扎。</v>
          </cell>
        </row>
        <row r="8539">
          <cell r="A8539" t="str">
            <v>HYN89308</v>
          </cell>
          <cell r="B8539" t="str">
            <v>手部扩创延期脱细胞真皮自体皮移植术</v>
          </cell>
          <cell r="C8539" t="str">
            <v>消毒前期已切削痂的创面，清洗止血，移植脱细胞真皮(异体、异种)，并在其上移植自体皮片，缝合固定皮片，打包包扎。不含取皮术、脱细胞真皮制备。</v>
          </cell>
        </row>
        <row r="8540">
          <cell r="A8540" t="str">
            <v>HYN89309</v>
          </cell>
          <cell r="B8540" t="str">
            <v>虎口开大中厚植皮术</v>
          </cell>
          <cell r="C8540" t="str">
            <v>消毒铺巾，设计切口，上驱血带，切除瘢痕组织，彻底松解粘连和挛缩，双极电凝止血，于供皮区切取中厚皮移植到虎口创面，包堆包扎。不含植皮术。</v>
          </cell>
        </row>
        <row r="8541">
          <cell r="A8541" t="str">
            <v>HYN89310</v>
          </cell>
          <cell r="B8541" t="str">
            <v>手部扩创延期人工真皮移植术</v>
          </cell>
          <cell r="C8541" t="str">
            <v>消毒前期已切削痂的创面，清洗止血，移植人工真皮，缝合固定皮片。</v>
          </cell>
        </row>
        <row r="8542">
          <cell r="A8542" t="str">
            <v>HYN89311</v>
          </cell>
          <cell r="B8542" t="str">
            <v>手部大网膜移植植皮术</v>
          </cell>
          <cell r="C8542" t="str">
            <v>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v>
          </cell>
        </row>
        <row r="8543">
          <cell r="A8543" t="str">
            <v>HYN89312</v>
          </cell>
          <cell r="B8543" t="str">
            <v>手部鱼际皮瓣移位术</v>
          </cell>
          <cell r="C8543" t="str">
            <v>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v>
          </cell>
        </row>
        <row r="8544">
          <cell r="A8544" t="str">
            <v>HYN89313</v>
          </cell>
          <cell r="B8544" t="str">
            <v>手部清创反取皮植皮术</v>
          </cell>
          <cell r="C8544" t="str">
            <v>术前设计，消毒铺巾，体位摆放，臂丛麻醉，彻底清创，根据血管神经束的情况确定切除范围，将撕脱的皮肤修成全厚皮片或带真皮下血管网皮片，移植回原位，打包加压固定。不含取皮。</v>
          </cell>
        </row>
        <row r="8545">
          <cell r="A8545" t="str">
            <v>HYN89314</v>
          </cell>
          <cell r="B8545" t="str">
            <v>手部外伤皮肤缺损游离皮片移植术</v>
          </cell>
          <cell r="C8545" t="str">
            <v>术前设计，消毒铺巾，体位摆放，麻醉后手部清创，于供皮区切取适当厚度皮片移植，加压包扎，患指术后外固定制动。不含清创。</v>
          </cell>
        </row>
        <row r="8546">
          <cell r="A8546" t="str">
            <v>HYN89315</v>
          </cell>
          <cell r="B8546" t="str">
            <v>严重烧伤爪形手皮管移植术Ⅰ期手术</v>
          </cell>
          <cell r="C8546" t="str">
            <v>在腹部适合于爪形手瘢痕松解位置的侧腹壁设计并形成双蒂皮管。</v>
          </cell>
        </row>
        <row r="8547">
          <cell r="A8547" t="str">
            <v>HYN89316</v>
          </cell>
          <cell r="B8547" t="str">
            <v>严重烧伤爪形手皮管移植术Ⅱ期手术</v>
          </cell>
          <cell r="C8547" t="str">
            <v>3周后将皮管的一端接在拇指腕掌关节近端或爪形手瘢痕松解后创面。</v>
          </cell>
        </row>
        <row r="8548">
          <cell r="A8548" t="str">
            <v>HYN89317</v>
          </cell>
          <cell r="B8548" t="str">
            <v>严重烧伤爪形手皮管移植术Ⅲ期手术</v>
          </cell>
          <cell r="C8548" t="str">
            <v>3-4周后将皮管的另一端接在四指的腕掌关节处。</v>
          </cell>
        </row>
        <row r="8549">
          <cell r="A8549" t="str">
            <v>HYN89318</v>
          </cell>
          <cell r="B8549" t="str">
            <v>严重烧伤爪形手皮管移植术Ⅳ期手术</v>
          </cell>
          <cell r="C8549" t="str">
            <v>3-5周后将皮管一剖为二，一半修复拇指及虎口，另一半修复其它四指。</v>
          </cell>
        </row>
        <row r="8550">
          <cell r="A8550" t="str">
            <v>HYN89319</v>
          </cell>
          <cell r="B8550" t="str">
            <v>手指背侧岛状皮瓣移植术</v>
          </cell>
          <cell r="C8550" t="str">
            <v>术前设计，消毒铺巾，体位摆放，臂丛麻醉，掀起手指背侧皮瓣，将皮瓣带蒂转移到受区，供区直接缝合或取皮植皮。</v>
          </cell>
        </row>
        <row r="8551">
          <cell r="A8551" t="str">
            <v>HYN89320</v>
          </cell>
          <cell r="B8551" t="str">
            <v>瘢痕性拇指内收畸形食指背旗状皮瓣移植术</v>
          </cell>
          <cell r="C8551" t="str">
            <v>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v>
          </cell>
        </row>
        <row r="8552">
          <cell r="A8552" t="str">
            <v>HYN89321</v>
          </cell>
          <cell r="B8552" t="str">
            <v>瘢痕性拇指内收畸形第二掌骨骨间背侧动脉轴型皮瓣移植术</v>
          </cell>
          <cell r="C8552" t="str">
            <v>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v>
          </cell>
        </row>
        <row r="8553">
          <cell r="A8553" t="str">
            <v>HYN89322</v>
          </cell>
          <cell r="B8553" t="str">
            <v>瘢痕性拇指内收畸形前臂桡动脉岛状皮瓣移植术</v>
          </cell>
          <cell r="C8553" t="str">
            <v>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v>
          </cell>
        </row>
        <row r="8554">
          <cell r="A8554" t="str">
            <v>HYN89323</v>
          </cell>
          <cell r="B8554" t="str">
            <v>瘢痕性拇指内收畸形游离皮瓣移植术</v>
          </cell>
          <cell r="C8554" t="str">
            <v>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row>
        <row r="8555">
          <cell r="A8555" t="str">
            <v>HYN89324</v>
          </cell>
          <cell r="B8555" t="str">
            <v>指蹼粘连松解带蒂皮瓣转移术</v>
          </cell>
          <cell r="C8555" t="str">
            <v>消毒，设计切口，切除瘢痕组织，彻底松解粘连和挛缩，双极电凝止血，将分离好的带蒂皮瓣掀起，移植到指蹼创面，缝合，3周后断蒂。不含断蒂术。</v>
          </cell>
        </row>
        <row r="8556">
          <cell r="A8556" t="str">
            <v>HYN89325</v>
          </cell>
          <cell r="B8556" t="str">
            <v>指蹼粘连松解游离皮瓣移植血管吻合术</v>
          </cell>
          <cell r="C8556" t="str">
            <v>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v>
          </cell>
        </row>
        <row r="8557">
          <cell r="A8557" t="str">
            <v>HYN89326</v>
          </cell>
          <cell r="B8557" t="str">
            <v>手掌皮肤缺损皮管移植术</v>
          </cell>
          <cell r="C8557" t="str">
            <v>在腹部或其它部位形成皮管，3周后将皮管的一端接在腕掌关节近端，4周后断蒂，梳平皮瓣。</v>
          </cell>
        </row>
        <row r="8558">
          <cell r="A8558" t="str">
            <v>HYN89327</v>
          </cell>
          <cell r="B8558" t="str">
            <v>手掌皮肤缺损前臂逆行岛状皮瓣移植术</v>
          </cell>
          <cell r="C8558" t="str">
            <v>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v>
          </cell>
        </row>
        <row r="8559">
          <cell r="A8559" t="str">
            <v>HYN89328</v>
          </cell>
          <cell r="B8559" t="str">
            <v>手掌皮肤缺损游离皮瓣移植术</v>
          </cell>
          <cell r="C8559" t="str">
            <v>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v>
          </cell>
        </row>
        <row r="8560">
          <cell r="A8560" t="str">
            <v>HYN89329</v>
          </cell>
          <cell r="B8560" t="str">
            <v>手掌皮肤缺损远位带蒂皮瓣转移术</v>
          </cell>
          <cell r="C8560" t="str">
            <v>以下腹部、髂腹股沟、侧胸、上腹部在适合覆盖创面的位置设计并形成相应形态的皮瓣，一端覆盖缺损创面，3-4周后断蒂。</v>
          </cell>
        </row>
        <row r="8561">
          <cell r="A8561" t="str">
            <v>HYN89330</v>
          </cell>
          <cell r="B8561" t="str">
            <v>手外伤局部转移皮瓣移植术</v>
          </cell>
          <cell r="C8561" t="str">
            <v>术前设计，消毒铺巾，体位摆放，麻醉后手部局部清创，与临近或远位设计皮瓣转移修复创面。不含手外伤后清创、骨、肌腱、神经、血管的处理及皮瓣供区植皮处理、断蒂术。</v>
          </cell>
        </row>
        <row r="8562">
          <cell r="A8562" t="str">
            <v>HYN89331</v>
          </cell>
          <cell r="B8562" t="str">
            <v>手背/掌瘢痕切除松解植皮术</v>
          </cell>
          <cell r="C8562" t="str">
            <v>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v>
          </cell>
        </row>
        <row r="8563">
          <cell r="A8563" t="str">
            <v>HYN89332</v>
          </cell>
          <cell r="B8563" t="str">
            <v>手部皮肤撕脱伤皮片移植修复术</v>
          </cell>
          <cell r="C8563" t="str">
            <v>术前设计，消毒铺巾，体位摆放，臂丛麻醉，根据血管神经束的情况确定切除范围，中厚皮片移植修复创面，打包包扎，石膏托外固定。不含手外伤后清创、骨、肌腱、神经、血管的处理及皮瓣供区植皮处理。</v>
          </cell>
        </row>
        <row r="8564">
          <cell r="A8564" t="str">
            <v>HYN89333</v>
          </cell>
          <cell r="B8564" t="str">
            <v>手部皮肤撕脱伤游离皮瓣修复术</v>
          </cell>
          <cell r="C8564" t="str">
            <v>术前设计，消毒铺巾，体位摆放，臂丛麻醉，彻底清创，根据血管神经束的情况确定切除范围，游离皮瓣移植，血管吻合修复创面，打包包扎，石膏托外固定。不含手外伤后清创、骨、肌腱、神经、血管的处理及皮瓣供区植皮处理。</v>
          </cell>
        </row>
        <row r="8565">
          <cell r="A8565" t="str">
            <v>HYN89334</v>
          </cell>
          <cell r="B8565" t="str">
            <v>手掌瘢痕切除游离植皮术</v>
          </cell>
          <cell r="C8565" t="str">
            <v>指手掌瘢痕面积达手掌80%以上，消毒铺巾，设计切口，上驱血带，切除手掌瘢痕组织，彻底松解粘连和挛缩，双极电凝止血，于供皮区切取全厚或中厚皮移植到手掌创面，包扎。不含植皮术。</v>
          </cell>
        </row>
        <row r="8566">
          <cell r="A8566" t="str">
            <v>HYN89335</v>
          </cell>
          <cell r="B8566" t="str">
            <v>手掌部分瘢痕切除植皮术</v>
          </cell>
          <cell r="C8566" t="str">
            <v>指手掌瘢痕占手掌面积80%以下。消毒铺巾，设计切口，上驱血带，切除手掌瘢痕组织，彻底松解粘连和挛缩，双极电凝止血，于供皮区切取全厚或中厚皮移植到手掌创面，包堆包扎。不含植皮术。</v>
          </cell>
        </row>
        <row r="8567">
          <cell r="A8567" t="str">
            <v>HYN89336</v>
          </cell>
          <cell r="B8567" t="str">
            <v>手背瘢痕切除游离植皮术</v>
          </cell>
          <cell r="C8567" t="str">
            <v>指手背瘢痕面积达手背80%以上。消毒铺巾，设计切口，上驱血带，切除手背瘢痕组织，彻底松解粘连和挛缩，双极电凝止血，于供皮区切取中厚皮移植到手背创面，包堆包扎。不含植皮术。</v>
          </cell>
        </row>
        <row r="8568">
          <cell r="A8568" t="str">
            <v>HYN89337</v>
          </cell>
          <cell r="B8568" t="str">
            <v>指蹼瘢痕切除局部皮瓣整形术</v>
          </cell>
          <cell r="C8568" t="str">
            <v>消毒铺巾，设计切口，上驱血带，切除瘢痕组织，彻底松解粘连和挛缩，掀起局部皮瓣，转移修复创面，双极电凝止血，缝合切口，包扎。</v>
          </cell>
        </row>
        <row r="8569">
          <cell r="A8569" t="str">
            <v>HYN89338</v>
          </cell>
          <cell r="B8569" t="str">
            <v>指/趾蹼瘢痕切除植皮术</v>
          </cell>
          <cell r="C8569" t="str">
            <v>指手指或脚趾蹼瘢痕切除植皮术。消毒铺巾，设计切口，上驱血带，切除瘢痕组织，彻底松解粘连和挛缩，双极电凝止血，于供皮区切取全厚或中厚皮移植到创面，加压包扎。</v>
          </cell>
        </row>
        <row r="8570">
          <cell r="A8570" t="str">
            <v>HYN89339</v>
          </cell>
          <cell r="B8570" t="str">
            <v>指/趾瘢痕切除植皮术</v>
          </cell>
          <cell r="C8570" t="str">
            <v>指手指或脚趾瘢痕切除植皮术。消毒铺巾，设计切口，上驱血带，切除指(趾)瘢痕组织，彻底松解粘连和挛缩，双极电凝止血，于供皮区切取全厚或中厚皮移植到创面，加压包扎。不含植皮术。</v>
          </cell>
        </row>
        <row r="8571">
          <cell r="A8571" t="str">
            <v>HYN89340</v>
          </cell>
          <cell r="B8571" t="str">
            <v>手部交臂皮瓣带蒂转移术</v>
          </cell>
          <cell r="C8571" t="str">
            <v>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v>
          </cell>
        </row>
        <row r="8572">
          <cell r="A8572" t="str">
            <v>HYN89341</v>
          </cell>
          <cell r="B8572" t="str">
            <v>手部邻指皮瓣移植术</v>
          </cell>
          <cell r="C8572" t="str">
            <v>术前设计，消毒铺巾，体位摆放，指根神经阻滞或臂丛神经阻滞麻醉，皮瓣切取前，先将创面做一布样置于相邻手指背侧，画出边缘稍大于布样2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不含手外伤后清创、骨、肌腱、神经、血管的处理及皮瓣供区植皮处理。</v>
          </cell>
        </row>
        <row r="8573">
          <cell r="A8573" t="str">
            <v>HYN89342</v>
          </cell>
          <cell r="B8573" t="str">
            <v>手部胸腹部带蒂皮瓣转移术</v>
          </cell>
          <cell r="C8573" t="str">
            <v>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v>
          </cell>
        </row>
        <row r="8574">
          <cell r="A8574" t="str">
            <v>HYN89343</v>
          </cell>
          <cell r="B8574" t="str">
            <v>腹部埋藏皮瓣移位术</v>
          </cell>
          <cell r="C8574" t="str">
            <v>清创，于腹部切开，将手埋藏于腹部皮下组织内。</v>
          </cell>
        </row>
        <row r="8575">
          <cell r="A8575" t="str">
            <v>HYP89301</v>
          </cell>
          <cell r="B8575" t="str">
            <v>膝部瘢痕切除交腿皮瓣修复术</v>
          </cell>
          <cell r="C8575" t="str">
            <v>术区皮肤消毒，切除瘢痕组织，于对侧下肢切取带蒂皮瓣修复患侧创面，供瓣区植皮，应用外支架或石膏等固定双侧肢体。不含取皮术。</v>
          </cell>
        </row>
        <row r="8576">
          <cell r="A8576" t="str">
            <v>HYP89302</v>
          </cell>
          <cell r="B8576" t="str">
            <v>膝部扩创交腿肌皮瓣修复术</v>
          </cell>
          <cell r="C8576" t="str">
            <v>术区皮肤消毒，先行扩创或死骨清除术去除坏死组织，于对侧下肢切取带蒂肌皮瓣修复患侧创面，供瓣区植皮，应用外支架或石膏等固定双侧肢体。不含取皮术。</v>
          </cell>
        </row>
        <row r="8577">
          <cell r="A8577" t="str">
            <v>HYP89303</v>
          </cell>
          <cell r="B8577" t="str">
            <v>膝部扩创交腿皮瓣修复术</v>
          </cell>
          <cell r="C8577" t="str">
            <v>术区皮肤消毒，先行扩创或死骨清除术去除坏死组织，于对侧下肢切取带蒂皮瓣修复患侧创面，供瓣区植皮，应用适当方式牢固固定双侧肢体。不含取皮术。</v>
          </cell>
        </row>
        <row r="8578">
          <cell r="A8578" t="str">
            <v>HYP89304</v>
          </cell>
          <cell r="B8578" t="str">
            <v>小腿瘢痕切除交腿皮瓣修复术</v>
          </cell>
          <cell r="C8578" t="str">
            <v>术区皮肤消毒，切除瘢痕组织，于对侧下肢切取带蒂皮瓣修复患侧创面，供瓣区植皮，应用外支架或石膏等固定双侧肢体。不含取皮术。</v>
          </cell>
        </row>
        <row r="8579">
          <cell r="A8579" t="str">
            <v>HYP89305</v>
          </cell>
          <cell r="B8579" t="str">
            <v>小腿扩创交腿肌皮瓣修复术</v>
          </cell>
          <cell r="C8579" t="str">
            <v>术区皮肤消毒，先行扩创或死骨清除术去除坏死组织，于对侧下肢切取带蒂肌皮瓣修复患侧创面，供瓣区植皮，应用外支架或石膏等固定双侧肢体。不含取皮术。</v>
          </cell>
        </row>
        <row r="8580">
          <cell r="A8580" t="str">
            <v>HYP89306</v>
          </cell>
          <cell r="B8580" t="str">
            <v>小腿扩创交腿皮瓣修复术</v>
          </cell>
          <cell r="C8580" t="str">
            <v>术区皮肤消毒，先行扩创或死骨清除术去除坏死组织，于对侧下肢切取带蒂皮瓣修复患侧创面，供瓣区植皮，应用适当方式牢固固定双侧肢体。不含取皮术。</v>
          </cell>
        </row>
        <row r="8581">
          <cell r="A8581" t="str">
            <v>HYP89307</v>
          </cell>
          <cell r="B8581" t="str">
            <v>腘窝瘢痕切除中厚植皮术</v>
          </cell>
          <cell r="C8581" t="str">
            <v>消毒铺巾，设计切口，切除腘窝瘢痕，切取中厚皮片，移植到腘窝创面，双极电凝止血，修复腘窝创面，打包包扎，石膏固定。不含植皮术。</v>
          </cell>
        </row>
        <row r="8582">
          <cell r="A8582" t="str">
            <v>HYQ73301</v>
          </cell>
          <cell r="B8582" t="str">
            <v>鸡眼切除术</v>
          </cell>
          <cell r="C8582" t="str">
            <v>定位，消毒，铺巾，切除，鸡眼切除，缝合伤口。</v>
          </cell>
        </row>
        <row r="8583">
          <cell r="A8583" t="str">
            <v>HYQ83301</v>
          </cell>
          <cell r="B8583" t="str">
            <v>足踝部扩创交腿肌皮瓣修复术</v>
          </cell>
          <cell r="C8583" t="str">
            <v>术区皮肤消毒，先行扩创或死骨清除术去除坏死组织，于对侧下肢切取带蒂肌皮瓣修复患侧创面，供瓣区植皮，应用外支架或石膏等固定双侧肢体。不含取皮术。</v>
          </cell>
        </row>
        <row r="8584">
          <cell r="A8584" t="str">
            <v>HYQ83302</v>
          </cell>
          <cell r="B8584" t="str">
            <v>足踝部瘢痕切除交腿皮瓣修复术</v>
          </cell>
          <cell r="C8584" t="str">
            <v>术区皮肤消毒，切除瘢痕组织，于对侧下肢切取带蒂皮瓣修复患侧创面，供瓣区植皮，应用外支架或石膏等固定双侧肢体。不含取皮术。</v>
          </cell>
        </row>
        <row r="8585">
          <cell r="A8585" t="str">
            <v>HYQ83303</v>
          </cell>
          <cell r="B8585" t="str">
            <v>足踝部扩创交腿皮瓣修复术</v>
          </cell>
          <cell r="C8585" t="str">
            <v>术区皮肤消毒，先行扩创或死骨清除术去除坏死组织，于对侧下肢切取带蒂皮瓣修复患侧创面，供瓣区植皮，应用外支架或石膏等固定双侧肢体。不含取皮术。</v>
          </cell>
        </row>
        <row r="8586">
          <cell r="A8586" t="str">
            <v>HYQ83304</v>
          </cell>
          <cell r="B8586" t="str">
            <v>足底缺损修复术</v>
          </cell>
          <cell r="C8586" t="str">
            <v>包括足跟缺损。不含关节成形。</v>
          </cell>
        </row>
        <row r="8587">
          <cell r="A8587" t="str">
            <v>HYQ89301</v>
          </cell>
          <cell r="B8587" t="str">
            <v>踝部瘢痕切除中厚植皮术</v>
          </cell>
          <cell r="C8587" t="str">
            <v>消毒铺巾，设计切口，上驱血带，切除踝部瘢痕，切取中厚皮片，移植到踝部，双极电凝止血，修复踝部创面，包堆包扎，石膏固定。不含植皮术。</v>
          </cell>
        </row>
        <row r="8588">
          <cell r="A8588" t="str">
            <v>HYQ89302</v>
          </cell>
          <cell r="B8588" t="str">
            <v>足背瘢痕切除中厚植皮术</v>
          </cell>
          <cell r="C8588" t="str">
            <v>消毒铺巾，设计切口，上驱血带，切除整个足背瘢痕，双极电凝止血，切取中厚皮片，移植到足背，修复足背创面，包堆包扎石膏固定。不含植皮术。</v>
          </cell>
        </row>
        <row r="8589">
          <cell r="A8589" t="str">
            <v>HYQ89303</v>
          </cell>
          <cell r="B8589" t="str">
            <v>局部皮瓣转移足底缺损修复术</v>
          </cell>
          <cell r="C8589" t="str">
            <v>术前设计，消毒铺巾，体位摆放，麻醉，足底缺损附近切取局部皮瓣，转移，修复足底缺损，供瓣区直接拉拢缝合或植皮。</v>
          </cell>
        </row>
        <row r="8590">
          <cell r="A8590" t="str">
            <v>HYQ89304</v>
          </cell>
          <cell r="B8590" t="str">
            <v>游离皮片移植足底缺损修复术</v>
          </cell>
          <cell r="C8590" t="str">
            <v>术前设计，消毒铺巾，体位摆放，麻醉，足底缺损彻底清创，腹部切取全厚皮片，缝合于缺损创面，加压包扎，石膏托固定，供皮区直接拉拢缝合或植皮。</v>
          </cell>
        </row>
        <row r="8591">
          <cell r="A8591" t="str">
            <v>HYQ89305</v>
          </cell>
          <cell r="B8591" t="str">
            <v>岛状瓣移植足底缺损修复术</v>
          </cell>
          <cell r="C8591" t="str">
            <v>术前设计，消毒铺巾，体位摆放，全麻，掀起皮瓣(足背皮瓣、跖内侧皮瓣、小腿逆行皮瓣、交腿皮瓣等)，将皮瓣转移到受区，缝合。供瓣区直接拉拢缝合或植皮。</v>
          </cell>
        </row>
        <row r="8592">
          <cell r="A8592" t="str">
            <v>HYQ89306</v>
          </cell>
          <cell r="B8592" t="str">
            <v>游离皮瓣移植足底缺损修复术</v>
          </cell>
          <cell r="C8592" t="str">
            <v>术前设计，消毒铺巾，体位摆放，全麻，掀起皮瓣(股前外侧皮瓣、肩胛皮瓣等)，将皮瓣转移到受区，吻合血管，缝合，供瓣区直接拉拢缝合或植皮。</v>
          </cell>
        </row>
        <row r="8593">
          <cell r="A8593" t="str">
            <v>HYQ89307</v>
          </cell>
          <cell r="B8593" t="str">
            <v>交腿皮瓣移植足底缺损修复术</v>
          </cell>
          <cell r="C8593" t="str">
            <v>术前设计，消毒铺巾，体位摆放，全麻，掀起皮瓣(腓肠神经营养皮瓣、小腿内侧皮瓣、跖内侧皮瓣自等)，将皮瓣转移到受区，缝合，供瓣区直接拉拢缝合或植皮，石膏固定。</v>
          </cell>
        </row>
        <row r="8594">
          <cell r="A8594" t="str">
            <v>HYR41701</v>
          </cell>
          <cell r="B8594" t="str">
            <v>烧伤特殊备皮</v>
          </cell>
          <cell r="C8594" t="str">
            <v>剃除埋置扩张器的头皮上的或全身各部位瘢痕组织上及其手术区域周围的毛发。</v>
          </cell>
        </row>
        <row r="8595">
          <cell r="A8595" t="str">
            <v>HYR45101</v>
          </cell>
          <cell r="B8595" t="str">
            <v>体表皮下组织穿刺引流术</v>
          </cell>
          <cell r="C8595" t="str">
            <v>体表及皮下组织包括体表瘘口、淋巴管瘤、淋巴囊肿、乳糜囊肿等穿刺引流术，穿刺后注射对比剂、瘘口置管注射对比剂。不含造影。</v>
          </cell>
        </row>
        <row r="8596">
          <cell r="A8596" t="str">
            <v>HYR45301</v>
          </cell>
          <cell r="B8596" t="str">
            <v>创面密封负压引流术</v>
          </cell>
          <cell r="C8596" t="str">
            <v>清创后，将创面用无菌敷料覆盖创面，将引流管置入合适位置引出体外，创面密封膜封闭创面，连接负压吸引。</v>
          </cell>
        </row>
        <row r="8597">
          <cell r="A8597" t="str">
            <v>HYR45302</v>
          </cell>
          <cell r="B8597" t="str">
            <v>体表脓肿切开引流术</v>
          </cell>
          <cell r="C8597" t="str">
            <v>指四肢躯干部位的脓肿引流。定位，消毒铺巾，局麻，脓肿切开引流，置入引流物，包扎伤口。不含乳腺的软组织感染脓肿形成。</v>
          </cell>
        </row>
        <row r="8598">
          <cell r="A8598" t="str">
            <v>HYR45303</v>
          </cell>
          <cell r="B8598" t="str">
            <v>痈清创引流术</v>
          </cell>
          <cell r="C8598" t="str">
            <v>定位，消毒铺巾，局麻，痈表面皮肤“十”字切开，清除坏死组织，置引流物，包扎伤口。</v>
          </cell>
        </row>
        <row r="8599">
          <cell r="A8599" t="str">
            <v>HYR48101</v>
          </cell>
          <cell r="B8599" t="str">
            <v>皮损内注射术</v>
          </cell>
          <cell r="C8599" t="str">
            <v>消毒铺巾，将药物注入瘢痕等皮损内，敷料包扎。</v>
          </cell>
        </row>
        <row r="8600">
          <cell r="A8600" t="str">
            <v>HYR48102</v>
          </cell>
          <cell r="B8600" t="str">
            <v>填充剂注射</v>
          </cell>
          <cell r="C8600" t="str">
            <v>消毒，表面麻醉或局部注射麻醉，采用特殊的注射器将真皮成分类似物定位注射到真皮相应位置。</v>
          </cell>
        </row>
        <row r="8601">
          <cell r="A8601" t="str">
            <v>HYR56301</v>
          </cell>
          <cell r="B8601" t="str">
            <v>皮下气肿切开减压术</v>
          </cell>
          <cell r="C8601" t="str">
            <v>消毒铺巾，贴膜，局麻，颈部及躯干上部，切开皮肤、皮下，使皮下气体从软组织间隙逸出。</v>
          </cell>
        </row>
        <row r="8602">
          <cell r="A8602" t="str">
            <v>HYR62301</v>
          </cell>
          <cell r="B8602" t="str">
            <v>体表凹陷脂肪填充术</v>
          </cell>
          <cell r="C8602" t="str">
            <v>局麻设计，受区切口，注射纯化之颗粒脂肪，轻揉，供区加压包扎。</v>
          </cell>
        </row>
        <row r="8603">
          <cell r="A8603" t="str">
            <v>HYR62302</v>
          </cell>
          <cell r="B8603" t="str">
            <v>皮肤扩张器置入术(小)</v>
          </cell>
          <cell r="C8603" t="str">
            <v>指对150毫升以下容量扩张器进行置入。消毒铺巾，麻醉，切开皮肤至筋膜浅层，组织剪剥离适当腔隙，上极电凝器止血，将扩张器放入腔隙，术区置引流，分层缝合切口，敷料包扎。</v>
          </cell>
        </row>
        <row r="8604">
          <cell r="A8604" t="str">
            <v>HYR62303</v>
          </cell>
          <cell r="B8604" t="str">
            <v>皮肤扩张器置入术(中)</v>
          </cell>
          <cell r="C8604" t="str">
            <v>指对150-300毫升容量扩张器进行置入。消毒铺巾，麻醉，切开皮肤至筋膜浅层，组织剪剥离适当腔隙，上极电凝器止血，将扩张器放入腔隙，术区置引流，分层缝合切口，敷料包扎。</v>
          </cell>
        </row>
        <row r="8605">
          <cell r="A8605" t="str">
            <v>HYR62304</v>
          </cell>
          <cell r="B8605" t="str">
            <v>皮肤扩张器置入术(大)</v>
          </cell>
          <cell r="C8605" t="str">
            <v>指对300毫升以上容量扩张器进行置入。消毒铺巾，麻醉，切开皮肤至筋膜浅层，组织剪剥离适当腔隙，上极电凝器止血，将扩张器放入腔隙，术区置引流，分层缝合切口，敷料包扎。</v>
          </cell>
        </row>
        <row r="8606">
          <cell r="A8606" t="str">
            <v>HYR64301</v>
          </cell>
          <cell r="B8606" t="str">
            <v>扩张器取出术</v>
          </cell>
          <cell r="C8606" t="str">
            <v>术区皮肤消毒，切开皮肤，完整取出扩张器及注射阀，止血清洗后，放置伤口引流装置，分层缝合伤口。</v>
          </cell>
        </row>
        <row r="8607">
          <cell r="A8607" t="str">
            <v>HYR65301</v>
          </cell>
          <cell r="B8607" t="str">
            <v>体表异物切开取出术</v>
          </cell>
          <cell r="C8607" t="str">
            <v>定位，消毒铺巾，局麻，将异物取出，伤口开放，包扎。</v>
          </cell>
        </row>
        <row r="8608">
          <cell r="A8608" t="str">
            <v>HYR65302</v>
          </cell>
          <cell r="B8608" t="str">
            <v>体表包裹性异物切除术</v>
          </cell>
          <cell r="C8608" t="str">
            <v>定位，消毒铺巾，局麻，切开皮肤、皮下，切除异物及包裹组织，缝合伤口，若新鲜体表异物取出，应开放伤口，包扎。不含X线定位。</v>
          </cell>
        </row>
        <row r="8609">
          <cell r="A8609" t="str">
            <v>HYR65303</v>
          </cell>
          <cell r="B8609" t="str">
            <v>体被血肿清除术</v>
          </cell>
          <cell r="C8609" t="str">
            <v>消毒铺巾，局部麻醉，经原手术切口进入，清理血肿，探查术区及皮瓣，双极电凝仔细止血或结扎血管断端，术区置引流，缝合切口，包扎。</v>
          </cell>
        </row>
        <row r="8610">
          <cell r="A8610" t="str">
            <v>HYR65304</v>
          </cell>
          <cell r="B8610" t="str">
            <v>真皮脂肪垫取出术</v>
          </cell>
          <cell r="C8610" t="str">
            <v>消毒铺巾，切开皮肤，分离皮下组织，剪切所需组织，缝合，加压包扎。</v>
          </cell>
        </row>
        <row r="8611">
          <cell r="A8611" t="str">
            <v>HYR66301</v>
          </cell>
          <cell r="B8611" t="str">
            <v>扩张器置换术</v>
          </cell>
          <cell r="C8611" t="str">
            <v>消毒铺巾，麻醉，切开皮肤至筋膜暴露并完全取出扩张器，组织剪剥离适当腔隙，双极电凝止血，放入新扩张器，术区置引流，分层缝合切口，敷料包扎。</v>
          </cell>
        </row>
        <row r="8612">
          <cell r="A8612" t="str">
            <v>HYR72301</v>
          </cell>
          <cell r="B8612" t="str">
            <v>皮肤赘生物电灼切除术</v>
          </cell>
          <cell r="C8612" t="str">
            <v>指根据热原理去除隆起皮肤表面的赘生物。消毒，局部麻醉，用牙镊固定住赘生物，采用电刀或其它电灼设备电灼去除赘生物，处理创面。</v>
          </cell>
        </row>
        <row r="8613">
          <cell r="A8613" t="str">
            <v>HYR72302</v>
          </cell>
          <cell r="B8613" t="str">
            <v>皮肤肿物电解治疗</v>
          </cell>
          <cell r="C8613" t="str">
            <v>指根据电解原理去除皮内肿物。消毒，局部麻醉，将电解针插入皮损，应用电解设备烧灼一段时间，拔出电解针。</v>
          </cell>
        </row>
        <row r="8614">
          <cell r="A8614" t="str">
            <v>HYR72303</v>
          </cell>
          <cell r="B8614" t="str">
            <v>皮损冷冻治疗</v>
          </cell>
          <cell r="C8614" t="str">
            <v>指使用冷冻剂破坏病损组织达到治疗目的，含疣、老年斑等。使用棉签接触法(棉签蘸取冷冻剂按压皮损，反复冻融)或喷洒法(使用专用喷洒设备将冷冻剂喷涂于皮损处，反复操作)。</v>
          </cell>
        </row>
        <row r="8615">
          <cell r="A8615" t="str">
            <v>HYR72701</v>
          </cell>
          <cell r="B8615" t="str">
            <v>体表射频消融术</v>
          </cell>
          <cell r="C8615" t="str">
            <v>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row>
        <row r="8616">
          <cell r="A8616" t="str">
            <v>HYR73101</v>
          </cell>
          <cell r="B8616" t="str">
            <v>疱液抽取术</v>
          </cell>
          <cell r="C8616" t="str">
            <v>消毒，用注射器抽吸出疱液。</v>
          </cell>
        </row>
        <row r="8617">
          <cell r="A8617" t="str">
            <v>HYR73301</v>
          </cell>
          <cell r="B8617" t="str">
            <v>烧伤清创术(小)</v>
          </cell>
          <cell r="C8617" t="str">
            <v>烧伤面积大于或等于体表面积的10%、小于或等于体表面积的30%。温肥皂水清洁烧伤创面及周围皮肤，去除腐皮，引流水泡，平均5000毫升生理盐水清洗创面和消毒，无菌敷料拭干创面残留液体，应用生物敷料或其它烧伤敷料包扎创面。</v>
          </cell>
        </row>
        <row r="8618">
          <cell r="A8618" t="str">
            <v>HYR73302</v>
          </cell>
          <cell r="B8618" t="str">
            <v>烧伤清创术(中)</v>
          </cell>
          <cell r="C8618" t="str">
            <v>指烧伤面积大于或等于体表面积的30%、小于或等于体表面积的50%。脱去损毁衣物、饰品，理除头发、腋毛、阴毛、剪指甲、温肥皂水清洁烧伤创面及周围皮肤，去除腐皮，引流水泡，平均10000毫升生理盐水清洗创面和消毒，无菌敷料拭干创面残留液体，应用生物敷料或其它烧伤敷料包扎创面，将病人以正确体位安置在专用烧伤床单位上(悬浮床、翻身床、可调节摇床)。</v>
          </cell>
        </row>
        <row r="8619">
          <cell r="A8619" t="str">
            <v>HYR73303</v>
          </cell>
          <cell r="B8619" t="str">
            <v>烧伤清创术(大)</v>
          </cell>
          <cell r="C8619" t="str">
            <v>指烧伤面积大于或等于体表面积的50%。脱去损毁衣物、饰品，理除头发、腋毛、阴毛、剪指甲、温肥皂水清洁烧伤创面及周围皮肤，去除腐皮，引流水泡，平均20000毫升生理盐水清洗创面和消毒，无菌敷料拭干创面残留液体，应用生物敷料或其它烧伤敷料包扎创面，将病人以正确体位安置在专用烧伤床单位上(悬浮床、翻身床、可调节摇床)。</v>
          </cell>
        </row>
        <row r="8620">
          <cell r="A8620" t="str">
            <v>HYR73304</v>
          </cell>
          <cell r="B8620" t="str">
            <v>化学烧伤冲洗清创术</v>
          </cell>
          <cell r="C8620" t="str">
            <v>指适用于酸性、碱性、高温、腐蚀、糜烂、放射及毒性物质接触烧伤。清除污染衣物，清除皮肤上的残留致伤物质，去除腐皮，引流水泡，应用1000-5000毫升清水冲洗，必要时可应用中和剂，拭干创面，包扎或涂抹外用药。</v>
          </cell>
        </row>
        <row r="8621">
          <cell r="A8621" t="str">
            <v>HYR73305</v>
          </cell>
          <cell r="B8621" t="str">
            <v>烧伤浸浴扩创术(小)</v>
          </cell>
          <cell r="C8621" t="str">
            <v>适用于烧伤面积大于或等于10%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2">
          <cell r="A8622" t="str">
            <v>HYR73306</v>
          </cell>
          <cell r="B8622" t="str">
            <v>烧伤浸浴扩创术(中)</v>
          </cell>
          <cell r="C8622" t="str">
            <v>适用于烧伤面积大于或等于30%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3">
          <cell r="A8623" t="str">
            <v>HYR73307</v>
          </cell>
          <cell r="B8623" t="str">
            <v>烧伤浸浴扩创术(大)</v>
          </cell>
          <cell r="C8623" t="str">
            <v>适用于烧伤面积大于或等于50%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v>
          </cell>
        </row>
        <row r="8624">
          <cell r="A8624" t="str">
            <v>HYR73308</v>
          </cell>
          <cell r="B8624" t="str">
            <v>肢体扩创术</v>
          </cell>
          <cell r="C8624" t="str">
            <v>指肢体未愈合创面的后期去除坏死组织，过度生长的肉芽组织的手术操作。术区皮肤消毒，彻底清除局部坏死组织，5000-10000毫升生理盐水清洗创面，止血后创面用其它组织或敷料覆盖。不含植皮术、皮瓣修复术。</v>
          </cell>
        </row>
        <row r="8625">
          <cell r="A8625" t="str">
            <v>HYR73309</v>
          </cell>
          <cell r="B8625" t="str">
            <v>激光磨削术</v>
          </cell>
          <cell r="C8625" t="str">
            <v>消毒，局部麻醉，使用二氧化碳脉冲激光设备或点阵激光或铒激光，调整激光能量等参数，反复照射治疗区域。</v>
          </cell>
        </row>
        <row r="8626">
          <cell r="A8626" t="str">
            <v>HYR73310</v>
          </cell>
          <cell r="B8626" t="str">
            <v>体表肿物切除术(小)</v>
          </cell>
          <cell r="C8626" t="str">
            <v>指瘤体小于5平方厘米，躯干四肢等部位皮肤和皮下组织新生物，如皮脂腺囊肿、痣、疣、脂肪瘤、纤维瘤等。定位，消毒铺巾，局麻，切开皮肤、皮下，分离并切除肿物，缝合伤口。</v>
          </cell>
        </row>
        <row r="8627">
          <cell r="A8627" t="str">
            <v>HYR73311</v>
          </cell>
          <cell r="B8627" t="str">
            <v>体表肿物切除术(中)</v>
          </cell>
          <cell r="C8627" t="str">
            <v>指瘤体在5-10平方厘米，躯干四肢等部位皮肤和皮下组织新生物，如皮脂腺囊肿、痣、疣、脂肪瘤、纤维瘤等。定位，消毒铺巾，局麻，切开皮肤、皮下，分离并切除肿物，缝合伤口。</v>
          </cell>
        </row>
        <row r="8628">
          <cell r="A8628" t="str">
            <v>HYR73312</v>
          </cell>
          <cell r="B8628" t="str">
            <v>体表肿物切除术(大)</v>
          </cell>
          <cell r="C8628" t="str">
            <v>指瘤体在大于10平方厘米，躯干四肢等部位皮肤和皮下组织新生物，如皮脂腺囊肿、痣、疣、脂肪瘤、纤维瘤等。定位，消毒铺巾，局麻，切开皮肤、皮下，分离并切除肿物，缝合伤口。</v>
          </cell>
        </row>
        <row r="8629">
          <cell r="A8629" t="str">
            <v>HYR73313</v>
          </cell>
          <cell r="B8629" t="str">
            <v>皮肤恶性肿物切除术</v>
          </cell>
          <cell r="C8629" t="str">
            <v>消毒铺巾，切口设计，切除恶性肿瘤包括周围正常组织，创面止血，缝合切口。不含植皮术、皮瓣切取、病理学检查。</v>
          </cell>
        </row>
        <row r="8630">
          <cell r="A8630" t="str">
            <v>HYR73314</v>
          </cell>
          <cell r="B8630" t="str">
            <v>脂肪抽吸术</v>
          </cell>
          <cell r="C8630" t="str">
            <v>局麻设计吸脂范围，术区注射肿胀液(根据吸脂面积的大小不同肿胀液的量不同，一般一个部位1000-3000毫升)，皮肤切口，吸脂针经皮肤切口均匀抽吸皮下脂肪，检查术区平整、对称，挤压积液，放置引流，加压包扎。不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v>
          </cell>
        </row>
        <row r="8631">
          <cell r="A8631" t="str">
            <v>HYR73315</v>
          </cell>
          <cell r="B8631" t="str">
            <v>脂肪抽吸术-注射器法</v>
          </cell>
          <cell r="C8631" t="str">
            <v>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v>
          </cell>
        </row>
        <row r="8632">
          <cell r="A8632" t="str">
            <v>HYR73316</v>
          </cell>
          <cell r="B8632" t="str">
            <v>慢性溃疡切除局部修复术</v>
          </cell>
          <cell r="C8632" t="str">
            <v>术前设计，消毒铺巾，体位摆放，对褥疮创面进行彻底清创，应用褥疮周围正常组织进行局部改形，封闭创面。</v>
          </cell>
        </row>
        <row r="8633">
          <cell r="A8633" t="str">
            <v>HYR73317</v>
          </cell>
          <cell r="B8633" t="str">
            <v>躯干瘢痕切除局部整形术</v>
          </cell>
          <cell r="C8633" t="str">
            <v>指胸部、腹部、背部瘢痕。消毒铺巾，设计切口，局部麻醉，切除胸部或腹部或背部瘢痕组织，双极电凝止血，缝合切口，包扎。</v>
          </cell>
        </row>
        <row r="8634">
          <cell r="A8634" t="str">
            <v>HYR73318</v>
          </cell>
          <cell r="B8634" t="str">
            <v>瘢痕切除缝合术</v>
          </cell>
          <cell r="C8634" t="str">
            <v>消毒铺巾，设计切口，局部麻醉，切除瘢痕，双极电凝止血，分层缝合切口。不含面部瘢痕。</v>
          </cell>
        </row>
        <row r="8635">
          <cell r="A8635" t="str">
            <v>HYR73319</v>
          </cell>
          <cell r="B8635" t="str">
            <v>烧伤磨痂术</v>
          </cell>
          <cell r="C8635" t="str">
            <v>皮肤消毒，根据不同磨痂的部位选用不同磨头，磨除创面坏死组织，冲洗创面，止血后包扎。</v>
          </cell>
        </row>
        <row r="8636">
          <cell r="A8636" t="str">
            <v>HYR81301</v>
          </cell>
          <cell r="B8636" t="str">
            <v>微晶磨削术</v>
          </cell>
          <cell r="C8636" t="str">
            <v>指利用金属砂微粒喷洒作用于皮肤。消毒，局部麻醉，利用微晶磨削机磨削患处，创面处理。</v>
          </cell>
        </row>
        <row r="8637">
          <cell r="A8637" t="str">
            <v>HYR81302</v>
          </cell>
          <cell r="B8637" t="str">
            <v>机械磨削术</v>
          </cell>
          <cell r="C8637" t="str">
            <v>消毒，局部麻醉，标记治疗区域，使用磨削机磨削头磨削，创面处理。</v>
          </cell>
        </row>
        <row r="8638">
          <cell r="A8638" t="str">
            <v>HYR89301</v>
          </cell>
          <cell r="B8638" t="str">
            <v>慢性溃疡切除局部组织瓣移植术</v>
          </cell>
          <cell r="C8638" t="str">
            <v>术前设计，消毒铺巾，体位摆放，对褥疮创面进行彻底清创，于创面周围切取带蒂的皮瓣或肌皮瓣，转移，修复褥疮创面，供瓣区直接缝合或植皮覆盖。</v>
          </cell>
        </row>
        <row r="8639">
          <cell r="A8639" t="str">
            <v>HYR89302</v>
          </cell>
          <cell r="B8639" t="str">
            <v>慢性溃疡修复游离皮瓣移植术</v>
          </cell>
          <cell r="C8639" t="str">
            <v>术前设计，消毒铺巾，体位摆放，对下肢慢性溃疡创面进行彻底清创，切取皮瓣或肌皮瓣将皮瓣转移到受区，在显微镜下行皮瓣血管与受区血管吻合，术区置引流，修复创面，包扎，供瓣区直接缝合或植皮。</v>
          </cell>
        </row>
        <row r="8640">
          <cell r="A8640" t="str">
            <v>HYR89303</v>
          </cell>
          <cell r="B8640" t="str">
            <v>瘢痕切除松解自体网状皮移植术</v>
          </cell>
          <cell r="C8640" t="str">
            <v>术区皮肤消毒，切除松解瘢痕，创面止血清洗后，移植已制备好的网状皮片，缝合固定皮片，包扎。不含取皮术、网状皮制备。</v>
          </cell>
        </row>
        <row r="8641">
          <cell r="A8641" t="str">
            <v>HYR89304</v>
          </cell>
          <cell r="B8641" t="str">
            <v>瘢痕切除松解自体邮票皮移植术</v>
          </cell>
          <cell r="C8641" t="str">
            <v>术区皮肤消毒，切除松解瘢痕，创面止血清洗后，移植自体邮票皮片，固定皮片。不含取皮术。</v>
          </cell>
        </row>
        <row r="8642">
          <cell r="A8642" t="str">
            <v>HYR89305</v>
          </cell>
          <cell r="B8642" t="str">
            <v>瘢痕切除松解人工真皮移植术</v>
          </cell>
          <cell r="C8642" t="str">
            <v>术区皮肤消毒，切除松解瘢痕，创面止血清洗后，移植人工真皮，固定皮片。</v>
          </cell>
        </row>
        <row r="8643">
          <cell r="A8643" t="str">
            <v>HYR89306</v>
          </cell>
          <cell r="B8643" t="str">
            <v>瘢痕切除松解自体大张皮片移植术</v>
          </cell>
          <cell r="C8643" t="str">
            <v>术区皮肤消毒，切除松解瘢痕，创面止血清洗后，移植自体大张皮片，缝合固定皮片，打包包扎。不含取皮术。</v>
          </cell>
        </row>
        <row r="8644">
          <cell r="A8644" t="str">
            <v>HYR89307</v>
          </cell>
          <cell r="B8644" t="str">
            <v>瘢痕切除松解脱细胞真皮自体皮移植术</v>
          </cell>
          <cell r="C8644" t="str">
            <v>术区皮肤消毒，切除松解瘢痕，创面止血清洗后，移植脱细胞真皮(异体、异种)，并在其上移植自体皮，固定皮片，打包包扎。不含脱细胞真皮(异体、异种)制备、取皮术。</v>
          </cell>
        </row>
        <row r="8645">
          <cell r="A8645" t="str">
            <v>HYR89308</v>
          </cell>
          <cell r="B8645" t="str">
            <v>焦痂开窗植皮术</v>
          </cell>
          <cell r="C8645" t="str">
            <v>术区消毒，焦痂适当距离开窗，嵌植自体皮片、油纱，敷料覆盖，包扎。不含取皮术。</v>
          </cell>
        </row>
        <row r="8646">
          <cell r="A8646" t="str">
            <v>HYR89309</v>
          </cell>
          <cell r="B8646" t="str">
            <v>磨痂自体皮移植术</v>
          </cell>
          <cell r="C8646" t="str">
            <v>皮肤消毒，根据不同磨痂的部位选用不同磨头，磨除创面坏死组织，冲洗创面，取薄层自体皮并移植于创面，供皮区及植皮区包扎。不含取皮术。</v>
          </cell>
        </row>
        <row r="8647">
          <cell r="A8647" t="str">
            <v>HYR89310</v>
          </cell>
          <cell r="B8647" t="str">
            <v>磨痂异体/种皮移植术</v>
          </cell>
          <cell r="C8647" t="str">
            <v>皮肤消毒，根据不同磨痂的部位选用不同磨头，磨除创面坏死组织，冲洗创面，将制备好的异体或种皮移植，包扎。不含异体或种皮制备。</v>
          </cell>
        </row>
        <row r="8648">
          <cell r="A8648" t="str">
            <v>HYR89311</v>
          </cell>
          <cell r="B8648" t="str">
            <v>瘢痕皮回植术</v>
          </cell>
          <cell r="C8648" t="str">
            <v>术区皮肤消毒，切除瘢痕或将瘢痕组织大部切除掀起，保留一侧相连，修建瘢痕组织保留瘢痕表皮，重新移植回需植皮的创面，缝合固定。</v>
          </cell>
        </row>
        <row r="8649">
          <cell r="A8649" t="str">
            <v>HYR89312</v>
          </cell>
          <cell r="B8649" t="str">
            <v>皮肤撕脱清创反鼓取皮回植术</v>
          </cell>
          <cell r="C8649" t="str">
            <v>术区皮肤消毒，先行创面清创术，去除坏死组织和异物，切下已撕脱没有血运的皮肤，应用鼓式取皮机去除撕脱皮肤上的脂肪，重新移植回清创后的创面，缝合加压固定包扎。</v>
          </cell>
        </row>
        <row r="8650">
          <cell r="A8650" t="str">
            <v>HYR89313</v>
          </cell>
          <cell r="B8650" t="str">
            <v>切/削痂异体/种真皮自体刃厚皮移植术</v>
          </cell>
          <cell r="C8650" t="str">
            <v>消毒铺巾，切(或削)痂，将异体或种真皮及自体刃厚皮片移植，固定和包扎。不含异体或种真皮的制备、取皮术。</v>
          </cell>
        </row>
        <row r="8651">
          <cell r="A8651" t="str">
            <v>HYR89314</v>
          </cell>
          <cell r="B8651" t="str">
            <v>白癜风自体黑素移植</v>
          </cell>
          <cell r="C8651" t="str">
            <v>指通过黑色素细胞移植技术治疗白癜风。消毒，局部麻醉，切取正常皮肤，修剪皮肤，置于培养皿中，加入相应培养所需试剂，在孵箱中孵育，在显微镜下筛选，移植黑色素细胞至白癜风区域。不含取皮术。</v>
          </cell>
        </row>
        <row r="8652">
          <cell r="A8652" t="str">
            <v>HYR89315</v>
          </cell>
          <cell r="B8652" t="str">
            <v>白癜风皮肤移植术</v>
          </cell>
          <cell r="C8652" t="str">
            <v>指通过自体表皮移植方法治疗白癜风。取皮区和供皮区消毒，利用吸疱机负压吸疱(个数根据待治疗面积决定)，剪除疱壁，移植至受皮区域，磨削术处理白癜风区域，创面处理。</v>
          </cell>
        </row>
        <row r="8653">
          <cell r="A8653" t="str">
            <v>HYR89316</v>
          </cell>
          <cell r="B8653" t="str">
            <v>切/削痂自体微粒皮移植术</v>
          </cell>
          <cell r="C8653" t="str">
            <v>消毒铺巾，切(或削)烧伤焦痂，将制备好的含自体微粒皮的异体皮移植、固定、包扎。不含异体/种皮制备、取皮术、微粒皮制备。</v>
          </cell>
        </row>
        <row r="8654">
          <cell r="A8654" t="str">
            <v>HYR89317</v>
          </cell>
          <cell r="B8654" t="str">
            <v>切/削痂网状自体皮移植术</v>
          </cell>
          <cell r="C8654" t="str">
            <v>消毒铺巾，切(或削)痂，将制备好的自体网状皮移植、固定和包扎。不含取皮术、网状皮制备。</v>
          </cell>
        </row>
        <row r="8655">
          <cell r="A8655" t="str">
            <v>HYR89318</v>
          </cell>
          <cell r="B8655" t="str">
            <v>切/削痂体外细胞培养皮肤细胞移植术</v>
          </cell>
          <cell r="C8655" t="str">
            <v>消毒铺巾，切(或削)痂，皮肤细胞的涂布，培养细胞膜片的移植、固定和包扎。不含自体皮片的切取、制备、体外细胞培养、细胞载体的制备。</v>
          </cell>
        </row>
        <row r="8656">
          <cell r="A8656" t="str">
            <v>HYR89319</v>
          </cell>
          <cell r="B8656" t="str">
            <v>切/削痂体外培养皮肤细胞异体/种皮移植术</v>
          </cell>
          <cell r="C8656" t="str">
            <v>消毒铺巾，切(或削)痂，将制备好的含培养皮肤细胞的异体或种皮移植、固定和包扎。</v>
          </cell>
        </row>
        <row r="8657">
          <cell r="A8657" t="str">
            <v>HYR89320</v>
          </cell>
          <cell r="B8657" t="str">
            <v>扩张皮瓣转移修复术(小)</v>
          </cell>
          <cell r="C8657" t="str">
            <v>消毒铺巾，麻醉，沿设计切开皮肤至筋膜浅层，完整取出扩张器，掀起扩张皮瓣，切除部病灶，双极电凝止血，转移扩张皮瓣至受区，术区置引流，分层缝合切口，敷料包扎。</v>
          </cell>
        </row>
        <row r="8658">
          <cell r="A8658" t="str">
            <v>HYR89321</v>
          </cell>
          <cell r="B8658" t="str">
            <v>扩张皮瓣转移修复术(中)</v>
          </cell>
          <cell r="C8658" t="str">
            <v>指对150-300毫升扩张皮瓣进行修复。消毒铺巾，麻醉，沿设计切开皮肤至筋膜浅层，完整取出扩张器，掀起扩张皮瓣，切除部病灶，双极电凝止血，转移扩张皮瓣至受区，术区置引流，分层缝合切口，敷料包扎。</v>
          </cell>
        </row>
        <row r="8659">
          <cell r="A8659" t="str">
            <v>HYR89322</v>
          </cell>
          <cell r="B8659" t="str">
            <v>扩张皮瓣转移修复术(大)</v>
          </cell>
          <cell r="C8659" t="str">
            <v>指对300毫升以上扩张皮瓣进行修复。消毒铺巾，麻醉，沿设计切开皮肤至筋膜浅层，完整取出扩张器，掀起扩张皮瓣，切除部病灶，双极电凝止血，转移扩张皮瓣至受区，术区置引流，分层缝合切口，敷料包扎。</v>
          </cell>
        </row>
        <row r="8660">
          <cell r="A8660" t="str">
            <v>HYR99301</v>
          </cell>
          <cell r="B8660" t="str">
            <v>皮肤恶性肿物莫氏(Mohs)显微描记切除术</v>
          </cell>
          <cell r="C8660" t="str">
            <v>指针对皮肤恶性肿瘤的特殊手术方法，莫氏(Mohs)显微描记手术，手术缺损较小。第一次手术：在模式图上标记肿瘤位置，消毒，局部麻醉，沿边缘切除肿瘤，分割标本后用专用染料染色，确定标本序号和方向，并在模式图上做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v>
          </cell>
        </row>
        <row r="8661">
          <cell r="A8661" t="str">
            <v>HYS-HYU</v>
          </cell>
          <cell r="B8661" t="str">
            <v>3.附属器</v>
          </cell>
        </row>
        <row r="8662">
          <cell r="A8662" t="str">
            <v>HYS72301</v>
          </cell>
          <cell r="B8662" t="str">
            <v>电解脱毛治疗</v>
          </cell>
          <cell r="C8662" t="str">
            <v>消毒，局部麻醉，将电解针顺毛干方向插入，打开电解设备，烧灼一段时间后拔出电解针，依次插入其余待治疗的毛囊区域，处理创面。</v>
          </cell>
        </row>
        <row r="8663">
          <cell r="A8663" t="str">
            <v>HYS83301</v>
          </cell>
          <cell r="B8663" t="str">
            <v>“八”字眉畸形矫正术</v>
          </cell>
          <cell r="C8663" t="str">
            <v>术前设计，消毒铺巾，局部浸润麻醉，切开皮肤和皮下组织，切除设计区皮肤，双极电凝止血，缝合皮下组织和皮肤，包扎固定。</v>
          </cell>
        </row>
        <row r="8664">
          <cell r="A8664" t="str">
            <v>HYS83302</v>
          </cell>
          <cell r="B8664" t="str">
            <v>眉移位畸形矫正术</v>
          </cell>
          <cell r="C8664" t="str">
            <v>术前设计，消毒铺巾，局部浸润麻醉，切开皮肤和皮下组织，切除设计区皮肤，双极电凝止血，缝合皮下组织和皮肤，包扎固定。</v>
          </cell>
        </row>
        <row r="8665">
          <cell r="A8665" t="str">
            <v>HYS83303</v>
          </cell>
          <cell r="B8665" t="str">
            <v>眉部分缺损修复术</v>
          </cell>
          <cell r="C8665" t="str">
            <v>术前设计，消毒铺巾，局部浸润麻醉，受区处理，采取头皮，全厚头皮片移植，双极电凝止血，缝合皮下组织和皮肤，包扎固定。</v>
          </cell>
        </row>
        <row r="8666">
          <cell r="A8666" t="str">
            <v>HYS83304</v>
          </cell>
          <cell r="B8666" t="str">
            <v>瘢痕性脱发区缩小术</v>
          </cell>
          <cell r="C8666" t="str">
            <v>消毒铺巾，手术设计，局部麻醉，尽量切除脱发瘢痕，双极电凝止血，缝合，包扎。</v>
          </cell>
        </row>
        <row r="8667">
          <cell r="A8667" t="str">
            <v>HYS89301</v>
          </cell>
          <cell r="B8667" t="str">
            <v>毛发移植眉缺损再造术</v>
          </cell>
          <cell r="C8667" t="str">
            <v>消毒铺巾，设计切口，切开，电凝或压迫止血，切取枕部毛发移植至受区，缝合伤口，加压包扎。</v>
          </cell>
        </row>
        <row r="8668">
          <cell r="A8668" t="str">
            <v>HYS89302</v>
          </cell>
          <cell r="B8668" t="str">
            <v>全厚头皮游离移植眉再造术</v>
          </cell>
          <cell r="C8668" t="str">
            <v>术前设计，消毒铺巾，局部浸润麻醉，受区处理，采取头皮，全厚头皮片移植，双极电凝止血，缝合皮下组织和皮肤，包扎固定。</v>
          </cell>
        </row>
        <row r="8669">
          <cell r="A8669" t="str">
            <v>HYS89303</v>
          </cell>
          <cell r="B8669" t="str">
            <v>颞浅动脉岛状瓣转移眉缺损修复再造术</v>
          </cell>
          <cell r="C8669" t="str">
            <v>消毒铺巾，设计切口，切开，电凝或压迫止血，松解切除挛缩瘢痕，取颞部岛状头皮瓣移转至受区，缝合伤口，加压包扎。</v>
          </cell>
        </row>
        <row r="8670">
          <cell r="A8670" t="str">
            <v>HYS89304</v>
          </cell>
          <cell r="B8670" t="str">
            <v>眉毛游离皮瓣移植术</v>
          </cell>
          <cell r="C8670" t="str">
            <v>术前设计，消毒铺巾，体位摆放，麻醉，切取一小条眉毛，游离移植至受区，缝合固定，打包包扎，供区直接缝合。</v>
          </cell>
        </row>
        <row r="8671">
          <cell r="A8671" t="str">
            <v>HYS89305</v>
          </cell>
          <cell r="B8671" t="str">
            <v>眉毛带蒂皮瓣转移术</v>
          </cell>
          <cell r="C8671" t="str">
            <v>术前设计，消毒铺巾，体位摆放，麻醉，切取一小条带蒂眉毛，转位移植至受区，缝合固定，供区直接缝合。</v>
          </cell>
        </row>
        <row r="8672">
          <cell r="A8672" t="str">
            <v>HYS89306</v>
          </cell>
          <cell r="B8672" t="str">
            <v>睫毛移植术</v>
          </cell>
          <cell r="C8672" t="str">
            <v>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v>
          </cell>
        </row>
        <row r="8673">
          <cell r="A8673" t="str">
            <v>HYS89307</v>
          </cell>
          <cell r="B8673" t="str">
            <v>眉毛移植术</v>
          </cell>
          <cell r="C8673" t="str">
            <v>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v>
          </cell>
        </row>
        <row r="8674">
          <cell r="A8674" t="str">
            <v>HYS89308</v>
          </cell>
          <cell r="B8674" t="str">
            <v>胡须移植术</v>
          </cell>
          <cell r="C8674" t="str">
            <v>计确定胡须移植区，消毒铺菌巾，局麻后于枕后区切取相应大小的含毛囊头皮一条，双极电凝止血，供区缝合，将头皮制备成含单株毛囊的移植物若干单位毛发发大镜检查后置低温保护，面部常规消毒铺无菌巾，移植区作局麻浸润后，将前述之移植物尽量按局部胡须生长排列方向及位置逐一植于设计区。</v>
          </cell>
        </row>
        <row r="8675">
          <cell r="A8675" t="str">
            <v>HYS89309</v>
          </cell>
          <cell r="B8675" t="str">
            <v>毛发移植胡须再造术</v>
          </cell>
          <cell r="C8675" t="str">
            <v>消毒铺巾，设计，麻醉，切取和处理全厚头皮条，双极电凝止血，将头皮切成约含1-4根毛囊的移植物，并移植到胡须缺损区，加压包扎。</v>
          </cell>
        </row>
        <row r="8676">
          <cell r="A8676" t="str">
            <v>HYS89310</v>
          </cell>
          <cell r="B8676" t="str">
            <v>头皮复合组织游离移植胡须再造术</v>
          </cell>
          <cell r="C8676" t="str">
            <v>消毒铺巾，设计，麻醉，切除唇部病变组织，彻底松解挛缩，双极电凝止血，于头皮切取全厚头皮，修剪，勿破坏毛囊，将头皮复合组织移植到唇部，再造胡须。加压包扎。</v>
          </cell>
        </row>
        <row r="8677">
          <cell r="A8677" t="str">
            <v>HYS89311</v>
          </cell>
          <cell r="B8677" t="str">
            <v>颞浅动脉岛状头皮瓣胡须再造术</v>
          </cell>
          <cell r="C8677" t="str">
            <v>消毒铺巾，麻醉，术前用超声多普勒探测出颞浅动脉顶支位置和走行，形成头皮岛状皮瓣，通过皮下隧道转移至唇部，再造胡须，包扎。</v>
          </cell>
        </row>
        <row r="8678">
          <cell r="A8678" t="str">
            <v>HYS89312</v>
          </cell>
          <cell r="B8678" t="str">
            <v>头部毛发移植术</v>
          </cell>
          <cell r="C8678" t="str">
            <v>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v>
          </cell>
        </row>
        <row r="8679">
          <cell r="A8679" t="str">
            <v>HYS89313</v>
          </cell>
          <cell r="B8679" t="str">
            <v>腋毛移植术</v>
          </cell>
          <cell r="C8679" t="str">
            <v>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v>
          </cell>
        </row>
        <row r="8680">
          <cell r="A8680" t="str">
            <v>HYS89314</v>
          </cell>
          <cell r="B8680" t="str">
            <v>阴毛移植术</v>
          </cell>
          <cell r="C8680" t="str">
            <v>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v>
          </cell>
        </row>
        <row r="8681">
          <cell r="A8681" t="str">
            <v>HYS89315</v>
          </cell>
          <cell r="B8681" t="str">
            <v>体毛移植术</v>
          </cell>
          <cell r="C8681" t="str">
            <v>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v>
          </cell>
        </row>
        <row r="8682">
          <cell r="A8682" t="str">
            <v>HYT65301</v>
          </cell>
          <cell r="B8682" t="str">
            <v>甲板拔出术</v>
          </cell>
          <cell r="C8682" t="str">
            <v>消毒铺巾，局部麻醉，气囊止血带止血，拔甲或掀起甲板，修整甲床或甲沟，使用电凝器止血，缝合，包扎。不含甲床缝合术、甲床移植术。</v>
          </cell>
        </row>
        <row r="8683">
          <cell r="A8683" t="str">
            <v>HYT83301</v>
          </cell>
          <cell r="B8683" t="str">
            <v>甲床缝合术</v>
          </cell>
          <cell r="C8683" t="str">
            <v>消毒铺巾，气囊止血带止血，缝合甲床。不含甲板拔除术、甲床移植术。</v>
          </cell>
        </row>
        <row r="8684">
          <cell r="A8684" t="str">
            <v>HYT89301</v>
          </cell>
          <cell r="B8684" t="str">
            <v>甲床移植缝合术</v>
          </cell>
          <cell r="C8684" t="str">
            <v>消毒铺巾，气囊止血带止血，甲床移植，缝合甲床。不含甲板拔除术。</v>
          </cell>
        </row>
        <row r="8685">
          <cell r="A8685" t="str">
            <v>HYU73301</v>
          </cell>
          <cell r="B8685" t="str">
            <v>腋臭切除术</v>
          </cell>
          <cell r="C8685" t="str">
            <v>消毒铺巾，设计皮瓣，局部浸润麻醉，切开皮肤至深筋膜浅层，组织剪剥离适当腔隙，双极电凝止血，完整切除腋臭区皮肤，掀起缝合，覆盖创面，包扎。</v>
          </cell>
        </row>
        <row r="8686">
          <cell r="A8686" t="str">
            <v>HYU73302</v>
          </cell>
          <cell r="B8686" t="str">
            <v>小切口腋臭切除术</v>
          </cell>
          <cell r="C8686" t="str">
            <v>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v>
          </cell>
        </row>
        <row r="8687">
          <cell r="A8687" t="str">
            <v>HYV-HYX</v>
          </cell>
          <cell r="B8687" t="str">
            <v>4.其它</v>
          </cell>
        </row>
        <row r="8688">
          <cell r="A8688" t="str">
            <v>HYV23301</v>
          </cell>
          <cell r="B8688" t="str">
            <v>自体皮肤细胞体外培养</v>
          </cell>
          <cell r="C8688" t="str">
            <v>将切取的自体皮片清洗消毒，酶消化，接种，皮肤细胞培养。</v>
          </cell>
        </row>
        <row r="8689">
          <cell r="A8689" t="str">
            <v>HYV41301</v>
          </cell>
          <cell r="B8689" t="str">
            <v>网状皮制备</v>
          </cell>
          <cell r="C8689" t="str">
            <v>术区皮肤消毒，将切取的中厚游离皮片，用网状轧皮机将皮片制成一定扩展比例的网状皮片。不含取皮术。</v>
          </cell>
        </row>
        <row r="8690">
          <cell r="A8690" t="str">
            <v>HYV41302</v>
          </cell>
          <cell r="B8690" t="str">
            <v>微粒皮制备</v>
          </cell>
          <cell r="C8690" t="str">
            <v>将切取的皮片用组织剪或碎皮机剪至符合移植要求的微粒大小(微粒皮长宽小于1毫米)。不含取皮术。</v>
          </cell>
        </row>
        <row r="8691">
          <cell r="A8691" t="str">
            <v>HYV41303</v>
          </cell>
          <cell r="B8691" t="str">
            <v>自体皮细胞悬液制备</v>
          </cell>
          <cell r="C8691" t="str">
            <v>将取下的自体皮先行剪碎，应用酶法消化制备自体细胞悬液。不含取皮术。</v>
          </cell>
        </row>
        <row r="8692">
          <cell r="A8692" t="str">
            <v>HYV41304</v>
          </cell>
          <cell r="B8692" t="str">
            <v>异体/种皮制备</v>
          </cell>
          <cell r="C8692" t="str">
            <v>含解冻、消毒、浸泡、修整、缝合、打孔等。</v>
          </cell>
        </row>
        <row r="8693">
          <cell r="A8693" t="str">
            <v>HYV41305</v>
          </cell>
          <cell r="B8693" t="str">
            <v>异体/种组织制备</v>
          </cell>
          <cell r="C8693" t="str">
            <v>含异体或种血管、神经、肌腱、筋膜、骨、异体组织移植前的解冻，消毒，浸泡，修剪。不含移植。</v>
          </cell>
        </row>
        <row r="8694">
          <cell r="A8694" t="str">
            <v>HYV60301</v>
          </cell>
          <cell r="B8694" t="str">
            <v>取皮术</v>
          </cell>
          <cell r="C8694" t="str">
            <v>消毒铺巾，用手术刀切取所需面积大小皮肤，供区直接缝合或送用敷料覆盖，包扎。</v>
          </cell>
        </row>
        <row r="8695">
          <cell r="A8695" t="str">
            <v>HYV60302</v>
          </cell>
          <cell r="B8695" t="str">
            <v>断层取皮术</v>
          </cell>
          <cell r="C8695" t="str">
            <v>术前设计，消毒铺巾，体位摆放，以滚轴取皮刀或鼓式取皮机切取断层皮片。</v>
          </cell>
        </row>
        <row r="8696">
          <cell r="A8696" t="str">
            <v>HYV60303</v>
          </cell>
          <cell r="B8696" t="str">
            <v>全厚皮切取术</v>
          </cell>
          <cell r="C8696" t="str">
            <v>使用相关器械切取皮肤，分层精细缝合取皮后创面，将取下的皮片去除皮下脂肪，并修剪至所需要的厚度备用。</v>
          </cell>
        </row>
        <row r="8697">
          <cell r="A8697" t="str">
            <v>HYV60304</v>
          </cell>
          <cell r="B8697" t="str">
            <v>带真皮下血管网游离皮片切取术</v>
          </cell>
          <cell r="C8697" t="str">
            <v>术区皮肤消毒，按需要大小自深筋膜或浅筋膜浅层切取皮肤，修剪脂肪组织，保留真皮下血管网，皮片修剪后供移植用，供皮区缝合或游离植皮，包扎。</v>
          </cell>
        </row>
        <row r="8698">
          <cell r="A8698" t="str">
            <v>HYV83301</v>
          </cell>
          <cell r="B8698" t="str">
            <v>皮管成形术</v>
          </cell>
          <cell r="C8698" t="str">
            <v>消毒铺巾，设计切口，局部麻醉，切开皮肤至深筋膜浅层，双极电凝止血，分别缝合皮管及供区切口，包扎。</v>
          </cell>
        </row>
        <row r="8699">
          <cell r="A8699" t="str">
            <v>HYV89301</v>
          </cell>
          <cell r="B8699" t="str">
            <v>游离植皮术(小)</v>
          </cell>
          <cell r="C8699" t="str">
            <v>指植皮范围小于50平方厘米(不含面部、手部)。术前设计，消毒铺巾，体位摆放，按设计切除病变，彻底止血，将切取的皮片置于创面上，边裁剪边缝合，适力加压包扎，四肢部石膏固定。</v>
          </cell>
        </row>
        <row r="8700">
          <cell r="A8700" t="str">
            <v>HYV89302</v>
          </cell>
          <cell r="B8700" t="str">
            <v>游离植皮术(中)</v>
          </cell>
          <cell r="C8700" t="str">
            <v>指植皮范围51-120平方厘米(不含面部、手部)。术前设计，消毒铺巾，体位摆放，按设计切除病变，彻底止血，将切取的皮片置于创面上，边裁剪边缝合，适力加压包扎，四肢部石膏固定。</v>
          </cell>
        </row>
        <row r="8701">
          <cell r="A8701" t="str">
            <v>HYV89303</v>
          </cell>
          <cell r="B8701" t="str">
            <v>游离植皮术(大)</v>
          </cell>
          <cell r="C8701" t="str">
            <v>指植皮范围121-200平方厘米(不含面部、手部)。术前设计，消毒铺巾，体位摆放，按设计切除病变，彻底止血，将切取的皮片置于创面上，边裁剪边缝合，适力加压包扎，四肢部石膏固定。</v>
          </cell>
        </row>
        <row r="8702">
          <cell r="A8702" t="str">
            <v>HYV89304</v>
          </cell>
          <cell r="B8702" t="str">
            <v>游离植皮术(特大)</v>
          </cell>
          <cell r="C8702" t="str">
            <v>指植皮范围超过200平方厘米(不含面部、手部)。术前设计，消毒铺巾，体位摆放，按设计切除病变，彻底止血，将切取的皮片置于创面上，边裁剪边缝合，适力加压包扎，四肢部石膏固定。</v>
          </cell>
        </row>
        <row r="8703">
          <cell r="A8703" t="str">
            <v>HYV89305</v>
          </cell>
          <cell r="B8703" t="str">
            <v>慢性溃疡切除植皮术</v>
          </cell>
          <cell r="C8703" t="str">
            <v>术前设计，消毒铺巾，体位摆放，对褥疮创面进行彻底清创，于供皮区切取中厚皮片，移植，包堆包扎，修复褥疮创面。</v>
          </cell>
        </row>
        <row r="8704">
          <cell r="A8704" t="str">
            <v>HYV89306</v>
          </cell>
          <cell r="B8704" t="str">
            <v>真皮下血管网皮肤游离移植术</v>
          </cell>
          <cell r="C8704" t="str">
            <v>消毒，铺单，气囊止血带止血，切开皮肤，切取带真皮下血管网的皮肤，移植于损伤处。</v>
          </cell>
        </row>
        <row r="8705">
          <cell r="A8705" t="str">
            <v>HYV89307</v>
          </cell>
          <cell r="B8705" t="str">
            <v>皮管断蒂术</v>
          </cell>
          <cell r="C8705" t="str">
            <v>皮管远端断蒂，转移至新部位缝合。</v>
          </cell>
        </row>
        <row r="8706">
          <cell r="A8706" t="str">
            <v>HYV89308</v>
          </cell>
          <cell r="B8706" t="str">
            <v>烧伤清创异体/种皮覆盖术</v>
          </cell>
          <cell r="C8706" t="str">
            <v>创面消毒，清创，异体或种皮片的制备和移植，包扎。不含取皮术。</v>
          </cell>
        </row>
        <row r="8707">
          <cell r="A8707" t="str">
            <v>HYV89309</v>
          </cell>
          <cell r="B8707" t="str">
            <v>扩创游离刃厚皮片移植术</v>
          </cell>
          <cell r="C8707" t="str">
            <v>术区皮肤消毒，先行创面扩创术，去除创面坏死组织，清洗，止血后，将自体刃厚皮片移植于切削痂后的创面，缝合或应用网眼纱布固定皮片，打包包扎。不含取皮术。</v>
          </cell>
        </row>
        <row r="8708">
          <cell r="A8708" t="str">
            <v>HYV89310</v>
          </cell>
          <cell r="B8708" t="str">
            <v>扩创自体邮票皮片移植术</v>
          </cell>
          <cell r="C8708" t="str">
            <v>术区皮肤消毒，先行创面扩创术，去除创面坏死组织，清洗，止血后，将自体刃厚皮片修剪成邮票大小皮片移植于切削痂后的创面，缝合或应用网眼纱布固定皮片，打包包扎。不含取皮术。</v>
          </cell>
        </row>
        <row r="8709">
          <cell r="A8709" t="str">
            <v>HYV89311</v>
          </cell>
          <cell r="B8709" t="str">
            <v>扩创游离中厚皮片移植术</v>
          </cell>
          <cell r="C8709" t="str">
            <v>术区皮肤消毒，先行创面扩创术，去除创面坏死组织，清洗，止血后，取中厚皮片，将自体中厚皮片移植于切削痂后的创面，缝合或应用网眼纱布固定皮片，打包包扎。不含取皮术。</v>
          </cell>
        </row>
        <row r="8710">
          <cell r="A8710" t="str">
            <v>HYV89312</v>
          </cell>
          <cell r="B8710" t="str">
            <v>扩创游离全厚皮片移植术</v>
          </cell>
          <cell r="C8710" t="str">
            <v>术区皮肤消毒，先行创面扩创术，去除创面坏死组织，清洗，止血后，将自体全厚皮片移植于切削痂后的创面，缝合或应用网眼纱布固定皮片，打包包扎。不含取皮术。</v>
          </cell>
        </row>
        <row r="8711">
          <cell r="A8711" t="str">
            <v>HYV89313</v>
          </cell>
          <cell r="B8711" t="str">
            <v>切/削痂游离刃厚皮片移植术</v>
          </cell>
          <cell r="C8711" t="str">
            <v>术区皮肤消毒，先行切削痂术，去除烧伤坏死组织，清洗，止血后，将自体刃厚皮片移植于切削痂后的创面，缝合或应用网眼纱布固定皮片或者打包包扎固定。不含取皮术。</v>
          </cell>
        </row>
        <row r="8712">
          <cell r="A8712" t="str">
            <v>HYV89314</v>
          </cell>
          <cell r="B8712" t="str">
            <v>切/削痂自体邮票皮片移植术</v>
          </cell>
          <cell r="C8712" t="str">
            <v>术区皮肤消毒，先行切削痂术，去除烧伤坏死组织，清洗，止血后，将自体刃厚皮片修剪成邮票大小皮片移植于切削痂后的创面，缝合或应用网眼纱布固定皮片。不含取皮术。</v>
          </cell>
        </row>
        <row r="8713">
          <cell r="A8713" t="str">
            <v>HYV89315</v>
          </cell>
          <cell r="B8713" t="str">
            <v>切/削痂游离中厚皮片移植术</v>
          </cell>
          <cell r="C8713" t="str">
            <v>术区皮肤消毒，先行切削痂术，去除烧伤坏死组织，清洗，止血后，将自体中厚皮片移植于切削痂后的创面，缝合或应用网眼纱布固定皮片，打包包扎。不含取皮术。</v>
          </cell>
        </row>
        <row r="8714">
          <cell r="A8714" t="str">
            <v>HYV89316</v>
          </cell>
          <cell r="B8714" t="str">
            <v>切/削痂游离全厚皮片移植术</v>
          </cell>
          <cell r="C8714" t="str">
            <v>术区皮肤消毒，先行切削痂术，去除烧伤坏死组织，清洗，止血后，取全厚皮片，将自体全厚皮片移植于切削痂后的创面，缝合或应用网眼纱布固定皮片，打包包扎。不含取皮术。</v>
          </cell>
        </row>
        <row r="8715">
          <cell r="A8715" t="str">
            <v>HYV89317</v>
          </cell>
          <cell r="B8715" t="str">
            <v>扩创异体/种真皮自体刃厚皮移植术</v>
          </cell>
          <cell r="C8715" t="str">
            <v>麻醉，消毒铺巾，扩创，异体或种真皮制备并移植于创面，自体刃厚皮片切取后覆盖于真皮之上，固定和包扎。</v>
          </cell>
        </row>
        <row r="8716">
          <cell r="A8716" t="str">
            <v>HYV89318</v>
          </cell>
          <cell r="B8716" t="str">
            <v>异体/种皮移植术</v>
          </cell>
          <cell r="C8716" t="str">
            <v>消毒，铺单，修整皮损创面，将制备好的异体或种皮移植，缝合固定，包扎。</v>
          </cell>
        </row>
        <row r="8717">
          <cell r="A8717" t="str">
            <v>HYV89319</v>
          </cell>
          <cell r="B8717" t="str">
            <v>带毛囊游离皮肤移植术</v>
          </cell>
          <cell r="C8717" t="str">
            <v>消毒，铺单，带毛囊游离皮片的切取，修剪，供区缝合及移植，固定和包扎。</v>
          </cell>
        </row>
        <row r="8718">
          <cell r="A8718" t="str">
            <v>HYV89320</v>
          </cell>
          <cell r="B8718" t="str">
            <v>异体/种皮打洞自体皮嵌植术</v>
          </cell>
          <cell r="C8718" t="str">
            <v>消毒，铺单，取自体皮片并制成1厘米×1厘米大小皮片，于异体皮上开出间距1厘米的一字形窗口，植入小皮片，固定和包扎。不含取皮术。</v>
          </cell>
        </row>
        <row r="8719">
          <cell r="A8719" t="str">
            <v>HYV89321</v>
          </cell>
          <cell r="B8719" t="str">
            <v>扩创自体微粒皮移植术</v>
          </cell>
          <cell r="C8719" t="str">
            <v>消毒铺巾，扩创，将制备好的含自体微粒皮的异体皮移植、固定和包扎。不含异体或种皮及制备、取皮术、微粒皮制备。</v>
          </cell>
        </row>
        <row r="8720">
          <cell r="A8720" t="str">
            <v>HYV89322</v>
          </cell>
          <cell r="B8720" t="str">
            <v>扩创网状自体皮移植术</v>
          </cell>
          <cell r="C8720" t="str">
            <v>消毒铺巾，扩创，将制备好的自体网状皮移植、固定和包扎。不含取皮术、网状皮制备。</v>
          </cell>
        </row>
        <row r="8721">
          <cell r="A8721" t="str">
            <v>HYV89323</v>
          </cell>
          <cell r="B8721" t="str">
            <v>扩创体外细胞培养皮肤细胞移植术</v>
          </cell>
          <cell r="C8721" t="str">
            <v>消毒铺巾，扩创，皮肤细胞的涂布，培养细胞膜片的移植、固定和包扎。不含自体皮片的切取、制备、体外细胞培养、细胞载体的制备。</v>
          </cell>
        </row>
        <row r="8722">
          <cell r="A8722" t="str">
            <v>HYV89324</v>
          </cell>
          <cell r="B8722" t="str">
            <v>扩创体外培养皮肤细胞异体/种皮移植术</v>
          </cell>
          <cell r="C8722" t="str">
            <v>消毒铺巾，扩创，将制备好的含培养皮肤细胞的异体或种皮移植、固定和包扎。</v>
          </cell>
        </row>
        <row r="8723">
          <cell r="A8723" t="str">
            <v>HYW60301</v>
          </cell>
          <cell r="B8723" t="str">
            <v>带蒂皮瓣二期断蒂术</v>
          </cell>
          <cell r="C8723" t="str">
            <v>含皮瓣远端断蒂、断蒂区转移至修复区、伤口成形。</v>
          </cell>
        </row>
        <row r="8724">
          <cell r="A8724" t="str">
            <v>HYW60302</v>
          </cell>
          <cell r="B8724" t="str">
            <v>带蒂皮瓣/管断蒂术</v>
          </cell>
          <cell r="C8724" t="str">
            <v>消毒铺巾，气囊止血带止血，切开皮肤，切断皮瓣或皮管。</v>
          </cell>
        </row>
        <row r="8725">
          <cell r="A8725" t="str">
            <v>HYW60303</v>
          </cell>
          <cell r="B8725" t="str">
            <v>带穿支超薄皮瓣切取术</v>
          </cell>
          <cell r="C8725" t="str">
            <v>术前设计，消毒铺巾，体位摆放，麻醉，仔细切取皮瓣保留穿支血管，将皮瓣修薄，供区直接缝合。</v>
          </cell>
        </row>
        <row r="8726">
          <cell r="A8726" t="str">
            <v>HYW60304</v>
          </cell>
          <cell r="B8726" t="str">
            <v>带血运骨皮瓣切取术</v>
          </cell>
          <cell r="C8726" t="str">
            <v>术前设计、消毒铺巾、体位摆放，麻醉，以超声多普勒测定血管蒂位置，设计皮瓣，分离出供应骨皮瓣相应动静脉血管，切取带蒂肋骨皮瓣备用。</v>
          </cell>
        </row>
        <row r="8727">
          <cell r="A8727" t="str">
            <v>HYW60305</v>
          </cell>
          <cell r="B8727" t="str">
            <v>皮瓣修整术</v>
          </cell>
          <cell r="C8727" t="str">
            <v>消毒铺巾，设计切口，局部麻醉，切开皮肤至深筋膜浅层，修剪皮下脂肪及浅筋膜组织，按照缺损的大小形状修整设计皮瓣，双极电凝止血，术区置引流，缝合切口，包扎。</v>
          </cell>
        </row>
        <row r="8728">
          <cell r="A8728" t="str">
            <v>HYW83301</v>
          </cell>
          <cell r="B8728" t="str">
            <v>Z字成形术</v>
          </cell>
          <cell r="C8728" t="str">
            <v>消毒铺巾，设计并掀起对偶皮瓣，双极电凝止血，换位缝合，包扎。</v>
          </cell>
        </row>
        <row r="8729">
          <cell r="A8729" t="str">
            <v>HYW83302</v>
          </cell>
          <cell r="B8729" t="str">
            <v>皮瓣延迟术</v>
          </cell>
          <cell r="C8729" t="str">
            <v>皮瓣、肌皮瓣掀起后，原位缝合。含皮管切形成术。</v>
          </cell>
        </row>
        <row r="8730">
          <cell r="A8730" t="str">
            <v>HYW88301</v>
          </cell>
          <cell r="B8730" t="str">
            <v>带蒂轴型皮瓣转移术</v>
          </cell>
          <cell r="C8730" t="str">
            <v>术前设计，消毒铺巾，体位摆放，麻醉，以超声多普勒测定血管蒂位置，设计皮瓣，分离出供应皮瓣解剖学上知名动静脉血管为蒂，切取带蒂皮瓣转位移植至受区，再将皮瓣缝合固定。不含供区植皮。</v>
          </cell>
        </row>
        <row r="8731">
          <cell r="A8731" t="str">
            <v>HYW88302</v>
          </cell>
          <cell r="B8731" t="str">
            <v>带蒂复合组织瓣移植术</v>
          </cell>
          <cell r="C8731" t="str">
            <v>术前设计，消毒铺巾，体位摆放，麻醉后受区准备，切取供区复合组织瓣转移，供区直接关闭或植皮覆盖。不含供区植皮。</v>
          </cell>
        </row>
        <row r="8732">
          <cell r="A8732" t="str">
            <v>HYW88303</v>
          </cell>
          <cell r="B8732" t="str">
            <v>真皮下血管网皮瓣带蒂转移术</v>
          </cell>
          <cell r="C8732" t="str">
            <v>术前设计，消毒铺巾，体位摆放，麻醉后受区准备，切取供区带真皮下血管网瓣，在手术放大镜下修薄皮瓣，保留真皮下血管网及1-2毫米厚皮下脂肪，供区直接关闭。不含供区植皮。</v>
          </cell>
        </row>
        <row r="8733">
          <cell r="A8733" t="str">
            <v>HYW88304</v>
          </cell>
          <cell r="B8733" t="str">
            <v>吻合血管皮瓣移植术</v>
          </cell>
          <cell r="C8733" t="str">
            <v>消毒铺巾，气囊止血带止血，切开皮肤，切取皮瓣，移植于损伤处，吻合血管，供区直接闭合或皮肤移植。不含术中显微镜下操作。</v>
          </cell>
        </row>
        <row r="8734">
          <cell r="A8734" t="str">
            <v>HYW88305</v>
          </cell>
          <cell r="B8734" t="str">
            <v>带蒂皮瓣转移术</v>
          </cell>
          <cell r="C8734" t="str">
            <v>术前设计，消毒铺巾，体位摆放，麻醉，设计皮瓣，分离出供应筋膜瓣相应血管蒂，切取带蒂肌皮瓣转位移植至受区，再将筋膜瓣缝合固定。</v>
          </cell>
        </row>
        <row r="8735">
          <cell r="A8735" t="str">
            <v>HYW88306</v>
          </cell>
          <cell r="B8735" t="str">
            <v>带血管蒂组织瓣移位修复术</v>
          </cell>
          <cell r="C8735" t="str">
            <v>消毒，铺单，气囊止血带止血，切开皮肤，于手部掀取带蒂皮瓣，移位于损伤处，闭合切口或皮肤移植。</v>
          </cell>
        </row>
        <row r="8736">
          <cell r="A8736" t="str">
            <v>HYW88307</v>
          </cell>
          <cell r="B8736" t="str">
            <v>预构扩张皮瓣Ⅰ期转移术</v>
          </cell>
          <cell r="C8736" t="str">
            <v>消毒铺巾，局部浸润麻醉，切开皮肤至深筋膜浅层，组织剪剥离适当腔隙，双极电凝止血，解剖血管束后将其转移并固定于受区筋膜层，放入扩张器，术区置引流，分层缝合切口，敷料包扎。</v>
          </cell>
        </row>
        <row r="8737">
          <cell r="A8737" t="str">
            <v>HYW88308</v>
          </cell>
          <cell r="B8737" t="str">
            <v>预构扩张皮瓣Ⅱ期转移术</v>
          </cell>
          <cell r="C8737" t="str">
            <v>消毒铺巾，麻醉，沿设计切开皮肤至筋膜浅层，完整取出扩张器，掀起扩张皮瓣，切除病灶，双极电凝止血，转移扩张皮瓣至受区，术区置引流，分层缝合切口，敷料包扎。</v>
          </cell>
        </row>
        <row r="8738">
          <cell r="A8738" t="str">
            <v>HYW88309</v>
          </cell>
          <cell r="B8738" t="str">
            <v>预构扩张皮瓣转移修复术</v>
          </cell>
          <cell r="C8738" t="str">
            <v>术区术前设计，消毒铺巾，体位摆放，麻醉，沿设计切开皮肤至筋膜浅层，暴露并完整取出扩张器，掀起扩张皮瓣，切除头面颈部病灶后仔细止血，将预构扩张皮瓣代血管束转移至受区，术区置引流，分层缝合切口，敷料包扎。</v>
          </cell>
        </row>
        <row r="8739">
          <cell r="A8739" t="str">
            <v>HYW88310</v>
          </cell>
          <cell r="B8739" t="str">
            <v>岛状皮瓣成形术</v>
          </cell>
          <cell r="C8739" t="str">
            <v>消毒铺巾，设计，掀起皮瓣，解剖血管蒂，将皮瓣转移到受区，双极电凝止血。不含植皮术。</v>
          </cell>
        </row>
        <row r="8740">
          <cell r="A8740" t="str">
            <v>HYW89301</v>
          </cell>
          <cell r="B8740" t="str">
            <v>局部皮瓣移植术</v>
          </cell>
          <cell r="C8740" t="str">
            <v>术前设计，消毒铺单，体位摆放，按照缺损的大小设计皮瓣，按照设计切取皮瓣修复局部的缺损，供瓣区直接拉拢缝合。</v>
          </cell>
        </row>
        <row r="8741">
          <cell r="A8741" t="str">
            <v>HYW89302</v>
          </cell>
          <cell r="B8741" t="str">
            <v>邻位皮瓣移植术</v>
          </cell>
          <cell r="C8741" t="str">
            <v>术前设计，消毒铺巾，体位摆放，消毒，麻醉，设计皮瓣，按设计分离切取皮瓣修复邻位缺损，供区直接缝合。</v>
          </cell>
        </row>
        <row r="8742">
          <cell r="A8742" t="str">
            <v>HYW89303</v>
          </cell>
          <cell r="B8742" t="str">
            <v>远位皮瓣移植术</v>
          </cell>
          <cell r="C8742" t="str">
            <v>术前设计，消毒铺巾，体位摆放，消毒，麻醉，设计皮瓣，按设计分离切取皮瓣修复远位缺损，择期断蒂。不含供区植皮。</v>
          </cell>
        </row>
        <row r="8743">
          <cell r="A8743" t="str">
            <v>HYW89304</v>
          </cell>
          <cell r="B8743" t="str">
            <v>轴型皮瓣移植术</v>
          </cell>
          <cell r="C8743" t="str">
            <v>消毒，麻醉，以超声多普勒测定血管蒂位置，设计皮瓣，分离切取由解剖学上知名动静脉血管供血的组织瓣。不含供区植皮。</v>
          </cell>
        </row>
        <row r="8744">
          <cell r="A8744" t="str">
            <v>HYW89305</v>
          </cell>
          <cell r="B8744" t="str">
            <v>游离皮瓣移植术</v>
          </cell>
          <cell r="C8744" t="str">
            <v>术前设计，消毒铺巾，体位摆放，麻醉，以超声多普勒测定血管蒂位置，设计皮瓣，分离出供应皮瓣相应动静脉血管，切取带蒂皮瓣游离移植至受区，并将显微镜下皮瓣血管与受区相应口径血管吻合，再将皮瓣缝合固定。不含供区植皮。</v>
          </cell>
        </row>
        <row r="8745">
          <cell r="A8745" t="str">
            <v>HYX60301</v>
          </cell>
          <cell r="B8745" t="str">
            <v>阔筋膜切取术</v>
          </cell>
          <cell r="C8745" t="str">
            <v>术前设计，消毒铺单，体位摆放，麻醉，在设计切口的位置，切开皮肤，切取适当大小的阔筋膜，分层关闭切口。</v>
          </cell>
        </row>
        <row r="8746">
          <cell r="A8746" t="str">
            <v>HYX60501</v>
          </cell>
          <cell r="B8746" t="str">
            <v>内窥镜下组织瓣切取术</v>
          </cell>
          <cell r="C8746" t="str">
            <v>术区术前设计，消毒铺巾，体位摆放，麻醉，切开皮肤，内窥镜下仔细剥离筋膜或肌肉组织及血管蒂，切去组织，放置引流管，缝合，加压包扎。</v>
          </cell>
        </row>
        <row r="8747">
          <cell r="A8747" t="str">
            <v>HYX73301</v>
          </cell>
          <cell r="B8747" t="str">
            <v>橡皮肿病变组织部分切除术</v>
          </cell>
          <cell r="C8747" t="str">
            <v>术前设计，消毒铺巾，体位摆放，全麻，切除肌肉浅层的部分病变组织，保留皮肤及皮下组织覆盖创面。</v>
          </cell>
        </row>
        <row r="8748">
          <cell r="A8748" t="str">
            <v>HYX73302</v>
          </cell>
          <cell r="B8748" t="str">
            <v>区域病变组织切除术(Homans-Macey手术)</v>
          </cell>
          <cell r="C8748" t="str">
            <v>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v>
          </cell>
        </row>
        <row r="8749">
          <cell r="A8749" t="str">
            <v>HYX89301</v>
          </cell>
          <cell r="B8749" t="str">
            <v>吻合血管肌肉瓣移植术</v>
          </cell>
          <cell r="C8749" t="str">
            <v>消毒铺巾，气囊止血带止血，切开皮肤，切取肌肉，移植于损伤处，吻合血管或吻合神经，供区直接闭合或皮肤移植。不含术中显微镜下操作。</v>
          </cell>
        </row>
        <row r="8750">
          <cell r="A8750" t="str">
            <v>HYX89302</v>
          </cell>
          <cell r="B8750" t="str">
            <v>吻合血管筋膜瓣移植术</v>
          </cell>
          <cell r="C8750" t="str">
            <v>消毒铺巾，气囊止血带止血，切开皮肤，切取筋膜瓣，移植于损伤处，吻合血管，供区直接闭合或皮肤移植。不含术中显微镜下操作。</v>
          </cell>
        </row>
        <row r="8751">
          <cell r="A8751" t="str">
            <v>HYX89303</v>
          </cell>
          <cell r="B8751" t="str">
            <v>筋膜组织瓣移植术</v>
          </cell>
          <cell r="C8751" t="str">
            <v>消毒，麻醉，以超声多普勒测定血管蒂位置，设计皮瓣，分离切取由解剖学上知名动静脉血管供血的筋膜组织瓣。不含供区植皮。</v>
          </cell>
        </row>
        <row r="8752">
          <cell r="A8752" t="str">
            <v>HYX89304</v>
          </cell>
          <cell r="B8752" t="str">
            <v>带蒂肌皮瓣转移术</v>
          </cell>
          <cell r="C8752" t="str">
            <v>术前设计，消毒铺巾，体位摆放，麻醉，设计皮瓣，分离出供应皮瓣相应血管蒂，切取带蒂肌皮瓣转位移植至受区，再将皮瓣缝合固定。不含供区植皮。</v>
          </cell>
        </row>
        <row r="8753">
          <cell r="A8753" t="str">
            <v>HYX89305</v>
          </cell>
          <cell r="B8753" t="str">
            <v>带蒂肌瓣移植术</v>
          </cell>
          <cell r="C8753" t="str">
            <v>术前设计，消毒铺巾，体位摆放，麻醉，设计皮瓣，分离出供应肌瓣相应血管蒂，切取带蒂肌瓣转位移植至受区，再将皮瓣缝合固定。</v>
          </cell>
        </row>
        <row r="8754">
          <cell r="A8754" t="str">
            <v>HYX89306</v>
          </cell>
          <cell r="B8754" t="str">
            <v>复合组织游离移植术</v>
          </cell>
          <cell r="C8754" t="str">
            <v>术前设计，消毒铺巾，体位摆放，全麻，手术分两组：一组行受区准备，切取复合组织瓣及受区关闭，一组行供区准备，缝合复合组织瓣，复合组织块较大时需吻合血管。不含供皮区游离植皮。</v>
          </cell>
        </row>
        <row r="8755">
          <cell r="A8755" t="str">
            <v>HYX89307</v>
          </cell>
          <cell r="B8755" t="str">
            <v>橡皮肿病变组织切除中厚皮片移植术</v>
          </cell>
          <cell r="C8755" t="str">
            <v>术前设计，消毒铺巾，体位摆放，全麻，肌肉浅层的病变组织一并切除，将切下的皮肤以全厚或中厚皮片形式回植，或采用其它部分皮肤修复。</v>
          </cell>
        </row>
        <row r="8756">
          <cell r="A8756" t="str">
            <v>HYX89308</v>
          </cell>
          <cell r="B8756" t="str">
            <v>区域病变组织切除真皮包埋术(Thompson手术)</v>
          </cell>
          <cell r="C8756" t="str">
            <v>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v>
          </cell>
        </row>
        <row r="8757">
          <cell r="A8757" t="str">
            <v>HYX89309</v>
          </cell>
          <cell r="B8757" t="str">
            <v>显微镜下吻合血管复合组织移植术</v>
          </cell>
          <cell r="C8757" t="str">
            <v>皮、骨骼、肌肉、肌腱、软骨等两种组织以上的联合移植，吻合血管(或吻合神经)，骨骼固定。不含皮肤移植术。</v>
          </cell>
        </row>
        <row r="8758">
          <cell r="A8758" t="str">
            <v>K</v>
          </cell>
          <cell r="B8758" t="str">
            <v>七.临床非手术治疗</v>
          </cell>
        </row>
        <row r="8759">
          <cell r="A8759" t="str">
            <v/>
          </cell>
          <cell r="B8759" t="str">
            <v>本章说明：                                                                                                                                                                        1. 本章“临床非手术治疗”指以治疗为目的、无创的操作方式的医疗服务项目。</v>
          </cell>
        </row>
        <row r="8760">
          <cell r="A8760" t="str">
            <v>KB-KC</v>
          </cell>
          <cell r="B8760" t="str">
            <v>(一)神经系统</v>
          </cell>
        </row>
        <row r="8761">
          <cell r="A8761" t="str">
            <v>KBA32701</v>
          </cell>
          <cell r="B8761" t="str">
            <v>经颅重复磁刺激治疗</v>
          </cell>
          <cell r="C8761" t="str">
            <v>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v>
          </cell>
        </row>
        <row r="8762">
          <cell r="A8762" t="str">
            <v>KBF28701</v>
          </cell>
          <cell r="B8762" t="str">
            <v>脑干听觉诱发电位术中监护</v>
          </cell>
          <cell r="C8762" t="str">
            <v>采用肌电图诱发电位仪记录，用于脑桥小脑角区和脑干内等病变的术中监护。在采用耳机发声作为刺激，于头部相应位置进行记录。术前测定作为基线，术中进行监测观察变化，术后测定判断功能变化。</v>
          </cell>
        </row>
        <row r="8763">
          <cell r="A8763" t="str">
            <v>KBS28701</v>
          </cell>
          <cell r="B8763" t="str">
            <v>体感诱发电位术中监护</v>
          </cell>
          <cell r="C8763" t="str">
            <v>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v>
          </cell>
        </row>
        <row r="8764">
          <cell r="A8764" t="str">
            <v>KCH19901</v>
          </cell>
          <cell r="B8764" t="str">
            <v>面神经功能训练</v>
          </cell>
          <cell r="C8764" t="str">
            <v>面神经周围支支配区共十项面部表情运动功能的示教及训练，在医生指导下分别做抬眉、闭眼、鼓腮、示齿等系列表情动作并记录。</v>
          </cell>
        </row>
        <row r="8765">
          <cell r="A8765" t="str">
            <v>KD</v>
          </cell>
          <cell r="B8765" t="str">
            <v>(二)内分泌系统</v>
          </cell>
        </row>
        <row r="8766">
          <cell r="A8766" t="str">
            <v>KE</v>
          </cell>
          <cell r="B8766" t="str">
            <v>(三)眼部</v>
          </cell>
        </row>
        <row r="8767">
          <cell r="A8767" t="str">
            <v>KEA19901</v>
          </cell>
          <cell r="B8767" t="str">
            <v>双眼单视功能训练</v>
          </cell>
          <cell r="C8767" t="str">
            <v>应用同视机进行治疗。指导患者进行视功能训练，包含脱抑制、异常视网膜对应矫治、运动性融合功能训练(即融合性集合幅度)和外展融合幅度训练。</v>
          </cell>
        </row>
        <row r="8768">
          <cell r="A8768" t="str">
            <v>KEA25701</v>
          </cell>
          <cell r="B8768" t="str">
            <v>低视力助视器验配</v>
          </cell>
          <cell r="C8768" t="str">
            <v>指导患者挑选不同的助视器(眼镜式、放大镜式助视器等)至患者感觉到最佳视觉效果。</v>
          </cell>
        </row>
        <row r="8769">
          <cell r="A8769" t="str">
            <v>KEA32701</v>
          </cell>
          <cell r="B8769" t="str">
            <v>经瞳孔温热疗法(TTT)</v>
          </cell>
          <cell r="C8769" t="str">
            <v>向患者说明治疗的注意事项。治疗眼散瞳，表面麻醉，置接触镜(镜面涂耦合剂)。调节半导体激光机参数，光凝病变部位。治疗后，取下接触镜，眼部滴用抗菌药物滴眼液。</v>
          </cell>
        </row>
        <row r="8770">
          <cell r="A8770" t="str">
            <v>KED20701</v>
          </cell>
          <cell r="B8770" t="str">
            <v>睑板腺按摩</v>
          </cell>
          <cell r="C8770" t="str">
            <v>向患者说明治疗的注意事项。眼部表面麻醉，涂抗菌药物眼膏，置睑板托，按摩睑板腺，清洁局部。</v>
          </cell>
        </row>
        <row r="8771">
          <cell r="A8771" t="str">
            <v>KEG20701</v>
          </cell>
          <cell r="B8771" t="str">
            <v>沙眼磨擦压挤术</v>
          </cell>
          <cell r="C8771" t="str">
            <v>向患者说明治疗的注意事项。眼部表面麻醉，翻转眼睑，暴露睑结膜，摩擦挤压结膜，结束时涂抗菌药物眼膏，消毒纱布盖眼。</v>
          </cell>
        </row>
        <row r="8772">
          <cell r="A8772" t="str">
            <v>KEH25701</v>
          </cell>
          <cell r="B8772" t="str">
            <v>角膜接触镜配置</v>
          </cell>
          <cell r="C8772" t="str">
            <v>向受检者说明佩戴角膜接触镜的注意事项。测算屈光度数、试戴角膜接镜，应用裂隙灯显微镜检查结膜、角膜及接触镜的拟合度状况，并记录结果。</v>
          </cell>
        </row>
        <row r="8773">
          <cell r="A8773" t="str">
            <v>KET39901</v>
          </cell>
          <cell r="B8773" t="str">
            <v>后像治疗</v>
          </cell>
          <cell r="C8773" t="str">
            <v>向患者说明检查方法和配合内容。用后像镜炫耀黄斑中心窝周围的视网膜，使之产生后像，指导患者指点正前方的十子图案，直至后像消失，重复上述过程。</v>
          </cell>
        </row>
        <row r="8774">
          <cell r="A8774" t="str">
            <v>KEV19901</v>
          </cell>
          <cell r="B8774" t="str">
            <v>弱视训练</v>
          </cell>
          <cell r="C8774" t="str">
            <v>应用视觉刺激疗法，含利用反差强、空间频率不同的条栅作为刺激源来刺激弱视眼以及近距离精细目力训练。</v>
          </cell>
        </row>
        <row r="8775">
          <cell r="A8775" t="str">
            <v>KEV39901</v>
          </cell>
          <cell r="B8775" t="str">
            <v>弱视协调器治疗</v>
          </cell>
          <cell r="C8775" t="str">
            <v>指黑丁格氏刷疗法。采用同视机进行治疗。向患者说明检查方法和配合内容，用弱视眼注视旋转的毛刷和图形视标，努力使光刷中心移至图形视标中央部，消除旁中心注视，建立中心凹注视。</v>
          </cell>
        </row>
        <row r="8776">
          <cell r="A8776" t="str">
            <v>KEZ24701</v>
          </cell>
          <cell r="B8776" t="str">
            <v>镜片检测</v>
          </cell>
          <cell r="C8776" t="str">
            <v>将镜片置于焦度计上，调整镜片位置，测量并记录结果。</v>
          </cell>
        </row>
        <row r="8777">
          <cell r="A8777" t="str">
            <v>KF</v>
          </cell>
          <cell r="B8777" t="str">
            <v>(四)耳部</v>
          </cell>
        </row>
        <row r="8778">
          <cell r="A8778" t="str">
            <v>KFA19901</v>
          </cell>
          <cell r="B8778" t="str">
            <v>平衡训练</v>
          </cell>
          <cell r="C8778" t="str">
            <v>受试者立于平衡台上，不断的变换姿势以达到与投影设施上目标一致来锻炼自己的平衡能力，技术人员根据受试者当前平衡状态控制目标移动的方式、速度、大小等来控制平衡训练的难度，同时保护受试者安全。</v>
          </cell>
        </row>
        <row r="8779">
          <cell r="A8779" t="str">
            <v>KFA32401</v>
          </cell>
          <cell r="B8779" t="str">
            <v>耳正负压治疗</v>
          </cell>
          <cell r="C8779" t="str">
            <v>耳道消毒，用特制鼓膜穿刺长针头对鼓室注药后，通过正压将药液压入咽鼓管及鼓窦乳突处病变或负压吸引中耳脓性分泌物。</v>
          </cell>
        </row>
        <row r="8780">
          <cell r="A8780" t="str">
            <v>KFC25401</v>
          </cell>
          <cell r="B8780" t="str">
            <v>真耳分析</v>
          </cell>
          <cell r="C8780" t="str">
            <v>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v>
          </cell>
        </row>
        <row r="8781">
          <cell r="A8781" t="str">
            <v>KFC25701</v>
          </cell>
          <cell r="B8781" t="str">
            <v>助听器选配试验</v>
          </cell>
          <cell r="C8781" t="str">
            <v>电脑与助听器编程器相连。将患者听力图输入电脑，选择适合此患者听力的助听器与编程器连接，将各个频率的听力补偿与患者听力相匹配。</v>
          </cell>
        </row>
        <row r="8782">
          <cell r="A8782" t="str">
            <v>KFC65401</v>
          </cell>
          <cell r="B8782" t="str">
            <v>耵聍取出</v>
          </cell>
          <cell r="C8782" t="str">
            <v>对栓塞之硬性和/或软化之耵聍用耵聍钩和/或枪镊取出和/或用负压吸引取出。检查鼓膜情况，对耳道消毒。</v>
          </cell>
        </row>
        <row r="8783">
          <cell r="A8783" t="str">
            <v>KFD45401</v>
          </cell>
          <cell r="B8783" t="str">
            <v>中耳吸脓</v>
          </cell>
          <cell r="C8783" t="str">
            <v>徒手或窥耳器下，对中耳分泌物吸出清洁，以便看清中耳病变，进行相应治疗。</v>
          </cell>
        </row>
        <row r="8784">
          <cell r="A8784" t="str">
            <v>KFF20601</v>
          </cell>
          <cell r="B8784" t="str">
            <v>经西格氏耳镜鼓膜按摩</v>
          </cell>
          <cell r="C8784" t="str">
            <v>通过西格氏耳镜检查行鼓膜按摩五次以上。</v>
          </cell>
        </row>
        <row r="8785">
          <cell r="A8785" t="str">
            <v>KFH32401</v>
          </cell>
          <cell r="B8785" t="str">
            <v>咽鼓管吹张治疗-波氏法</v>
          </cell>
          <cell r="C8785" t="str">
            <v>检查鼻咽部无脓性分泌物，鼻腔表面麻醉。病人口含饮用水，用波氏球通过一侧鼻孔挤压皮球对咽鼓管吹张，至少三次。</v>
          </cell>
        </row>
        <row r="8786">
          <cell r="A8786" t="str">
            <v>KFH32402</v>
          </cell>
          <cell r="B8786" t="str">
            <v>咽鼓管吹张治疗-导管法</v>
          </cell>
          <cell r="C8786" t="str">
            <v>用导管自鼻腔放入鼻咽部，对准咽鼓管，行正压治疗，同时检查鼓膜情况。</v>
          </cell>
        </row>
        <row r="8787">
          <cell r="A8787" t="str">
            <v>KFN70901</v>
          </cell>
          <cell r="B8787" t="str">
            <v>耳石复位治疗</v>
          </cell>
          <cell r="C8787" t="str">
            <v>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v>
          </cell>
        </row>
        <row r="8788">
          <cell r="A8788" t="str">
            <v>KFP25701</v>
          </cell>
          <cell r="B8788" t="str">
            <v>电子耳蜗编程</v>
          </cell>
          <cell r="C8788" t="str">
            <v>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v>
          </cell>
        </row>
        <row r="8789">
          <cell r="A8789" t="str">
            <v>KG</v>
          </cell>
          <cell r="B8789" t="str">
            <v>(五)鼻咽喉</v>
          </cell>
        </row>
        <row r="8790">
          <cell r="A8790" t="str">
            <v>KGA65401</v>
          </cell>
          <cell r="B8790" t="str">
            <v>鼻负压置换治疗</v>
          </cell>
          <cell r="C8790" t="str">
            <v>患者垂头仰卧位，一侧鼻腔滴入0.5%或1%的麻黄素，同一侧应用吸引头置于前鼻孔连接吸引器，堵住另一侧前鼻孔，同时病人发“kai-kai”音，以清除窦内分泌物。</v>
          </cell>
        </row>
        <row r="8791">
          <cell r="A8791" t="str">
            <v>KGC48401</v>
          </cell>
          <cell r="B8791" t="str">
            <v>鼻腔冲洗治疗</v>
          </cell>
          <cell r="C8791" t="str">
            <v>患者头低位，应用特定的鼻腔冲洗器，以生理盐水或其它药液冲洗双侧鼻腔。</v>
          </cell>
        </row>
        <row r="8792">
          <cell r="A8792" t="str">
            <v>KGF48401</v>
          </cell>
          <cell r="B8792" t="str">
            <v>鼻窦冲洗治疗</v>
          </cell>
          <cell r="C8792" t="str">
            <v>鼻腔黏膜1%地卡因表面麻醉，1%麻黄素收缩，在前鼻镜引导下以各种角度吸引器头进入各鼻窦冲洗，应用注射器连接冲洗。</v>
          </cell>
        </row>
        <row r="8793">
          <cell r="A8793" t="str">
            <v>KH</v>
          </cell>
          <cell r="B8793" t="str">
            <v>(六)口腔</v>
          </cell>
        </row>
        <row r="8794">
          <cell r="B8794" t="str">
            <v>本节项目中以“每疗程”为计价单位的项目，半途终止治疗时退还未服务部分复诊费。</v>
          </cell>
        </row>
        <row r="8795">
          <cell r="A8795" t="str">
            <v>KHA</v>
          </cell>
          <cell r="B8795" t="str">
            <v>1.面部</v>
          </cell>
        </row>
        <row r="8796">
          <cell r="A8796" t="str">
            <v>KHA27401</v>
          </cell>
          <cell r="B8796" t="str">
            <v>复杂颅颌面畸形的辅助正畸治疗</v>
          </cell>
          <cell r="C8796" t="str">
            <v>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v>
          </cell>
        </row>
        <row r="8797">
          <cell r="A8797" t="str">
            <v>KHA27402</v>
          </cell>
          <cell r="B8797" t="str">
            <v>乳牙期颜面不对称畸形正畸治疗</v>
          </cell>
          <cell r="C8797" t="str">
            <v>指乳牙期颜面不对称伴偏合、反合畸形，使用活动矫治器矫治，含错合畸形诊断分析、矫治方案设计、矫治器安装，以及治疗期间每次复诊检查、矫治器调整、加力等处置。约30－35次复诊需要治疗18个月左右。</v>
          </cell>
        </row>
        <row r="8798">
          <cell r="A8798" t="str">
            <v>KHA27403</v>
          </cell>
          <cell r="B8798" t="str">
            <v>替牙期颜面不对称畸形的正畸治疗</v>
          </cell>
          <cell r="C8798" t="str">
            <v>指替牙期颜面不对称伴偏合、反合畸形，使用活动与固定矫治器矫治，含错合畸形诊断分析、矫治方案设计、矫治器安装，以及治疗期间每次复诊检查、矫治器调整、加力等处置。约25－30次复诊需要治疗24个月左右。</v>
          </cell>
        </row>
        <row r="8799">
          <cell r="A8799" t="str">
            <v>KHA27404</v>
          </cell>
          <cell r="B8799" t="str">
            <v>恒牙期颜面不对称畸形的正畸治疗</v>
          </cell>
          <cell r="C8799" t="str">
            <v>指恒牙期颜面不对称伴反合、偏合畸形的正畸治疗，使用固定矫治器矫治。含错合畸形诊断分析、矫治方案设计、矫治器安装，以及治疗期间每次复诊检查、矫治器调整、加力等处置。约35－40次复诊需要治疗36个月左右。</v>
          </cell>
        </row>
        <row r="8800">
          <cell r="A8800" t="str">
            <v>KHE-KHG</v>
          </cell>
          <cell r="B8800" t="str">
            <v>颌面骨</v>
          </cell>
        </row>
        <row r="8801">
          <cell r="A8801" t="str">
            <v>KHE24401</v>
          </cell>
          <cell r="B8801" t="str">
            <v>颌骨缺损自体骨组织移植手术导板制作</v>
          </cell>
          <cell r="C8801" t="str">
            <v>导板设计、技工室制作。每个疗程分两次治疗，患者第一次就诊，进行数据采集，导板的设计和制作；第二次，患者进行手术，术中进行导板的试戴和个性化修整。不含制取印模、模型。</v>
          </cell>
        </row>
        <row r="8802">
          <cell r="A8802" t="str">
            <v>KHF24401</v>
          </cell>
          <cell r="B8802" t="str">
            <v>上颌骨缺损阻塞器修复</v>
          </cell>
          <cell r="C8802" t="str">
            <v>上颌阻塞器部件的设计、技工室制作。需4次治疗完成一个疗程。含单颌前牙区、左侧后牙区、右侧后牙区区段。不含制取印模、模型、各类可摘局部义齿、修复术。</v>
          </cell>
        </row>
        <row r="8803">
          <cell r="A8803" t="str">
            <v>KHG24401</v>
          </cell>
          <cell r="B8803" t="str">
            <v>下颌骨带翼导板修复</v>
          </cell>
          <cell r="C8803" t="str">
            <v>常规带翼导板设计、制作。需2次治疗完成一个疗程。含单颌前牙区、左侧后牙区、右侧后牙区的区段。不含制取印模、模型、各类可摘局部义齿、修复术。</v>
          </cell>
        </row>
        <row r="8804">
          <cell r="A8804" t="str">
            <v>KHJ</v>
          </cell>
          <cell r="B8804" t="str">
            <v>颞下颌关节</v>
          </cell>
        </row>
        <row r="8805">
          <cell r="A8805" t="str">
            <v>KHJ25401</v>
          </cell>
          <cell r="B8805" t="str">
            <v>髁突骨折开口合板治疗</v>
          </cell>
          <cell r="C8805" t="str">
            <v>用于外伤性颞下颌关节骨折、或疑似骨折与渗出的保守治疗，需2次治疗完成一个疗程。含制作全牙列自凝树脂材料合板、试戴、首次咬合衬垫与调磨。不含模型制备。</v>
          </cell>
        </row>
        <row r="8806">
          <cell r="A8806" t="str">
            <v>KHJ27401</v>
          </cell>
          <cell r="B8806" t="str">
            <v>颞下颌关节病的正畸辅助治疗</v>
          </cell>
          <cell r="C8806" t="str">
            <v>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v>
          </cell>
        </row>
        <row r="8807">
          <cell r="A8807" t="str">
            <v>KHJ27402</v>
          </cell>
          <cell r="B8807" t="str">
            <v>复杂颞下颌关节病的正畸辅助治疗</v>
          </cell>
          <cell r="C8807" t="str">
            <v>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v>
          </cell>
        </row>
        <row r="8808">
          <cell r="A8808" t="str">
            <v>KHJ32901</v>
          </cell>
          <cell r="B8808" t="str">
            <v>合板治疗</v>
          </cell>
          <cell r="C8808" t="str">
            <v>针对颞下颌关节紊乱病、磨牙症、重度磨耗等而进行的以自凝树脂为材料的下颌合板治疗，首次戴用酌情进行咬合衬垫与调磨。不含模型制备。</v>
          </cell>
        </row>
        <row r="8809">
          <cell r="A8809" t="str">
            <v>KHJ48301</v>
          </cell>
          <cell r="B8809" t="str">
            <v>颞下颌关节腔灌洗治疗</v>
          </cell>
          <cell r="C8809" t="str">
            <v>采用注射器局部注射麻醉的方法进行关节腔冲洗或灌洗。</v>
          </cell>
        </row>
        <row r="8810">
          <cell r="A8810" t="str">
            <v>KHJ70701</v>
          </cell>
          <cell r="B8810" t="str">
            <v>颞下颌脱位关节复位术</v>
          </cell>
          <cell r="C8810" t="str">
            <v>指颞下颌关节脱位的常规手法复位及限制张口的固定措施。</v>
          </cell>
        </row>
        <row r="8811">
          <cell r="A8811" t="str">
            <v>KHL</v>
          </cell>
          <cell r="B8811" t="str">
            <v>唾液腺</v>
          </cell>
        </row>
        <row r="8812">
          <cell r="A8812" t="str">
            <v>KHL48401</v>
          </cell>
          <cell r="B8812" t="str">
            <v>腮腺导管内药物灌注治疗</v>
          </cell>
          <cell r="C8812" t="str">
            <v>对腮腺导管冲洗后再进行药物灌注。</v>
          </cell>
        </row>
        <row r="8813">
          <cell r="A8813" t="str">
            <v>KHL80401</v>
          </cell>
          <cell r="B8813" t="str">
            <v>涎腺导管扩大术</v>
          </cell>
          <cell r="C8813" t="str">
            <v>用器械探查导管口，用不同口径的针头扩张导管口，冲洗。</v>
          </cell>
        </row>
        <row r="8814">
          <cell r="A8814" t="str">
            <v>KHM</v>
          </cell>
          <cell r="B8814" t="str">
            <v>2.口腔</v>
          </cell>
        </row>
        <row r="8815">
          <cell r="A8815" t="str">
            <v>KHM18701</v>
          </cell>
          <cell r="B8815" t="str">
            <v>口腔黏膜病系统检查治疗设计</v>
          </cell>
          <cell r="C8815" t="str">
            <v>对患者口腔黏膜进行系统临床检查后，结合患者全身情况和身心状态，对口腔黏膜病制定出诊断、治疗方案，并进行卫生健康宣教。</v>
          </cell>
        </row>
        <row r="8816">
          <cell r="A8816" t="str">
            <v>KHM26701</v>
          </cell>
          <cell r="B8816" t="str">
            <v>调磨合板</v>
          </cell>
          <cell r="C8816" t="str">
            <v>复诊时以临床检测为基础对合板咬合面进行的调改，含咬合纸检查诊出的咬合印记分析。</v>
          </cell>
        </row>
        <row r="8817">
          <cell r="A8817" t="str">
            <v>KHM32401</v>
          </cell>
          <cell r="B8817" t="str">
            <v>口腔黏膜物理治疗</v>
          </cell>
          <cell r="C8817" t="str">
            <v>口腔黏膜病的物理治疗，用冷冻、红外线、微波、频谱、特殊波段光等物理方法局部治疗口腔黏膜病损，如糜烂、溃疡等取模、导板设计制作、牙龈翻瓣、牙槽骨切除及成形。</v>
          </cell>
        </row>
        <row r="8818">
          <cell r="A8818" t="str">
            <v>KHM32402</v>
          </cell>
          <cell r="B8818" t="str">
            <v>黏膜病离子导入治疗</v>
          </cell>
          <cell r="C8818" t="str">
            <v>离子导入治疗黏膜病。</v>
          </cell>
        </row>
        <row r="8819">
          <cell r="A8819" t="str">
            <v>KHM32701</v>
          </cell>
          <cell r="B8819" t="str">
            <v>肌松弛治疗(Mymonitor)</v>
          </cell>
          <cell r="C8819" t="str">
            <v>用酒精消毒双侧三叉神经主干区表面皮肤，贴专用电极薄片，以专用仪器给予特定电脉冲刺激，使咀嚼肌放松的治疗。</v>
          </cell>
        </row>
        <row r="8820">
          <cell r="A8820" t="str">
            <v>KHM39401</v>
          </cell>
          <cell r="B8820" t="str">
            <v>辅助性调合治疗</v>
          </cell>
          <cell r="C8820" t="str">
            <v>在修复、正畸、充填等治疗后，用咬合纸在口内进行咬合检查，发现咬合高点以及不均匀接触处，用车针、砂石等进行咬合形态调整。</v>
          </cell>
        </row>
        <row r="8821">
          <cell r="A8821" t="str">
            <v>KHM39402</v>
          </cell>
          <cell r="B8821" t="str">
            <v>专科调合治疗</v>
          </cell>
          <cell r="C8821" t="str">
            <v>针对颞下颌关节紊乱病或牙周病而进行的多次逐量咬合磨改专科治疗。含咬合纸检查诊出的咬合印记分析。</v>
          </cell>
        </row>
        <row r="8822">
          <cell r="A8822" t="str">
            <v>KHM46401</v>
          </cell>
          <cell r="B8822" t="str">
            <v>口腔局部止血</v>
          </cell>
          <cell r="C8822" t="str">
            <v>指各类拔牙后伤口血肿血块处理、创面清理、局部止血，不同原因的牙位出血，上止血药。</v>
          </cell>
        </row>
        <row r="8823">
          <cell r="A8823" t="str">
            <v>KHM48401</v>
          </cell>
          <cell r="B8823" t="str">
            <v>口腔黏膜雾化治疗</v>
          </cell>
          <cell r="C8823" t="str">
            <v>使用药物和雾化仪对口腔黏膜病进行局部治疗。</v>
          </cell>
        </row>
        <row r="8824">
          <cell r="A8824" t="str">
            <v>KHM48402</v>
          </cell>
          <cell r="B8824" t="str">
            <v>口腔黏膜病局部上药</v>
          </cell>
          <cell r="C8824" t="str">
            <v>黏膜病湿敷，局部上药。</v>
          </cell>
        </row>
        <row r="8825">
          <cell r="A8825" t="str">
            <v>KHM64401</v>
          </cell>
          <cell r="B8825" t="str">
            <v>非铸造修复体拆除术</v>
          </cell>
          <cell r="C8825" t="str">
            <v>指拆除各类非铸造的不良修复体。</v>
          </cell>
        </row>
        <row r="8826">
          <cell r="A8826" t="str">
            <v>KHM64402</v>
          </cell>
          <cell r="B8826" t="str">
            <v>拆除口内牙齿固定装置</v>
          </cell>
          <cell r="C8826" t="str">
            <v>拆除各种正畸托槽、舌侧钮、颊面管等特殊矫治器与成品附件﹙腭杠、舌弓、扩弓器、口外弓、头帽、颈带、颏兜、前牵器等﹚及牙周固定夹板。含矫治器拆除、牙面清洁、普通抛光等。</v>
          </cell>
        </row>
        <row r="8827">
          <cell r="A8827" t="str">
            <v>KHN</v>
          </cell>
          <cell r="B8827" t="str">
            <v>唇</v>
          </cell>
        </row>
        <row r="8828">
          <cell r="A8828" t="str">
            <v>KHN27401</v>
          </cell>
          <cell r="B8828" t="str">
            <v>唇腭裂序列正畸治疗</v>
          </cell>
          <cell r="C8828" t="str">
            <v>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v>
          </cell>
        </row>
        <row r="8829">
          <cell r="A8829" t="str">
            <v>KHN27402</v>
          </cell>
          <cell r="B8829" t="str">
            <v>复杂唇腭裂序列正畸治疗</v>
          </cell>
          <cell r="C8829" t="str">
            <v>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v>
          </cell>
        </row>
        <row r="8830">
          <cell r="A8830" t="str">
            <v>KHR</v>
          </cell>
          <cell r="B8830" t="str">
            <v>腭</v>
          </cell>
        </row>
        <row r="8831">
          <cell r="A8831" t="str">
            <v>KHR24401</v>
          </cell>
          <cell r="B8831" t="str">
            <v>腭裂腭护板制作</v>
          </cell>
          <cell r="C8831" t="str">
            <v>在研究模型上设计，制作护板并试戴、修整。</v>
          </cell>
        </row>
        <row r="8832">
          <cell r="A8832" t="str">
            <v>KHR24402</v>
          </cell>
          <cell r="B8832" t="str">
            <v>软腭缺损阻塞器修复</v>
          </cell>
          <cell r="C8832" t="str">
            <v>指单侧软腭、不超出中线。常规软腭阻塞器部件的设计，技工室制作。需2次治疗完成一个疗程。不含制取印模、模型、各类可摘局部义齿、修复术。</v>
          </cell>
        </row>
        <row r="8833">
          <cell r="A8833" t="str">
            <v>KHR25401</v>
          </cell>
          <cell r="B8833" t="str">
            <v>软腭抬高器治疗</v>
          </cell>
          <cell r="C8833" t="str">
            <v>常规软腭抬高器设计、技工室制作、戴牙、复诊。需2次治疗完成一个疗程。不含制取印模、模型、各类可摘局部义齿、修复术。</v>
          </cell>
        </row>
        <row r="8834">
          <cell r="A8834" t="str">
            <v>KHR39401</v>
          </cell>
          <cell r="B8834" t="str">
            <v>腭裂术后鼻音计反馈治疗</v>
          </cell>
          <cell r="C8834" t="str">
            <v>使用鼻音计进行鼻音检查，分析及报告，治疗。图文报告。</v>
          </cell>
        </row>
        <row r="8835">
          <cell r="A8835" t="str">
            <v>KHR39601</v>
          </cell>
          <cell r="B8835" t="str">
            <v>腭裂术后鼻咽纤维镜反馈治疗</v>
          </cell>
          <cell r="C8835" t="str">
            <v>表面麻醉，润滑，插入鼻咽纤维镜，观察腭咽闭合，消泡。图文报告。</v>
          </cell>
        </row>
        <row r="8836">
          <cell r="A8836" t="str">
            <v>KHR39901</v>
          </cell>
          <cell r="B8836" t="str">
            <v>腭裂常规语音治疗</v>
          </cell>
          <cell r="C8836" t="str">
            <v>指常规语音清晰度评价，语音矫正，按标准汉语拼音和字表让患者朗读并录音，语音清晰度评价分析，按评价结果分类个体化矫正。不含制作腭托。</v>
          </cell>
        </row>
        <row r="8837">
          <cell r="A8837" t="str">
            <v>KHS-KHV</v>
          </cell>
          <cell r="B8837" t="str">
            <v>牙</v>
          </cell>
        </row>
        <row r="8838">
          <cell r="A8838" t="str">
            <v>KHS18701</v>
          </cell>
          <cell r="B8838" t="str">
            <v>计算机辅助固定修复体设计</v>
          </cell>
          <cell r="C8838" t="str">
            <v>指全冠、固定桥、嵌体、贴面、桩核的计算机辅助设计。不含各类固定义齿修复术及特殊加工工艺。</v>
          </cell>
        </row>
        <row r="8839">
          <cell r="A8839" t="str">
            <v>KHS18702</v>
          </cell>
          <cell r="B8839" t="str">
            <v>计算机辅助可摘义齿设计</v>
          </cell>
          <cell r="C8839" t="str">
            <v>指可摘和全口义齿计算机辅助设计。不含各类可摘义齿和全口义齿修复术及特殊加工工艺。</v>
          </cell>
        </row>
        <row r="8840">
          <cell r="A8840" t="str">
            <v>KHS18703</v>
          </cell>
          <cell r="B8840" t="str">
            <v>咬合重建设计</v>
          </cell>
          <cell r="C8840" t="str">
            <v>咬合重建义齿设计，暂基托和蜡合堤制作，垂直距离测量，合位关系的口内确定，合位关系由口内精确转移至口外合架上。</v>
          </cell>
        </row>
        <row r="8841">
          <cell r="A8841" t="str">
            <v>KHS18704</v>
          </cell>
          <cell r="B8841" t="str">
            <v>错合畸形诊断设计</v>
          </cell>
          <cell r="C8841" t="str">
            <v>指错合畸形的诊断与矫治方案设计。含手工牙模型测量与二维X线头影测量描图、定点、测量与分析、错合畸形诊断与矫治方案设计。不含模型制备、排牙试验、X线摄影。</v>
          </cell>
        </row>
        <row r="8842">
          <cell r="A8842" t="str">
            <v>KHS18705</v>
          </cell>
          <cell r="B8842" t="str">
            <v>错合畸形二维诊断设计</v>
          </cell>
          <cell r="C8842" t="str">
            <v>指错合畸形的计算机诊断与矫治方案设计。含牙模型测量与计算机二维X线头影测量描图、定点、测量与分析、错合畸形计算机二维诊断与矫治方案设计。不含模型制备、X线摄影。</v>
          </cell>
        </row>
        <row r="8843">
          <cell r="A8843" t="str">
            <v>KHS18706</v>
          </cell>
          <cell r="B8843" t="str">
            <v>错合畸形三维诊断设计</v>
          </cell>
          <cell r="C8843" t="str">
            <v>指错合畸形的三维诊断与矫治方案设计。含模型三维扫描与测量、颅颌面外形与结构的三维形态扫描、测量与分析、进行错合畸形的三维诊断与矫治设计。不含模型制备、X线摄影。</v>
          </cell>
        </row>
        <row r="8844">
          <cell r="A8844" t="str">
            <v>KHS24701</v>
          </cell>
          <cell r="B8844" t="str">
            <v>粘结术</v>
          </cell>
          <cell r="C8844" t="str">
            <v>指嵌体、冠、桥、桩核等修复体用普通粘接剂粘结(消毒、隔湿、干燥、粘固、清理)。</v>
          </cell>
        </row>
        <row r="8845">
          <cell r="A8845" t="str">
            <v>KHS24702</v>
          </cell>
          <cell r="B8845" t="str">
            <v>塑料可摘局部义齿连续增加修复缺牙</v>
          </cell>
          <cell r="C8845" t="str">
            <v>指在同一区内有多个牙齿连续缺失需要用塑料可摘局部义齿修复时，缺牙总数减去1即为要连续增加修复的缺牙数。(全牙列分4区：1、2、3、4或A、B、C、D区，或左上、右上、左下、右下区。)</v>
          </cell>
        </row>
        <row r="8846">
          <cell r="A8846" t="str">
            <v>KHS24703</v>
          </cell>
          <cell r="B8846" t="str">
            <v>铸造可摘局部义齿连续增加修复缺牙</v>
          </cell>
          <cell r="C8846" t="str">
            <v>指在同一区内有多个牙齿连续缺失需要用铸造可摘义齿修复时，缺牙总数减去1即为要连续增加修复的缺牙数。(全牙列分4区：1、2、3、4或A、B、C、D区，或左上、右上、左下、右下区。)</v>
          </cell>
        </row>
        <row r="8847">
          <cell r="A8847" t="str">
            <v>KHS24704</v>
          </cell>
          <cell r="B8847" t="str">
            <v>附着体设计与安装</v>
          </cell>
          <cell r="C8847" t="str">
            <v>附着体及其附属结构的临床针对性设计和技工室使用各种专业设备精密制作。需2次治疗完成一个疗程。不含固定、可摘、全口、种植等各类义齿修复术。</v>
          </cell>
        </row>
        <row r="8848">
          <cell r="A8848" t="str">
            <v>KHS24705</v>
          </cell>
          <cell r="B8848" t="str">
            <v>套筒冠设计安装</v>
          </cell>
          <cell r="C8848" t="str">
            <v>套筒冠的临床针对性设计和技工室使用各种专业设备精密制作。需2次治疗完成一个疗程。不含各类义齿修复术。</v>
          </cell>
        </row>
        <row r="8849">
          <cell r="A8849" t="str">
            <v>KHS24706</v>
          </cell>
          <cell r="B8849" t="str">
            <v>激光焊接</v>
          </cell>
          <cell r="C8849" t="str">
            <v>采用激光焊接机将义齿金属部件焊接。</v>
          </cell>
        </row>
        <row r="8850">
          <cell r="A8850" t="str">
            <v>KHS24707</v>
          </cell>
          <cell r="B8850" t="str">
            <v>烤瓷冠桥崩瓷修理</v>
          </cell>
          <cell r="C8850" t="str">
            <v>烤瓷修复体崩瓷面的打磨，清理，酸蚀，耦联，粘接处理，树脂修理，调合，抛光。</v>
          </cell>
        </row>
        <row r="8851">
          <cell r="A8851" t="str">
            <v>KHS24708</v>
          </cell>
          <cell r="B8851" t="str">
            <v>调改义齿</v>
          </cell>
          <cell r="C8851" t="str">
            <v>检查，调改义齿外形和咬合，缓冲基托，调整卡环，抛光。不含义齿制作。</v>
          </cell>
        </row>
        <row r="8852">
          <cell r="A8852" t="str">
            <v>KHS24709</v>
          </cell>
          <cell r="B8852" t="str">
            <v>义齿增加弯制部件</v>
          </cell>
          <cell r="C8852" t="str">
            <v>指弯制卡环、支托、加强丝等，用普通自凝塑料口内直接修理。不含口腔模型制备、热凝塑料修理。</v>
          </cell>
        </row>
        <row r="8853">
          <cell r="A8853" t="str">
            <v>KHS24710</v>
          </cell>
          <cell r="B8853" t="str">
            <v>义齿增加铸造部件</v>
          </cell>
          <cell r="C8853" t="str">
            <v>指铸造法制作卡环、支托、加强网、合面等，用普通热凝塑料修理。需2次治疗完成一个疗程。不含口腔模型制备。</v>
          </cell>
        </row>
        <row r="8854">
          <cell r="A8854" t="str">
            <v>KHS24711</v>
          </cell>
          <cell r="B8854" t="str">
            <v>塑料加高咬合面</v>
          </cell>
          <cell r="C8854" t="str">
            <v>指口内普通自凝塑料加高咬合面。含义齿咬合面处理，自凝塑料调制和口内加高咬合，调合，修形，抛光。不含口腔模型制备、热凝塑料加高。</v>
          </cell>
        </row>
        <row r="8855">
          <cell r="A8855" t="str">
            <v>KHS24712</v>
          </cell>
          <cell r="B8855" t="str">
            <v>修复体个性调色</v>
          </cell>
          <cell r="C8855" t="str">
            <v>指修复体的个性化染色、修饰，使用高温烤瓷炉，分层塑形、逐级染色、多次烧结。</v>
          </cell>
        </row>
        <row r="8856">
          <cell r="A8856" t="str">
            <v>KHS24713</v>
          </cell>
          <cell r="B8856" t="str">
            <v>镀金加工工艺</v>
          </cell>
          <cell r="C8856" t="str">
            <v>采用镀金仪对修复体表面进行镀金加工。不含各类固定、可摘和全口义齿修复术。</v>
          </cell>
        </row>
        <row r="8857">
          <cell r="A8857" t="str">
            <v>KHS24714</v>
          </cell>
          <cell r="B8857" t="str">
            <v>铸钛加工工艺</v>
          </cell>
          <cell r="C8857" t="str">
            <v>采用真空铸钛机对含纯钛及以钛为主要成分合金的修复体进行铸造加工。不含各类固定、可摘和全口义齿修复术。</v>
          </cell>
        </row>
        <row r="8858">
          <cell r="A8858" t="str">
            <v>KHS24715</v>
          </cell>
          <cell r="B8858" t="str">
            <v>铸瓷加工工艺</v>
          </cell>
          <cell r="C8858" t="str">
            <v>采用铸瓷机对铸瓷修复体进行铸造加工。不含各类固定义齿修复术。</v>
          </cell>
        </row>
        <row r="8859">
          <cell r="A8859" t="str">
            <v>KHS24716</v>
          </cell>
          <cell r="B8859" t="str">
            <v>高强度复合陶瓷加工工艺</v>
          </cell>
          <cell r="C8859" t="str">
            <v>各类修复体的高强度氧化铝、氧化锆基底支架的加工制作。不含各类固定义齿修复术。</v>
          </cell>
        </row>
        <row r="8860">
          <cell r="A8860" t="str">
            <v>KHS24717</v>
          </cell>
          <cell r="B8860" t="str">
            <v>贵金属铸造加工工艺</v>
          </cell>
          <cell r="C8860" t="str">
            <v>指各种贵金属修复体的铸造加工。不含各类固定、可摘和全口义齿修复术。</v>
          </cell>
        </row>
        <row r="8861">
          <cell r="A8861" t="str">
            <v>KHS24718</v>
          </cell>
          <cell r="B8861" t="str">
            <v>金沉积加工工艺</v>
          </cell>
          <cell r="C8861" t="str">
            <v>指各种修复体的金沉积加工制作。不含各类义齿修复术。</v>
          </cell>
        </row>
        <row r="8862">
          <cell r="A8862" t="str">
            <v>KHS25401</v>
          </cell>
          <cell r="B8862" t="str">
            <v>加人造牙</v>
          </cell>
          <cell r="C8862" t="str">
            <v>普通自凝塑料和普通硬质树脂牙口内加人造牙，调合，修形，抛光。不含口腔模型制备、热凝塑料修理。</v>
          </cell>
        </row>
        <row r="8863">
          <cell r="A8863" t="str">
            <v>KHS25402</v>
          </cell>
          <cell r="B8863" t="str">
            <v>义齿基托修理</v>
          </cell>
          <cell r="C8863" t="str">
            <v>指基托折裂、缺损的口内普通自凝塑料修理。含口内复位，断面处理，自凝塑料调制和口内修复，调合，修形，抛光。不含口腔模型制备、热凝塑料修理。</v>
          </cell>
        </row>
        <row r="8864">
          <cell r="A8864" t="str">
            <v>KHS25403</v>
          </cell>
          <cell r="B8864" t="str">
            <v>义齿组织面重衬</v>
          </cell>
          <cell r="C8864" t="str">
            <v>指口内直接法普通自凝塑料硬衬。含义齿组织面处理，自凝塑料调制和口内重衬，调磨修形，抛光。不含口腔模型制备、热凝塑料重衬。</v>
          </cell>
        </row>
        <row r="8865">
          <cell r="A8865" t="str">
            <v>KHS25404</v>
          </cell>
          <cell r="B8865" t="str">
            <v>制戴固定式缺隙保持器</v>
          </cell>
          <cell r="C8865" t="str">
            <v>指用于乳牙早失，使继承恒牙正常萌出替换使用的固定式缺隙保持器。含试冠或带环、缺隙保持器制作、焊接、磷酸锌水门汀粘固等操作。不含印模、模型制备。</v>
          </cell>
        </row>
        <row r="8866">
          <cell r="A8866" t="str">
            <v>KHS25405</v>
          </cell>
          <cell r="B8866" t="str">
            <v>制戴活动式缺隙保持器</v>
          </cell>
          <cell r="C8866" t="str">
            <v>指乳牙早失后牙列间隙的维持。含预备基牙，选择义齿，保持器设计，制作，试戴，调合。不含印模、模型制备。</v>
          </cell>
        </row>
        <row r="8867">
          <cell r="A8867" t="str">
            <v>KHS25701</v>
          </cell>
          <cell r="B8867" t="str">
            <v>弹性假牙龈安装</v>
          </cell>
          <cell r="C8867" t="str">
            <v>指普通弹性假牙龈的临床设计、技工室制作及口内戴牙。需2次治疗完成一个疗程。</v>
          </cell>
        </row>
        <row r="8868">
          <cell r="A8868" t="str">
            <v>KHS25702</v>
          </cell>
          <cell r="B8868" t="str">
            <v>塑料基托全口义齿</v>
          </cell>
          <cell r="C8868" t="str">
            <v>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不含临床制取印模、模型。</v>
          </cell>
        </row>
        <row r="8869">
          <cell r="A8869" t="str">
            <v>KHS25703</v>
          </cell>
          <cell r="B8869" t="str">
            <v>铸造基托全口义齿</v>
          </cell>
          <cell r="C8869" t="str">
            <v>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v>
          </cell>
        </row>
        <row r="8870">
          <cell r="A8870" t="str">
            <v>KHS26401</v>
          </cell>
          <cell r="B8870" t="str">
            <v>乳磨牙金属预成冠修复</v>
          </cell>
          <cell r="C8870" t="str">
            <v>用于乳磨牙大面积缺损的修复。牙体预备，选择，修整，试戴预成冠，粘固，调合。</v>
          </cell>
        </row>
        <row r="8871">
          <cell r="A8871" t="str">
            <v>KHS26402</v>
          </cell>
          <cell r="B8871" t="str">
            <v>树脂冠桥嵌体贴面间接制作修复术</v>
          </cell>
          <cell r="C8871" t="str">
            <v>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不含制取印模、模型。</v>
          </cell>
        </row>
        <row r="8872">
          <cell r="A8872" t="str">
            <v>KHS26403</v>
          </cell>
          <cell r="B8872" t="str">
            <v>固定矫治器复诊处置</v>
          </cell>
          <cell r="C8872" t="str">
            <v>指固定矫治器的复诊检查与处理。含常规检查及矫治器调整、加力，更换弓丝与矫治器附件操作。</v>
          </cell>
        </row>
        <row r="8873">
          <cell r="A8873" t="str">
            <v>KHS26404</v>
          </cell>
          <cell r="B8873" t="str">
            <v>活动矫治器复诊处置</v>
          </cell>
          <cell r="C8873" t="str">
            <v>指活动矫治器的复诊检查与处理。含常规检查及矫治器调整(卡环、弹簧加力)与更换、增加矫治器附件。不含矫治器修理。</v>
          </cell>
        </row>
        <row r="8874">
          <cell r="A8874" t="str">
            <v>KHS26405</v>
          </cell>
          <cell r="B8874" t="str">
            <v>功能矫治器复诊处置</v>
          </cell>
          <cell r="C8874" t="str">
            <v>指功能矫治器的复诊检查与处理。含常规检查及矫治器调整(卡环、弹簧加力)与更换、增加矫治器附件等操作。不含矫治器修理。</v>
          </cell>
        </row>
        <row r="8875">
          <cell r="A8875" t="str">
            <v>KHS26406</v>
          </cell>
          <cell r="B8875" t="str">
            <v>舌侧固定矫治器复诊处置</v>
          </cell>
          <cell r="C8875" t="str">
            <v>指舌侧固定矫治器的复诊检查与处理。含常规检查及矫治器调整，增加、更换弓丝与矫治器附件。</v>
          </cell>
        </row>
        <row r="8876">
          <cell r="A8876" t="str">
            <v>KHS26407</v>
          </cell>
          <cell r="B8876" t="str">
            <v>无托槽隐形矫治器复诊处置</v>
          </cell>
          <cell r="C8876" t="str">
            <v>指无托槽隐形矫治器的复诊检查与处理。含常规检查及矫治器调整，更换、增加矫治器各种附件。</v>
          </cell>
        </row>
        <row r="8877">
          <cell r="A8877" t="str">
            <v>KHS26408</v>
          </cell>
          <cell r="B8877" t="str">
            <v>覆盖义齿种植附着体部件更换</v>
          </cell>
          <cell r="C8877" t="str">
            <v>含各种附着体部件的取出和更换。</v>
          </cell>
        </row>
        <row r="8878">
          <cell r="A8878" t="str">
            <v>KHS26701</v>
          </cell>
          <cell r="B8878" t="str">
            <v>金属冠桥嵌体修复术</v>
          </cell>
          <cell r="C8878" t="str">
            <v>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不含制取印模、模型、修复体粘固及特殊加工工艺。</v>
          </cell>
        </row>
        <row r="8879">
          <cell r="A8879" t="str">
            <v>KHS26702</v>
          </cell>
          <cell r="B8879" t="str">
            <v>暂时塑料冠桥修复术</v>
          </cell>
          <cell r="C8879" t="str">
            <v>普通自凝塑料口内直接制作暂时冠、桥。不含修复体粘固。</v>
          </cell>
        </row>
        <row r="8880">
          <cell r="A8880" t="str">
            <v>KHS26703</v>
          </cell>
          <cell r="B8880" t="str">
            <v>烤瓷冠桥嵌体修复术</v>
          </cell>
          <cell r="C8880" t="str">
            <v>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v>
          </cell>
        </row>
        <row r="8881">
          <cell r="A8881" t="str">
            <v>KHS26704</v>
          </cell>
          <cell r="B8881" t="str">
            <v>金属桩核修复术</v>
          </cell>
          <cell r="C8881" t="str">
            <v>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不含制取印模、模型、修复体粘固及特殊加工工艺。</v>
          </cell>
        </row>
        <row r="8882">
          <cell r="A8882" t="str">
            <v>KHS26705</v>
          </cell>
          <cell r="B8882" t="str">
            <v>纤维桩核修复术</v>
          </cell>
          <cell r="C8882" t="str">
            <v>残根残冠基牙预备和清理，使用专用套装根管预备钻进行牙齿根管逐级预备，消毒，隔湿，纤维桩粘固，普通树脂核材料塑核，桩核外形打磨修整。</v>
          </cell>
        </row>
        <row r="8883">
          <cell r="A8883" t="str">
            <v>KHS26706</v>
          </cell>
          <cell r="B8883" t="str">
            <v>光固化树脂贴面修复术</v>
          </cell>
          <cell r="C8883" t="str">
            <v>指普通光固化树脂口内贴面直接修复。牙体预备，排龈，选色，采用光固化设备，酸蚀，清洁，粘接面处理，普通光固化树脂牙齿表面分层固化，修形，抛光完成。</v>
          </cell>
        </row>
        <row r="8884">
          <cell r="A8884" t="str">
            <v>KHS26707</v>
          </cell>
          <cell r="B8884" t="str">
            <v>瓷贴面修复术</v>
          </cell>
          <cell r="C8884" t="str">
            <v>牙体预备、排龈、选色，技工室加工制作瓷贴面，含铸瓷/烤瓷设备的使用，临床口内戴牙，调整咬合，试色，专用粘固剂粘固，抛光完成。需2次治疗完成一个疗程。不含制取印模、模型。</v>
          </cell>
        </row>
        <row r="8885">
          <cell r="A8885" t="str">
            <v>KHS26708</v>
          </cell>
          <cell r="B8885" t="str">
            <v>塑料可摘局部义齿修复术</v>
          </cell>
          <cell r="C8885" t="str">
            <v>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不含制取印模、模型。</v>
          </cell>
        </row>
        <row r="8886">
          <cell r="A8886" t="str">
            <v>KHS26709</v>
          </cell>
          <cell r="B8886" t="str">
            <v>铸造可摘局部义齿修复术</v>
          </cell>
          <cell r="C8886" t="str">
            <v>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v>
          </cell>
        </row>
        <row r="8887">
          <cell r="A8887" t="str">
            <v>KHS26710</v>
          </cell>
          <cell r="B8887" t="str">
            <v>种植过渡义齿颈缘调整</v>
          </cell>
          <cell r="C8887" t="str">
            <v>根据种植周围软组织形态以及预期目标，用树脂调整过渡义齿颈缘形态。</v>
          </cell>
        </row>
        <row r="8888">
          <cell r="A8888" t="str">
            <v>KHS26711</v>
          </cell>
          <cell r="B8888" t="str">
            <v>种植金属固定冠桥修复</v>
          </cell>
          <cell r="C8888" t="str">
            <v>含覆盖帽的安卸，安装种植取模部件，普通硅橡胶口腔印模制取，连接种植替代体，牙龈硅胶、超硬石膏模型灌制，基台的选择及安装，共同就位道的确定，基台调磨，棘轮扳手的使用，个别托盘的应用，钴铬金属修复体技工室制作，基台的试戴，冠桥的试戴粘固或螺丝固定。</v>
          </cell>
        </row>
        <row r="8889">
          <cell r="A8889" t="str">
            <v>KHS26712</v>
          </cell>
          <cell r="B8889" t="str">
            <v>种植烤瓷固定冠桥修复</v>
          </cell>
          <cell r="C8889" t="str">
            <v>含覆盖帽的安卸，安装种植取模部件，普通硅橡胶口腔印模制取，连接种植替代体，牙龈硅胶、超硬石膏模型灌制，基台的选择及安装，共同就位道的确定，基台调磨，棘轮扳手的使用，个别托盘的应用，比色，钴铬金属烤瓷修复体技工室制作，基台的试戴，冠桥的试戴粘固或螺丝固定。</v>
          </cell>
        </row>
        <row r="8890">
          <cell r="A8890" t="str">
            <v>KHS27401</v>
          </cell>
          <cell r="B8890" t="str">
            <v>咬合创伤的正畸治疗</v>
          </cell>
          <cell r="C8890" t="str">
            <v>指由错合引起的咬合创伤，拔牙或非拔牙矫治，使用固定矫治器治疗。含错合畸形诊断分析、矫治方案设计、矫治器安装，以及治疗期间每次复诊检查、矫治器调整、加力等处置。约25-30次复诊需要治疗24个月左右。</v>
          </cell>
        </row>
        <row r="8891">
          <cell r="A8891" t="str">
            <v>KHS27402</v>
          </cell>
          <cell r="B8891" t="str">
            <v>复杂咬合创伤的正畸治疗</v>
          </cell>
          <cell r="C8891" t="str">
            <v>指由错合引起的咬合创伤，伴有开合、偏合、锁合、埋藏牙导萌等矫治，使用固定矫治器治疗。含错合畸形诊断分析、矫治方案设计、矫治器安装，以及治疗期间每次复诊检查、矫治器调整、加力等处置。约35－40次复诊需要治疗36个月左右。</v>
          </cell>
        </row>
        <row r="8892">
          <cell r="A8892" t="str">
            <v>KHS27403</v>
          </cell>
          <cell r="B8892" t="str">
            <v>正颌外科手术前后的正畸治疗</v>
          </cell>
          <cell r="C8892" t="str">
            <v>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v>
          </cell>
        </row>
        <row r="8893">
          <cell r="A8893" t="str">
            <v>KHS27404</v>
          </cell>
          <cell r="B8893" t="str">
            <v>睡眠呼吸暂停综合征的正畸辅助治疗</v>
          </cell>
          <cell r="C8893" t="str">
            <v>指阻塞性睡眠呼吸暂停综合征(OSAS)的正畸治疗，使用活动或固定矫治器矫治，含错合畸形诊断分析、矫治方案设计、矫治器安装，以及治疗期间每次复诊检查、矫治器调整、加力等处置。约25－30次复诊需要治疗24个月左右。</v>
          </cell>
        </row>
        <row r="8894">
          <cell r="A8894" t="str">
            <v>KHS27405</v>
          </cell>
          <cell r="B8894" t="str">
            <v>活动正畸保持器治疗</v>
          </cell>
          <cell r="C8894" t="str">
            <v>指戴用常规和改良Hawley式保持器保持，含保持期间每次复诊检查、保持器调整。不含保持器损坏的修理、印模、模型制备(需要复诊6－8次)。</v>
          </cell>
        </row>
        <row r="8895">
          <cell r="A8895" t="str">
            <v>KHS27406</v>
          </cell>
          <cell r="B8895" t="str">
            <v>压膜式正畸保持器治疗</v>
          </cell>
          <cell r="C8895" t="str">
            <v>指戴用常规压膜式正畸保持器保持，含保持期间每次复诊检查、保持器调整。不含保持器损坏的修理、印模、模型制备(平均需要复诊6－8次)。</v>
          </cell>
        </row>
        <row r="8896">
          <cell r="A8896" t="str">
            <v>KHS27407</v>
          </cell>
          <cell r="B8896" t="str">
            <v>固定式正畸保持器治疗</v>
          </cell>
          <cell r="C8896" t="str">
            <v>指戴用固定式正畸保持器保持，含保持期间每次复诊检查、保持器调整。不含保持器损坏的修理、印模、模型制备(平均需要复诊6－8次)。</v>
          </cell>
        </row>
        <row r="8897">
          <cell r="A8897" t="str">
            <v>KHS27408</v>
          </cell>
          <cell r="B8897" t="str">
            <v>局部矫治器正畸治疗</v>
          </cell>
          <cell r="C8897" t="str">
            <v>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v>
          </cell>
        </row>
        <row r="8898">
          <cell r="A8898" t="str">
            <v>KHS27409</v>
          </cell>
          <cell r="B8898" t="str">
            <v>乳牙期安氏Ⅰ类错合正畸治疗</v>
          </cell>
          <cell r="C8898" t="str">
            <v>指乳牙期Ⅰ类错合矫治。使用缺隙保持器、活动矫治器矫治。含错合畸形诊断分析、矫治方案设计、矫治器安装，以及治疗期间每次复诊检查、矫治器调整、加力等处置。约20－25次复诊需要治疗12个月左右。</v>
          </cell>
        </row>
        <row r="8899">
          <cell r="A8899" t="str">
            <v>KHS27410</v>
          </cell>
          <cell r="B8899" t="str">
            <v>乳牙期复杂安氏Ⅰ类错合正畸治疗</v>
          </cell>
          <cell r="C8899" t="str">
            <v>指乳牙期前牙或后牙开合、深覆合、偏颌矫治，使用活动矫治器、功能矫治器或颌骨矫形治疗。含错合畸形诊断分析、矫治方案设计、矫治器安装，以及治疗期间每次复诊检查、矫治器调整、加力等处置。约30－35次复诊需要治疗18个月左右。</v>
          </cell>
        </row>
        <row r="8900">
          <cell r="A8900" t="str">
            <v>KHS27411</v>
          </cell>
          <cell r="B8900" t="str">
            <v>替牙期安氏Ⅰ类错合活动矫治器正畸治疗</v>
          </cell>
          <cell r="C8900" t="str">
            <v>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v>
          </cell>
        </row>
        <row r="8901">
          <cell r="A8901" t="str">
            <v>KHS27412</v>
          </cell>
          <cell r="B8901" t="str">
            <v>替牙期安氏Ⅰ类错合固定矫治器正畸治疗</v>
          </cell>
          <cell r="C8901" t="str">
            <v>指替牙期轻度牙列拥挤、个别牙反合、间隙等矫治。使用固定矫治器矫治。含错合畸形诊断分析、矫治方案设计、矫治器安装，以及治疗期间每次复诊检查、矫治器调整、加力等处置。约20－25次复诊需要治疗18个月左右。</v>
          </cell>
        </row>
        <row r="8902">
          <cell r="A8902" t="str">
            <v>KHS27413</v>
          </cell>
          <cell r="B8902" t="str">
            <v>替牙期复杂安氏Ⅰ类错合固定矫治器正畸治疗</v>
          </cell>
          <cell r="C8902" t="str">
            <v>指替牙期前牙或后牙开合、深覆合的矫治。使用固定矫治器治疗。含错合畸形诊断分析、矫治方案设计、矫治器安装，以及治疗期间每次复诊检查、矫治器调整、加力等处置。约25－30次复诊需要治疗24个月左右。</v>
          </cell>
        </row>
        <row r="8903">
          <cell r="A8903" t="str">
            <v>KHS27414</v>
          </cell>
          <cell r="B8903" t="str">
            <v>恒牙期安氏Ⅰ类错合固定矫治器正畸治疗</v>
          </cell>
          <cell r="C8903" t="str">
            <v>指恒牙期牙列拥挤病例，使用拔牙或扩弓、推磨牙远移矫治。使用固定矫治器矫治。含错合畸形诊断分析、矫治方案设计、矫治器安装，以及治疗期间每次复诊检查、矫治器调整、加力等处置。约25－30次复诊需要治疗24个月左右。</v>
          </cell>
        </row>
        <row r="8904">
          <cell r="A8904" t="str">
            <v>KHS27415</v>
          </cell>
          <cell r="B8904" t="str">
            <v>恒牙期复杂安氏Ⅰ类错合固定矫治器正畸治疗</v>
          </cell>
          <cell r="C8904" t="str">
            <v>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v>
          </cell>
        </row>
        <row r="8905">
          <cell r="A8905" t="str">
            <v>KHS27416</v>
          </cell>
          <cell r="B8905" t="str">
            <v>成人安氏Ⅰ类错合固定矫治器正畸治疗</v>
          </cell>
          <cell r="C8905" t="str">
            <v>指成人拥挤拔牙病例、或扩弓、推磨牙远移病例，使用固定矫治器矫治，含错合畸形诊断分析、矫治方案设计、矫治器安装，以及治疗期间每次复诊检查、矫治器调整、加力等处置。约25－30次复诊需要治疗24个月左右。</v>
          </cell>
        </row>
        <row r="8906">
          <cell r="A8906" t="str">
            <v>KHS27417</v>
          </cell>
          <cell r="B8906" t="str">
            <v>成人复杂安氏Ⅰ类错合固定矫治器正畸治疗</v>
          </cell>
          <cell r="C8906" t="str">
            <v>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v>
          </cell>
        </row>
        <row r="8907">
          <cell r="A8907" t="str">
            <v>KHS27418</v>
          </cell>
          <cell r="B8907" t="str">
            <v>乳牙期安氏Ⅱ类错合正畸治疗</v>
          </cell>
          <cell r="C8907" t="str">
            <v>指乳牙期上颌前突的矫治。使用活动矫治器、功能矫治器治疗。含错合畸形诊断分析、矫治方案设计、矫治器安装，以及治疗期间每次复诊检查、矫治器调整、加力等处置。约20-25次复诊需要治疗12个月左右。</v>
          </cell>
        </row>
        <row r="8908">
          <cell r="A8908" t="str">
            <v>KHS27419</v>
          </cell>
          <cell r="B8908" t="str">
            <v>乳牙期复杂安氏Ⅱ类错合正畸治疗</v>
          </cell>
          <cell r="C8908" t="str">
            <v>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v>
          </cell>
        </row>
        <row r="8909">
          <cell r="A8909" t="str">
            <v>KHS27420</v>
          </cell>
          <cell r="B8909" t="str">
            <v>替牙期安氏Ⅱ类错合活动矫治器正畸治疗</v>
          </cell>
          <cell r="C8909" t="str">
            <v>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v>
          </cell>
        </row>
        <row r="8910">
          <cell r="A8910" t="str">
            <v>KHS27421</v>
          </cell>
          <cell r="B8910" t="str">
            <v>替牙期复杂安氏Ⅱ类错合活动矫治器正畸治疗</v>
          </cell>
          <cell r="C8910" t="str">
            <v>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v>
          </cell>
        </row>
        <row r="8911">
          <cell r="A8911" t="str">
            <v>KHS27422</v>
          </cell>
          <cell r="B8911" t="str">
            <v>替牙期安氏Ⅱ类错合固定矫治器正畸治疗</v>
          </cell>
          <cell r="C8911" t="str">
            <v>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v>
          </cell>
        </row>
        <row r="8912">
          <cell r="A8912" t="str">
            <v>KHS27423</v>
          </cell>
          <cell r="B8912" t="str">
            <v>替牙期复杂安氏Ⅱ类错合固定矫治器正畸治疗</v>
          </cell>
          <cell r="C8912" t="str">
            <v>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v>
          </cell>
        </row>
        <row r="8913">
          <cell r="A8913" t="str">
            <v>KHS27424</v>
          </cell>
          <cell r="B8913" t="str">
            <v>替牙期骨性Ⅱ类错合正畸治疗</v>
          </cell>
          <cell r="C8913" t="str">
            <v>指替牙期轻度骨性上颌前突、深覆合、深覆盖矫治。使用固定矫治器或固定功能矫治器矫治。含错合畸形诊断分析、矫治方案设计、矫治器安装，以及治疗期间每次复诊检查、矫治器调整、加力等处置。约25－30次复诊需要治疗24个月左右。</v>
          </cell>
        </row>
        <row r="8914">
          <cell r="A8914" t="str">
            <v>KHS27425</v>
          </cell>
          <cell r="B8914" t="str">
            <v>替牙期复杂骨性Ⅱ类错合正畸治疗</v>
          </cell>
          <cell r="C8914" t="str">
            <v>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v>
          </cell>
        </row>
        <row r="8915">
          <cell r="A8915" t="str">
            <v>KHS27426</v>
          </cell>
          <cell r="B8915" t="str">
            <v>恒牙期安氏Ⅱ类错合功能矫治器正畸治疗</v>
          </cell>
          <cell r="C8915" t="str">
            <v>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v>
          </cell>
        </row>
        <row r="8916">
          <cell r="A8916" t="str">
            <v>KHS27427</v>
          </cell>
          <cell r="B8916" t="str">
            <v>恒牙期复杂安氏Ⅱ类错合功能矫治器正畸治疗</v>
          </cell>
          <cell r="C8916" t="str">
            <v>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v>
          </cell>
        </row>
        <row r="8917">
          <cell r="A8917" t="str">
            <v>KHS27428</v>
          </cell>
          <cell r="B8917" t="str">
            <v>恒牙期安氏Ⅱ类错合固定矫治器正畸治疗</v>
          </cell>
          <cell r="C8917" t="str">
            <v>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v>
          </cell>
        </row>
        <row r="8918">
          <cell r="A8918" t="str">
            <v>KHS27429</v>
          </cell>
          <cell r="B8918" t="str">
            <v>恒牙期复杂安氏Ⅱ类错合固定矫治器正畸治疗</v>
          </cell>
          <cell r="C8918" t="str">
            <v>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row>
        <row r="8919">
          <cell r="A8919" t="str">
            <v>KHS27430</v>
          </cell>
          <cell r="B8919" t="str">
            <v>成人安氏Ⅱ类错合固定矫治器正畸治疗</v>
          </cell>
          <cell r="C8919" t="str">
            <v>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v>
          </cell>
        </row>
        <row r="8920">
          <cell r="A8920" t="str">
            <v>KHS27431</v>
          </cell>
          <cell r="B8920" t="str">
            <v>成人复杂安氏Ⅱ类错合固定矫治器正畸治疗</v>
          </cell>
          <cell r="C8920" t="str">
            <v>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v>
          </cell>
        </row>
        <row r="8921">
          <cell r="A8921" t="str">
            <v>KHS27432</v>
          </cell>
          <cell r="B8921" t="str">
            <v>恒牙期骨性Ⅱ类错合固定矫治器正畸治疗</v>
          </cell>
          <cell r="C8921" t="str">
            <v>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v>
          </cell>
        </row>
        <row r="8922">
          <cell r="A8922" t="str">
            <v>KHS27433</v>
          </cell>
          <cell r="B8922" t="str">
            <v>恒牙期复杂骨性Ⅱ类错合固定矫治器正畸治疗</v>
          </cell>
          <cell r="C8922" t="str">
            <v>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v>
          </cell>
        </row>
        <row r="8923">
          <cell r="A8923" t="str">
            <v>KHS27434</v>
          </cell>
          <cell r="B8923" t="str">
            <v>乳牙期安氏Ⅲ类错合正畸治疗</v>
          </cell>
          <cell r="C8923" t="str">
            <v>指乳牙期前牙反合及不良习惯的改正，使用活动矫治器矫治。含错合畸形诊断分析、矫治方案设计、矫治器安装，以及治疗期间每次复诊检查、矫治器调整、加力等处置。约20－25次复诊需要治疗12个月左右。</v>
          </cell>
        </row>
        <row r="8924">
          <cell r="A8924" t="str">
            <v>KHS27435</v>
          </cell>
          <cell r="B8924" t="str">
            <v>乳牙期复杂安氏Ⅲ类错合正畸治疗</v>
          </cell>
          <cell r="C8924" t="str">
            <v>指乳乳牙期前牙反合或牙全牙列反合，使用活动或半固定矫治器、上颌前方牵引、颏兜等矫治。含错合畸形诊断分析、矫治方案设计、矫治器安装，以及治疗期间每次复诊检查、矫治器调整、加力等处置。约30－35次复诊需要治疗18个月左右。</v>
          </cell>
        </row>
        <row r="8925">
          <cell r="A8925" t="str">
            <v>KHS27436</v>
          </cell>
          <cell r="B8925" t="str">
            <v>替牙期安氏Ⅲ类错合活动矫治器正畸治疗</v>
          </cell>
          <cell r="C8925" t="str">
            <v>指替牙期前牙反合，使用活动矫治器矫治。含错合畸形诊断分析、矫治方案设计、矫治器安装，以及治疗期间每次复诊检查、矫治器调整、加力等处置。约30－35次复诊需要治疗18个月左右。</v>
          </cell>
        </row>
        <row r="8926">
          <cell r="A8926" t="str">
            <v>KHS27437</v>
          </cell>
          <cell r="B8926" t="str">
            <v>替牙期复杂安氏Ⅲ类错合活动矫治器正畸治疗</v>
          </cell>
          <cell r="C8926" t="str">
            <v>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v>
          </cell>
        </row>
        <row r="8927">
          <cell r="A8927" t="str">
            <v>KHS27438</v>
          </cell>
          <cell r="B8927" t="str">
            <v>替牙期安氏Ⅲ类错合固定矫治器正畸治疗</v>
          </cell>
          <cell r="C8927" t="str">
            <v>指替牙期前牙反合，使用固定矫治器矫治。含错合畸形诊断分析、矫治方案设计、矫治器安装，以及治疗期间每次复诊检查、矫治器调整、加力等处置。约20－25次复诊需要治疗18个月左右。</v>
          </cell>
        </row>
        <row r="8928">
          <cell r="A8928" t="str">
            <v>KHS27439</v>
          </cell>
          <cell r="B8928" t="str">
            <v>替牙期复杂安氏Ⅲ类错合固定矫治器正畸治疗</v>
          </cell>
          <cell r="C8928" t="str">
            <v>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v>
          </cell>
        </row>
        <row r="8929">
          <cell r="A8929" t="str">
            <v>KHS27440</v>
          </cell>
          <cell r="B8929" t="str">
            <v>替牙期安氏Ⅲ类错合功能矫治器正畸治疗</v>
          </cell>
          <cell r="C8929" t="str">
            <v>指替牙期安氏Ⅲ类错合，轻度下颌前突，使用功能矫治器矫治。含错合畸形诊断分析、矫治方案设计、矫治器安装，以及治疗期间每次复诊检查、矫治器调整、加力等处置。约20－25次复诊需要治疗18个月左右。</v>
          </cell>
        </row>
        <row r="8930">
          <cell r="A8930" t="str">
            <v>KHS27441</v>
          </cell>
          <cell r="B8930" t="str">
            <v>替牙期复杂安氏Ⅲ类错合功能矫治器正畸治疗</v>
          </cell>
          <cell r="C8930" t="str">
            <v>指替牙期安氏Ⅲ类错合，下颌前突，反合、伴开合、偏合等疑难病例，使用功能矫治器矫治。含错合畸形诊断分析、矫治方案设计、矫治器安装，以及治疗期间每次复诊检查、矫治器调整、加力等处置。约25－30次复诊需要治疗24个月左右。</v>
          </cell>
        </row>
        <row r="8931">
          <cell r="A8931" t="str">
            <v>KHS27442</v>
          </cell>
          <cell r="B8931" t="str">
            <v>恒牙期安氏Ⅲ类错合固定矫治器正畸治疗</v>
          </cell>
          <cell r="C8931" t="str">
            <v>指前牙反合，伴拥挤不拔牙病例和简单拔牙病例，使用固定矫治器矫治。含错合畸形诊断分析、矫治方案设计、矫治器安装，以及治疗期间每次复诊检查、矫治器调整、加力等处置。约25－30次复诊需要治疗24个月左右。</v>
          </cell>
        </row>
        <row r="8932">
          <cell r="A8932" t="str">
            <v>KHS27443</v>
          </cell>
          <cell r="B8932" t="str">
            <v>恒牙期复杂安氏Ⅲ类错合固定矫治器正畸治疗</v>
          </cell>
          <cell r="C8932" t="str">
            <v>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row>
        <row r="8933">
          <cell r="A8933" t="str">
            <v>KHS27444</v>
          </cell>
          <cell r="B8933" t="str">
            <v>成人安氏Ⅲ类错合固定矫治器正畸治疗</v>
          </cell>
          <cell r="C8933" t="str">
            <v>包指成人前牙反合，伴拥挤不拔牙病例和简单拔牙病例，使用固定矫治器矫治。含错合畸形诊断分析、矫治方案设计、矫治器安装，以及治疗期间每次复诊检查、矫治器调整、加力等处置。约25－30次复诊需要治疗24个月左右。</v>
          </cell>
        </row>
        <row r="8934">
          <cell r="A8934" t="str">
            <v>KHS27445</v>
          </cell>
          <cell r="B8934" t="str">
            <v>成人复杂安氏Ⅲ类错合固定矫治器正畸治疗</v>
          </cell>
          <cell r="C8934" t="str">
            <v>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v>
          </cell>
        </row>
        <row r="8935">
          <cell r="A8935" t="str">
            <v>KHS27446</v>
          </cell>
          <cell r="B8935" t="str">
            <v>恒牙期骨性Ⅲ类错合固定矫治器正畸治疗</v>
          </cell>
          <cell r="C8935" t="str">
            <v>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v>
          </cell>
        </row>
        <row r="8936">
          <cell r="A8936" t="str">
            <v>KHS27447</v>
          </cell>
          <cell r="B8936" t="str">
            <v>恒牙期复杂骨性Ⅲ类错合固定矫治器正畸治疗</v>
          </cell>
          <cell r="C8936" t="str">
            <v>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v>
          </cell>
        </row>
        <row r="8937">
          <cell r="A8937" t="str">
            <v>KHS27448</v>
          </cell>
          <cell r="B8937" t="str">
            <v>牙周病伴错合畸形活动矫治器正畸治疗</v>
          </cell>
          <cell r="C8937" t="str">
            <v>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v>
          </cell>
        </row>
        <row r="8938">
          <cell r="A8938" t="str">
            <v>KHS32401</v>
          </cell>
          <cell r="B8938" t="str">
            <v>防龋激光治疗</v>
          </cell>
          <cell r="C8938" t="str">
            <v>用激光治疗仪防龋。激光辐照牙齿，使牙釉质吸收激光能量增强抗酸性，达到防治龋齿的目的。</v>
          </cell>
        </row>
        <row r="8939">
          <cell r="A8939" t="str">
            <v>KHS39401</v>
          </cell>
          <cell r="B8939" t="str">
            <v>橡皮障隔湿治疗</v>
          </cell>
          <cell r="C8939" t="str">
            <v>用专用的橡皮障套装，打孔，橡皮障夹，就位，面弓固定，楔线辅助固定。利用橡皮布的弹性，打孔后套在牙颈部作为屏障，使接受治疗的牙冠与口腔隔开的一种隔湿方法。</v>
          </cell>
        </row>
        <row r="8940">
          <cell r="A8940" t="str">
            <v>KHS59401</v>
          </cell>
          <cell r="B8940" t="str">
            <v>窝沟封闭术</v>
          </cell>
          <cell r="C8940" t="str">
            <v>封闭窝沟，预防牙齿龋坏的治疗。用慢机毛刷蘸取清洁膏清洁牙面及窝沟，清洁剂和冲洗机交替冲洗，吹干，酸蚀，冲洗，干燥隔湿，窝沟内注入封闭剂，光固化，调合，抛光。</v>
          </cell>
        </row>
        <row r="8941">
          <cell r="A8941" t="str">
            <v>KHS61401</v>
          </cell>
          <cell r="B8941" t="str">
            <v>种植过渡义齿</v>
          </cell>
          <cell r="C8941" t="str">
            <v>含覆盖帽的安卸，个别托盘的应用，印模的制取，比色，模型修整，临时基台的选择，技工室制作树脂过渡义齿，冠桥的试戴，棘轮扳手的紧固，螺丝孔封闭。</v>
          </cell>
        </row>
        <row r="8942">
          <cell r="A8942" t="str">
            <v>KHS61402</v>
          </cell>
          <cell r="B8942" t="str">
            <v>种植覆盖义齿</v>
          </cell>
          <cell r="C8942" t="str">
            <v>指全口杆卡式，磁附着式，球帽式等固位方式。具体含研究模制取，制作个别托盘、卸种植愈合帽，安装种植取模部件，连接种植替代体，牙龈硅胶、超硬石膏模型灌制模型，合关系记录、转移，试排牙，连接基台和种植固位体，种植固位体支架临床试戴，热凝树脂义齿技工制作，义齿试戴、修改、咬合检查、调整咬合。不含金沉积加工工艺。</v>
          </cell>
        </row>
        <row r="8943">
          <cell r="A8943" t="str">
            <v>KHS61403</v>
          </cell>
          <cell r="B8943" t="str">
            <v>全口种植固定树脂义齿</v>
          </cell>
          <cell r="C8943" t="str">
            <v>种植模型制备、关系转移，种植基台选择和调改，铸造普通钴铬合金支架，排牙，技工室制作完成全口种植义齿，种植基台口内转移和安装，义齿临床试戴、修改、咬合检查、抛光完成等。不含CAD/CAM支架设计与制作。</v>
          </cell>
        </row>
        <row r="8944">
          <cell r="A8944" t="str">
            <v>KHS61701</v>
          </cell>
          <cell r="B8944" t="str">
            <v>颅颌面赝复种植固位</v>
          </cell>
          <cell r="C8944" t="str">
            <v>种植固位方式的设计、种植取模、固位体的制备、基台与固位体的临床转移和安装等。</v>
          </cell>
        </row>
        <row r="8945">
          <cell r="A8945" t="str">
            <v>KHS62401</v>
          </cell>
          <cell r="B8945" t="str">
            <v>牙体缺损充填术</v>
          </cell>
          <cell r="C8945" t="str">
            <v>牙龋缺损情况只涉及一个牙面，局麻，去龋，备洞，垫底，洞型设计，银汞充填、刻形、磨光。</v>
          </cell>
        </row>
        <row r="8946">
          <cell r="A8946" t="str">
            <v>KHS62402</v>
          </cell>
          <cell r="B8946" t="str">
            <v>牙体缺损直接粘接修复术</v>
          </cell>
          <cell r="C8946" t="str">
            <v>局麻，洞型设计，牙体预备，牙髓保护，垫基底，比色，酸蚀，粘接，分层分色充填，调合，磨光。</v>
          </cell>
        </row>
        <row r="8947">
          <cell r="A8947" t="str">
            <v>KHS62403</v>
          </cell>
          <cell r="B8947" t="str">
            <v>微创修复术</v>
          </cell>
          <cell r="C8947" t="str">
            <v>指MI技术。检查患牙龋坏情况，使用微创器械去龋，充填。</v>
          </cell>
        </row>
        <row r="8948">
          <cell r="A8948" t="str">
            <v>KHS64401</v>
          </cell>
          <cell r="B8948" t="str">
            <v>种植基台及修复体固定螺丝折断取出</v>
          </cell>
          <cell r="C8948" t="str">
            <v>固定螺丝、临时和永久基台、中心螺丝折断的拆除和更换。</v>
          </cell>
        </row>
        <row r="8949">
          <cell r="A8949" t="str">
            <v>KHS64402</v>
          </cell>
          <cell r="B8949" t="str">
            <v>螺丝固位种植义齿拆卸清洗</v>
          </cell>
          <cell r="C8949" t="str">
            <v>指拆除固定螺丝，取下种植义齿，清洗种植义齿，种植体颈部以及周围软组织冲洗，重新安装种植义齿，固定螺丝固定，螺丝孔光固化树脂材料封闭，调合，抛光。</v>
          </cell>
        </row>
        <row r="8950">
          <cell r="A8950" t="str">
            <v>KHS64701</v>
          </cell>
          <cell r="B8950" t="str">
            <v>拆冠桥</v>
          </cell>
          <cell r="C8950" t="str">
            <v>指锤造和铸造冠、桥及其它金属固定修复体。</v>
          </cell>
        </row>
        <row r="8951">
          <cell r="A8951" t="str">
            <v>KHS71401</v>
          </cell>
          <cell r="B8951" t="str">
            <v>牙本质钉固位术</v>
          </cell>
          <cell r="C8951" t="str">
            <v>洞形设计，制备钉道，打桩(钉)，直接就位或粘固就位。</v>
          </cell>
        </row>
        <row r="8952">
          <cell r="A8952" t="str">
            <v>KHS72401</v>
          </cell>
          <cell r="B8952" t="str">
            <v>去龋激光治疗</v>
          </cell>
          <cell r="C8952" t="str">
            <v>检查患牙龋坏情况，局麻，用激光治疗仪去龋。</v>
          </cell>
        </row>
        <row r="8953">
          <cell r="A8953" t="str">
            <v>KHT31401</v>
          </cell>
          <cell r="B8953" t="str">
            <v>牙面光洁术</v>
          </cell>
          <cell r="C8953" t="str">
            <v>对每个牙面以橡皮轮抛光或喷砂抛光。</v>
          </cell>
        </row>
        <row r="8954">
          <cell r="A8954" t="str">
            <v>KHT31402</v>
          </cell>
          <cell r="B8954" t="str">
            <v>牙齿脱色术</v>
          </cell>
          <cell r="C8954" t="str">
            <v>牙齿浅表色斑的磨除，抛光。</v>
          </cell>
        </row>
        <row r="8955">
          <cell r="A8955" t="str">
            <v>KHT31403</v>
          </cell>
          <cell r="B8955" t="str">
            <v>牙齿冷光漂白术</v>
          </cell>
          <cell r="C8955" t="str">
            <v>指用冷光漂白设备及漂白药物对氟斑牙、四环素牙、变色牙等进行一个疗程冷光漂白。含牙龈保护、药物涂布、分次分区光照、氧化剂光泽处理。</v>
          </cell>
        </row>
        <row r="8956">
          <cell r="A8956" t="str">
            <v>KHT31404</v>
          </cell>
          <cell r="B8956" t="str">
            <v>邻面去釉</v>
          </cell>
          <cell r="C8956" t="str">
            <v>指牙齿邻面去釉(片切)。含牙齿邻面片切、牙面形态修整、磨光、抛光。</v>
          </cell>
        </row>
        <row r="8957">
          <cell r="A8957" t="str">
            <v>KHT48401</v>
          </cell>
          <cell r="B8957" t="str">
            <v>氟防龋治疗</v>
          </cell>
          <cell r="C8957" t="str">
            <v>用慢机毛刷蘸取清洁膏清洁牙面及窝沟、吹干隔湿、棉棒蘸取氟制剂反复涂牙齿各面。</v>
          </cell>
        </row>
        <row r="8958">
          <cell r="A8958" t="str">
            <v>KHT48402</v>
          </cell>
          <cell r="B8958" t="str">
            <v>牙齿内漂白术</v>
          </cell>
          <cell r="C8958" t="str">
            <v>牙齿髓腔清理，髓室内放置双氧水漂白药物，氧化锌丁香油水门汀暂时封闭，复诊，反复上述操作，完成一个疗程。</v>
          </cell>
        </row>
        <row r="8959">
          <cell r="A8959" t="str">
            <v>KHT48403</v>
          </cell>
          <cell r="B8959" t="str">
            <v>牙列套漂白术</v>
          </cell>
          <cell r="C8959" t="str">
            <v>氟斑牙、四环素牙、变色牙等牙色检查、调磨，模型设计，用成型机在石膏模型上制作常规塑料膜套，临床调整。不含临床取模。</v>
          </cell>
        </row>
        <row r="8960">
          <cell r="A8960" t="str">
            <v>KHU24701</v>
          </cell>
          <cell r="B8960" t="str">
            <v>金属类充填体抛光术</v>
          </cell>
          <cell r="C8960" t="str">
            <v>各种金属类充填体的修整，抛光。</v>
          </cell>
        </row>
        <row r="8961">
          <cell r="A8961" t="str">
            <v>KHU24702</v>
          </cell>
          <cell r="B8961" t="str">
            <v>非金属类充填体抛光术</v>
          </cell>
          <cell r="C8961" t="str">
            <v>各种非金属类充填体的修整，抛光。</v>
          </cell>
        </row>
        <row r="8962">
          <cell r="A8962" t="str">
            <v>KHU39401</v>
          </cell>
          <cell r="B8962" t="str">
            <v>激光脱敏治疗</v>
          </cell>
          <cell r="C8962" t="str">
            <v>确定患牙过敏区域，采用专用的激光脱敏治疗设备，用激光光纤头辅以专用材料地毯式脉冲式数字式照射，进行脱敏治疗。</v>
          </cell>
        </row>
        <row r="8963">
          <cell r="A8963" t="str">
            <v>KHU45401</v>
          </cell>
          <cell r="B8963" t="str">
            <v>开髓引流术</v>
          </cell>
          <cell r="C8963" t="str">
            <v>局麻，开髓，药物安抚，引流。</v>
          </cell>
        </row>
        <row r="8964">
          <cell r="A8964" t="str">
            <v>KHU48401</v>
          </cell>
          <cell r="B8964" t="str">
            <v>药物脱敏治疗</v>
          </cell>
          <cell r="C8964" t="str">
            <v>确定患牙过敏区域，用氟化物、银锶制剂、酚制剂等药物多次涂抹，进行脱敏治疗。</v>
          </cell>
        </row>
        <row r="8965">
          <cell r="A8965" t="str">
            <v>KHU48402</v>
          </cell>
          <cell r="B8965" t="str">
            <v>牙列套脱敏治疗</v>
          </cell>
          <cell r="C8965" t="str">
            <v>多部位多牙位过敏的检查、标记、设计，取模，灌注石膏模型，用成型机在石膏模型上制作常规塑料膜套，临床调整，一个疗程的脱敏药物。不含临床取模和石膏模型制备。</v>
          </cell>
        </row>
        <row r="8966">
          <cell r="A8966" t="str">
            <v>KHU58401</v>
          </cell>
          <cell r="B8966" t="str">
            <v>活髓切断术</v>
          </cell>
          <cell r="C8966" t="str">
            <v>判断牙髓状况，局麻，去龋，开髓备洞，洞型设计，高速球型钻磨除冠髓，生理盐水反复冲洗，止血，置盖髓剂，氧化锌丁香油水门汀暂封。</v>
          </cell>
        </row>
        <row r="8967">
          <cell r="A8967" t="str">
            <v>KHU62401</v>
          </cell>
          <cell r="B8967" t="str">
            <v>直接盖髓术</v>
          </cell>
          <cell r="C8967" t="str">
            <v>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v>
          </cell>
        </row>
        <row r="8968">
          <cell r="A8968" t="str">
            <v>KHU62402</v>
          </cell>
          <cell r="B8968" t="str">
            <v>间接盖髓术</v>
          </cell>
          <cell r="C8968" t="str">
            <v>深龋近髓。去净龋坏组织，预备窝洞，清洁窝洞。隔湿并干燥窝洞，调制盖髓剂，涂敷盖髓剂于近髓区，垫基底，银汞充填，刻形，磨光。</v>
          </cell>
        </row>
        <row r="8969">
          <cell r="A8969" t="str">
            <v>KHU65401</v>
          </cell>
          <cell r="B8969" t="str">
            <v>牙髓摘除术</v>
          </cell>
          <cell r="C8969" t="str">
            <v>局麻下去龋，备洞，开髓，揭髓顶，拔髓，荡洗根管。</v>
          </cell>
        </row>
        <row r="8970">
          <cell r="A8970" t="str">
            <v>KHU72401</v>
          </cell>
          <cell r="B8970" t="str">
            <v>牙髓失活术</v>
          </cell>
          <cell r="C8970" t="str">
            <v>局麻，开髓，放置失活剂，氧化锌丁香油水门汀封药。</v>
          </cell>
        </row>
        <row r="8971">
          <cell r="A8971" t="str">
            <v>KHU72402</v>
          </cell>
          <cell r="B8971" t="str">
            <v>干髓术</v>
          </cell>
          <cell r="C8971" t="str">
            <v>去封药，揭髓顶，切冠髓，放置干髓剂，垫基底，银汞充填等。</v>
          </cell>
        </row>
        <row r="8972">
          <cell r="A8972" t="str">
            <v>KHU83401</v>
          </cell>
          <cell r="B8972" t="str">
            <v>髓腔穿孔充填修补术</v>
          </cell>
          <cell r="C8972" t="str">
            <v>龋损，牙内吸收以及根管治疗中的一些操作可能引起髓腔和根管各部位的穿孔。暴露穿孔部位，去除病变组织，并将修补材料放入穿孔处，充填，磨光。</v>
          </cell>
        </row>
        <row r="8973">
          <cell r="A8973" t="str">
            <v>KHV02401</v>
          </cell>
          <cell r="B8973" t="str">
            <v>根管长度测量</v>
          </cell>
          <cell r="C8973" t="str">
            <v>使用根管长度测量仪，将与之相连的诊断丝插入根管，数字式确定工作长度，电子、人工检查。</v>
          </cell>
        </row>
        <row r="8974">
          <cell r="A8974" t="str">
            <v>KHV18401</v>
          </cell>
          <cell r="B8974" t="str">
            <v>简单根管预备</v>
          </cell>
          <cell r="C8974" t="str">
            <v>指直或轻度弯曲的粗大根管。局麻下开髓，髓腔预备，髓腔修整，暴露根管口、不锈钢K锉以逐步后退法预备根管至根尖孔、双氧水生理盐水交替冲洗，无菌纸尖吸干，氢氧化钙等药物或采用微波、激光进行根管内持续消毒，氧化锌丁香油水门汀暂封，7天为一疗程。不含根管长度测定、X线检查。</v>
          </cell>
        </row>
        <row r="8975">
          <cell r="A8975" t="str">
            <v>KHV18402</v>
          </cell>
          <cell r="B8975" t="str">
            <v>复杂根管预备</v>
          </cell>
          <cell r="C8975" t="str">
            <v>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盐水交替冲洗根管，无菌纸尖吸干，氢氧化钙等药物或采用微波、激光进行根管内持</v>
          </cell>
        </row>
        <row r="8976">
          <cell r="A8976" t="str">
            <v>KHV18403</v>
          </cell>
          <cell r="B8976" t="str">
            <v>超声根管预备</v>
          </cell>
          <cell r="C8976" t="str">
            <v>采用超声根管治疗仪辅助进行复杂根管预备，含根管荡洗、根管清理成形。</v>
          </cell>
        </row>
        <row r="8977">
          <cell r="A8977" t="str">
            <v>KHV18404</v>
          </cell>
          <cell r="B8977" t="str">
            <v>激光根管预备</v>
          </cell>
          <cell r="C8977" t="str">
            <v>采用激光治疗仪辅助进行复杂根管预备，消毒根管。</v>
          </cell>
        </row>
        <row r="8978">
          <cell r="A8978" t="str">
            <v>KHV39401</v>
          </cell>
          <cell r="B8978" t="str">
            <v>根管再治疗</v>
          </cell>
          <cell r="C8978" t="str">
            <v>针对根管治疗后疾病进行的治疗。用药物、器械以及专用的超声治疗仪取根管内充物(干髓剂、充填材料、牙胶、糊剂等)。</v>
          </cell>
        </row>
        <row r="8979">
          <cell r="A8979" t="str">
            <v>KHV39402</v>
          </cell>
          <cell r="B8979" t="str">
            <v>显微根管治疗</v>
          </cell>
          <cell r="C8979" t="str">
            <v>在根管显微镜下寻找根管口，复杂根管的辅助治疗，根尖屏障制备，钙化根管的输通，根管内分离器械的取出等。</v>
          </cell>
        </row>
        <row r="8980">
          <cell r="A8980" t="str">
            <v>KHV62401</v>
          </cell>
          <cell r="B8980" t="str">
            <v>根管冷牙胶侧压充填术</v>
          </cell>
          <cell r="C8980" t="str">
            <v>去除暂封料，清理髓腔和根管，无菌纸尖吸干，试尖，常规根管糊剂导入，主尖就位，冷牙胶侧方加压充填。</v>
          </cell>
        </row>
        <row r="8981">
          <cell r="A8981" t="str">
            <v>KHV62402</v>
          </cell>
          <cell r="B8981" t="str">
            <v>根管热塑牙胶垂直加压充填术</v>
          </cell>
          <cell r="C8981" t="str">
            <v>去除暂封料，清理髓腔和根管，无菌纸尖吸干，试尖，常规根管糊剂导入，放置主牙胶尖，采用专用的热塑牙胶充填仪垂直加压充填。</v>
          </cell>
        </row>
        <row r="8982">
          <cell r="A8982" t="str">
            <v>KHV62403</v>
          </cell>
          <cell r="B8982" t="str">
            <v>根管常温牙胶注射式加压充填术</v>
          </cell>
          <cell r="C8982" t="str">
            <v>去除暂封料，清理髓腔和根管，无菌纸尖吸干，试尖，放置主牙胶尖，采用专用的常温牙胶注射仪垂直加压充填，主尖就位。</v>
          </cell>
        </row>
        <row r="8983">
          <cell r="A8983" t="str">
            <v>KHV64401</v>
          </cell>
          <cell r="B8983" t="str">
            <v>根管内分离器械取出术</v>
          </cell>
          <cell r="C8983" t="str">
            <v>根管内分离器械的定位，建立旁路，超声振荡取出分离器械。</v>
          </cell>
        </row>
        <row r="8984">
          <cell r="A8984" t="str">
            <v>KHV65401</v>
          </cell>
          <cell r="B8984" t="str">
            <v>钙化桥打通术</v>
          </cell>
          <cell r="C8984" t="str">
            <v>局麻下去除充填料，髓腔预备，髓腔修整，暴露根管口，用G钻或长柄球钻去除牙本质桥，修整根管壁，双氧水生理盐水交替冲洗，无菌纸尖吸干，氢氧化钙等药物根管内持续消毒，氧化锌丁香油水门汀暂封。</v>
          </cell>
        </row>
        <row r="8985">
          <cell r="A8985" t="str">
            <v>KHV70401</v>
          </cell>
          <cell r="B8985" t="str">
            <v>前牙根折根牵引术</v>
          </cell>
          <cell r="C8985" t="str">
            <v>指对冠根折或根折的外伤牙齿，采用正畸牵引的方法将断面牵引至龈上的治疗。局麻下切除覆盖牙龈，设计，制作粘接或制戴牵引装置，牵引，加力，定期复诊。不含根管治疗、牙冠修复。</v>
          </cell>
        </row>
        <row r="8986">
          <cell r="A8986" t="str">
            <v>KHV71401</v>
          </cell>
          <cell r="B8986" t="str">
            <v>根管内固定术</v>
          </cell>
          <cell r="C8986" t="str">
            <v>根折后的根管内桩钉固定。钉道预备，粘结固定。</v>
          </cell>
        </row>
        <row r="8987">
          <cell r="A8987" t="str">
            <v>KHV71402</v>
          </cell>
          <cell r="B8987" t="str">
            <v>根管钉固位术</v>
          </cell>
          <cell r="C8987" t="str">
            <v>用P钻去除根管内充填物，麻花钻预备钉道，桩钉试合，就位，处理剂处理钉道和桩钉，粘固。</v>
          </cell>
        </row>
        <row r="8988">
          <cell r="A8988" t="str">
            <v>KHV83401</v>
          </cell>
          <cell r="B8988" t="str">
            <v>根管壁穿孔修补术</v>
          </cell>
          <cell r="C8988" t="str">
            <v>病变组织较深，无法直接修补，采用外科手术方法暴露穿孔部位进行修复。消毒、麻醉，切开牙龈，翻起龈瓣，暴露穿孔部位，去除病变组织，并将修补材料放入穿孔处，充填、磨光，缝合。</v>
          </cell>
        </row>
        <row r="8989">
          <cell r="A8989" t="str">
            <v>KHW</v>
          </cell>
          <cell r="B8989" t="str">
            <v>牙周</v>
          </cell>
        </row>
        <row r="8990">
          <cell r="A8990" t="str">
            <v>KHW27401</v>
          </cell>
          <cell r="B8990" t="str">
            <v>牙周病伴错合畸形正畸治疗</v>
          </cell>
          <cell r="C8990" t="str">
            <v>指轻中度牙周病伴拥挤、深覆合、深覆盖、反合矫治，使用固定矫治器矫治。含错合畸形诊断分析、矫治方案设计、矫治器安装，以及治疗期间每次复诊检查、矫治器调整、加力等处置。约25－30次复诊需要治疗24个月左右。</v>
          </cell>
        </row>
        <row r="8991">
          <cell r="A8991" t="str">
            <v>KHW27402</v>
          </cell>
          <cell r="B8991" t="str">
            <v>重度牙周病伴错合畸形正畸治疗</v>
          </cell>
          <cell r="C8991" t="str">
            <v>指中重度牙周病，或牙周病伴开合、严重深覆合、反合、锁合、偏合等，使用固定矫治器矫治。含错合畸形诊断分析、矫治方案设计、矫治器安装，以及治疗期间每次复诊检查、矫治器调整、加力等处置。约35－40次复诊需要治疗36个月左右。</v>
          </cell>
        </row>
        <row r="8992">
          <cell r="A8992" t="str">
            <v>KHW48401</v>
          </cell>
          <cell r="B8992" t="str">
            <v>牙周局部冲洗上药</v>
          </cell>
          <cell r="C8992" t="str">
            <v>消毒，用3%双氧水或0.12%洗必泰生理盐水交替冲洗，清除牙周袋深部游离或堆积的污染物，患者反复含漱后牙周袋内上药液、药膜或药膏等缓释或控释药物。</v>
          </cell>
        </row>
        <row r="8993">
          <cell r="A8993" t="str">
            <v>KHW48402</v>
          </cell>
          <cell r="B8993" t="str">
            <v>冠周局部治疗</v>
          </cell>
          <cell r="C8993" t="str">
            <v>生理盐水，双氧水交替反复冲洗盲袋，上碘合剂冠周炎药膜。</v>
          </cell>
        </row>
        <row r="8994">
          <cell r="A8994" t="str">
            <v>KHW62401</v>
          </cell>
          <cell r="B8994" t="str">
            <v>牙龈保护剂塞治</v>
          </cell>
          <cell r="C8994" t="str">
            <v>用牙周塞治剂覆盖创面及牙间隙。</v>
          </cell>
        </row>
        <row r="8995">
          <cell r="A8995" t="str">
            <v>KHW65401</v>
          </cell>
          <cell r="B8995" t="str">
            <v>龈上洁治</v>
          </cell>
          <cell r="C8995" t="str">
            <v>消毒，用专用手工龈上洁治器或龈上超声工作尖彻底去除自然牙齿各面(颊侧、舌侧、近中、远中邻面)龈上牙石、色素、菌斑、软垢等洁治过程，龈沟冲洗、上药。</v>
          </cell>
        </row>
        <row r="8996">
          <cell r="A8996" t="str">
            <v>KHW65402</v>
          </cell>
          <cell r="B8996" t="str">
            <v>龈下刮治</v>
          </cell>
          <cell r="C8996" t="str">
            <v>口内消毒，用龈下超声工作尖或手持刮治器去除自然牙根各面龈下牙石、菌斑等的治疗过程，牙周袋冲洗上药。</v>
          </cell>
        </row>
        <row r="8997">
          <cell r="A8997" t="str">
            <v>KHW71401</v>
          </cell>
          <cell r="B8997" t="str">
            <v>牙周夹板固定</v>
          </cell>
          <cell r="C8997" t="str">
            <v>尼龙丝、钢丝结扎固定松动患牙。牙面清洁，预备，酸蚀，粘接，树脂塑形，固化。调整咬合，抛光。</v>
          </cell>
        </row>
        <row r="8998">
          <cell r="A8998" t="str">
            <v>KHZ</v>
          </cell>
          <cell r="B8998" t="str">
            <v>3.其它</v>
          </cell>
        </row>
        <row r="8999">
          <cell r="A8999" t="str">
            <v>KHZ26701</v>
          </cell>
          <cell r="B8999" t="str">
            <v>牵张器加力调整</v>
          </cell>
          <cell r="C8999" t="str">
            <v>专用器械对牵张器加力与力量方向调整。</v>
          </cell>
        </row>
        <row r="9000">
          <cell r="A9000" t="str">
            <v>KHZ64701</v>
          </cell>
          <cell r="B9000" t="str">
            <v>拆桩</v>
          </cell>
          <cell r="C9000" t="str">
            <v>指各种材料的桩核临床拆除。</v>
          </cell>
        </row>
        <row r="9001">
          <cell r="A9001" t="str">
            <v>KJ</v>
          </cell>
          <cell r="B9001" t="str">
            <v>(七)呼吸系统</v>
          </cell>
        </row>
        <row r="9002">
          <cell r="A9002" t="str">
            <v>KJA21401</v>
          </cell>
          <cell r="B9002" t="str">
            <v>无创呼吸机辅助通气</v>
          </cell>
          <cell r="C9002" t="str">
            <v>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v>
          </cell>
        </row>
        <row r="9003">
          <cell r="A9003" t="str">
            <v>KJA21402</v>
          </cell>
          <cell r="B9003" t="str">
            <v>有创呼吸机辅助通气</v>
          </cell>
          <cell r="C9003" t="str">
            <v>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v>
          </cell>
        </row>
        <row r="9004">
          <cell r="A9004" t="str">
            <v>KJA21403</v>
          </cell>
          <cell r="B9004" t="str">
            <v>舱内直排吸氧</v>
          </cell>
          <cell r="C9004" t="str">
            <v>重症病人、气管切开病人占用抢救用平车位、使用舱内急救供氧管道，特制头罩直排吸氧。</v>
          </cell>
        </row>
        <row r="9005">
          <cell r="A9005" t="str">
            <v>KJA21404</v>
          </cell>
          <cell r="B9005" t="str">
            <v>常压高流量吸氧</v>
          </cell>
          <cell r="C9005" t="str">
            <v>常压下使用肺式氧阀(非鼻导管或文式)高流量吸氧。</v>
          </cell>
        </row>
        <row r="9006">
          <cell r="A9006" t="str">
            <v>KJA21901</v>
          </cell>
          <cell r="B9006" t="str">
            <v>高压氧舱内常规治疗</v>
          </cell>
          <cell r="C9006" t="str">
            <v>病人在高压氧舱内升高环境压力，应用吸氧管和面罩吸入高流量纯氧治疗，压力为1.0以上-2.5个大气压。含头罩和安全防护措施。吸氧，使用加压空气、空气压缩机及储气罐、储水罐、冷干机，舱体及安全阀等。每次治疗后舱内消毒。</v>
          </cell>
        </row>
        <row r="9007">
          <cell r="A9007" t="str">
            <v>KJA21902</v>
          </cell>
          <cell r="B9007" t="str">
            <v>舱内婴儿车治疗</v>
          </cell>
          <cell r="C9007" t="str">
            <v>舱内使用急救供氧管道用婴儿吸氧车吸氧，压力为1.0(不含1.0)以上-2.0(含2.0)个ATA。舱内需有医护人员操作婴儿吸氧车并进行病情观察。</v>
          </cell>
        </row>
        <row r="9008">
          <cell r="A9008" t="str">
            <v>KJA21903</v>
          </cell>
          <cell r="B9008" t="str">
            <v>婴儿氧舱治疗</v>
          </cell>
          <cell r="C9008" t="str">
            <v>使用婴儿氧舱对患儿进行加压治疗，压力为1.0(不含1.0)以上-2.0(含2.0)个ATA。</v>
          </cell>
        </row>
        <row r="9009">
          <cell r="A9009" t="str">
            <v>KJA21904</v>
          </cell>
          <cell r="B9009" t="str">
            <v>超高压力高压氧治疗</v>
          </cell>
          <cell r="C9009" t="str">
            <v>病人在高压氧舱内，升高环境压力，应用吸氧管和面罩吸入高流量纯氧治疗，压力为2.5个ATA(含2.5)以上，舱内医护人员监护和指导。不含舱内心电、呼吸、血压血氧监护、雾化吸入。</v>
          </cell>
        </row>
        <row r="9010">
          <cell r="A9010" t="str">
            <v>KJA21905</v>
          </cell>
          <cell r="B9010" t="str">
            <v>高浓度氧射流雾化治疗</v>
          </cell>
          <cell r="C9010" t="str">
            <v>高压氧常规治疗中应用高浓度氧射流雾化装置进行雾化吸入治疗。</v>
          </cell>
        </row>
        <row r="9011">
          <cell r="A9011" t="str">
            <v>KJA21906</v>
          </cell>
          <cell r="B9011" t="str">
            <v>单人舱治疗</v>
          </cell>
          <cell r="C9011" t="str">
            <v>使用单人高压氧舱加压吸氧治疗，含纯氧舱，压力1.0(不含1.0)-2.5个ATA(不含2.5)。</v>
          </cell>
        </row>
        <row r="9012">
          <cell r="A9012" t="str">
            <v>KJA21907</v>
          </cell>
          <cell r="B9012" t="str">
            <v>医护陪舱治疗</v>
          </cell>
          <cell r="C9012" t="str">
            <v>病人在高压氧舱治疗中有医生或护士在舱中监护和指导治疗。</v>
          </cell>
        </row>
        <row r="9013">
          <cell r="A9013" t="str">
            <v>KJA21908</v>
          </cell>
          <cell r="B9013" t="str">
            <v>急救单独开舱治疗</v>
          </cell>
          <cell r="C9013" t="str">
            <v>使用多人氧舱为重症病人单独开舱治疗。医、护、技人员和氧舱使用消耗与多人氧舱开舱时一样。</v>
          </cell>
        </row>
        <row r="9014">
          <cell r="A9014" t="str">
            <v>KJA28701</v>
          </cell>
          <cell r="B9014" t="str">
            <v>高压氧舱内监护</v>
          </cell>
          <cell r="C9014" t="str">
            <v>指重症病人在舱内通过特殊连接的监测线路进行心电、血压、血氧监测。检测仪需放在氧舱外，导线穿过舱体，通过密封防爆处理，连接到病人体表进行监测。</v>
          </cell>
        </row>
        <row r="9015">
          <cell r="A9015" t="str">
            <v>KJA30901</v>
          </cell>
          <cell r="B9015" t="str">
            <v>高压氧舱内抢救</v>
          </cell>
          <cell r="C9015" t="str">
            <v>危重病人在高压氧舱内进行抢救治疗。患者生命体征不稳定，舱内需采取多种抢救措施，有丰富高压氧舱抢救治疗经验的医护人员两人以上在舱内，舱外有医护技人员配合。</v>
          </cell>
        </row>
        <row r="9016">
          <cell r="A9016" t="str">
            <v>KJB48901</v>
          </cell>
          <cell r="B9016" t="str">
            <v>吸入性损伤气道灌洗治疗</v>
          </cell>
          <cell r="C9016" t="str">
            <v>将导管经气管切开处放入气道直到左右支气管，注入一定量清洗液，随后吸出清洗液以达到清除气道内异物、附着物、分泌物、脱落坏死组织及炎性介质的目的，重复灌洗2-5次，操作期间给予吸氧并监护生命体征变化。</v>
          </cell>
        </row>
        <row r="9017">
          <cell r="A9017" t="str">
            <v>KJP39701</v>
          </cell>
          <cell r="B9017" t="str">
            <v>体外膈肌起搏治疗</v>
          </cell>
          <cell r="C9017" t="str">
            <v>确定双侧膈神经运动点和胸大肌位置，连接电极板，开启膈肌起搏器，选择合适的起搏方式，逐渐调节起搏强度，监测治疗效果。</v>
          </cell>
        </row>
        <row r="9018">
          <cell r="A9018" t="str">
            <v>KJT48101</v>
          </cell>
          <cell r="B9018" t="str">
            <v>胸腔灌注治疗</v>
          </cell>
          <cell r="C9018" t="str">
            <v>在胸腔穿刺或置管后，根据患者病情向胸腔注入药物。不含胸腔穿刺术或胸腔穿刺置管术。</v>
          </cell>
        </row>
        <row r="9019">
          <cell r="A9019" t="str">
            <v>KK-KL</v>
          </cell>
          <cell r="B9019" t="str">
            <v>(八)循环系统</v>
          </cell>
        </row>
        <row r="9020">
          <cell r="A9020" t="str">
            <v>KKA26701</v>
          </cell>
          <cell r="B9020" t="str">
            <v>临时起搏器应用</v>
          </cell>
          <cell r="C9020" t="str">
            <v>含临时起搏器频率、输出、感知参数的调整，起搏器电极位置调整，起搏器功能状态的评估，临时起搏器持续使用，临时起搏器工作状态持续观察。</v>
          </cell>
        </row>
        <row r="9021">
          <cell r="A9021" t="str">
            <v>KKA26702</v>
          </cell>
          <cell r="B9021" t="str">
            <v>心脏再同步化治疗的程控功能检查</v>
          </cell>
          <cell r="C9021" t="str">
            <v>在超声心动图评价心脏同步化程度的基础上，对三腔起搏器的房室间期和心室间差异间期等参数进行程控，比较不同参数设置下的心脏同步化程度，最终达到最佳设置。不含影像学检查。</v>
          </cell>
        </row>
        <row r="9022">
          <cell r="A9022" t="str">
            <v>KKA28701</v>
          </cell>
          <cell r="B9022" t="str">
            <v>院内遥测心电监护</v>
          </cell>
          <cell r="C9022" t="str">
            <v>皮肤清洁处理，安放并固定电极，通过中心工作站实时监护心电变化。</v>
          </cell>
        </row>
        <row r="9023">
          <cell r="A9023" t="str">
            <v>KKA32401</v>
          </cell>
          <cell r="B9023" t="str">
            <v>经食管心脏超速抑制治疗</v>
          </cell>
          <cell r="C9023" t="str">
            <v>口咽局部麻醉，润滑鼻腔，将电极导管经鼻送至食管内合适位置，安放体表电极，记录食管内心电图及体表心电图，将刺激仪与食道电极连接，给予快速电刺激终止心动过速。</v>
          </cell>
        </row>
        <row r="9024">
          <cell r="A9024" t="str">
            <v>KKA32701</v>
          </cell>
          <cell r="B9024" t="str">
            <v>体外经胸壁心脏临时起搏术</v>
          </cell>
          <cell r="C9024" t="str">
            <v>皮肤清洁处理，使用带有体外起搏功能的体外心脏复律除颤器，安放电极于心脏表面皮肤，给予电刺激，带动心脏电活动。</v>
          </cell>
        </row>
        <row r="9025">
          <cell r="A9025" t="str">
            <v>KKA32702</v>
          </cell>
          <cell r="B9025" t="str">
            <v>心脏电复律</v>
          </cell>
          <cell r="C9025" t="str">
            <v>静脉麻醉，皮肤清洁处理，使用体外心脏复律除颤器，放置复律电极片或电极板，采用同步法给予不同能量电击复律。</v>
          </cell>
        </row>
        <row r="9026">
          <cell r="A9026" t="str">
            <v>KKA32703</v>
          </cell>
          <cell r="B9026" t="str">
            <v>心脏电除颤</v>
          </cell>
          <cell r="C9026" t="str">
            <v>静脉麻醉，皮肤清洁处理，使用体外心脏复律除颤器，放置除颤电极片或电极板，采用非同步法给予不同能量电击除颤。</v>
          </cell>
        </row>
        <row r="9027">
          <cell r="A9027" t="str">
            <v>KKA32704</v>
          </cell>
          <cell r="B9027" t="str">
            <v>体外反搏治疗</v>
          </cell>
          <cell r="C9027" t="str">
            <v>皮肤清洁处理，安放电极，连接体外反搏器行反搏治疗。</v>
          </cell>
        </row>
        <row r="9028">
          <cell r="A9028" t="str">
            <v>KKA32705</v>
          </cell>
          <cell r="B9028" t="str">
            <v>体外自动心脏除颤术</v>
          </cell>
          <cell r="C9028" t="str">
            <v>识别室颤，皮肤清洁处理，使用体外自动心脏除颤器，放置除颤电极片或电极板，采用非同步法给予不同能量电击除颤。</v>
          </cell>
        </row>
        <row r="9029">
          <cell r="A9029" t="str">
            <v>KLF19901</v>
          </cell>
          <cell r="B9029" t="str">
            <v>颈动脉压迫训练</v>
          </cell>
          <cell r="C9029" t="str">
            <v>指手法将颈动脉压闭(mata's)，促进颅内侧枝循环建立的训练方法。</v>
          </cell>
        </row>
        <row r="9030">
          <cell r="A9030" t="str">
            <v>KN</v>
          </cell>
          <cell r="B9030" t="str">
            <v>(九)造血及淋巴系统</v>
          </cell>
        </row>
        <row r="9031">
          <cell r="A9031" t="str">
            <v>KNA23701</v>
          </cell>
          <cell r="B9031" t="str">
            <v>造血干细胞超低温冻存</v>
          </cell>
          <cell r="C9031" t="str">
            <v>指骨髓或外周血或脐带血冻存。将造血干细胞在无菌操作下按比例加入人血白蛋白、二甲基亚砜、羟乙基淀粉溶液，混匀后分装入冷冻袋中，封口，放入-80℃深低温冰箱中冻存。</v>
          </cell>
        </row>
        <row r="9032">
          <cell r="A9032" t="str">
            <v>KNA23702</v>
          </cell>
          <cell r="B9032" t="str">
            <v>造血干细胞液氮冻存</v>
          </cell>
          <cell r="C9032" t="str">
            <v>指骨髓或外周血或脐带血冻存。将造血干细胞在无菌操作下按比例加入人血白蛋白、二甲基亚砜、羟乙基淀粉溶液，混匀后分装入冷冻袋中，封口，用冷冻降温仪进行程控降温，当样品温度降到－90℃时，取出样本冷冻盒迅速放入液氮冻存。</v>
          </cell>
        </row>
        <row r="9033">
          <cell r="A9033" t="str">
            <v>KNA23703</v>
          </cell>
          <cell r="B9033" t="str">
            <v>造血干细胞解冻</v>
          </cell>
          <cell r="C9033" t="str">
            <v>将液氮或超低温冰箱保存的造血干细胞取出，迅速放入恒温水箱内解冻。</v>
          </cell>
        </row>
        <row r="9034">
          <cell r="A9034" t="str">
            <v>KNA39201</v>
          </cell>
          <cell r="B9034" t="str">
            <v>干细胞分离单采治疗</v>
          </cell>
          <cell r="C9034" t="str">
            <v>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35">
          <cell r="A9035" t="str">
            <v>KNA49201</v>
          </cell>
          <cell r="B9035" t="str">
            <v>造血干细胞回输</v>
          </cell>
          <cell r="C9035" t="str">
            <v>在无菌层流房间内进行。新鲜造血干细胞或解冻复苏后的造血干细胞从中心静脉插管输注，需床旁严密监测输注过程，防止不良反应。含骨髓血、外周血干细胞、脐带血回输。不含冻存造血干细胞解冻。</v>
          </cell>
        </row>
        <row r="9036">
          <cell r="A9036" t="str">
            <v>KNA65701</v>
          </cell>
          <cell r="B9036" t="str">
            <v>骨髓红细胞去除</v>
          </cell>
          <cell r="C9036" t="str">
            <v>指ABO血型主要不合的供者。将骨髓血袋混匀，取样人工白细胞计数，称重，加入羟乙基淀粉沉降，待红细胞完全沉降后将红细胞分流至另一血袋中，分别混匀，取样人工白细胞计数，称重，热合封口，贴标签。</v>
          </cell>
        </row>
        <row r="9037">
          <cell r="A9037" t="str">
            <v>KNA65702</v>
          </cell>
          <cell r="B9037" t="str">
            <v>骨髓血浆去除</v>
          </cell>
          <cell r="C9037" t="str">
            <v>指ABO血型次要不合的供者。混匀骨髓，取样人工计数白细胞，称重，离心，用分浆夹将血浆去除，分别混匀，取样人工白细胞计数，热合封口血袋，称重，贴标签。</v>
          </cell>
        </row>
        <row r="9038">
          <cell r="A9038" t="str">
            <v>KNC32701</v>
          </cell>
          <cell r="B9038" t="str">
            <v>血液光量子照射治疗</v>
          </cell>
          <cell r="C9038" t="str">
            <v>指用一次性采血袋采集自身静脉血液200毫升或用库血200毫升，超净台内将所采血液转移至紫外线专用袋中，放入紫外线治疗仓内，无菌连接输氧管后，开启光量子仪，照射剂量2500毫焦/平方厘米，10分钟，夹住氧气和血液通路，从紫外线仓移至超净台，将照射过血液转移至原血袋，热合机封口，贴签标注，待输用。</v>
          </cell>
        </row>
        <row r="9039">
          <cell r="A9039" t="str">
            <v>KNC39201</v>
          </cell>
          <cell r="B9039" t="str">
            <v>血浆分离单采治疗</v>
          </cell>
          <cell r="C9039" t="str">
            <v>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v>
          </cell>
        </row>
        <row r="9040">
          <cell r="A9040" t="str">
            <v>KNC49201</v>
          </cell>
          <cell r="B9040" t="str">
            <v>术中自体血回输</v>
          </cell>
          <cell r="C9040" t="str">
            <v>安装自体血回收装置，连接自体血回收机，术中持续自体血回收、洗涤，将回收悬红细胞回输给病人。</v>
          </cell>
        </row>
        <row r="9041">
          <cell r="A9041" t="str">
            <v>KNC66201</v>
          </cell>
          <cell r="B9041" t="str">
            <v>单重血浆置换</v>
          </cell>
          <cell r="C9041" t="str">
            <v>用专用血浆置换装置，将病人血液引出体外，并利用血浆分离器，用健康新鲜血浆(或白蛋白溶液、其它血浆代用品)置换出含有致病因子的血浆。</v>
          </cell>
        </row>
        <row r="9042">
          <cell r="A9042" t="str">
            <v>KNC66202</v>
          </cell>
          <cell r="B9042" t="str">
            <v>双膜血浆置换</v>
          </cell>
          <cell r="C9042" t="str">
            <v>用专用血浆置换装置，将病人血液引出体外，并利用血浆分离器和血浆成分分离器，用健康新鲜血浆(或白蛋白溶液、其它血浆代用品)置换出含有致病因子的血浆。</v>
          </cell>
        </row>
        <row r="9043">
          <cell r="A9043" t="str">
            <v>KND39201</v>
          </cell>
          <cell r="B9043" t="str">
            <v>粒细胞分离单采治疗</v>
          </cell>
          <cell r="C9043" t="str">
            <v>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4">
          <cell r="A9044" t="str">
            <v>KND39202</v>
          </cell>
          <cell r="B9044" t="str">
            <v>淋巴细胞分离单采治疗</v>
          </cell>
          <cell r="C9044" t="str">
            <v>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5">
          <cell r="A9045" t="str">
            <v>KND39203</v>
          </cell>
          <cell r="B9045" t="str">
            <v>红细胞分离单采治疗</v>
          </cell>
          <cell r="C9045" t="str">
            <v>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6">
          <cell r="A9046" t="str">
            <v>KND39701</v>
          </cell>
          <cell r="B9046" t="str">
            <v>血小板分离单采治疗</v>
          </cell>
          <cell r="C9046" t="str">
            <v>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v>
          </cell>
        </row>
        <row r="9047">
          <cell r="A9047" t="str">
            <v>KND48101</v>
          </cell>
          <cell r="B9047" t="str">
            <v>细胞因子活化杀伤(CIK)细胞输注治疗</v>
          </cell>
          <cell r="C9047" t="str">
            <v>提前20日采集患者骨髓进行体外树突状细胞培养，提前10日用血细胞分离机采集患者外周血单个核细胞进行培养，将培养的上述细胞进行混匀，于当日和次日离心富集回输给患者。</v>
          </cell>
        </row>
        <row r="9048">
          <cell r="A9048" t="str">
            <v>KP-KQ</v>
          </cell>
          <cell r="B9048" t="str">
            <v>(十)消化系统</v>
          </cell>
        </row>
        <row r="9049">
          <cell r="A9049" t="str">
            <v>KPD39701</v>
          </cell>
          <cell r="B9049" t="str">
            <v>体表胃起搏治疗</v>
          </cell>
          <cell r="C9049" t="str">
            <v>将体表胃起搏器电极贴敷于胃体及胃窦的体表投影处，输送电刺激信号。</v>
          </cell>
        </row>
        <row r="9050">
          <cell r="A9050" t="str">
            <v>KPH70701</v>
          </cell>
          <cell r="B9050" t="str">
            <v>肠套叠手法复位</v>
          </cell>
          <cell r="C9050" t="str">
            <v>腹部检查，明确肠套叠部位，反复变换体位，手法推拿复位，检验效果。</v>
          </cell>
        </row>
        <row r="9051">
          <cell r="A9051" t="str">
            <v>KPH70702</v>
          </cell>
          <cell r="B9051" t="str">
            <v>嵌顿疝手法复位</v>
          </cell>
          <cell r="C9051" t="str">
            <v>疝检查，内外环检查，注射局麻药物，复位后评估效果。</v>
          </cell>
        </row>
        <row r="9052">
          <cell r="A9052" t="str">
            <v>KPS48401</v>
          </cell>
          <cell r="B9052" t="str">
            <v>先天性巨结肠回流洗肠治疗</v>
          </cell>
          <cell r="C9052" t="str">
            <v>取截石位固定，肛查，插入肛管10-15厘米，经灌肠器注入生理盐水，按摩揉压腹部，再排出，反复数次，直至排出液清洁。</v>
          </cell>
        </row>
        <row r="9053">
          <cell r="A9053" t="str">
            <v>KPS48402</v>
          </cell>
          <cell r="B9053" t="str">
            <v>先天性巨结肠术前清洁洗肠治疗</v>
          </cell>
          <cell r="C9053" t="str">
            <v>取截石位固定，肛查，插入肛管10-15厘米，经灌肠器注入生理盐水，按摩揉压腹部，再排出，反复数次，直至排出液清洁。药物保留灌肠。</v>
          </cell>
        </row>
        <row r="9054">
          <cell r="A9054" t="str">
            <v>KPV39401</v>
          </cell>
          <cell r="B9054" t="str">
            <v>肛门直肠生物反馈治疗</v>
          </cell>
          <cell r="C9054" t="str">
            <v>清洁远段肠道，左侧卧位，经肛门置入肌电反馈治疗仪电极及直肠肛门测压导管，根据肌电信号及测压图形，训练患者正确的排便动作。</v>
          </cell>
        </row>
        <row r="9055">
          <cell r="A9055" t="str">
            <v>KPV70701</v>
          </cell>
          <cell r="B9055" t="str">
            <v>混合痔嵌顿手法还纳术</v>
          </cell>
          <cell r="C9055" t="str">
            <v>检查嵌顿痔核，适度以手指推入还纳。</v>
          </cell>
        </row>
        <row r="9056">
          <cell r="A9056" t="str">
            <v>KQT39201</v>
          </cell>
          <cell r="B9056" t="str">
            <v>分子吸附循环系统治疗(MARS)</v>
          </cell>
          <cell r="C9056" t="str">
            <v>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v>
          </cell>
        </row>
        <row r="9057">
          <cell r="A9057" t="str">
            <v>KR</v>
          </cell>
          <cell r="B9057" t="str">
            <v>(十一)泌尿系统</v>
          </cell>
        </row>
        <row r="9058">
          <cell r="A9058" t="str">
            <v>KRB39201</v>
          </cell>
          <cell r="B9058" t="str">
            <v>连续性肾脏替代治疗</v>
          </cell>
          <cell r="C9058" t="str">
            <v>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v>
          </cell>
        </row>
        <row r="9059">
          <cell r="A9059" t="str">
            <v>KRP19701</v>
          </cell>
          <cell r="B9059" t="str">
            <v>家庭腹膜透析治疗指导</v>
          </cell>
          <cell r="C9059" t="str">
            <v>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v>
          </cell>
        </row>
        <row r="9060">
          <cell r="A9060" t="str">
            <v>KRP22701</v>
          </cell>
          <cell r="B9060" t="str">
            <v>腹透机自动腹膜透析</v>
          </cell>
          <cell r="C9060" t="str">
            <v>使用自动化腹透机完成腹膜透析。含自动腹透液加温，定量、定时注入透析液，按时引流透析液，引流液的自动测量及超滤量的计算。引流缓慢、负超滤等自动报警。</v>
          </cell>
        </row>
        <row r="9061">
          <cell r="A9061" t="str">
            <v>KRP22702</v>
          </cell>
          <cell r="B9061" t="str">
            <v>家庭腹膜透析治疗</v>
          </cell>
          <cell r="C9061" t="str">
            <v>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v>
          </cell>
        </row>
        <row r="9062">
          <cell r="A9062" t="str">
            <v>KRP26701</v>
          </cell>
          <cell r="B9062" t="str">
            <v>腹膜透析液更换</v>
          </cell>
          <cell r="C9062" t="str">
            <v>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v>
          </cell>
        </row>
        <row r="9063">
          <cell r="A9063" t="str">
            <v>KRP26702</v>
          </cell>
          <cell r="B9063" t="str">
            <v>腹膜透析体外短管换管</v>
          </cell>
          <cell r="C9063" t="str">
            <v>在无菌条件下，更换腹膜透析体外专用短管。</v>
          </cell>
        </row>
        <row r="9064">
          <cell r="A9064" t="str">
            <v>KRP59701</v>
          </cell>
          <cell r="B9064" t="str">
            <v>腹膜透析管封管</v>
          </cell>
          <cell r="C9064" t="str">
            <v>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v>
          </cell>
        </row>
        <row r="9065">
          <cell r="A9065" t="str">
            <v>KRZ22201</v>
          </cell>
          <cell r="B9065" t="str">
            <v>血液透析</v>
          </cell>
          <cell r="C9065" t="str">
            <v>使用血液透析机和相应管路，将病人血液引出体外并利用透析器进行普通透析治疗。</v>
          </cell>
        </row>
        <row r="9066">
          <cell r="A9066" t="str">
            <v>KRZ22202</v>
          </cell>
          <cell r="B9066" t="str">
            <v>在线血液滤过</v>
          </cell>
          <cell r="C9066" t="str">
            <v>使用在线血液透析滤过机和相应管路，将病人血液引出体外并利用血液滤过器进行血液滤过治疗，从血液滤过器前或者后注入在线产生的置换液。需要置换液滤过装置。</v>
          </cell>
        </row>
        <row r="9067">
          <cell r="A9067" t="str">
            <v>KRZ22203</v>
          </cell>
          <cell r="B9067" t="str">
            <v>非在线血液滤过</v>
          </cell>
          <cell r="C9067" t="str">
            <v>使用血液透析滤过机和相应管路，将病人血液引出体外并利用血液滤过器进行血液滤过治疗，从血液滤过器前或者后注入成品包装的置换液。</v>
          </cell>
        </row>
        <row r="9068">
          <cell r="A9068" t="str">
            <v>KRZ22204</v>
          </cell>
          <cell r="B9068" t="str">
            <v>在线血液透析滤过</v>
          </cell>
          <cell r="C9068" t="str">
            <v>使用血液透析滤过机和相应管路，将病人血液引出体外并利用血液滤过器进行血液透析加滤过治疗，从血液滤过器前或者后注入在线产生的置换液。需要置换液滤过装置。</v>
          </cell>
        </row>
        <row r="9069">
          <cell r="A9069" t="str">
            <v>KRZ22205</v>
          </cell>
          <cell r="B9069" t="str">
            <v>非在线血液透析滤过</v>
          </cell>
          <cell r="C9069" t="str">
            <v>使用血液透析滤过机和相应管路，将病人血液引出体外并利用血液滤过器进行血液透析加滤过治疗，从血液滤过器前或者后注入成品包装的置换液。</v>
          </cell>
        </row>
        <row r="9070">
          <cell r="A9070" t="str">
            <v>KRZ26701</v>
          </cell>
          <cell r="B9070" t="str">
            <v>人工透析器复用</v>
          </cell>
          <cell r="C9070" t="str">
            <v>人工方法用反渗水冲洗使用过的透析器，将透析器膜内外灌满消毒后保存，待下次使用。含手工容量测定、破膜试验。</v>
          </cell>
        </row>
        <row r="9071">
          <cell r="A9071" t="str">
            <v>KRZ26702</v>
          </cell>
          <cell r="B9071" t="str">
            <v>半自动透析器复用</v>
          </cell>
          <cell r="C9071" t="str">
            <v>半自动方法用反渗水冲洗使用过的透析器，将透析器膜内外灌满消毒后保存，待下次使用。含半自动容量测定、破膜试验。</v>
          </cell>
        </row>
        <row r="9072">
          <cell r="A9072" t="str">
            <v>KRZ26703</v>
          </cell>
          <cell r="B9072" t="str">
            <v>全自动透析器复用</v>
          </cell>
          <cell r="C9072" t="str">
            <v>将用过的透析器连接全自动复用机，全自动方法用反渗水冲洗使用过的透析器，将透析器膜内外灌满消毒后保存，待下次使用。含全自动容量测定、破膜试验。</v>
          </cell>
        </row>
        <row r="9073">
          <cell r="A9073" t="str">
            <v>KRZ39201</v>
          </cell>
          <cell r="B9073" t="str">
            <v>血液灌流治疗</v>
          </cell>
          <cell r="C9073" t="str">
            <v>主要用于急性中毒的抢救以及需要清除一些大分子有害物质的治疗，可用常规血液透析机，连续性肾脏替代治疗设备或者独立的血泵进行，用专用的管路和血液灌流器，对血液进行非特异性的吸附治疗。</v>
          </cell>
        </row>
        <row r="9074">
          <cell r="A9074" t="str">
            <v>KRZ39202</v>
          </cell>
          <cell r="B9074" t="str">
            <v>连续性血浆滤过吸附(CPFA)治疗</v>
          </cell>
          <cell r="C9074" t="str">
            <v>利用专业设备，对分离出的病人血浆，进行去除致病因子的吸附处置，处置后的血浆再输回病人体内。治疗时间可以从数小时到数十小时不间断治疗。</v>
          </cell>
        </row>
        <row r="9075">
          <cell r="A9075" t="str">
            <v>KRZ48201</v>
          </cell>
          <cell r="B9075" t="str">
            <v>功能不良导管处理</v>
          </cell>
          <cell r="C9075" t="str">
            <v>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v>
          </cell>
        </row>
        <row r="9076">
          <cell r="A9076" t="str">
            <v>KRZ48202</v>
          </cell>
          <cell r="B9076" t="str">
            <v>功能不良内瘘溶栓处理</v>
          </cell>
          <cell r="C9076" t="str">
            <v>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v>
          </cell>
        </row>
        <row r="9077">
          <cell r="A9077" t="str">
            <v>KRZ72701</v>
          </cell>
          <cell r="B9077" t="str">
            <v>体外冲击波碎石</v>
          </cell>
          <cell r="C9077" t="str">
            <v>患者取适当体位，X线或B超定位，调整冲击波，实时监视。</v>
          </cell>
        </row>
        <row r="9078">
          <cell r="A9078" t="str">
            <v>KS</v>
          </cell>
          <cell r="B9078" t="str">
            <v>(十二)男性生殖系统</v>
          </cell>
        </row>
        <row r="9079">
          <cell r="A9079" t="str">
            <v>KSK20401</v>
          </cell>
          <cell r="B9079" t="str">
            <v>前列腺按摩</v>
          </cell>
          <cell r="C9079" t="str">
            <v>局部清洁，润滑，经直肠按摩前列腺。</v>
          </cell>
        </row>
        <row r="9080">
          <cell r="A9080" t="str">
            <v>KSP70701</v>
          </cell>
          <cell r="B9080" t="str">
            <v>嵌顿包茎手法复位</v>
          </cell>
          <cell r="C9080" t="str">
            <v>阴茎消毒，润滑阴茎头，使用手法包皮复位。</v>
          </cell>
        </row>
        <row r="9081">
          <cell r="A9081" t="str">
            <v>KSS16701</v>
          </cell>
          <cell r="B9081" t="str">
            <v>精子库供精信息技术咨询</v>
          </cell>
          <cell r="C9081" t="str">
            <v>从人类精子库购买精子标本，清点，记录，冷冻待用。严格筛查病人，建立档案，预约安排实施供精人工授精(AID)，严格每份供精源最多使5位妇女受孕，严密保存供受双方档案70年。100%随访到婴儿至出生后1个月，并在结婚前做婚前排查。</v>
          </cell>
        </row>
        <row r="9082">
          <cell r="A9082" t="str">
            <v>KSS23701</v>
          </cell>
          <cell r="B9082" t="str">
            <v>精液冷冻</v>
          </cell>
          <cell r="C9082" t="str">
            <v>取精室内采集精液，标准化精液分析，计数并记录。预先准备好精子冷冻保护剂，恢复至室温，与精液混合后分装，置于程序冷冻仪内行程序冷冻后移入液氮罐中保存。一周之内预解冻一管，再次行精液分析，记录，决定冷冻精液是否可用，登记，存档。</v>
          </cell>
        </row>
        <row r="9083">
          <cell r="A9083" t="str">
            <v>KSS23702</v>
          </cell>
          <cell r="B9083" t="str">
            <v>睾丸/附睾精子分离</v>
          </cell>
          <cell r="C9083" t="str">
            <v>配制培养液(G-IVF+10%HSA)，二氧化碳培养箱平衡培养6小时以上，手术取出睾丸(或附睾)组织，置于预先平衡好的培养液中，体视镜下用TB针将组织撕开，释放出精子及支持细胞，置于倒置显微镜下观察精子计数，精子形态及活力分析，记录，出报告，所有操作均在万级层流的培养室内，在百级层流超净工作台内避光完成，最后进行记录，存档，需使用相差显微镜、倒置显微镜。</v>
          </cell>
        </row>
        <row r="9084">
          <cell r="A9084" t="str">
            <v>KSS23703</v>
          </cell>
          <cell r="B9084" t="str">
            <v>睾丸/附睾精子冷冻</v>
          </cell>
          <cell r="C9084" t="str">
            <v>分离后的睾丸(或附睾)精子离心去上清后加入冷冻保护剂，分装成4管，双人核对并标记记录，置于程序冷冻仪中进行程序化冷冻后置于液氮中保存，入库，登记，存档。需使用实体显微镜、倒置显微镜、程序降温仪。</v>
          </cell>
        </row>
        <row r="9085">
          <cell r="A9085" t="str">
            <v>KSS23704</v>
          </cell>
          <cell r="B9085" t="str">
            <v>精液冷冻保存</v>
          </cell>
          <cell r="C9085" t="str">
            <v>冷冻精液放入液氮罐中保存，需每日添加液氮，做记录，核对冷冻记录，安全监控。</v>
          </cell>
        </row>
        <row r="9086">
          <cell r="A9086" t="str">
            <v>KSS23705</v>
          </cell>
          <cell r="B9086" t="str">
            <v>精液冷冻复苏</v>
          </cell>
          <cell r="C9086" t="str">
            <v>从冷冻库里取出存有冷冻精液的冷冻管，置于室温15分钟，融化后行标准化精液形态分析，记录，常规处理精液后，置于三气培养箱内待用。需使用相差显微镜。</v>
          </cell>
        </row>
        <row r="9087">
          <cell r="A9087" t="str">
            <v>KSS23706</v>
          </cell>
          <cell r="B9087" t="str">
            <v>睾丸/附睾精子复苏</v>
          </cell>
          <cell r="C9087" t="str">
            <v>精液解冻后行标准化精液形态分析，将精子用平衡好的精子处理培养液离心洗涤2次后置于三气培养箱内备用，睾丸(或附睾)精子须在取卵手术前一天解冻，培养过夜，所有胚胎操作均在万级层流的培养室内，在百级层流超净工作台光完成。需使用倒置显微镜。</v>
          </cell>
        </row>
        <row r="9088">
          <cell r="A9088" t="str">
            <v>KSS23707</v>
          </cell>
          <cell r="B9088" t="str">
            <v>精子优选处理</v>
          </cell>
          <cell r="C9088" t="str">
            <v>层流实验室，恒温无菌操作台，专用精子培养液，恒温离心机。使用精子上游法处理精液，获取前向运动精子，显微镜下观察。不含精液采集、精液分析、精子培养及冷冻。</v>
          </cell>
        </row>
        <row r="9089">
          <cell r="A9089" t="str">
            <v>KSS23708</v>
          </cell>
          <cell r="B9089" t="str">
            <v>精子优选处理-密度梯度离心法</v>
          </cell>
          <cell r="C9089" t="str">
            <v>留取精液，层流实验室，恒温无菌操作台，专用密度梯度离心液，恒温离心机。梯度离心处理精液，获取前向运动精子，显微镜下观察精子质量。不含精液采集、精液分析、精子培养及冷冻。</v>
          </cell>
        </row>
        <row r="9090">
          <cell r="A9090" t="str">
            <v>KSS60701</v>
          </cell>
          <cell r="B9090" t="str">
            <v>电动模拟辅助取精</v>
          </cell>
          <cell r="C9090" t="str">
            <v>专用取精室。清洁外生殖器，双手消毒，视听觉性刺激(DVD、液晶电视或液晶视听眼镜)，使用模拟阴道电动促射精，获取精液。不含精液分析、精子优选处理、精子培养及冷冻。</v>
          </cell>
        </row>
        <row r="9091">
          <cell r="A9091" t="str">
            <v>KSS60702</v>
          </cell>
          <cell r="B9091" t="str">
            <v>电动按摩辅助取精</v>
          </cell>
          <cell r="C9091" t="str">
            <v>阴茎消毒，电动按摩阴茎头，辅助取精。不含精子优选处理、精液分析、精子培养及冷冻。</v>
          </cell>
        </row>
        <row r="9092">
          <cell r="A9092" t="str">
            <v>KT</v>
          </cell>
          <cell r="B9092" t="str">
            <v>(十三)女性生殖系统</v>
          </cell>
        </row>
        <row r="9093">
          <cell r="A9093" t="str">
            <v>KTB23701</v>
          </cell>
          <cell r="B9093" t="str">
            <v>卵巢组织冷冻</v>
          </cell>
          <cell r="C9093" t="str">
            <v>麻醉，开腹，取出卵巢组织，放入4℃培养液中迅速转移到实验室，切成小块，使用程序冷冻仪应用快速冷冻或慢速程序化冷冻(置于冷冻仪中)方法冷冻，放入液氮罐中保存。</v>
          </cell>
        </row>
        <row r="9094">
          <cell r="A9094" t="str">
            <v>KTB23702</v>
          </cell>
          <cell r="B9094" t="str">
            <v>卵巢组织冷冻保存</v>
          </cell>
          <cell r="C9094" t="str">
            <v>卵巢组织放入液氮罐中保存，需每日添加液氮，做记录，定期清洁液氮罐外表面，核对冷冻记录。</v>
          </cell>
        </row>
        <row r="9095">
          <cell r="A9095" t="str">
            <v>KTB23703</v>
          </cell>
          <cell r="B9095" t="str">
            <v>卵巢组织冷冻复苏</v>
          </cell>
          <cell r="C9095" t="str">
            <v>从冷冻库里取出卵巢组织，按程序解冻，将解冻后组织放入准备好的培养液中置于二氧化碳培养箱中培养。用于自体或异体移植或体外培养用于获得卵母细胞。</v>
          </cell>
        </row>
        <row r="9096">
          <cell r="A9096" t="str">
            <v>KTE62401</v>
          </cell>
          <cell r="B9096" t="str">
            <v>宫腔填塞</v>
          </cell>
          <cell r="C9096" t="str">
            <v>经阴道或经剖宫产子宫切口填塞。经阴道膀胱截石位，外阴阴道消毒铺巾，助手按压宫底，术者持填塞钳依次充填纱条，填满宫腔，末端引出阴道口。</v>
          </cell>
        </row>
        <row r="9097">
          <cell r="A9097" t="str">
            <v>KTG48401</v>
          </cell>
          <cell r="B9097" t="str">
            <v>宫颈管上药</v>
          </cell>
          <cell r="C9097" t="str">
            <v>膀胱截石位，臀部铺消毒巾，外阴消毒铺巾，双合诊或三和诊盆腔检查，放入窥器、暴露宫颈阴道，干棉球擦净宫颈粘液，消毒宫颈阴道，钳夹牵引宫颈，将药拴放入宫颈管内，带尾消毒棉球或纱条放置阴道内，嘱患者6-8小时内自行取出。</v>
          </cell>
        </row>
        <row r="9098">
          <cell r="A9098" t="str">
            <v>KTG72401</v>
          </cell>
          <cell r="B9098" t="str">
            <v>宫颈红外线治疗</v>
          </cell>
          <cell r="C9098" t="str">
            <v>膀胱截石位，外阴阴道消毒铺巾，消毒宫颈，查看病变部位，红外线治疗宫颈病变部位，创面止血，宣教术后注意事项。</v>
          </cell>
        </row>
        <row r="9099">
          <cell r="A9099" t="str">
            <v>KTL48401</v>
          </cell>
          <cell r="B9099" t="str">
            <v>阴道灌洗上药</v>
          </cell>
          <cell r="C9099" t="str">
            <v>膀胱截石位，消毒铺巾，放置窥器，将3‰碘伏稀释液或1‰新洁尔灭液200-300毫升等，置于悬挂式冲洗桶内，手控液体流量，依次冲洗宫颈外口、阴道穹窿及全部阴道，遵医嘱将相关药物放置阴道内。</v>
          </cell>
        </row>
        <row r="9100">
          <cell r="A9100" t="str">
            <v>KTL62401</v>
          </cell>
          <cell r="B9100" t="str">
            <v>阴道填塞</v>
          </cell>
          <cell r="C9100" t="str">
            <v>膀胱截石位，消毒外阴、阴道，铺无菌巾，填塞纱布。</v>
          </cell>
        </row>
        <row r="9101">
          <cell r="A9101" t="str">
            <v>KTR39701</v>
          </cell>
          <cell r="B9101" t="str">
            <v>外阴病变光照射治疗</v>
          </cell>
          <cell r="C9101" t="str">
            <v>膀胱截石位，将5‰碘伏稀释液或1‰新洁尔灭液等擦洗外阴，依据仪器的设置要求，选择光谱照射的功率、时间与照射距离。</v>
          </cell>
        </row>
        <row r="9102">
          <cell r="A9102" t="str">
            <v>KU</v>
          </cell>
          <cell r="B9102" t="str">
            <v>(十四)孕产</v>
          </cell>
        </row>
        <row r="9103">
          <cell r="A9103" t="str">
            <v>KUA28901</v>
          </cell>
          <cell r="B9103" t="str">
            <v>产程观察</v>
          </cell>
          <cell r="C9103" t="str">
            <v>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v>
          </cell>
        </row>
        <row r="9104">
          <cell r="A9104" t="str">
            <v>KUB16701</v>
          </cell>
          <cell r="B9104" t="str">
            <v>卵子赠送技术咨询</v>
          </cell>
          <cell r="C9104" t="str">
            <v>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v>
          </cell>
        </row>
        <row r="9105">
          <cell r="A9105" t="str">
            <v>KUB23701</v>
          </cell>
          <cell r="B9105" t="str">
            <v>未成熟卵体外成熟培养</v>
          </cell>
          <cell r="C9105" t="str">
            <v>所有操作均在万级层流的培养室内，在百级层流超净工作台内完成。所有体外操作设备均配备有热台。需使用装有恒温热台的实体显微镜、倒置显微镜合格和显微操作-显微注射系统。取卵前一天准备好未成熟卵体外成熟培养(IVM)培养液及培养皿，置于培养箱内平衡过夜，取卵日B超下取卵，将抽吸出的卵泡液通过特殊的细胞筛过滤、充分清洗，然后置于体视显微镜下仔细寻找，将抽吸出的未成熟卵母细胞捡出，清洗后置于未成熟卵体外成熟培养(IVM)培养液中，培养箱内培养。培养24小时、48小时后分别剥卵，在倒置显微镜下观察卵母细胞成熟情况。登记</v>
          </cell>
        </row>
        <row r="9106">
          <cell r="A9106" t="str">
            <v>KUB23702</v>
          </cell>
          <cell r="B9106" t="str">
            <v>卵子冷冻</v>
          </cell>
          <cell r="C9106" t="str">
            <v>所有操作均在万级层流的培养室内，在百级层流超净工作台内避光完成。最后进行记录，存档。需使用实体显微镜、倒置显微镜。取卵前一天下午准备好卵子培养液及培养皿，置于培养箱内平衡过夜，取卵后准备操作液及酶，将取出的卵子置于培养液中培养，适宜时间后将卵冠丘复合体(OCCCS)在酶内消化，转至操作液内用不同内径的胚胎转移管脱去卵丘，用操作液反复清洗，再放入培养滴中，倒置镜下观察并评估卵母细胞的成熟程度，记录，准备玻璃化冷冻保护剂，室温下放置待用，准备冷冻支架及载体，书写姓名病例号、冷冻日期等信息，液氮容器盛满液氮，将</v>
          </cell>
        </row>
        <row r="9107">
          <cell r="A9107" t="str">
            <v>KUB23703</v>
          </cell>
          <cell r="B9107" t="str">
            <v>卵子冷冻保存</v>
          </cell>
          <cell r="C9107" t="str">
            <v>冷冻卵子放入液氮罐中保存，需每日添加液氮，做记录，核对冷冻记录。</v>
          </cell>
        </row>
        <row r="9108">
          <cell r="A9108" t="str">
            <v>KUB23704</v>
          </cell>
          <cell r="B9108" t="str">
            <v>卵子冷冻复苏</v>
          </cell>
          <cell r="C9108" t="str">
            <v>所有操作均在万级层流的培养室内，在百级层流超净工作台内完成。需使用实体显微镜、倒置显微镜。将卵子预热，将解冻液1、解冻液2及洗卵液置于室温，从冷冻库里取出卵子冷冻管，液氮置于保温瓶中待用。迅速将冷冻卵子从液氮中取出，按解冻程序解冻卵子，显微镜下观察，记录。置于准备好的培养皿中放入二氧化碳培养箱中培养。</v>
          </cell>
        </row>
        <row r="9109">
          <cell r="A9109" t="str">
            <v>KUD23701</v>
          </cell>
          <cell r="B9109" t="str">
            <v>体外受精胚胎培养</v>
          </cell>
          <cell r="C9109" t="str">
            <v>所有操作均在万级层流培养室，百级净化体外受精(IVF)工作站完成。培养过程在二氧化碳(或三气)培养箱内完成。需使用装有恒温热台的倒置显微镜和实体显微镜等。取卵前一天准备培养系统平衡过夜。取卵日在显微镜下完成卵子收集、评估，在二氧化碳培养箱中完成卵成熟培养。无菌无毒杯内精液采集，精液分析，精液洗涤，离心收集，优选回收，再次计数，精卵混合、体外受精等过程。取卵次日检查受精和原核形成情况，转换培养皿，更换培养液，记录。第二天或第三天更换培养液，观察受精卵及胚胎分裂情况，选择胚胎，确定移植胚胎和冷冻胚胎。</v>
          </cell>
        </row>
        <row r="9110">
          <cell r="A9110" t="str">
            <v>KUD23702</v>
          </cell>
          <cell r="B9110" t="str">
            <v>体外受精早期胚胎辅助孵化透明带切割术</v>
          </cell>
          <cell r="C9110" t="str">
            <v>所有操作均在万级层流的培养室内，在百级层流超净工作台内完成，所有体外操作设备均配备有热台，需使用装有恒温热台的实体显微镜、倒置显微镜合、显微操作-显微注射系统、激光辅助的显微打孔系统。预先准备好显微操作微滴，置于三气培养箱内平衡过夜，辅助孵化前换成已预热的体外操作液，将胚胎转入显微操作微滴内，在倒置显微镜下用显微操作针在透明带上作一个切口，最后进行登记，存档。</v>
          </cell>
        </row>
        <row r="9111">
          <cell r="A9111" t="str">
            <v>KUD23703</v>
          </cell>
          <cell r="B9111" t="str">
            <v>体外受精早期胚胎辅助孵化透明带激光打孔术</v>
          </cell>
          <cell r="C9111" t="str">
            <v>所有操作均在万级层流的培养室内，在百级层流超净工作台内完成，需使用装有恒温热台的实体显微镜、倒置显微镜合、显微操作-显微注射系统、激光辅助的显微打孔系统。预先准备好显微操作微滴，置于三气培养箱内平衡过夜，将胚胎转入显微操作微滴内，在倒置显微镜下应用激光打孔软件控制激光打孔仪，用激光在透明带上打孔(直径约为20微米)，完成后将胚胎在胚胎培养液中洗过后移入培养滴中置于三气培养箱内培养，最后进行登记，存档。</v>
          </cell>
        </row>
        <row r="9112">
          <cell r="A9112" t="str">
            <v>KUD23704</v>
          </cell>
          <cell r="B9112" t="str">
            <v>体外受精早期胚胎辅助孵化透明带激光削薄术</v>
          </cell>
          <cell r="C9112" t="str">
            <v>所有操作均在万级层流的培养室内，在百级层流超净工作台内完成，所有体外操作设备均配备有热台，需使用装有恒温热台的实体显微镜、倒置显微镜、显微操作-显微注射系统、激光辅助的显微打孔系统。预先准备好显微操作微滴，置于三气培养箱内平衡过夜，辅助孵化前为显微操作换液(换成体外操作液)，在倒置显微镜下用激光将透明带部分削薄，置于三气培养箱内培养，最后进行登记，存档。</v>
          </cell>
        </row>
        <row r="9113">
          <cell r="A9113" t="str">
            <v>KUD23705</v>
          </cell>
          <cell r="B9113" t="str">
            <v>体外受精早期胚胎辅助孵化透明带化学削薄术</v>
          </cell>
          <cell r="C9113" t="str">
            <v>所有操作均在万级层流的培养室内，在百级层流超净工作台内完成，所有体外操作设备均配备有热台，需使用装有恒温热台的实体显微镜、倒置显微镜、显微操作-显微注射系统、激光辅助的显微打孔系统。将胚胎置于预先平衡好的链霉蛋白酶(10国际单位/毫升)内消化约61秒，始终用倒置显微镜观察，以防透明带全部消失，待透明带变薄后将胚胎移入胚胎培养液内清洗，再装入胚胎培养滴内，置于三气培养箱内培养，最后进行登记，存档。</v>
          </cell>
        </row>
        <row r="9114">
          <cell r="A9114" t="str">
            <v>KUD23706</v>
          </cell>
          <cell r="B9114" t="str">
            <v>囊胚培养</v>
          </cell>
          <cell r="C9114" t="str">
            <v>所有操作均在万级层流的培养室内，在百级层流超净工作台内完成。所有体外操作设备均配备有热台。预先用囊胚培养液准备好培养用微滴，置于培养箱内平衡过夜。取卵后第3天将用于囊胚培养的胚胎从早期卵裂期培养液内转入预先准备好的囊胚培养液内，置于三气培养箱内继续培养2-3天，在倒置显微镜下观察并记录囊胚的形态，待有囊胚形成即进行囊胚的移植和冷冻。最后进行登记，存档(不含囊胚评分)。需使用装有恒温热台的实体显微镜、倒置显微镜。</v>
          </cell>
        </row>
        <row r="9115">
          <cell r="A9115" t="str">
            <v>KUD23707</v>
          </cell>
          <cell r="B9115" t="str">
            <v>胚胎冷冻</v>
          </cell>
          <cell r="C9115" t="str">
            <v>前一天准备冻存原液。当天在万级层流实验室内的百级层流超净工作台将3-4根巴斯特管在酒精灯上烧软拉细用砂轮切断，100毫米培养皿放置无菌物品，将冷冻原液与人血清替代品同放入四孔皿中，置于37℃培养箱内预热。定时器定时，将胚胎转移至冷冻液1孔内5分钟，2孔内15分钟，3孔内15分钟，装入冷冻麦管内，每管约3个胚胎，放入程序冷冻仪中按常规程序冷冻。待程序结束后，将装有冷冻胚胎的麦管插入冷冻支架，置于液氮罐内保存。需使用实体显微镜、倒置显微镜、程序降温仪。</v>
          </cell>
        </row>
        <row r="9116">
          <cell r="A9116" t="str">
            <v>KUD23708</v>
          </cell>
          <cell r="B9116" t="str">
            <v>胚胎冷冻保存</v>
          </cell>
          <cell r="C9116" t="str">
            <v>冷冻胚胎放入液氮罐中保存，需每日添加液氮，做记录，核对冷冻记录，安全监控。</v>
          </cell>
        </row>
        <row r="9117">
          <cell r="A9117" t="str">
            <v>KUD23709</v>
          </cell>
          <cell r="B9117" t="str">
            <v>胚胎玻璃化冷冻</v>
          </cell>
          <cell r="C9117" t="str">
            <v>前一天，配制冻存原液，在万级层流实验室内的百级层流超净工作台内制备原液，放入4℃冰箱保存。当天在万级层流实验室内的百级层流超净工作台内将3-4根巴斯特管在酒精灯上烧软拉细用砂轮切断，100毫米培养皿放置无菌物品，将冷冻原液与人血清替代品同放入四孔皿中，置于37℃培养箱内预热。冷冻支架上书写姓名病例号，根据胚胎数量准备冷冻环数个，安装到冷冻管盖上，2升液氮容器盛满液氮。定时器定时，将胚胎转移至冷冻液第一培养皿内1分钟，第二培养皿内2分钟，第三培养皿内30秒钟，装入冷冻环上，每环2-3个，放入液氮，再转移入液</v>
          </cell>
        </row>
        <row r="9118">
          <cell r="A9118" t="str">
            <v>KUD23710</v>
          </cell>
          <cell r="B9118" t="str">
            <v>冷冻胚胎复苏</v>
          </cell>
          <cell r="C9118" t="str">
            <v>所有胚胎操作均在万级层流的培养室内，在百级层流超净工作台内避光完成。需使用实体显微镜、倒置显微镜。预先准备好培养解冻后胚胎的培养微滴，置于三气培养箱内平衡过夜。准备好解冻液，置于四孔培养皿中，恢复至室温。从胚胎库中取出存有冷冻胚胎管，双人核对无误后，置于室温静置40秒，放入30℃水浴中，取出冷冻管，剪断两头，使冷冻液及胚胎流入四孔皿中间。转入解冻液1孔内5分钟，2孔内5分钟，3孔内5分钟，4孔内5分钟，后放入恒温箱复温10分钟。移入预先平衡好的培养滴中培养。倒置镜下观察胚胎形态，记录。完成后将胚胎放回三气</v>
          </cell>
        </row>
        <row r="9119">
          <cell r="A9119" t="str">
            <v>KUE28701</v>
          </cell>
          <cell r="B9119" t="str">
            <v>胎心监护</v>
          </cell>
          <cell r="C9119" t="str">
            <v>铺一次性检查垫，使用胎心监护仪，定位胎心并固定胎心探头，将宫缩探头固定于宫底，持续监护20分钟，出具监护报告。</v>
          </cell>
        </row>
        <row r="9120">
          <cell r="A9120" t="str">
            <v>KUN39701</v>
          </cell>
          <cell r="B9120" t="str">
            <v>新生儿暖箱治疗</v>
          </cell>
          <cell r="C9120" t="str">
            <v>使用新生儿培育箱，预热，加湿器加蒸馏水，设置箱温及体温报警限，放置体温探头。</v>
          </cell>
        </row>
        <row r="9121">
          <cell r="A9121" t="str">
            <v>KUN39702</v>
          </cell>
          <cell r="B9121" t="str">
            <v>新生儿多功能暖箱治疗</v>
          </cell>
          <cell r="C9121" t="str">
            <v>使用新生儿多功能培育箱，预热，加湿器加蒸馏水，设置箱温及体温报警限，放置体温探头，称体重，录入患儿信息。根据需要开启或闭合遮篷，床体360°旋转，升降床体，X线托盘。</v>
          </cell>
        </row>
        <row r="9122">
          <cell r="A9122" t="str">
            <v>KUZ16701</v>
          </cell>
          <cell r="B9122" t="str">
            <v>体外受精随访</v>
          </cell>
          <cell r="C9122" t="str">
            <v>胚胎移植后2周确定生化妊娠，5周B超下确定临床妊娠，从5周后开始到婴儿出生进行不定期随访。所有随访结果记录并保存50年以上、95%以上的随访率。</v>
          </cell>
        </row>
        <row r="9123">
          <cell r="A9123" t="str">
            <v>KUZ39101</v>
          </cell>
          <cell r="B9123" t="str">
            <v>复发性流产主动免疫治疗</v>
          </cell>
          <cell r="C9123" t="str">
            <v>空腹、抗凝采患者丈夫或健康男性静脉血，无菌生理盐水稀释，分别加入到4支加好淋巴细胞分离液离心管中离心。吸出中间的淋巴细胞层，用生理盐水洗涤后离心，吸净上清，此过程重复3次，再用0.8毫升生理盐水制成悬浊液。用白细胞计数板在显微镜下进行淋巴细胞计数，根据计数结果将悬液稀释成0.7×1012个/毫升，在患者前臂分4-6点皮内注射。怀孕前做4次，怀孕后再做2次。整个操作过程在百级超净工作台。</v>
          </cell>
        </row>
        <row r="9124">
          <cell r="A9124" t="str">
            <v>KUZ39701</v>
          </cell>
          <cell r="B9124" t="str">
            <v>辅助生育技术安全性措施</v>
          </cell>
          <cell r="C9124" t="str">
            <v>为保证辅助生殖技术的安全和伦理，谨防患者的私自换人以达到其私自赠精、代孕的目的，医院采取一系列安全措施，如指纹系统等。</v>
          </cell>
        </row>
        <row r="9125">
          <cell r="A9125" t="str">
            <v>KW-KX</v>
          </cell>
          <cell r="B9125" t="str">
            <v>(十五)肌肉骨骼系统</v>
          </cell>
        </row>
        <row r="9126">
          <cell r="A9126" t="str">
            <v>KW664701</v>
          </cell>
          <cell r="B9126" t="str">
            <v>石膏拆除术</v>
          </cell>
          <cell r="C9126" t="str">
            <v>将石膏固定物拆开，将固定石膏从人体上取下。</v>
          </cell>
        </row>
        <row r="9127">
          <cell r="A9127" t="str">
            <v>KW671701</v>
          </cell>
          <cell r="B9127" t="str">
            <v>创伤包扎固定术</v>
          </cell>
          <cell r="C9127" t="str">
            <v>对患处用绷带、敷料、多头巾或其它布料等对患处进行包扎固定。</v>
          </cell>
        </row>
        <row r="9128">
          <cell r="A9128" t="str">
            <v>KW671702</v>
          </cell>
          <cell r="B9128" t="str">
            <v>石膏托固定术(小)</v>
          </cell>
          <cell r="C9128" t="str">
            <v>以石膏托方式进行不跨越大关节的石膏固定。</v>
          </cell>
        </row>
        <row r="9129">
          <cell r="A9129" t="str">
            <v>KW671703</v>
          </cell>
          <cell r="B9129" t="str">
            <v>石膏托固定术(中)</v>
          </cell>
          <cell r="C9129" t="str">
            <v>以石膏托方式进行跨越一个大关节(手、足部按一个关节)的石膏固定。</v>
          </cell>
        </row>
        <row r="9130">
          <cell r="A9130" t="str">
            <v>KW671704</v>
          </cell>
          <cell r="B9130" t="str">
            <v>石膏托固定术(大)</v>
          </cell>
          <cell r="C9130" t="str">
            <v>以石膏托方式进行跨越两个及以上大关节的石膏固定。</v>
          </cell>
        </row>
        <row r="9131">
          <cell r="A9131" t="str">
            <v>KW671705</v>
          </cell>
          <cell r="B9131" t="str">
            <v>石膏固定术(特大)</v>
          </cell>
          <cell r="C9131" t="str">
            <v>以石膏托方式进行包括躯干的石膏固定。</v>
          </cell>
        </row>
        <row r="9132">
          <cell r="A9132" t="str">
            <v>KW671706</v>
          </cell>
          <cell r="B9132" t="str">
            <v>管型石膏固定术(小)</v>
          </cell>
          <cell r="C9132" t="str">
            <v>以缠绕管型的方式进行不跨越大关节的石膏固定。</v>
          </cell>
        </row>
        <row r="9133">
          <cell r="A9133" t="str">
            <v>KW671707</v>
          </cell>
          <cell r="B9133" t="str">
            <v>管型石膏固定术(中)</v>
          </cell>
          <cell r="C9133" t="str">
            <v>以缠绕管型的方式进行一个大关节(手、足部按一个关节)的石膏固定。</v>
          </cell>
        </row>
        <row r="9134">
          <cell r="A9134" t="str">
            <v>KW671708</v>
          </cell>
          <cell r="B9134" t="str">
            <v>管型石膏固定术(大)</v>
          </cell>
          <cell r="C9134" t="str">
            <v>以缠绕管型的方式进行跨越两个及以上大关节的石膏固定。</v>
          </cell>
        </row>
        <row r="9135">
          <cell r="A9135" t="str">
            <v>KW671709</v>
          </cell>
          <cell r="B9135" t="str">
            <v>管型石膏固定术(特大)</v>
          </cell>
          <cell r="C9135" t="str">
            <v>以缠绕管型的方式进行包括躯干的石膏固定。</v>
          </cell>
        </row>
        <row r="9136">
          <cell r="A9136" t="str">
            <v>KW671710</v>
          </cell>
          <cell r="B9136" t="str">
            <v>伊氏架拆除石膏固定术</v>
          </cell>
          <cell r="C9136" t="str">
            <v>麻醉后患肢消毒，小心剪断克氏针，勿伤及皮肤，取下伊氏架，患肢消毒包扎，相应石膏固定。</v>
          </cell>
        </row>
        <row r="9137">
          <cell r="A9137" t="str">
            <v>KX670701</v>
          </cell>
          <cell r="B9137" t="str">
            <v>陈旧骨折手法复位术</v>
          </cell>
          <cell r="C9137" t="str">
            <v>麻醉后透视机定位找到骨折远近端，复位骨折，石膏固定。不含C型臂引导。</v>
          </cell>
        </row>
        <row r="9138">
          <cell r="A9138" t="str">
            <v>KX670702</v>
          </cell>
          <cell r="B9138" t="str">
            <v>骨折脱位手法闭合复位术</v>
          </cell>
          <cell r="C9138" t="str">
            <v>对骨折脱位的部位进行手法闭合复位。手法牵引闭合整复骨折或脱位后，一般应用石膏类物品进行外固定。不含石膏固定。</v>
          </cell>
        </row>
        <row r="9139">
          <cell r="A9139" t="str">
            <v>KY</v>
          </cell>
          <cell r="B9139" t="str">
            <v>(十六)体被系统</v>
          </cell>
        </row>
        <row r="9140">
          <cell r="A9140" t="str">
            <v>KYA20701</v>
          </cell>
          <cell r="B9140" t="str">
            <v>产后围产期乳房按摩</v>
          </cell>
          <cell r="C9140" t="str">
            <v>用常规手法或仪器辅助疏通乳管或用吸乳器将积乳吸出。</v>
          </cell>
        </row>
        <row r="9141">
          <cell r="A9141" t="str">
            <v>KYC48701</v>
          </cell>
          <cell r="B9141" t="str">
            <v>全身熏蒸治疗</v>
          </cell>
          <cell r="C9141" t="str">
            <v>洗浴清洁，使用熏蒸机熬制药物，形成蒸汽熏蒸。</v>
          </cell>
        </row>
        <row r="9142">
          <cell r="A9142" t="str">
            <v>KYE48701</v>
          </cell>
          <cell r="B9142" t="str">
            <v>药物面膜综合治疗</v>
          </cell>
          <cell r="C9142" t="str">
            <v>清洁面部，进行局部按摩20分钟，外敷药物面膜。</v>
          </cell>
        </row>
        <row r="9143">
          <cell r="A9143" t="str">
            <v>KYE48702</v>
          </cell>
          <cell r="B9143" t="str">
            <v>面部药物熏蒸治疗</v>
          </cell>
          <cell r="C9143" t="str">
            <v>清洁面部，利用熏蒸机雾化药物，熏蒸或冷喷面部。</v>
          </cell>
        </row>
        <row r="9144">
          <cell r="A9144" t="str">
            <v>KYL70701</v>
          </cell>
          <cell r="B9144" t="str">
            <v>皮肤牵引术</v>
          </cell>
          <cell r="C9144" t="str">
            <v>用粘贴物连接皮肤进行肢体重物牵引。</v>
          </cell>
        </row>
        <row r="9145">
          <cell r="A9145" t="str">
            <v>KYR30901</v>
          </cell>
          <cell r="B9145" t="str">
            <v>烧伤抢救(小)</v>
          </cell>
          <cell r="C9145" t="str">
            <v>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v>
          </cell>
        </row>
        <row r="9146">
          <cell r="A9146" t="str">
            <v>KYR30902</v>
          </cell>
          <cell r="B9146" t="str">
            <v>烧伤抢救(中)</v>
          </cell>
          <cell r="C9146" t="str">
            <v>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row>
        <row r="9147">
          <cell r="A9147" t="str">
            <v>KYR30903</v>
          </cell>
          <cell r="B9147" t="str">
            <v>烧伤抢救(大)</v>
          </cell>
          <cell r="C9147" t="str">
            <v>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v>
          </cell>
        </row>
        <row r="9148">
          <cell r="A9148" t="str">
            <v>KYR32701</v>
          </cell>
          <cell r="B9148" t="str">
            <v>护架烤灯照射</v>
          </cell>
          <cell r="C9148" t="str">
            <v>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v>
          </cell>
        </row>
        <row r="9149">
          <cell r="A9149" t="str">
            <v>KYR32702</v>
          </cell>
          <cell r="B9149" t="str">
            <v>烧伤远红外治疗</v>
          </cell>
          <cell r="C9149" t="str">
            <v>适用于全身，将患者(肢)放置在正确体位，遮盖患者双眼，接通大型远红外烤灯电源，设置温度及治疗时间，观察治疗区皮肤有无红肿、水疱等不良反应，及时调节温度及烤灯与创面的距离，治疗完毕，关闭大型远红外烤灯并切断电源。</v>
          </cell>
        </row>
        <row r="9150">
          <cell r="A9150" t="str">
            <v>KYR32703</v>
          </cell>
          <cell r="B9150" t="str">
            <v>窄谱UVB紫外线治疗</v>
          </cell>
          <cell r="C9150" t="str">
            <v>暴露患处皮肤，使用紫外线照射设备，调整照射时间、能量等参数，应用窄谱紫外线照射皮损。</v>
          </cell>
        </row>
        <row r="9151">
          <cell r="A9151" t="str">
            <v>KYR32704</v>
          </cell>
          <cell r="B9151" t="str">
            <v>宽波UVB紫外线治疗</v>
          </cell>
          <cell r="C9151" t="str">
            <v>暴露患处皮肤，使用紫外线照射设备，调整照射时间、能量等参数，应用宽谱紫外线照射皮损。</v>
          </cell>
        </row>
        <row r="9152">
          <cell r="A9152" t="str">
            <v>KYR32705</v>
          </cell>
          <cell r="B9152" t="str">
            <v>光化学疗法(PUVA)</v>
          </cell>
          <cell r="C9152" t="str">
            <v>指利用光敏剂和长波紫外线治疗皮肤病。使用光敏药物和特定长波紫外线照射设备。内服或外涂光敏剂，等待一定时间后，使用特定紫外线光疗设备照射皮损，每次照射前调整照射时间和能量。</v>
          </cell>
        </row>
        <row r="9153">
          <cell r="A9153" t="str">
            <v>KYR32706</v>
          </cell>
          <cell r="B9153" t="str">
            <v>光动力治疗</v>
          </cell>
          <cell r="C9153" t="str">
            <v>指利用光敏剂和光学原理治疗皮肤疾患。敷药或静脉给药，等待相应时间后采用激光照射设备激光照射。</v>
          </cell>
        </row>
        <row r="9154">
          <cell r="A9154" t="str">
            <v>KYR32707</v>
          </cell>
          <cell r="B9154" t="str">
            <v>连续二氧化碳激光治疗</v>
          </cell>
          <cell r="C9154" t="str">
            <v>指利用激光热效应烧灼皮肤损害。消毒，局部麻醉，使用二氧化碳激光设备照射皮损，创面处理。</v>
          </cell>
        </row>
        <row r="9155">
          <cell r="A9155" t="str">
            <v>KYR32708</v>
          </cell>
          <cell r="B9155" t="str">
            <v>皮肤黏膜溃疡紫外线照射</v>
          </cell>
          <cell r="C9155" t="str">
            <v>观察皮肤黏膜，局部擦洗，紫外线仪器照射。</v>
          </cell>
        </row>
        <row r="9156">
          <cell r="A9156" t="str">
            <v>KYR39901</v>
          </cell>
          <cell r="B9156" t="str">
            <v>悬浮床治疗</v>
          </cell>
          <cell r="C9156" t="str">
            <v>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v>
          </cell>
        </row>
        <row r="9157">
          <cell r="A9157" t="str">
            <v>KYR48101</v>
          </cell>
          <cell r="B9157" t="str">
            <v>吸入过敏原注射免疫治疗</v>
          </cell>
          <cell r="C9157" t="str">
            <v>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v>
          </cell>
        </row>
        <row r="9158">
          <cell r="A9158" t="str">
            <v>KYR48701</v>
          </cell>
          <cell r="B9158" t="str">
            <v>烧伤换药</v>
          </cell>
          <cell r="C9158" t="str">
            <v>戴一次性无菌手套去除创面敷料，检查创面，清除坏死组织，脓性分泌物，有水疱者最低位剪开引流，清洗创面，最后应用敷料妥善包扎。</v>
          </cell>
        </row>
        <row r="9159">
          <cell r="A9159" t="str">
            <v>KYR48702</v>
          </cell>
          <cell r="B9159" t="str">
            <v>烧伤特殊部位换药</v>
          </cell>
          <cell r="C9159" t="str">
            <v>指头部、面部、颈部、双耳、会阴、手指、足趾部位的换药。戴一次性无菌手套去除创面敷料，检查创面，清除坏死组织，脓性分泌物，有水疱者最低位剪开引流，清洗创面，最后应用敷料妥善包扎。</v>
          </cell>
        </row>
        <row r="9160">
          <cell r="A9160" t="str">
            <v>KYR65701</v>
          </cell>
          <cell r="B9160" t="str">
            <v>粟丘疹去除术</v>
          </cell>
          <cell r="C9160" t="str">
            <v>消毒，用针头挑破粟丘疹，再用粉刺挤压器挤出粟丘疹内容物，创面处理。</v>
          </cell>
        </row>
        <row r="9161">
          <cell r="A9161" t="str">
            <v>KYR65702</v>
          </cell>
          <cell r="B9161" t="str">
            <v>粉刺挤压术</v>
          </cell>
          <cell r="C9161" t="str">
            <v>消毒，利用粉刺挤压器挤压出粉刺内容物，创面处理。</v>
          </cell>
        </row>
        <row r="9162">
          <cell r="A9162" t="str">
            <v>KYR65703</v>
          </cell>
          <cell r="B9162" t="str">
            <v>刮疣治疗</v>
          </cell>
          <cell r="C9162" t="str">
            <v>消毒，用刮匙刮除疣体，创面处理。</v>
          </cell>
        </row>
        <row r="9163">
          <cell r="A9163" t="str">
            <v>KYR72701</v>
          </cell>
          <cell r="B9163" t="str">
            <v>氦氖(He-Ne)激光照射治疗</v>
          </cell>
          <cell r="C9163" t="str">
            <v>皮肤消毒后将光源针刺入静脉，打开光源照射，将光源对准皮损，将光源打开照射。</v>
          </cell>
        </row>
        <row r="9164">
          <cell r="A9164" t="str">
            <v>KYR72702</v>
          </cell>
          <cell r="B9164" t="str">
            <v>血管性疾患激光治疗</v>
          </cell>
          <cell r="C9164" t="str">
            <v>消毒，必要时外用表面麻醉剂和冷凝胶，使用专用激光设备，调整激光能量等参数，反复照射患处。</v>
          </cell>
        </row>
        <row r="9165">
          <cell r="A9165" t="str">
            <v>KYR72703</v>
          </cell>
          <cell r="B9165" t="str">
            <v>瘢痕激光治疗</v>
          </cell>
          <cell r="C9165" t="str">
            <v>消毒，必要时外用表面麻醉剂和冷凝胶，使用专用激光设备，调整激光能量等参数，反复照射患处。</v>
          </cell>
        </row>
        <row r="9166">
          <cell r="A9166" t="str">
            <v>KYR72704</v>
          </cell>
          <cell r="B9166" t="str">
            <v>肤质调节激光治疗</v>
          </cell>
          <cell r="C9166" t="str">
            <v>含除皱治疗。消毒，必要时外用表面麻醉剂和冷凝胶，使用专用激光设备，调整激光能量等参数，反复照射患处。</v>
          </cell>
        </row>
        <row r="9167">
          <cell r="A9167" t="str">
            <v>KYR72705</v>
          </cell>
          <cell r="B9167" t="str">
            <v>色素性疾患激光治疗</v>
          </cell>
          <cell r="C9167" t="str">
            <v>消毒，必要时外用表面麻醉剂和冷凝胶，使用专用激光设备，调整激光能量等参数，反复照射患处。</v>
          </cell>
        </row>
        <row r="9168">
          <cell r="A9168" t="str">
            <v>KYR72706</v>
          </cell>
          <cell r="B9168" t="str">
            <v>化学换肤术</v>
          </cell>
          <cell r="C9168" t="str">
            <v>指利用药物可控性破坏皮肤一定层次，促进皮肤再生。清洁皮肤表面，用有机溶剂去除油脂，表面麻醉，保护伤口和皮肤凹陷部位，外敷换肤液，判断换肤终点，用特殊的中和液进行中和，冷湿敷，涂特殊的药膏或使用敷料。</v>
          </cell>
        </row>
        <row r="9169">
          <cell r="A9169" t="str">
            <v>KYR72707</v>
          </cell>
          <cell r="B9169" t="str">
            <v>体表肿瘤电化学治疗</v>
          </cell>
          <cell r="C9169" t="str">
            <v>皮肤消毒、麻醉，插入铂电极，连接治疗仪，通电治疗。</v>
          </cell>
        </row>
        <row r="9170">
          <cell r="A9170" t="str">
            <v>KYT48701</v>
          </cell>
          <cell r="B9170" t="str">
            <v>甲癣封包治疗</v>
          </cell>
          <cell r="C9170" t="str">
            <v>指利用药物封包作用治疗甲癣。消毒，修剪磨平病甲，外涂相关药物，封包。</v>
          </cell>
        </row>
        <row r="9171">
          <cell r="A9171" t="str">
            <v>KYU72701</v>
          </cell>
          <cell r="B9171" t="str">
            <v>腋臭激光治疗</v>
          </cell>
          <cell r="C9171" t="str">
            <v>消毒，必要时实施局部麻醉，使用专用激光照射设备反复照射治疗区域。</v>
          </cell>
        </row>
        <row r="9172">
          <cell r="A9172" t="str">
            <v>KYZ30901</v>
          </cell>
          <cell r="B9172" t="str">
            <v>严重电烧伤抢救</v>
          </cell>
          <cell r="C9172" t="str">
            <v>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v>
          </cell>
        </row>
        <row r="9173">
          <cell r="A9173" t="str">
            <v>KYZ30902</v>
          </cell>
          <cell r="B9173" t="str">
            <v>烧伤合并吸入性损伤抢救</v>
          </cell>
          <cell r="C9173" t="str">
            <v>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v>
          </cell>
        </row>
        <row r="9174">
          <cell r="A9174" t="str">
            <v>KYZ30903</v>
          </cell>
          <cell r="B9174" t="str">
            <v>烧伤合并爆震伤抢救</v>
          </cell>
          <cell r="C9174" t="str">
            <v>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v>
          </cell>
        </row>
        <row r="9175">
          <cell r="A9175" t="str">
            <v>KYZ30904</v>
          </cell>
          <cell r="B9175" t="str">
            <v>烧伤合并中毒抢救</v>
          </cell>
          <cell r="C9175" t="str">
            <v>指烧伤患者合并各种中毒，医生根据患者病情采取生命体征支持，以及化验血尿便进行针对性毒物检测，采取相应的解毒治疗。不含毒物检测。</v>
          </cell>
        </row>
        <row r="9176">
          <cell r="A9176" t="str">
            <v>KYZ39901</v>
          </cell>
          <cell r="B9176" t="str">
            <v>翻身床治疗</v>
          </cell>
          <cell r="C9176" t="str">
            <v>将患者四肢并拢，更换烧伤单，受压、浸渍创面用专科敷料换药。按操作规程手动或电动翻身，每日不少于4次，将患者体位重新摆置呈“大”字形。不含换药。</v>
          </cell>
        </row>
        <row r="9177">
          <cell r="A9177" t="str">
            <v>KA</v>
          </cell>
          <cell r="B9177" t="str">
            <v>(十七)精神心理</v>
          </cell>
        </row>
        <row r="9178">
          <cell r="A9178" t="str">
            <v>KAZ16701</v>
          </cell>
          <cell r="B9178" t="str">
            <v>心理咨询</v>
          </cell>
          <cell r="C9178" t="str">
            <v>精神科医师或具备二级以上心理咨询师资格者，就来访者的心理困惑，提供建设性的指导和建议。</v>
          </cell>
        </row>
        <row r="9179">
          <cell r="A9179" t="str">
            <v>KAZ19901</v>
          </cell>
          <cell r="B9179" t="str">
            <v>听力统合训练</v>
          </cell>
          <cell r="C9179" t="str">
            <v>在安静单独的房间由经过系统培训的治疗师运用专门的听力统合治疗仪、对患儿进行一对一听力统合训练，并进行全程看护。</v>
          </cell>
        </row>
        <row r="9180">
          <cell r="A9180" t="str">
            <v>KAZ28901</v>
          </cell>
          <cell r="B9180" t="str">
            <v>多参数监护无抽搐电休克治疗</v>
          </cell>
          <cell r="C9180" t="str">
            <v>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v>
          </cell>
        </row>
        <row r="9181">
          <cell r="A9181" t="str">
            <v>KAZ38701</v>
          </cell>
          <cell r="B9181" t="str">
            <v>心理治疗</v>
          </cell>
          <cell r="C9181" t="str">
            <v>在单独房间，安静环境，具有足够的理论知识、实践培训和督导基础的专业人员，进行相关精神心理学诊断，选择相应的心理治疗方法，应用规范化的治疗技术和个体化的治疗方案进行心理调整，解除心理障碍。</v>
          </cell>
        </row>
        <row r="9182">
          <cell r="A9182" t="str">
            <v>KAZ38702</v>
          </cell>
          <cell r="B9182" t="str">
            <v>电休克治疗</v>
          </cell>
          <cell r="C9182" t="str">
            <v>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v>
          </cell>
        </row>
        <row r="9183">
          <cell r="A9183" t="str">
            <v>KAZ38703</v>
          </cell>
          <cell r="B9183" t="str">
            <v>电针脉冲疗法</v>
          </cell>
          <cell r="C9183" t="str">
            <v>在独立的治疗室由专业培训的中医师进行诊断，操作针灸疗法(特殊手法及取穴)、电热针灸治疗、脉冲治疗。</v>
          </cell>
        </row>
        <row r="9184">
          <cell r="A9184" t="str">
            <v>KAZ38704</v>
          </cell>
          <cell r="B9184" t="str">
            <v>电针经络氧疗法</v>
          </cell>
          <cell r="C9184" t="str">
            <v>在独立的治疗室由专业培训的中医师进行诊断，操作经络测评、针灸疗法(特殊手法及取穴)、电热针灸治疗，同时配合高流量吸氧30分钟(3－5升每分钟)。</v>
          </cell>
        </row>
        <row r="9185">
          <cell r="A9185" t="str">
            <v>KAZ38705</v>
          </cell>
          <cell r="B9185" t="str">
            <v>漂浮治疗</v>
          </cell>
          <cell r="C9185" t="str">
            <v>限制环境刺激疗法之一。患者的疾病判断，是否适合该治疗方法。与外界环境隔离的环境，患者漂浮于一定的漂浮仪器和药液中。选择性限制部分的感觉器官或者配合一定的松弛指导语。</v>
          </cell>
        </row>
        <row r="9186">
          <cell r="A9186" t="str">
            <v>KAZ38706</v>
          </cell>
          <cell r="B9186" t="str">
            <v>暗示治疗</v>
          </cell>
          <cell r="C9186" t="str">
            <v>在单独房间，安静环境。由受过专业培训的精神科医师，判断患者的易感性和依从性。根据患者的症状，制订适当的暗示语。必要时给予一定的药物暗示。</v>
          </cell>
        </row>
        <row r="9187">
          <cell r="A9187" t="str">
            <v>KAZ38707</v>
          </cell>
          <cell r="B9187" t="str">
            <v>催眠治疗</v>
          </cell>
          <cell r="C9187" t="str">
            <v>在单独房间，安静环境，由精神科医师对患者的易感性和依从性进行评估。按照规范的指导语，或者借助一定的仪器和药物，帮助患者进入催眠状态。根据患者的症状，制订适当的暗示语。催眠结束时，按照一定的指导语，将患者恢复清醒。治疗中应有一名精神科护士协助。</v>
          </cell>
        </row>
        <row r="9188">
          <cell r="A9188" t="str">
            <v>KAZ38708</v>
          </cell>
          <cell r="B9188" t="str">
            <v>森田疗法</v>
          </cell>
          <cell r="C9188" t="str">
            <v>适用于神经症治疗。分为经典及改良方法。前者含绝对卧床阶段、工作治疗阶段、生活训练阶段。第一阶段要求单独房间、安静环境。后两个阶段及改良方法，针对患者的症状，制订一系列的活动计划，观察和督促患者执行计划。可门诊或住院实施。在这个治疗过程中由精神科医师和精神科护士给予指导。</v>
          </cell>
        </row>
        <row r="9189">
          <cell r="A9189" t="str">
            <v>KAZ38709</v>
          </cell>
          <cell r="B9189" t="str">
            <v>厌恶治疗</v>
          </cell>
          <cell r="C9189" t="str">
            <v>确定目标行为和负性强化刺激物，基线评估。规律的将目标行为和负性强化刺激结合，督促和规律监测，可配合一定的药物和仪器。</v>
          </cell>
        </row>
        <row r="9190">
          <cell r="A9190" t="str">
            <v>KAZ38710</v>
          </cell>
          <cell r="B9190" t="str">
            <v>脱瘾治疗</v>
          </cell>
          <cell r="C9190" t="str">
            <v>由精神科医师和精神科护士对精神活性物质(酒精、兴奋剂、毒品、镇静催眠药等)依赖的患者进行躯体戒断症状及心理渴求症状治疗。不含精神科监护、冲动行为干预治疗、抗精神病药物治疗监测。</v>
          </cell>
        </row>
        <row r="9191">
          <cell r="A9191" t="str">
            <v>KAZ38901</v>
          </cell>
          <cell r="B9191" t="str">
            <v>抗精神病药物治疗</v>
          </cell>
          <cell r="C9191" t="str">
            <v>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v>
          </cell>
        </row>
        <row r="9192">
          <cell r="A9192" t="str">
            <v>KAZ38902</v>
          </cell>
          <cell r="B9192" t="str">
            <v>常温冬眠治疗</v>
          </cell>
          <cell r="C9192" t="str">
            <v>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v>
          </cell>
        </row>
        <row r="9193">
          <cell r="A9193" t="str">
            <v>KAZ38903</v>
          </cell>
          <cell r="B9193" t="str">
            <v>进食障碍治疗</v>
          </cell>
          <cell r="C9193" t="str">
            <v>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v>
          </cell>
        </row>
        <row r="9194">
          <cell r="A9194" t="str">
            <v>KAZ38904</v>
          </cell>
          <cell r="B9194" t="str">
            <v>暴露疗法治疗</v>
          </cell>
          <cell r="C9194" t="str">
            <v>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v>
          </cell>
        </row>
        <row r="9195">
          <cell r="A9195" t="str">
            <v>KAZ38905</v>
          </cell>
          <cell r="B9195" t="str">
            <v>行为观察治疗</v>
          </cell>
          <cell r="C9195" t="str">
            <v>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v>
          </cell>
        </row>
        <row r="9196">
          <cell r="A9196" t="str">
            <v>KAZ38906</v>
          </cell>
          <cell r="B9196" t="str">
            <v>冲动行为干预治疗</v>
          </cell>
          <cell r="C9196" t="str">
            <v>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v>
          </cell>
        </row>
        <row r="9197">
          <cell r="A9197" t="str">
            <v>KAZ38907</v>
          </cell>
          <cell r="B9197" t="str">
            <v>认知矫正治疗(CCRT)</v>
          </cell>
          <cell r="C9197" t="str">
            <v>用于精神分裂症患者认知缺陷的非药物治疗。它采用一系列能特异针对各种认知缺陷的计算机化的神经认知矫正任务，对病人进行治疗，包含认知灵活性、工作记忆、计划训练、社会认知四个治疗模块。每个模块包含6-10项不同的认知矫正练习，每个练习包含10-30个不同难度的矫正任务，系统采用高度智能化的处理方法，治疗结果全程记录，系统可根据患者的治疗表现，及时自动调整治疗方案，真正实现治疗的个体化。</v>
          </cell>
        </row>
        <row r="9198">
          <cell r="A9198" t="str">
            <v>KAZ38908</v>
          </cell>
          <cell r="B9198" t="str">
            <v>感觉统合治疗</v>
          </cell>
          <cell r="C9198" t="str">
            <v>指专人制定训练计划。大肌肉及平衡感触觉防御及情绪本体感及身体协调学习能力发展等方面，制定相应训练计划。专人进行滑板系列、平衡系列、手眼协调系列、秋千系列、特训系列等全程专人看护，独立测查室及训练室。</v>
          </cell>
        </row>
        <row r="9199">
          <cell r="A9199" t="str">
            <v>KAZ38909</v>
          </cell>
          <cell r="B9199" t="str">
            <v>工娱治疗</v>
          </cell>
          <cell r="C9199" t="str">
            <v>提供活动场地及活动用物(集体活动形式，提供室内、外训练)及活动(如音乐、影视欣赏、卡拉OK、棋牌活动、图书阅览、球类运动、手工作业、综合健身等)。按每20名患者配备以上治疗场所和工作人员。</v>
          </cell>
        </row>
        <row r="9200">
          <cell r="A9200" t="str">
            <v>KAZ38910</v>
          </cell>
          <cell r="B9200" t="str">
            <v>特殊工娱治疗</v>
          </cell>
          <cell r="C9200" t="str">
            <v>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v>
          </cell>
        </row>
        <row r="9201">
          <cell r="A9201" t="str">
            <v>KAZ38911</v>
          </cell>
          <cell r="B9201" t="str">
            <v>松驰治疗</v>
          </cell>
          <cell r="C9201" t="str">
            <v>在单独房间，安静环境。由受过专业培训的精神科医师使用规范的治疗指导语，使逐步放松。可配合使用生物反馈仪或音像设备。</v>
          </cell>
        </row>
        <row r="9202">
          <cell r="A9202" t="str">
            <v>KAZ38912</v>
          </cell>
          <cell r="B9202" t="str">
            <v>音乐心理治疗</v>
          </cell>
          <cell r="C9202" t="str">
            <v>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v>
          </cell>
        </row>
        <row r="9203">
          <cell r="A9203" t="str">
            <v>KAZ38913</v>
          </cell>
          <cell r="B9203" t="str">
            <v>行为矫正治疗</v>
          </cell>
          <cell r="C9203" t="str">
            <v>由精神科医师评估患者的症状，分析症状的严重程度和缓急，制订行为矫正的计划。进行基线评估，制订治疗计划。督促患者严格按照计划实施治疗，定期观察监测。根据患者疗效，适当调整治疗计划。治疗工程需精神科护士协助。</v>
          </cell>
        </row>
        <row r="9204">
          <cell r="A9204" t="str">
            <v>L</v>
          </cell>
          <cell r="B9204" t="str">
            <v>八.临床物理治疗</v>
          </cell>
        </row>
        <row r="9205">
          <cell r="B9205" t="str">
            <v>本章说明：                                                                                                                                                                       1. 本章“临床物理治疗”项目指采用各种物理方法治疗的医疗服务项目。</v>
          </cell>
        </row>
        <row r="9206">
          <cell r="A9206" t="str">
            <v>LA</v>
          </cell>
          <cell r="B9206" t="str">
            <v>(一)放射治疗</v>
          </cell>
        </row>
        <row r="9207">
          <cell r="A9207" t="str">
            <v>LAA</v>
          </cell>
          <cell r="B9207" t="str">
            <v>1.放射计划设计</v>
          </cell>
        </row>
        <row r="9208">
          <cell r="B9208" t="str">
            <v>本节项目按每次放疗计划计算疗程。</v>
          </cell>
        </row>
        <row r="9209">
          <cell r="A9209" t="str">
            <v>LAAZZ001</v>
          </cell>
          <cell r="B9209" t="str">
            <v>人工制定治疗计划</v>
          </cell>
          <cell r="C9209" t="str">
            <v>人工二维计划设计，查表进行计量计算，填写患者基本资料、放疗示意图、摆位要求、照射剂量。</v>
          </cell>
        </row>
        <row r="9210">
          <cell r="A9210" t="str">
            <v>LAAZZ002</v>
          </cell>
          <cell r="B9210" t="str">
            <v>二维放疗计划设计</v>
          </cell>
          <cell r="C9210" t="str">
            <v>使用计算机辅助治疗计划系统(TPS)，进行内照射或外照射二维计划设计、剂量计算和剂量显示，医生审核，填写治疗单。</v>
          </cell>
        </row>
        <row r="9211">
          <cell r="A9211" t="str">
            <v>LAAZZ003</v>
          </cell>
          <cell r="B9211" t="str">
            <v>三维适形放疗计划设计</v>
          </cell>
          <cell r="C9211" t="str">
            <v>使用专用计算机治疗计划系统，进行三维影像接收，靶区及危及器官勾画，正向三维治疗计划设计，计划确认及传输，计划验证及填写治疗单。</v>
          </cell>
        </row>
        <row r="9212">
          <cell r="A9212" t="str">
            <v>LAAZZ004</v>
          </cell>
          <cell r="B9212" t="str">
            <v>调强放疗计划设计</v>
          </cell>
          <cell r="C9212" t="str">
            <v>使用专用计算机治疗计划系统，进行三维影像接收，靶区及危及器官勾画，逆向调强治疗计划设计，计划确认及传输。不含图像采集，传输，计划验证及填写治疗单。</v>
          </cell>
        </row>
        <row r="9213">
          <cell r="A9213" t="str">
            <v>LAAZZ005</v>
          </cell>
          <cell r="B9213" t="str">
            <v>伽玛刀治疗计划设计</v>
          </cell>
          <cell r="C9213" t="str">
            <v>使用专用计算机治疗计划系统，进行三维影像接收，靶区及危及器官勾画，伽玛刀治疗计划设计，计划确认。不含图像采集、传输、计划验证及填写治疗单。</v>
          </cell>
        </row>
        <row r="9214">
          <cell r="A9214" t="str">
            <v>LAAZZ006</v>
          </cell>
          <cell r="B9214" t="str">
            <v>X刀治疗计划设计</v>
          </cell>
          <cell r="C9214" t="str">
            <v>使用专用计算机治疗计划系统，进行三维影像接收，靶区及危及器官勾画，X刀治疗计划设计，计划确认及传输。不含图像采集，传输，计划验证及填写治疗单。</v>
          </cell>
        </row>
        <row r="9215">
          <cell r="A9215" t="str">
            <v>LAAZZ007</v>
          </cell>
          <cell r="B9215" t="str">
            <v>图像引导的三维立体定向放疗计划设计</v>
          </cell>
          <cell r="C9215" t="str">
            <v>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v>
          </cell>
        </row>
        <row r="9216">
          <cell r="A9216" t="str">
            <v>LAB</v>
          </cell>
          <cell r="B9216" t="str">
            <v>2.剂量验证与监控</v>
          </cell>
        </row>
        <row r="9217">
          <cell r="A9217" t="str">
            <v>LABZX001</v>
          </cell>
          <cell r="B9217" t="str">
            <v>点剂量验证</v>
          </cell>
          <cell r="C9217" t="str">
            <v>使用电离室等点测量仪器，或者基于简单剂量模型的独立核对程序，采用实验测量或者独立计算的方法，验证一个计划中的一个特征点或数个特征点的剂量。</v>
          </cell>
        </row>
        <row r="9218">
          <cell r="A9218" t="str">
            <v>LABZX002</v>
          </cell>
          <cell r="B9218" t="str">
            <v>二维剂量验证</v>
          </cell>
          <cell r="C9218" t="str">
            <v>使用阵列等面测量仪器，或者基于先进剂量模型的独立核对程序，采用实验测量或者独立计算的方法，验证一个计划中的一个特征面的剂量分布。</v>
          </cell>
        </row>
        <row r="9219">
          <cell r="A9219" t="str">
            <v>LABZX003</v>
          </cell>
          <cell r="B9219" t="str">
            <v>三维剂量验证</v>
          </cell>
          <cell r="C9219" t="str">
            <v>使用三维剂量测量仪器，或者基于蒙特卡罗模拟的独立核对程序，采用实验测量或者独立计算的方法，验证一个计划中所有射野合成的剂量分布。</v>
          </cell>
        </row>
        <row r="9220">
          <cell r="A9220" t="str">
            <v>LABZX004</v>
          </cell>
          <cell r="B9220" t="str">
            <v>二维实时显像监控</v>
          </cell>
          <cell r="C9220" t="str">
            <v>摆位，采用电子射野影像系统或KV级X线摄片和透视等设备获取影像，验证射野的大小、形状、位置，患者摆位。</v>
          </cell>
        </row>
        <row r="9221">
          <cell r="A9221" t="str">
            <v>LABZX005</v>
          </cell>
          <cell r="B9221" t="str">
            <v>三维实时显像监控</v>
          </cell>
          <cell r="C9221" t="str">
            <v>适用于三维图像引导放疗、CT在线校位、自适应放疗等。摆位，采用锥形束CT等设备获取三维影像、调整摆位、影像保存。</v>
          </cell>
        </row>
        <row r="9222">
          <cell r="A9222" t="str">
            <v>LABZX006</v>
          </cell>
          <cell r="B9222" t="str">
            <v>超声实时监控</v>
          </cell>
          <cell r="C9222" t="str">
            <v>摆位，采用超声设备获取影像，调整摆位，影像保存。图文报告。</v>
          </cell>
        </row>
        <row r="9223">
          <cell r="A9223" t="str">
            <v>LABZX007</v>
          </cell>
          <cell r="B9223" t="str">
            <v>呼吸门控</v>
          </cell>
          <cell r="C9223" t="str">
            <v>患者在定位和治疗过程中可平静自由呼吸。采用门控设备监测患者的呼吸，采集、传输及分析呼吸信号，在呼吸的某一时相才开启射线放疗。</v>
          </cell>
        </row>
        <row r="9224">
          <cell r="A9224" t="str">
            <v>LAC</v>
          </cell>
          <cell r="B9224" t="str">
            <v>3.模拟定位与校位</v>
          </cell>
        </row>
        <row r="9225">
          <cell r="A9225" t="str">
            <v>LACZX001</v>
          </cell>
          <cell r="B9225" t="str">
            <v>X线机简易模拟定位</v>
          </cell>
          <cell r="C9225" t="str">
            <v>非专用定位机之定位。含摆位，X线透视，射野标记，拍摄X线片。</v>
          </cell>
        </row>
        <row r="9226">
          <cell r="A9226" t="str">
            <v>LACZX002</v>
          </cell>
          <cell r="B9226" t="str">
            <v>B超简易模拟定位</v>
          </cell>
          <cell r="C9226" t="str">
            <v>摆位，B超定位，射野标记。图文报告。</v>
          </cell>
        </row>
        <row r="9227">
          <cell r="A9227" t="str">
            <v>LACZX003</v>
          </cell>
          <cell r="B9227" t="str">
            <v>CT简易模拟定位</v>
          </cell>
          <cell r="C9227" t="str">
            <v>摆位，CT扫描，影像资料保存及传输。</v>
          </cell>
        </row>
        <row r="9228">
          <cell r="A9228" t="str">
            <v>LACZX004</v>
          </cell>
          <cell r="B9228" t="str">
            <v>专用X线模拟机定位</v>
          </cell>
          <cell r="C9228" t="str">
            <v>摆位及体位固定，x线机操作，确定靶区及危及器官，射野标记及记录。</v>
          </cell>
        </row>
        <row r="9229">
          <cell r="A9229" t="str">
            <v>LACZX005</v>
          </cell>
          <cell r="B9229" t="str">
            <v>专用X线模拟机校位</v>
          </cell>
          <cell r="C9229" t="str">
            <v>摆位及体位固定，x线机操作，射野调整及记录。</v>
          </cell>
        </row>
        <row r="9230">
          <cell r="A9230" t="str">
            <v>LACZX006</v>
          </cell>
          <cell r="B9230" t="str">
            <v>CT模拟机三维定位</v>
          </cell>
          <cell r="C9230" t="str">
            <v>摆位及体位固定，参考中心标记，静脉输注对比剂，机器操作，三维影像获取，传输及记录。</v>
          </cell>
        </row>
        <row r="9231">
          <cell r="A9231" t="str">
            <v>LACZX007</v>
          </cell>
          <cell r="B9231" t="str">
            <v>四维CT模拟机定位</v>
          </cell>
          <cell r="C9231" t="str">
            <v>摆位及体位固定，将中心移至治疗中心并标记，必要时静脉输注对比剂，机器操作，CT影像获取及比较，校正治疗中心并标记，使用呼吸门控技术将三维影像分解、重建获取四维影像。</v>
          </cell>
        </row>
        <row r="9232">
          <cell r="A9232" t="str">
            <v>LACZX008</v>
          </cell>
          <cell r="B9232" t="str">
            <v>CT模拟机校位</v>
          </cell>
          <cell r="C9232" t="str">
            <v>摆位及体位固定，将中心移至治疗中心并标记，必要时静脉输注对比剂，机器操作，CT影像获取及比较，校正治疗中心并标记。</v>
          </cell>
        </row>
        <row r="9233">
          <cell r="A9233" t="str">
            <v>LAD</v>
          </cell>
          <cell r="B9233" t="str">
            <v>4.外照射治疗</v>
          </cell>
        </row>
        <row r="9234">
          <cell r="A9234" t="str">
            <v>LADBP001</v>
          </cell>
          <cell r="B9234" t="str">
            <v>头部X线立体定向放疗</v>
          </cell>
          <cell r="C9234" t="str">
            <v>摆位，体位固定，调入放疗计划，机器操作及照射。</v>
          </cell>
        </row>
        <row r="9235">
          <cell r="A9235" t="str">
            <v>LADBP002</v>
          </cell>
          <cell r="B9235" t="str">
            <v>头部伽马刀治疗</v>
          </cell>
          <cell r="C9235" t="str">
            <v>摆位，体位固定，调入放疗计划，机器操作及照射。</v>
          </cell>
        </row>
        <row r="9236">
          <cell r="A9236" t="str">
            <v>LADWA001</v>
          </cell>
          <cell r="B9236" t="str">
            <v>半身照射</v>
          </cell>
          <cell r="C9236" t="str">
            <v>摆位，体位固定，使用铅模遮挡，机器操作及照射。</v>
          </cell>
        </row>
        <row r="9237">
          <cell r="A9237" t="str">
            <v>LADZW001</v>
          </cell>
          <cell r="B9237" t="str">
            <v>体部X线立体定向放疗</v>
          </cell>
          <cell r="C9237" t="str">
            <v>摆位，体位固定，调入放疗计划，机器操作及照射。</v>
          </cell>
        </row>
        <row r="9238">
          <cell r="A9238" t="str">
            <v>LADZX001</v>
          </cell>
          <cell r="B9238" t="str">
            <v>血液照射</v>
          </cell>
          <cell r="C9238" t="str">
            <v>指加速器或60钴照射源对血液进行照射。</v>
          </cell>
        </row>
        <row r="9239">
          <cell r="A9239" t="str">
            <v>LADZX002</v>
          </cell>
          <cell r="B9239" t="str">
            <v>深/浅部X线照射</v>
          </cell>
          <cell r="C9239" t="str">
            <v>选择限光桶、铅皮遮挡，机器操作及照射。</v>
          </cell>
        </row>
        <row r="9240">
          <cell r="A9240" t="str">
            <v>LADZX003</v>
          </cell>
          <cell r="B9240" t="str">
            <v>60钴固定源皮距照射</v>
          </cell>
          <cell r="C9240" t="str">
            <v>摆位，模遮挡，机器操作及照射。</v>
          </cell>
        </row>
        <row r="9241">
          <cell r="A9241" t="str">
            <v>LADZX004</v>
          </cell>
          <cell r="B9241" t="str">
            <v>60钴旋转等中心照射</v>
          </cell>
          <cell r="C9241" t="str">
            <v>摆位，铅模遮挡，机器操作及照射。</v>
          </cell>
        </row>
        <row r="9242">
          <cell r="A9242" t="str">
            <v>LADZX005</v>
          </cell>
          <cell r="B9242" t="str">
            <v>60钴楔形滤板照射</v>
          </cell>
          <cell r="C9242" t="str">
            <v>摆位，机器操作及照射，治疗时使用楔形板。</v>
          </cell>
        </row>
        <row r="9243">
          <cell r="A9243" t="str">
            <v>LADZX006</v>
          </cell>
          <cell r="B9243" t="str">
            <v>60钴多叶光栅照射</v>
          </cell>
          <cell r="C9243" t="str">
            <v>摆位，体位固定，机器操作及照射，手动或自动调节使用多叶光栅。</v>
          </cell>
        </row>
        <row r="9244">
          <cell r="A9244" t="str">
            <v>LADZX007</v>
          </cell>
          <cell r="B9244" t="str">
            <v>直线加速器固定照射</v>
          </cell>
          <cell r="C9244" t="str">
            <v>摆位，体位固定，铅模遮挡，机器操作及照射。</v>
          </cell>
        </row>
        <row r="9245">
          <cell r="A9245" t="str">
            <v>LADZX008</v>
          </cell>
          <cell r="B9245" t="str">
            <v>直线加速器普通准直器照射</v>
          </cell>
          <cell r="C9245" t="str">
            <v>摆位，铅模遮挡，机器操作及照射。</v>
          </cell>
        </row>
        <row r="9246">
          <cell r="A9246" t="str">
            <v>LADZX009</v>
          </cell>
          <cell r="B9246" t="str">
            <v>直线加速器楔形滤板照射</v>
          </cell>
          <cell r="C9246" t="str">
            <v>摆位，铅模遮挡，机器操作及照射，治疗时使用楔形板。</v>
          </cell>
        </row>
        <row r="9247">
          <cell r="A9247" t="str">
            <v>LADZX010</v>
          </cell>
          <cell r="B9247" t="str">
            <v>直线加速器多叶光栅照射</v>
          </cell>
          <cell r="C9247" t="str">
            <v>摆位，体位固定，机器操作及照射，手动或自动调节使用多叶光栅。</v>
          </cell>
        </row>
        <row r="9248">
          <cell r="A9248" t="str">
            <v>LADZX011</v>
          </cell>
          <cell r="B9248" t="str">
            <v>直线加速器三维适形照射</v>
          </cell>
          <cell r="C9248" t="str">
            <v>摆位，体位固定，调入放疗计划，机器操作及照射。</v>
          </cell>
        </row>
        <row r="9249">
          <cell r="A9249" t="str">
            <v>LADZX012</v>
          </cell>
          <cell r="B9249" t="str">
            <v>不规则野大面积照射</v>
          </cell>
          <cell r="C9249" t="str">
            <v>摆位，体位固定，使用铅模遮挡，机器操作及照射。</v>
          </cell>
        </row>
        <row r="9250">
          <cell r="A9250" t="str">
            <v>LADZX013</v>
          </cell>
          <cell r="B9250" t="str">
            <v>图像引导的三维立体定向放疗</v>
          </cell>
          <cell r="C9250" t="str">
            <v>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v>
          </cell>
        </row>
        <row r="9251">
          <cell r="A9251" t="str">
            <v>LADZX014</v>
          </cell>
          <cell r="B9251" t="str">
            <v>术中电子线放疗</v>
          </cell>
          <cell r="C9251" t="str">
            <v>确定靶区，选择限光筒，遮蔽重要器官，确定处方剂量，机器操作及照射。</v>
          </cell>
        </row>
        <row r="9252">
          <cell r="A9252" t="str">
            <v>LADZX015</v>
          </cell>
          <cell r="B9252" t="str">
            <v>普通调强放疗</v>
          </cell>
          <cell r="C9252" t="str">
            <v>调用治疗计划，摆位，体位固定，机器操作及照射。</v>
          </cell>
        </row>
        <row r="9253">
          <cell r="A9253" t="str">
            <v>LADZX016</v>
          </cell>
          <cell r="B9253" t="str">
            <v>旋转调强放疗</v>
          </cell>
          <cell r="C9253" t="str">
            <v>调用治疗计划，摆位，体位固定，机器操作及照射。</v>
          </cell>
        </row>
        <row r="9254">
          <cell r="A9254" t="str">
            <v>LADZX017</v>
          </cell>
          <cell r="B9254" t="str">
            <v>局部断层调强放疗</v>
          </cell>
          <cell r="C9254" t="str">
            <v>调用治疗计划，摆位，体位固定，机器操作及照射。</v>
          </cell>
        </row>
        <row r="9255">
          <cell r="A9255" t="str">
            <v>LADZX018</v>
          </cell>
          <cell r="B9255" t="str">
            <v>图像引导的调强放疗</v>
          </cell>
          <cell r="C9255" t="str">
            <v>调用治疗计划，摆位，体位固定，机器操作及照射。</v>
          </cell>
        </row>
        <row r="9256">
          <cell r="A9256" t="str">
            <v>LADZX019</v>
          </cell>
          <cell r="B9256" t="str">
            <v>质子放疗</v>
          </cell>
          <cell r="C9256" t="str">
            <v>调用治疗计划，摆位，体位固定，机器操作及照射。</v>
          </cell>
        </row>
        <row r="9257">
          <cell r="A9257" t="str">
            <v>LADZX020</v>
          </cell>
          <cell r="B9257" t="str">
            <v>重粒子放疗</v>
          </cell>
          <cell r="C9257" t="str">
            <v>调用治疗计划，摆位，体位固定，机器操作及照射。</v>
          </cell>
        </row>
        <row r="9258">
          <cell r="A9258" t="str">
            <v>LADZY001</v>
          </cell>
          <cell r="B9258" t="str">
            <v>全身60钴照射</v>
          </cell>
          <cell r="C9258" t="str">
            <v>摆位，体位固定，使用铅模遮挡，遮挡之后加补偿物，机器操作及照射。</v>
          </cell>
        </row>
        <row r="9259">
          <cell r="A9259" t="str">
            <v>LADZY002</v>
          </cell>
          <cell r="B9259" t="str">
            <v>全身X线照射</v>
          </cell>
          <cell r="C9259" t="str">
            <v>摆位，体位固定，使用铅模遮挡，遮挡之后加补偿物，机器操作及照射。</v>
          </cell>
        </row>
        <row r="9260">
          <cell r="A9260" t="str">
            <v>LADZY003</v>
          </cell>
          <cell r="B9260" t="str">
            <v>全身电子线照射</v>
          </cell>
          <cell r="C9260" t="str">
            <v>摆位，体位固定，使用铅模遮挡，遮挡之后加补偿物，机器操作及照射。</v>
          </cell>
        </row>
        <row r="9261">
          <cell r="A9261" t="str">
            <v>LADZY004</v>
          </cell>
          <cell r="B9261" t="str">
            <v>全身断层调强放疗</v>
          </cell>
          <cell r="C9261" t="str">
            <v>调用治疗计划，摆位，体位固定，机器操作及照射。</v>
          </cell>
        </row>
        <row r="9262">
          <cell r="A9262" t="str">
            <v>LAE</v>
          </cell>
          <cell r="B9262" t="str">
            <v>5.后装放疗</v>
          </cell>
        </row>
        <row r="9263">
          <cell r="A9263" t="str">
            <v>LAEGJ001</v>
          </cell>
          <cell r="B9263" t="str">
            <v>鼻咽鼻腔腔内后装放疗</v>
          </cell>
          <cell r="C9263" t="str">
            <v>摆位，体位固定，利用临床操作放置施源器，剂量计算，机器操作及照射。不含影像学引导。</v>
          </cell>
        </row>
        <row r="9264">
          <cell r="A9264" t="str">
            <v>LAEJB001</v>
          </cell>
          <cell r="B9264" t="str">
            <v>经鼻气管支气管腔内放疗</v>
          </cell>
          <cell r="C9264" t="str">
            <v>鼻腔、口咽麻醉，润滑，在影像设备导引下，利用喉镜或直接经导丝导引置入模拟后装施源器定位，放置施源器，剂量计算，机器操作及照射。不含监护、影像学引导。</v>
          </cell>
        </row>
        <row r="9265">
          <cell r="A9265" t="str">
            <v>LAEJB002</v>
          </cell>
          <cell r="B9265" t="str">
            <v>经支气管镜气管支气管腔内放疗</v>
          </cell>
          <cell r="C9265" t="str">
            <v>剂量计算，局麻，插入支气管镜，观察测量气道肿瘤，置入施源管，X线透视下调整位置。剂量计算，机器操作及照射。不含监护、影像学引导。</v>
          </cell>
        </row>
        <row r="9266">
          <cell r="A9266" t="str">
            <v>LAEPC001</v>
          </cell>
          <cell r="B9266" t="str">
            <v>食管腔内放疗</v>
          </cell>
          <cell r="C9266" t="str">
            <v>摆位，体位固定，借助临床操作放置施源器，剂量计算，机器操作及照射。不含影像学引导。</v>
          </cell>
        </row>
        <row r="9267">
          <cell r="A9267" t="str">
            <v>LAEPU001</v>
          </cell>
          <cell r="B9267" t="str">
            <v>直肠内后装放疗</v>
          </cell>
          <cell r="C9267" t="str">
            <v>摆位，体位固定，利用临床操作放置施源器，剂量计算，机器操作及照射。不含影像学引导。</v>
          </cell>
        </row>
        <row r="9268">
          <cell r="A9268" t="str">
            <v>LAEQE001</v>
          </cell>
          <cell r="B9268" t="str">
            <v>胆管内后装放疗</v>
          </cell>
          <cell r="C9268" t="str">
            <v>胆管内支架置入，放疗。</v>
          </cell>
        </row>
        <row r="9269">
          <cell r="A9269" t="str">
            <v>LAETA001</v>
          </cell>
          <cell r="B9269" t="str">
            <v>妇科三管腔内后装放疗</v>
          </cell>
          <cell r="C9269" t="str">
            <v>摆位，体位固定，利用妇科操作放置施源器，剂量计算，机器操作及照射。不含影像学引导。</v>
          </cell>
        </row>
        <row r="9270">
          <cell r="A9270" t="str">
            <v>LAETA002</v>
          </cell>
          <cell r="B9270" t="str">
            <v>妇科单管腔内后装放疗</v>
          </cell>
          <cell r="C9270" t="str">
            <v>摆位，体位固定，利用妇科操作放置施源器，剂量计算，机器操作及照射。不含影像学引导。</v>
          </cell>
        </row>
        <row r="9271">
          <cell r="A9271" t="str">
            <v>LAETA003</v>
          </cell>
          <cell r="B9271" t="str">
            <v>妇科卵型容器腔内后装放疗</v>
          </cell>
          <cell r="C9271" t="str">
            <v>摆位，体位固定，利用妇科操作放置施源器，剂量计算，机器操作及照射。不含影像学引导。</v>
          </cell>
        </row>
        <row r="9272">
          <cell r="A9272" t="str">
            <v>LAETL001</v>
          </cell>
          <cell r="B9272" t="str">
            <v>阴道内腔内放疗</v>
          </cell>
          <cell r="C9272" t="str">
            <v>摆位，体位固定，利用妇科操作在阴道内放置施源器，剂量计算，机器操作及照射。不含影像学引导。</v>
          </cell>
        </row>
        <row r="9273">
          <cell r="A9273" t="str">
            <v>LAEYA001</v>
          </cell>
          <cell r="B9273" t="str">
            <v>乳腺手术残腔后装放疗</v>
          </cell>
          <cell r="C9273" t="str">
            <v>摆位，体位固定，剂量计算，乳腺残腔内置入施源器，机器操作及照射。不含影像学引导。</v>
          </cell>
        </row>
        <row r="9274">
          <cell r="A9274" t="str">
            <v>LAEZX001</v>
          </cell>
          <cell r="B9274" t="str">
            <v>浅表部位后装治疗</v>
          </cell>
          <cell r="C9274" t="str">
            <v>摆位，体位固定，剂量计算，放置放射源，机器操作及照射。</v>
          </cell>
        </row>
        <row r="9275">
          <cell r="A9275" t="str">
            <v>LAEZX002</v>
          </cell>
          <cell r="B9275" t="str">
            <v>手术置管后装放疗</v>
          </cell>
          <cell r="C9275" t="str">
            <v>采用手术方式向靶点放置施源管，剂量计算，机器操作及照射。</v>
          </cell>
        </row>
        <row r="9276">
          <cell r="A9276" t="str">
            <v>LAEZX003</v>
          </cell>
          <cell r="B9276" t="str">
            <v>快中子后装治疗</v>
          </cell>
          <cell r="C9276" t="str">
            <v>指中子刀治疗。摆位，调入放疗计划，机器操作及照射。</v>
          </cell>
        </row>
        <row r="9277">
          <cell r="A9277" t="str">
            <v>LAEZX004</v>
          </cell>
          <cell r="B9277" t="str">
            <v>术中后装放疗</v>
          </cell>
          <cell r="C9277" t="str">
            <v>确定靶区，选择及固定施源器，遮蔽重要器官，确定处方剂量，机器操作及照射。</v>
          </cell>
        </row>
        <row r="9278">
          <cell r="A9278" t="str">
            <v>LAF</v>
          </cell>
          <cell r="B9278" t="str">
            <v>6.模具制备与使用</v>
          </cell>
        </row>
        <row r="9279">
          <cell r="A9279" t="str">
            <v>LAFZC001</v>
          </cell>
          <cell r="B9279" t="str">
            <v>头颈肩网罩制备</v>
          </cell>
          <cell r="C9279" t="str">
            <v>摆位，加热软化塑料头颈肩罩，将罩固定于头颈肩部，冷却塑形，在固定罩上进行体位标记及修饰。</v>
          </cell>
        </row>
        <row r="9280">
          <cell r="A9280" t="str">
            <v>LAFZW001</v>
          </cell>
          <cell r="B9280" t="str">
            <v>体部固定膜制备</v>
          </cell>
          <cell r="C9280" t="str">
            <v>摆位，加热软化塑料头颈肩罩，将罩固定于体部，冷却塑形，在固定罩上进行体位标记及修饰。</v>
          </cell>
        </row>
        <row r="9281">
          <cell r="A9281" t="str">
            <v>LAFZX001</v>
          </cell>
          <cell r="B9281" t="str">
            <v>体位固定器辅助固定</v>
          </cell>
          <cell r="C9281" t="str">
            <v>在定位和放疗过程中采用头架、体架、乳腺癌放疗固定架、腹盆放疗托架等对患者体位进行辅助固定。</v>
          </cell>
        </row>
        <row r="9282">
          <cell r="A9282" t="str">
            <v>LAFZZ001</v>
          </cell>
          <cell r="B9282" t="str">
            <v>薄铅皮挡块制备</v>
          </cell>
          <cell r="C9282" t="str">
            <v>勾画挡块轮廓，挡块切割。</v>
          </cell>
        </row>
        <row r="9283">
          <cell r="A9283" t="str">
            <v>LAFZZ002</v>
          </cell>
          <cell r="B9283" t="str">
            <v>电子束铅模制备</v>
          </cell>
          <cell r="C9283" t="str">
            <v>勾画铅模轮廓，切割制作泡沫模具，灌注低熔点铅，冷却成型。</v>
          </cell>
        </row>
        <row r="9284">
          <cell r="A9284" t="str">
            <v>LAFZZ003</v>
          </cell>
          <cell r="B9284" t="str">
            <v>X线铅模制备</v>
          </cell>
          <cell r="C9284" t="str">
            <v>勾画铅模轮廓，切割制作泡沫模具，灌注低熔点铅，冷却成型，铅模固定。</v>
          </cell>
        </row>
        <row r="9285">
          <cell r="A9285" t="str">
            <v>LAFZZ004</v>
          </cell>
          <cell r="B9285" t="str">
            <v>大面积不规则野铅模制备</v>
          </cell>
          <cell r="C9285" t="str">
            <v>勾画铅模轮廓，切割制作泡沫模具，灌注低熔点铅，冷却成型，铅模固定。</v>
          </cell>
        </row>
        <row r="9286">
          <cell r="A9286" t="str">
            <v>LAFZZ005</v>
          </cell>
          <cell r="B9286" t="str">
            <v>非均匀性补偿铅模制备</v>
          </cell>
          <cell r="C9286" t="str">
            <v>勾画铅模轮廓，切割制作泡沫模具，灌注低熔点铅，冷却成型，铅模固定。</v>
          </cell>
        </row>
        <row r="9287">
          <cell r="A9287" t="str">
            <v>LAFZZ006</v>
          </cell>
          <cell r="B9287" t="str">
            <v>校位模板制备</v>
          </cell>
          <cell r="C9287" t="str">
            <v>电脑输入挡块轮廓，有机玻璃板自动描记挡块轮廓，按轮廓固定铅丝。</v>
          </cell>
        </row>
        <row r="9288">
          <cell r="A9288" t="str">
            <v>LAFZZ007</v>
          </cell>
          <cell r="B9288" t="str">
            <v>填充模具制备</v>
          </cell>
          <cell r="C9288" t="str">
            <v>填充模具设计及制作。</v>
          </cell>
        </row>
        <row r="9289">
          <cell r="A9289" t="str">
            <v>LAFZZ008</v>
          </cell>
          <cell r="B9289" t="str">
            <v>等效胶体制备</v>
          </cell>
          <cell r="C9289" t="str">
            <v>确定并选择胶体厚度。</v>
          </cell>
        </row>
        <row r="9290">
          <cell r="A9290" t="str">
            <v>LAFZZ009</v>
          </cell>
          <cell r="B9290" t="str">
            <v>蜡模制备</v>
          </cell>
          <cell r="C9290" t="str">
            <v>确定蜡膜厚度，加热软化蜡模，贴敷于被补偿部位，冷却塑形。</v>
          </cell>
        </row>
        <row r="9291">
          <cell r="A9291" t="str">
            <v>LAFZZ010</v>
          </cell>
          <cell r="B9291" t="str">
            <v>凡士林垫块制备</v>
          </cell>
          <cell r="C9291" t="str">
            <v>确定垫块厚度，制作垫块。</v>
          </cell>
        </row>
        <row r="9292">
          <cell r="A9292" t="str">
            <v>LAFZZ011</v>
          </cell>
          <cell r="B9292" t="str">
            <v>水囊补偿物制备</v>
          </cell>
          <cell r="C9292" t="str">
            <v>设计并制作水囊，填充于组织缺损处。</v>
          </cell>
        </row>
        <row r="9293">
          <cell r="A9293" t="str">
            <v>LAFZZ012</v>
          </cell>
          <cell r="B9293" t="str">
            <v>压舌器补偿物制备</v>
          </cell>
          <cell r="C9293" t="str">
            <v>设计并制作压舌板或器。</v>
          </cell>
        </row>
        <row r="9294">
          <cell r="A9294" t="str">
            <v>LAFZZ013</v>
          </cell>
          <cell r="B9294" t="str">
            <v>X刀与伽玛刀固定模制备</v>
          </cell>
          <cell r="C9294" t="str">
            <v>摆位，加热软化塑料固定模，将模罩于被固定部位，冷却塑形，在模上进行体位标记及修饰。</v>
          </cell>
        </row>
        <row r="9295">
          <cell r="A9295" t="str">
            <v>LAFZZ014</v>
          </cell>
          <cell r="B9295" t="str">
            <v>普通型面罩制备</v>
          </cell>
          <cell r="C9295" t="str">
            <v>摆位，加热软化塑料面罩，将面罩固定于头面部，冷却塑形，在面罩上进行体位标记及修饰。</v>
          </cell>
        </row>
        <row r="9296">
          <cell r="A9296" t="str">
            <v>LAFZZ015</v>
          </cell>
          <cell r="B9296" t="str">
            <v>真空垫制备</v>
          </cell>
          <cell r="C9296" t="str">
            <v>真空垫充气，摆位，将患者固定部位置于真空垫上，真空垫抽气塑形及体位标记。</v>
          </cell>
        </row>
        <row r="9297">
          <cell r="A9297" t="str">
            <v>LB</v>
          </cell>
          <cell r="B9297" t="str">
            <v>(二)放射性核素治疗</v>
          </cell>
        </row>
        <row r="9298">
          <cell r="A9298" t="str">
            <v>LBADC001</v>
          </cell>
          <cell r="B9298" t="str">
            <v>碘[131I]甲亢治疗</v>
          </cell>
          <cell r="C9298" t="str">
            <v>病史采集，查体，病历书写，病人告知及培训，治疗剂量计算，治疗计划，放射性药品储存、分装、标定、口服，治疗中放射性气体过滤系统、摄像监控系统、放射性污染监控系统、防护器材使用，放射性废弃物的处理，存储(大于80天)，环境监测。</v>
          </cell>
        </row>
        <row r="9299">
          <cell r="A9299" t="str">
            <v>LBADC002</v>
          </cell>
          <cell r="B9299" t="str">
            <v>碘[131I]功能自主性甲状腺瘤治疗</v>
          </cell>
          <cell r="C9299" t="str">
            <v>病史采集、查体、病历书写，病人告知及培训，治疗剂量设定，治疗计划，放射性药品储存、分装、标定、口服，治疗中放射性气体过滤系统、摄像监控系统、放射性污染监控系统、防护器材使用，放射性废弃物的处理，存储(大于80天)，环境监测。</v>
          </cell>
        </row>
        <row r="9300">
          <cell r="A9300" t="str">
            <v>LBADC003</v>
          </cell>
          <cell r="B9300" t="str">
            <v>碘[131I]甲状腺癌治疗</v>
          </cell>
          <cell r="C9300" t="str">
            <v>病史采集、查体、病历书写，病人告知及培训，治疗剂量设定，治疗计划，放射性药品分装、标定、口服，治疗中放射性气体过滤系统、摄像监控系统、放射性污染监控系统、防护器材使用，放射性废弃物的处理、存储(大于80天)，环境监测。</v>
          </cell>
        </row>
        <row r="9301">
          <cell r="A9301" t="str">
            <v>LBAZX001</v>
          </cell>
          <cell r="B9301" t="str">
            <v>碘[131I]-间碘苄胍恶性肿瘤治疗</v>
          </cell>
          <cell r="C9301" t="str">
            <v>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v>
          </cell>
        </row>
        <row r="9302">
          <cell r="A9302" t="str">
            <v>LBAZX002</v>
          </cell>
          <cell r="B9302" t="str">
            <v>碘[131I]肿瘤抗体放免治疗</v>
          </cell>
          <cell r="C9302" t="str">
            <v>病史采集，查体，病历书写，病人告知及培训，治疗剂量设定，治疗计划，放射性药品分装，标定，点滴或注射，治疗中放射性气体过滤系统、摄像监控系统、放射性污染监控系统、防护器材使用，放射性废弃物的处理，存储(大于80天)，环境监测。</v>
          </cell>
        </row>
        <row r="9303">
          <cell r="A9303" t="str">
            <v>LBBZX001</v>
          </cell>
          <cell r="B9303" t="str">
            <v>磷[32P]胶体腔内治疗</v>
          </cell>
          <cell r="C9303" t="str">
            <v>病史采集、查体、病历书写，病人告知及培训，治疗剂量设定，治疗计划，经腔内导管注射药物，治疗中空气过滤系统、放射性污染监控系统、防护器材使用，放射性废弃物的处理、存储，环境监测。不含腔内穿刺术。</v>
          </cell>
        </row>
        <row r="9304">
          <cell r="A9304" t="str">
            <v>LBBZX002</v>
          </cell>
          <cell r="B9304" t="str">
            <v>磷[32P]血液病治疗</v>
          </cell>
          <cell r="C9304" t="str">
            <v>病史采集、查体、病历书写，病人告知及培训，治疗剂量设定，治疗计划，给药，治疗中空气过滤系统、放射性污染监控系统、防护器材使用，放射性废弃物的处理、存储，环境监测。</v>
          </cell>
        </row>
        <row r="9305">
          <cell r="A9305" t="str">
            <v>LBBZX003</v>
          </cell>
          <cell r="B9305" t="str">
            <v>磷[32P]微球介入治疗</v>
          </cell>
          <cell r="C9305" t="str">
            <v>病史采集，查体，病历书写，病人告知及培训，治疗剂量设定，治疗计划，经动脉给药，治疗中放射性污染监控系统、防护器材使用，放射性废弃物的处理，存储，环境监测。不含腔内穿刺术。</v>
          </cell>
        </row>
        <row r="9306">
          <cell r="A9306" t="str">
            <v>LBBZX004</v>
          </cell>
          <cell r="B9306" t="str">
            <v>磷[32P]贴敷治疗</v>
          </cell>
          <cell r="C9306" t="str">
            <v>病史采集，查体，病历书写，病人告知及培训，治疗剂量设定，治疗计划，敷贴器制备，敷贴，放射性污染监控系统、防护器材使用，放射性废弃物的处理，存储，环境监测。</v>
          </cell>
        </row>
        <row r="9307">
          <cell r="A9307" t="str">
            <v>LBCX6001</v>
          </cell>
          <cell r="B9307" t="str">
            <v>锶[89Sr]骨转移瘤治疗</v>
          </cell>
          <cell r="C9307" t="str">
            <v>病史采集、查体、病历书写，病人告知及培训，治疗计划，给药，治疗中放射性污染监控系统、防护器材使用，放射性废弃物的处理、存储，环境监测。</v>
          </cell>
        </row>
        <row r="9308">
          <cell r="A9308" t="str">
            <v>LBDX6001</v>
          </cell>
          <cell r="B9308" t="str">
            <v>钐[153Sm]骨转移瘤治疗</v>
          </cell>
          <cell r="C9308" t="str">
            <v>病史采集、查体、病历书写，病人告知及培训，治疗计划，给药，治疗中放射性污染监控系统、防护器材使用，放射性废弃物的处理、存储，环境监测。不含全身显像。</v>
          </cell>
        </row>
        <row r="9309">
          <cell r="A9309" t="str">
            <v>LBEX6001</v>
          </cell>
          <cell r="B9309" t="str">
            <v>铼[186/188Re]骨转移瘤治疗</v>
          </cell>
          <cell r="C9309" t="str">
            <v>病史采集，查体，病历书写，病人告知及培训，治疗计划，给药，治疗中放射性污染监控系统、防护器材使用，放射性废弃物的处理、存储，环境监测。</v>
          </cell>
        </row>
        <row r="9310">
          <cell r="A9310" t="str">
            <v>LBFZX001</v>
          </cell>
          <cell r="B9310" t="str">
            <v>钇[90Y]微球介入治疗</v>
          </cell>
          <cell r="C9310" t="str">
            <v>病史采集，查体、病历书写，病人告知及培训，治疗剂量设定，治疗计划，经动脉给药，治疗中放射性污染监控系统、防护器材使用，放射性废弃物的处理，存储，环境监测。不含腔内穿刺术。</v>
          </cell>
        </row>
        <row r="9311">
          <cell r="A9311" t="str">
            <v>LBFZX002</v>
          </cell>
          <cell r="B9311" t="str">
            <v>钇[90Y]敷贴治疗</v>
          </cell>
          <cell r="C9311" t="str">
            <v>病史采集，查体，病历书写，病人告知及培训，治疗剂量设定，治疗计划，敷贴(一个照射野20毫米×20毫米)，放射性污染监控系统、防护器材使用，放射性废弃物的处理、存储，环境监测。</v>
          </cell>
        </row>
        <row r="9312">
          <cell r="A9312" t="str">
            <v>LBZZX001</v>
          </cell>
          <cell r="B9312" t="str">
            <v>核素组织间介入治疗</v>
          </cell>
          <cell r="C9312" t="str">
            <v>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v>
          </cell>
        </row>
        <row r="9313">
          <cell r="A9313" t="str">
            <v>LBZZX002</v>
          </cell>
          <cell r="B9313" t="str">
            <v>核素血管内介入治疗</v>
          </cell>
          <cell r="C9313" t="str">
            <v>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v>
          </cell>
        </row>
        <row r="9314">
          <cell r="A9314" t="str">
            <v>LBZZX003</v>
          </cell>
          <cell r="B9314" t="str">
            <v>锝[99Tc]治疗</v>
          </cell>
          <cell r="C9314" t="str">
            <v>病史采集，查体，病历书写，病人告知及培训，治疗剂量设定，治疗计划，点滴。</v>
          </cell>
        </row>
        <row r="9315">
          <cell r="A9315" t="str">
            <v>LBZZX004</v>
          </cell>
          <cell r="B9315" t="str">
            <v>核素组织间粒子置入治疗</v>
          </cell>
          <cell r="C9315" t="str">
            <v>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v>
          </cell>
        </row>
        <row r="9316">
          <cell r="A9316" t="str">
            <v>LC</v>
          </cell>
          <cell r="B9316" t="str">
            <v>(三)聚焦超声治疗</v>
          </cell>
        </row>
        <row r="9317">
          <cell r="A9317" t="str">
            <v>LCAGA001</v>
          </cell>
          <cell r="B9317" t="str">
            <v>聚焦超声治疗鼻炎</v>
          </cell>
          <cell r="C9317" t="str">
            <v>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盐水间隙性冲洗45分钟。</v>
          </cell>
        </row>
        <row r="9318">
          <cell r="A9318" t="str">
            <v>LCATA001</v>
          </cell>
          <cell r="B9318" t="str">
            <v>聚焦超声妇科疾病治疗</v>
          </cell>
          <cell r="C9318" t="str">
            <v>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v>
          </cell>
        </row>
        <row r="9319">
          <cell r="A9319" t="str">
            <v>LCAZX001</v>
          </cell>
          <cell r="B9319" t="str">
            <v>高强度精确聚焦超声热消融肿瘤治疗</v>
          </cell>
          <cell r="C9319" t="str">
            <v>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v>
          </cell>
        </row>
        <row r="9320">
          <cell r="A9320" t="str">
            <v>LCAZX002</v>
          </cell>
          <cell r="B9320" t="str">
            <v>高强度聚焦超声热消融肿瘤治疗</v>
          </cell>
          <cell r="C9320" t="str">
            <v>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v>
          </cell>
        </row>
        <row r="9321">
          <cell r="A9321" t="str">
            <v>LD</v>
          </cell>
          <cell r="B9321" t="str">
            <v>(四)热疗</v>
          </cell>
        </row>
        <row r="9322">
          <cell r="A9322" t="str">
            <v>LDAZX001</v>
          </cell>
          <cell r="B9322" t="str">
            <v>局部微波热疗</v>
          </cell>
          <cell r="C9322" t="str">
            <v>填写患者基本资料、摆位要求。采用浅部微波热疗仪治疗，热疗范围温度要求40-45℃。</v>
          </cell>
        </row>
        <row r="9323">
          <cell r="A9323" t="str">
            <v>LDAZX002</v>
          </cell>
          <cell r="B9323" t="str">
            <v>区域大功率微波热疗</v>
          </cell>
          <cell r="C9323" t="str">
            <v>填写患者基本资料、摆位要求。采用大功率微波热疗仪治疗，温度测量，热疗范围温度要求39.5-43℃。</v>
          </cell>
        </row>
        <row r="9324">
          <cell r="A9324" t="str">
            <v>LDAZY001</v>
          </cell>
          <cell r="B9324" t="str">
            <v>全身大功率微波热疗</v>
          </cell>
          <cell r="C9324" t="str">
            <v>填写患者基本资料、摆位要求。采用全身大功率微波热疗仪治疗，温度测量，温度要求39.5-42℃。</v>
          </cell>
        </row>
        <row r="9325">
          <cell r="A9325" t="str">
            <v>LDBZX001</v>
          </cell>
          <cell r="B9325" t="str">
            <v>区域射频热疗</v>
          </cell>
          <cell r="C9325" t="str">
            <v>填写患者基本资料、摆位要求。采用射频热疗仪治疗，温度测量，热疗范围温度要求39.5-45℃。</v>
          </cell>
        </row>
        <row r="9326">
          <cell r="A9326" t="str">
            <v>LDBZY001</v>
          </cell>
          <cell r="B9326" t="str">
            <v>全身射频热疗</v>
          </cell>
          <cell r="C9326" t="str">
            <v>填写患者基本资料、摆位要求。采用全身射频热疗仪治疗，温度测量，热疗范围温度要求40-42℃。</v>
          </cell>
        </row>
        <row r="9327">
          <cell r="A9327" t="str">
            <v>LDCZX001</v>
          </cell>
          <cell r="B9327" t="str">
            <v>区域超声热疗</v>
          </cell>
          <cell r="C9327" t="str">
            <v>填写患者基本资料、摆位要求。采用超声热疗仪治疗，温度测量，热疗范围温度要求40-45℃。</v>
          </cell>
        </row>
        <row r="9328">
          <cell r="A9328" t="str">
            <v>LDDZX001</v>
          </cell>
          <cell r="B9328" t="str">
            <v>区域环形阵列热疗</v>
          </cell>
          <cell r="C9328" t="str">
            <v>填写患者基本资料、摆位要求。采用BSD-1000或2000热疗仪治疗，温度测量，热疗范围温度要求39.5-45℃。</v>
          </cell>
        </row>
        <row r="9329">
          <cell r="A9329" t="str">
            <v>LDEZX001</v>
          </cell>
          <cell r="B9329" t="str">
            <v>区域热循环灌注热疗</v>
          </cell>
          <cell r="C9329" t="str">
            <v>填写患者基本资料、摆位要求。采用热循环灌注仪治疗，温度测量，热疗范围温度要求40-45℃。</v>
          </cell>
        </row>
        <row r="9330">
          <cell r="A9330" t="str">
            <v>LDFZY001</v>
          </cell>
          <cell r="B9330" t="str">
            <v>全身体外循环热疗</v>
          </cell>
          <cell r="C9330" t="str">
            <v>填写患者基本资料、摆位要求。采用全身体外热循环灌注仪治疗，温度测量，热疗范围温度要求40-43°。</v>
          </cell>
        </row>
        <row r="9331">
          <cell r="A9331" t="str">
            <v>LDGZY001</v>
          </cell>
          <cell r="B9331" t="str">
            <v>全身红外热疗</v>
          </cell>
          <cell r="C9331" t="str">
            <v>填写患者基本资料、摆位要求。采用全身红外热疗仪治疗，温度测量，热疗范围温度要求39.5-42℃。</v>
          </cell>
        </row>
        <row r="9332">
          <cell r="A9332" t="str">
            <v>LE</v>
          </cell>
          <cell r="B9332" t="str">
            <v>(五)理疗</v>
          </cell>
        </row>
        <row r="9333">
          <cell r="A9333" t="str">
            <v>LEAYC001</v>
          </cell>
          <cell r="B9333" t="str">
            <v>红外线全身照射治疗</v>
          </cell>
          <cell r="C9333" t="str">
            <v>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v>
          </cell>
        </row>
        <row r="9334">
          <cell r="A9334" t="str">
            <v>LEAYC002</v>
          </cell>
          <cell r="B9334" t="str">
            <v>紫外线全身光敏治疗</v>
          </cell>
          <cell r="C9334" t="str">
            <v>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v>
          </cell>
        </row>
        <row r="9335">
          <cell r="A9335" t="str">
            <v>LEAYR001</v>
          </cell>
          <cell r="B9335" t="str">
            <v>红外线局部照射治疗</v>
          </cell>
          <cell r="C9335" t="str">
            <v>指远近红外仪、特定电磁波(TOP)辐射器、频谱仪。仪器准备，核对医嘱，排除禁忌证，告知注意事项，摆位，暴露照射部位，评估皮肤，使用红外线辐射治疗仪局部照射治疗，调节适宜距离，计时。记录治疗单。必要时用治疗巾遮盖非照射部位。</v>
          </cell>
        </row>
        <row r="9336">
          <cell r="A9336" t="str">
            <v>LEAYR002</v>
          </cell>
          <cell r="B9336" t="str">
            <v>红外线光浴治疗</v>
          </cell>
          <cell r="C9336" t="str">
            <v>仪器准备，核对医嘱，排除禁忌证，告知注意事项，摆位，暴露照射部位，评估皮肤，使用由多个红外线辐射器组成的光浴器对肢体或半身照射，调节适宜距离，计时。治疗后，查皮肤，记录治疗单。</v>
          </cell>
        </row>
        <row r="9337">
          <cell r="A9337" t="str">
            <v>LEAYR003</v>
          </cell>
          <cell r="B9337" t="str">
            <v>红光照射治疗</v>
          </cell>
          <cell r="C9337" t="str">
            <v>仪器准备，核对医嘱，排除禁忌证，告知注意事项，摆位，暴露照射部位，评估皮肤，使用红光灯照射进行治疗。调节适宜距离，计时，必要时用治疗巾遮盖，戴防护眼镜。治疗后，查皮肤，记录治疗单。</v>
          </cell>
        </row>
        <row r="9338">
          <cell r="A9338" t="str">
            <v>LEAYR004</v>
          </cell>
          <cell r="B9338" t="str">
            <v>蓝光照射治疗</v>
          </cell>
          <cell r="C9338" t="str">
            <v>仪器准备，核对医嘱，排除禁忌证，摆位，暴露照射部位，评估皮肤、使用蓝光灯照射仪治疗。调节适宜距离、计时、必要时用治疗巾遮盖、戴防护眼镜。治疗后，查皮肤，记录治疗单。</v>
          </cell>
        </row>
        <row r="9339">
          <cell r="A9339" t="str">
            <v>LEAYR005</v>
          </cell>
          <cell r="B9339" t="str">
            <v>新生儿蓝光治疗</v>
          </cell>
          <cell r="C9339" t="str">
            <v>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v>
          </cell>
        </row>
        <row r="9340">
          <cell r="A9340" t="str">
            <v>LEAYR006</v>
          </cell>
          <cell r="B9340" t="str">
            <v>蓝紫光浴照射治疗</v>
          </cell>
          <cell r="C9340" t="str">
            <v>指新生儿蓝紫光照射治疗。仪器准备，核对医嘱，排除禁忌证，摆位，暴露全身，评估皮肤，使用装有多个荧光灯的蓝紫光浴器照射进行治疗。戴防护镜，计时，密切观察体温和全身状况，每小时翻身1次。治疗后，查皮肤和全身状况，如需连续或间断治疗，每次治疗6-12小时，间隔2-4小时。记录治疗单。</v>
          </cell>
        </row>
        <row r="9341">
          <cell r="A9341" t="str">
            <v>LEAYR007</v>
          </cell>
          <cell r="B9341" t="str">
            <v>可见光照射治疗</v>
          </cell>
          <cell r="C9341" t="str">
            <v>指仪器准备，核对医嘱，排除禁忌证，告知注意事项，摆位，暴露治疗部位，评估皮肤，使用白织灯照射器照射治疗。调节适宜距离，计时，必要时用治疗巾遮盖，戴防护眼镜。治疗后，查皮肤，记录治疗单。</v>
          </cell>
        </row>
        <row r="9342">
          <cell r="A9342" t="str">
            <v>LEAYR008</v>
          </cell>
          <cell r="B9342" t="str">
            <v>偏振光照射治疗</v>
          </cell>
          <cell r="C9342" t="str">
            <v>仪器准备，核对医嘱，排除禁忌证，告知注意事项，摆位，暴露治疗部位，评估皮肤，使用红外偏振光治疗仪照射。调节适宜距离，选择恰当功率和模式，必要时用治疗巾遮盖，戴防护眼镜。治疗后，查皮肤、记录治疗单。</v>
          </cell>
        </row>
        <row r="9343">
          <cell r="A9343" t="str">
            <v>LEAYR009</v>
          </cell>
          <cell r="B9343" t="str">
            <v>长波紫外线黑光治疗</v>
          </cell>
          <cell r="C9343" t="str">
            <v>仪器准备，核对医嘱，测量心率血压，排除禁忌证，评估皮肤，使用由多个黑光灯组成的光浴舱对全身照射。告知注意事项，患者更衣入舱，佩戴防护镜，调节参数，计时。治疗后，查皮肤，测量心率血压，记录治疗单。</v>
          </cell>
        </row>
        <row r="9344">
          <cell r="A9344" t="str">
            <v>LEAYR010</v>
          </cell>
          <cell r="B9344" t="str">
            <v>高压汞灯紫外线治疗</v>
          </cell>
          <cell r="C9344" t="str">
            <v>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v>
          </cell>
        </row>
        <row r="9345">
          <cell r="A9345" t="str">
            <v>LEAYR011</v>
          </cell>
          <cell r="B9345" t="str">
            <v>低压汞灯紫外线治疗</v>
          </cell>
          <cell r="C9345" t="str">
            <v>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v>
          </cell>
        </row>
        <row r="9346">
          <cell r="A9346" t="str">
            <v>LEAYR012</v>
          </cell>
          <cell r="B9346" t="str">
            <v>紫外线导子治疗</v>
          </cell>
          <cell r="C9346" t="str">
            <v>仪器准备，核对医嘱，排除禁忌证，使用石英导子连接紫外线输出进行照射，告知注意事项，选择合适形状尺寸的石英导子，用生理盐水冲洗导子上的消毒液，安装导子，摆位，预设时间，将导子伸入体腔内，计时。治疗后，取出导子，消毒导子，记录治疗单。</v>
          </cell>
        </row>
        <row r="9347">
          <cell r="A9347" t="str">
            <v>LEAYR013</v>
          </cell>
          <cell r="B9347" t="str">
            <v>紫外线局部光敏治疗</v>
          </cell>
          <cell r="C9347" t="str">
            <v>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v>
          </cell>
        </row>
        <row r="9348">
          <cell r="A9348" t="str">
            <v>LEAYR014</v>
          </cell>
          <cell r="B9348" t="str">
            <v>紫外线光浴光敏治疗</v>
          </cell>
          <cell r="C9348" t="str">
            <v>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v>
          </cell>
        </row>
        <row r="9349">
          <cell r="A9349" t="str">
            <v>LEAYR015</v>
          </cell>
          <cell r="B9349" t="str">
            <v>原光束激光治疗</v>
          </cell>
          <cell r="C9349" t="str">
            <v>指使用激光原光束照射治疗。仪器准备，核对医嘱，评估皮肤，排除禁忌证，告知注意事项，摆位，暴露治疗部位，选定照射区，调节适宜距离，计时，必要时佩戴防护眼镜。治疗后查皮肤，记录治疗单。</v>
          </cell>
        </row>
        <row r="9350">
          <cell r="A9350" t="str">
            <v>LEAYR016</v>
          </cell>
          <cell r="B9350" t="str">
            <v>散焦激光治疗</v>
          </cell>
          <cell r="C9350" t="str">
            <v>指使用激光散焦照射治疗。仪器准备，核对医嘱，评估皮肤，排除禁忌证，告知注意事项，摆位，暴露治疗部位，选定照射区，调节适宜距离，计时，必要时用治疗巾遮盖，戴防护眼镜。治疗后，查皮肤、记录治疗单。</v>
          </cell>
        </row>
        <row r="9351">
          <cell r="A9351" t="str">
            <v>LEAYR017</v>
          </cell>
          <cell r="B9351" t="str">
            <v>激光光敏治疗</v>
          </cell>
          <cell r="C9351" t="str">
            <v>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v>
          </cell>
        </row>
        <row r="9352">
          <cell r="A9352" t="str">
            <v>LEAZX001</v>
          </cell>
          <cell r="B9352" t="str">
            <v>紫外线照射充氧血液回输治疗</v>
          </cell>
          <cell r="C9352" t="str">
            <v>指将静脉血抽出经紫外线照射充氧后回输静脉的治疗。单独治疗室，无菌环境准备，仪器及无菌用品、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v>
          </cell>
        </row>
        <row r="9353">
          <cell r="A9353" t="str">
            <v>LEBCV001</v>
          </cell>
          <cell r="B9353" t="str">
            <v>阴部神经电刺激治疗</v>
          </cell>
          <cell r="C9353" t="str">
            <v>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v>
          </cell>
        </row>
        <row r="9354">
          <cell r="A9354" t="str">
            <v>LEBCV002</v>
          </cell>
          <cell r="B9354" t="str">
            <v>阴茎/阴蒂背神经电刺激</v>
          </cell>
          <cell r="C9354" t="str">
            <v>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v>
          </cell>
        </row>
        <row r="9355">
          <cell r="A9355" t="str">
            <v>LEBEA001</v>
          </cell>
          <cell r="B9355" t="str">
            <v>直流电眼杯药物离子导入治疗</v>
          </cell>
          <cell r="C9355" t="str">
            <v>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v>
          </cell>
        </row>
        <row r="9356">
          <cell r="A9356" t="str">
            <v>LEBRG001</v>
          </cell>
          <cell r="B9356" t="str">
            <v>膀胱腔内电刺激治疗</v>
          </cell>
          <cell r="C9356" t="str">
            <v>用于刺激膀胱反射的恢复。采用盆底电生理治疗仪，截石位，暴露检查部位，将刺激电极经尿道置于膀胱腔内，向膀胱腔内灌注100-200毫升盐水，给予适当电刺激。</v>
          </cell>
        </row>
        <row r="9357">
          <cell r="A9357" t="str">
            <v>LEBW6001</v>
          </cell>
          <cell r="B9357" t="str">
            <v>直流电肢体水浴治疗</v>
          </cell>
          <cell r="C9357" t="str">
            <v>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v>
          </cell>
        </row>
        <row r="9358">
          <cell r="A9358" t="str">
            <v>LEBYR001</v>
          </cell>
          <cell r="B9358" t="str">
            <v>直流电体表治疗</v>
          </cell>
          <cell r="C9358" t="str">
            <v>核对医嘱，排除禁忌证，选择合适的铅板和衬垫，将铅板套入已经消毒、温度湿度适宜的衬垫中，患者取舒适体位，暴露治疗部位，评估皮肤，固定电极，告知注意事项，使用直流电疗仪，逐渐增加输出电流至预计强度的2/3，询问患者感觉，记录时间，治疗3-5分钟后根据患者感觉可调整电流强度。治疗后，查皮肤，告知注意事项，记录治疗单，衬垫清洗，消毒，晾干备用。</v>
          </cell>
        </row>
        <row r="9359">
          <cell r="A9359" t="str">
            <v>LEBYR002</v>
          </cell>
          <cell r="B9359" t="str">
            <v>直流电体表药物离子导入治疗</v>
          </cell>
          <cell r="C9359" t="str">
            <v>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v>
          </cell>
        </row>
        <row r="9360">
          <cell r="A9360" t="str">
            <v>LEBYR003</v>
          </cell>
          <cell r="B9360" t="str">
            <v>体表微波消融术</v>
          </cell>
          <cell r="C9360" t="str">
            <v>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v>
          </cell>
        </row>
        <row r="9361">
          <cell r="A9361" t="str">
            <v>LEBZX001</v>
          </cell>
          <cell r="B9361" t="str">
            <v>超短波体腔治疗</v>
          </cell>
          <cell r="C9361" t="str">
            <v>仪器准备，核对医嘱，排除禁忌证，告知注意事项，在屏蔽手术室进行，确定治疗部位，暴露部位，使用超短波体腔治疗仪，局部清洁消毒，选择体腔电极并消毒，将电极置于治疗部位，调节仪器输出，计时。治疗中，询问有无异常感觉。治疗后，检查治疗部位，记录治疗单，清洗消毒电极。</v>
          </cell>
        </row>
        <row r="9362">
          <cell r="A9362" t="str">
            <v>LEBZX002</v>
          </cell>
          <cell r="B9362" t="str">
            <v>分米波体腔治疗</v>
          </cell>
          <cell r="C9362" t="str">
            <v>指放入体腔(或阴道、肛门)电极治疗。仪器准备，核对医嘱，排除禁忌证，告知注意事项，确定治疗部位，暴露部位，使用分米波体腔治疗仪将输出频率为300-3000兆赫的分米波进行治疗，选择并固定电极，调节仪器输出，计时。治疗中，巡视患者。治疗后检查治疗部位，记录治疗单。</v>
          </cell>
        </row>
        <row r="9363">
          <cell r="A9363" t="str">
            <v>LEBZX003</v>
          </cell>
          <cell r="B9363" t="str">
            <v>直流电体腔治疗</v>
          </cell>
          <cell r="C9363" t="str">
            <v>仪器准备，核对医嘱，排除禁忌症，选择合适的电极，告知注意事项，使用直流电疗仪，将电极放入体腔内(阴道、直肠)，缓慢旋转电流输出旋钮，逐渐增加输出电流至预计强度的2/3，询问患者感觉，再缓慢增加电流强度，记录时间。治疗中，巡视患者。治疗后，查患者治疗部位反应，记录治疗单，清洗消毒电极及其附件。</v>
          </cell>
        </row>
        <row r="9364">
          <cell r="A9364" t="str">
            <v>LEBZX004</v>
          </cell>
          <cell r="B9364" t="str">
            <v>直流电体腔药物离子导入治疗</v>
          </cell>
          <cell r="C9364" t="str">
            <v>将药物离子经体腔黏膜或伤口导入体内进行治疗。仪器准备，药品准备，核对医嘱，排除禁忌证，选择合适的电极，根据所用药物的极性决定体腔电极与治疗机应连接的极性，体表电极与治疗机的另一极性相连接，告知注意事项，使用直流电疗仪，将电极放入体腔(阴道、直肠等)逐渐增加输出电流至预计强度的2/3，询问患者感觉，缓慢增加电流强度，记录时间，调整电流强度。治疗后，缓慢旋转电流强度旋钮逐渐减小电流输出直至输出为零，检查患者治疗部位，关记录治疗单，清洗消毒电极及其附件。</v>
          </cell>
        </row>
        <row r="9365">
          <cell r="A9365" t="str">
            <v>LEBZX005</v>
          </cell>
          <cell r="B9365" t="str">
            <v>电化学疗法</v>
          </cell>
          <cell r="C9365" t="str">
            <v>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v>
          </cell>
        </row>
        <row r="9366">
          <cell r="A9366" t="str">
            <v>LEBZX006</v>
          </cell>
          <cell r="B9366" t="str">
            <v>感应电治疗</v>
          </cell>
          <cell r="C9366" t="str">
            <v>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v>
          </cell>
        </row>
        <row r="9367">
          <cell r="A9367" t="str">
            <v>LEBZX007</v>
          </cell>
          <cell r="B9367" t="str">
            <v>电兴奋治疗</v>
          </cell>
          <cell r="C9367" t="str">
            <v>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v>
          </cell>
        </row>
        <row r="9368">
          <cell r="A9368" t="str">
            <v>LEBZX008</v>
          </cell>
          <cell r="B9368" t="str">
            <v>间动电治疗</v>
          </cell>
          <cell r="C9368" t="str">
            <v>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v>
          </cell>
        </row>
        <row r="9369">
          <cell r="A9369" t="str">
            <v>LEBZX009</v>
          </cell>
          <cell r="B9369" t="str">
            <v>温热电脉冲治疗</v>
          </cell>
          <cell r="C9369" t="str">
            <v>仪器准备，核对医嘱，评估皮肤，排除禁忌证，准备电极，保证电极适度的温度与湿度，告知注意事项，取舒适体位，暴露治疗部位，使用温热低频治疗机，固定电极。治疗中，密切观察患者反应。治疗后，输出调零，记录治疗单。电极晾干备用。</v>
          </cell>
        </row>
        <row r="9370">
          <cell r="A9370" t="str">
            <v>LEBZX010</v>
          </cell>
          <cell r="B9370" t="str">
            <v>微电流疼痛治疗</v>
          </cell>
          <cell r="C9370" t="str">
            <v>使用微电流技术对痛点进行长时间治疗。</v>
          </cell>
        </row>
        <row r="9371">
          <cell r="A9371" t="str">
            <v>LEBZX011</v>
          </cell>
          <cell r="B9371" t="str">
            <v>神经肌肉电刺激治疗</v>
          </cell>
          <cell r="C9371" t="str">
            <v>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v>
          </cell>
        </row>
        <row r="9372">
          <cell r="A9372" t="str">
            <v>LEBZX012</v>
          </cell>
          <cell r="B9372" t="str">
            <v>经皮神经电刺激治疗</v>
          </cell>
          <cell r="C9372" t="str">
            <v>仪器准备，核对医嘱，评估皮肤，排除禁忌证，告知注意事项，取舒适体位，暴露治疗部位，使用经皮神经电刺激治疗机，固定电极，调节电流，定时。治疗中，密切观察患者反应。治疗后，取下电极，检查皮肤，记录治疗单，衬垫清洗，消毒，晾干备用。</v>
          </cell>
        </row>
        <row r="9373">
          <cell r="A9373" t="str">
            <v>LEBZX013</v>
          </cell>
          <cell r="B9373" t="str">
            <v>功能性电刺激治疗</v>
          </cell>
          <cell r="C9373" t="str">
            <v>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v>
          </cell>
        </row>
        <row r="9374">
          <cell r="A9374" t="str">
            <v>LEBZX014</v>
          </cell>
          <cell r="B9374" t="str">
            <v>微机功能性电刺激治疗</v>
          </cell>
          <cell r="C9374" t="str">
            <v>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v>
          </cell>
        </row>
        <row r="9375">
          <cell r="A9375" t="str">
            <v>LEBZX015</v>
          </cell>
          <cell r="B9375" t="str">
            <v>银棘电极负压电刺激治疗(SSP)</v>
          </cell>
          <cell r="C9375" t="str">
            <v>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v>
          </cell>
        </row>
        <row r="9376">
          <cell r="A9376" t="str">
            <v>LEBZX016</v>
          </cell>
          <cell r="B9376" t="str">
            <v>中频电治疗</v>
          </cell>
          <cell r="C9376" t="str">
            <v>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v>
          </cell>
        </row>
        <row r="9377">
          <cell r="A9377" t="str">
            <v>LEBZX017</v>
          </cell>
          <cell r="B9377" t="str">
            <v>干扰电治疗</v>
          </cell>
          <cell r="C9377" t="str">
            <v>仪器准备，核对医嘱，皮肤评估，排除禁忌证，取舒适体位，暴露治疗部位，告知注意事项，使用干扰电治疗机，固定电极，调节电流至所需强度。治疗中，巡视患者，根据需要调整治疗输出。治疗后，记录治疗单，衬垫清洗，消毒，晾干备用。</v>
          </cell>
        </row>
        <row r="9378">
          <cell r="A9378" t="str">
            <v>LEBZX018</v>
          </cell>
          <cell r="B9378" t="str">
            <v>负压干扰电治疗</v>
          </cell>
          <cell r="C9378" t="str">
            <v>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v>
          </cell>
        </row>
        <row r="9379">
          <cell r="A9379" t="str">
            <v>LEBZX019</v>
          </cell>
          <cell r="B9379" t="str">
            <v>动态干扰电治疗</v>
          </cell>
          <cell r="C9379" t="str">
            <v>仪器准备，核对医嘱，皮肤评估，排除禁忌证，取舒适体位，暴露治疗部位，告知注意事项，使用动态干扰电治疗机，固定电极，调节电流至所需强度。治疗中，巡视患者，根据需要调整治疗输出。治疗后，记录治疗单，衬垫清洗，消毒，晾干备用。</v>
          </cell>
        </row>
        <row r="9380">
          <cell r="A9380" t="str">
            <v>LEBZX020</v>
          </cell>
          <cell r="B9380" t="str">
            <v>负压动态干扰电治疗</v>
          </cell>
          <cell r="C9380" t="str">
            <v>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v>
          </cell>
        </row>
        <row r="9381">
          <cell r="A9381" t="str">
            <v>LEBZX021</v>
          </cell>
          <cell r="B9381" t="str">
            <v>立体动态干扰电治疗</v>
          </cell>
          <cell r="C9381" t="str">
            <v>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v>
          </cell>
        </row>
        <row r="9382">
          <cell r="A9382" t="str">
            <v>LEBZX022</v>
          </cell>
          <cell r="B9382" t="str">
            <v>负压立体动态干扰电治疗</v>
          </cell>
          <cell r="C9382" t="str">
            <v>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v>
          </cell>
        </row>
        <row r="9383">
          <cell r="A9383" t="str">
            <v>LEBZX023</v>
          </cell>
          <cell r="B9383" t="str">
            <v>音乐电治疗</v>
          </cell>
          <cell r="C9383" t="str">
            <v>仪器准备，核对医嘱，排除禁忌，取合适体位，暴露部位，评估皮肤，告知注意事项，使用音乐电疗仪器，按医嘱选定乐曲，固定电极，放音乐，调节输出所需流量，观察治疗反应，根据需要调整治疗输出。治疗后，记录治疗单，衬垫清洗，消毒，晾干备用。</v>
          </cell>
        </row>
        <row r="9384">
          <cell r="A9384" t="str">
            <v>LEBZX024</v>
          </cell>
          <cell r="B9384" t="str">
            <v>共鸣火花治疗</v>
          </cell>
          <cell r="C9384" t="str">
            <v>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v>
          </cell>
        </row>
        <row r="9385">
          <cell r="A9385" t="str">
            <v>LEBZX025</v>
          </cell>
          <cell r="B9385" t="str">
            <v>短波治疗</v>
          </cell>
          <cell r="C9385" t="str">
            <v>仪器准备，核对医嘱，评估皮肤，排除禁忌证，在屏蔽房间进行，告知注意事项，确定治疗部位，暴露部位，使用短波治疗仪，选择并固定电极，调节仪器输出，达到治疗量，计时。治疗中，巡视患者，治疗后检查治疗部位，记录治疗单。</v>
          </cell>
        </row>
        <row r="9386">
          <cell r="A9386" t="str">
            <v>LEBZX026</v>
          </cell>
          <cell r="B9386" t="str">
            <v>小功率短波治疗</v>
          </cell>
          <cell r="C9386" t="str">
            <v>仪器准备，核对医嘱，评估皮肤，排除禁忌证，在屏蔽房间进行，告知注意事项，确定治疗部位，暴露部位，使用小功率短波治疗仪，选择并固定电极，调节仪器输出，达到治疗量，计时。治疗中，巡视患者。治疗后检查治疗部位，记录治疗单。</v>
          </cell>
        </row>
        <row r="9387">
          <cell r="A9387" t="str">
            <v>LEBZX027</v>
          </cell>
          <cell r="B9387" t="str">
            <v>脉冲短波治疗</v>
          </cell>
          <cell r="C9387" t="str">
            <v>仪器准备，核对医嘱，评估皮肤，排除禁忌证，在屏蔽房间进行，告知注意事项，确定治疗部位，暴露部位，使用脉冲短波治疗仪，选择并固定电极，调节仪器输出，达到治疗量，计时。治疗中，巡视患者。治疗后，检查治疗部位、记录治疗单。</v>
          </cell>
        </row>
        <row r="9388">
          <cell r="A9388" t="str">
            <v>LEBZX028</v>
          </cell>
          <cell r="B9388" t="str">
            <v>短波体腔治疗</v>
          </cell>
          <cell r="C9388" t="str">
            <v>仪器准备，核对医嘱，排除禁忌证，告知注意事项，在屏蔽手术室进行，确定治疗部位，暴露部位，使用短波体腔治疗仪，局部清洁消毒，选择体腔电极并消毒，将电极置于治疗部位，调节仪器输出，计时。治疗中，询问有无异常感觉。治疗后，检查治疗部位、记录治疗单、清洗消毒电极。</v>
          </cell>
        </row>
        <row r="9389">
          <cell r="A9389" t="str">
            <v>LEBZX029</v>
          </cell>
          <cell r="B9389" t="str">
            <v>短波热疗</v>
          </cell>
          <cell r="C9389" t="str">
            <v>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v>
          </cell>
        </row>
        <row r="9390">
          <cell r="A9390" t="str">
            <v>LEBZX030</v>
          </cell>
          <cell r="B9390" t="str">
            <v>超短波治疗</v>
          </cell>
          <cell r="C9390" t="str">
            <v>仪器准备，核对医嘱，评估皮肤，排除禁忌证，在屏蔽房间进行，告知注意事项，确定治疗部位，暴露部位，使用大功率超短波治疗仪，选择并固定电极，调节仪器输出，达到治疗量、计时。治疗中，巡视患者。治疗后，检查治疗部位、记录治疗单。</v>
          </cell>
        </row>
        <row r="9391">
          <cell r="A9391" t="str">
            <v>LEBZX031</v>
          </cell>
          <cell r="B9391" t="str">
            <v>小功率超短波治疗</v>
          </cell>
          <cell r="C9391" t="str">
            <v>仪器准备，核对医嘱，皮肤评估，排除禁忌证，在屏蔽房间进行，告知注意事项，确定治疗部位，暴露部位，使用小功率超短波治疗仪，选择并固定电极，调节仪器输出，达到治疗量，计时。治疗中，巡视患者。治疗后检查治疗部位，记录治疗单。</v>
          </cell>
        </row>
        <row r="9392">
          <cell r="A9392" t="str">
            <v>LEBZX032</v>
          </cell>
          <cell r="B9392" t="str">
            <v>脉冲超短波治疗</v>
          </cell>
          <cell r="C9392" t="str">
            <v>仪器准备，核对医嘱，评估皮肤，排除禁忌证，在屏蔽房间进行，告知注意事项，确定治疗部位，暴露部位，使用脉冲超短波治疗仪，选择并固定电极，调节仪器输出，达到治疗量，计时。治疗中，巡视患者。治疗后，检查治疗部位，记录治疗单。</v>
          </cell>
        </row>
        <row r="9393">
          <cell r="A9393" t="str">
            <v>LEBZX033</v>
          </cell>
          <cell r="B9393" t="str">
            <v>超短波热疗</v>
          </cell>
          <cell r="C9393" t="str">
            <v>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v>
          </cell>
        </row>
        <row r="9394">
          <cell r="A9394" t="str">
            <v>LEBZX034</v>
          </cell>
          <cell r="B9394" t="str">
            <v>分米波治疗</v>
          </cell>
          <cell r="C9394" t="str">
            <v>仪器准备，核对医嘱，排除禁忌证，告知注意事项在屏蔽房间进行，确定治疗部位，暴露部位，使用分米波治疗仪，选择并固定电极，调节仪器输出，计时。治疗中，巡视患者。治疗后，检查治疗部位，记录治疗单。</v>
          </cell>
        </row>
        <row r="9395">
          <cell r="A9395" t="str">
            <v>LEBZX035</v>
          </cell>
          <cell r="B9395" t="str">
            <v>分米波热疗</v>
          </cell>
          <cell r="C9395" t="str">
            <v>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v>
          </cell>
        </row>
        <row r="9396">
          <cell r="A9396" t="str">
            <v>LEBZX036</v>
          </cell>
          <cell r="B9396" t="str">
            <v>厘米波治疗</v>
          </cell>
          <cell r="C9396" t="str">
            <v>仪器准备，核对医嘱，排除禁忌证，告知注意事项在屏蔽房间进行，确定治疗部位，暴露部位，使用厘米波治疗仪，选择并固定电极，调节仪器输出，计时。治疗中，巡视患者。治疗后，检查治疗部位，记录治疗单。</v>
          </cell>
        </row>
        <row r="9397">
          <cell r="A9397" t="str">
            <v>LEBZX037</v>
          </cell>
          <cell r="B9397" t="str">
            <v>厘米波体腔治疗</v>
          </cell>
          <cell r="C9397" t="str">
            <v>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v>
          </cell>
        </row>
        <row r="9398">
          <cell r="A9398" t="str">
            <v>LEBZX038</v>
          </cell>
          <cell r="B9398" t="str">
            <v>厘米波热疗</v>
          </cell>
          <cell r="C9398" t="str">
            <v>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v>
          </cell>
        </row>
        <row r="9399">
          <cell r="A9399" t="str">
            <v>LEBZX039</v>
          </cell>
          <cell r="B9399" t="str">
            <v>毫米波治疗</v>
          </cell>
          <cell r="C9399" t="str">
            <v>仪器准备，核对医嘱，排除禁忌证，告知注意事项在屏蔽房间进行，确定治疗部位，暴露部位，使用毫米波治疗仪，选择并固定电极，调节仪器输出，计时。治疗中，巡视患者。治疗后，检查治疗部位，记录治疗单。</v>
          </cell>
        </row>
        <row r="9400">
          <cell r="A9400" t="str">
            <v>LEBZX040</v>
          </cell>
          <cell r="B9400" t="str">
            <v>毫米波体腔治疗</v>
          </cell>
          <cell r="C9400" t="str">
            <v>仪器准备，核对医嘱，排除禁忌证，告知注意事项，确定治疗部位，暴露部位，使用毫米波体腔治疗仪将输出频率为30-300吉赫兹(GHz)的毫米波，选择并固定电极、调节仪器输出，计时。治疗中，巡视患者。治疗后，检查治疗部位、记录治疗单。</v>
          </cell>
        </row>
        <row r="9401">
          <cell r="A9401" t="str">
            <v>LEBZX041</v>
          </cell>
          <cell r="B9401" t="str">
            <v>低压静电治疗</v>
          </cell>
          <cell r="C9401" t="str">
            <v>仪器准备，核对医嘱，排除禁忌证，告知注意事项，患者双足踏于带有绝缘底座的足踏电极上，使用低压静电治疗仪，调节仪器输出，计时。治疗中，巡视患者。治疗后，记录治疗单。</v>
          </cell>
        </row>
        <row r="9402">
          <cell r="A9402" t="str">
            <v>LEBZX042</v>
          </cell>
          <cell r="B9402" t="str">
            <v>高压静电治疗</v>
          </cell>
          <cell r="C9402" t="str">
            <v>仪器准备，核对医嘱，排除禁忌证，告知注意事项，在单独治疗室中进行，患者双足踏于带有绝缘底座的足踏电极上，使用高压静电治疗仪，另一电极置于头部上方，调节仪器输出，计时。治疗中，巡视患者。治疗后，记录治疗单。</v>
          </cell>
        </row>
        <row r="9403">
          <cell r="A9403" t="str">
            <v>LEBZX043</v>
          </cell>
          <cell r="B9403" t="str">
            <v>9000伏以下高压交变电场治疗</v>
          </cell>
          <cell r="C9403" t="str">
            <v>指将输出电压小于等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row>
        <row r="9404">
          <cell r="A9404" t="str">
            <v>LEBZX044</v>
          </cell>
          <cell r="B9404" t="str">
            <v>9000伏以上高压交变电场治疗</v>
          </cell>
          <cell r="C9404" t="str">
            <v>将输出电压大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v>
          </cell>
        </row>
        <row r="9405">
          <cell r="A9405" t="str">
            <v>LEBZX045</v>
          </cell>
          <cell r="B9405" t="str">
            <v>空气负离子治疗</v>
          </cell>
          <cell r="C9405" t="str">
            <v>仪器准备，核对医嘱，排除禁忌证，告知注意事项，使用空气负离子治疗仪、在单独治疗室中进行、调节仪器输出，计时。治疗中，巡视患者。治疗后，记录治疗单。</v>
          </cell>
        </row>
        <row r="9406">
          <cell r="A9406" t="str">
            <v>LEBZY001</v>
          </cell>
          <cell r="B9406" t="str">
            <v>直流电全身水浴治疗</v>
          </cell>
          <cell r="C9406" t="str">
            <v>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v>
          </cell>
        </row>
        <row r="9407">
          <cell r="A9407" t="str">
            <v>LECZX001</v>
          </cell>
          <cell r="B9407" t="str">
            <v>超声波治疗</v>
          </cell>
          <cell r="C9407" t="str">
            <v>仪器准备，核对医嘱，排除禁忌证，告知注意事项，取舒适体位，确定清洗治疗部位，确定治疗类型，使用超声波治疗仪，治疗者持超声声头治疗，调节仪器输出，计时。治疗中，巡视患者。治疗后，检查治疗部位，记录治疗单、清洗消毒超声头。</v>
          </cell>
        </row>
        <row r="9408">
          <cell r="A9408" t="str">
            <v>LECZX002</v>
          </cell>
          <cell r="B9408" t="str">
            <v>超声波药物透入治疗</v>
          </cell>
          <cell r="C9408" t="str">
            <v>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v>
          </cell>
        </row>
        <row r="9409">
          <cell r="A9409" t="str">
            <v>LECZX003</v>
          </cell>
          <cell r="B9409" t="str">
            <v>放射式冲击波疼痛治疗(RSWT)</v>
          </cell>
          <cell r="C9409" t="str">
            <v>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v>
          </cell>
        </row>
        <row r="9410">
          <cell r="A9410" t="str">
            <v>LEDYR001</v>
          </cell>
          <cell r="B9410" t="str">
            <v>皮温生物反馈治疗</v>
          </cell>
          <cell r="C9410" t="str">
            <v>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v>
          </cell>
        </row>
        <row r="9411">
          <cell r="A9411" t="str">
            <v>LEDYR002</v>
          </cell>
          <cell r="B9411" t="str">
            <v>皮肤电阻生物反馈治疗</v>
          </cell>
          <cell r="C9411" t="str">
            <v>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v>
          </cell>
        </row>
        <row r="9412">
          <cell r="A9412" t="str">
            <v>LEDZX001</v>
          </cell>
          <cell r="B9412" t="str">
            <v>心率生物反馈治疗</v>
          </cell>
          <cell r="C9412" t="str">
            <v>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v>
          </cell>
        </row>
        <row r="9413">
          <cell r="A9413" t="str">
            <v>LEDZX002</v>
          </cell>
          <cell r="B9413" t="str">
            <v>脑电生物心理反馈治疗</v>
          </cell>
          <cell r="C9413" t="str">
            <v>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v>
          </cell>
        </row>
        <row r="9414">
          <cell r="A9414" t="str">
            <v>LEDZX003</v>
          </cell>
          <cell r="B9414" t="str">
            <v>肌电生物反馈治疗</v>
          </cell>
          <cell r="C9414" t="str">
            <v>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v>
          </cell>
        </row>
        <row r="9415">
          <cell r="A9415" t="str">
            <v>LEEQU001</v>
          </cell>
          <cell r="B9415" t="str">
            <v>阴部/盆底肌磁刺激治疗</v>
          </cell>
          <cell r="C9415" t="str">
            <v>用于刺激和调节盆底神经和肌肉功能。采用盆底电生理治疗仪，患者取坐位，将磁刺激器置于盆底，给予适当刺激治疗。</v>
          </cell>
        </row>
        <row r="9416">
          <cell r="A9416" t="str">
            <v>LEEZX001</v>
          </cell>
          <cell r="B9416" t="str">
            <v>电磁场治疗</v>
          </cell>
          <cell r="C9416" t="str">
            <v>仪器准备，核对医嘱，排除禁忌证，告知注意事项，取舒适体位，使用低频交变磁场治疗机，选取合适磁极摆放，并调节治疗参数，计时。治疗中，询问患者感觉。治疗后，移开磁极，记录治疗单。</v>
          </cell>
        </row>
        <row r="9417">
          <cell r="A9417" t="str">
            <v>LEEZX002</v>
          </cell>
          <cell r="B9417" t="str">
            <v>旋转磁场治疗</v>
          </cell>
          <cell r="C9417" t="str">
            <v>仪器准备，核对医嘱，排除禁忌证，告知注意事项，取舒适体位，使用旋转磁场治疗机，按医嘱摆放磁极，调节治疗参数，计时。治疗中，询问患者感觉。治疗后，记录治疗单。</v>
          </cell>
        </row>
        <row r="9418">
          <cell r="A9418" t="str">
            <v>LEEZX003</v>
          </cell>
          <cell r="B9418" t="str">
            <v>磁热治疗</v>
          </cell>
          <cell r="C9418" t="str">
            <v>选用热磁器，通过其温热效应和强磁穿割作用于特定的穴位，进行治疗和保健，根据病情选定磁力强度和治疗时间。</v>
          </cell>
        </row>
        <row r="9419">
          <cell r="A9419" t="str">
            <v>LEEZX004</v>
          </cell>
          <cell r="B9419" t="str">
            <v>磁热振治疗</v>
          </cell>
          <cell r="C9419" t="str">
            <v>仪器准备，核对医嘱，排除禁忌证，告知注意事项，取舒适体位，使用磁热振治疗仪器，摆放治疗袋并调节治疗参数，计时。治疗中，询问患者感觉。治疗后，检查治疗部位，记录治疗单。</v>
          </cell>
        </row>
        <row r="9420">
          <cell r="A9420" t="str">
            <v>LEEZX005</v>
          </cell>
          <cell r="B9420" t="str">
            <v>低频脉冲磁场局部治疗</v>
          </cell>
          <cell r="C9420" t="str">
            <v>仪器准备，核对医嘱，排除禁忌证，告知注意事项，取舒适体位，使用低频脉冲磁场治疗机，选取合适磁极并摆放，调节治疗参数，计时。治疗中，询问患者感觉。治疗后，记录治疗单。</v>
          </cell>
        </row>
        <row r="9421">
          <cell r="A9421" t="str">
            <v>LEEZY001</v>
          </cell>
          <cell r="B9421" t="str">
            <v>低频脉冲磁场全身治疗</v>
          </cell>
          <cell r="C9421" t="str">
            <v>仪器准备，核对医嘱，排除禁忌证，告知注意事项，取舒适体位，使用低频脉冲磁场治疗机，选取合适磁极并摆放，调节治疗参数，计时。治疗中，询问患者感觉。治疗后，记录治疗单。</v>
          </cell>
        </row>
        <row r="9422">
          <cell r="A9422" t="str">
            <v>LEFWA001</v>
          </cell>
          <cell r="B9422" t="str">
            <v>上肢旋涡浴治疗</v>
          </cell>
          <cell r="C9422" t="str">
            <v>核对医嘱，排除禁忌证，告知注意事项，检查涡流装置，将上肢浸入漩涡装置水中，定时。治疗中，观察患者情况。治疗后，患者休息数分钟方可离开，记录治疗单，消毒浴盆。</v>
          </cell>
        </row>
        <row r="9423">
          <cell r="A9423" t="str">
            <v>LEFXA001</v>
          </cell>
          <cell r="B9423" t="str">
            <v>下肢旋涡浴治疗</v>
          </cell>
          <cell r="C9423" t="str">
            <v>核对医嘱，排除禁忌证，告知注意事项，检查涡流装置，将下肢浸入漩涡装置水中，定时。治疗中，观察患者情况。治疗后，患者休息数分钟方可离开，记录治疗单，消毒浴盆。</v>
          </cell>
        </row>
        <row r="9424">
          <cell r="A9424" t="str">
            <v>LEFYR001</v>
          </cell>
          <cell r="B9424" t="str">
            <v>烧伤浸浴治疗</v>
          </cell>
          <cell r="C9424" t="str">
            <v>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v>
          </cell>
        </row>
        <row r="9425">
          <cell r="A9425" t="str">
            <v>LEFZX001</v>
          </cell>
          <cell r="B9425" t="str">
            <v>气泡浴治疗</v>
          </cell>
          <cell r="C9425" t="str">
            <v>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v>
          </cell>
        </row>
        <row r="9426">
          <cell r="A9426" t="str">
            <v>LEFZX002</v>
          </cell>
          <cell r="B9426" t="str">
            <v>哈巴氏槽治疗</v>
          </cell>
          <cell r="C9426" t="str">
            <v>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v>
          </cell>
        </row>
        <row r="9427">
          <cell r="A9427" t="str">
            <v>LEFZY001</v>
          </cell>
          <cell r="B9427" t="str">
            <v>药物浸浴治疗</v>
          </cell>
          <cell r="C9427" t="str">
            <v>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v>
          </cell>
        </row>
        <row r="9428">
          <cell r="A9428" t="str">
            <v>LEGYR001</v>
          </cell>
          <cell r="B9428" t="str">
            <v>浸蜡治疗</v>
          </cell>
          <cell r="C9428" t="str">
            <v>核对医嘱，排除禁忌证，告知注意事项，评估皮肤，检查恒温蜡容器，测量蜡温度，快速反复数次进出蜡液，使治疗部位被蜡包裹后再浸入蜡容器中，计时。治疗中，观察患者情况。治疗后，检查皮肤、定期洗蜡并加新蜡。</v>
          </cell>
        </row>
        <row r="9429">
          <cell r="A9429" t="str">
            <v>LEGYR002</v>
          </cell>
          <cell r="B9429" t="str">
            <v>刷蜡治疗</v>
          </cell>
          <cell r="C9429" t="str">
            <v>核对医嘱，排除禁忌证，告知注意事项，评估治疗皮肤，测量石蜡温度、用软毛排笔取蜡液，迅速而均匀的涂在治疗部位，形成1-2厘米蜡层、计时。治疗中，观察患者情况。治疗后，检查皮肤，定期洗蜡并加新蜡。</v>
          </cell>
        </row>
        <row r="9430">
          <cell r="A9430" t="str">
            <v>LEGYR003</v>
          </cell>
          <cell r="B9430" t="str">
            <v>蜡敷治疗</v>
          </cell>
          <cell r="C9430" t="str">
            <v>核对医嘱，排除禁忌证，告知注意事项，检查评估皮肤，熔化的石蜡并冷却到一定程度后保温待用、石蜡外敷于治疗部位，包裹后用棉垫毛毯保温，计时。治疗中，观察患者情况。治疗后，检查皮肤，定期洗蜡并加新蜡。不含蜡袋法。</v>
          </cell>
        </row>
        <row r="9431">
          <cell r="A9431" t="str">
            <v>LEGYR004</v>
          </cell>
          <cell r="B9431" t="str">
            <v>电泥疗</v>
          </cell>
          <cell r="C9431" t="str">
            <v>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v>
          </cell>
        </row>
        <row r="9432">
          <cell r="A9432" t="str">
            <v>LEGYR005</v>
          </cell>
          <cell r="B9432" t="str">
            <v>泥敷治疗</v>
          </cell>
          <cell r="C9432" t="str">
            <v>核对医嘱，排除禁忌证，告知注意事项，检查评估治疗部位皮肤，将治疗用泥加温至40-55℃备用，在治疗部位涂一层薄泥后将泥饼外敷于患部，包裹保温、计时。治疗中，观察患者情况。治疗后，检查皮肤，记录治疗单。</v>
          </cell>
        </row>
        <row r="9433">
          <cell r="A9433" t="str">
            <v>LEGZY001</v>
          </cell>
          <cell r="B9433" t="str">
            <v>全身泥疗</v>
          </cell>
          <cell r="C9433" t="str">
            <v>核对医嘱，排除禁忌证，告知注意事项，测量血压、心率，在专用场地将医疗泥放入浴盆内，加盐水或温泉水至需要稀度，患者胸部以下浸入泥水中，计时。治疗中，观察询问患者。治疗后，记录血压，心率治疗单。</v>
          </cell>
        </row>
        <row r="9434">
          <cell r="A9434" t="str">
            <v>LEHZX001</v>
          </cell>
          <cell r="B9434" t="str">
            <v>冷空气治疗</v>
          </cell>
          <cell r="C9434" t="str">
            <v>指使用特殊设计的转换器，除去空气中的水分和灰尘，用处理过的冷空气(温度-15℃以下)作用于治疗部位的冷疗方法。仪器准备，核对医嘱，排除禁忌证，评估治疗部位，告知注意事项，取舒适体位，暴露治疗部位，非治疗部位部位保暖，选择相应的冷空气喷嘴，相隔45厘米左右的距离向治疗部位进行喷射，持续数分钟至十分钟。治疗后，观察局部反应，记录治疗单。</v>
          </cell>
        </row>
        <row r="9435">
          <cell r="A9435" t="str">
            <v>LEHZX002</v>
          </cell>
          <cell r="B9435" t="str">
            <v>冰敷治疗</v>
          </cell>
          <cell r="C9435" t="str">
            <v>特殊制冰机制备冰片，塑料袋内装入小冰块，空气排出，封紧口袋，将冰袋放在病变部位，严密观察，根据病情和医嘱决定治疗时间，治疗后，评估皮肤状况并记录。</v>
          </cell>
        </row>
        <row r="9436">
          <cell r="A9436" t="str">
            <v>LEHZX003</v>
          </cell>
          <cell r="B9436" t="str">
            <v>冰按摩治疗</v>
          </cell>
          <cell r="C9436" t="str">
            <v>使用冰块、冰按摩器、冰棉棒对受累部位进行摩擦的治疗。核对医嘱，评估皮肤，告知注意事项，取舒适体位，非治疗部位保暖，在治疗过程中给患者鼓励、用冰块以中等速度有节律的摩擦治疗部位，直至皮肤感觉麻木，通常时间为5-10分钟。治疗后，检查皮肤状况和全身生理反应，评定和记录。</v>
          </cell>
        </row>
        <row r="9437">
          <cell r="A9437" t="str">
            <v>LEJVH001</v>
          </cell>
          <cell r="B9437" t="str">
            <v>颈椎机械牵引</v>
          </cell>
          <cell r="C9437" t="str">
            <v>核对医嘱、检查牵引装置，排除禁忌证，告知注意事项，按医嘱选取治疗体位并固定，使用颈椎机械牵引装置对颈椎进行牵引治疗，调整牵引角度和重量，计时，观察患者反应。治疗后，询问患者感觉，记录治疗单。</v>
          </cell>
        </row>
        <row r="9438">
          <cell r="A9438" t="str">
            <v>LEJVH002</v>
          </cell>
          <cell r="B9438" t="str">
            <v>颈椎电动牵引</v>
          </cell>
          <cell r="C9438" t="str">
            <v>核对医嘱，检查牵引装置，排除禁忌证，告知注意事项，按医嘱选取治疗体位并固定，使用颈椎电动牵引装置对颈椎进行牵引治疗，调整牵引角度，选择牵引重量和时间，开机，观察患者反应。治疗后，询问患者感觉，记录治疗单。</v>
          </cell>
        </row>
        <row r="9439">
          <cell r="A9439" t="str">
            <v>LEJVT001</v>
          </cell>
          <cell r="B9439" t="str">
            <v>腰椎机械牵引</v>
          </cell>
          <cell r="C9439" t="str">
            <v>核对医嘱，检查牵引装置，排除禁忌证，告知注意事项，按医嘱选取治疗体位并固定，使用腰椎机械牵引装置对腰椎进行牵引治疗，调整牵引重量，计时，观察患者反应。治疗后，询问患者感觉，记录治疗单。</v>
          </cell>
        </row>
        <row r="9440">
          <cell r="A9440" t="str">
            <v>LEJVT002</v>
          </cell>
          <cell r="B9440" t="str">
            <v>腰椎电动牵引</v>
          </cell>
          <cell r="C9440" t="str">
            <v>核对医嘱，检查牵引装置，排除禁忌证，告知注意事项，按医嘱选取治疗体位并固定，使用腰椎电动牵引装置对腰椎进行牵引治疗，选择牵引重量和时间，开机，观察患者反应。治疗后，询问患者感觉，记录治疗单。</v>
          </cell>
        </row>
        <row r="9441">
          <cell r="A9441" t="str">
            <v>LEJVT003</v>
          </cell>
          <cell r="B9441" t="str">
            <v>三维快速牵引</v>
          </cell>
          <cell r="C9441" t="str">
            <v>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v>
          </cell>
        </row>
        <row r="9442">
          <cell r="A9442" t="str">
            <v>LEJW6001</v>
          </cell>
          <cell r="B9442" t="str">
            <v>肢体加压治疗</v>
          </cell>
          <cell r="C9442" t="str">
            <v>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v>
          </cell>
        </row>
        <row r="9443">
          <cell r="A9443" t="str">
            <v>LEJW6002</v>
          </cell>
          <cell r="B9443" t="str">
            <v>肢体负压吸引治疗</v>
          </cell>
          <cell r="C9443" t="str">
            <v>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v>
          </cell>
        </row>
        <row r="9444">
          <cell r="A9444" t="str">
            <v>LEJW8001</v>
          </cell>
          <cell r="B9444" t="str">
            <v>四肢关节功能牵引</v>
          </cell>
          <cell r="C9444" t="str">
            <v>核对医嘱，排除禁忌证，告知注意事项，使用四肢关节机械牵引器械，检查牵引装置，患者取相应体位并固定，按医嘱要求部位和牵引参数进行治疗，治疗中观察询问患者，结束后记录。</v>
          </cell>
        </row>
        <row r="9445">
          <cell r="A9445" t="str">
            <v>LEJZX001</v>
          </cell>
          <cell r="B9445" t="str">
            <v>悬吊治疗</v>
          </cell>
          <cell r="C9445" t="str">
            <v>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v>
          </cell>
        </row>
        <row r="9446">
          <cell r="A9446" t="str">
            <v>LEJZX002</v>
          </cell>
          <cell r="B9446" t="str">
            <v>局部电动按摩</v>
          </cell>
          <cell r="C9446" t="str">
            <v>指使用电动按摩仪对人体局部进行的治疗。仪器准备，核对医嘱，评估皮肤，告知注意事项，取舒适体位，计时，必要时用治疗巾遮盖，询问患者感觉。治疗后，查皮肤，记录治疗单。</v>
          </cell>
        </row>
        <row r="9447">
          <cell r="A9447" t="str">
            <v>LEJZX003</v>
          </cell>
          <cell r="B9447" t="str">
            <v>局部电热按摩</v>
          </cell>
          <cell r="C9447" t="str">
            <v>指使用合并热疗的电动按摩仪对人体局部进行治疗。仪器准备，核对医嘱，评估皮肤，告知注意事项，取舒适体位，计时，必要时用治疗巾遮盖，询问患者感觉。治疗后，查皮肤，记录治疗单。</v>
          </cell>
        </row>
        <row r="9448">
          <cell r="A9448" t="str">
            <v>LEJZY001</v>
          </cell>
          <cell r="B9448" t="str">
            <v>全身电动按摩</v>
          </cell>
          <cell r="C9448" t="str">
            <v>指使用电动按摩床或按摩椅对人体全身进行治疗。仪器准备，核对医嘱，选定记录参数，评估皮肤，告知注意事项，取舒适体位，计时，观察，必要时用治疗巾遮盖，询问患者感觉。治疗后，查皮肤，记录治疗单。</v>
          </cell>
        </row>
        <row r="9449">
          <cell r="A9449" t="str">
            <v>LEJZY002</v>
          </cell>
          <cell r="B9449" t="str">
            <v>全身电热按摩</v>
          </cell>
          <cell r="C9449" t="str">
            <v>指使用合并热疗的电动按摩床或按摩椅对人体全身进行治疗。仪器准备，核对医嘱，评估皮肤，告知注意事项，取舒适体位，计时，必要时用治疗巾遮盖，询问患者感觉。治疗后，查皮肤，记录治疗单。</v>
          </cell>
        </row>
        <row r="9450">
          <cell r="A9450" t="str">
            <v>LEZZX001</v>
          </cell>
          <cell r="B9450" t="str">
            <v>场效应治疗</v>
          </cell>
          <cell r="C9450" t="str">
            <v>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v>
          </cell>
        </row>
        <row r="9451">
          <cell r="A9451" t="str">
            <v>M</v>
          </cell>
          <cell r="B9451" t="str">
            <v>九.康复医疗</v>
          </cell>
        </row>
        <row r="9452">
          <cell r="B9452" t="str">
            <v>本章说明：                                                                                                                                                                       1. 本章“康复医疗”项目指对各种功能障碍进行康复评定、功能训练和恢复的医疗服务项目。</v>
          </cell>
        </row>
        <row r="9453">
          <cell r="A9453" t="str">
            <v>MA</v>
          </cell>
          <cell r="B9453" t="str">
            <v>(一)康复评定</v>
          </cell>
        </row>
        <row r="9454">
          <cell r="A9454" t="str">
            <v>MAAX8001</v>
          </cell>
          <cell r="B9454" t="str">
            <v>表面肌电图检查</v>
          </cell>
          <cell r="C9454" t="str">
            <v>采用表面肌电图仪采集患者在某一种特定运动中各组肌群收缩的起止时间，收缩的强度以及不同肌群收缩的顺序情况以及频谱分析特点，进行数据后处理与分析，判断肌肉运动正常与否以及异常发生的原因。人工报告。</v>
          </cell>
        </row>
        <row r="9455">
          <cell r="A9455" t="str">
            <v>MAAX9001</v>
          </cell>
          <cell r="B9455" t="str">
            <v>直流-感应电电诊断检查</v>
          </cell>
          <cell r="C9455" t="str">
            <v>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v>
          </cell>
        </row>
        <row r="9456">
          <cell r="A9456" t="str">
            <v>MAAX9002</v>
          </cell>
          <cell r="B9456" t="str">
            <v>低频电强度-时间曲线检查</v>
          </cell>
          <cell r="C9456" t="str">
            <v>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v>
          </cell>
        </row>
        <row r="9457">
          <cell r="A9457" t="str">
            <v>MABW6001</v>
          </cell>
          <cell r="B9457" t="str">
            <v>偏瘫肢体功能评定</v>
          </cell>
          <cell r="C9457" t="str">
            <v>采用偏瘫肢体功能评定量表对偏瘫患者上肢、手指、下肢的联合反应、随意收缩、痉挛、屈伸肌联带运动、部分分离运动、分离运动、速度协调性、运动控制、平衡、感觉、关节活动度及疼痛等方面进行综合检查。人工报告。</v>
          </cell>
        </row>
        <row r="9458">
          <cell r="A9458" t="str">
            <v>MABW6002</v>
          </cell>
          <cell r="B9458" t="str">
            <v>肢体残疾评定</v>
          </cell>
          <cell r="C9458" t="str">
            <v>对脑瘫、偏瘫、脊髓疾病及损伤、小儿麻痹后遗症、截肢、严重骨(或关节、肌肉)疾病和损伤、周围神经疾病和损伤患者的肢体残缺、畸形、瘫痪所致人体运动功能障碍进行综合检查评定。人工报告。</v>
          </cell>
        </row>
        <row r="9459">
          <cell r="A9459" t="str">
            <v>MABXA001</v>
          </cell>
          <cell r="B9459" t="str">
            <v>6分钟步行测试</v>
          </cell>
          <cell r="C9459" t="str">
            <v>采用标准化方法，对患者进行时间限定的步行距离、步行速度以及不适症状的检查。</v>
          </cell>
        </row>
        <row r="9460">
          <cell r="A9460" t="str">
            <v>MABXA002</v>
          </cell>
          <cell r="B9460" t="str">
            <v>步态分析检查</v>
          </cell>
          <cell r="C9460" t="str">
            <v>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v>
          </cell>
        </row>
        <row r="9461">
          <cell r="A9461" t="str">
            <v>MABXA003</v>
          </cell>
          <cell r="B9461" t="str">
            <v>步态动力学分析检查</v>
          </cell>
          <cell r="C9461" t="str">
            <v>采用动力学步态分析系统，患者从铺设在地面的压力传感器上走过，通过该系统对行走中下肢(髋、膝、踝关节)受力情况进行地反力、关节力矩、人体代谢性能量与机械能转换与守恒等的诊断。人工报告。</v>
          </cell>
        </row>
        <row r="9462">
          <cell r="A9462" t="str">
            <v>MABX7001</v>
          </cell>
          <cell r="B9462" t="str">
            <v>关节活动度检查</v>
          </cell>
          <cell r="C9462" t="str">
            <v>利用徒手的方式，摆放不同体位，让患者被动或主动地进行关节活动，根据动作完成的状况与质量，利用量角器准确地摆放量角器的移动臂和固定臂，记录关节的活动度与患者的反应或状况。人工报告。</v>
          </cell>
        </row>
        <row r="9463">
          <cell r="A9463" t="str">
            <v>MABX8001</v>
          </cell>
          <cell r="B9463" t="str">
            <v>肌张力评定</v>
          </cell>
          <cell r="C9463" t="str">
            <v>采用肌张力测定仪对患者进行检查，标准测试体位，将压力传感器垂直置于被测肌腹上，依次在休息位和最大等长收缩状态下各进行5次重复测量。取同名肌双侧比较。人工报告。</v>
          </cell>
        </row>
        <row r="9464">
          <cell r="A9464" t="str">
            <v>MABX8002</v>
          </cell>
          <cell r="B9464" t="str">
            <v>等速肌力测定</v>
          </cell>
          <cell r="C9464" t="str">
            <v>采用等速运动肌力测试系统。依次标定被试体重、被测肢体重量，然后在仪器预先选定的速度(慢速、中速和快速)下进行被测肢体的等速运动测试。人工报告。</v>
          </cell>
        </row>
        <row r="9465">
          <cell r="A9465" t="str">
            <v>MABX8003</v>
          </cell>
          <cell r="B9465" t="str">
            <v>等长肌力评价</v>
          </cell>
          <cell r="C9465" t="str">
            <v>采用等长肌力测试仪器对患者进行不同关节角度下等长肌力的测试。人工报告。</v>
          </cell>
        </row>
        <row r="9466">
          <cell r="A9466" t="str">
            <v>MABX8004</v>
          </cell>
          <cell r="B9466" t="str">
            <v>肌肉疲劳度测定</v>
          </cell>
          <cell r="C9466" t="str">
            <v>表面肌电图和等肌力测试系统相结合，对被测工作肌群进行测定，要求连续完成动作20-30次，取前5次平均数值和后5次平均数值进行比较，并进行频谱分析。根据所提供多项数据人工报告。</v>
          </cell>
        </row>
        <row r="9467">
          <cell r="A9467" t="str">
            <v>MACZY001</v>
          </cell>
          <cell r="B9467" t="str">
            <v>跌倒风险评估</v>
          </cell>
          <cell r="C9467" t="str">
            <v>采用姿势稳定测试系统对患者进行评估，要求患者站立在压力传感器不同硬度的垫上依次完成睁眼，闭眼，头部向前、后、左前、右前等检查动作。给予跌倒风险程度的分析报告。根据测试数据，甄别产生跌倒风险的原因。人工报告。</v>
          </cell>
        </row>
        <row r="9468">
          <cell r="A9468" t="str">
            <v>MACZY002</v>
          </cell>
          <cell r="B9468" t="str">
            <v>运动协调性检查</v>
          </cell>
          <cell r="C9468" t="str">
            <v>采用计算机辅助的肢体三维运动检查设备，记录指鼻试验，指指试验，跟膝胫试验等的运动轨迹并进行定量分析。人工报告。</v>
          </cell>
        </row>
        <row r="9469">
          <cell r="A9469" t="str">
            <v>MADJE001</v>
          </cell>
          <cell r="B9469" t="str">
            <v>肺功能康复评定</v>
          </cell>
          <cell r="C9469" t="str">
            <v>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v>
          </cell>
        </row>
        <row r="9470">
          <cell r="A9470" t="str">
            <v>MADJE002</v>
          </cell>
          <cell r="B9470" t="str">
            <v>呼吸方式+呼吸肌功能的评定</v>
          </cell>
          <cell r="C9470" t="str">
            <v>测试前说明目的和要求并取得患者配合，装置呼吸肌功能检测仪，患者按要求完成呼吸动作，分析患者呼吸形式、呼吸肌目前的状况和肺功能的客观检查。人工报告。</v>
          </cell>
        </row>
        <row r="9471">
          <cell r="A9471" t="str">
            <v>MADKA001</v>
          </cell>
          <cell r="B9471" t="str">
            <v>心功能康复评定</v>
          </cell>
          <cell r="C9471" t="str">
            <v>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v>
          </cell>
        </row>
        <row r="9472">
          <cell r="A9472" t="str">
            <v>MAEBZ001</v>
          </cell>
          <cell r="B9472" t="str">
            <v>感觉障碍检查</v>
          </cell>
          <cell r="C9472" t="str">
            <v>使用定量感觉障碍测定仪，将温度觉探头或振动觉探头置于被测部位，测量受检者的温度觉、振动觉和痛觉。人工报告。</v>
          </cell>
        </row>
        <row r="9473">
          <cell r="A9473" t="str">
            <v>MAEYR001</v>
          </cell>
          <cell r="B9473" t="str">
            <v>单丝皮肤感觉检查</v>
          </cell>
          <cell r="C9473" t="str">
            <v>采用单丝触觉测量计，即通过采用20种不同直径、不同压力的单丝垂直作用于皮肤，定量测定受检者的触觉。根据感觉减退时所用单丝水平，确定损伤部位、损伤水平、损伤性质以及神经损伤恢复程度。人工报告。</v>
          </cell>
        </row>
        <row r="9474">
          <cell r="A9474" t="str">
            <v>MAFAZ001</v>
          </cell>
          <cell r="B9474" t="str">
            <v>反应时检查</v>
          </cell>
          <cell r="C9474" t="str">
            <v>采用反应时检查仪测定患者对刺激信号做出反应的时间的长短或快慢，根据目标刺激不同，被试选择相应按键进行应答，对患者进行简单反应时和复杂反应时检查。人工报告。</v>
          </cell>
        </row>
        <row r="9475">
          <cell r="A9475" t="str">
            <v>MAFAZ002</v>
          </cell>
          <cell r="B9475" t="str">
            <v>失认症评定</v>
          </cell>
          <cell r="C9475" t="str">
            <v>通过对患者进行物品辨认、面容辨认、图形辨认、颜色辨认等检查，判断患者是否存在物品失认，面容失认，同时失认以及颜色失认。人工报告。</v>
          </cell>
        </row>
        <row r="9476">
          <cell r="A9476" t="str">
            <v>MAFAZ003</v>
          </cell>
          <cell r="B9476" t="str">
            <v>失用症评定</v>
          </cell>
          <cell r="C9476" t="str">
            <v>通过对患者进行空间构成能力、动作模仿、工具运用、系列动作等检查，诊断患者是否存在结构性失用、运动性失用、运动意念性失用、意念性失用等。人工报告。</v>
          </cell>
        </row>
        <row r="9477">
          <cell r="A9477" t="str">
            <v>MAFAZ004</v>
          </cell>
          <cell r="B9477" t="str">
            <v>失算症检查</v>
          </cell>
          <cell r="C9477" t="str">
            <v>采用失算症评定系统对患者进行数字序列、点计数、数字符号转换、计算符号、比较大小、心算、估算、书写运算式、笔算、数学常识等项目的检查。人工报告。</v>
          </cell>
        </row>
        <row r="9478">
          <cell r="A9478" t="str">
            <v>MAGAZ001</v>
          </cell>
          <cell r="B9478" t="str">
            <v>言语能力筛查</v>
          </cell>
          <cell r="C9478" t="str">
            <v>使用失语症筛查表、构音障碍筛查表、儿童言语障碍筛查表、言语失用检查表对患者进行言语测查，人工报告。</v>
          </cell>
        </row>
        <row r="9479">
          <cell r="A9479" t="str">
            <v>MAGAZ002</v>
          </cell>
          <cell r="B9479" t="str">
            <v>失语症筛查</v>
          </cell>
          <cell r="C9479" t="str">
            <v>使用失语症筛查表对患者进行听理解、命名、复述、手语理解、手语表示等方面的测查，人工报告。</v>
          </cell>
        </row>
        <row r="9480">
          <cell r="A9480" t="str">
            <v>MAGAZ003</v>
          </cell>
          <cell r="B9480" t="str">
            <v>构音障碍筛查</v>
          </cell>
          <cell r="C9480" t="str">
            <v>使用构音障碍筛查表对患者进行会话、单词检查、喉功能检查、构音器官等方面的测查，人工报告。</v>
          </cell>
        </row>
        <row r="9481">
          <cell r="A9481" t="str">
            <v>MAGAZ004</v>
          </cell>
          <cell r="B9481" t="str">
            <v>儿童言语障碍筛查表</v>
          </cell>
          <cell r="C9481" t="str">
            <v>使用儿童言语障碍筛查表对患者进行名词、动词、词句等言语方面的测查。人工报告。</v>
          </cell>
        </row>
        <row r="9482">
          <cell r="A9482" t="str">
            <v>MAGAZ005</v>
          </cell>
          <cell r="B9482" t="str">
            <v>构音障碍检查</v>
          </cell>
          <cell r="C9482" t="str">
            <v>使用构音器官检查表对患者的肺、喉、面部、口部肌肉、硬腭、腭咽机制、下颌等是否存在器官异常和运动障碍进行检查，使用构音检查表对患者的发音清晰度，以及各个言语水平及其异常的运动障碍进行系统评价，使用吹气法、鼻息镜检查法、呼吸流量计对患者的鼻漏气进行检查，评定。人工报告。</v>
          </cell>
        </row>
        <row r="9483">
          <cell r="A9483" t="str">
            <v>MAGAZ006</v>
          </cell>
          <cell r="B9483" t="str">
            <v>言语失用检查</v>
          </cell>
          <cell r="C9483" t="str">
            <v>使用言语失用检查表对患者进行口失用和言语失用的测查。人工报告。</v>
          </cell>
        </row>
        <row r="9484">
          <cell r="A9484" t="str">
            <v>MAGAZ007</v>
          </cell>
          <cell r="B9484" t="str">
            <v>言语评估检查</v>
          </cell>
          <cell r="C9484" t="str">
            <v>含主观评估及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v>
          </cell>
        </row>
        <row r="9485">
          <cell r="A9485" t="str">
            <v>MAGAZ008</v>
          </cell>
          <cell r="B9485" t="str">
            <v>失语症检查</v>
          </cell>
          <cell r="C9485" t="str">
            <v>使用失语症检查表对患者的听理解、复述、命名、描述、朗读、阅读、抄写、描写、听写、计算各个方面在单词水平、短句水平、复杂句水平方面的残存能力进行检查，评分，分析。人工报告。</v>
          </cell>
        </row>
        <row r="9486">
          <cell r="A9486" t="str">
            <v>MAGAZ009</v>
          </cell>
          <cell r="B9486" t="str">
            <v>代币检查(TokenTest)</v>
          </cell>
          <cell r="C9486" t="str">
            <v>使用代币检查表对患者的听理解在单词水平、短句水平、复杂句水平方面的残存能力进行检查，评分，分析。人工报告。</v>
          </cell>
        </row>
        <row r="9487">
          <cell r="A9487" t="str">
            <v>MAGAZ010</v>
          </cell>
          <cell r="B9487" t="str">
            <v>实用性语言交流能力检查(CADL)</v>
          </cell>
          <cell r="C9487" t="str">
            <v>使用实用性语言交流能力检查表，根据交流的实用性对患者进行日常言语交流能力的分类、检查，判断患者言语交流障碍的程度并分析功能障碍的代偿方法，人工报告。</v>
          </cell>
        </row>
        <row r="9488">
          <cell r="A9488" t="str">
            <v>MAGAZ011</v>
          </cell>
          <cell r="B9488" t="str">
            <v>100单词听理解检查</v>
          </cell>
          <cell r="C9488" t="str">
            <v>使用100单词检查表，对患者进行不同范畴词、同范畴词共200个词的听理解检查，分析听理解能力和水平，并以此作为制定今后训练的内容。人工报告。</v>
          </cell>
        </row>
        <row r="9489">
          <cell r="A9489" t="str">
            <v>MAGAZ012</v>
          </cell>
          <cell r="B9489" t="str">
            <v>100单词命名检查</v>
          </cell>
          <cell r="C9489" t="str">
            <v>使用单词命名检查表，对患者进行100个词的命名能力的检查，分析命名能力，并以此作为今后训练的内容。人工报告。</v>
          </cell>
        </row>
        <row r="9490">
          <cell r="A9490" t="str">
            <v>MAGAZ013</v>
          </cell>
          <cell r="B9490" t="str">
            <v>口吃检查</v>
          </cell>
          <cell r="C9490" t="str">
            <v>利用问诊、会话、命名、描述、单词和句子朗读、回答问题等方法对患者进行检查、分析。人工报告。</v>
          </cell>
        </row>
        <row r="9491">
          <cell r="A9491" t="str">
            <v>MAGAZ014</v>
          </cell>
          <cell r="B9491" t="str">
            <v>语音频谱分析检查</v>
          </cell>
          <cell r="C9491" t="str">
            <v>使用语音频谱分析仪，对患者在发音、发声的状态下，其音声特点、发音部位和发音方法、声韵母的共振峰、音调、音量等嗓音多维度的实时检查、分析，人工报告。</v>
          </cell>
        </row>
        <row r="9492">
          <cell r="A9492" t="str">
            <v>MAGAZ015</v>
          </cell>
          <cell r="B9492" t="str">
            <v>听力障碍儿童语言检查</v>
          </cell>
          <cell r="C9492" t="str">
            <v>使用语言清晰度检查表、构音检查表、语言发育检查表对患儿的言语表达能力，口唇、舌等构音器官的形态是否异常，构音器官的运动是否有障碍，语言发育处于哪一个水平进行检查，评价人工报告。</v>
          </cell>
        </row>
        <row r="9493">
          <cell r="A9493" t="str">
            <v>MAGAZ016</v>
          </cell>
          <cell r="B9493" t="str">
            <v>发声障碍检查</v>
          </cell>
          <cell r="C9493" t="str">
            <v>使用声质评价表(GRBAS)对患者的声音的特点进行检查，评价，使用鼻流量计检查患者的鼻漏气情况，使用主观检查法对患者进行音量和音调的匹配，音量变化，音调变化，最大发声时间进行检查，评价。人工报告。</v>
          </cell>
        </row>
        <row r="9494">
          <cell r="A9494" t="str">
            <v>MAGAZ017</v>
          </cell>
          <cell r="B9494" t="str">
            <v>儿童语言障碍检查</v>
          </cell>
          <cell r="C9494" t="str">
            <v>使用语言发育迟缓检查表对患儿的交流态度、符号形式与指示内容关系、促进和学习有关的基础性过程三方面进行评定，并对其语言障碍进行诊断、评定、分类。使用孤独症筛查表对患儿是否有孤独症或孤独症倾向进行评定。人工报告。</v>
          </cell>
        </row>
        <row r="9495">
          <cell r="A9495" t="str">
            <v>MAGGA001</v>
          </cell>
          <cell r="B9495" t="str">
            <v>鼻流量检查</v>
          </cell>
          <cell r="C9495" t="str">
            <v>使用鼻流量检查仪，在发音和言语状态下，检查患者异常鼻漏气的定量指标，人工报告。</v>
          </cell>
        </row>
        <row r="9496">
          <cell r="A9496" t="str">
            <v>MAGGK001</v>
          </cell>
          <cell r="B9496" t="str">
            <v>吞咽功能障碍检查</v>
          </cell>
          <cell r="C9496" t="str">
            <v>使用口颜面功能检查表、吞咽功能检查表、吞咽失用检查表对患者的口唇、舌、颊、颌、软腭、喉的运动及功能进行检查，对患者的吞咽动作和饮水过程有无呛咳、所需时间、饮水状况进行分级。人工报告。</v>
          </cell>
        </row>
        <row r="9497">
          <cell r="A9497" t="str">
            <v>MAGGM001</v>
          </cell>
          <cell r="B9497" t="str">
            <v>喉发声检查</v>
          </cell>
          <cell r="C9497" t="str">
            <v>使用喉发声检查仪，对患者发声的单位时间内的气流量、最长发声时间、声音的强度、声音的高度进行检测，人工报告。</v>
          </cell>
        </row>
        <row r="9498">
          <cell r="A9498" t="str">
            <v>MAGZX001</v>
          </cell>
          <cell r="B9498" t="str">
            <v>腭裂构音检查</v>
          </cell>
          <cell r="C9498" t="str">
            <v>使用构音器官检查表对患者的肺、喉、面部、口部肌肉、硬腭、腭咽机制、下颌等是否存在器官异常和运动障碍进行检查，使用构音检查表对患者的发音正确率，以及各个言语水平及其异常的运动障碍进行系统评价。人工报告。</v>
          </cell>
        </row>
        <row r="9499">
          <cell r="A9499" t="str">
            <v>MAHWR001</v>
          </cell>
          <cell r="B9499" t="str">
            <v>手功能评定</v>
          </cell>
          <cell r="C9499" t="str">
            <v>利用计算机上肢功能评价系统对患者进行手部功能的检查，其中有速度、协调性以及动作完成的准确性等量化指标，同时电脑记录相关数据。人工报告。</v>
          </cell>
        </row>
        <row r="9500">
          <cell r="A9500" t="str">
            <v>MAHZZ001</v>
          </cell>
          <cell r="B9500" t="str">
            <v>辅助器具使用评价</v>
          </cell>
          <cell r="C9500" t="str">
            <v>根据患者需要使用的辅助器具类别评定所用辅助器具是否符合患者的功能需要，评价辅助器具的适合性并观察患者使用情况，为确定康复目标和康复治疗方案提供依据，给出具体建议并出具报告。</v>
          </cell>
        </row>
        <row r="9501">
          <cell r="A9501" t="str">
            <v>MAHZZ002</v>
          </cell>
          <cell r="B9501" t="str">
            <v>轮椅肢位摆放评定</v>
          </cell>
          <cell r="C9501" t="str">
            <v>利用专业的轮椅系统矫正设备、数据收集设备、坐位和背部传感器、轮椅模拟器和组合式气垫以及电脑软件对轮椅基本功能进行规范的测评，含轮椅类型、尺寸的评定以及肢体摆位时的坐姿以及臀部和背部压力的测评。</v>
          </cell>
        </row>
        <row r="9502">
          <cell r="A9502" t="str">
            <v>MAKZY001</v>
          </cell>
          <cell r="B9502" t="str">
            <v>徒手职业能力评定</v>
          </cell>
          <cell r="C9502" t="str">
            <v>对患者进行与职业功能状态相关的徒手技术操作能力评定，含日常生活中与职业相关的各种运动技能和操作技能的评定。人工报告。</v>
          </cell>
        </row>
        <row r="9503">
          <cell r="A9503" t="str">
            <v>MAKZY002</v>
          </cell>
          <cell r="B9503" t="str">
            <v>器械职业能力评定</v>
          </cell>
          <cell r="C9503" t="str">
            <v>利用仪器或器械模拟进行与职业功能状态相关的技术能力评定，含对患者日常生活中与职业相关的各种运动技能和操作技能的评定。人工报告。</v>
          </cell>
        </row>
        <row r="9504">
          <cell r="A9504" t="str">
            <v>MAMZY001</v>
          </cell>
          <cell r="B9504" t="str">
            <v>综合能力评估</v>
          </cell>
          <cell r="C9504" t="str">
            <v>对肢体运动功能、认知功能、日常生活活动能力、生存质量、就业能力等做综合定量评定。人工报告。</v>
          </cell>
        </row>
        <row r="9505">
          <cell r="A9505" t="str">
            <v>MAMZY002</v>
          </cell>
          <cell r="B9505" t="str">
            <v>生活质量评定</v>
          </cell>
          <cell r="C9505" t="str">
            <v>对患者进行主观生活质量(日常生活满意指数)和客观生活质量(功能性限制分布量表)的评定。人工报告。</v>
          </cell>
        </row>
        <row r="9506">
          <cell r="A9506" t="str">
            <v>MAMZY003</v>
          </cell>
          <cell r="B9506" t="str">
            <v>康复综合评定</v>
          </cell>
          <cell r="C9506" t="str">
            <v>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v>
          </cell>
        </row>
        <row r="9507">
          <cell r="A9507" t="str">
            <v>MAMZY004</v>
          </cell>
          <cell r="B9507" t="str">
            <v>多发性硬化功能残缺评分检查(EDSS)</v>
          </cell>
          <cell r="C9507" t="str">
            <v>对多发性硬化功能残缺的评分。量表分8大项，分别检测大脑、小脑、脑干、脊髓共济，大小便等功能，每项内根据功能缺损程度分0-3分。由专业医师一对一完成病人的问答和体格检查完成并计分。</v>
          </cell>
        </row>
        <row r="9508">
          <cell r="A9508" t="str">
            <v>MAMZY005</v>
          </cell>
          <cell r="B9508" t="str">
            <v>卒中功能评分(NIHSS)</v>
          </cell>
          <cell r="C9508" t="str">
            <v>美国国立卫生院对卒中的功能评分。量表分7大项，分别检测唤醒、眼球活动、语言、肢体运动等功能，每项内根据功能缺损程度分0-5分。由专业医师一对一完成病人的问答和体格检查完成并计分。</v>
          </cell>
        </row>
        <row r="9509">
          <cell r="A9509" t="str">
            <v>MAZRG001</v>
          </cell>
          <cell r="B9509" t="str">
            <v>膀胱容量测定</v>
          </cell>
          <cell r="C9509" t="str">
            <v>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v>
          </cell>
        </row>
        <row r="9510">
          <cell r="A9510" t="str">
            <v>MAZRG002</v>
          </cell>
          <cell r="B9510" t="str">
            <v>仪器法膀胱容量测定</v>
          </cell>
          <cell r="C9510" t="str">
            <v>采用膀胱容量测定仪器，在患者耻骨上涂抹耦合剂，测量膀胱容量，显示数据并记录。</v>
          </cell>
        </row>
        <row r="9511">
          <cell r="A9511" t="str">
            <v>MAZW6001</v>
          </cell>
          <cell r="B9511" t="str">
            <v>截肢前评定</v>
          </cell>
          <cell r="C9511" t="str">
            <v>全身情况评定：一般状况、营养水平、有无内科疾患；局部情况评定：行血管彩超或MRI判断血管情况、肢体红外热像、X线(X-ray)、CT、截肢平面的选择及手术方式，截肢后应选择的假肢类型，人工报告。</v>
          </cell>
        </row>
        <row r="9512">
          <cell r="A9512" t="str">
            <v>MAZW6002</v>
          </cell>
          <cell r="B9512" t="str">
            <v>截肢患者初期评价</v>
          </cell>
          <cell r="C9512" t="str">
            <v>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v>
          </cell>
        </row>
        <row r="9513">
          <cell r="A9513" t="str">
            <v>MAZW6003</v>
          </cell>
          <cell r="B9513" t="str">
            <v>截肢患者中期评价</v>
          </cell>
          <cell r="C9513" t="str">
            <v>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v>
          </cell>
        </row>
        <row r="9514">
          <cell r="A9514" t="str">
            <v>MAZW6004</v>
          </cell>
          <cell r="B9514" t="str">
            <v>截肢患者末期评价</v>
          </cell>
          <cell r="C9514" t="str">
            <v>下肢假肢的步态评定：坐位站起，转移，闭目站立，双脚并拢站立，单腿站立，双足一前一后站立等动作，负重平衡评定，负重量的评定，假肢质量的评定：假肢的悬吊情况，接受腔的情况，与残端的匹配情况。</v>
          </cell>
        </row>
        <row r="9515">
          <cell r="A9515" t="str">
            <v>MAZW6005</v>
          </cell>
          <cell r="B9515" t="str">
            <v>肢体形态学测量</v>
          </cell>
          <cell r="C9515" t="str">
            <v>利用量尺对患者肢体的外观、长度、肌围度与肿胀的状况进行测量，并与对侧肢体进行比较、认真记录。人工报告。</v>
          </cell>
        </row>
        <row r="9516">
          <cell r="A9516" t="str">
            <v>MAZXU001</v>
          </cell>
          <cell r="B9516" t="str">
            <v>足底压力检查</v>
          </cell>
          <cell r="C9516" t="str">
            <v>采用足底压力测试系统。患者静止站立在压力传感器平台上，观察足底压力分布状况，双侧比较。人工报告。</v>
          </cell>
        </row>
        <row r="9517">
          <cell r="A9517" t="str">
            <v>MAZX8001</v>
          </cell>
          <cell r="B9517" t="str">
            <v>肌萎缩侧索硬化功能评分</v>
          </cell>
          <cell r="C9517" t="str">
            <v>采用肌萎缩侧索硬化功能评分量表，由专业人员根据量表中的项目进行评定，含填表指导与评分。</v>
          </cell>
        </row>
        <row r="9518">
          <cell r="A9518" t="str">
            <v>MAZYR001</v>
          </cell>
          <cell r="B9518" t="str">
            <v>紫外线生物剂量测定</v>
          </cell>
          <cell r="C9518" t="str">
            <v>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v>
          </cell>
        </row>
        <row r="9519">
          <cell r="A9519" t="str">
            <v>MAZZY001</v>
          </cell>
          <cell r="B9519" t="str">
            <v>疼痛综合评定</v>
          </cell>
          <cell r="C9519" t="str">
            <v>进行麦吉尔疼痛问卷评定，视觉模拟评分法评定，慢性疼痛状况分级等，对患者疼痛的部位、程度、性质、频率和对日常生活的影响等方面进行综合评定。人工报告。</v>
          </cell>
        </row>
        <row r="9520">
          <cell r="A9520" t="str">
            <v>MAZZZ001</v>
          </cell>
          <cell r="B9520" t="str">
            <v>假肢评定</v>
          </cell>
          <cell r="C9520" t="str">
            <v>对假肢的接受腔的大小和深度，悬吊能力，对线，长度和患者穿戴假肢后各项功能活动能力进行综合评价。人工报告。</v>
          </cell>
        </row>
        <row r="9521">
          <cell r="A9521" t="str">
            <v>MB</v>
          </cell>
          <cell r="B9521" t="str">
            <v>(二)康复治疗</v>
          </cell>
        </row>
        <row r="9522">
          <cell r="A9522" t="str">
            <v>MBAW6001</v>
          </cell>
          <cell r="B9522" t="str">
            <v>水中肢体功能训练</v>
          </cell>
          <cell r="C9522" t="str">
            <v>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v>
          </cell>
        </row>
        <row r="9523">
          <cell r="A9523" t="str">
            <v>MBAZX001</v>
          </cell>
          <cell r="B9523" t="str">
            <v>步行浴训练</v>
          </cell>
          <cell r="C9523" t="str">
            <v>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v>
          </cell>
        </row>
        <row r="9524">
          <cell r="A9524" t="str">
            <v>MBAZX002</v>
          </cell>
          <cell r="B9524" t="str">
            <v>电动浴缸训练</v>
          </cell>
          <cell r="C9524" t="str">
            <v>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v>
          </cell>
        </row>
        <row r="9525">
          <cell r="A9525" t="str">
            <v>MBAZX003</v>
          </cell>
          <cell r="B9525" t="str">
            <v>水中步行运动训练</v>
          </cell>
          <cell r="C9525" t="str">
            <v>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v>
          </cell>
        </row>
        <row r="9526">
          <cell r="A9526" t="str">
            <v>MBBHY001</v>
          </cell>
          <cell r="B9526" t="str">
            <v>颈部综合运动训练</v>
          </cell>
          <cell r="C9526" t="str">
            <v>利用各种颈部综合运动训练设备，为患者进行被动的、辅助主动的、主动的、抗阻的关节活动范围训练、肌力训练、局部缓解肌肉痉挛训练、功能活动能力训练、姿势矫正训练及器械训练。</v>
          </cell>
        </row>
        <row r="9527">
          <cell r="A9527" t="str">
            <v>MBBVF001</v>
          </cell>
          <cell r="B9527" t="str">
            <v>脊柱关节松动训练</v>
          </cell>
          <cell r="C9527" t="str">
            <v>利用不同手法力度，徒手对患者颈椎、胸椎、腰椎、骶尾各关节进行不同方向的被动手法操作训练，扩大关节活动范围训练，缓解疼痛训练。</v>
          </cell>
        </row>
        <row r="9528">
          <cell r="A9528" t="str">
            <v>MBBVG001</v>
          </cell>
          <cell r="B9528" t="str">
            <v>呼吸训练</v>
          </cell>
          <cell r="C9528" t="str">
            <v>徒手为患者胸部及其周围部位的肌肉进行被动的、辅助主动的、主动的放松训练、腹式呼吸训练、呼吸肌训练、缩唇式呼吸训练、咳嗽训练，体位引流，特殊手法操作训练及器械训练。</v>
          </cell>
        </row>
        <row r="9529">
          <cell r="A9529" t="str">
            <v>MBBVG002</v>
          </cell>
          <cell r="B9529" t="str">
            <v>腰背肌器械训练</v>
          </cell>
          <cell r="C9529" t="str">
            <v>采用腰背肌训练器进行腰背肌训练，训练时根据腰背肌力量选择负荷量。</v>
          </cell>
        </row>
        <row r="9530">
          <cell r="A9530" t="str">
            <v>MBBWA001</v>
          </cell>
          <cell r="B9530" t="str">
            <v>上肢综合运动训练</v>
          </cell>
          <cell r="C9530" t="str">
            <v>利用各种上肢综合运动训练设备，为患者进行被动的、辅助主动的、主动的、抗阻的关节活动范围训练、肌力训练、局部缓解肌肉痉挛训练、局部肌肉牵拉训练、协调性训练、功能活动能力训练及器械训练。</v>
          </cell>
        </row>
        <row r="9531">
          <cell r="A9531" t="str">
            <v>MBBWR001</v>
          </cell>
          <cell r="B9531" t="str">
            <v>烧伤后手功能训练</v>
          </cell>
          <cell r="C9531" t="str">
            <v>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v>
          </cell>
        </row>
        <row r="9532">
          <cell r="A9532" t="str">
            <v>MBBW6001</v>
          </cell>
          <cell r="B9532" t="str">
            <v>偏瘫肢体综合训练</v>
          </cell>
          <cell r="C9532" t="str">
            <v>通过徒手的方式，对患者进行身体关节活动度训练，调整异常肌张力训练，诱发患者主动活动能力训练，协调性功能训练，平衡功能训练，日常生活动作能力综合训练。</v>
          </cell>
        </row>
        <row r="9533">
          <cell r="A9533" t="str">
            <v>MBBW6002</v>
          </cell>
          <cell r="B9533" t="str">
            <v>脑瘫肢体综合训练</v>
          </cell>
          <cell r="C9533" t="str">
            <v>通过徒手的方式，对患者进行身体关节活动度训练，调整异常肌张力训练，诱发患者主动活动能力训练，协调性功能训练，平衡功能训练，日常生活动作能力综合训练及运动发育的诱发和感觉统合训练。</v>
          </cell>
        </row>
        <row r="9534">
          <cell r="A9534" t="str">
            <v>MBBW6003</v>
          </cell>
          <cell r="B9534" t="str">
            <v>截瘫肢体综合训练</v>
          </cell>
          <cell r="C9534" t="str">
            <v>通过徒手的方式，对患者躯干及双侧下肢进行关节活动度训练，调整异常肌张力训练，提高患者残存肌力训练，转移动作训练，平衡功能训练，步行能力训练，日常生活动作能力综合训练。</v>
          </cell>
        </row>
        <row r="9535">
          <cell r="A9535" t="str">
            <v>MBBW6004</v>
          </cell>
          <cell r="B9535" t="str">
            <v>四肢瘫肢体综合训练</v>
          </cell>
          <cell r="C9535" t="str">
            <v>通过徒手及辅助器具协助的方式，对患者四肢及躯干进行关节活动度训练，调整异常肌张力训练，提高患者残存肌力训练，呼吸训练，转移动作训练，平衡功能训练，日常生活动作能力综合训练。</v>
          </cell>
        </row>
        <row r="9536">
          <cell r="A9536" t="str">
            <v>MBBW6005</v>
          </cell>
          <cell r="B9536" t="str">
            <v>截肢肢体综合训练</v>
          </cell>
          <cell r="C9536" t="str">
            <v>通过徒手的方式，对患者假肢安装前后进行身体关节活动度训练，肌力训练，协调功能训练，平衡功能训练，日常生活动作能力综合训练及假肢清理、穿脱动作的训练。不含假肢的制作。</v>
          </cell>
        </row>
        <row r="9537">
          <cell r="A9537" t="str">
            <v>MBBXA001</v>
          </cell>
          <cell r="B9537" t="str">
            <v>下肢综合运动训练</v>
          </cell>
          <cell r="C9537" t="str">
            <v>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v>
          </cell>
        </row>
        <row r="9538">
          <cell r="A9538" t="str">
            <v>MBBXA002</v>
          </cell>
          <cell r="B9538" t="str">
            <v>站立+步行能力综合训练</v>
          </cell>
          <cell r="C9538" t="str">
            <v>利用各种站立与步行能力综合训练设备，为患者进行被动的、辅助主动的、主动的、抗阻的下肢负重训练、立位平衡训练、身体重心转移训练、步态矫正训练、步行的耐力训练，功能性步行训练及器械训练。</v>
          </cell>
        </row>
        <row r="9539">
          <cell r="A9539" t="str">
            <v>MBBXA003</v>
          </cell>
          <cell r="B9539" t="str">
            <v>平衡生物反馈训练</v>
          </cell>
          <cell r="C9539" t="str">
            <v>采用视听觉生物反馈训练仪对双下肢对称负重、重心转移、单腿负重、重心主动控制转移、稳定极限等技能进行训练。</v>
          </cell>
        </row>
        <row r="9540">
          <cell r="A9540" t="str">
            <v>MBBX7001</v>
          </cell>
          <cell r="B9540" t="str">
            <v>烧伤后关节功能训练</v>
          </cell>
          <cell r="C9540" t="str">
            <v>指除手部以外的肢体关节主被动活动。由医生通过按摩、推拿、牵拉的方法以及特殊仪器给予关节被动屈伸活动，以及在医生指导下患者采取主动屈伸活动。</v>
          </cell>
        </row>
        <row r="9541">
          <cell r="A9541" t="str">
            <v>MBBX7002</v>
          </cell>
          <cell r="B9541" t="str">
            <v>小关节松动训练</v>
          </cell>
          <cell r="C9541" t="str">
            <v>利用不同手法力度，徒手对患者腕、掌指、指间、踝及足部的关节，进行不同方向的被动手法操作训练，扩大关节活动范围训练，缓解疼痛训练。</v>
          </cell>
        </row>
        <row r="9542">
          <cell r="A9542" t="str">
            <v>MBBX7003</v>
          </cell>
          <cell r="B9542" t="str">
            <v>大关节松动训练</v>
          </cell>
          <cell r="C9542" t="str">
            <v>利用不同手法力度，徒手对患者肩、肘、髋及膝关节进行不同方向的被动手法操作训练，扩大关节活动范围训练，缓解疼痛训练。</v>
          </cell>
        </row>
        <row r="9543">
          <cell r="A9543" t="str">
            <v>MBBZH001</v>
          </cell>
          <cell r="B9543" t="str">
            <v>腰部综合运动训练</v>
          </cell>
          <cell r="C9543" t="str">
            <v>利用各种腰部综合运动训练设备，为患者进行被动的、辅助主动的、主动的、抗阻的关节活动范围训练、肌力训练、局部缓解肌肉痉挛训练、功能活动能力训练、姿势矫正训练及器械训练。</v>
          </cell>
        </row>
        <row r="9544">
          <cell r="A9544" t="str">
            <v>MBBZX001</v>
          </cell>
          <cell r="B9544" t="str">
            <v>转移动作训练</v>
          </cell>
          <cell r="C9544" t="str">
            <v>利用各种转移动作训练设备，为患者进行被动的、辅助主动的、主动的床上翻身、起坐、站立、床与轮椅(座椅)之间的转移动作的训练，功能性活动训练及器械训练。</v>
          </cell>
        </row>
        <row r="9545">
          <cell r="A9545" t="str">
            <v>MBBZX002</v>
          </cell>
          <cell r="B9545" t="str">
            <v>等速肌力训练</v>
          </cell>
          <cell r="C9545" t="str">
            <v>采用等速肌力训练仪，选择不同训练肌群，选择不同的训练配件，将患者固定，选择训练速度，训练模式，设定训练量。</v>
          </cell>
        </row>
        <row r="9546">
          <cell r="A9546" t="str">
            <v>MBBZX003</v>
          </cell>
          <cell r="B9546" t="str">
            <v>持续性被动关节活动范围训练(CPM)</v>
          </cell>
          <cell r="C9546" t="str">
            <v>利用持续性被动关节活动范围训练专用设备，对患者肩、肘、腕、髋、膝、踝关节，设定持续性被动关节活动范围训练的时间、阻力、速度和间歇时间等参数，在监测的状况下，进行被动关节活动范围的训练。</v>
          </cell>
        </row>
        <row r="9547">
          <cell r="A9547" t="str">
            <v>MBBZX004</v>
          </cell>
          <cell r="B9547" t="str">
            <v>床边徒手肢体运动训练</v>
          </cell>
          <cell r="C9547" t="str">
            <v>利用徒手的方法，对患者进行早期或维持性的关节活动范围训练，提高肌力或肢体主动活动训练等。</v>
          </cell>
        </row>
        <row r="9548">
          <cell r="A9548" t="str">
            <v>MBBZX005</v>
          </cell>
          <cell r="B9548" t="str">
            <v>博巴斯训练(Bobath)</v>
          </cell>
          <cell r="C9548" t="str">
            <v>把异常的身体部位被动地、辅助主动地、主动地摆放于良肢位，并对身体的关键点进行徒手的控制能力训练，异常肌张力的调整训练，利用反射模式进行功能活动训练，诱发患者主动参与功能性活动训练及器械训练。</v>
          </cell>
        </row>
        <row r="9549">
          <cell r="A9549" t="str">
            <v>MBBZX006</v>
          </cell>
          <cell r="B9549" t="str">
            <v>布伦斯特伦训练(Brunnstrom)</v>
          </cell>
          <cell r="C9549" t="str">
            <v>把异常的身体部位被动地、辅助主动地、主动地摆放于功能位，并对异常的肌张力进行相应的手法训练，利用反射模式进行功能活动训练，诱发患者主动参与功能性活动训练及器械训练。</v>
          </cell>
        </row>
        <row r="9550">
          <cell r="A9550" t="str">
            <v>MBBZX007</v>
          </cell>
          <cell r="B9550" t="str">
            <v>本体感觉神经肌肉促进训练(PNF)</v>
          </cell>
          <cell r="C9550" t="str">
            <v>徒手对患者单侧、双侧、对侧、对称与非对称肢体进行螺旋对交差运动模式的训练，并利用患者现存的运动能力进行被动的、辅助主动的、主动的、抗阻的关节活动范围训练，肌力训练，运动控制能力训练，功能性活动训练及器械训练。</v>
          </cell>
        </row>
        <row r="9551">
          <cell r="A9551" t="str">
            <v>MBBZX008</v>
          </cell>
          <cell r="B9551" t="str">
            <v>运动再学习训练(MRP)</v>
          </cell>
          <cell r="C9551" t="str">
            <v>徒手对患者进行上肢功能训练，口面部功能活动训练，从仰卧到床边坐起训练，从侧卧到坐起训练，坐位平衡训练，站起坐下训练，站立平衡训练，步行训练及器械训练。</v>
          </cell>
        </row>
        <row r="9552">
          <cell r="A9552" t="str">
            <v>MBBZX009</v>
          </cell>
          <cell r="B9552" t="str">
            <v>减重支持系统训练</v>
          </cell>
          <cell r="C9552" t="str">
            <v>利用减重支持仪，穿戴悬吊背心，根据其残存的运动功能状况调整气压，并固定气压阀，拉紧悬吊拉扣后，徒手对患者进行被动的、辅助主动的、主动的减重步行训练，平衡功能训练，下肢协调性训练。</v>
          </cell>
        </row>
        <row r="9553">
          <cell r="A9553" t="str">
            <v>MBBZX010</v>
          </cell>
          <cell r="B9553" t="str">
            <v>电动起立床训练</v>
          </cell>
          <cell r="C9553" t="str">
            <v>利用电动起立床，根据病情在不同的角度下，对患者实施被动的站立训练。</v>
          </cell>
        </row>
        <row r="9554">
          <cell r="A9554" t="str">
            <v>MBBZX011</v>
          </cell>
          <cell r="B9554" t="str">
            <v>跑台康复训练</v>
          </cell>
          <cell r="C9554" t="str">
            <v>根据患者具体情况，采用可调速度、可调坡度的康复训练跑台对患者进行康复训练。</v>
          </cell>
        </row>
        <row r="9555">
          <cell r="A9555" t="str">
            <v>MBBZX012</v>
          </cell>
          <cell r="B9555" t="str">
            <v>功率自行车康复训练</v>
          </cell>
          <cell r="C9555" t="str">
            <v>根据患者具体情况，采用可调速度、可调功率的功率车对患者进行康复训练。训练中对心率进行监测。</v>
          </cell>
        </row>
        <row r="9556">
          <cell r="A9556" t="str">
            <v>MBBZX013</v>
          </cell>
          <cell r="B9556" t="str">
            <v>肢体平衡功能训练</v>
          </cell>
          <cell r="C9556" t="str">
            <v>指小脑性疾病、前庭功能障碍及肢体功能障碍的平衡训练。利用坐位、爬行位、单膝跪位、双膝跪位、单足立位、双足立位，对患者进行徒手的静态平衡训练，动态平衡训练，保护性姿势反应的动作训练，功能性平衡能力训练。</v>
          </cell>
        </row>
        <row r="9557">
          <cell r="A9557" t="str">
            <v>MBBZX014</v>
          </cell>
          <cell r="B9557" t="str">
            <v>运动协调性训练</v>
          </cell>
          <cell r="C9557" t="str">
            <v>利用徒手的方式，进行手眼协调性训练，双侧上肢、双侧下肢、上肢与下肢、肢体与躯干间的运动协调性训练。</v>
          </cell>
        </row>
        <row r="9558">
          <cell r="A9558" t="str">
            <v>MBBZX015</v>
          </cell>
          <cell r="B9558" t="str">
            <v>引导式教育训练</v>
          </cell>
          <cell r="C9558" t="str">
            <v>对智力和行为有障碍的患儿进行注意力、操作能力、模仿能力、依从行为、行为控制力、交往沟通能力康复训练。</v>
          </cell>
        </row>
        <row r="9559">
          <cell r="A9559" t="str">
            <v>MBBZX016</v>
          </cell>
          <cell r="B9559" t="str">
            <v>烧伤功能训练床治疗</v>
          </cell>
          <cell r="C9559" t="str">
            <v>将患者平卧于烧伤功能训练床，将患肢固定于训练床的机械转臂上，接通电源，设定转速和治疗时间，打开运动开关进行训练，训练毕，关闭运动开关，松解固定带，将病人安全送回原病床，随时观察病人反应，防治意外伤害。</v>
          </cell>
        </row>
        <row r="9560">
          <cell r="A9560" t="str">
            <v>MBBZX017</v>
          </cell>
          <cell r="B9560" t="str">
            <v>截肢术后康复训练</v>
          </cell>
          <cell r="C9560" t="str">
            <v>协助指导四肢主要肌肉肌力训练、关节活动度的训练、站立平衡的训练、迈步的训练、假肢穿戴的训练、肌电手的开手和闭手训练、抛物训练、日常生活能力训练。</v>
          </cell>
        </row>
        <row r="9561">
          <cell r="A9561" t="str">
            <v>MBBZX018</v>
          </cell>
          <cell r="B9561" t="str">
            <v>假肢使用训练</v>
          </cell>
          <cell r="C9561" t="str">
            <v>对患者假肢的应用进行控制训练及使用假肢模拟日常生活活动进行的训练。</v>
          </cell>
        </row>
        <row r="9562">
          <cell r="A9562" t="str">
            <v>MBBZX019</v>
          </cell>
          <cell r="B9562" t="str">
            <v>耐力训练</v>
          </cell>
          <cell r="C9562" t="str">
            <v>利用康复训练设备与仪器，辅助或指导患者在结合心肺功能训练的前提下，进行全身性的肌肉耐久性训练。</v>
          </cell>
        </row>
        <row r="9563">
          <cell r="A9563" t="str">
            <v>MBCWR001</v>
          </cell>
          <cell r="B9563" t="str">
            <v>徒手手功能训练</v>
          </cell>
          <cell r="C9563" t="str">
            <v>利用徒手的方法进行的各种手部功能训练或者进行手工艺制作和训练，必要时进行手法治疗或指导。</v>
          </cell>
        </row>
        <row r="9564">
          <cell r="A9564" t="str">
            <v>MBCWR002</v>
          </cell>
          <cell r="B9564" t="str">
            <v>器械手功能训练</v>
          </cell>
          <cell r="C9564" t="str">
            <v>利用仪器设定特定的治疗程序或者器械进行手部功能训练，含使用电脑辅助游戏以及手工艺制作活动，必要时给予指导。</v>
          </cell>
        </row>
        <row r="9565">
          <cell r="A9565" t="str">
            <v>MBCZX001</v>
          </cell>
          <cell r="B9565" t="str">
            <v>身体功能障碍作业疗法训练</v>
          </cell>
          <cell r="C9565" t="str">
            <v>利用各种运动训练设备，对身体功能障碍的患者进行主动、被动、辅助主动的关节活动度、肌力、缓解局部痉挛以及姿势矫正等功能训练。</v>
          </cell>
        </row>
        <row r="9566">
          <cell r="A9566" t="str">
            <v>MBCZX002</v>
          </cell>
          <cell r="B9566" t="str">
            <v>精神障碍作业疗法训练</v>
          </cell>
          <cell r="C9566" t="str">
            <v>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v>
          </cell>
        </row>
        <row r="9567">
          <cell r="A9567" t="str">
            <v>MBCZX003</v>
          </cell>
          <cell r="B9567" t="str">
            <v>认知功能障碍作业疗法训练</v>
          </cell>
          <cell r="C9567" t="str">
            <v>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v>
          </cell>
        </row>
        <row r="9568">
          <cell r="A9568" t="str">
            <v>MBCZX004</v>
          </cell>
          <cell r="B9568" t="str">
            <v>日常生活动作训练</v>
          </cell>
          <cell r="C9568" t="str">
            <v>对独立生活而每天所必须反复进行的、最基本的一系列身体动作，即进行衣、食、住、行、个人卫生等日常生活的基本动作进行系统的评定，发现存在的问题并将制定相关的训练计划付诸实施的过程。</v>
          </cell>
        </row>
        <row r="9569">
          <cell r="A9569" t="str">
            <v>MBCZX005</v>
          </cell>
          <cell r="B9569" t="str">
            <v>辅助(器)具作业疗法训练</v>
          </cell>
          <cell r="C9569" t="str">
            <v>通过各种辅助(器)具与日常生活活动相结合的训练使用，提高患者使用各种矫形器、轮椅、拐杖、洗澡椅、坐便椅等辅助器具的能力，提高患者的个人生活自理能力的训练。</v>
          </cell>
        </row>
        <row r="9570">
          <cell r="A9570" t="str">
            <v>MBCZZ001</v>
          </cell>
          <cell r="B9570" t="str">
            <v>自助具制作</v>
          </cell>
          <cell r="C9570" t="str">
            <v>针对患者需要使用的辅助器具种类、所用辅助器具的功能需要以及正确使用辅助器具的方法进行评定和制作，使之适合并弥补患者的功能缺失水平，提高患者康复水平和康复治疗效果。</v>
          </cell>
        </row>
        <row r="9571">
          <cell r="A9571" t="str">
            <v>MBDZX001</v>
          </cell>
          <cell r="B9571" t="str">
            <v>口吃训练</v>
          </cell>
          <cell r="C9571" t="str">
            <v>利用直接训练方法和对家属的指导，帮助患者控制言语节律与速度、音量、语音、呼吸和呼吸气流的控制、韵律、说话态度等方面进行训练。</v>
          </cell>
        </row>
        <row r="9572">
          <cell r="A9572" t="str">
            <v>MBDZX002</v>
          </cell>
          <cell r="B9572" t="str">
            <v>失语症训练</v>
          </cell>
          <cell r="C9572" t="str">
            <v>利用实物、图片或仪器，对患者在听理解、复述、命名、朗读、阅读理解、书写等语言模式及其在单词水平、句子水平、短文水平、文章水平等方面的训练。</v>
          </cell>
        </row>
        <row r="9573">
          <cell r="A9573" t="str">
            <v>MBDZX003</v>
          </cell>
          <cell r="B9573" t="str">
            <v>腭裂构音训练</v>
          </cell>
          <cell r="C9573" t="str">
            <v>指导患者进行呼吸训练、发声训练、吞咽运动训练、构音训练，使患者逐步建立正常的语音体系。</v>
          </cell>
        </row>
        <row r="9574">
          <cell r="A9574" t="str">
            <v>MBDZX004</v>
          </cell>
          <cell r="B9574" t="str">
            <v>儿童语言障碍训练</v>
          </cell>
          <cell r="C9574" t="str">
            <v>利用实物、玩具、图片、镶嵌板、交流图板治疗仪对患儿进行交流态度、事物基本概念的理解、事物符号(含手势语、幼儿语、成人语)的理解、语法规则的理解以及文字的认读、书写和言语表达方面训练。</v>
          </cell>
        </row>
        <row r="9575">
          <cell r="A9575" t="str">
            <v>MBDZX005</v>
          </cell>
          <cell r="B9575" t="str">
            <v>孤独症儿童语言障碍训练</v>
          </cell>
          <cell r="C9575" t="str">
            <v>利用实物、玩具、图片、镶嵌板、交流图板治疗仪等用具对患儿语言交流方面进行综合训练。</v>
          </cell>
        </row>
        <row r="9576">
          <cell r="A9576" t="str">
            <v>MBDZX006</v>
          </cell>
          <cell r="B9576" t="str">
            <v>儿童听力障碍语言训练</v>
          </cell>
          <cell r="C9576" t="str">
            <v>利用乐器、听觉训练仪、图片、实物等对患儿的听觉能力和言语表达能力进行训练。</v>
          </cell>
        </row>
        <row r="9577">
          <cell r="A9577" t="str">
            <v>MBDZX007</v>
          </cell>
          <cell r="B9577" t="str">
            <v>构音障碍训练</v>
          </cell>
          <cell r="C9577" t="str">
            <v>指导患者进行呼吸训练、放松训练、构音改善训练、克服鼻音化训练、克服费力音训练、克服气息音训练、韵律训练、语音工作站、交流系统应用训练等对患者进行发声及矫正错误发音的训练。</v>
          </cell>
        </row>
        <row r="9578">
          <cell r="A9578" t="str">
            <v>MBDZX008</v>
          </cell>
          <cell r="B9578" t="str">
            <v>发声障碍训练</v>
          </cell>
          <cell r="C9578" t="str">
            <v>通过体位与呼吸功能的改善训练、放松训练、持续发声训练，改善异常音调、音量、音质训练以及正确用声方法的指导和发声障碍后的治疗。</v>
          </cell>
        </row>
        <row r="9579">
          <cell r="A9579" t="str">
            <v>MBDZX009</v>
          </cell>
          <cell r="B9579" t="str">
            <v>无喉者发声障碍训练</v>
          </cell>
          <cell r="C9579" t="str">
            <v>通过特殊培训对喉摘除患者利用食管打嗝的练习、空咽的练习、元音的加入、辅音的加入、加快速度、延长气流时间、词和句子的联系、音调和语气等方法进行特殊的发声训练。</v>
          </cell>
        </row>
        <row r="9580">
          <cell r="A9580" t="str">
            <v>MBDZX010</v>
          </cell>
          <cell r="B9580" t="str">
            <v>吞咽障碍电刺激训练</v>
          </cell>
          <cell r="C9580" t="str">
            <v>利用电刺激治疗仪对患者的吞咽肌群进行低频电刺激，同时进行冰刺激、舌唇、下颌运动训练、进食训练。</v>
          </cell>
        </row>
        <row r="9581">
          <cell r="A9581" t="str">
            <v>MBDZZ001</v>
          </cell>
          <cell r="B9581" t="str">
            <v>言语矫正治疗</v>
          </cell>
          <cell r="C9581" t="str">
            <v>言语治疗医师对患者呼吸功能评估、发声功能评估、共鸣功能评估和构音功能进行有针对性的训练和矫正，可通过计算机软件，患者应用耳机和麦克风，通过人机对话方式进行训练。</v>
          </cell>
        </row>
        <row r="9582">
          <cell r="A9582" t="str">
            <v>MBEZX001</v>
          </cell>
          <cell r="B9582" t="str">
            <v>知觉障碍康复训练</v>
          </cell>
          <cell r="C9582" t="str">
            <v>对单侧忽略、躯体失认、手指失认、空间知觉障碍、物品失认、面容失认、结构性失用、意念运动性失用、意念性失用等进行一对一康复训练。记录训练成绩。</v>
          </cell>
        </row>
        <row r="9583">
          <cell r="A9583" t="str">
            <v>MBFZX001</v>
          </cell>
          <cell r="B9583" t="str">
            <v>儿童认知能力训练</v>
          </cell>
          <cell r="C9583" t="str">
            <v>根据患儿的心理行为特点，利用实物、图片、玩具、教材对患儿注意力、基本概念、观察能力、分类、判断、解决问题、计算等方面的能力进行训练。</v>
          </cell>
        </row>
        <row r="9584">
          <cell r="A9584" t="str">
            <v>MBFZX002</v>
          </cell>
          <cell r="B9584" t="str">
            <v>儿童适应能力训练</v>
          </cell>
          <cell r="C9584" t="str">
            <v>根据患儿的社会生活能力特点，利用实物、图片、玩具、游戏、生活情景训练患儿对外界刺激的反应、满足自己及他人的需求、自我管理、社会交往、社会常识、生活自理等能力。</v>
          </cell>
        </row>
        <row r="9585">
          <cell r="A9585" t="str">
            <v>MBFZX003</v>
          </cell>
          <cell r="B9585" t="str">
            <v>认知障碍康复训练</v>
          </cell>
          <cell r="C9585" t="str">
            <v>对注意障碍、记忆障碍、失算症、分类障碍、推理障碍、序列思维障碍、执行功能障碍等进行一对一康复训练。训练成绩自动记录。</v>
          </cell>
        </row>
        <row r="9586">
          <cell r="A9586" t="str">
            <v>MBGZX001</v>
          </cell>
          <cell r="B9586" t="str">
            <v>认知行为塑造训练</v>
          </cell>
          <cell r="C9586" t="str">
            <v>由心理医生一对一对患者的情绪、注意力、操作能力、模仿能力、依从行为、行为控制力、交往沟通能力等进行矫正和塑造训练。</v>
          </cell>
        </row>
        <row r="9587">
          <cell r="A9587" t="str">
            <v>MBHZX001</v>
          </cell>
          <cell r="B9587" t="str">
            <v>轮椅技能训练</v>
          </cell>
          <cell r="C9587" t="str">
            <v>指导患者乘坐轮椅正确的坐姿以及驱动轮椅的正确技术动作、转移动作，进行驱动轮椅快速起动、急停和转弯训练，绕障碍物行走、抬前轮、上下台阶及坡道练等训练。</v>
          </cell>
        </row>
        <row r="9588">
          <cell r="A9588" t="str">
            <v>MBHZX002</v>
          </cell>
          <cell r="B9588" t="str">
            <v>轮椅篮球训练</v>
          </cell>
          <cell r="C9588" t="str">
            <v>指导患者驱动轮椅进行各方向跑动练习，各种姿势的传球和接球、原地投篮、跑动投篮以及从地面拾球练习，并分组进行练习比赛，将各种基本技术综合应用，进一步提高轮椅使用技术，改善残疾患者心理状态。</v>
          </cell>
        </row>
        <row r="9589">
          <cell r="A9589" t="str">
            <v>MBHZX003</v>
          </cell>
          <cell r="B9589" t="str">
            <v>轮椅跑台训练</v>
          </cell>
          <cell r="C9589" t="str">
            <v>根据患者具体情况，设置电子轮椅跑台变速时间、距离、阻力等数据，通过患者在轮椅跑台上用力摇动轮椅来完成所预定的目标。</v>
          </cell>
        </row>
        <row r="9590">
          <cell r="A9590" t="str">
            <v>MBHZX004</v>
          </cell>
          <cell r="B9590" t="str">
            <v>轮椅体操训练</v>
          </cell>
          <cell r="C9590" t="str">
            <v>根据患者具体情况，按照颈部、肩关节、肘关节、手腕、手指、躯干、髋关节、膝关节、踝关节进行体操练习，以保持肢体各关节正常的活动范围，提高身体的灵活性和柔韧性。</v>
          </cell>
        </row>
        <row r="9591">
          <cell r="A9591" t="str">
            <v>MBKCQ001</v>
          </cell>
          <cell r="B9591" t="str">
            <v>经皮骶神经电刺激测试</v>
          </cell>
          <cell r="C9591" t="str">
            <v>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v>
          </cell>
        </row>
        <row r="9592">
          <cell r="A9592" t="str">
            <v>MBKZX001</v>
          </cell>
          <cell r="B9592" t="str">
            <v>家居环境改造咨询</v>
          </cell>
          <cell r="C9592" t="str">
            <v>根据患者对家居环境的使用目的和要求指导患者进行家居环境改造建议和咨询，含住房入口、卫生间、厨房、卧室、客厅的门、斜坡、开关、手柄等的测量和改造设计以及物品放置指导等，为患者进行居家改造提供图纸并对患者进行环境改造后的适应性训练。</v>
          </cell>
        </row>
        <row r="9593">
          <cell r="A9593" t="str">
            <v>MBKZX002</v>
          </cell>
          <cell r="B9593" t="str">
            <v>职业功能训练</v>
          </cell>
          <cell r="C9593" t="str">
            <v>使用仪器或器械模拟对患者进行与职业功能状态相关的训练，含日常生活中与职业相关的各种运动技能和操作技能的训练。</v>
          </cell>
        </row>
        <row r="9594">
          <cell r="A9594" t="str">
            <v>MBKZX003</v>
          </cell>
          <cell r="B9594" t="str">
            <v>工作模拟训练</v>
          </cell>
          <cell r="C9594" t="str">
            <v>使用仪器或器械模拟对患者进行与职业功能状态或就业目标相关的训练，含单个工作任务的训练及提高患者的工作行为意识，重新找回工作者角色。</v>
          </cell>
        </row>
        <row r="9595">
          <cell r="A9595" t="str">
            <v>MBKZX004</v>
          </cell>
          <cell r="B9595" t="str">
            <v>工作强化训练</v>
          </cell>
          <cell r="C9595" t="str">
            <v>在相关的工作环境下设计或使用真实或模拟的工作活动，一般配合身体重塑项目进行。</v>
          </cell>
        </row>
        <row r="9596">
          <cell r="A9596" t="str">
            <v>MBKZX005</v>
          </cell>
          <cell r="B9596" t="str">
            <v>工作行为教育与训练</v>
          </cell>
          <cell r="C9596" t="str">
            <v>通过小组学习与治疗，协助患者认识自身的工作行为限制，提高患者的工作行为意识，重新找回工作者角色。</v>
          </cell>
        </row>
        <row r="9597">
          <cell r="A9597" t="str">
            <v>MBKZX006</v>
          </cell>
          <cell r="B9597" t="str">
            <v>工作重塑</v>
          </cell>
          <cell r="C9597" t="str">
            <v>在相关的工作环境下设计或使用真实或模拟的工作活动。制定与工作有关的、密集的和以目标为导向的治疗计划，特别设计用来恢复个人的肌力、耐力、移动能力、灵活度、四肢控制能力及心肺功能。</v>
          </cell>
        </row>
        <row r="9598">
          <cell r="A9598" t="str">
            <v>MBKZX007</v>
          </cell>
          <cell r="B9598" t="str">
            <v>压力衣制作</v>
          </cell>
          <cell r="C9598" t="str">
            <v>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v>
          </cell>
        </row>
        <row r="9599">
          <cell r="A9599" t="str">
            <v>MBLZZ001</v>
          </cell>
          <cell r="B9599" t="str">
            <v>上肢矫形器制作</v>
          </cell>
          <cell r="C9599" t="str">
            <v>根据患者上肢功能障碍状况，通过评定、制样、取材、塑型、调试，进行上肢及手的矫形器的制作，达到改善或维持手及上肢功能，使患者最大程度的提高或代偿部分丧失的手及上肢功能。</v>
          </cell>
        </row>
        <row r="9600">
          <cell r="A9600" t="str">
            <v>MBLZZ002</v>
          </cell>
          <cell r="B9600" t="str">
            <v>下肢矫形器制作</v>
          </cell>
          <cell r="C9600" t="str">
            <v>根据患者下肢功能障碍状况，通过评定、制样、取材、塑型、调试，进行下肢的矫形器的制作，达到改善或维持下肢功能，使患者最大程度的提高或代偿部分丧失的下肢功能。</v>
          </cell>
        </row>
        <row r="9601">
          <cell r="A9601" t="str">
            <v>MBLZZ003</v>
          </cell>
          <cell r="B9601" t="str">
            <v>即刻假肢安装</v>
          </cell>
          <cell r="C9601" t="str">
            <v>手术结束后在手术间安装即刻假肢，由于接受腔的压迫，限制残端肿胀，加速残肢定型，减少幻肢痛，术后尽早离床，对患者心理起到鼓舞作用。</v>
          </cell>
        </row>
        <row r="9602">
          <cell r="A9602" t="str">
            <v>MBZCA001</v>
          </cell>
          <cell r="B9602" t="str">
            <v>痉挛肢体外周神经切断治疗</v>
          </cell>
          <cell r="C9602" t="str">
            <v>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v>
          </cell>
        </row>
        <row r="9603">
          <cell r="A9603" t="str">
            <v>MBZRG001</v>
          </cell>
          <cell r="B9603" t="str">
            <v>膀胱功能训练</v>
          </cell>
          <cell r="C9603" t="str">
            <v>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v>
          </cell>
        </row>
        <row r="9604">
          <cell r="A9604" t="str">
            <v>MBZRJ001</v>
          </cell>
          <cell r="B9604" t="str">
            <v>康复清洁导尿培训</v>
          </cell>
          <cell r="C9604" t="str">
            <v>向患者(如高位脊髓损伤)或家属说明清洁导尿的方法、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操正确和作动作轻柔，仔细观察训练过程避免损伤尿道。</v>
          </cell>
        </row>
        <row r="9605">
          <cell r="A9605" t="str">
            <v>N</v>
          </cell>
          <cell r="B9605" t="str">
            <v>十.辅助操作</v>
          </cell>
        </row>
        <row r="9606">
          <cell r="B9606" t="str">
            <v>本章说明：                                                                                                                                                                          1. 本章“辅助操作”项目指在主入路的操作项目中需要设备辅助操作协助完成的项目，如经腹腔镜全子宫切除术(主入路)+腹腔镜辅助操作(辅助操作)。</v>
          </cell>
        </row>
        <row r="9607">
          <cell r="A9607" t="str">
            <v>NA</v>
          </cell>
          <cell r="B9607" t="str">
            <v>(一)设备辅助操作</v>
          </cell>
        </row>
        <row r="9608">
          <cell r="A9608" t="str">
            <v>NAAA0000</v>
          </cell>
          <cell r="B9608" t="str">
            <v>颅内镜辅助操作</v>
          </cell>
          <cell r="C9608" t="str">
            <v>指开颅手术中需颅内镜辅助下完成的操作。消毒铺巾，颅骨钻孔后切开硬脑膜、将工作镜置入颅内进行手术。相关消耗：颅内镜主机、观察镜、工作镜、给水管一套、生理盐水。</v>
          </cell>
        </row>
        <row r="9609">
          <cell r="A9609" t="str">
            <v>NAAB0000</v>
          </cell>
          <cell r="B9609" t="str">
            <v>胸腔镜辅助操作</v>
          </cell>
          <cell r="C9609" t="str">
            <v>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v>
          </cell>
        </row>
        <row r="9610">
          <cell r="A9610" t="str">
            <v>NAAC0000</v>
          </cell>
          <cell r="B9610" t="str">
            <v>腹腔镜辅助操作</v>
          </cell>
          <cell r="C9610" t="str">
            <v>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v>
          </cell>
        </row>
        <row r="9611">
          <cell r="A9611" t="str">
            <v>NAAD0000</v>
          </cell>
          <cell r="B9611" t="str">
            <v>宫腔镜辅助操作</v>
          </cell>
          <cell r="C9611" t="str">
            <v>指开腹手术中需宫腔镜辅助下完成的操作。体位摆放，消毒铺巾，穿刺器置入，建立气腹，宫腔镜探查，宫腔镜下手术操作。相关消耗：膨宫泵用具，普通进水导管(双头)，医用手术胶。</v>
          </cell>
        </row>
        <row r="9612">
          <cell r="A9612" t="str">
            <v>NABA0000</v>
          </cell>
          <cell r="B9612" t="str">
            <v>手术显微镜辅助操作</v>
          </cell>
          <cell r="C9612" t="str">
            <v>应用专用显微镜，显微手术器械，采用显微操作技术，进行精确病变显露，切除，止血等。相关消耗：消耗性氙灯光源、光导纤维、物镜、主镜、助手镜等。</v>
          </cell>
        </row>
        <row r="9613">
          <cell r="A9613" t="str">
            <v>NACA0000</v>
          </cell>
          <cell r="B9613" t="str">
            <v>激光辅助操作</v>
          </cell>
          <cell r="C9613" t="str">
            <v>相关消耗：激光刀头、特殊激光刀头、激光脉冲、激光光纤、激光探头。</v>
          </cell>
        </row>
        <row r="9614">
          <cell r="A9614" t="str">
            <v>NADA0000</v>
          </cell>
          <cell r="B9614" t="str">
            <v>微波辅助操作</v>
          </cell>
          <cell r="C9614" t="str">
            <v>相关消耗：各种微波探头、微波手术钳。</v>
          </cell>
        </row>
        <row r="9615">
          <cell r="A9615" t="str">
            <v>NAEA0000</v>
          </cell>
          <cell r="B9615" t="str">
            <v>射频辅助操作</v>
          </cell>
          <cell r="C9615" t="str">
            <v>相关消耗：射频刀头、射频脉冲、射频纤维、射频探头、射频毁损电极、射频针。</v>
          </cell>
        </row>
        <row r="9616">
          <cell r="A9616" t="str">
            <v>NAFA0000</v>
          </cell>
          <cell r="B9616" t="str">
            <v>超声刀辅助操作</v>
          </cell>
          <cell r="C9616" t="str">
            <v>相关消耗：超声刀头、刀柄、连线等。</v>
          </cell>
        </row>
        <row r="9617">
          <cell r="A9617" t="str">
            <v>NAGA0000</v>
          </cell>
          <cell r="B9617" t="str">
            <v>等离子刀辅助操作</v>
          </cell>
          <cell r="C9617" t="str">
            <v>相关消耗：刀头、刀柄、连线等。</v>
          </cell>
        </row>
        <row r="9618">
          <cell r="A9618" t="str">
            <v>NB</v>
          </cell>
          <cell r="B9618" t="str">
            <v>(二)微动力系统辅助操作</v>
          </cell>
        </row>
        <row r="9619">
          <cell r="A9619" t="str">
            <v>NBAA0000</v>
          </cell>
          <cell r="B9619" t="str">
            <v>颅微动力系统</v>
          </cell>
          <cell r="C9619" t="str">
            <v>相关消耗：铣刀刀片、磨钻磨头。</v>
          </cell>
        </row>
        <row r="9620">
          <cell r="A9620" t="str">
            <v>NBBA0000</v>
          </cell>
          <cell r="B9620" t="str">
            <v>眼耳鼻喉微动力系统</v>
          </cell>
          <cell r="C9620" t="str">
            <v>相关消耗：电钻系统，各种磨头、球、电动切割器。</v>
          </cell>
        </row>
        <row r="9621">
          <cell r="A9621" t="str">
            <v>NBCA0000</v>
          </cell>
          <cell r="B9621" t="str">
            <v>骨微动力系统</v>
          </cell>
          <cell r="C9621" t="str">
            <v>相关消耗：微动力套件、旋切导管、旋切套装、旋切工具、刀具。</v>
          </cell>
        </row>
        <row r="9622">
          <cell r="A9622" t="str">
            <v>NBDA0000</v>
          </cell>
          <cell r="B9622" t="str">
            <v>颌面微动力系统</v>
          </cell>
          <cell r="C9622" t="str">
            <v>相关消耗：各种直径钻头、磨头、来复锯、矢状锯、摆动锯、各种锯片、各种接口。</v>
          </cell>
        </row>
        <row r="9623">
          <cell r="A9623" t="str">
            <v>NBEA0000</v>
          </cell>
          <cell r="B9623" t="str">
            <v>齿科微动力系统</v>
          </cell>
          <cell r="C9623" t="str">
            <v>相关消耗：超声骨刀、切割钻头、镍钛根管挫、研磨钻头、去除根(或管)充填物的材料，套筒针取断针专用系统。</v>
          </cell>
        </row>
        <row r="9624">
          <cell r="A9624" t="str">
            <v>P</v>
          </cell>
          <cell r="B9624" t="str">
            <v>十一.中医医疗服务</v>
          </cell>
        </row>
        <row r="9625">
          <cell r="B9625" t="str">
            <v>本章说明：
1. 本章“中医医疗服务”项目指应用中医药理论和技术完成诊断治疗的医疗服务项目。
2. 本章包括“中医诊断”、“中医治疗”、“中医综合”三个部分，共计327项，其中“中医治疗”分为“中医外治”、“中医骨伤治疗”、“针刺与灸法”、“中医推拿治疗”、“中医肛肠治疗”、“中医特殊治疗”六个部分；“中医综合”分为“中药特殊调配加工”、“辨证施膳”两个部分。本章项目编码字首为P。
3. 与西医相同的诊疗项目，需在相应的西医系统诊疗项目中的医疗服务价格项目查找，不在此重复列项。</v>
          </cell>
        </row>
        <row r="9626">
          <cell r="A9626" t="str">
            <v>PA</v>
          </cell>
          <cell r="B9626" t="str">
            <v>(一)中医诊断</v>
          </cell>
        </row>
        <row r="9627">
          <cell r="A9627" t="str">
            <v>PAAA0101</v>
          </cell>
          <cell r="B9627" t="str">
            <v>经络穴位诊断</v>
          </cell>
          <cell r="C9627" t="str">
            <v>详细掌握患者的主诉、病史，通过对疾病相关重点经络、腧穴皮部的望诊，体表循、摸、按、压的切诊，判断病变的经络、脏腑，为选取腧穴，确定操作方法提供依据。</v>
          </cell>
        </row>
        <row r="9628">
          <cell r="A9628" t="str">
            <v>PAAA0102</v>
          </cell>
          <cell r="B9628" t="str">
            <v>经络穴位分析</v>
          </cell>
          <cell r="C9628" t="str">
            <v>通过经络导平仪的方法对人体的十二条经络的特定穴位，从经络穴位的电阻、电位、电容，甚至是非线性的电现象数据中分析机体的脏腑、经络、组织器官的病位或中医证型，并输出结果。</v>
          </cell>
        </row>
        <row r="9629">
          <cell r="A9629" t="str">
            <v>PAAA0201</v>
          </cell>
          <cell r="B9629" t="str">
            <v>耳穴诊断</v>
          </cell>
          <cell r="C9629" t="str">
            <v>依据经络腧穴理论，通过望耳廓色泽、形状，并切诊，或用耳穴探针、电针探测仪等对耳穴皮肤电阻等进行探测，以辅助诊断疾病。</v>
          </cell>
        </row>
        <row r="9630">
          <cell r="A9630" t="str">
            <v>PAAA0301</v>
          </cell>
          <cell r="B9630" t="str">
            <v>脉图诊断</v>
          </cell>
          <cell r="C9630" t="str">
            <v>依据中医同身寸原理，定位取脉部位，连接脉图检测仪，显示脉图波形，根据脉图理论判断中医脉象，作出脉象报告。出具图文报告。</v>
          </cell>
        </row>
        <row r="9631">
          <cell r="A9631" t="str">
            <v>PAAA0401</v>
          </cell>
          <cell r="B9631" t="str">
            <v>舌象图诊断</v>
          </cell>
          <cell r="C9631" t="str">
            <v>充分暴露患者舌体，连接舌象检测仪，按照中医舌诊的程序检测舌体、舌苔及舌下络脉。获取图像，对图像资料进行数据分析，根据中医舌诊诊断理论作出舌象图文报告。</v>
          </cell>
        </row>
        <row r="9632">
          <cell r="A9632" t="str">
            <v>PB</v>
          </cell>
          <cell r="B9632" t="str">
            <v>(二)中医治疗</v>
          </cell>
        </row>
        <row r="9633">
          <cell r="A9633" t="str">
            <v>PBA</v>
          </cell>
          <cell r="B9633" t="str">
            <v>1.中医外治</v>
          </cell>
        </row>
        <row r="9634">
          <cell r="A9634" t="str">
            <v>PBAA0101</v>
          </cell>
          <cell r="B9634" t="str">
            <v>贴敷治疗(小)</v>
          </cell>
          <cell r="C9634" t="str">
            <v>针对面积小于或等于5厘米×5厘米的创面，根据创面部位、颜色局部辨证，分为阴证、阳证、半阴半阳证，选择不同的贴敷剂。局部常规消毒，将选好的药物选配不同基质调和制备，敷于患处，若创面红肿扩散应采用箍围贴敷。</v>
          </cell>
        </row>
        <row r="9635">
          <cell r="A9635" t="str">
            <v>PBAA0102</v>
          </cell>
          <cell r="B9635" t="str">
            <v>贴敷治疗(中)</v>
          </cell>
          <cell r="C9635" t="str">
            <v>针对面积大于5厘米×5厘米、小于或等于10厘米×10厘米的创面，根据创面部位、颜色局部辨证，分为阴证、阳证、半阴半阳证，选择不同的贴敷剂。局部常规消毒，将选好的药物选配不同基质调和制备，敷于患处，若创面红肿扩散应采用箍围贴敷。</v>
          </cell>
        </row>
        <row r="9636">
          <cell r="A9636" t="str">
            <v>PBAA0103</v>
          </cell>
          <cell r="B9636" t="str">
            <v>贴敷治疗(大)</v>
          </cell>
          <cell r="C9636" t="str">
            <v>针对面积大于10厘米×10厘米、小于或等于15厘米×15厘米的创面，根据创面部位、颜色局部辨证，分为阴证、阳证、半阴半阳证，选择不同的贴敷剂。局部常规消毒，将选好的药物选配不同基质调和制备，敷于患处，若创面红肿扩散应采用箍围贴敷。</v>
          </cell>
        </row>
        <row r="9637">
          <cell r="A9637" t="str">
            <v>PBAA0104</v>
          </cell>
          <cell r="B9637" t="str">
            <v>贴敷治疗(特大)</v>
          </cell>
          <cell r="C9637" t="str">
            <v>针对面积大于15厘米×15厘米的创面，根据创面部位、颜色局部辨证，分为阴证、阳证、半阴半阳证，选择不同的贴敷剂。局部常规消毒，将选好的药物选配不同基质调和制备，敷于患处，若创面红肿扩散应采用箍围贴敷。</v>
          </cell>
        </row>
        <row r="9638">
          <cell r="A9638" t="str">
            <v>PBAA0201</v>
          </cell>
          <cell r="B9638" t="str">
            <v>中药涂擦治疗</v>
          </cell>
          <cell r="C9638" t="str">
            <v>辨证调配药物，局部清洁，用不同手法将中药药物涂擦于局部或穴位处。</v>
          </cell>
        </row>
        <row r="9639">
          <cell r="A9639" t="str">
            <v>PBAA0301</v>
          </cell>
          <cell r="B9639" t="str">
            <v>中药热奄包治疗(小)</v>
          </cell>
          <cell r="C9639" t="str">
            <v>针对面积小于或等于5厘米×5厘米的部位，辨证调配药物，将中药加热后，局部消毒，迅速用布包裹，敷于患部或穴位。</v>
          </cell>
        </row>
        <row r="9640">
          <cell r="A9640" t="str">
            <v>PBAA0302</v>
          </cell>
          <cell r="B9640" t="str">
            <v>中药热奄包治疗(中)</v>
          </cell>
          <cell r="C9640" t="str">
            <v>针对面积大于5厘米×5厘米、小于或等于10厘米×10厘米的部位，辨证调配药物，将中药加热后，局部消毒，迅速用布包裹，敷于患部或穴位。</v>
          </cell>
        </row>
        <row r="9641">
          <cell r="A9641" t="str">
            <v>PBAA0303</v>
          </cell>
          <cell r="B9641" t="str">
            <v>中药热奄包治疗(大)</v>
          </cell>
          <cell r="C9641" t="str">
            <v>针对面积大于10厘米×10厘米、小于或等于15厘米×15厘米的部位，辨证调配药物，将中药加热后，局部消毒，迅速用布包裹，敷于患部或穴位。</v>
          </cell>
        </row>
        <row r="9642">
          <cell r="A9642" t="str">
            <v>PBAA0304</v>
          </cell>
          <cell r="B9642" t="str">
            <v>中药热奄包治疗(特大)</v>
          </cell>
          <cell r="C9642" t="str">
            <v>针对面积大于15厘米×15厘米的部位，辨证调配药物，将中药加热后，局部消毒，迅速用布包裹，敷于患部或穴位。</v>
          </cell>
        </row>
        <row r="9643">
          <cell r="A9643" t="str">
            <v>PBAA0401</v>
          </cell>
          <cell r="B9643" t="str">
            <v>中药封包治疗(小)</v>
          </cell>
          <cell r="C9643" t="str">
            <v>针对面积小于或等于5厘米×5厘米的部位，辨证调配药物，局部清洁后，用中药均匀涂擦患处，然后用包膜包裹患处。</v>
          </cell>
        </row>
        <row r="9644">
          <cell r="A9644" t="str">
            <v>PBAA0402</v>
          </cell>
          <cell r="B9644" t="str">
            <v>中药封包治疗(中)</v>
          </cell>
          <cell r="C9644" t="str">
            <v>针对面积大于5厘米×5厘米、小于或等于10厘米×10厘米的部位，辨证调配药物，局部清洁后，用中药均匀涂擦患处，然后用包膜包裹患处。</v>
          </cell>
        </row>
        <row r="9645">
          <cell r="A9645" t="str">
            <v>PBAA0403</v>
          </cell>
          <cell r="B9645" t="str">
            <v>中药封包治疗(大)</v>
          </cell>
          <cell r="C9645" t="str">
            <v>针对面积大于10厘米×10厘米、小于或等于15厘米×15厘米的部位，辨证调配药物，局部清洁后，用中药均匀涂擦患处，然后用包膜包裹患处。</v>
          </cell>
        </row>
        <row r="9646">
          <cell r="A9646" t="str">
            <v>PBAA0404</v>
          </cell>
          <cell r="B9646" t="str">
            <v>中药封包治疗(特大)</v>
          </cell>
          <cell r="C9646" t="str">
            <v>针对面积大于15厘米×15厘米的部位，辨证调配药物，局部清洁后，用中药均匀涂擦患处，然后用包膜包裹患处。</v>
          </cell>
        </row>
        <row r="9647">
          <cell r="A9647" t="str">
            <v>PBAA0501</v>
          </cell>
          <cell r="B9647" t="str">
            <v>中药局部熏洗治疗</v>
          </cell>
          <cell r="C9647" t="str">
            <v>局部清洁，辨证调配药物，将中药药物加热，趁热先行熏蒸，适当温度时淋洗或浸泡。</v>
          </cell>
        </row>
        <row r="9648">
          <cell r="A9648" t="str">
            <v>PBAA0502</v>
          </cell>
          <cell r="B9648" t="str">
            <v>中药半身熏洗治疗</v>
          </cell>
          <cell r="C9648" t="str">
            <v>半身清洁，辨证调配药物，将中药药物加热，趁热先行熏蒸，适当温度时淋洗或浸泡。</v>
          </cell>
        </row>
        <row r="9649">
          <cell r="A9649" t="str">
            <v>PBAA0503</v>
          </cell>
          <cell r="B9649" t="str">
            <v>中药全身熏洗治疗</v>
          </cell>
          <cell r="C9649" t="str">
            <v>全身清洁，辨证调配药物，将中药药物加热，趁热先行熏蒸，适当温度时淋洗或浸泡。</v>
          </cell>
        </row>
        <row r="9650">
          <cell r="A9650" t="str">
            <v>PBAA0601</v>
          </cell>
          <cell r="B9650" t="str">
            <v>中药蒸汽浴治疗</v>
          </cell>
          <cell r="C9650" t="str">
            <v>将辨证调配药物置入加热喷雾装置中，患者清洁后，坐入密闭的箱中，头部外露，启动开关。</v>
          </cell>
        </row>
        <row r="9651">
          <cell r="A9651" t="str">
            <v>PBAA0701</v>
          </cell>
          <cell r="B9651" t="str">
            <v>中药塌渍治疗</v>
          </cell>
          <cell r="C9651" t="str">
            <v>局部清洁或常规消毒后，根据局部情况，辨证调配药物，使用不同剂型及温度，湿敷或泡洗。</v>
          </cell>
        </row>
        <row r="9652">
          <cell r="A9652" t="str">
            <v>PBAA0801</v>
          </cell>
          <cell r="B9652" t="str">
            <v>中药熏药治疗</v>
          </cell>
          <cell r="C9652" t="str">
            <v>局部清洁，辨证选用制备好的药卷、药香，或用特殊树枝，点燃后直接用烟熏烤，或放置在特定容器中用烟熏烤。</v>
          </cell>
        </row>
        <row r="9653">
          <cell r="A9653" t="str">
            <v>PBAA0901</v>
          </cell>
          <cell r="B9653" t="str">
            <v>中药硬膏热贴敷治疗</v>
          </cell>
          <cell r="C9653" t="str">
            <v>辨证选择硬膏，局部清洁，将中药硬膏加热软化，调整厚薄大小，贴于患处。</v>
          </cell>
        </row>
        <row r="9654">
          <cell r="A9654" t="str">
            <v>PBAA1001</v>
          </cell>
          <cell r="B9654" t="str">
            <v>烫熨治疗(小)</v>
          </cell>
          <cell r="C9654" t="str">
            <v>针对面积小于或等于5厘米×5厘米的创面，辨证调配药物，将中药加热后，迅速用布包裹，然后在病人身上的特定部位来回移动或反复旋转按摩。</v>
          </cell>
        </row>
        <row r="9655">
          <cell r="A9655" t="str">
            <v>PBAA1002</v>
          </cell>
          <cell r="B9655" t="str">
            <v>烫熨治疗(中)</v>
          </cell>
          <cell r="C9655" t="str">
            <v>针对面积大于5厘米×5厘米、小于或等于10厘米×10厘米的创面，辨证调配药物，将中药加热后，迅速用布包裹，然后在病人身上的特定部位来回移动或反复旋转按摩。</v>
          </cell>
        </row>
        <row r="9656">
          <cell r="A9656" t="str">
            <v>PBAA1003</v>
          </cell>
          <cell r="B9656" t="str">
            <v>烫熨治疗(大)</v>
          </cell>
          <cell r="C9656" t="str">
            <v>针对面积大于10厘米×10厘米、小于或等于15厘米×15厘米的创面，辨证调配药物，将中药加热后，迅速用布包裹，然后在病人身上的特定部位来回移动或反复旋转按摩。</v>
          </cell>
        </row>
        <row r="9657">
          <cell r="A9657" t="str">
            <v>PBAA1004</v>
          </cell>
          <cell r="B9657" t="str">
            <v>烫熨治疗(特大)</v>
          </cell>
          <cell r="C9657" t="str">
            <v>针对面积大于15厘米×15厘米的创面，辨证调配药物，将中药加热后，迅速用布包裹，然后在病人身上的特定部位来回移动或反复旋转按摩。</v>
          </cell>
        </row>
        <row r="9658">
          <cell r="A9658" t="str">
            <v>PBAA1101</v>
          </cell>
          <cell r="B9658" t="str">
            <v>赘生物中药腐蚀治疗</v>
          </cell>
          <cell r="C9658" t="str">
            <v>局部常规消毒，用大胶布中央剪一与赘生物大小相同的孔并贴之，充分暴露赘生物，以保护周围皮肤，再将药物涂于赘生物表面，外敷敷料固定包扎。</v>
          </cell>
        </row>
        <row r="9659">
          <cell r="A9659" t="str">
            <v>PBAA1201</v>
          </cell>
          <cell r="B9659" t="str">
            <v>中药化腐清创术(小)</v>
          </cell>
          <cell r="C9659" t="str">
            <v>针对面积小于或等于5厘米×5厘米的浅表创面。消毒铺巾，用生理盐水、中药液或中药油清洁创面，局部表面麻醉，视创面脓腐状况清除坏死组织及脓液，注意止血，取脓液行细菌培养及药敏试验，外敷中药，清洁包扎。不含细菌培养及药敏试验、超声清创、病理切片。</v>
          </cell>
        </row>
        <row r="9660">
          <cell r="A9660" t="str">
            <v>PBAA1202</v>
          </cell>
          <cell r="B9660" t="str">
            <v>中药化腐清创术(中)</v>
          </cell>
          <cell r="C9660" t="str">
            <v>针对面积大于5厘米×5厘米、小于或等于10厘米×10厘米的创面。消毒铺巾，局麻，清洁创面，用组织剪将坏死组织清除，取脓液行细菌培养+药敏试验，充分引流及止血，外敷中药，垫棉垫，清洁包扎，手术过程中注意勿损伤周围血管及神经。不含细菌培养及药敏试验、超声清创、病理切片。</v>
          </cell>
        </row>
        <row r="9661">
          <cell r="A9661" t="str">
            <v>PBAA1203</v>
          </cell>
          <cell r="B9661" t="str">
            <v>中药化腐清创术(大)</v>
          </cell>
          <cell r="C9661" t="str">
            <v>针对面积大于10厘米×10厘米、小于或等于15厘米×15厘米或侵及肌层的创面。消毒铺巾，局麻下用生理盐水冲洗创面，清除坏死皮痂、脓及腐肉，进行中医蚕食清疮，避免损伤健康组织与肉芽，取脓液行细菌培养及药敏试验，充分引流及止血，外敷中药，垫棉垫，清洁包扎，手术过程中注意勿损伤周围血管及神经。不含细菌培养及药敏试验、超声清创、病理切片。</v>
          </cell>
        </row>
        <row r="9662">
          <cell r="A9662" t="str">
            <v>PBAA1204</v>
          </cell>
          <cell r="B9662" t="str">
            <v>中药化腐清创术(特大)</v>
          </cell>
          <cell r="C9662" t="str">
            <v>针对面积大于15厘米×15厘米或侵及骨、关节囊、肌腱、神经、血管，包括颈部及会阴部的创面。消毒铺巾，在手术室行对应的麻醉下，用生理盐水冲洗创面，清除坏死皮痂及痂下积脓，暴露坏死组织，进行中医蚕食清疮，避免损伤健康组织，若坏死组织侵犯到骨、关节囊、肌腱，也应一并切除，用咬骨钳清除坏死骨面或骨残端，取脓液行细菌培养+药敏试验，充分引流，创面用激光刀或氩气刀止血，外敷中药，垫棉垫，清洁包扎，手术过程中注意勿损伤周围血管、神经及正常骨面。不含细菌培养，药敏试验，激光刀、氩气刀、超声清创或病理切片。</v>
          </cell>
        </row>
        <row r="9663">
          <cell r="A9663" t="str">
            <v>PBAA1301</v>
          </cell>
          <cell r="B9663" t="str">
            <v>挑治</v>
          </cell>
          <cell r="C9663" t="str">
            <v>病人坐位，局部常规消毒，用消毒三棱针将挑治部位的表皮纵行挑破0.2-0.3厘米，然后深入表皮下，将皮层白色纤维样物全部挑断，或剪去，或把挑出的纤维弹拨几下，以增加刺激，伤口一般无出血或稍有出血，然后用消毒液消毒，外覆纱布并固定。</v>
          </cell>
        </row>
        <row r="9664">
          <cell r="A9664" t="str">
            <v>PBAA1401</v>
          </cell>
          <cell r="B9664" t="str">
            <v>甲床放血治疗</v>
          </cell>
          <cell r="C9664" t="str">
            <v>常规消毒，将针具烧红后快速刺透甲板，放净瘀血，清洁包扎。</v>
          </cell>
        </row>
        <row r="9665">
          <cell r="A9665" t="str">
            <v>PBAA1501</v>
          </cell>
          <cell r="B9665" t="str">
            <v>药线引流治疗</v>
          </cell>
          <cell r="C9665" t="str">
            <v>采用桑皮纸或丝绵纸，将纸裁成宽窄、长短不同的纸条，一种方法是先将纸条捻搓，再对折，如搓麻绳般搓成纸线，涂凡士林后并滚上已配制的药粉，另一种方法是在搓药线前，将已配制好的药粉撒于纸条中，以上制成的药线，经常规消毒后备用，操作时窦道口边周清洁消毒，用探针探及窦道深浅及宽窄，辨证选择合适的药线，插于窦道底，再上提0.1-0.2厘米，将长于窦道口的药线平折于窦口外，外敷药物并固定。注：搓制药线的技术很重要，硬度应如钢丝状，以便顺利插入较窄、较深的窦道。</v>
          </cell>
        </row>
        <row r="9666">
          <cell r="A9666" t="str">
            <v>PBAA1601</v>
          </cell>
          <cell r="B9666" t="str">
            <v>体表窦道切开搔爬术</v>
          </cell>
          <cell r="C9666" t="str">
            <v>消毒铺巾，局麻下，用探针由窦口插入，探查窦道，沿探针走行切开，将腐烂肉芽组织搔爬干净，并切除坚硬窦壁，填以中药纱条或凡士林纱条，外敷无菌纱布及棉垫包扎固定。</v>
          </cell>
        </row>
        <row r="9667">
          <cell r="A9667" t="str">
            <v>PBAA1602</v>
          </cell>
          <cell r="B9667" t="str">
            <v>耳前窦道切开搔爬术</v>
          </cell>
          <cell r="C9667" t="str">
            <v>消毒铺巾，局麻下，用探针由耳前窦口插入，注入2%亚甲蓝液充盈窦道各分支，在瘘管口周围作梭形切口，切开皮肤及皮下组织后，沿蓝染的管道仔细分离，将腐烂肉芽组织搔爬干净，充分止血，填以中药纱条或凡士林纱条，外加纱布覆盖，加压包扎固定。</v>
          </cell>
        </row>
        <row r="9668">
          <cell r="A9668" t="str">
            <v>PBAA1603</v>
          </cell>
          <cell r="B9668" t="str">
            <v>乳腺窦道切开搔爬术</v>
          </cell>
          <cell r="C9668" t="str">
            <v>消毒铺巾，局麻下，以探针探查窦道，沿探针将窦道切开，将窦道两边的窦壁切除直至正常组织。生理盐水冲洗伤口，止血，填以中药纱条或凡士林纱条，外敷无菌纱布及棉垫包扎固定。</v>
          </cell>
        </row>
        <row r="9669">
          <cell r="A9669" t="str">
            <v>PBB</v>
          </cell>
          <cell r="B9669" t="str">
            <v>2.中医骨伤治疗</v>
          </cell>
        </row>
        <row r="9670">
          <cell r="A9670" t="str">
            <v>PBBA0101</v>
          </cell>
          <cell r="B9670" t="str">
            <v>锁骨骨折手法整复术</v>
          </cell>
          <cell r="C9670" t="str">
            <v>两助手固定患者，幼儿锁骨有移位骨折，术者应用端提按捺手法复位骨折，少年及成年人锁骨骨折，术者应用膝顶复位法和外侧牵引复位法复位骨折，骨折整复后需经X线透视观察复位情况。不含X线引导。</v>
          </cell>
        </row>
        <row r="9671">
          <cell r="A9671" t="str">
            <v>PBBA0102</v>
          </cell>
          <cell r="B9671" t="str">
            <v>肱骨外科颈骨折手法整复术</v>
          </cell>
          <cell r="C9671" t="str">
            <v>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v>
          </cell>
        </row>
        <row r="9672">
          <cell r="A9672" t="str">
            <v>PBBA0103</v>
          </cell>
          <cell r="B9672" t="str">
            <v>肱骨大结节骨折手法整复术</v>
          </cell>
          <cell r="C9672" t="str">
            <v>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v>
          </cell>
        </row>
        <row r="9673">
          <cell r="A9673" t="str">
            <v>PBBA0104</v>
          </cell>
          <cell r="B9673" t="str">
            <v>肱骨干骨折手法整复术</v>
          </cell>
          <cell r="C9673" t="str">
            <v>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v>
          </cell>
        </row>
        <row r="9674">
          <cell r="A9674" t="str">
            <v>PBBA0105</v>
          </cell>
          <cell r="B9674" t="str">
            <v>肱骨髁上骨折手法整复术</v>
          </cell>
          <cell r="C9674" t="str">
            <v>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v>
          </cell>
        </row>
        <row r="9675">
          <cell r="A9675" t="str">
            <v>PBBA0106</v>
          </cell>
          <cell r="B9675" t="str">
            <v>肱骨髁间骨折手法整复术</v>
          </cell>
          <cell r="C9675" t="str">
            <v>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v>
          </cell>
        </row>
        <row r="9676">
          <cell r="A9676" t="str">
            <v>PBBA0107</v>
          </cell>
          <cell r="B9676" t="str">
            <v>肱骨内外髁骨折手法整复术</v>
          </cell>
          <cell r="C9676" t="str">
            <v>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v>
          </cell>
        </row>
        <row r="9677">
          <cell r="A9677" t="str">
            <v>PBBA0108</v>
          </cell>
          <cell r="B9677" t="str">
            <v>尺骨鹰嘴骨折手法整复术</v>
          </cell>
          <cell r="C9677" t="str">
            <v>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v>
          </cell>
        </row>
        <row r="9678">
          <cell r="A9678" t="str">
            <v>PBBA0109</v>
          </cell>
          <cell r="B9678" t="str">
            <v>桡骨头骨折手法整复术</v>
          </cell>
          <cell r="C9678" t="str">
            <v>在两助手牵引固定患肢下，术者同时用推挤复位法整复骨折，骨折整复后需经X线透视观察复位情况。不含X线引导。</v>
          </cell>
        </row>
        <row r="9679">
          <cell r="A9679" t="str">
            <v>PBBA0110</v>
          </cell>
          <cell r="B9679" t="str">
            <v>桡尺骨干双骨折手法整复术</v>
          </cell>
          <cell r="C9679" t="str">
            <v>在两助手拔伸牵引患肢下，术者经反折托顶、夹挤分骨、回旋捺正、扳提推按、摇晃捺正、触顶合骨、按摩理顺等手法复位骨折，骨折整复后需经X线透视观察复位情况。不含X线引导。</v>
          </cell>
        </row>
        <row r="9680">
          <cell r="A9680" t="str">
            <v>PBBA0111</v>
          </cell>
          <cell r="B9680" t="str">
            <v>桡尺骨干单骨折手法整复术</v>
          </cell>
          <cell r="C9680" t="str">
            <v>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v>
          </cell>
        </row>
        <row r="9681">
          <cell r="A9681" t="str">
            <v>PBBA0112</v>
          </cell>
          <cell r="B9681" t="str">
            <v>尺骨上1/3骨折合并桡骨头脱位手法整复术</v>
          </cell>
          <cell r="C9681" t="str">
            <v>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v>
          </cell>
        </row>
        <row r="9682">
          <cell r="A9682" t="str">
            <v>PBBA0113</v>
          </cell>
          <cell r="B9682" t="str">
            <v>桡骨下1/3骨折合并下尺桡关节脱位手法整复术</v>
          </cell>
          <cell r="C9682" t="str">
            <v>在两助手拔伸牵引患肢下，术者经分骨提按、分骨折顶、推挤捺正，整复下尺桡关节脱位和桡骨下1/3骨折，骨折、脱位整复后需经X线透视观察复位情况。不含X线引导。</v>
          </cell>
        </row>
        <row r="9683">
          <cell r="A9683" t="str">
            <v>PBBA0114</v>
          </cell>
          <cell r="B9683" t="str">
            <v>桡骨下端骨折手法整复术</v>
          </cell>
          <cell r="C9683" t="str">
            <v>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v>
          </cell>
        </row>
        <row r="9684">
          <cell r="A9684" t="str">
            <v>PBBA0115</v>
          </cell>
          <cell r="B9684" t="str">
            <v>腕舟骨骨折手法整复术</v>
          </cell>
          <cell r="C9684" t="str">
            <v>助手固定患肢近端，术者一手握患侧腕上，另一手拇指置于阳溪穴处，其余四指环握拇指，在牵引下使患腕尺偏，然后以拇指向掌侧、尺侧按压移位的骨折远端，即可复位，骨折整复后需经X线透视观察复位情况。不含X线引导。</v>
          </cell>
        </row>
        <row r="9685">
          <cell r="A9685" t="str">
            <v>PBBA0116</v>
          </cell>
          <cell r="B9685" t="str">
            <v>掌指骨骨折手法整复术</v>
          </cell>
          <cell r="C9685" t="str">
            <v>助手固定患肢近端，术者经拔伸牵引下矫正重叠移位，用端挤手法矫正侧方移位，用折顶手法矫正成角移位，骨折整复后需经X线透视观察复位情况。不含X线引导。</v>
          </cell>
        </row>
        <row r="9686">
          <cell r="A9686" t="str">
            <v>PBBA0117</v>
          </cell>
          <cell r="B9686" t="str">
            <v>股骨颈/股骨转子间骨折手法整复术</v>
          </cell>
          <cell r="C9686" t="str">
            <v>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v>
          </cell>
        </row>
        <row r="9687">
          <cell r="A9687" t="str">
            <v>PBBA0118</v>
          </cell>
          <cell r="B9687" t="str">
            <v>股骨干骨折手法整复术</v>
          </cell>
          <cell r="C9687" t="str">
            <v>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v>
          </cell>
        </row>
        <row r="9688">
          <cell r="A9688" t="str">
            <v>PBBA0119</v>
          </cell>
          <cell r="B9688" t="str">
            <v>股骨髁上骨折手法整复术</v>
          </cell>
          <cell r="C9688" t="str">
            <v>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v>
          </cell>
        </row>
        <row r="9689">
          <cell r="A9689" t="str">
            <v>PBBA0120</v>
          </cell>
          <cell r="B9689" t="str">
            <v>髌骨骨折手法整复术</v>
          </cell>
          <cell r="C9689" t="str">
            <v>术者站于患侧，一手拇指及食指，中指捏挤远端向上推，并固定之，另一手拇指，食指及中指捏挤近端上缘内，外两侧向下推挤，使骨折断端靠近，骨折整复后需经X线透视观察复位情况。不含X线引导。</v>
          </cell>
        </row>
        <row r="9690">
          <cell r="A9690" t="str">
            <v>PBBA0121</v>
          </cell>
          <cell r="B9690" t="str">
            <v>胫骨髁骨折手法整复术</v>
          </cell>
          <cell r="C9690" t="str">
            <v>在两助手于患肢远近端作对抗牵引，单髁骨折，术者站于患侧，用两手拇指按压骨折片使之复位，双髁骨折，术者以两手合抱，对挤胫骨内外髁上端之折块，使之复位，骨折整复后需经X线透视观察复位情况。不含X线引导。</v>
          </cell>
        </row>
        <row r="9691">
          <cell r="A9691" t="str">
            <v>PBBA0122</v>
          </cell>
          <cell r="B9691" t="str">
            <v>胫腓骨干骨折手法整复术</v>
          </cell>
          <cell r="C9691" t="str">
            <v>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v>
          </cell>
        </row>
        <row r="9692">
          <cell r="A9692" t="str">
            <v>PBBA0123</v>
          </cell>
          <cell r="B9692" t="str">
            <v>踝关节单踝骨折手法整复术</v>
          </cell>
          <cell r="C9692" t="str">
            <v>两助手在患处远近端作内翻或外翻牵引，逐渐改为外翻或内翻牵引，同时术者两手在踝关节上、下方对向挤压，促使骨折复位，骨折整复后需经X线透视观察复位情况。不含X线引导。</v>
          </cell>
        </row>
        <row r="9693">
          <cell r="A9693" t="str">
            <v>PBBA0124</v>
          </cell>
          <cell r="B9693" t="str">
            <v>踝关节骨折脱位手法整复术</v>
          </cell>
          <cell r="C9693" t="str">
            <v>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v>
          </cell>
        </row>
        <row r="9694">
          <cell r="A9694" t="str">
            <v>PBBA0125</v>
          </cell>
          <cell r="B9694" t="str">
            <v>足部骨折手法整复术</v>
          </cell>
          <cell r="C9694" t="str">
            <v>根据距骨、跟骨、足舟骨、跖骨、跗骨、趾骨骨折的不同，运用牵引纠正重叠移位，运用推挤及分骨手法纠正侧方移位，骨折整复后需经X线透视观察复位情况。不含X线引导。</v>
          </cell>
        </row>
        <row r="9695">
          <cell r="A9695" t="str">
            <v>PBBA0126</v>
          </cell>
          <cell r="B9695" t="str">
            <v>脊柱骨折手法整复术</v>
          </cell>
          <cell r="C9695" t="str">
            <v>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v>
          </cell>
        </row>
        <row r="9696">
          <cell r="A9696" t="str">
            <v>PBBA0201</v>
          </cell>
          <cell r="B9696" t="str">
            <v>肱骨外髁骨折橇拨复位术</v>
          </cell>
          <cell r="C9696" t="str">
            <v>两助手在患肢远近端牵引固定肢体，在X线透视定位下，术者在肘外侧摸清肱骨外髁骨折块后，手指固定骨折块，自皮肤穿入骨圆针顶在骨折块上，向上、向内、向后橇拨复位骨折块。不含X线引导。</v>
          </cell>
        </row>
        <row r="9697">
          <cell r="A9697" t="str">
            <v>PBBA0202</v>
          </cell>
          <cell r="B9697" t="str">
            <v>肱骨小头骨折橇拨复位术</v>
          </cell>
          <cell r="C9697" t="str">
            <v>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v>
          </cell>
        </row>
        <row r="9698">
          <cell r="A9698" t="str">
            <v>PBBA0203</v>
          </cell>
          <cell r="B9698" t="str">
            <v>肱骨内上髁骨折橇拨复位术</v>
          </cell>
          <cell r="C9698" t="str">
            <v>两助手在患肢远近端牵引固定肢体，在X线透视定位下，术者在肘关节内侧肱骨内上髁顶点，与肱骨干呈30°角穿入骨圆针，针尖直接戳住骨折片，将它撬回原位。不含X线引导。</v>
          </cell>
        </row>
        <row r="9699">
          <cell r="A9699" t="str">
            <v>PBBA0204</v>
          </cell>
          <cell r="B9699" t="str">
            <v>桡骨头颈部骨折橇拨复位术</v>
          </cell>
          <cell r="C9699" t="str">
            <v>两助手在患肢远近端牵引固定肢体，在X线透视定位下，经桡骨小头的外侧或后外侧，对着骨折片向上45°穿入骨圆针，使针尖抵住骨折片，撬回原位，若骨折片嵌插较紧时，将骨圆针插入骨折间隙，向上撬顶，用拇指将折片向尺侧推挤，使之复位。不含X线引导。</v>
          </cell>
        </row>
        <row r="9700">
          <cell r="A9700" t="str">
            <v>PBBA0205</v>
          </cell>
          <cell r="B9700" t="str">
            <v>腕部经舟骨月骨周围脱位橇拨复位术</v>
          </cell>
          <cell r="C9700" t="str">
            <v>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v>
          </cell>
        </row>
        <row r="9701">
          <cell r="A9701" t="str">
            <v>PBBA0206</v>
          </cell>
          <cell r="B9701" t="str">
            <v>股骨髁部骨折橇拨复位术</v>
          </cell>
          <cell r="C9701" t="str">
            <v>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v>
          </cell>
        </row>
        <row r="9702">
          <cell r="A9702" t="str">
            <v>PBBA0207</v>
          </cell>
          <cell r="B9702" t="str">
            <v>胫骨髁部骨折橇拨复位术</v>
          </cell>
          <cell r="C9702" t="str">
            <v>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v>
          </cell>
        </row>
        <row r="9703">
          <cell r="A9703" t="str">
            <v>PBBA0208</v>
          </cell>
          <cell r="B9703" t="str">
            <v>踝关节骨折橇拨复位术</v>
          </cell>
          <cell r="C9703" t="str">
            <v>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v>
          </cell>
        </row>
        <row r="9704">
          <cell r="A9704" t="str">
            <v>PBBA0209</v>
          </cell>
          <cell r="B9704" t="str">
            <v>跟骨骨折橇拨复位术</v>
          </cell>
          <cell r="C9704" t="str">
            <v>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v>
          </cell>
        </row>
        <row r="9705">
          <cell r="A9705" t="str">
            <v>PBBA0301</v>
          </cell>
          <cell r="B9705" t="str">
            <v>骨折经皮钳夹复位术</v>
          </cell>
          <cell r="C9705" t="str">
            <v>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v>
          </cell>
        </row>
        <row r="9706">
          <cell r="A9706" t="str">
            <v>PBBA0401</v>
          </cell>
          <cell r="B9706" t="str">
            <v>经皮穿刺管状骨骨折闭合复位内固定术</v>
          </cell>
          <cell r="C9706" t="str">
            <v>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v>
          </cell>
        </row>
        <row r="9707">
          <cell r="A9707" t="str">
            <v>PBBA0402</v>
          </cell>
          <cell r="B9707" t="str">
            <v>经皮穿刺关节骨折闭合复位内固定术</v>
          </cell>
          <cell r="C9707" t="str">
            <v>两助手在患肢远近端牵引固定肢体，术者复位骨折端，经X线透视满意后，定位穿针点，穿入骨圆针(钉)交叉固定，剪断针尾埋于皮下，敷料包扎。不含X线引导。</v>
          </cell>
        </row>
        <row r="9708">
          <cell r="A9708" t="str">
            <v>PBBA0501</v>
          </cell>
          <cell r="B9708" t="str">
            <v>颞颌关节脱位手法整复术</v>
          </cell>
          <cell r="C9708" t="str">
            <v>一助手固定患者头部，术者一般可以选用口腔内复位法，点穴复位法，单侧口外复位法，软木垫整复法以及口腔外复位法进行整复。</v>
          </cell>
        </row>
        <row r="9709">
          <cell r="A9709" t="str">
            <v>PBBA0502</v>
          </cell>
          <cell r="B9709" t="str">
            <v>肩锁关节脱位手法整复术</v>
          </cell>
          <cell r="C9709" t="str">
            <v>患者取坐位，两助手固定患者躯干，患侧肘关节屈曲90°，术者一手将肘关节向上托，另一手将锁骨外侧端向下压，进行肩锁关节复位。</v>
          </cell>
        </row>
        <row r="9710">
          <cell r="A9710" t="str">
            <v>PBBA0503</v>
          </cell>
          <cell r="B9710" t="str">
            <v>胸锁关节脱位手法整复术</v>
          </cell>
          <cell r="C9710" t="str">
            <v>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v>
          </cell>
        </row>
        <row r="9711">
          <cell r="A9711" t="str">
            <v>PBBA0504</v>
          </cell>
          <cell r="B9711" t="str">
            <v>肩关节脱位手法整复术</v>
          </cell>
          <cell r="C9711" t="str">
            <v>术者在助手协助下，可以采用牵引推拿法、手牵足蹬法、拔伸托入法、椅背整复法、膝顶推拉法、牵引回旋法复位肩关节脱位。</v>
          </cell>
        </row>
        <row r="9712">
          <cell r="A9712" t="str">
            <v>PBBA0505</v>
          </cell>
          <cell r="B9712" t="str">
            <v>肘关节脱位手法整复术</v>
          </cell>
          <cell r="C9712" t="str">
            <v>术者可在助手协助下，采用拔伸屈肘法、膝顶复位法、推肘尖复位法，复位肘关节脱位。</v>
          </cell>
        </row>
        <row r="9713">
          <cell r="A9713" t="str">
            <v>PBBA0506</v>
          </cell>
          <cell r="B9713" t="str">
            <v>桡骨头半脱位手法整复术</v>
          </cell>
          <cell r="C9713" t="str">
            <v>术者与患儿相对，一手置于桡骨头外侧，一手握其腕上部，逐渐将前臂旋后，即可复位，若复位不成功，可拇指加压于桡骨头处，另一只手稍加牵引至肘关节伸直旋后，然后屈曲肘关节，即可复位。</v>
          </cell>
        </row>
        <row r="9714">
          <cell r="A9714" t="str">
            <v>PBBA0507</v>
          </cell>
          <cell r="B9714" t="str">
            <v>桡骨头脱位手法整复术</v>
          </cell>
          <cell r="C9714" t="str">
            <v>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v>
          </cell>
        </row>
        <row r="9715">
          <cell r="A9715" t="str">
            <v>PBBA0508</v>
          </cell>
          <cell r="B9715" t="str">
            <v>下桡尺关节脱位手法整复术</v>
          </cell>
          <cell r="C9715" t="str">
            <v>患者取坐位，置前臂于旋后位屈肘90°，两助手分握前臂上段与腕部做对抗牵引，术者根据尺骨头脱位情况，选择合适方向用拇指推压尺骨头使之复位，若下桡尺关节分离移位，术者双手合抱下桡尺关节向中间挤压，进行复位。</v>
          </cell>
        </row>
        <row r="9716">
          <cell r="A9716" t="str">
            <v>PBBA0509</v>
          </cell>
          <cell r="B9716" t="str">
            <v>桡腕关节脱位手法整复术</v>
          </cell>
          <cell r="C9716" t="str">
            <v>患者取坐位，患肢处旋前位，术者在助手协助下作对抗牵引3－5分钟，然后术者的食指向背侧托顶桡骨远端，同时牵腕掌屈，继用拇指由背侧向掌侧压按腕舟骨即可复位。</v>
          </cell>
        </row>
        <row r="9717">
          <cell r="A9717" t="str">
            <v>PBBA0510</v>
          </cell>
          <cell r="B9717" t="str">
            <v>手腕部脱位手法整复术</v>
          </cell>
          <cell r="C9717" t="str">
            <v>根据手腕部骨块或关节脱位的类型与严重程度，选择合适的复位手法，一般术者与一助手拔伸牵引下，推按脱位的骨块，迫使其复位。</v>
          </cell>
        </row>
        <row r="9718">
          <cell r="A9718" t="str">
            <v>PBBA0511</v>
          </cell>
          <cell r="B9718" t="str">
            <v>髋关节脱位手法整复术</v>
          </cell>
          <cell r="C9718" t="str">
            <v>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v>
          </cell>
        </row>
        <row r="9719">
          <cell r="A9719" t="str">
            <v>PBBA0512</v>
          </cell>
          <cell r="B9719" t="str">
            <v>髌骨脱位手法整复术</v>
          </cell>
          <cell r="C9719" t="str">
            <v>一助手握患肢踝部进行牵拉固定，术者站于患侧，一手拇指按于髌骨外方，使患膝在微屈状态下逐渐伸直的同时，用拇指将髌骨向内压迫，使其越过股骨外髁而复位。</v>
          </cell>
        </row>
        <row r="9720">
          <cell r="A9720" t="str">
            <v>PBBA0513</v>
          </cell>
          <cell r="B9720" t="str">
            <v>足部关节脱位手法整复术</v>
          </cell>
          <cell r="C9720" t="str">
            <v>局部麻醉后，根据跟骨、足舟骨、跗骨、跖骨、趾骨脱位及相应骨间关节脱位的不同，运用牵引纠正重叠移位，运用推挤及分骨手法纠正侧方移位。</v>
          </cell>
        </row>
        <row r="9721">
          <cell r="A9721" t="str">
            <v>PBBA0514</v>
          </cell>
          <cell r="B9721" t="str">
            <v>脱位合并撕脱骨折手法整复术</v>
          </cell>
          <cell r="C9721" t="str">
            <v>运用拔伸牵引、屈伸收展、旋转回绕、成角折顶、端挤提按、夹挤分骨等手法行脱位整复，整复同时注意撕脱骨折的复位，脱位整复后，需经X线透视观察复位情况。不含X线引导。</v>
          </cell>
        </row>
        <row r="9722">
          <cell r="A9722" t="str">
            <v>PBBA0601</v>
          </cell>
          <cell r="B9722" t="str">
            <v>四肢骨干骨折外固定架固定术</v>
          </cell>
          <cell r="C9722" t="str">
            <v>在骨折的近心与远心骨段经皮穿放骨圆针，再安装外固定系统(包括外固定器和锁针器)，调整骨折位置到最佳并固定。</v>
          </cell>
        </row>
        <row r="9723">
          <cell r="A9723" t="str">
            <v>PBBA0602</v>
          </cell>
          <cell r="B9723" t="str">
            <v>关节骨折外固定架固定术</v>
          </cell>
          <cell r="C9723" t="str">
            <v>根据关节内骨折的特点，选用超关节(关节及近关节)固定，在关节两侧选择穿针点，经皮穿放骨圆针，再安装外固定系统(包括外固定器和锁针器)，调整骨折位置到最佳并固定。</v>
          </cell>
        </row>
        <row r="9724">
          <cell r="A9724" t="str">
            <v>PBBA0603</v>
          </cell>
          <cell r="B9724" t="str">
            <v>锁骨骨折锁骨带外固定术</v>
          </cell>
          <cell r="C9724" t="str">
            <v>锁骨骨折，患者端坐凳子上，双手叉腰，嘱患者挺胸维持此位置行锁骨带外固定。</v>
          </cell>
        </row>
        <row r="9725">
          <cell r="A9725" t="str">
            <v>PBBA0604</v>
          </cell>
          <cell r="B9725" t="str">
            <v>锁骨骨折外固定架固定术</v>
          </cell>
          <cell r="C9725" t="str">
            <v>将外固定架骨圆针固定于锁骨远近端，复位骨折端，连接外固定架连杆固定锁骨骨折。必要时术中X线检查骨折位置或进行术中计算机导航。不含术中X线引导、术中导航。</v>
          </cell>
        </row>
        <row r="9726">
          <cell r="A9726" t="str">
            <v>PBBA0605</v>
          </cell>
          <cell r="B9726" t="str">
            <v>肋骨骨折叠瓦式外固定术</v>
          </cell>
          <cell r="C9726" t="str">
            <v>肋骨骨折，术者在助手协助下用5-7厘米宽的胶布数条，在呼气状态下自后而前、自下而上作叠瓦式粘贴胸壁，相互重叠2-3厘米，两端需超过前后正中线3厘米，范围包括骨折肋骨上、下各一根肋骨。</v>
          </cell>
        </row>
        <row r="9727">
          <cell r="A9727" t="str">
            <v>PBBA0701</v>
          </cell>
          <cell r="B9727" t="str">
            <v>骨折夹板局部外固定术</v>
          </cell>
          <cell r="C9727" t="str">
            <v>在骨折的肢体正确安放纸压垫和夹板，局部外固定适用于一般骨干骨折，如肱骨、桡尺骨、胫腓骨。</v>
          </cell>
        </row>
        <row r="9728">
          <cell r="A9728" t="str">
            <v>PBBA0702</v>
          </cell>
          <cell r="B9728" t="str">
            <v>骨折超关节夹板外固定术</v>
          </cell>
          <cell r="C9728" t="str">
            <v>正确安放纸压垫和夹板，适用于关节面完整的关节内骨折或接近关节的干骺端骨折，如肱骨外髁颈、肱骨髁上、桡骨下端骨折、粗隆间、股骨髁上、胫骨上端及踝部骨折等。</v>
          </cell>
        </row>
        <row r="9729">
          <cell r="A9729" t="str">
            <v>PBBA0801</v>
          </cell>
          <cell r="B9729" t="str">
            <v>外固定架使用</v>
          </cell>
          <cell r="C9729" t="str">
            <v>骨折后采用外固定架固定，术后须根据患者的骨折情况，制定相应的治疗方案。</v>
          </cell>
        </row>
        <row r="9730">
          <cell r="A9730" t="str">
            <v>PBBA0901</v>
          </cell>
          <cell r="B9730" t="str">
            <v>关节粘连手法松解术</v>
          </cell>
          <cell r="C9730" t="str">
            <v>在两助手牵引固定患肢下，术者采用理筋、松筋、弹拨，行粘连处松解，手法松解后需配合患者功能锻炼。</v>
          </cell>
        </row>
        <row r="9731">
          <cell r="A9731" t="str">
            <v>PBBA0902</v>
          </cell>
          <cell r="B9731" t="str">
            <v>大关节粘连手法松解术</v>
          </cell>
          <cell r="C9731" t="str">
            <v>在两助手的牵引固定患肢下，术者结合多种松筋、弹拨、关节摇转等，行粘连处松解，松解过程中可听到松解声，反复数次，手法松解后需配合患者功能锻炼。大关节包括肩关节、肘关节、腕关节、髋关节、膝关节、踝关节。</v>
          </cell>
        </row>
        <row r="9732">
          <cell r="A9732" t="str">
            <v>PBBA1001</v>
          </cell>
          <cell r="B9732" t="str">
            <v>外固定架调整术</v>
          </cell>
          <cell r="C9732" t="str">
            <v>骨折后采用外固定架固定，术后根据患者骨折复查X线的情况，如外固定架的锁针器松动，出现骨折对位不理想，则需对外固定架进行相应的调整。不含X线引导。</v>
          </cell>
        </row>
        <row r="9733">
          <cell r="A9733" t="str">
            <v>PBBA1002</v>
          </cell>
          <cell r="B9733" t="str">
            <v>小夹板调整术</v>
          </cell>
          <cell r="C9733" t="str">
            <v>骨折后采用小夹板固定，根据复查X线的情况，同时要注意观察布带的松动情况，纸压垫位置，注意观察患者的血运情况，对小夹板进行相应的调整。不含X线引导。</v>
          </cell>
        </row>
        <row r="9734">
          <cell r="A9734" t="str">
            <v>PBBA1101</v>
          </cell>
          <cell r="B9734" t="str">
            <v>中医定向透药治疗</v>
          </cell>
          <cell r="C9734" t="str">
            <v>在定向药透仪的导引下，将治病或镇痛的药物直接从皮肤定向地送到组织伤害的病灶部位。</v>
          </cell>
        </row>
        <row r="9735">
          <cell r="A9735" t="str">
            <v>PBBA1201</v>
          </cell>
          <cell r="B9735" t="str">
            <v>外固定架拆除术</v>
          </cell>
          <cell r="C9735" t="str">
            <v>患者应用外固定架固定骨折，根据骨折愈合情况，可在无菌室内用相应器械行外固定架拆除。</v>
          </cell>
        </row>
        <row r="9736">
          <cell r="A9736" t="str">
            <v>PBBA1301</v>
          </cell>
          <cell r="B9736" t="str">
            <v>骨圆针拔出术</v>
          </cell>
          <cell r="C9736" t="str">
            <v>在无菌室内并在严格消毒下，与助手协作下拔出骨圆针，然后用无菌敷料包扎伤口。</v>
          </cell>
        </row>
        <row r="9737">
          <cell r="A9737" t="str">
            <v>PBBA1401</v>
          </cell>
          <cell r="B9737" t="str">
            <v>腱鞘囊肿挤压术</v>
          </cell>
          <cell r="C9737" t="str">
            <v>医生先抚摩患侧腱鞘囊肿处，并有意识地上、下、左、右推移囊肿，使之有所松动，此时医生的双手拇指重叠按放在囊肿处加力挤压囊肿使之破裂。</v>
          </cell>
        </row>
        <row r="9738">
          <cell r="A9738" t="str">
            <v>PBBA1501</v>
          </cell>
          <cell r="B9738" t="str">
            <v>骨折畸形愈合手法折骨术</v>
          </cell>
          <cell r="C9738" t="str">
            <v>术者和助手对抗牵引远近端，术者缓慢旋转骨折远端形成扭转力，折断桥梁骨痂，反复扭动至完全松动，此法不能折断时，可用棉花包裹三角形木块为支点，术者两手分别紧握远近端先将凸侧骨痂折断，再折凹侧骨痂。</v>
          </cell>
        </row>
        <row r="9739">
          <cell r="A9739" t="str">
            <v>PBBA1601</v>
          </cell>
          <cell r="B9739" t="str">
            <v>腰椎间盘三维牵引复位法</v>
          </cell>
          <cell r="C9739" t="str">
            <v>患者俯卧于三维牵引床上，术者根据腰椎间盘突出症的类型和程度，在电脑操作平台上设定参数值，使成角、旋转、牵引同时完成，综合传统斜扳、旋转、牵引等手法，使病变腰椎节段在三维空间上发生改变。</v>
          </cell>
        </row>
        <row r="9740">
          <cell r="A9740" t="str">
            <v>PBC</v>
          </cell>
          <cell r="B9740" t="str">
            <v>3.针刺与灸法</v>
          </cell>
        </row>
        <row r="9741">
          <cell r="B9741" t="str">
            <v>本节项目计价单位中的“部位”指每个穴位或每个反应点。</v>
          </cell>
        </row>
        <row r="9742">
          <cell r="A9742" t="str">
            <v>PBCA</v>
          </cell>
          <cell r="B9742" t="str">
            <v>针刺法</v>
          </cell>
        </row>
        <row r="9743">
          <cell r="A9743" t="str">
            <v>PBCA0101</v>
          </cell>
          <cell r="B9743" t="str">
            <v>普通针刺</v>
          </cell>
          <cell r="C9743" t="str">
            <v>使用普通毫针，选择一般常用腧穴1-20个，根据病情及腧穴特点选择进针的深度、角度及刺激量，取得所需针感，采用单式补泻手法，决定是否留针、如何留针。</v>
          </cell>
        </row>
        <row r="9744">
          <cell r="A9744" t="str">
            <v>PBCA0102</v>
          </cell>
          <cell r="B9744" t="str">
            <v>特殊穴位针刺</v>
          </cell>
          <cell r="C9744" t="str">
            <v>指在普通针刺的基础上，根据疾病特点，针刺具有一定危险性的特殊穴位，含睛明、承泣、球后、风府、风池、哑门、人迎、天突、冲门、长强、会阴及位于胸胁、背部、肋间的腧穴等。</v>
          </cell>
        </row>
        <row r="9745">
          <cell r="A9745" t="str">
            <v>PBCA0103</v>
          </cell>
          <cell r="B9745" t="str">
            <v>特殊手法针刺</v>
          </cell>
          <cell r="C9745" t="str">
            <v>指在普通针刺的基础上，根据疾病特点和病情虚实，采用特殊角度和深度手法以及复式补泻手法进行刺激，含透刺法、烧山火、透天凉、阳中隐阴、阴中隐阳、青龙摆尾、白虎摇头、苍龟探穴、赤凤迎源等。</v>
          </cell>
        </row>
        <row r="9746">
          <cell r="A9746" t="str">
            <v>PBCA0104</v>
          </cell>
          <cell r="B9746" t="str">
            <v>针刺运动治疗</v>
          </cell>
          <cell r="C9746" t="str">
            <v>医生在运用普通针刺手法时，加让病人配合做特别的动作或由医生帮助病人运动，以获得最佳疗效。</v>
          </cell>
        </row>
        <row r="9747">
          <cell r="A9747" t="str">
            <v>PBCA0201</v>
          </cell>
          <cell r="B9747" t="str">
            <v>头针治疗</v>
          </cell>
          <cell r="C9747" t="str">
            <v>选择头部特定的腧穴或部位，将毫针快速刺入头皮下，当针到达帽状腱膜下层时，采用快速捻转针法(大约200转/分)或抽送提插手法实施操作，出针后要压迫止血。</v>
          </cell>
        </row>
        <row r="9748">
          <cell r="A9748" t="str">
            <v>PBCA0301</v>
          </cell>
          <cell r="B9748" t="str">
            <v>耳针治疗</v>
          </cell>
          <cell r="C9748" t="str">
            <v>按照耳针疗法的取穴原则，在耳部选择1-5个特定穴区，将毫针快速刺入皮下，采用捻转手法实施操作，治疗过程中，必须严格消毒，以防耳部感染。</v>
          </cell>
        </row>
        <row r="9749">
          <cell r="A9749" t="str">
            <v>PBCA0401</v>
          </cell>
          <cell r="B9749" t="str">
            <v>眼针治疗</v>
          </cell>
          <cell r="C9749" t="str">
            <v>按照眼针疗法的取穴原则，在眼周选择1-5个特定穴区，选取适合规格的毫针，采用直刺或平刺法实施操作。</v>
          </cell>
        </row>
        <row r="9750">
          <cell r="A9750" t="str">
            <v>PBCA0501</v>
          </cell>
          <cell r="B9750" t="str">
            <v>面针治疗</v>
          </cell>
          <cell r="C9750" t="str">
            <v>按照面针疗法的取穴原则，在面部选择1-5个特定穴区，选取适合规格的毫针，采用平刺、斜刺或直刺针法实施操作。</v>
          </cell>
        </row>
        <row r="9751">
          <cell r="A9751" t="str">
            <v>PBCA0601</v>
          </cell>
          <cell r="B9751" t="str">
            <v>鼻针治疗</v>
          </cell>
          <cell r="C9751" t="str">
            <v>按照鼻针疗法的取穴原则和方法，在鼻部选择1-5个特定穴区，选取适合规格的毫针，采用平刺、斜刺或直刺针法实施操作。</v>
          </cell>
        </row>
        <row r="9752">
          <cell r="A9752" t="str">
            <v>PBCA0701</v>
          </cell>
          <cell r="B9752" t="str">
            <v>鼻腔针刺治疗</v>
          </cell>
          <cell r="C9752" t="str">
            <v>在鼻镜窥视下将毫针分别刺入双侧鼻腔的鼻甲、鼻丘1-5个特定穴区，取针时用消毒棉球填入鼻孔内止血，30分钟后取出。</v>
          </cell>
        </row>
        <row r="9753">
          <cell r="A9753" t="str">
            <v>PBCA0801</v>
          </cell>
          <cell r="B9753" t="str">
            <v>口针治疗</v>
          </cell>
          <cell r="C9753" t="str">
            <v>按照口针疗法的取穴原则和方法，在口腔黏膜上的1-5个特定穴区，选取适合规格的毫针，采用斜刺、捻转手法实施操作。</v>
          </cell>
        </row>
        <row r="9754">
          <cell r="A9754" t="str">
            <v>PBCA0901</v>
          </cell>
          <cell r="B9754" t="str">
            <v>舌针治疗</v>
          </cell>
          <cell r="C9754" t="str">
            <v>按照舌针疗法的取穴原则和方法，在舌体上的1-5个特定穴区，选取适合规格的毫针进行针刺或采用放血针具放血的方法实施操作。</v>
          </cell>
        </row>
        <row r="9755">
          <cell r="A9755" t="str">
            <v>PBCA1001</v>
          </cell>
          <cell r="B9755" t="str">
            <v>腹针治疗</v>
          </cell>
          <cell r="C9755" t="str">
            <v>按照腹针疗法的取穴原则与方法，在腹部选择1-10个特定穴区，选取适合规格的毫针，采用直刺法实施操作。</v>
          </cell>
        </row>
        <row r="9756">
          <cell r="A9756" t="str">
            <v>PBCA1101</v>
          </cell>
          <cell r="B9756" t="str">
            <v>手针治疗</v>
          </cell>
          <cell r="C9756" t="str">
            <v>按照手针疗法的取穴原则，在手部选择1-5个特定穴区，选取适合规格的毫针，采用平刺、斜刺或直刺法实施操作。</v>
          </cell>
        </row>
        <row r="9757">
          <cell r="A9757" t="str">
            <v>PBCA1201</v>
          </cell>
          <cell r="B9757" t="str">
            <v>腕踝针治疗</v>
          </cell>
          <cell r="C9757" t="str">
            <v>按照腕踝针疗法的取穴原则与方法，在腕踝部选择1-5个特定穴区，选取适合规格的毫针，采用平刺法实施操作。</v>
          </cell>
        </row>
        <row r="9758">
          <cell r="A9758" t="str">
            <v>PBCA1301</v>
          </cell>
          <cell r="B9758" t="str">
            <v>项针治疗</v>
          </cell>
          <cell r="C9758" t="str">
            <v>按照项针疗法的取穴原则与方法，在颈项部选择1-5个特定穴区，选取适合规格的毫针，采用直刺或斜刺法实施操作，要严格掌握针刺的角度、深度。</v>
          </cell>
        </row>
        <row r="9759">
          <cell r="A9759" t="str">
            <v>PBCA1401</v>
          </cell>
          <cell r="B9759" t="str">
            <v>夹脊针治疗</v>
          </cell>
          <cell r="C9759" t="str">
            <v>按照夹脊针疗法的取穴原则与方法，在脊柱两侧选择与疾病相应节段的夹脊穴或刺激点，选取适合规格的毫针，采用直刺法、斜刺法实施操作，要严格掌握针刺的角度、深度。</v>
          </cell>
        </row>
        <row r="9760">
          <cell r="A9760" t="str">
            <v>PBCA1501</v>
          </cell>
          <cell r="B9760" t="str">
            <v>芒针治疗</v>
          </cell>
          <cell r="C9760" t="str">
            <v>选用125-225毫米的特制长针，采用特别的进针方法进针，当针刺达到一定深度后实行捻转手法，按一定的规律结合轻重、快慢、方向的不同要求完成补泻手法。</v>
          </cell>
        </row>
        <row r="9761">
          <cell r="A9761" t="str">
            <v>PBCA1601</v>
          </cell>
          <cell r="B9761" t="str">
            <v>梅花针治疗</v>
          </cell>
          <cell r="C9761" t="str">
            <v>采用梅花针进行穴位和患部局部叩刺，以腕部弹力均匀有节奏叩打皮肤，刺激强度分轻、中、重三种。</v>
          </cell>
        </row>
        <row r="9762">
          <cell r="A9762" t="str">
            <v>PBCA1701</v>
          </cell>
          <cell r="B9762" t="str">
            <v>火针治疗</v>
          </cell>
          <cell r="C9762" t="str">
            <v>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v>
          </cell>
        </row>
        <row r="9763">
          <cell r="A9763" t="str">
            <v>PBCA1801</v>
          </cell>
          <cell r="B9763" t="str">
            <v>锋钩针治疗</v>
          </cell>
          <cell r="C9763" t="str">
            <v>根据病情，选用特制的锋钩针针具，在选定的腧穴进行割治。以一手食指、中指按压腧穴处，朝相反方向用力绷紧皮肤，两指之间保持约1厘米宽度，另一手迅速持针刺入皮下，接连勾割3-5次，割断肌纤维或出血，出针后压迫止血。</v>
          </cell>
        </row>
        <row r="9764">
          <cell r="A9764" t="str">
            <v>PBCA1901</v>
          </cell>
          <cell r="B9764" t="str">
            <v>镵针治疗</v>
          </cell>
          <cell r="C9764" t="str">
            <v>选择特制的镵针针具，手持镵针，用其锋利的刀刃在选定的1-3个穴位或反应点处进行划割，根据病情和部位确定划割方向、划割长度和出血程度。</v>
          </cell>
        </row>
        <row r="9765">
          <cell r="A9765" t="str">
            <v>PBCA2001</v>
          </cell>
          <cell r="B9765" t="str">
            <v>杵针治疗</v>
          </cell>
          <cell r="C9765" t="str">
            <v>选用特制的杵针针具，根据辨证取穴进行治疗。基本手法有：点叩、升降、开阖、运转、分理，并要实施相应的补泻手法。</v>
          </cell>
        </row>
        <row r="9766">
          <cell r="A9766" t="str">
            <v>PBCA2101</v>
          </cell>
          <cell r="B9766" t="str">
            <v>圆针治疗</v>
          </cell>
          <cell r="C9766" t="str">
            <v>选用特制的圆针针具，根据辨证取穴进行治疗。基本手法是用圆针在体表进行揩摸，要根据病情确定力度、时间。</v>
          </cell>
        </row>
        <row r="9767">
          <cell r="A9767" t="str">
            <v>PBCA2201</v>
          </cell>
          <cell r="B9767" t="str">
            <v>蜂针治疗</v>
          </cell>
          <cell r="C9767" t="str">
            <v>利用活蜂尾针蛰刺进行治疗。治疗前必须在医生观察下进行试针，无过敏反应才可用本法治疗，用蜂镊夹取公蜂，拔出蜂螫器官，并在数秒钟内用此在选定的腧穴垂直散刺，随刺随拔或刺入留针2-3秒，用力要适中，以免折断，每次用蜂量在10只左右，治疗完毕，留观30分钟。</v>
          </cell>
        </row>
        <row r="9768">
          <cell r="A9768" t="str">
            <v>PBCA2301</v>
          </cell>
          <cell r="B9768" t="str">
            <v>金针治疗</v>
          </cell>
          <cell r="C9768" t="str">
            <v>使用金制针具，针前循按体表，沿经络循行方向，揉按肌肉使之舒展。指切穴位，右手持针入穴位，可实行捻转补泻手法。</v>
          </cell>
        </row>
        <row r="9769">
          <cell r="A9769" t="str">
            <v>PBCA2401</v>
          </cell>
          <cell r="B9769" t="str">
            <v>微波针治疗</v>
          </cell>
          <cell r="C9769" t="str">
            <v>毫针针刺，运用手法得气后，接通微波治疗仪，根据仪器说明进行操作，将小剂量微波辐射照射穴位，注意要缓调旋钮。</v>
          </cell>
        </row>
        <row r="9770">
          <cell r="A9770" t="str">
            <v>PBCA2501</v>
          </cell>
          <cell r="B9770" t="str">
            <v>普通电针治疗</v>
          </cell>
          <cell r="C9770" t="str">
            <v>在毫针针刺基础上，将电针仪的输出电极连接在毫针针柄上，给予电刺激进行治疗的一种方法。根据病情，选择适宜的电脉冲波型、变换频率、刺激强度、治疗时间，注意要缓调旋钮。</v>
          </cell>
        </row>
        <row r="9771">
          <cell r="A9771" t="str">
            <v>PBCA2502</v>
          </cell>
          <cell r="B9771" t="str">
            <v>电冷针灸治疗</v>
          </cell>
          <cell r="C9771" t="str">
            <v>毫针常规针刺，得气后，接通电子冷热针灸仪，根据疾病性质、病变部位、病势急缓等选择温度、时间，通电后使针体制冷，通电10-15分钟。</v>
          </cell>
        </row>
        <row r="9772">
          <cell r="A9772" t="str">
            <v>PBCA2503</v>
          </cell>
          <cell r="B9772" t="str">
            <v>电火针治疗</v>
          </cell>
          <cell r="C9772" t="str">
            <v>使用电火针仪治疗。仪器通电，使金属针头快速加热，针头被烧红，调节温度，通电加热在针体刺入穴位之前完成，快速刺入，快速出针，在体内不留针或短暂留针。</v>
          </cell>
        </row>
        <row r="9773">
          <cell r="A9773" t="str">
            <v>PBCA2504</v>
          </cell>
          <cell r="B9773" t="str">
            <v>电热针灸治疗</v>
          </cell>
          <cell r="C9773" t="str">
            <v>具有针刺、火针、灸疗的综合作用。接通电子冷热针灸仪，电流通过特制的针具产生热量，针尖部的温度可在40-700℃之间，局部75%酒精消毒，针刺入穴位、得气，通电产生热量，留针15-20分钟。</v>
          </cell>
        </row>
        <row r="9774">
          <cell r="A9774" t="str">
            <v>PBCA2505</v>
          </cell>
          <cell r="B9774" t="str">
            <v>模拟针刺手法电针治疗</v>
          </cell>
          <cell r="C9774" t="str">
            <v>通过电脉冲刺激装置，模拟针灸临床常用的多种针刺手法作用于机体，在体现一般电针疗法作用的同时，又有手法运针效果，根据病情选用不同的模拟针刺手法、控制刺激量、确定治疗时间。</v>
          </cell>
        </row>
        <row r="9775">
          <cell r="A9775" t="str">
            <v>PBCB</v>
          </cell>
          <cell r="B9775" t="str">
            <v>灸法</v>
          </cell>
        </row>
        <row r="9776">
          <cell r="A9776" t="str">
            <v>PBCB0101</v>
          </cell>
          <cell r="B9776" t="str">
            <v>艾条灸治疗</v>
          </cell>
          <cell r="C9776" t="str">
            <v>手持点燃的艾条对施灸穴位或病灶实施灸疗。根据病性、病情、患者体质和穴位等确定选用温和灸、雀啄灸或回旋灸，补泻方法及灸量，安置体位，审定穴位所在，密切观察灸处肤色变化和患者神情变化，注意灸处感觉和病情变化，及时调整艾条和灸处皮肤距离及灸量，防止烫伤。</v>
          </cell>
        </row>
        <row r="9777">
          <cell r="A9777" t="str">
            <v>PBCB0201</v>
          </cell>
          <cell r="B9777" t="str">
            <v>直接灸治疗</v>
          </cell>
          <cell r="C9777" t="str">
            <v>根据病性、病情、患者体质和穴位等确定选用化脓灸或非化脓灸、补泻方法、灸量，安置体位、审定穴位所在，密切观察灸处肤色变化和患者神情变化，注意灸处感觉和病情变化，及时调整灸量。不含换药。</v>
          </cell>
        </row>
        <row r="9778">
          <cell r="A9778" t="str">
            <v>PBCB0301</v>
          </cell>
          <cell r="B9778" t="str">
            <v>隔物灸治疗</v>
          </cell>
          <cell r="C9778" t="str">
            <v>根据病性、病情、患者体质和穴位等，确定使用的间隔药物并对药物进行中药饮片调配临方复杂炮制，安置体位，选择合适的灸量，密切观察灸处肤色变化和患者神情反应，以了解灸处感觉和病情变化，及时调整灸量，防止烫伤。不含中药饮片调配临方复杂炮制。</v>
          </cell>
        </row>
        <row r="9779">
          <cell r="A9779" t="str">
            <v>PBCB0401</v>
          </cell>
          <cell r="B9779" t="str">
            <v>温灸器灸法</v>
          </cell>
          <cell r="C9779" t="str">
            <v>根据病情，选定腧穴，确定所需艾段和灸量，将艾段放置于温灸器中，安置体位，密切观察灸处肤色变化和患者神情反应，以了解灸处感觉和病情变化，及时调整灸量，防止烫伤。</v>
          </cell>
        </row>
        <row r="9780">
          <cell r="A9780" t="str">
            <v>PBCB0501</v>
          </cell>
          <cell r="B9780" t="str">
            <v>温针灸治疗</v>
          </cell>
          <cell r="C9780" t="str">
            <v>指在普通针刺基础上，再于针柄上放置艾绒，点燃，可根据病情，更换艾绒。密切注意灸处感觉，防止烫伤。</v>
          </cell>
        </row>
        <row r="9781">
          <cell r="A9781" t="str">
            <v>PBCB0601</v>
          </cell>
          <cell r="B9781" t="str">
            <v>天灸治疗</v>
          </cell>
          <cell r="C9781" t="str">
            <v>选用某些有刺激性的药物，并对药物进行中药饮片调配临方复杂炮制，贴敷在穴位上，使其局部自然发泡，通过刺激穴位达到治疗疾病的目的。根据病性、病情、患者体质和穴位等确定和制备天灸药物，安置体位，密切观察灸处肤色变化和感觉，及时调整灸疗时间，进行必要的发泡部位处理。不含中药饮片调配临方复杂炮制。</v>
          </cell>
        </row>
        <row r="9782">
          <cell r="A9782" t="str">
            <v>PBCB0701</v>
          </cell>
          <cell r="B9782" t="str">
            <v>灯火灸治疗</v>
          </cell>
          <cell r="C9782" t="str">
            <v>取3-4寸长的灯芯草，一端蘸麻油或其它植物油，点燃起火后，迅速有力点触选定穴位，听到“叭”的一声响，旋即将灯芯草离开皮肤，多用于儿童，需要与家长和患儿充分沟通，灸后起泡时，要进行必要的发泡部位处理。</v>
          </cell>
        </row>
        <row r="9783">
          <cell r="A9783" t="str">
            <v>PBCB0801</v>
          </cell>
          <cell r="B9783" t="str">
            <v>药线点灸治疗</v>
          </cell>
          <cell r="C9783" t="str">
            <v>选用特制的药线进行点灸。药线点燃后，稳健而敏捷地将带有珠火的线头直接点按在穴位上，每穴1壮，轻病快速点灸，重病可点按片刻。治疗手法分轻、中、重三种操作手法。</v>
          </cell>
        </row>
        <row r="9784">
          <cell r="A9784" t="str">
            <v>PBCB0901</v>
          </cell>
          <cell r="B9784" t="str">
            <v>督灸治疗</v>
          </cell>
          <cell r="C9784" t="str">
            <v>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不含换药。</v>
          </cell>
        </row>
        <row r="9785">
          <cell r="A9785" t="str">
            <v>PBCB1001</v>
          </cell>
          <cell r="B9785" t="str">
            <v>大灸治疗</v>
          </cell>
          <cell r="C9785" t="str">
            <v>大灸是一种以萝卜片与蒜泥为隔物行大面积灸疗的铺灸法。先灸背腰部，再灸胸腹部，操作方法基本同督灸法，灸完后，十宣放血，并针刺双侧三阴交，泻法，不留针。不含换药。</v>
          </cell>
        </row>
        <row r="9786">
          <cell r="A9786" t="str">
            <v>PBCB1101</v>
          </cell>
          <cell r="B9786" t="str">
            <v>雷火灸治疗</v>
          </cell>
          <cell r="C9786" t="str">
            <v>选用特制的雷火灸条，将一端点燃，用棉布包裹其烧着的一端，立即紧按于应灸穴位，进行灸熨，灸条冷后再燃再熨，反复灸熨5-10次为度。</v>
          </cell>
        </row>
        <row r="9787">
          <cell r="A9787" t="str">
            <v>PBCB1201</v>
          </cell>
          <cell r="B9787" t="str">
            <v>太乙神针灸治疗</v>
          </cell>
          <cell r="C9787" t="str">
            <v>选用特制的太乙神针灸条，将一端烧着，用棉布包裹其烧着的一端，立即紧按于应灸穴位，进行灸熨，针冷再燃再熨，反复灸熨5-10次为度。</v>
          </cell>
        </row>
        <row r="9788">
          <cell r="A9788" t="str">
            <v>PBCC</v>
          </cell>
          <cell r="B9788" t="str">
            <v>拔罐法</v>
          </cell>
        </row>
        <row r="9789">
          <cell r="A9789" t="str">
            <v>PBCC0101</v>
          </cell>
          <cell r="B9789" t="str">
            <v>普通拔罐治疗</v>
          </cell>
          <cell r="C9789" t="str">
            <v>根据病情选定闪罐和/或留罐方法，选用经过消毒的普通罐具在治疗部位皮肤上闪拔和/或留置。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用留罐法治疗，如果治疗需要起泡，要先征求患者同意。</v>
          </cell>
        </row>
        <row r="9790">
          <cell r="A9790" t="str">
            <v>PBCC0201</v>
          </cell>
          <cell r="B9790" t="str">
            <v>走罐治疗</v>
          </cell>
          <cell r="C9790" t="str">
            <v>在施治部位皮肤上涂抹润滑剂，或用温水或药液，根据病情确定适宜的负压，选用经过消毒的罐具，先将罐吸拔在皮肤上，再按确定的路线、方向、面积，用适宜的力度，在皮肤上来回滑动，直至皮肤紫红为度，推罐时用力要均匀。</v>
          </cell>
        </row>
        <row r="9791">
          <cell r="A9791" t="str">
            <v>PBCC0301</v>
          </cell>
          <cell r="B9791" t="str">
            <v>水罐治疗</v>
          </cell>
          <cell r="C9791" t="str">
            <v>根据病情，确定拔罐的部位和竹罐的规格及数量，将竹罐放入水中或药液中煮沸2-3分钟，然后用镊子将罐倒置夹起，迅速用干毛巾捂住罐口片刻，吸去罐内的水液，趁热将罐迅速吸拔于应拔部位，令其吸牢，并留置一定时间，数个竹罐依次操作。</v>
          </cell>
        </row>
        <row r="9792">
          <cell r="A9792" t="str">
            <v>PBCC0401</v>
          </cell>
          <cell r="B9792" t="str">
            <v>磁罐治疗</v>
          </cell>
          <cell r="C9792" t="str">
            <v>选用带有磁性的罐具，采用普通拔罐疗法技术，通过磁、热、负压作用于人体治疗疾病。</v>
          </cell>
        </row>
        <row r="9793">
          <cell r="A9793" t="str">
            <v>PBCC0501</v>
          </cell>
          <cell r="B9793" t="str">
            <v>电罐治疗</v>
          </cell>
          <cell r="C9793" t="str">
            <v>选用特殊的电罐，利用电动吸引器抽吸，将罐内的空气吸除，调节罐内负压，形成需要的负压，要注意掌握吸力的大小。</v>
          </cell>
        </row>
        <row r="9794">
          <cell r="A9794" t="str">
            <v>PBCC0601</v>
          </cell>
          <cell r="B9794" t="str">
            <v>电火罐治疗</v>
          </cell>
          <cell r="C9794" t="str">
            <v>选用特制的电火罐治疗仪，将罐吸拔并留置于皮肤，通过罐内红外发热体产生的热力及拔罐形成的负压进行治疗，要注意掌握好适宜的温度、治疗时间。</v>
          </cell>
        </row>
        <row r="9795">
          <cell r="A9795" t="str">
            <v>PBCC0701</v>
          </cell>
          <cell r="B9795" t="str">
            <v>真空罐治疗</v>
          </cell>
          <cell r="C9795" t="str">
            <v>选用真空罐，通过抽气使罐内形成负压，将罐吸拔并留置于皮肤治疗疾病。</v>
          </cell>
        </row>
        <row r="9796">
          <cell r="A9796" t="str">
            <v>PBCD</v>
          </cell>
          <cell r="B9796" t="str">
            <v>其它针灸治疗</v>
          </cell>
        </row>
        <row r="9797">
          <cell r="A9797" t="str">
            <v>PBCD0101</v>
          </cell>
          <cell r="B9797" t="str">
            <v>穴位放血治疗</v>
          </cell>
          <cell r="C9797" t="str">
            <v>根据病情确定穴位，选择放血针具，持针具快速刺入到合适的深度，快速出针，挤出适量的血液，压迫止血，对一般腧穴应充分按揉，使之充血后再行针刺。</v>
          </cell>
        </row>
        <row r="9798">
          <cell r="A9798" t="str">
            <v>PBCD0102</v>
          </cell>
          <cell r="B9798" t="str">
            <v>静脉放血治疗</v>
          </cell>
          <cell r="C9798" t="str">
            <v>根据病情选定某部位较大的静脉，采取相应的措施使静脉充血鼓胀，持放血针具快速刺入，快速出针，适量放血，压迫止血。</v>
          </cell>
        </row>
        <row r="9799">
          <cell r="A9799" t="str">
            <v>PBCD0201</v>
          </cell>
          <cell r="B9799" t="str">
            <v>穴位埋线治疗</v>
          </cell>
          <cell r="C9799" t="str">
            <v>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v>
          </cell>
        </row>
        <row r="9800">
          <cell r="A9800" t="str">
            <v>PBCD0301</v>
          </cell>
          <cell r="B9800" t="str">
            <v>穴位注射治疗</v>
          </cell>
          <cell r="C9800" t="str">
            <v>根据病情，确定穴位，选择药物及浓度、注射器和注射针型号，确定准确的进针位置，皮肤常规消毒后进行注射，针头刺入穴位得气后，回抽针芯，无回血、无回液即注入一定量的药物，在注射过程中要密切观察患者的反应。</v>
          </cell>
        </row>
        <row r="9801">
          <cell r="A9801" t="str">
            <v>PBCD0401</v>
          </cell>
          <cell r="B9801" t="str">
            <v>穴位贴敷治疗</v>
          </cell>
          <cell r="C9801" t="str">
            <v>选择适宜的药物，并对药物进行中药饮片调配临方复杂炮制，选择贴敷方法，将制备好的药物贴敷于穴位，贴敷一定的时间，密切观察贴敷后皮肤的变化。</v>
          </cell>
        </row>
        <row r="9802">
          <cell r="A9802" t="str">
            <v>PBCD0501</v>
          </cell>
          <cell r="B9802" t="str">
            <v>浮针治疗</v>
          </cell>
          <cell r="C9802" t="str">
            <v>在特定部位循按寻找反应点以确定针刺部位，皮肤严格消毒，选用不同规格的浮针，根据一定的方向，将浮针平刺进入皮下组织，进行扇形平扫刺激，边操作边根据患者症状的改变调整针刺的方向，退出针芯，软管留置于体内，包扎。</v>
          </cell>
        </row>
        <row r="9803">
          <cell r="A9803" t="str">
            <v>PBCD0601</v>
          </cell>
          <cell r="B9803" t="str">
            <v>普通滚针治疗</v>
          </cell>
          <cell r="C9803" t="str">
            <v>采用滚刺筒针进行穴位和患部局部皮肤滚刺，使刺激范围形成一个狭长的面，刺激强度分轻、中、重三种。</v>
          </cell>
        </row>
        <row r="9804">
          <cell r="A9804" t="str">
            <v>PBCD0602</v>
          </cell>
          <cell r="B9804" t="str">
            <v>电滚针治疗</v>
          </cell>
          <cell r="C9804" t="str">
            <v>采用滚刺筒针进行穴位和患部局部皮肤滚刺，同时增加电刺激，使刺激范围形成一个狭长的面，刺激强度按电针强度调节。</v>
          </cell>
        </row>
        <row r="9805">
          <cell r="A9805" t="str">
            <v>PBCD0701</v>
          </cell>
          <cell r="B9805" t="str">
            <v>磁针治疗</v>
          </cell>
          <cell r="C9805" t="str">
            <v>将磁片直接或间接贴敷于穴位，通过磁铁产生的磁场作用于人体穴位进行治疗。</v>
          </cell>
        </row>
        <row r="9806">
          <cell r="A9806" t="str">
            <v>PBCD0801</v>
          </cell>
          <cell r="B9806" t="str">
            <v>皮内针治疗</v>
          </cell>
          <cell r="C9806" t="str">
            <v>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v>
          </cell>
        </row>
        <row r="9807">
          <cell r="A9807" t="str">
            <v>PBCD0901</v>
          </cell>
          <cell r="B9807" t="str">
            <v>激光针治疗</v>
          </cell>
          <cell r="C9807" t="str">
            <v>患者裸露被照穴位。打开激光器后，产生额定值范围的激光束，将光束对准穴位，每穴根据病情照射数十秒至数十分钟。</v>
          </cell>
        </row>
        <row r="9808">
          <cell r="A9808" t="str">
            <v>PBCD1001</v>
          </cell>
          <cell r="B9808" t="str">
            <v>割治</v>
          </cell>
          <cell r="C9808" t="str">
            <v>将割治部位皮肤严格消毒，局部麻醉，用小手术刀划割约0.5-1厘米的小切口，挑出或挤出少量皮下脂肪并剪去，之后可用止血钳在切口内适当划动刺激，使患者局部出现酸、麻、胀感，消毒包扎止血。</v>
          </cell>
        </row>
        <row r="9809">
          <cell r="A9809" t="str">
            <v>PBCD1101</v>
          </cell>
          <cell r="B9809" t="str">
            <v>针刺麻醉</v>
          </cell>
          <cell r="C9809" t="str">
            <v>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v>
          </cell>
        </row>
        <row r="9810">
          <cell r="A9810" t="str">
            <v>PBCD1201</v>
          </cell>
          <cell r="B9810" t="str">
            <v>经络穴位测评治疗</v>
          </cell>
          <cell r="C9810" t="str">
            <v>利用经络测评仪和经络导平仪，通过对人体经络、特定腧穴的测试，测出受阻经络，判断经络、穴位失衡状态，并对其进行定向导通达到治疗目的。</v>
          </cell>
        </row>
        <row r="9811">
          <cell r="A9811" t="str">
            <v>PBCD1301</v>
          </cell>
          <cell r="B9811" t="str">
            <v>子午流注开穴法</v>
          </cell>
          <cell r="C9811" t="str">
            <v>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ell>
        </row>
        <row r="9812">
          <cell r="A9812" t="str">
            <v>PBCD1302</v>
          </cell>
          <cell r="B9812" t="str">
            <v>灵龟八法开穴法</v>
          </cell>
          <cell r="C9812" t="str">
            <v>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v>
          </cell>
        </row>
        <row r="9813">
          <cell r="A9813" t="str">
            <v>PBCD1303</v>
          </cell>
          <cell r="B9813" t="str">
            <v>飞腾八法开穴法</v>
          </cell>
          <cell r="C9813" t="str">
            <v>以八脉交会穴为基础按时开穴的一种取穴方法，先推出每日时干，再找出纳入卦上之八穴，需要牢记“五子建辰歌”及“飞腾八法歌”。</v>
          </cell>
        </row>
        <row r="9814">
          <cell r="A9814" t="str">
            <v>PBCD1401</v>
          </cell>
          <cell r="B9814" t="str">
            <v>耳穴压丸治疗</v>
          </cell>
          <cell r="C9814" t="str">
            <v>医者一手固定耳廓，另一手用镊子夹取压丸贴压耳穴，并适度按揉，根据病情嘱患者定时按揉。</v>
          </cell>
        </row>
        <row r="9815">
          <cell r="A9815" t="str">
            <v>PBCD1501</v>
          </cell>
          <cell r="B9815" t="str">
            <v>砭石治疗</v>
          </cell>
          <cell r="C9815" t="str">
            <v>根据病情确定施术部位，选择砭石用具，确定施术方法和治疗时间，治疗手法有感、压、滚、擦、刺、划、叩、刮、扭、旋、振、拔、温、凉、闻、挝等。</v>
          </cell>
        </row>
        <row r="9816">
          <cell r="A9816" t="str">
            <v>PBD</v>
          </cell>
          <cell r="B9816" t="str">
            <v>4.中医推拿治疗</v>
          </cell>
        </row>
        <row r="9817">
          <cell r="A9817" t="str">
            <v>PBDA0101</v>
          </cell>
          <cell r="B9817" t="str">
            <v>颈椎病推拿治疗</v>
          </cell>
          <cell r="C9817" t="str">
            <v>患者坐位，医者用滚法、一指禅推法、拿捏法、按揉法、弹拨法、点压法等在颈项部、枕后部、肩胛部、横突后结节等部位操作，刺激痛点及风池、颈夹脊等穴位，缓解肌紧张，松解粘连，同时可做小幅度旋摇颈椎，施用颈椎斜扳法、颈椎旋转定位扳法、颈椎旋提手法，调整颈椎间关节的错移，恢复颈椎动静力平衡，最后用拿法、分推法、叩击法等结束整理。</v>
          </cell>
        </row>
        <row r="9818">
          <cell r="A9818" t="str">
            <v>PBDA0201</v>
          </cell>
          <cell r="B9818" t="str">
            <v>寰枢关节失稳推拿治疗</v>
          </cell>
          <cell r="C9818" t="str">
            <v>患者坐位或仰卧位或侧卧位，医者用滚法、一指禅推法、弹拨法、揉法在颈项部、枕后部及肩部操作，松解痉挛的颈枕肌群，重点刺激枕寰枢关节旁痛点，施用寰枢关节前屈微调手法，调整失稳的寰枢关节，纠正异常位移，最后以推法、擦法等结束整理。</v>
          </cell>
        </row>
        <row r="9819">
          <cell r="A9819" t="str">
            <v>PBDA0301</v>
          </cell>
          <cell r="B9819" t="str">
            <v>颈椎小关节紊乱推拿治疗</v>
          </cell>
          <cell r="C9819" t="str">
            <v>患者坐位，医者用滚法、一指禅推法、拿捏法、按揉法、弹拨法、点压法等在颈项背部操作，松解椎旁上下软组织，重点刺激旁小关节痛点，施用颈椎斜扳法，纠正颈椎后关节紊乱，最后用拿法、分推法、叩击法等结束整理。</v>
          </cell>
        </row>
        <row r="9820">
          <cell r="A9820" t="str">
            <v>PBDA0401</v>
          </cell>
          <cell r="B9820" t="str">
            <v>胸椎小关节紊乱推拿治疗</v>
          </cell>
          <cell r="C9820" t="str">
            <v>患者俯卧位，医者用滚法、一指禅推法、揉法、弹拨法在胸背部，松解椎旁上下软组织，重点刺激椎旁小关节痛点。施用俯卧推按法、旋转按压法、端坐顶推法等，纠正胸椎后关节紊乱，最后以推法、擦法等结束整理。</v>
          </cell>
        </row>
        <row r="9821">
          <cell r="A9821" t="str">
            <v>PBDA0501</v>
          </cell>
          <cell r="B9821" t="str">
            <v>腰椎小关节紊乱推拿治疗</v>
          </cell>
          <cell r="C9821" t="str">
            <v>患者俯卧位，医者用滚法、一指禅推法、按揉法、拿揉法、点压法、弹拨法在腰骶部操作，松解椎旁上下软组织，重点刺激旁小关节痛点。施用传统腰部斜扳法、腰椎分步斜扳法，纠正腰椎关节紊乱。最后以屈髋屈膝法等结束整理。</v>
          </cell>
        </row>
        <row r="9822">
          <cell r="A9822" t="str">
            <v>PBDA0601</v>
          </cell>
          <cell r="B9822" t="str">
            <v>腰椎间盘突出推拿治疗</v>
          </cell>
          <cell r="C9822" t="str">
            <v>患者俯卧位，医者用滚法、按揉法、拿揉法、点压法、弹拨法等在腰骶部棘突旁、两侧骶棘肌及下肢部操作，重点刺激棘突旁痛点及肾俞、大肠俞等穴位，缓解肌肉紧张痉挛，松解组织粘连，施用推腰扳肩法、推腰扳腿法、传统腰部斜扳法、腰椎旋转复位法、腰椎分步斜扳法、直腰旋转扳法，调整关节间隙，松解突出物与神经根粘连，最后用牵抖法、屈髋屈膝法结束整理。</v>
          </cell>
        </row>
        <row r="9823">
          <cell r="A9823" t="str">
            <v>PBDA0701</v>
          </cell>
          <cell r="B9823" t="str">
            <v>第三腰椎横突综合征推拿治疗</v>
          </cell>
          <cell r="C9823" t="str">
            <v>患者俯卧位，医者用滚法、按揉法重点在第三腰椎横突处操作，缓解肌紧张，作与第三腰椎横突处条索状硬结垂直方向的弹拨，配合腰部后伸等被动活动，消散瘀结，松解局部粘连。</v>
          </cell>
        </row>
        <row r="9824">
          <cell r="A9824" t="str">
            <v>PBDA0801</v>
          </cell>
          <cell r="B9824" t="str">
            <v>骶髂关节紊乱症推拿治疗</v>
          </cell>
          <cell r="C9824" t="str">
            <v>患者俯卧位，医者用分推法、揉法重点在患侧骶髂关节部操作，放松局部软组织张力。施用骶髂关节前错位复位手法或骶髂关节后错位复位手法，整复错动关节。</v>
          </cell>
        </row>
        <row r="9825">
          <cell r="A9825" t="str">
            <v>PBDA0901</v>
          </cell>
          <cell r="B9825" t="str">
            <v>强直性脊柱炎推拿治疗</v>
          </cell>
          <cell r="C9825" t="str">
            <v>患者俯卧位，医者用滚法、揉法、弹拨法在脊柱两侧膀胱经、夹脊穴、两侧骶棘肌上操作，松弛紧张的肌肉，施用按脊后伸法、仰卧运髋法、扩胸伸脊法、推擦脊柱法，舒筋通络，滑利关节。</v>
          </cell>
        </row>
        <row r="9826">
          <cell r="A9826" t="str">
            <v>PBDA1001</v>
          </cell>
          <cell r="B9826" t="str">
            <v>外伤性截瘫推拿治疗</v>
          </cell>
          <cell r="C9826" t="str">
            <v>患者先后取仰卧位和俯卧位，医者用滚法、推揉法、按揉法、弹拨法、捏脊法在四肢、背部操作，同时配合腰骶、髋、膝、踝关节的被动运动，舒筋通络，行气活血，促进肢体功能康复。</v>
          </cell>
        </row>
        <row r="9827">
          <cell r="A9827" t="str">
            <v>PBDA1101</v>
          </cell>
          <cell r="B9827" t="str">
            <v>退行性脊柱炎推拿治疗</v>
          </cell>
          <cell r="C9827" t="str">
            <v>松解手法：患者俯卧位，医者用滚法、掌根按揉法、弹拨法在腰脊柱两侧骶棘肌及下肢操作，缓解腰肌痉挛，松解局部粘连，施用腰椎微调手法调整关节，用擦法直擦腰骶部督脉及膀胱经，结束整理。</v>
          </cell>
        </row>
        <row r="9828">
          <cell r="A9828" t="str">
            <v>PBDA1201</v>
          </cell>
          <cell r="B9828" t="str">
            <v>落枕推拿治疗</v>
          </cell>
          <cell r="C9828" t="str">
            <v>患者坐位，医者用滚法、一指禅推法、拿捏法、按揉法、弹拨法等在颈项背部胸锁乳突肌、斜方肌处操作，重点刺激痛点及肩中俞、肩井等穴位，缓解肌肉紧张痉挛，施用颈椎斜扳法或端法等理筋整复，最后用拿揉法、小鱼际叩击法、擦法等结束整理。</v>
          </cell>
        </row>
        <row r="9829">
          <cell r="A9829" t="str">
            <v>PBDA1301</v>
          </cell>
          <cell r="B9829" t="str">
            <v>四肢关节错缝推拿治疗</v>
          </cell>
          <cell r="C9829" t="str">
            <v>医者用拔伸法牵引患肢，配合摇法环转关节，同时在患处按揉、推压、戳按，整复关节间错缝。</v>
          </cell>
        </row>
        <row r="9830">
          <cell r="A9830" t="str">
            <v>PBDA1401</v>
          </cell>
          <cell r="B9830" t="str">
            <v>项背肌筋膜炎推拿治疗</v>
          </cell>
          <cell r="C9830" t="str">
            <v>患者坐位，医者用拿揉法、拇指点压法、按揉法、弹拨法在颈项背部操作，刺激重点穴位及痛点，松解粘连，缓解肌痉挛。同时配合颈椎屈伸、左右侧屈及旋转等运动，滑利关节。施用颈胸椎微调手法，理筋整复，滚揉斜方肌和菱形肌，拿揉斜方肌，直擦督脉和膀胱经，结束治疗。</v>
          </cell>
        </row>
        <row r="9831">
          <cell r="A9831" t="str">
            <v>PBDA1501</v>
          </cell>
          <cell r="B9831" t="str">
            <v>急性腰扭伤推拿治疗</v>
          </cell>
          <cell r="C9831" t="str">
            <v>患者俯卧位，医者用滚法、按揉法、拿法、点压法、弹拨法等在腰椎两侧骶棘肌处操作，重点刺激痛点及肾俞、膀胱俞等穴位，缓解肌肉紧张痉挛。施用腰部后伸扳法、传统腰部斜扳法、腰椎分步斜扳法，理筋整复。最后用推法、小鱼际擦法、叩击法等结束整理。</v>
          </cell>
        </row>
        <row r="9832">
          <cell r="A9832" t="str">
            <v>PBDA1601</v>
          </cell>
          <cell r="B9832" t="str">
            <v>腰肌劳损推拿治疗</v>
          </cell>
          <cell r="C9832" t="str">
            <v>患者俯卧位，医者用滚法、按揉法、点压法、弹拨法在腰部两侧膀胱经、痛点及肌痉挛处操作，配合腰部后伸被动运动，提高痛阈、松解粘连，施用传统腰部斜扳法、腰椎分步斜扳法，调整关节紊乱，用滚法、揉法、叩打法在腰臀及大腿后外侧操作，结束整理。</v>
          </cell>
        </row>
        <row r="9833">
          <cell r="A9833" t="str">
            <v>PBDA1701</v>
          </cell>
          <cell r="B9833" t="str">
            <v>梨状肌综合征推拿治疗</v>
          </cell>
          <cell r="C9833" t="str">
            <v>患者俯卧位，医者用滚法、掌按揉法沿梨状肌体表投影处操作，用拇指弹拨法于梨状肌肌腹呈垂直方向弹拨，并配合做患髋后伸、外展及外旋等被动运动，最后施擦法擦热局部。</v>
          </cell>
        </row>
        <row r="9834">
          <cell r="A9834" t="str">
            <v>PBDA1801</v>
          </cell>
          <cell r="B9834" t="str">
            <v>臀上皮神经损伤推拿治疗</v>
          </cell>
          <cell r="C9834" t="str">
            <v>患者俯卧位，医者用滚法、按法、揉法在患侧腰臀部及大腿后外侧操作，然后用拇指弹拨法在髂嵴最高点内侧2—3厘米处，做与条索状肌筋呈垂直方向弹拨，整复、松解挛缩变形的肌筋，最后用擦法擦热局部。</v>
          </cell>
        </row>
        <row r="9835">
          <cell r="A9835" t="str">
            <v>PBDA1901</v>
          </cell>
          <cell r="B9835" t="str">
            <v>肩周炎推拿治疗</v>
          </cell>
          <cell r="C9835" t="str">
            <v>患者坐位，医者用滚法、一指禅推法、拿捏法、按揉法、弹拨法在肩前部、三角肌部、腋后部等部位操作，重点刺激痛点及肩井、肩贞等穴位，理筋松解止痛，施用肩关节外展扳法、内收扳法、旋内扳法、上举扳法，松解粘连，滑利关节，改善肩关节的活动范围，用抖法、搓法、拿法等结束整理。</v>
          </cell>
        </row>
        <row r="9836">
          <cell r="A9836" t="str">
            <v>PBDA2001</v>
          </cell>
          <cell r="B9836" t="str">
            <v>滑囊炎推拿治疗</v>
          </cell>
          <cell r="C9836" t="str">
            <v>患者坐位，医者用滚法、按法、揉法、拿法在患部操作，然后用关节摇法、抖法舒筋通络，滑利关节。</v>
          </cell>
        </row>
        <row r="9837">
          <cell r="A9837" t="str">
            <v>PBDA2101</v>
          </cell>
          <cell r="B9837" t="str">
            <v>肱骨外上髁炎推拿治疗</v>
          </cell>
          <cell r="C9837" t="str">
            <v>患者坐位或仰卧位，医者用滚法、按揉法、点压法等在患肢内外侧面操作，重点刺激肱骨外上髁处及曲池、手三里等穴位，舒筋松解，施用拔伸法牵引肘关节，拇指弹拨肱骨外上髁处，配合肘关节的屈伸、前臂的旋转活动，松解局部粘连，恢复肘关节的活动功能，最后用拿法、大鱼际擦法等结束整理。</v>
          </cell>
        </row>
        <row r="9838">
          <cell r="A9838" t="str">
            <v>PBDA2201</v>
          </cell>
          <cell r="B9838" t="str">
            <v>神经卡压综合征推拿治疗</v>
          </cell>
          <cell r="C9838" t="str">
            <v>医者用滚法、揉法、捻法、按法、点法、拨法在患部肌肉、肌腱、筋膜处操作，重点刺激关键穴位及痛点，然后用摇法、拔伸法、分筋法，松解组织粘连，解除神经受压状况。</v>
          </cell>
        </row>
        <row r="9839">
          <cell r="A9839" t="str">
            <v>PBDA2301</v>
          </cell>
          <cell r="B9839" t="str">
            <v>桡骨茎突狭窄性腱鞘炎推拿治疗</v>
          </cell>
          <cell r="C9839" t="str">
            <v>患者取坐位，医者用按揉法、弹拨法在腕关节桡侧疼痛点作横向推揉和弹拨，然后用拔伸法、牵拉法，配合拇指的外展、内收等被动活动，解除粘连，疏通狭窄，最后用擦法擦热局部。</v>
          </cell>
        </row>
        <row r="9840">
          <cell r="A9840" t="str">
            <v>PBDA2401</v>
          </cell>
          <cell r="B9840" t="str">
            <v>退行性膝关节炎推拿治疗</v>
          </cell>
          <cell r="C9840" t="str">
            <v>患者取坐位或卧位，医者用滚法、点穴法、按揉法、弹拨法等在髌韧带、膝髌周围、内外侧副韧带等操作，重点刺激痛点及阳陵泉、血海等穴位，舒筋松解，施用屈膝摇法，同时配合膝关节的屈伸、旋转等被动活动，松解关节粘连，滑利关节，最后用擦法结束整理。</v>
          </cell>
        </row>
        <row r="9841">
          <cell r="A9841" t="str">
            <v>PBDA2501</v>
          </cell>
          <cell r="B9841" t="str">
            <v>踝关节损伤推拿治疗</v>
          </cell>
          <cell r="C9841" t="str">
            <v>患者坐位，医者用拔伸法牵引患足，拇指按揉痛处，并向下捋顺，同时做踝关节的屈伸活动，轻轻归合，使筋回槽，最后用擦法擦热局部。</v>
          </cell>
        </row>
        <row r="9842">
          <cell r="A9842" t="str">
            <v>PBDA2601</v>
          </cell>
          <cell r="B9842" t="str">
            <v>腕关节损伤推拿治疗</v>
          </cell>
          <cell r="C9842" t="str">
            <v>患者坐位，医者用拔伸法牵引患手，拇指按揉痛处，并向下捋顺，同时做腕关节的屈伸活动，轻轻归合，使筋回槽，最后用擦法擦热局部。</v>
          </cell>
        </row>
        <row r="9843">
          <cell r="A9843" t="str">
            <v>PBDB0101</v>
          </cell>
          <cell r="B9843" t="str">
            <v>头痛推拿治疗</v>
          </cell>
          <cell r="C9843" t="str">
            <v>头面及颈部操作：患者坐位或仰卧位，医者用一指禅推法、指按法、指揉法、抹法、双手扫散法、五指拿法、指尖击法在前额部、头顶及印堂、神庭等穴位操作。颈肩部操作：患者取坐位或俯卧位，用一指禅推法、揉法、拨法、拿法、滚法在项部膀胱经、督脉、项部两侧肌群上操作。</v>
          </cell>
        </row>
        <row r="9844">
          <cell r="A9844" t="str">
            <v>PBDB0201</v>
          </cell>
          <cell r="B9844" t="str">
            <v>眩晕推拿治疗</v>
          </cell>
          <cell r="C9844" t="str">
            <v>头面及颈部操作：患者坐位或仰卧位，医者用一指禅推法、指按法、指揉法、抹法、双手扫散法、五指拿法、指尖击法在前额部、头顶及印堂、攒竹等穴位操作。颈肩部操作：患者取坐位或俯卧位，用一指禅推法、揉法、拨法、拿法、滚法在项部膀胱经、督脉、项部两侧肌群上操作。</v>
          </cell>
        </row>
        <row r="9845">
          <cell r="A9845" t="str">
            <v>PBDB0301</v>
          </cell>
          <cell r="B9845" t="str">
            <v>失眠推拿治疗</v>
          </cell>
          <cell r="C9845" t="str">
            <v>头面及颈部操作：患者坐位或仰卧位，医者用一指禅推法、指按法、指揉法、抹法、双手扫散法、五指拿法、指尖击法在前额部、头顶及印堂、睛明等穴位操作。腰背部操作：患者俯卧位，医者用滚法、掌推法在腰背部操作，重点治疗心俞、肝俞、脾俞、胃俞、肾俞、命门等部位。</v>
          </cell>
        </row>
        <row r="9846">
          <cell r="A9846" t="str">
            <v>PBDB0401</v>
          </cell>
          <cell r="B9846" t="str">
            <v>感冒推拿治疗</v>
          </cell>
          <cell r="C9846" t="str">
            <v>头面及颈部操作：患者坐位或仰卧位，医者用一指禅推法、指按法、指揉法、抹法、双手扫散法、五指拿法、指尖击法在前额部、目眶上下、两侧鼻翼及印堂、攒竹、迎香、太阳等穴位操作。背部操作:用一指禅推法、按揉法在双侧肺俞、定喘穴操作，用擦法擦背部膀胱经(重点擦大杼至膈俞部位)。上肢部操作:用一指禅推法、按揉法、拿揉法、掌推法在上肢太阴经、阳明经往返操作。</v>
          </cell>
        </row>
        <row r="9847">
          <cell r="A9847" t="str">
            <v>PBDB0501</v>
          </cell>
          <cell r="B9847" t="str">
            <v>咳喘推拿治疗</v>
          </cell>
          <cell r="C9847" t="str">
            <v>胸背部操作：患者取坐位或仰卧位或俯卧位，医者用一指禅推法、中指揉法、分推法在天突、膻中、大椎、定喘等穴位及两胁肋部操作。四肢部操作：患者取坐位或仰卧位，医者用一指禅推法、指按法、指揉法、拿揉法在尺泽、外关、列缺等穴位操作。</v>
          </cell>
        </row>
        <row r="9848">
          <cell r="A9848" t="str">
            <v>PBDB0601</v>
          </cell>
          <cell r="B9848" t="str">
            <v>心悸推拿治疗</v>
          </cell>
          <cell r="C9848" t="str">
            <v>头面部操作操作：医者用一指禅推法、抹法、揉法、按法、拿法在桥弓、风池、百会穴操作。胸背部操作：医者用一指禅推法、揉法在心俞、肺俞、膻中上操作。上肢部操作：医者用按揉法、拿法在双侧内关、神门及双上肢部操作。</v>
          </cell>
        </row>
        <row r="9849">
          <cell r="A9849" t="str">
            <v>PBDB0701</v>
          </cell>
          <cell r="B9849" t="str">
            <v>消渴推拿治疗</v>
          </cell>
          <cell r="C9849" t="str">
            <v>患者仰卧位，先用一指禅推法在中脘、天枢、气海、关元进行操作，在神阙穴用松振腹法进行操作，拿揉双下肢前侧，患者俯卧位，在肝俞、肾俞、胰俞(胸8棘突旁开1.5寸)使用按揉法进行操作，再滚揉臀部及双下肢后侧。</v>
          </cell>
        </row>
        <row r="9850">
          <cell r="A9850" t="str">
            <v>PBDB0801</v>
          </cell>
          <cell r="B9850" t="str">
            <v>胃脘痛推拿治疗</v>
          </cell>
          <cell r="C9850" t="str">
            <v>胃脘部操作：患者取仰卧位，医者用一指禅推法、四指摩法、按揉法在胃脘部操作，重点刺激中脘、气海、天枢、足三里穴等穴位。背部操作：患者取俯卧位，医者用一指禅推法、按揉法、擦法在背部膀胱经上操作。肩臂及胁部操作：患者取坐位，医者用一指禅推法、拿法、揉法、按法在肩井、手三里、内关、合谷等穴位上操作。</v>
          </cell>
        </row>
        <row r="9851">
          <cell r="A9851" t="str">
            <v>PBDB0901</v>
          </cell>
          <cell r="B9851" t="str">
            <v>慢性胆囊炎推拿治疗</v>
          </cell>
          <cell r="C9851" t="str">
            <v>背部操作：患者坐位或俯卧位，医者用点法、按法、一指禅推法、擦法在背部膈俞、肝俞、胆俞及压痛点处操作。胁肋部操作：患者取坐位，医者用一指禅推法、指按法、指揉法在章门、期门穴操作。四肢部操作：患者取坐位或仰卧位，医者用一指禅推法、点法、按法、揉法在阴陵泉、胆囊、足三里、三阴交等穴位操作。</v>
          </cell>
        </row>
        <row r="9852">
          <cell r="A9852" t="str">
            <v>PBDB1001</v>
          </cell>
          <cell r="B9852" t="str">
            <v>呃逆推拿治疗</v>
          </cell>
          <cell r="C9852" t="str">
            <v>胸腹部操作：患者仰卧位，医者用按法、揉法、摩法在缺盆穴、膻中穴、中脘穴及腹部操作。背部操作：患者俯卧位，医者用一指禅推法、按揉法、搓法在背部膀胱经操作，重点刺激膈俞、胃俞等穴位。</v>
          </cell>
        </row>
        <row r="9853">
          <cell r="A9853" t="str">
            <v>PBDB1101</v>
          </cell>
          <cell r="B9853" t="str">
            <v>腹泻推拿治疗</v>
          </cell>
          <cell r="C9853" t="str">
            <v>患者取仰卧位，医者用一指禅推法、摩法、按揉法在中脘、天枢、气海、足三里等穴位操作。患者俯卧位，医者用一指禅推法、按揉法、擦法在脾俞、胃俞、大肠俞、上次髎穴等穴位操作。患者取坐位，医者用拿法在肩井、曲池、合谷等穴位操作。</v>
          </cell>
        </row>
        <row r="9854">
          <cell r="A9854" t="str">
            <v>PBDB1201</v>
          </cell>
          <cell r="B9854" t="str">
            <v>便秘推拿治疗</v>
          </cell>
          <cell r="C9854" t="str">
            <v>患者取仰卧位，医者用一指禅推法、摩法在中脘、天枢、关元、大横穴等穴位操作。患者取俯卧位，医者用指按法、揉法、一指禅推法、搓法在背部脾俞、胃俞、肝俞、大肠俞、足三里等穴位及腹部操作。</v>
          </cell>
        </row>
        <row r="9855">
          <cell r="A9855" t="str">
            <v>PBDB1301</v>
          </cell>
          <cell r="B9855" t="str">
            <v>癃闭推拿治疗</v>
          </cell>
          <cell r="C9855" t="str">
            <v>患者取仰卧位，医生用摩法、按揉法在小腹及中极、气海、关元穴等穴位上操作。医者用摩法、按揉法在两大腿内侧及髀关、五里穴等穴位上操作。</v>
          </cell>
        </row>
        <row r="9856">
          <cell r="A9856" t="str">
            <v>PBDB1401</v>
          </cell>
          <cell r="B9856" t="str">
            <v>面瘫推拿治疗</v>
          </cell>
          <cell r="C9856" t="str">
            <v>患者取坐位或仰卧位，医者用一指禅推法、揉法、按法、擦法在颜面部及印堂、阳白、睛明、四白等穴位操作。患者取坐位，医生用一指禅推法、拿法在风池及项部操作。</v>
          </cell>
        </row>
        <row r="9857">
          <cell r="A9857" t="str">
            <v>PBDB1501</v>
          </cell>
          <cell r="B9857" t="str">
            <v>中风后遗症推拿治疗</v>
          </cell>
          <cell r="C9857" t="str">
            <v>头面部操作：医者用点揉、拿、一指禅推法及扫散法作用于印堂、神庭、太阳、颊车、地仓、人中等穴及头侧部。腰背部操作：用滚法、按法、擦法、拍打法重点作用于督脉经、膀胱经及华佗夹脊穴。四肢部操作：用点揉法、拿法、推法重点作用于阳明经穴，其次膀胱经穴，然后用运动关节类手法作用于患侧关节。</v>
          </cell>
        </row>
        <row r="9858">
          <cell r="A9858" t="str">
            <v>PBDC0101</v>
          </cell>
          <cell r="B9858" t="str">
            <v>痛经推拿治疗</v>
          </cell>
          <cell r="C9858" t="str">
            <v>患者仰卧位，医者用摩法、一指禅推法、揉法在小腹部及气海、关元穴操作。患者俯卧位，医者用一指禅推法、滚法、擦法在腰部脊柱两旁及骶部操作。</v>
          </cell>
        </row>
        <row r="9859">
          <cell r="A9859" t="str">
            <v>PBDC0201</v>
          </cell>
          <cell r="B9859" t="str">
            <v>月经不调推拿治疗</v>
          </cell>
          <cell r="C9859" t="str">
            <v>患者取仰卧位，医者用一指禅推法、掌摩法在中脘、关元、气海穴上操作。患者取俯卧位，医者用一指禅推法、按揉在肝俞、脾俞、肾俞穴等穴位上操作。拿揉足三里、三阴交、血海、阴陵泉穴。</v>
          </cell>
        </row>
        <row r="9860">
          <cell r="A9860" t="str">
            <v>PBDD0101</v>
          </cell>
          <cell r="B9860" t="str">
            <v>近视推拿治疗</v>
          </cell>
          <cell r="C9860" t="str">
            <v>患者仰卧位，医者用一指禅推法、双手拇指端、中指端揉法、抹法在太阳穴、阳白、印堂、睛明、攒竹、鱼腰、养老、光明穴等穴位及上下眼眶操作。</v>
          </cell>
        </row>
        <row r="9861">
          <cell r="A9861" t="str">
            <v>PBDD0201</v>
          </cell>
          <cell r="B9861" t="str">
            <v>乳蛾推拿治疗</v>
          </cell>
          <cell r="C9861" t="str">
            <v>医者用缠法在喉结两旁操作，用揉法、拿法、按揉法在天突、风池、肩井、翳风、合谷等穴位上操作。</v>
          </cell>
        </row>
        <row r="9862">
          <cell r="A9862" t="str">
            <v>PBDE0101</v>
          </cell>
          <cell r="B9862" t="str">
            <v>小儿肌性斜颈推拿治疗</v>
          </cell>
          <cell r="C9862" t="str">
            <v>患儿取坐位或仰卧位，医者用推揉法、拿捏法放松痉挛的胸锁乳突肌，施用牵拉扳颈法，使患儿头部渐渐向健侧肩部倾斜，逐渐拉长患侧胸锁乳突肌，幅度由小到大，最后用推揉法、拿法结束整理。</v>
          </cell>
        </row>
        <row r="9863">
          <cell r="A9863" t="str">
            <v>PBDE0201</v>
          </cell>
          <cell r="B9863" t="str">
            <v>小儿发热推拿治疗</v>
          </cell>
          <cell r="C9863" t="str">
            <v>外感发热处方与操作：开天门、推坎宫、运太阳、清天河水、清肺经。肺胃实热处方与操作：清肺经、清胃经、清大肠、揉板门、运内八卦、清天河水、退六腑、揉天枢。阴虚内热处方与操作：揉二马、清天河水、运内劳宫、补脾经、补肺经、揉足三里、推擦涌泉。气虚发热处方与操作：补脾经、补肺经、运内八卦、摩腹、分手阴阳、揉足三里、揉脾俞、揉肺俞、清天河水、清大肠、捏脊。</v>
          </cell>
        </row>
        <row r="9864">
          <cell r="A9864" t="str">
            <v>PBDE0301</v>
          </cell>
          <cell r="B9864" t="str">
            <v>小儿腹泻推拿治疗</v>
          </cell>
          <cell r="C9864" t="str">
            <v>伤食泻处方与操作：补脾经、推三关、补大肠、揉外劳、揉脐、推上七节骨、揉龟尾、按揉足三里。寒湿泻处方与操作：补脾经、推三关、补大肠、揉外劳、揉脐、推上七节骨、揉龟尾、按揉足三里。脾虚泻处方与操作：补脾经、补大肠、推三关、摩腹、揉脐、推上七节骨、揉龟尾、捏脊。湿热泻处方与操作：清脾经、清胃经、清大肠、清小肠、退六腑、揉天枢、揉龟尾。</v>
          </cell>
        </row>
        <row r="9865">
          <cell r="A9865" t="str">
            <v>PBDE0401</v>
          </cell>
          <cell r="B9865" t="str">
            <v>小儿咳嗽推拿治疗</v>
          </cell>
          <cell r="C9865" t="str">
            <v>风寒咳嗽处方与操作：推攒竹、推坎宫、运太阳、揉耳后高骨、推三关、掐揉二扇门、顺运内八卦、清肺经、推揉膻中、揉乳根、揉乳旁、揉肺俞。风热咳嗽处方与操作：开天门、推坎宫、运太阳、清肺经、清天河水、推脊柱、推揉膻中、运内八卦、揉肺俞、揉乳根、揉乳旁。内伤咳嗽处方与操作：补脾经、补肺经、运内八卦、推揉膻中、揉乳根、揉乳旁、揉中脘、揉肺俞、按揉足三里。</v>
          </cell>
        </row>
        <row r="9866">
          <cell r="A9866" t="str">
            <v>PBDE0501</v>
          </cell>
          <cell r="B9866" t="str">
            <v>小儿疳积推拿治疗</v>
          </cell>
          <cell r="C9866" t="str">
            <v>积滞伤脾处方与操作：补脾经、揉板门、推四横纹、运内八卦、揉中脘、分腹阴阳、揉天枢、按揉足三里。气血两亏处方与操作：补脾经、推三关、揉外劳、运内八卦、掐揉四横纹、按揉足三里、揉中脘、捏脊。</v>
          </cell>
        </row>
        <row r="9867">
          <cell r="A9867" t="str">
            <v>PBDE0601</v>
          </cell>
          <cell r="B9867" t="str">
            <v>小儿脱肛推拿治疗</v>
          </cell>
          <cell r="C9867" t="str">
            <v>气虚处方与操作：补脾经、补肺经、补大肠、推三关、按揉百会、揉龟尾、推上七节骨、捏脊。实热处方与操作:清脾经、清大肠、清小肠、退六腑、按揉膊阳池、揉天枢、推下七节骨、揉龟尾。</v>
          </cell>
        </row>
        <row r="9868">
          <cell r="A9868" t="str">
            <v>PBDE0701</v>
          </cell>
          <cell r="B9868" t="str">
            <v>小儿遗尿推拿治疗</v>
          </cell>
          <cell r="C9868" t="str">
            <v>补脾经、补肺经、补肾经、推三关、揉外劳、按揉百会、揉丹田、按揉肾俞、按揉三阴交。</v>
          </cell>
        </row>
        <row r="9869">
          <cell r="A9869" t="str">
            <v>PBDE0801</v>
          </cell>
          <cell r="B9869" t="str">
            <v>小儿便秘推拿治疗</v>
          </cell>
          <cell r="C9869" t="str">
            <v>实秘操作：清大肠、退六腑、运内八卦、按揉膊阳池、摩腹、按揉足三里、推下七节骨、搓摩胁肋、揉天枢。虚秘操作：补脾经、清大肠、推三关、揉上马、按揉膊阳池、揉肾俞、捏脊、按揉足三里。</v>
          </cell>
        </row>
        <row r="9870">
          <cell r="A9870" t="str">
            <v>PBDE0901</v>
          </cell>
          <cell r="B9870" t="str">
            <v>小儿呕吐推拿治疗</v>
          </cell>
          <cell r="C9870" t="str">
            <v>寒吐处方与操作：补脾经、横纹推向板门、揉外劳、推三关、推天柱骨、揉中脘。热吐操作：清脾胃、清大肠、退六腑、运内八卦、横纹推向板门、推天柱骨、推下七节骨。伤食吐处方与操作：补脾经、揉板门、横纹推向板门、运内八卦、揉中脘、分腹阴阳、按揉足三里。惊恐吐处方与操作：清肝经、掐揉五指节、揉小天心、分手阴阳、推天柱骨、运内八卦、横纹推向板门、揉右端正。</v>
          </cell>
        </row>
        <row r="9871">
          <cell r="A9871" t="str">
            <v>PBDE1001</v>
          </cell>
          <cell r="B9871" t="str">
            <v>小儿厌食推拿治疗</v>
          </cell>
          <cell r="C9871" t="str">
            <v>脾胃虚弱处方与操作：补脾经、运内八卦、摩中脘、摩腹、揉脾胃俞、揉足三里、捏脊。胃阴不足处方与操作：补脾经、补胃经、揉二马、运板门、运内八卦、揉脾胃俞、运内劳宫、清天河水、清大肠。</v>
          </cell>
        </row>
        <row r="9872">
          <cell r="A9872" t="str">
            <v>PBDE1101</v>
          </cell>
          <cell r="B9872" t="str">
            <v>小儿夜啼推拿治疗</v>
          </cell>
          <cell r="C9872" t="str">
            <v>脾脏虚寒处方与操作：补脾经、推三关、摩腹、揉中脘。心经积热处方与操作：清心经、清小肠、清天河水、揉总筋、揉内劳宫。惊骇恐惧处方与操作：推攒竹、清肝经、揉小天心、揉五指节。乳食积滞处方与操作：清补脾经(先清后补)、清大肠、摩腹、揉中脘、揉天枢、揉脐、推下七节骨。</v>
          </cell>
        </row>
        <row r="9873">
          <cell r="A9873" t="str">
            <v>PBDE1201</v>
          </cell>
          <cell r="B9873" t="str">
            <v>小儿腹痛推拿治疗</v>
          </cell>
          <cell r="C9873" t="str">
            <v>寒痛处方与操作：补脾经、揉外劳、推三关、摩腹、掐揉一窝风、拿肚角。伤食痛处方与操作：补脾经、清大肠、揉板门、运内八卦、揉中脘、揉天枢、分腹阴阳、拿肚。虫痛处方与操作：揉一窝风、揉外劳、推三关、摩腹、揉脐。虚寒腹痛处方与操作：补脾经、补肾经、推三关、揉外劳、揉中脘、揉脐、按揉足三里。</v>
          </cell>
        </row>
        <row r="9874">
          <cell r="A9874" t="str">
            <v>PBDE1301</v>
          </cell>
          <cell r="B9874" t="str">
            <v>小儿流涎症推拿治疗</v>
          </cell>
          <cell r="C9874" t="str">
            <v>脾胃湿热处方与操作：清脾经、清胃经、清大肠、清天河水、掐揉四横纹、掐揉小横纹、揉总筋、摩腹(泻法)。脾气虚弱处方与操作：补脾经、补肺经、补肾经、运内八卦、推三关、摩腹(补法)、揉足三里、揉百会、捏脊。</v>
          </cell>
        </row>
        <row r="9875">
          <cell r="A9875" t="str">
            <v>PBDE1401</v>
          </cell>
          <cell r="B9875" t="str">
            <v>小儿捏脊治疗</v>
          </cell>
          <cell r="C9875" t="str">
            <v>用拇指桡侧缘顶住皮肤，食、中指前按，三指同时用力提拿皮肤，双手交替捻动向前或食指屈曲，用食指中节桡侧顶住皮肤，拇指前按，两指同时用力提拿皮肤，双手交替捻动向前。</v>
          </cell>
        </row>
        <row r="9876">
          <cell r="A9876" t="str">
            <v>PBDE1501</v>
          </cell>
          <cell r="B9876" t="str">
            <v>分娩性小儿臂丛神经损伤推拿治疗</v>
          </cell>
          <cell r="C9876" t="str">
            <v>掐揉五指节、老龙，按揉大椎、秉风、天宗、肩髎、肩井、肩髃、曲池、手三里、合谷，并做肩、肘、腕关节的摇、屈伸活动。</v>
          </cell>
        </row>
        <row r="9877">
          <cell r="A9877" t="str">
            <v>PBDF0101</v>
          </cell>
          <cell r="B9877" t="str">
            <v>基本手法推拿治疗</v>
          </cell>
          <cell r="C9877" t="str">
            <v>施用滚法、一指禅推法、拿法、捏法、揉法、点法、按法、弹法、拨法、摩法、推法、擦法、击法等经络疏通手法在施术部位操作，刺激相关穴位、部位及痛点。</v>
          </cell>
        </row>
        <row r="9878">
          <cell r="A9878" t="str">
            <v>PBDF0102</v>
          </cell>
          <cell r="B9878" t="str">
            <v>复合手法推拿治疗</v>
          </cell>
          <cell r="C9878" t="str">
            <v>在施用单纯理筋手法(经络疏通手法)的基础上加用揉捻法、拿揉法、按揉法、点按法在施术部位操作，刺激相关穴位、部位及痛点。</v>
          </cell>
        </row>
        <row r="9879">
          <cell r="A9879" t="str">
            <v>PBDF0201</v>
          </cell>
          <cell r="B9879" t="str">
            <v>运动关节手法推拿治疗</v>
          </cell>
          <cell r="C9879" t="str">
            <v>施用关节的摇法、扳法、拔伸法，滑利关节、松解粘连。施用关节摇法时，使关节或半关节做被动的环转运动，施用关节扳法时，使关节瞬间突然受力，做被动的旋转或屈伸、展收等运动，施用关节拔伸法时，固定关节或肢体的一端，牵拉另一端，应用对抗的力量使关节得到伸展。</v>
          </cell>
        </row>
        <row r="9880">
          <cell r="A9880" t="str">
            <v>PBDF0301</v>
          </cell>
          <cell r="B9880" t="str">
            <v>药棒穴位按摩治疗</v>
          </cell>
          <cell r="C9880" t="str">
            <v>用特制的木棒蘸上配好的药液，在人体适当的穴位上进行叩击，使拘急之经脉柔润，闭阻之经脉畅通。</v>
          </cell>
        </row>
        <row r="9881">
          <cell r="A9881" t="str">
            <v>PBDF0401</v>
          </cell>
          <cell r="B9881" t="str">
            <v>手指点穴治疗</v>
          </cell>
          <cell r="C9881" t="str">
            <v>用拇指端、中指端、拇指或食指指间关节点压施术部位或穴位，通经止痛，用于各种痛症。</v>
          </cell>
        </row>
        <row r="9882">
          <cell r="A9882" t="str">
            <v>PBDF0501</v>
          </cell>
          <cell r="B9882" t="str">
            <v>中药膏摩</v>
          </cell>
          <cell r="C9882" t="str">
            <v>用特制药膏涂在人体适当的穴位，然后点揉、按摩上述穴位，通过药物渗透使拘紧之筋脉柔润，闭阻之筋脉畅通。</v>
          </cell>
        </row>
        <row r="9883">
          <cell r="A9883" t="str">
            <v>PBDF0601</v>
          </cell>
          <cell r="B9883" t="str">
            <v>足底反射治疗</v>
          </cell>
          <cell r="C9883" t="str">
            <v>术者利用足部手法对足部反射区进行刺激，调整人体生理机能，提高免疫系统功能，疏通经络气血，调节神经系统，达到防病、治病、保健、强身的目的。</v>
          </cell>
        </row>
        <row r="9884">
          <cell r="A9884" t="str">
            <v>PBE</v>
          </cell>
          <cell r="B9884" t="str">
            <v>5.中医肛肠治疗</v>
          </cell>
        </row>
        <row r="9885">
          <cell r="A9885" t="str">
            <v>PBEA0101</v>
          </cell>
          <cell r="B9885" t="str">
            <v>血栓性外痔切除术</v>
          </cell>
          <cell r="C9885" t="str">
            <v>肛周消毒铺巾，肛周局部麻醉后，用电刀切开皮肤，分离血栓并剥离，创面放置油纱条，外敷塔纱，胶布固定。</v>
          </cell>
        </row>
        <row r="9886">
          <cell r="A9886" t="str">
            <v>PBEA0102</v>
          </cell>
          <cell r="B9886" t="str">
            <v>复杂性血栓性外痔切除术</v>
          </cell>
          <cell r="C9886" t="str">
            <v>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v>
          </cell>
        </row>
        <row r="9887">
          <cell r="A9887" t="str">
            <v>PBEA0103</v>
          </cell>
          <cell r="B9887" t="str">
            <v>环状混合痔切除术</v>
          </cell>
          <cell r="C9887" t="str">
            <v>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v>
          </cell>
        </row>
        <row r="9888">
          <cell r="A9888" t="str">
            <v>PBEA0104</v>
          </cell>
          <cell r="B9888" t="str">
            <v>嵌顿型环状混合痔脱出切除术</v>
          </cell>
          <cell r="C9888" t="str">
            <v>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v>
          </cell>
        </row>
        <row r="9889">
          <cell r="A9889" t="str">
            <v>PBEA0105</v>
          </cell>
          <cell r="B9889" t="str">
            <v>藏毛窦囊肿切除术</v>
          </cell>
          <cell r="C9889" t="str">
            <v>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v>
          </cell>
        </row>
        <row r="9890">
          <cell r="A9890" t="str">
            <v>PBEA0106</v>
          </cell>
          <cell r="B9890" t="str">
            <v>经骶尾部骶前囊肿切除术</v>
          </cell>
          <cell r="C9890" t="str">
            <v>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v>
          </cell>
        </row>
        <row r="9891">
          <cell r="A9891" t="str">
            <v>PBEA0201</v>
          </cell>
          <cell r="B9891" t="str">
            <v>内痔硬化剂注射治疗</v>
          </cell>
          <cell r="C9891" t="str">
            <v>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v>
          </cell>
        </row>
        <row r="9892">
          <cell r="A9892" t="str">
            <v>PBEA0202</v>
          </cell>
          <cell r="B9892" t="str">
            <v>环状混合痔硬化剂注射治疗</v>
          </cell>
          <cell r="C9892" t="str">
            <v>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v>
          </cell>
        </row>
        <row r="9893">
          <cell r="A9893" t="str">
            <v>PBEA0301</v>
          </cell>
          <cell r="B9893" t="str">
            <v>直肠脱垂黏膜下注射治疗</v>
          </cell>
          <cell r="C9893" t="str">
            <v>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v>
          </cell>
        </row>
        <row r="9894">
          <cell r="A9894" t="str">
            <v>PBEA0302</v>
          </cell>
          <cell r="B9894" t="str">
            <v>完全性直肠脱垂双层硬化剂注射治疗</v>
          </cell>
          <cell r="C9894" t="str">
            <v>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v>
          </cell>
        </row>
        <row r="9895">
          <cell r="A9895" t="str">
            <v>PBEA0303</v>
          </cell>
          <cell r="B9895" t="str">
            <v>直肠前突出注射治疗</v>
          </cell>
          <cell r="C9895" t="str">
            <v>肛周消毒铺巾，扩肛，用装有腰麻注射针头注射器将硬化液，经肛门镜(按三条柱状形式，顶端越过前突上缘甚至达到宫颈下)自齿线上0.5厘米注入直肠前壁的黏膜下，按摩注射部位使药液均匀分布，放置引流管，外敷塔纱，胶布固定。</v>
          </cell>
        </row>
        <row r="9896">
          <cell r="A9896" t="str">
            <v>PBEA0401</v>
          </cell>
          <cell r="B9896" t="str">
            <v>混合痔外剥内扎术</v>
          </cell>
          <cell r="C9896" t="str">
            <v>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v>
          </cell>
        </row>
        <row r="9897">
          <cell r="A9897" t="str">
            <v>PBEA0501</v>
          </cell>
          <cell r="B9897" t="str">
            <v>混合痔铜离子电化学治疗</v>
          </cell>
          <cell r="C9897" t="str">
            <v>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v>
          </cell>
        </row>
        <row r="9898">
          <cell r="A9898" t="str">
            <v>PBEA0601</v>
          </cell>
          <cell r="B9898" t="str">
            <v>内痔套扎术</v>
          </cell>
          <cell r="C9898" t="str">
            <v>肛周局部麻醉，消毒肠腔，肛门镜下使用套扎器用一次性圈套皮筋逐一套扎内痔，外敷纱布，胶布固定。</v>
          </cell>
        </row>
        <row r="9899">
          <cell r="A9899" t="str">
            <v>PBEA0701</v>
          </cell>
          <cell r="B9899" t="str">
            <v>经直肠多普勒痔动脉结扎术</v>
          </cell>
          <cell r="C9899" t="str">
            <v>肛周局部麻醉，消毒肠腔，经肛门在直肠多普勒仪器探头引导下逐一缝扎痔动脉，检查无渗血，外敷纱布，胶布固定。</v>
          </cell>
        </row>
        <row r="9900">
          <cell r="A9900" t="str">
            <v>PBEA0801</v>
          </cell>
          <cell r="B9900" t="str">
            <v>肛周脓肿切开引流原发病灶清除术</v>
          </cell>
          <cell r="C9900" t="str">
            <v>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v>
          </cell>
        </row>
        <row r="9901">
          <cell r="A9901" t="str">
            <v>PBEA0901</v>
          </cell>
          <cell r="B9901" t="str">
            <v>复杂性高位肛周脓肿切开引流原发病灶清除挂线术</v>
          </cell>
          <cell r="C9901" t="str">
            <v>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v>
          </cell>
        </row>
        <row r="9902">
          <cell r="A9902" t="str">
            <v>PBEA1001</v>
          </cell>
          <cell r="B9902" t="str">
            <v>肛门直肠周围脓腔搔刮术</v>
          </cell>
          <cell r="C9902" t="str">
            <v>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v>
          </cell>
        </row>
        <row r="9903">
          <cell r="A9903" t="str">
            <v>PBEA1101</v>
          </cell>
          <cell r="B9903" t="str">
            <v>肛瘘封堵术</v>
          </cell>
          <cell r="C9903" t="str">
            <v>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v>
          </cell>
        </row>
        <row r="9904">
          <cell r="A9904" t="str">
            <v>PBEA1201</v>
          </cell>
          <cell r="B9904" t="str">
            <v>高位复杂肛瘘挂线治疗</v>
          </cell>
          <cell r="C9904" t="str">
            <v>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v>
          </cell>
        </row>
        <row r="9905">
          <cell r="A9905" t="str">
            <v>PBEA1301</v>
          </cell>
          <cell r="B9905" t="str">
            <v>肛肠术后紧线术</v>
          </cell>
          <cell r="C9905" t="str">
            <v>肛周消毒铺巾，肛周局部麻醉后，消毒肛管直肠，找到结扎线并解开，重新收紧、结扎，电刀止血，检查创面无渗、出血，引流通畅，外敷塔纱，胶布固定。</v>
          </cell>
        </row>
        <row r="9906">
          <cell r="A9906" t="str">
            <v>PBEA1401</v>
          </cell>
          <cell r="B9906" t="str">
            <v>直肠脱垂复位治疗</v>
          </cell>
          <cell r="C9906" t="str">
            <v>指Ⅰ、Ⅱ度直肠脱垂复位治疗。肛周消毒铺巾，肛周局部麻醉后，消毒脱垂的肛管直肠，用双手挤压脱垂的组织，用负压吸引器吸出渗出物，待水肿减轻后，缓缓将脱垂的组织送回，外敷塔纱盖护，胶布固定。</v>
          </cell>
        </row>
        <row r="9907">
          <cell r="A9907" t="str">
            <v>PBEA1402</v>
          </cell>
          <cell r="B9907" t="str">
            <v>Ⅲ度直肠脱垂复位治疗</v>
          </cell>
          <cell r="C9907" t="str">
            <v>指Ⅲ度直肠脱垂及脱垂嵌顿复位治疗。肛周消毒，消毒肠腔，清除坏死黏膜，用负压吸引器吸出渗出物及坏死组织，在直肠镜下缝扎止血，用双手将脱垂部位缓慢还纳，外敷塔纱盖护，胶布固定。</v>
          </cell>
        </row>
        <row r="9908">
          <cell r="A9908" t="str">
            <v>PBEA1501</v>
          </cell>
          <cell r="B9908" t="str">
            <v>肛门外括约肌折叠术</v>
          </cell>
          <cell r="C9908" t="str">
            <v>肛周消毒铺巾，消毒肛管直肠，肛门镜检查肛管直肠，预测括约肌折叠的大小，切开皮肤及皮下组织，电刀、超声刀或氩气刀止血，显露肛门外括约肌，按预测要求折叠并将其用可吸收线缝合，缝合皮肤及皮下组织，外敷纱布，胶布固定。</v>
          </cell>
        </row>
        <row r="9909">
          <cell r="A9909" t="str">
            <v>PBEA1601</v>
          </cell>
          <cell r="B9909" t="str">
            <v>经阴道直肠前突修补术</v>
          </cell>
          <cell r="C9909" t="str">
            <v>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v>
          </cell>
        </row>
        <row r="9910">
          <cell r="A9910" t="str">
            <v>PBEA1602</v>
          </cell>
          <cell r="B9910" t="str">
            <v>经肛门直肠前突修补术</v>
          </cell>
          <cell r="C9910" t="str">
            <v>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v>
          </cell>
        </row>
        <row r="9911">
          <cell r="A9911" t="str">
            <v>PBEA1701</v>
          </cell>
          <cell r="B9911" t="str">
            <v>手术扩肛治疗</v>
          </cell>
          <cell r="C9911" t="str">
            <v>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v>
          </cell>
        </row>
        <row r="9912">
          <cell r="A9912" t="str">
            <v>PBEA1702</v>
          </cell>
          <cell r="B9912" t="str">
            <v>人工扩肛治疗</v>
          </cell>
          <cell r="C9912" t="str">
            <v>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v>
          </cell>
        </row>
        <row r="9913">
          <cell r="A9913" t="str">
            <v>PBEA1703</v>
          </cell>
          <cell r="B9913" t="str">
            <v>器械扩肛治疗</v>
          </cell>
          <cell r="C9913" t="str">
            <v>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v>
          </cell>
        </row>
        <row r="9914">
          <cell r="A9914" t="str">
            <v>PBEA1801</v>
          </cell>
          <cell r="B9914" t="str">
            <v>肛门狭窄挂线术</v>
          </cell>
          <cell r="C9914" t="str">
            <v>肛周局部麻醉后，肛周消毒铺巾，消毒肠腔，在肛管狭窄处穿挂药线或橡皮筋，达到治疗目的，电刀、氩气刀或超声刀止血，检查创面无渗、出血，外敷纱布，胶布固定。</v>
          </cell>
        </row>
        <row r="9915">
          <cell r="A9915" t="str">
            <v>PBEA1802</v>
          </cell>
          <cell r="B9915" t="str">
            <v>直肠狭窄挂线术</v>
          </cell>
          <cell r="C9915" t="str">
            <v>肛周消毒，铺巾，消毒肠腔，在分叶直肠镜下在直肠狭窄处穿挂药线或橡皮筋，达到治疗目的，电刀、超声刀或氩气刀止血，检查创面无渗、出血，外敷纱布，胶布固定。</v>
          </cell>
        </row>
        <row r="9916">
          <cell r="A9916" t="str">
            <v>PBEA1901</v>
          </cell>
          <cell r="B9916" t="str">
            <v>经肛门直肠内异物取出术</v>
          </cell>
          <cell r="C9916" t="str">
            <v>肛周消毒铺巾，扩肛，用手法或器械钳夹异物，将异物取出，冲洗肠腔，负压吸引器吸引，损伤部位进行肛门镜或直肠镜下缝合止血。</v>
          </cell>
        </row>
        <row r="9917">
          <cell r="A9917" t="str">
            <v>PBEA1902</v>
          </cell>
          <cell r="B9917" t="str">
            <v>经腹会阴联合直肠内异物取出术</v>
          </cell>
          <cell r="C9917" t="str">
            <v>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v>
          </cell>
        </row>
        <row r="9918">
          <cell r="A9918" t="str">
            <v>PBEA2001</v>
          </cell>
          <cell r="B9918" t="str">
            <v>肛周药物注射封闭术</v>
          </cell>
          <cell r="C9918" t="str">
            <v>肛周消毒铺巾，用注射器将药物缓缓地注入病变部位的皮下或需要注射的指定部位。</v>
          </cell>
        </row>
        <row r="9919">
          <cell r="A9919" t="str">
            <v>PBEA2002</v>
          </cell>
          <cell r="B9919" t="str">
            <v>肛周穴位药物注射封闭术</v>
          </cell>
          <cell r="C9919" t="str">
            <v>肛周消毒铺巾，用装有封闭用长针头的注射器将药物缓缓地注入特定穴位或需要注射的指定部位。</v>
          </cell>
        </row>
        <row r="9920">
          <cell r="A9920" t="str">
            <v>PBEA2101</v>
          </cell>
          <cell r="B9920" t="str">
            <v>化脓性肛周大汗腺炎切开清创引流术</v>
          </cell>
          <cell r="C9920" t="str">
            <v>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v>
          </cell>
        </row>
        <row r="9921">
          <cell r="A9921" t="str">
            <v>PBEA2102</v>
          </cell>
          <cell r="B9921" t="str">
            <v>复杂性化脓性肛周大汗腺炎切开清创引流术</v>
          </cell>
          <cell r="C9921" t="str">
            <v>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v>
          </cell>
        </row>
        <row r="9922">
          <cell r="A9922" t="str">
            <v>PBEA2201</v>
          </cell>
          <cell r="B9922" t="str">
            <v>肛周坏死性筋膜炎清创术</v>
          </cell>
          <cell r="C9922" t="str">
            <v>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v>
          </cell>
        </row>
        <row r="9923">
          <cell r="A9923" t="str">
            <v>PBEA2202</v>
          </cell>
          <cell r="B9923" t="str">
            <v>复杂性肛周坏死性筋膜炎清创术</v>
          </cell>
          <cell r="C9923" t="str">
            <v>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v>
          </cell>
        </row>
        <row r="9924">
          <cell r="A9924" t="str">
            <v>PBEA2301</v>
          </cell>
          <cell r="B9924" t="str">
            <v>结肠水疗</v>
          </cell>
          <cell r="C9924" t="str">
            <v>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v>
          </cell>
        </row>
        <row r="9925">
          <cell r="A9925" t="str">
            <v>PBEA2401</v>
          </cell>
          <cell r="B9925" t="str">
            <v>腰俞穴麻醉</v>
          </cell>
          <cell r="C9925" t="str">
            <v>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v>
          </cell>
        </row>
        <row r="9926">
          <cell r="A9926" t="str">
            <v>PBF</v>
          </cell>
          <cell r="B9926" t="str">
            <v>6.中医特殊治疗</v>
          </cell>
        </row>
        <row r="9927">
          <cell r="A9927" t="str">
            <v>PBFA0101</v>
          </cell>
          <cell r="B9927" t="str">
            <v>白内障针拨术</v>
          </cell>
          <cell r="C9927" t="str">
            <v>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v>
          </cell>
        </row>
        <row r="9928">
          <cell r="A9928" t="str">
            <v>PBFA0201</v>
          </cell>
          <cell r="B9928" t="str">
            <v>鼻中隔烙法治疗</v>
          </cell>
          <cell r="C9928" t="str">
            <v>在鼻镜窥视下行鼻腔黏膜表面麻醉2次，根据局部病变情况使用不同规格的烙铁，借助酒精灯将烙铁烧红蘸香油后置于病变黏膜处。</v>
          </cell>
        </row>
        <row r="9929">
          <cell r="A9929" t="str">
            <v>PBFA0202</v>
          </cell>
          <cell r="B9929" t="str">
            <v>扁桃体烙法治疗</v>
          </cell>
          <cell r="C9929" t="str">
            <v>用钢制压舌板压舌，根据扁桃体病变情况，使用不同规格的扁桃体烙铁，借助酒精灯将烙铁烧红蘸香油后置于扁桃体表面，每侧扁桃体反复烙治10－15烙。</v>
          </cell>
        </row>
        <row r="9930">
          <cell r="A9930" t="str">
            <v>PBFA0301</v>
          </cell>
          <cell r="B9930" t="str">
            <v>鼻腔割治</v>
          </cell>
          <cell r="C9930" t="str">
            <v>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v>
          </cell>
        </row>
        <row r="9931">
          <cell r="A9931" t="str">
            <v>PBFA0401</v>
          </cell>
          <cell r="B9931" t="str">
            <v>扁桃体啄治法</v>
          </cell>
          <cell r="C9931" t="str">
            <v>使用喷雾器对扁桃体进行表面麻醉，使用长柄手术尖刀，对扁桃体表面进行点刺，点刺处以出血为度，每侧扁桃体点刺4－5处。</v>
          </cell>
        </row>
        <row r="9932">
          <cell r="A9932" t="str">
            <v>PBFA0501</v>
          </cell>
          <cell r="B9932" t="str">
            <v>耳部吹药治疗</v>
          </cell>
          <cell r="C9932" t="str">
            <v>调配药粉，用3%双氧水、卷棉子清洁创面，外耳疾病：使用吹粉器将药粉吹至外耳道或耳廓皮肤表面，中耳疾病：使用吹粉器将药粉吹至鼓室或鼓膜表面。</v>
          </cell>
        </row>
        <row r="9933">
          <cell r="A9933" t="str">
            <v>PBFA0502</v>
          </cell>
          <cell r="B9933" t="str">
            <v>咽部吹药治疗</v>
          </cell>
          <cell r="C9933" t="str">
            <v>调配药粉，用压舌板，暴露病变部位，使用吹粉器将药粉吹至口腔、扁桃体、咽后壁等部位。</v>
          </cell>
        </row>
        <row r="9934">
          <cell r="A9934" t="str">
            <v>PBFA0601</v>
          </cell>
          <cell r="B9934" t="str">
            <v>鼻息肉注射治疗</v>
          </cell>
          <cell r="C9934" t="str">
            <v>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v>
          </cell>
        </row>
        <row r="9935">
          <cell r="A9935" t="str">
            <v>PBFA0701</v>
          </cell>
          <cell r="B9935" t="str">
            <v>脊柱针刀治疗</v>
          </cell>
          <cell r="C9935" t="str">
            <v>局部麻醉下，根据病情需要，选择压痛点为进针点，使用平刃针刀或斜刃针刀，刀口线与脊柱纵轴平行，针体垂直于皮肤刺入，采用纵行疏通剥离法，通透剥离法，切割肌纤维法，行脊柱疼痛的松解治疗。</v>
          </cell>
        </row>
        <row r="9936">
          <cell r="A9936" t="str">
            <v>PBFA0702</v>
          </cell>
          <cell r="B9936" t="str">
            <v>四肢关节针刀治疗</v>
          </cell>
          <cell r="C9936" t="str">
            <v>局部麻醉下，选好压痛点，选择合适针刀，刀口方向与伸肌纤维方向一致，针体垂直于皮肤，刺入至骨面，横剥离法，切开剥离法，瘢痕刮除法行四肢的疼痛松解治疗。</v>
          </cell>
        </row>
        <row r="9937">
          <cell r="A9937" t="str">
            <v>PBFA0703</v>
          </cell>
          <cell r="B9937" t="str">
            <v>手足针刀治疗</v>
          </cell>
          <cell r="C9937" t="str">
            <v>局部麻醉下，选好压痛点，选择合适针刀，刀口方向与腱鞘方向一致，针体垂直于皮肤，刺入腱鞘，纵行疏通剥离。</v>
          </cell>
        </row>
        <row r="9938">
          <cell r="A9938" t="str">
            <v>PBFA0801</v>
          </cell>
          <cell r="B9938" t="str">
            <v>脊柱刃针治疗</v>
          </cell>
          <cell r="C9938" t="str">
            <v>局部麻醉下，选择压痛点，使用平刃针或斜刃针，刀口线与脊柱纵轴平行，针体垂直于皮肤刺入，采用纵行疏通剥离法，通透剥离法，切割肌纤维法，行脊柱疼痛的松解治疗。</v>
          </cell>
        </row>
        <row r="9939">
          <cell r="A9939" t="str">
            <v>PBFA0802</v>
          </cell>
          <cell r="B9939" t="str">
            <v>四肢关节刃针治疗</v>
          </cell>
          <cell r="C9939" t="str">
            <v>局部麻醉下，选好压痛点，使用合适刃针，刀口方向与伸肌纤维方向一致。针体垂直于皮肤，刺入至骨面，横剥离法，切开剥离法，瘢痕刮除法行四肢的疼痛松解治疗。</v>
          </cell>
        </row>
        <row r="9940">
          <cell r="A9940" t="str">
            <v>PBFA0803</v>
          </cell>
          <cell r="B9940" t="str">
            <v>手足刃针治疗</v>
          </cell>
          <cell r="C9940" t="str">
            <v>局部麻醉下，选好压痛点，选用合适刃针，刀口方向与腱鞘方向一致，针体垂直于皮肤，刺入腱鞘，纵行疏通剥离。</v>
          </cell>
        </row>
        <row r="9941">
          <cell r="A9941" t="str">
            <v>PBFA0901</v>
          </cell>
          <cell r="B9941" t="str">
            <v>刮痧治疗</v>
          </cell>
          <cell r="C9941" t="str">
            <v>根据病情确定施术部位，选择刮痧用具，确定刮痧方法，在皮肤涂以润滑剂，用适宜的力度，沿一定的方向进行刮拭，刮至皮肤出痧为止。</v>
          </cell>
        </row>
        <row r="9942">
          <cell r="A9942" t="str">
            <v>PBFA1001</v>
          </cell>
          <cell r="B9942" t="str">
            <v>经直肠中药滴入治疗</v>
          </cell>
          <cell r="C9942" t="str">
            <v>肛门局部消毒，插入肛管，并连接灌肠袋，缓慢滴入治疗药物。</v>
          </cell>
        </row>
        <row r="9943">
          <cell r="A9943" t="str">
            <v>PBFA1101</v>
          </cell>
          <cell r="B9943" t="str">
            <v>外气功治疗</v>
          </cell>
          <cell r="C9943" t="str">
            <v>对患者按中医气功学进行敏感性测试，医师进入气功治疗状态，以“发功”或点穴等方法对患者进行外气治疗。</v>
          </cell>
        </row>
        <row r="9944">
          <cell r="A9944" t="str">
            <v>PBFA1102</v>
          </cell>
          <cell r="B9944" t="str">
            <v>内养功治疗</v>
          </cell>
          <cell r="C9944" t="str">
            <v>根据不同的疾病类型和不同证候进行辨证施功，运用呼吸诱导训练程序与规范的语言、动作进行行为诱导或教授，使患者进入身、息、心三者协调的状态治疗疾病。</v>
          </cell>
        </row>
        <row r="9945">
          <cell r="A9945" t="str">
            <v>PBFA1103</v>
          </cell>
          <cell r="B9945" t="str">
            <v>放松功治疗</v>
          </cell>
          <cell r="C9945" t="str">
            <v>应用中医气功学语言与行为对患者进行身心放松的诱导，使患者个体或群体进入状态，并通过心理诱导治疗疾病。</v>
          </cell>
        </row>
        <row r="9946">
          <cell r="A9946" t="str">
            <v>PBFA1104</v>
          </cell>
          <cell r="B9946" t="str">
            <v>气功音乐治疗</v>
          </cell>
          <cell r="C9946" t="str">
            <v>针对不同疾病进行中医气功与音乐结合的诱导治疗，使患者进入入静状态，并在入静状态中通过心理诱导和暗示进行各种感知觉控制，治疗疾病。</v>
          </cell>
        </row>
        <row r="9947">
          <cell r="A9947" t="str">
            <v>PC</v>
          </cell>
          <cell r="B9947" t="str">
            <v>(三)中医综合</v>
          </cell>
        </row>
        <row r="9948">
          <cell r="A9948" t="str">
            <v>PCA</v>
          </cell>
          <cell r="B9948" t="str">
            <v>1.中药特殊调配加工</v>
          </cell>
        </row>
        <row r="9949">
          <cell r="A9949" t="str">
            <v>PCAA0101</v>
          </cell>
          <cell r="B9949" t="str">
            <v>中药普通饮片调配</v>
          </cell>
          <cell r="C9949" t="str">
            <v>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v>
          </cell>
        </row>
        <row r="9950">
          <cell r="A9950" t="str">
            <v>PCAA0102</v>
          </cell>
          <cell r="B9950" t="str">
            <v>中药小包装饮片调配</v>
          </cell>
          <cell r="C9950" t="str">
            <v>审核处方，选择固定规格的小包装饮片，逐味调配(如有先煎、后下、包煎、另煎、冲服、烊化等药味，按调剂规程及医生处方要求处理，另包)，调配后复核，逐剂包装，在包装袋上标注煎药说明(内含先煎药、后下药、包煎药、另煎药、冲服药、烊化药)、标注内服或外用、用法用量，发放药品并同时进行用药、煎药交待。</v>
          </cell>
        </row>
        <row r="9951">
          <cell r="A9951" t="str">
            <v>PCAA0103</v>
          </cell>
          <cell r="B9951" t="str">
            <v>中药免煎颗粒调配</v>
          </cell>
          <cell r="C9951" t="str">
            <v>审核处方，选择固定规格的饮片提取颗粒，逐味调配，调配后复核，逐剂包装，在包装袋上标注内服或外用、用法用量，发放药品并同时进行用药、煎药交待。</v>
          </cell>
        </row>
        <row r="9952">
          <cell r="A9952" t="str">
            <v>PCAA0104</v>
          </cell>
          <cell r="B9952" t="str">
            <v>中药免煎颗粒机器调配</v>
          </cell>
          <cell r="C9952" t="str">
            <v>审核处方，在人工引导下应用免煎颗粒调配机，逐味调配，2袋(或剂)，逐袋包装，标注内服或外用、用法用量，发放药品并同时进行用药、煎药交待。</v>
          </cell>
        </row>
        <row r="9953">
          <cell r="A9953" t="str">
            <v>PCAA0201</v>
          </cell>
          <cell r="B9953" t="str">
            <v>中药饮片调配临方炮制炒法</v>
          </cell>
          <cell r="C9953" t="str">
            <v>按医生处方特殊要求，采用清炒法进行炒黄、炒焦、炒炭的单味饮片的炮制加工，加敷料炒法用麦麸、伏龙肝与单味饮片进行拌炒，掌握火候，按炮制规范进行单味药炮制加工。</v>
          </cell>
        </row>
        <row r="9954">
          <cell r="A9954" t="str">
            <v>PCAA0202</v>
          </cell>
          <cell r="B9954" t="str">
            <v>中药饮片调配临方炮制炙法</v>
          </cell>
          <cell r="C9954" t="str">
            <v>按医生处方特殊要求，采用酒炙、醋炙、盐炙、姜炙、蜜炙、油炙方法，根据不同敷料的配制方法，按炮制规范进行单味药炮制加工。</v>
          </cell>
        </row>
        <row r="9955">
          <cell r="A9955" t="str">
            <v>PCAA0203</v>
          </cell>
          <cell r="B9955" t="str">
            <v>中药饮片调配临方复杂炮制</v>
          </cell>
          <cell r="C9955" t="str">
            <v>按医生处方特殊要求，采用蒸法、煮法、燀法、煨法、烘焙法等方法，按炮制规范进行单味药炮制加工。</v>
          </cell>
        </row>
        <row r="9956">
          <cell r="A9956" t="str">
            <v>PCAA0301</v>
          </cell>
          <cell r="B9956" t="str">
            <v>人工煎药</v>
          </cell>
          <cell r="C9956" t="str">
            <v>饮片浸泡30分钟，加水适量，分两次煎煮(第一煎30分钟，第二煎20分钟，如有先煎、后下、包煎、另煎、烊化等，按处方要求处理)，过滤，合并药液，按剂量分装，2瓶(袋或剂)，粘贴标签，注明姓名、服用方法内服或外用、用法用量。</v>
          </cell>
        </row>
        <row r="9957">
          <cell r="A9957" t="str">
            <v>PCAA0302</v>
          </cell>
          <cell r="B9957" t="str">
            <v>机械煎药</v>
          </cell>
          <cell r="C9957" t="str">
            <v>饮片装入布袋后浸泡30分钟，加适量水，按煎药机操作规程煎煮30-40分钟，将药液打入包装机，按包装机操作规程分装，2袋或剂，复核，粘贴标签，注明姓名、服用方法内服或外用、用法用量。</v>
          </cell>
        </row>
        <row r="9958">
          <cell r="A9958" t="str">
            <v>PCAA0401</v>
          </cell>
          <cell r="B9958" t="str">
            <v>中药膏剂临方加工</v>
          </cell>
          <cell r="C9958" t="str">
            <v>根据中医辨证施治理论，对于一定时期内服用个体化固定处方的患者，进行临方加工。根据药品特性加适量水，以煮提锅煎煮2-3次，每次不低于1小时，药液过滤，合并药液，以浓缩锅浓缩，并按处方要求加入赋形剂(蜂蜜、饴糖、冰糖等)至膏状，放凉，分装，粘贴标签，注明姓名、用法用量、保存方法、制作日期，制作过程需使用锅炉、水、电、煤等供应高压蒸汽。</v>
          </cell>
        </row>
        <row r="9959">
          <cell r="A9959" t="str">
            <v>PCAA0402</v>
          </cell>
          <cell r="B9959" t="str">
            <v>中药合剂临方加工</v>
          </cell>
          <cell r="C9959" t="str">
            <v>根据中医辨证施治理论，对于一定时期内服用个体化固定处方的患者，进行临方加工。根据药品特性加适量水，以煮提锅煎煮2-3次，每次不低于1小时，药液过滤，合并药液，以浓缩锅浓缩适量，放凉，分装，灭菌，注明姓名、用法用量、保存方法、制作日期，制作过程需使用锅炉、水、电、煤等供应高压蒸汽。</v>
          </cell>
        </row>
        <row r="9960">
          <cell r="A9960" t="str">
            <v>PCAA0403</v>
          </cell>
          <cell r="B9960" t="str">
            <v>中药浸出胶囊剂临方加工</v>
          </cell>
          <cell r="C9960" t="str">
            <v>根据中医辨证施治理论，对于一定时期内服用个体化固定处方的患者，进行临方加工。根据药品特性，选择适当溶媒，以煮提锅或提取罐提取，合并提取液，以浓缩罐浓缩或回收至稠膏状，加入适量赋形剂湿法制粒，或以烘箱烘干，以粉碎机粉碎，加适量赋形剂制粒，整粒，装胶囊，粘贴标签，注明姓名、用法用量、保存方法、制作日期、制剂过程中加入的溶媒和溶剂，制作过程需使用锅炉、水、电、煤等供应高压蒸汽。</v>
          </cell>
        </row>
        <row r="9961">
          <cell r="A9961" t="str">
            <v>PCAA0404</v>
          </cell>
          <cell r="B9961" t="str">
            <v>中药原粉胶囊剂临方加工</v>
          </cell>
          <cell r="C9961" t="str">
            <v>根据中医辨证施治理论，对于一定时期内服用个体化固定处方的患者，进行临方加工。以粉碎机将药材打粉、制粒，以烘箱烘干，装胶囊，粘贴标签，注明姓名、用法用量、保存方法、制作日期、制粒过程中加入的溶剂，制作过程需使用锅炉、水、电、煤等供应高压蒸汽。</v>
          </cell>
        </row>
        <row r="9962">
          <cell r="A9962" t="str">
            <v>PCAA0405</v>
          </cell>
          <cell r="B9962" t="str">
            <v>中药蜜丸临方加工</v>
          </cell>
          <cell r="C9962" t="str">
            <v>根据中医辨证施治理论，对于一定时期内服用个体化固定处方的患者，进行临方加工。以粉碎机将饮片打粉，加炼蜜(按炮制规范要求进行蜂蜜的炮制加工)，嫩蜜、老蜜、炼蜜按处方药味质地不同分别选用，以混合机和坨，以手工或制丸机制丸，粘贴标签，注明姓名、用法用量、保存方法、制作日期，制作过程需使用铜锅、炉火炼蜜，需使用锅炉、水、电、煤等供应高压蒸汽。</v>
          </cell>
        </row>
        <row r="9963">
          <cell r="A9963" t="str">
            <v>PCAA0406</v>
          </cell>
          <cell r="B9963" t="str">
            <v>中药水蜜丸临方加工</v>
          </cell>
          <cell r="C9963" t="str">
            <v>根据中医辨证施治理论，对于一定时期内服用个体化固定处方的患者，临方加工。将处方药味部分打成细粉备用，另一部分进行煮提浓缩收膏后，加入备用细粉，与适量炼蜜(按炮制规范要求进行蜂蜜的炮制加工的炼蜜)，以手工或制丸机制丸，以烘箱烘干，制作过程需使用锅炉、水、电、煤等供应高压蒸汽。粘贴标签，注明姓名、用法用量、保存方法、制作日期。</v>
          </cell>
        </row>
        <row r="9964">
          <cell r="A9964" t="str">
            <v>PCAA0407</v>
          </cell>
          <cell r="B9964" t="str">
            <v>中药水丸临方加工</v>
          </cell>
          <cell r="C9964" t="str">
            <v>根据中医辨证施治理论，对于一定时期内服用固定个体化处方的患者，进行临方加工。以粉碎机将药材打粉，加适量水及适量赋形剂，以手工或制丸机制丸，以烘箱烘干，制作过程需使用锅炉、水、电、煤等供应高压蒸汽。粘贴标签，注明姓名、用法用量、保存方法、制作日期。</v>
          </cell>
        </row>
        <row r="9965">
          <cell r="A9965" t="str">
            <v>PCB</v>
          </cell>
          <cell r="B9965" t="str">
            <v>2.辨证施膳</v>
          </cell>
        </row>
        <row r="9966">
          <cell r="A9966" t="str">
            <v>PCBA0101</v>
          </cell>
          <cell r="B9966" t="str">
            <v>普通辨证施膳指导</v>
          </cell>
          <cell r="C9966" t="str">
            <v>中级及其以下职称的医师或营养师通过望闻问切收集中医四诊信息，依据中医理论进行辨证，结合气候条件、生活习惯、地域口味等，提出膳食建议方案，并选择不同的食物(含药食两用食物)进行搭配，提出烹调制作建议。</v>
          </cell>
        </row>
        <row r="9967">
          <cell r="A9967" t="str">
            <v>PCBA0102</v>
          </cell>
          <cell r="B9967" t="str">
            <v>专家辨证施膳指导</v>
          </cell>
          <cell r="C9967" t="str">
            <v>副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row>
        <row r="9968">
          <cell r="A9968" t="str">
            <v>PCBA0103</v>
          </cell>
          <cell r="B9968" t="str">
            <v>高级专家辨证施膳指导</v>
          </cell>
          <cell r="C9968" t="str">
            <v>正高级职称医师或营养师提供的辨证施膳指导。通过望闻问切收集中医四诊信息，依据中医理论进行辨证，结合气候条件、生活习惯、地域口味等，提出膳食建议方案，并选择不同的食物(含药食两用食物)进行搭配，提出烹调制作建议。</v>
          </cell>
        </row>
      </sheetData>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TV5950"/>
  <sheetViews>
    <sheetView workbookViewId="0">
      <selection activeCell="E20" sqref="E20"/>
    </sheetView>
  </sheetViews>
  <sheetFormatPr defaultColWidth="9" defaultRowHeight="13.5"/>
  <cols>
    <col min="1" max="1" width="12.625" style="43" customWidth="1"/>
    <col min="2" max="2" width="20" style="39" customWidth="1"/>
    <col min="3" max="3" width="29.5" style="39" customWidth="1"/>
    <col min="4" max="4" width="12.875" style="39" customWidth="1"/>
    <col min="5" max="5" width="15.375" style="39" customWidth="1"/>
    <col min="6" max="6" width="9" style="39" customWidth="1"/>
    <col min="7" max="7" width="23.25" style="39" customWidth="1"/>
    <col min="8" max="8" width="18.875" style="44" customWidth="1"/>
    <col min="9" max="9" width="9.25" style="44" customWidth="1"/>
    <col min="10" max="10" width="15.75" style="39" customWidth="1"/>
    <col min="11" max="11" width="13.25" style="39" customWidth="1"/>
    <col min="12" max="12" width="22" style="39" customWidth="1"/>
    <col min="13" max="13" width="9" style="39" customWidth="1"/>
    <col min="14" max="14" width="20.125" style="39" customWidth="1"/>
    <col min="15" max="23" width="9" style="39" customWidth="1"/>
    <col min="24" max="24" width="13.875" style="39" customWidth="1"/>
    <col min="25" max="27" width="9" style="39" customWidth="1"/>
    <col min="28" max="28" width="30.25" style="39" customWidth="1"/>
    <col min="29" max="35" width="9" style="39" customWidth="1"/>
    <col min="36" max="36" width="21.25" style="39" customWidth="1"/>
    <col min="37" max="46" width="9" style="39" customWidth="1"/>
    <col min="47" max="65" width="9" style="39"/>
    <col min="66" max="16001" width="21.5" style="39"/>
    <col min="16002" max="16013" width="9" style="39"/>
    <col min="16014" max="16033" width="9" style="45"/>
    <col min="16034" max="16384" width="21.5" style="45"/>
  </cols>
  <sheetData>
    <row r="1" s="39" customFormat="1" ht="14.25" spans="1:9">
      <c r="A1" s="46" t="s">
        <v>0</v>
      </c>
      <c r="B1" s="46"/>
      <c r="C1" s="46"/>
      <c r="D1" s="46"/>
      <c r="E1" s="46"/>
      <c r="F1" s="46"/>
      <c r="G1" s="46"/>
      <c r="H1" s="47"/>
      <c r="I1" s="44"/>
    </row>
    <row r="2" s="39" customFormat="1" spans="1:9">
      <c r="A2" s="48" t="s">
        <v>1</v>
      </c>
      <c r="B2" s="14"/>
      <c r="C2" s="14"/>
      <c r="D2" s="14"/>
      <c r="E2" s="14"/>
      <c r="F2" s="49"/>
      <c r="G2" s="50"/>
      <c r="H2" s="47"/>
      <c r="I2" s="44"/>
    </row>
    <row r="3" s="39" customFormat="1" spans="1:9">
      <c r="A3" s="51" t="s">
        <v>2</v>
      </c>
      <c r="B3" s="14"/>
      <c r="C3" s="14"/>
      <c r="D3" s="14"/>
      <c r="E3" s="14"/>
      <c r="F3" s="52"/>
      <c r="G3" s="52"/>
      <c r="H3" s="47"/>
      <c r="I3" s="44"/>
    </row>
    <row r="4" s="39" customFormat="1" spans="1:9">
      <c r="A4" s="53" t="s">
        <v>3</v>
      </c>
      <c r="B4" s="54"/>
      <c r="C4" s="54"/>
      <c r="D4" s="54"/>
      <c r="E4" s="54"/>
      <c r="F4" s="54"/>
      <c r="G4" s="54"/>
      <c r="H4" s="47"/>
      <c r="I4" s="44"/>
    </row>
    <row r="5" s="39" customFormat="1" spans="1:9">
      <c r="A5" s="53" t="s">
        <v>4</v>
      </c>
      <c r="B5" s="14"/>
      <c r="C5" s="14"/>
      <c r="D5" s="14"/>
      <c r="E5" s="14"/>
      <c r="F5" s="49"/>
      <c r="G5" s="50"/>
      <c r="H5" s="47" t="s">
        <v>5</v>
      </c>
      <c r="I5" s="44"/>
    </row>
    <row r="6" s="39" customFormat="1" spans="1:9">
      <c r="A6" s="53" t="s">
        <v>6</v>
      </c>
      <c r="B6" s="14"/>
      <c r="C6" s="14"/>
      <c r="D6" s="14"/>
      <c r="E6" s="14"/>
      <c r="F6" s="49"/>
      <c r="G6" s="50"/>
      <c r="H6" s="47"/>
      <c r="I6" s="44"/>
    </row>
    <row r="7" s="39" customFormat="1" spans="1:9">
      <c r="A7" s="53" t="s">
        <v>7</v>
      </c>
      <c r="B7" s="14"/>
      <c r="C7" s="14"/>
      <c r="D7" s="14"/>
      <c r="E7" s="14"/>
      <c r="F7" s="49"/>
      <c r="G7" s="50"/>
      <c r="H7" s="47"/>
      <c r="I7" s="44"/>
    </row>
    <row r="8" s="39" customFormat="1" spans="1:9">
      <c r="A8" s="53" t="s">
        <v>8</v>
      </c>
      <c r="B8" s="54"/>
      <c r="C8" s="54"/>
      <c r="D8" s="54"/>
      <c r="E8" s="54"/>
      <c r="F8" s="54"/>
      <c r="G8" s="54"/>
      <c r="H8" s="47" t="s">
        <v>5</v>
      </c>
      <c r="I8" s="44"/>
    </row>
    <row r="9" s="39" customFormat="1" spans="1:9">
      <c r="A9" s="53" t="s">
        <v>9</v>
      </c>
      <c r="B9" s="14"/>
      <c r="C9" s="14"/>
      <c r="D9" s="14"/>
      <c r="E9" s="14"/>
      <c r="F9" s="49"/>
      <c r="G9" s="50"/>
      <c r="H9" s="47"/>
      <c r="I9" s="44"/>
    </row>
    <row r="10" s="39" customFormat="1" spans="1:9">
      <c r="A10" s="53" t="s">
        <v>10</v>
      </c>
      <c r="B10" s="54"/>
      <c r="C10" s="54"/>
      <c r="D10" s="54"/>
      <c r="E10" s="54"/>
      <c r="F10" s="54"/>
      <c r="G10" s="54"/>
      <c r="H10" s="47"/>
      <c r="I10" s="44"/>
    </row>
    <row r="11" s="39" customFormat="1" spans="1:9">
      <c r="A11" s="53" t="s">
        <v>11</v>
      </c>
      <c r="B11" s="14"/>
      <c r="C11" s="14"/>
      <c r="D11" s="14"/>
      <c r="E11" s="14"/>
      <c r="F11" s="49"/>
      <c r="G11" s="50"/>
      <c r="H11" s="47"/>
      <c r="I11" s="44"/>
    </row>
    <row r="12" s="39" customFormat="1" spans="1:9">
      <c r="A12" s="53" t="s">
        <v>12</v>
      </c>
      <c r="B12" s="14"/>
      <c r="C12" s="14"/>
      <c r="D12" s="14"/>
      <c r="E12" s="14"/>
      <c r="F12" s="49"/>
      <c r="G12" s="50"/>
      <c r="H12" s="47"/>
      <c r="I12" s="44"/>
    </row>
    <row r="13" s="39" customFormat="1" spans="1:9">
      <c r="A13" s="53" t="s">
        <v>13</v>
      </c>
      <c r="B13" s="14"/>
      <c r="C13" s="14"/>
      <c r="D13" s="14"/>
      <c r="E13" s="14"/>
      <c r="F13" s="49"/>
      <c r="G13" s="50"/>
      <c r="H13" s="47"/>
      <c r="I13" s="44"/>
    </row>
    <row r="14" s="39" customFormat="1" spans="1:9">
      <c r="A14" s="53" t="s">
        <v>14</v>
      </c>
      <c r="B14" s="14"/>
      <c r="C14" s="14"/>
      <c r="D14" s="14"/>
      <c r="E14" s="14"/>
      <c r="F14" s="49"/>
      <c r="G14" s="50"/>
      <c r="H14" s="47"/>
      <c r="I14" s="44"/>
    </row>
    <row r="15" s="39" customFormat="1" ht="33" customHeight="1" spans="1:9">
      <c r="A15" s="51" t="s">
        <v>15</v>
      </c>
      <c r="B15" s="52"/>
      <c r="C15" s="52"/>
      <c r="D15" s="52"/>
      <c r="E15" s="52"/>
      <c r="F15" s="52"/>
      <c r="G15" s="52"/>
      <c r="H15" s="47"/>
      <c r="I15" s="44"/>
    </row>
    <row r="16" s="39" customFormat="1" ht="30" customHeight="1" spans="1:9">
      <c r="A16" s="51" t="s">
        <v>16</v>
      </c>
      <c r="B16" s="14"/>
      <c r="C16" s="14"/>
      <c r="D16" s="14"/>
      <c r="E16" s="14"/>
      <c r="F16" s="14"/>
      <c r="G16" s="14"/>
      <c r="H16" s="47" t="s">
        <v>5</v>
      </c>
      <c r="I16" s="44"/>
    </row>
    <row r="17" s="39" customFormat="1" ht="24" spans="1:9">
      <c r="A17" s="55" t="s">
        <v>17</v>
      </c>
      <c r="B17" s="56" t="s">
        <v>18</v>
      </c>
      <c r="C17" s="56" t="s">
        <v>19</v>
      </c>
      <c r="D17" s="56" t="s">
        <v>20</v>
      </c>
      <c r="E17" s="56" t="s">
        <v>21</v>
      </c>
      <c r="F17" s="56" t="s">
        <v>22</v>
      </c>
      <c r="G17" s="56" t="s">
        <v>23</v>
      </c>
      <c r="H17" s="47"/>
      <c r="I17" s="44"/>
    </row>
    <row r="18" s="39" customFormat="1" spans="1:9">
      <c r="A18" s="55">
        <v>11</v>
      </c>
      <c r="B18" s="52" t="s">
        <v>24</v>
      </c>
      <c r="C18" s="52"/>
      <c r="D18" s="52"/>
      <c r="E18" s="56"/>
      <c r="F18" s="56"/>
      <c r="G18" s="52"/>
      <c r="H18" s="47"/>
      <c r="I18" s="44"/>
    </row>
    <row r="19" s="39" customFormat="1" spans="1:9">
      <c r="A19" s="55">
        <v>1101</v>
      </c>
      <c r="B19" s="52" t="s">
        <v>25</v>
      </c>
      <c r="C19" s="52"/>
      <c r="D19" s="52"/>
      <c r="E19" s="56"/>
      <c r="F19" s="56"/>
      <c r="G19" s="52"/>
      <c r="H19" s="47"/>
      <c r="I19" s="44"/>
    </row>
    <row r="20" s="39" customFormat="1" ht="46.5" customHeight="1" spans="1:36">
      <c r="A20" s="55">
        <v>110100001</v>
      </c>
      <c r="B20" s="52" t="s">
        <v>26</v>
      </c>
      <c r="C20" s="52" t="s">
        <v>27</v>
      </c>
      <c r="D20" s="52"/>
      <c r="E20" s="56" t="s">
        <v>28</v>
      </c>
      <c r="F20" s="56">
        <v>1</v>
      </c>
      <c r="G20" s="52" t="s">
        <v>29</v>
      </c>
      <c r="H20" s="47" t="s">
        <v>30</v>
      </c>
      <c r="I20" s="44"/>
      <c r="J20" s="39" t="str">
        <f>VLOOKUP(A20,'[1]2019.11'!$A:$B,2,0)</f>
        <v>便民门诊</v>
      </c>
      <c r="K20" s="39">
        <f>IF(B20=J20,0,1)</f>
        <v>0</v>
      </c>
      <c r="L20" s="39" t="s">
        <v>27</v>
      </c>
      <c r="M20" s="39">
        <f>IF(C20=L20,0,1)</f>
        <v>0</v>
      </c>
      <c r="N20" s="39" t="e">
        <f>VLOOKUP(A20,'[1]2019.11'!$A:$D,4,0)</f>
        <v>#REF!</v>
      </c>
      <c r="O20" s="39" t="e">
        <f>IF(D20=N20,0,1)</f>
        <v>#REF!</v>
      </c>
      <c r="P20" s="39" t="str">
        <f>VLOOKUP(A20:A21,'[1]2019.11'!$A:$E,5,0)</f>
        <v>次</v>
      </c>
      <c r="Q20" s="39">
        <f>IF(E20=P20,0,1)</f>
        <v>0</v>
      </c>
      <c r="R20" s="39">
        <f>VLOOKUP(A20,'[1]2019.11'!$A:$F,6,0)</f>
        <v>1</v>
      </c>
      <c r="S20" s="39">
        <f>IF(F20=R20,0,1)</f>
        <v>0</v>
      </c>
      <c r="V20" s="39" t="s">
        <v>31</v>
      </c>
      <c r="W20" s="39">
        <f>IF(G20=V20,0,1)</f>
        <v>1</v>
      </c>
      <c r="X20" s="39" t="e">
        <f>VLOOKUP(A20,'[1]2019.30'!$A:$B,2,0)</f>
        <v>#N/A</v>
      </c>
      <c r="AJ20" s="39" t="e">
        <f>VLOOKUP(A20,[2]修订!$B:$C,2,0)</f>
        <v>#N/A</v>
      </c>
    </row>
    <row r="21" s="39" customFormat="1" ht="63" customHeight="1" spans="1:36">
      <c r="A21" s="55">
        <v>1102</v>
      </c>
      <c r="B21" s="52" t="s">
        <v>32</v>
      </c>
      <c r="C21" s="52" t="s">
        <v>33</v>
      </c>
      <c r="D21" s="52"/>
      <c r="E21" s="56"/>
      <c r="F21" s="56"/>
      <c r="G21" s="52" t="s">
        <v>34</v>
      </c>
      <c r="H21" s="47" t="s">
        <v>35</v>
      </c>
      <c r="I21" s="44"/>
      <c r="J21" s="39" t="str">
        <f>VLOOKUP(A21,'[1]2019.11'!$A:$B,2,0)</f>
        <v>2.诊察费</v>
      </c>
      <c r="K21" s="39">
        <f t="shared" ref="K21:K29" si="0">IF(B21=J21,0,1)</f>
        <v>0</v>
      </c>
      <c r="L21" s="39" t="s">
        <v>33</v>
      </c>
      <c r="M21" s="39">
        <f t="shared" ref="M21:M29" si="1">IF(C21=L21,0,1)</f>
        <v>0</v>
      </c>
      <c r="N21" s="39" t="e">
        <f>VLOOKUP(A21,'[1]2019.11'!$A:$D,4,0)</f>
        <v>#REF!</v>
      </c>
      <c r="O21" s="39" t="e">
        <f t="shared" ref="O21:O29" si="2">IF(D21=N21,0,1)</f>
        <v>#REF!</v>
      </c>
      <c r="P21" s="39" t="e">
        <f>VLOOKUP(A21:A22,'[1]2019.11'!$A:$E,5,0)</f>
        <v>#REF!</v>
      </c>
      <c r="Q21" s="39" t="e">
        <f t="shared" ref="Q21:Q29" si="3">IF(E21=P21,0,1)</f>
        <v>#REF!</v>
      </c>
      <c r="R21" s="39" t="e">
        <f>VLOOKUP(A21,'[1]2019.11'!$A:$F,6,0)</f>
        <v>#REF!</v>
      </c>
      <c r="S21" s="39" t="e">
        <f t="shared" ref="S21:S29" si="4">IF(F21=R21,0,1)</f>
        <v>#REF!</v>
      </c>
      <c r="V21" s="39" t="s">
        <v>34</v>
      </c>
      <c r="W21" s="39">
        <f t="shared" ref="W21:W29" si="5">IF(G21=V21,0,1)</f>
        <v>0</v>
      </c>
      <c r="X21" s="39" t="str">
        <f>VLOOKUP(A21,'[1]2019.30'!$A:$B,2,0)</f>
        <v>2.诊察费</v>
      </c>
      <c r="Y21" s="39">
        <f>IF(B21=X21,0,1)</f>
        <v>0</v>
      </c>
      <c r="Z21" s="39" t="s">
        <v>33</v>
      </c>
      <c r="AA21" s="39">
        <f t="shared" ref="AA21:AA25" si="6">IF(C21=Z21,0,1)</f>
        <v>0</v>
      </c>
      <c r="AB21" s="39" t="e">
        <f>VLOOKUP(A21,'[1]2019.30'!$A:$D,4,0)</f>
        <v>#REF!</v>
      </c>
      <c r="AC21" s="39" t="e">
        <f t="shared" ref="AC21:AC25" si="7">IF(D21=AB21,0,1)</f>
        <v>#REF!</v>
      </c>
      <c r="AD21" s="39" t="e">
        <f>VLOOKUP(A21,'[1]2019.30'!$A:$E,5,0)</f>
        <v>#REF!</v>
      </c>
      <c r="AE21" s="39" t="e">
        <f t="shared" ref="AE21:AE25" si="8">IF(E21=AD21,0,1)</f>
        <v>#REF!</v>
      </c>
      <c r="AF21" s="39" t="e">
        <f>VLOOKUP(A21,'[1]2019.30'!$A:$F,6,0)</f>
        <v>#REF!</v>
      </c>
      <c r="AG21" s="39" t="e">
        <f t="shared" ref="AG21:AG25" si="9">IF(F21=AF21,0,1)</f>
        <v>#REF!</v>
      </c>
      <c r="AH21" s="39" t="s">
        <v>34</v>
      </c>
      <c r="AI21" s="39">
        <f>IF(G21=AH21,0,1)</f>
        <v>0</v>
      </c>
      <c r="AJ21" s="39" t="e">
        <f>VLOOKUP(A21,[2]修订!$B:$C,2,0)</f>
        <v>#N/A</v>
      </c>
    </row>
    <row r="22" s="39" customFormat="1" spans="1:36">
      <c r="A22" s="55">
        <v>110200001</v>
      </c>
      <c r="B22" s="52" t="s">
        <v>36</v>
      </c>
      <c r="C22" s="52" t="s">
        <v>37</v>
      </c>
      <c r="D22" s="52"/>
      <c r="E22" s="56" t="s">
        <v>28</v>
      </c>
      <c r="F22" s="56">
        <v>6</v>
      </c>
      <c r="G22" s="52"/>
      <c r="H22" s="47" t="s">
        <v>35</v>
      </c>
      <c r="I22" s="44"/>
      <c r="J22" s="39" t="str">
        <f>VLOOKUP(A22,'[1]2019.11'!$A:$B,2,0)</f>
        <v>普通门诊诊察费</v>
      </c>
      <c r="K22" s="39">
        <f t="shared" si="0"/>
        <v>0</v>
      </c>
      <c r="L22" s="39" t="s">
        <v>37</v>
      </c>
      <c r="M22" s="39">
        <f t="shared" si="1"/>
        <v>0</v>
      </c>
      <c r="N22" s="39" t="e">
        <f>VLOOKUP(A22,'[1]2019.11'!$A:$D,4,0)</f>
        <v>#REF!</v>
      </c>
      <c r="O22" s="39" t="e">
        <f t="shared" si="2"/>
        <v>#REF!</v>
      </c>
      <c r="P22" s="39" t="str">
        <f>VLOOKUP(A22:A23,'[1]2019.11'!$A:$E,5,0)</f>
        <v>次</v>
      </c>
      <c r="Q22" s="39">
        <f t="shared" si="3"/>
        <v>0</v>
      </c>
      <c r="R22" s="39">
        <f>VLOOKUP(A22,'[1]2019.11'!$A:$F,6,0)</f>
        <v>6</v>
      </c>
      <c r="S22" s="39">
        <f t="shared" si="4"/>
        <v>0</v>
      </c>
      <c r="V22" s="39">
        <v>0</v>
      </c>
      <c r="W22" s="39">
        <f t="shared" si="5"/>
        <v>0</v>
      </c>
      <c r="X22" s="39" t="e">
        <f>VLOOKUP(A22,'[1]2019.30'!$A:$B,2,0)</f>
        <v>#N/A</v>
      </c>
      <c r="AJ22" s="39" t="e">
        <f>VLOOKUP(A22,[2]修订!$B:$C,2,0)</f>
        <v>#N/A</v>
      </c>
    </row>
    <row r="23" s="39" customFormat="1" ht="27" spans="1:36">
      <c r="A23" s="55">
        <v>110200002</v>
      </c>
      <c r="B23" s="52" t="s">
        <v>38</v>
      </c>
      <c r="C23" s="52" t="s">
        <v>39</v>
      </c>
      <c r="D23" s="52"/>
      <c r="E23" s="56"/>
      <c r="F23" s="56"/>
      <c r="G23" s="52"/>
      <c r="H23" s="47" t="s">
        <v>40</v>
      </c>
      <c r="I23" s="44"/>
      <c r="J23" s="39" t="str">
        <f>VLOOKUP(A23,'[1]2019.11'!$A:$B,2,0)</f>
        <v>专家门诊诊察费</v>
      </c>
      <c r="K23" s="39">
        <f t="shared" si="0"/>
        <v>0</v>
      </c>
      <c r="L23" s="39" t="s">
        <v>39</v>
      </c>
      <c r="M23" s="39">
        <f t="shared" si="1"/>
        <v>0</v>
      </c>
      <c r="N23" s="39" t="e">
        <f>VLOOKUP(A23,'[1]2019.11'!$A:$D,4,0)</f>
        <v>#REF!</v>
      </c>
      <c r="O23" s="39" t="e">
        <f t="shared" si="2"/>
        <v>#REF!</v>
      </c>
      <c r="P23" s="39" t="e">
        <f>VLOOKUP(A23:A24,'[1]2019.11'!$A:$E,5,0)</f>
        <v>#REF!</v>
      </c>
      <c r="Q23" s="39" t="e">
        <f t="shared" si="3"/>
        <v>#REF!</v>
      </c>
      <c r="R23" s="39" t="e">
        <f>VLOOKUP(A23,'[1]2019.11'!$A:$F,6,0)</f>
        <v>#REF!</v>
      </c>
      <c r="S23" s="39" t="e">
        <f t="shared" si="4"/>
        <v>#REF!</v>
      </c>
      <c r="V23" s="39">
        <v>0</v>
      </c>
      <c r="W23" s="39">
        <f t="shared" si="5"/>
        <v>0</v>
      </c>
      <c r="X23" s="39" t="str">
        <f>VLOOKUP(A23,'[1]2019.30'!$A:$B,2,0)</f>
        <v>专家门诊诊察费</v>
      </c>
      <c r="Y23" s="39">
        <f>IF(B23=X23,0,1)</f>
        <v>0</v>
      </c>
      <c r="Z23" s="39" t="s">
        <v>39</v>
      </c>
      <c r="AA23" s="39">
        <f t="shared" si="6"/>
        <v>0</v>
      </c>
      <c r="AB23" s="39" t="e">
        <f>VLOOKUP(A23,'[1]2019.30'!$A:$D,4,0)</f>
        <v>#REF!</v>
      </c>
      <c r="AC23" s="39" t="e">
        <f t="shared" si="7"/>
        <v>#REF!</v>
      </c>
      <c r="AD23" s="39" t="e">
        <f>VLOOKUP(A23,'[1]2019.30'!$A:$E,5,0)</f>
        <v>#REF!</v>
      </c>
      <c r="AE23" s="39" t="e">
        <f t="shared" si="8"/>
        <v>#REF!</v>
      </c>
      <c r="AF23" s="39" t="e">
        <f>VLOOKUP(A23,'[1]2019.30'!$A:$F,6,0)</f>
        <v>#REF!</v>
      </c>
      <c r="AG23" s="39" t="e">
        <f t="shared" si="9"/>
        <v>#REF!</v>
      </c>
      <c r="AH23" s="39">
        <v>0</v>
      </c>
      <c r="AI23" s="39">
        <f>IF(G23=AH23,0,1)</f>
        <v>0</v>
      </c>
      <c r="AJ23" s="39" t="e">
        <f>VLOOKUP(A23,[2]修订!$B:$C,2,0)</f>
        <v>#N/A</v>
      </c>
    </row>
    <row r="24" s="39" customFormat="1" ht="27" spans="1:36">
      <c r="A24" s="55" t="s">
        <v>41</v>
      </c>
      <c r="B24" s="52" t="s">
        <v>42</v>
      </c>
      <c r="C24" s="52"/>
      <c r="D24" s="52"/>
      <c r="E24" s="56" t="s">
        <v>28</v>
      </c>
      <c r="F24" s="56">
        <v>17</v>
      </c>
      <c r="G24" s="52"/>
      <c r="H24" s="47" t="s">
        <v>40</v>
      </c>
      <c r="I24" s="44"/>
      <c r="J24" s="39" t="str">
        <f>VLOOKUP(A24,'[1]2019.11'!$A:$B,2,0)</f>
        <v>副主任医师</v>
      </c>
      <c r="K24" s="39">
        <f t="shared" si="0"/>
        <v>0</v>
      </c>
      <c r="L24" s="39">
        <v>0</v>
      </c>
      <c r="M24" s="39">
        <f t="shared" si="1"/>
        <v>0</v>
      </c>
      <c r="N24" s="39" t="e">
        <f>VLOOKUP(A24,'[1]2019.11'!$A:$D,4,0)</f>
        <v>#REF!</v>
      </c>
      <c r="O24" s="39" t="e">
        <f t="shared" si="2"/>
        <v>#REF!</v>
      </c>
      <c r="P24" s="39" t="str">
        <f>VLOOKUP(A24:A25,'[1]2019.11'!$A:$E,5,0)</f>
        <v>次</v>
      </c>
      <c r="Q24" s="39">
        <f t="shared" si="3"/>
        <v>0</v>
      </c>
      <c r="R24" s="39">
        <f>VLOOKUP(A24,'[1]2019.11'!$A:$F,6,0)</f>
        <v>16</v>
      </c>
      <c r="S24" s="39">
        <f t="shared" si="4"/>
        <v>1</v>
      </c>
      <c r="T24" s="39">
        <f>VLOOKUP(A24,'[1]2019.30'!$A:$F,6,0)</f>
        <v>17</v>
      </c>
      <c r="U24" s="39">
        <f>IF(F24=T24,0,1)</f>
        <v>0</v>
      </c>
      <c r="V24" s="39">
        <v>0</v>
      </c>
      <c r="W24" s="39">
        <f t="shared" si="5"/>
        <v>0</v>
      </c>
      <c r="X24" s="39" t="str">
        <f>VLOOKUP(A24,'[1]2019.30'!$A:$B,2,0)</f>
        <v>副主任医师</v>
      </c>
      <c r="Y24" s="39">
        <f>IF(B24=X24,0,1)</f>
        <v>0</v>
      </c>
      <c r="Z24" s="39">
        <v>0</v>
      </c>
      <c r="AA24" s="39">
        <f t="shared" si="6"/>
        <v>0</v>
      </c>
      <c r="AB24" s="39" t="e">
        <f>VLOOKUP(A24,'[1]2019.30'!$A:$D,4,0)</f>
        <v>#REF!</v>
      </c>
      <c r="AC24" s="39" t="e">
        <f t="shared" si="7"/>
        <v>#REF!</v>
      </c>
      <c r="AD24" s="39" t="str">
        <f>VLOOKUP(A24,'[1]2019.30'!$A:$E,5,0)</f>
        <v>次</v>
      </c>
      <c r="AE24" s="39">
        <f t="shared" si="8"/>
        <v>0</v>
      </c>
      <c r="AF24" s="39">
        <f>VLOOKUP(A24,'[1]2019.30'!$A:$F,6,0)</f>
        <v>17</v>
      </c>
      <c r="AG24" s="39">
        <f t="shared" si="9"/>
        <v>0</v>
      </c>
      <c r="AH24" s="39">
        <v>0</v>
      </c>
      <c r="AI24" s="39">
        <f>IF(G24=AH24,0,1)</f>
        <v>0</v>
      </c>
      <c r="AJ24" s="39" t="e">
        <f>VLOOKUP(A24,[2]修订!$B:$C,2,0)</f>
        <v>#N/A</v>
      </c>
    </row>
    <row r="25" s="39" customFormat="1" ht="27" spans="1:36">
      <c r="A25" s="55" t="s">
        <v>43</v>
      </c>
      <c r="B25" s="52" t="s">
        <v>44</v>
      </c>
      <c r="C25" s="52"/>
      <c r="D25" s="52"/>
      <c r="E25" s="56" t="s">
        <v>28</v>
      </c>
      <c r="F25" s="56">
        <v>25</v>
      </c>
      <c r="G25" s="52"/>
      <c r="H25" s="47" t="s">
        <v>40</v>
      </c>
      <c r="I25" s="44"/>
      <c r="J25" s="39" t="str">
        <f>VLOOKUP(A25,'[1]2019.11'!$A:$B,2,0)</f>
        <v>主任医师</v>
      </c>
      <c r="K25" s="39">
        <f t="shared" si="0"/>
        <v>0</v>
      </c>
      <c r="L25" s="39">
        <v>0</v>
      </c>
      <c r="M25" s="39">
        <f t="shared" si="1"/>
        <v>0</v>
      </c>
      <c r="N25" s="39" t="e">
        <f>VLOOKUP(A25,'[1]2019.11'!$A:$D,4,0)</f>
        <v>#REF!</v>
      </c>
      <c r="O25" s="39" t="e">
        <f t="shared" si="2"/>
        <v>#REF!</v>
      </c>
      <c r="P25" s="39" t="str">
        <f>VLOOKUP(A25:A26,'[1]2019.11'!$A:$E,5,0)</f>
        <v>次</v>
      </c>
      <c r="Q25" s="39">
        <f t="shared" si="3"/>
        <v>0</v>
      </c>
      <c r="R25" s="39">
        <f>VLOOKUP(A25,'[1]2019.11'!$A:$F,6,0)</f>
        <v>21</v>
      </c>
      <c r="S25" s="39">
        <f t="shared" si="4"/>
        <v>1</v>
      </c>
      <c r="T25" s="39">
        <f>VLOOKUP(A25,'[1]2019.30'!$A:$F,6,0)</f>
        <v>25</v>
      </c>
      <c r="U25" s="39">
        <f>IF(F25=T25,0,1)</f>
        <v>0</v>
      </c>
      <c r="V25" s="39">
        <v>0</v>
      </c>
      <c r="W25" s="39">
        <f t="shared" si="5"/>
        <v>0</v>
      </c>
      <c r="X25" s="39" t="str">
        <f>VLOOKUP(A25,'[1]2019.30'!$A:$B,2,0)</f>
        <v>主任医师</v>
      </c>
      <c r="Y25" s="39">
        <f>IF(B25=X25,0,1)</f>
        <v>0</v>
      </c>
      <c r="Z25" s="39">
        <v>0</v>
      </c>
      <c r="AA25" s="39">
        <f t="shared" si="6"/>
        <v>0</v>
      </c>
      <c r="AB25" s="39" t="e">
        <f>VLOOKUP(A25,'[1]2019.30'!$A:$D,4,0)</f>
        <v>#REF!</v>
      </c>
      <c r="AC25" s="39" t="e">
        <f t="shared" si="7"/>
        <v>#REF!</v>
      </c>
      <c r="AD25" s="39" t="str">
        <f>VLOOKUP(A25,'[1]2019.30'!$A:$E,5,0)</f>
        <v>次</v>
      </c>
      <c r="AE25" s="39">
        <f t="shared" si="8"/>
        <v>0</v>
      </c>
      <c r="AF25" s="39">
        <f>VLOOKUP(A25,'[1]2019.30'!$A:$F,6,0)</f>
        <v>25</v>
      </c>
      <c r="AG25" s="39">
        <f t="shared" si="9"/>
        <v>0</v>
      </c>
      <c r="AH25" s="39">
        <v>0</v>
      </c>
      <c r="AI25" s="39">
        <f>IF(G25=AH25,0,1)</f>
        <v>0</v>
      </c>
      <c r="AJ25" s="39" t="e">
        <f>VLOOKUP(A25,[2]修订!$B:$C,2,0)</f>
        <v>#N/A</v>
      </c>
    </row>
    <row r="26" s="39" customFormat="1" ht="129" customHeight="1" spans="1:36">
      <c r="A26" s="55" t="s">
        <v>45</v>
      </c>
      <c r="B26" s="52" t="s">
        <v>46</v>
      </c>
      <c r="C26" s="52" t="s">
        <v>47</v>
      </c>
      <c r="D26" s="52"/>
      <c r="E26" s="56" t="s">
        <v>28</v>
      </c>
      <c r="F26" s="56" t="s">
        <v>48</v>
      </c>
      <c r="G26" s="52"/>
      <c r="H26" s="47" t="s">
        <v>49</v>
      </c>
      <c r="I26" s="44">
        <v>100</v>
      </c>
      <c r="J26" s="39" t="str">
        <f>VLOOKUP(A26,'[1]2019.11'!$A:$B,2,0)</f>
        <v>知名专家</v>
      </c>
      <c r="K26" s="39">
        <f t="shared" si="0"/>
        <v>0</v>
      </c>
      <c r="L26" s="39">
        <v>0</v>
      </c>
      <c r="M26" s="39">
        <f t="shared" si="1"/>
        <v>1</v>
      </c>
      <c r="N26" s="39" t="e">
        <f>VLOOKUP(A26,'[1]2019.11'!$A:$D,4,0)</f>
        <v>#REF!</v>
      </c>
      <c r="O26" s="39" t="e">
        <f t="shared" si="2"/>
        <v>#REF!</v>
      </c>
      <c r="P26" s="39" t="str">
        <f>VLOOKUP(A26:A27,'[1]2019.11'!$A:$E,5,0)</f>
        <v>次</v>
      </c>
      <c r="Q26" s="39">
        <f t="shared" si="3"/>
        <v>0</v>
      </c>
      <c r="R26" s="39" t="str">
        <f>VLOOKUP(A26,'[1]2019.11'!$A:$F,6,0)</f>
        <v>医疗机构自主定价</v>
      </c>
      <c r="S26" s="39">
        <f t="shared" si="4"/>
        <v>0</v>
      </c>
      <c r="V26" s="39">
        <v>0</v>
      </c>
      <c r="W26" s="39">
        <f t="shared" si="5"/>
        <v>0</v>
      </c>
      <c r="X26" s="39" t="e">
        <f>VLOOKUP(A26,'[1]2019.30'!$A:$B,2,0)</f>
        <v>#N/A</v>
      </c>
      <c r="AJ26" s="39" t="e">
        <f>VLOOKUP(A26,[2]修订!$B:$C,2,0)</f>
        <v>#N/A</v>
      </c>
    </row>
    <row r="27" s="39" customFormat="1" ht="24" spans="1:36">
      <c r="A27" s="55">
        <v>110200003</v>
      </c>
      <c r="B27" s="52" t="s">
        <v>50</v>
      </c>
      <c r="C27" s="52" t="s">
        <v>51</v>
      </c>
      <c r="D27" s="52"/>
      <c r="E27" s="56" t="s">
        <v>28</v>
      </c>
      <c r="F27" s="56">
        <v>10</v>
      </c>
      <c r="G27" s="52"/>
      <c r="H27" s="47" t="s">
        <v>35</v>
      </c>
      <c r="I27" s="44"/>
      <c r="J27" s="39" t="str">
        <f>VLOOKUP(A27,'[1]2019.11'!$A:$B,2,0)</f>
        <v>急诊诊察费</v>
      </c>
      <c r="K27" s="39">
        <f t="shared" si="0"/>
        <v>0</v>
      </c>
      <c r="L27" s="39" t="s">
        <v>51</v>
      </c>
      <c r="M27" s="39">
        <f t="shared" si="1"/>
        <v>0</v>
      </c>
      <c r="N27" s="39" t="e">
        <f>VLOOKUP(A27,'[1]2019.11'!$A:$D,4,0)</f>
        <v>#REF!</v>
      </c>
      <c r="O27" s="39" t="e">
        <f t="shared" si="2"/>
        <v>#REF!</v>
      </c>
      <c r="P27" s="39" t="str">
        <f>VLOOKUP(A27:A28,'[1]2019.11'!$A:$E,5,0)</f>
        <v>次</v>
      </c>
      <c r="Q27" s="39">
        <f t="shared" si="3"/>
        <v>0</v>
      </c>
      <c r="R27" s="39">
        <f>VLOOKUP(A27,'[1]2019.11'!$A:$F,6,0)</f>
        <v>10</v>
      </c>
      <c r="S27" s="39">
        <f t="shared" si="4"/>
        <v>0</v>
      </c>
      <c r="V27" s="39">
        <v>0</v>
      </c>
      <c r="W27" s="39">
        <f t="shared" si="5"/>
        <v>0</v>
      </c>
      <c r="X27" s="39" t="e">
        <f>VLOOKUP(A27,'[1]2019.30'!$A:$B,2,0)</f>
        <v>#N/A</v>
      </c>
      <c r="AJ27" s="39" t="e">
        <f>VLOOKUP(A27,[2]修订!$B:$C,2,0)</f>
        <v>#N/A</v>
      </c>
    </row>
    <row r="28" s="39" customFormat="1" ht="27" spans="1:36">
      <c r="A28" s="55">
        <v>110200004</v>
      </c>
      <c r="B28" s="52" t="s">
        <v>52</v>
      </c>
      <c r="C28" s="52"/>
      <c r="D28" s="52"/>
      <c r="E28" s="56" t="s">
        <v>53</v>
      </c>
      <c r="F28" s="56">
        <v>25</v>
      </c>
      <c r="G28" s="52"/>
      <c r="H28" s="47" t="s">
        <v>54</v>
      </c>
      <c r="I28" s="44"/>
      <c r="J28" s="39" t="str">
        <f>VLOOKUP(A28,'[1]2019.11'!$A:$B,2,0)</f>
        <v>门急诊留观诊察费</v>
      </c>
      <c r="K28" s="39">
        <f t="shared" si="0"/>
        <v>0</v>
      </c>
      <c r="L28" s="39" t="s">
        <v>55</v>
      </c>
      <c r="M28" s="39">
        <f t="shared" si="1"/>
        <v>1</v>
      </c>
      <c r="N28" s="39" t="e">
        <f>VLOOKUP(A28,'[1]2019.11'!$A:$D,4,0)</f>
        <v>#REF!</v>
      </c>
      <c r="O28" s="39" t="e">
        <f t="shared" si="2"/>
        <v>#REF!</v>
      </c>
      <c r="P28" s="39" t="str">
        <f>VLOOKUP(A28:A29,'[1]2019.11'!$A:$E,5,0)</f>
        <v>日</v>
      </c>
      <c r="Q28" s="39">
        <f t="shared" si="3"/>
        <v>0</v>
      </c>
      <c r="R28" s="39">
        <f>VLOOKUP(A28,'[1]2019.11'!$A:$F,6,0)</f>
        <v>25</v>
      </c>
      <c r="S28" s="39">
        <f t="shared" si="4"/>
        <v>0</v>
      </c>
      <c r="V28" s="39">
        <v>0</v>
      </c>
      <c r="W28" s="39">
        <f t="shared" si="5"/>
        <v>0</v>
      </c>
      <c r="X28" s="39" t="e">
        <f>VLOOKUP(A28,'[1]2019.30'!$A:$B,2,0)</f>
        <v>#N/A</v>
      </c>
      <c r="AJ28" s="39" t="e">
        <f>VLOOKUP(A28,[2]修订!$B:$C,2,0)</f>
        <v>#N/A</v>
      </c>
    </row>
    <row r="29" s="39" customFormat="1" ht="27" spans="1:36">
      <c r="A29" s="55">
        <v>110200005</v>
      </c>
      <c r="B29" s="52" t="s">
        <v>56</v>
      </c>
      <c r="C29" s="52" t="s">
        <v>57</v>
      </c>
      <c r="D29" s="52"/>
      <c r="E29" s="56" t="s">
        <v>53</v>
      </c>
      <c r="F29" s="56">
        <v>25</v>
      </c>
      <c r="G29" s="52" t="s">
        <v>58</v>
      </c>
      <c r="H29" s="47" t="s">
        <v>40</v>
      </c>
      <c r="I29" s="44"/>
      <c r="J29" s="39" t="str">
        <f>VLOOKUP(A29,'[1]2019.11'!$A:$B,2,0)</f>
        <v>住院诊察费</v>
      </c>
      <c r="K29" s="39">
        <f t="shared" si="0"/>
        <v>0</v>
      </c>
      <c r="L29" s="39" t="s">
        <v>57</v>
      </c>
      <c r="M29" s="39">
        <f t="shared" si="1"/>
        <v>0</v>
      </c>
      <c r="N29" s="39" t="e">
        <f>VLOOKUP(A29,'[1]2019.11'!$A:$D,4,0)</f>
        <v>#REF!</v>
      </c>
      <c r="O29" s="39" t="e">
        <f t="shared" si="2"/>
        <v>#REF!</v>
      </c>
      <c r="P29" s="39" t="str">
        <f>VLOOKUP(A29:A30,'[1]2019.11'!$A:$E,5,0)</f>
        <v>日</v>
      </c>
      <c r="Q29" s="39">
        <f t="shared" si="3"/>
        <v>0</v>
      </c>
      <c r="R29" s="39">
        <f>VLOOKUP(A29,'[1]2019.11'!$A:$F,6,0)</f>
        <v>20</v>
      </c>
      <c r="S29" s="39">
        <f t="shared" si="4"/>
        <v>1</v>
      </c>
      <c r="T29" s="39">
        <f>VLOOKUP(A29,'[1]2019.30'!$A:$F,6,0)</f>
        <v>25</v>
      </c>
      <c r="U29" s="39">
        <f>IF(F29=T29,0,1)</f>
        <v>0</v>
      </c>
      <c r="V29" s="39" t="s">
        <v>58</v>
      </c>
      <c r="W29" s="39">
        <f t="shared" si="5"/>
        <v>0</v>
      </c>
      <c r="X29" s="39" t="str">
        <f>VLOOKUP(A29,'[1]2019.30'!$A:$B,2,0)</f>
        <v>住院诊察费</v>
      </c>
      <c r="Y29" s="39">
        <f>IF(B29=X29,0,1)</f>
        <v>0</v>
      </c>
      <c r="Z29" s="39" t="s">
        <v>57</v>
      </c>
      <c r="AA29" s="39">
        <f t="shared" ref="AA29:AA34" si="10">IF(C29=Z29,0,1)</f>
        <v>0</v>
      </c>
      <c r="AB29" s="39" t="e">
        <f>VLOOKUP(A29,'[1]2019.30'!$A:$D,4,0)</f>
        <v>#REF!</v>
      </c>
      <c r="AC29" s="39" t="e">
        <f t="shared" ref="AC29:AC34" si="11">IF(D29=AB29,0,1)</f>
        <v>#REF!</v>
      </c>
      <c r="AD29" s="39" t="str">
        <f>VLOOKUP(A29,'[1]2019.30'!$A:$E,5,0)</f>
        <v>日</v>
      </c>
      <c r="AE29" s="39">
        <f t="shared" ref="AE29:AE34" si="12">IF(E29=AD29,0,1)</f>
        <v>0</v>
      </c>
      <c r="AF29" s="39">
        <f>VLOOKUP(A29,'[1]2019.30'!$A:$F,6,0)</f>
        <v>25</v>
      </c>
      <c r="AG29" s="39">
        <f t="shared" ref="AG29:AG34" si="13">IF(F29=AF29,0,1)</f>
        <v>0</v>
      </c>
      <c r="AH29" s="39" t="s">
        <v>58</v>
      </c>
      <c r="AI29" s="39">
        <f>IF(G29=AH29,0,1)</f>
        <v>0</v>
      </c>
      <c r="AJ29" s="39" t="e">
        <f>VLOOKUP(A29,[2]修订!$B:$C,2,0)</f>
        <v>#N/A</v>
      </c>
    </row>
    <row r="30" s="39" customFormat="1" ht="72" spans="1:36">
      <c r="A30" s="55">
        <v>110200006</v>
      </c>
      <c r="B30" s="52" t="s">
        <v>59</v>
      </c>
      <c r="C30" s="52" t="s">
        <v>60</v>
      </c>
      <c r="D30" s="52"/>
      <c r="E30" s="56" t="s">
        <v>28</v>
      </c>
      <c r="F30" s="56" t="s">
        <v>48</v>
      </c>
      <c r="G30" s="52" t="s">
        <v>61</v>
      </c>
      <c r="H30" s="57" t="s">
        <v>62</v>
      </c>
      <c r="J30" s="39" t="e">
        <f>VLOOKUP(A30,'[1]2019.11'!$A:$B,2,0)</f>
        <v>#N/A</v>
      </c>
      <c r="X30" s="39" t="e">
        <f>VLOOKUP(A30,'[1]2019.30'!$A:$B,2,0)</f>
        <v>#N/A</v>
      </c>
      <c r="AJ30" s="39" t="e">
        <f>VLOOKUP(A30,[2]修订!$B:$C,2,0)</f>
        <v>#N/A</v>
      </c>
    </row>
    <row r="31" s="39" customFormat="1" spans="1:36">
      <c r="A31" s="55">
        <v>1103</v>
      </c>
      <c r="B31" s="52" t="s">
        <v>63</v>
      </c>
      <c r="C31" s="52"/>
      <c r="D31" s="52"/>
      <c r="E31" s="56"/>
      <c r="F31" s="56"/>
      <c r="G31" s="52"/>
      <c r="H31" s="47"/>
      <c r="I31" s="44"/>
      <c r="J31" s="39" t="e">
        <f>VLOOKUP(A31,'[1]2019.11'!$A:$B,2,0)</f>
        <v>#N/A</v>
      </c>
      <c r="X31" s="39" t="str">
        <f>VLOOKUP(A31,'[1]2019.30'!$A:$B,2,0)</f>
        <v>3.急诊监护费</v>
      </c>
      <c r="Y31" s="39">
        <f>IF(B31=X31,0,1)</f>
        <v>0</v>
      </c>
      <c r="Z31" s="39">
        <v>0</v>
      </c>
      <c r="AA31" s="39">
        <f t="shared" si="10"/>
        <v>0</v>
      </c>
      <c r="AB31" s="39" t="e">
        <f>VLOOKUP(A31,'[1]2019.30'!$A:$D,4,0)</f>
        <v>#REF!</v>
      </c>
      <c r="AC31" s="39" t="e">
        <f t="shared" si="11"/>
        <v>#REF!</v>
      </c>
      <c r="AD31" s="39" t="e">
        <f>VLOOKUP(A31,'[1]2019.30'!$A:$E,5,0)</f>
        <v>#REF!</v>
      </c>
      <c r="AE31" s="39" t="e">
        <f t="shared" si="12"/>
        <v>#REF!</v>
      </c>
      <c r="AF31" s="39" t="e">
        <f>VLOOKUP(A31,'[1]2019.30'!$A:$F,6,0)</f>
        <v>#REF!</v>
      </c>
      <c r="AG31" s="39" t="e">
        <f t="shared" si="13"/>
        <v>#REF!</v>
      </c>
      <c r="AH31" s="39">
        <v>0</v>
      </c>
      <c r="AI31" s="39">
        <f>IF(G31=AH31,0,1)</f>
        <v>0</v>
      </c>
      <c r="AJ31" s="39" t="e">
        <f>VLOOKUP(A31,[2]修订!$B:$C,2,0)</f>
        <v>#N/A</v>
      </c>
    </row>
    <row r="32" s="39" customFormat="1" ht="84" spans="1:36">
      <c r="A32" s="55">
        <v>110300001</v>
      </c>
      <c r="B32" s="52" t="s">
        <v>64</v>
      </c>
      <c r="C32" s="52" t="s">
        <v>65</v>
      </c>
      <c r="D32" s="52" t="s">
        <v>66</v>
      </c>
      <c r="E32" s="56" t="s">
        <v>53</v>
      </c>
      <c r="F32" s="56">
        <v>100</v>
      </c>
      <c r="G32" s="52" t="s">
        <v>67</v>
      </c>
      <c r="H32" s="47" t="s">
        <v>68</v>
      </c>
      <c r="I32" s="44"/>
      <c r="J32" s="39" t="e">
        <f>VLOOKUP(A32,'[1]2019.11'!$A:$B,2,0)</f>
        <v>#N/A</v>
      </c>
      <c r="X32" s="39" t="str">
        <f>VLOOKUP(A32,'[1]2019.30'!$A:$B,2,0)</f>
        <v>急诊监护费</v>
      </c>
      <c r="Y32" s="39">
        <f>IF(B32=X32,0,1)</f>
        <v>0</v>
      </c>
      <c r="Z32" s="39" t="s">
        <v>65</v>
      </c>
      <c r="AA32" s="39">
        <f t="shared" si="10"/>
        <v>0</v>
      </c>
      <c r="AB32" s="39" t="str">
        <f>VLOOKUP(A32,'[1]2019.30'!$A:$D,4,0)</f>
        <v>监护仪器</v>
      </c>
      <c r="AC32" s="39">
        <f t="shared" si="11"/>
        <v>0</v>
      </c>
      <c r="AD32" s="39" t="str">
        <f>VLOOKUP(A32,'[1]2019.30'!$A:$E,5,0)</f>
        <v>日</v>
      </c>
      <c r="AE32" s="39">
        <f t="shared" si="12"/>
        <v>0</v>
      </c>
      <c r="AF32" s="39">
        <f>VLOOKUP(A32,'[1]2019.30'!$A:$F,6,0)</f>
        <v>100</v>
      </c>
      <c r="AG32" s="39">
        <f t="shared" si="13"/>
        <v>0</v>
      </c>
      <c r="AH32" s="39" t="s">
        <v>67</v>
      </c>
      <c r="AI32" s="39">
        <f>IF(G32=AH32,0,1)</f>
        <v>0</v>
      </c>
      <c r="AJ32" s="39" t="e">
        <f>VLOOKUP(A32,[2]修订!$B:$C,2,0)</f>
        <v>#N/A</v>
      </c>
    </row>
    <row r="33" s="39" customFormat="1" spans="1:36">
      <c r="A33" s="55">
        <v>1104</v>
      </c>
      <c r="B33" s="52" t="s">
        <v>69</v>
      </c>
      <c r="C33" s="52"/>
      <c r="D33" s="52"/>
      <c r="E33" s="56"/>
      <c r="F33" s="56"/>
      <c r="G33" s="52"/>
      <c r="H33" s="47"/>
      <c r="I33" s="44"/>
      <c r="J33" s="39" t="e">
        <f>VLOOKUP(A33,'[1]2019.11'!$A:$B,2,0)</f>
        <v>#N/A</v>
      </c>
      <c r="X33" s="39" t="str">
        <f>VLOOKUP(A33,'[1]2019.30'!$A:$B,2,0)</f>
        <v>4.院前急救费</v>
      </c>
      <c r="Y33" s="39">
        <f>IF(B33=X33,0,1)</f>
        <v>0</v>
      </c>
      <c r="Z33" s="39">
        <v>0</v>
      </c>
      <c r="AA33" s="39">
        <f t="shared" si="10"/>
        <v>0</v>
      </c>
      <c r="AB33" s="39" t="e">
        <f>VLOOKUP(A33,'[1]2019.30'!$A:$D,4,0)</f>
        <v>#REF!</v>
      </c>
      <c r="AC33" s="39" t="e">
        <f t="shared" si="11"/>
        <v>#REF!</v>
      </c>
      <c r="AD33" s="39" t="e">
        <f>VLOOKUP(A33,'[1]2019.30'!$A:$E,5,0)</f>
        <v>#REF!</v>
      </c>
      <c r="AE33" s="39" t="e">
        <f t="shared" si="12"/>
        <v>#REF!</v>
      </c>
      <c r="AF33" s="39" t="e">
        <f>VLOOKUP(A33,'[1]2019.30'!$A:$F,6,0)</f>
        <v>#REF!</v>
      </c>
      <c r="AG33" s="39" t="e">
        <f t="shared" si="13"/>
        <v>#REF!</v>
      </c>
      <c r="AH33" s="39">
        <v>0</v>
      </c>
      <c r="AI33" s="39">
        <f>IF(G33=AH33,0,1)</f>
        <v>0</v>
      </c>
      <c r="AJ33" s="39" t="e">
        <f>VLOOKUP(A33,[2]修订!$B:$C,2,0)</f>
        <v>#N/A</v>
      </c>
    </row>
    <row r="34" s="39" customFormat="1" ht="36" spans="1:36">
      <c r="A34" s="55">
        <v>110400001</v>
      </c>
      <c r="B34" s="52" t="s">
        <v>70</v>
      </c>
      <c r="C34" s="52" t="s">
        <v>71</v>
      </c>
      <c r="D34" s="52" t="s">
        <v>72</v>
      </c>
      <c r="E34" s="56" t="s">
        <v>28</v>
      </c>
      <c r="F34" s="56">
        <v>55</v>
      </c>
      <c r="G34" s="52"/>
      <c r="H34" s="47" t="s">
        <v>68</v>
      </c>
      <c r="I34" s="44"/>
      <c r="J34" s="39" t="e">
        <f>VLOOKUP(A34,'[1]2019.11'!$A:$B,2,0)</f>
        <v>#N/A</v>
      </c>
      <c r="X34" s="39" t="str">
        <f>VLOOKUP(A34,'[1]2019.30'!$A:$B,2,0)</f>
        <v>院前急救费</v>
      </c>
      <c r="Y34" s="39">
        <f>IF(B34=X34,0,1)</f>
        <v>0</v>
      </c>
      <c r="Z34" s="39" t="s">
        <v>71</v>
      </c>
      <c r="AA34" s="39">
        <f t="shared" si="10"/>
        <v>0</v>
      </c>
      <c r="AB34" s="39" t="str">
        <f>VLOOKUP(A34,'[1]2019.30'!$A:$D,4,0)</f>
        <v>化验、特殊检查、治疗、药物、血液</v>
      </c>
      <c r="AC34" s="39">
        <f t="shared" si="11"/>
        <v>0</v>
      </c>
      <c r="AD34" s="39" t="str">
        <f>VLOOKUP(A34,'[1]2019.30'!$A:$E,5,0)</f>
        <v>次</v>
      </c>
      <c r="AE34" s="39">
        <f t="shared" si="12"/>
        <v>0</v>
      </c>
      <c r="AF34" s="39">
        <f>VLOOKUP(A34,'[1]2019.30'!$A:$F,6,0)</f>
        <v>55</v>
      </c>
      <c r="AG34" s="39">
        <f t="shared" si="13"/>
        <v>0</v>
      </c>
      <c r="AH34" s="39">
        <v>0</v>
      </c>
      <c r="AI34" s="39">
        <f>IF(G34=AH34,0,1)</f>
        <v>0</v>
      </c>
      <c r="AJ34" s="39" t="e">
        <f>VLOOKUP(A34,[2]修订!$B:$C,2,0)</f>
        <v>#N/A</v>
      </c>
    </row>
    <row r="35" s="39" customFormat="1" spans="1:36">
      <c r="A35" s="55">
        <v>1105</v>
      </c>
      <c r="B35" s="52" t="s">
        <v>73</v>
      </c>
      <c r="C35" s="52"/>
      <c r="D35" s="52"/>
      <c r="E35" s="56"/>
      <c r="F35" s="56"/>
      <c r="G35" s="52"/>
      <c r="H35" s="47"/>
      <c r="I35" s="44"/>
      <c r="J35" s="39" t="e">
        <f>VLOOKUP(A35,'[1]2019.11'!$A:$B,2,0)</f>
        <v>#N/A</v>
      </c>
      <c r="X35" s="39" t="e">
        <f>VLOOKUP(A35,'[1]2019.30'!$A:$B,2,0)</f>
        <v>#N/A</v>
      </c>
      <c r="AJ35" s="39" t="e">
        <f>VLOOKUP(A35,[2]修订!$B:$C,2,0)</f>
        <v>#N/A</v>
      </c>
    </row>
    <row r="36" s="39" customFormat="1" ht="24" spans="1:36">
      <c r="A36" s="55">
        <v>110500001</v>
      </c>
      <c r="B36" s="52" t="s">
        <v>74</v>
      </c>
      <c r="C36" s="52" t="s">
        <v>75</v>
      </c>
      <c r="D36" s="52" t="s">
        <v>76</v>
      </c>
      <c r="E36" s="56" t="s">
        <v>28</v>
      </c>
      <c r="F36" s="56" t="s">
        <v>48</v>
      </c>
      <c r="G36" s="52" t="s">
        <v>77</v>
      </c>
      <c r="H36" s="47" t="s">
        <v>78</v>
      </c>
      <c r="I36" s="44"/>
      <c r="J36" s="39" t="e">
        <f>VLOOKUP(A36,'[1]2019.11'!$A:$B,2,0)</f>
        <v>#N/A</v>
      </c>
      <c r="X36" s="39" t="e">
        <f>VLOOKUP(A36,'[1]2019.30'!$A:$B,2,0)</f>
        <v>#N/A</v>
      </c>
      <c r="AJ36" s="39" t="e">
        <f>VLOOKUP(A36,[2]修订!$B:$C,2,0)</f>
        <v>#N/A</v>
      </c>
    </row>
    <row r="37" s="39" customFormat="1" ht="60" spans="1:36">
      <c r="A37" s="55">
        <v>110500002</v>
      </c>
      <c r="B37" s="52" t="s">
        <v>79</v>
      </c>
      <c r="C37" s="52" t="s">
        <v>80</v>
      </c>
      <c r="D37" s="52"/>
      <c r="E37" s="56" t="s">
        <v>28</v>
      </c>
      <c r="F37" s="56" t="s">
        <v>48</v>
      </c>
      <c r="G37" s="52"/>
      <c r="H37" s="47" t="s">
        <v>81</v>
      </c>
      <c r="I37" s="44"/>
      <c r="J37" s="39" t="e">
        <f>VLOOKUP(A37,'[1]2019.11'!$A:$B,2,0)</f>
        <v>#N/A</v>
      </c>
      <c r="X37" s="39" t="e">
        <f>VLOOKUP(A37,'[1]2019.30'!$A:$B,2,0)</f>
        <v>#N/A</v>
      </c>
      <c r="AJ37" s="39" t="e">
        <f>VLOOKUP(A37,[2]修订!$B:$C,2,0)</f>
        <v>#N/A</v>
      </c>
    </row>
    <row r="38" s="39" customFormat="1" spans="1:36">
      <c r="A38" s="55">
        <v>1106</v>
      </c>
      <c r="B38" s="52" t="s">
        <v>82</v>
      </c>
      <c r="C38" s="52"/>
      <c r="D38" s="52"/>
      <c r="E38" s="56"/>
      <c r="F38" s="56"/>
      <c r="G38" s="52"/>
      <c r="H38" s="47"/>
      <c r="I38" s="44"/>
      <c r="J38" s="39" t="e">
        <f>VLOOKUP(A38,'[1]2019.11'!$A:$B,2,0)</f>
        <v>#N/A</v>
      </c>
      <c r="X38" s="39" t="e">
        <f>VLOOKUP(A38,'[1]2019.30'!$A:$B,2,0)</f>
        <v>#N/A</v>
      </c>
      <c r="AJ38" s="39" t="e">
        <f>VLOOKUP(A38,[2]修订!$B:$C,2,0)</f>
        <v>#N/A</v>
      </c>
    </row>
    <row r="39" s="39" customFormat="1" ht="36" spans="1:36">
      <c r="A39" s="55">
        <v>110600001</v>
      </c>
      <c r="B39" s="52" t="s">
        <v>83</v>
      </c>
      <c r="C39" s="52" t="s">
        <v>84</v>
      </c>
      <c r="D39" s="52" t="s">
        <v>85</v>
      </c>
      <c r="E39" s="56" t="s">
        <v>86</v>
      </c>
      <c r="F39" s="56">
        <v>18</v>
      </c>
      <c r="G39" s="52" t="s">
        <v>87</v>
      </c>
      <c r="H39" s="47"/>
      <c r="I39" s="44"/>
      <c r="J39" s="39" t="e">
        <f>VLOOKUP(A39,'[1]2019.11'!$A:$B,2,0)</f>
        <v>#N/A</v>
      </c>
      <c r="X39" s="39" t="e">
        <f>VLOOKUP(A39,'[1]2019.30'!$A:$B,2,0)</f>
        <v>#N/A</v>
      </c>
      <c r="AJ39" s="39" t="e">
        <f>VLOOKUP(A39,[2]修订!$B:$C,2,0)</f>
        <v>#N/A</v>
      </c>
    </row>
    <row r="40" s="39" customFormat="1" spans="1:36">
      <c r="A40" s="55">
        <v>1107</v>
      </c>
      <c r="B40" s="52" t="s">
        <v>88</v>
      </c>
      <c r="C40" s="52"/>
      <c r="D40" s="52"/>
      <c r="E40" s="56"/>
      <c r="F40" s="56"/>
      <c r="G40" s="52"/>
      <c r="H40" s="47"/>
      <c r="I40" s="44"/>
      <c r="J40" s="39" t="e">
        <f>VLOOKUP(A40,'[1]2019.11'!$A:$B,2,0)</f>
        <v>#N/A</v>
      </c>
      <c r="X40" s="39" t="e">
        <f>VLOOKUP(A40,'[1]2019.30'!$A:$B,2,0)</f>
        <v>#N/A</v>
      </c>
      <c r="AJ40" s="39" t="e">
        <f>VLOOKUP(A40,[2]修订!$B:$C,2,0)</f>
        <v>#N/A</v>
      </c>
    </row>
    <row r="41" s="39" customFormat="1" ht="22.5" spans="1:36">
      <c r="A41" s="55">
        <v>110700001</v>
      </c>
      <c r="B41" s="52" t="s">
        <v>89</v>
      </c>
      <c r="C41" s="52"/>
      <c r="D41" s="52"/>
      <c r="E41" s="56" t="s">
        <v>53</v>
      </c>
      <c r="F41" s="58" t="s">
        <v>90</v>
      </c>
      <c r="G41" s="52"/>
      <c r="H41" s="47"/>
      <c r="I41" s="44"/>
      <c r="J41" s="39" t="e">
        <f>VLOOKUP(A41,'[1]2019.11'!$A:$B,2,0)</f>
        <v>#N/A</v>
      </c>
      <c r="X41" s="39" t="e">
        <f>VLOOKUP(A41,'[1]2019.30'!$A:$B,2,0)</f>
        <v>#N/A</v>
      </c>
      <c r="AJ41" s="39" t="e">
        <f>VLOOKUP(A41,[2]修订!$B:$C,2,0)</f>
        <v>#N/A</v>
      </c>
    </row>
    <row r="42" s="39" customFormat="1" spans="1:36">
      <c r="A42" s="55">
        <v>1108</v>
      </c>
      <c r="B42" s="52" t="s">
        <v>91</v>
      </c>
      <c r="C42" s="52"/>
      <c r="D42" s="52"/>
      <c r="E42" s="56"/>
      <c r="F42" s="56"/>
      <c r="G42" s="52"/>
      <c r="H42" s="47"/>
      <c r="I42" s="44"/>
      <c r="J42" s="39" t="e">
        <f>VLOOKUP(A42,'[1]2019.11'!$A:$B,2,0)</f>
        <v>#N/A</v>
      </c>
      <c r="X42" s="39" t="e">
        <f>VLOOKUP(A42,'[1]2019.30'!$A:$B,2,0)</f>
        <v>#N/A</v>
      </c>
      <c r="AJ42" s="39" t="e">
        <f>VLOOKUP(A42,[2]修订!$B:$C,2,0)</f>
        <v>#N/A</v>
      </c>
    </row>
    <row r="43" s="39" customFormat="1" ht="22.5" spans="1:36">
      <c r="A43" s="55">
        <v>110800001</v>
      </c>
      <c r="B43" s="52" t="s">
        <v>92</v>
      </c>
      <c r="C43" s="52"/>
      <c r="D43" s="52"/>
      <c r="E43" s="56" t="s">
        <v>53</v>
      </c>
      <c r="F43" s="58" t="s">
        <v>90</v>
      </c>
      <c r="G43" s="52"/>
      <c r="H43" s="47"/>
      <c r="I43" s="44"/>
      <c r="J43" s="39" t="e">
        <f>VLOOKUP(A43,'[1]2019.11'!$A:$B,2,0)</f>
        <v>#N/A</v>
      </c>
      <c r="X43" s="39" t="e">
        <f>VLOOKUP(A43,'[1]2019.30'!$A:$B,2,0)</f>
        <v>#N/A</v>
      </c>
      <c r="AJ43" s="39" t="e">
        <f>VLOOKUP(A43,[2]修订!$B:$C,2,0)</f>
        <v>#N/A</v>
      </c>
    </row>
    <row r="44" s="39" customFormat="1" ht="62.25" customHeight="1" spans="1:36">
      <c r="A44" s="55">
        <v>1109</v>
      </c>
      <c r="B44" s="52" t="s">
        <v>93</v>
      </c>
      <c r="C44" s="52" t="s">
        <v>94</v>
      </c>
      <c r="D44" s="52"/>
      <c r="E44" s="56"/>
      <c r="F44" s="56"/>
      <c r="G44" s="52" t="s">
        <v>95</v>
      </c>
      <c r="H44" s="52" t="s">
        <v>96</v>
      </c>
      <c r="I44" s="70"/>
      <c r="J44" s="39" t="str">
        <f>VLOOKUP(A44,'[1]2019.11'!$A:$B,2,0)</f>
        <v>9.床位费</v>
      </c>
      <c r="K44" s="39">
        <f>IF(B44=J44,0,1)</f>
        <v>0</v>
      </c>
      <c r="L44" s="39">
        <v>0</v>
      </c>
      <c r="M44" s="39">
        <f>IF(C44=L44,0,1)</f>
        <v>1</v>
      </c>
      <c r="N44" s="39" t="e">
        <f>VLOOKUP(A44,'[1]2019.11'!$A:$D,4,0)</f>
        <v>#REF!</v>
      </c>
      <c r="O44" s="39" t="e">
        <f>IF(D44=N44,0,1)</f>
        <v>#REF!</v>
      </c>
      <c r="P44" s="39" t="e">
        <f>VLOOKUP(A44:A45,'[1]2019.11'!$A:$E,5,0)</f>
        <v>#REF!</v>
      </c>
      <c r="Q44" s="39" t="e">
        <f>IF(E44=P44,0,1)</f>
        <v>#REF!</v>
      </c>
      <c r="R44" s="39" t="e">
        <f>VLOOKUP(A44,'[1]2019.11'!$A:$F,6,0)</f>
        <v>#REF!</v>
      </c>
      <c r="S44" s="39" t="e">
        <f>IF(F44=R44,0,1)</f>
        <v>#REF!</v>
      </c>
      <c r="V44" s="39">
        <v>0</v>
      </c>
      <c r="W44" s="39">
        <f>IF(G44=V44,0,1)</f>
        <v>1</v>
      </c>
      <c r="X44" s="39" t="str">
        <f>VLOOKUP(A44,'[1]2019.30'!$A:$B,2,0)</f>
        <v>9.床位费</v>
      </c>
      <c r="Y44" s="39">
        <f>IF(B44=X44,0,1)</f>
        <v>0</v>
      </c>
      <c r="Z44" s="39" t="s">
        <v>94</v>
      </c>
      <c r="AA44" s="39">
        <f>IF(C44=Z44,0,1)</f>
        <v>0</v>
      </c>
      <c r="AB44" s="39" t="e">
        <f>VLOOKUP(A44,'[1]2019.30'!$A:$D,4,0)</f>
        <v>#REF!</v>
      </c>
      <c r="AC44" s="39" t="e">
        <f>IF(D44=AB44,0,1)</f>
        <v>#REF!</v>
      </c>
      <c r="AD44" s="39" t="e">
        <f>VLOOKUP(A44,'[1]2019.30'!$A:$E,5,0)</f>
        <v>#REF!</v>
      </c>
      <c r="AE44" s="39" t="e">
        <f>IF(E44=AD44,0,1)</f>
        <v>#REF!</v>
      </c>
      <c r="AF44" s="39" t="e">
        <f>VLOOKUP(A44,'[1]2019.30'!$A:$F,6,0)</f>
        <v>#REF!</v>
      </c>
      <c r="AG44" s="39" t="e">
        <f>IF(F44=AF44,0,1)</f>
        <v>#REF!</v>
      </c>
      <c r="AH44" s="39" t="s">
        <v>97</v>
      </c>
      <c r="AI44" s="39">
        <f>IF(G44=AH44,0,1)</f>
        <v>1</v>
      </c>
      <c r="AJ44" s="39" t="e">
        <f>VLOOKUP(A44,[2]修订!$B:$C,2,0)</f>
        <v>#N/A</v>
      </c>
    </row>
    <row r="45" s="39" customFormat="1" ht="54" spans="1:36">
      <c r="A45" s="55">
        <v>110900001</v>
      </c>
      <c r="B45" s="52" t="s">
        <v>98</v>
      </c>
      <c r="C45" s="52" t="s">
        <v>99</v>
      </c>
      <c r="D45" s="52"/>
      <c r="E45" s="56" t="s">
        <v>100</v>
      </c>
      <c r="F45" s="59"/>
      <c r="G45" s="52" t="s">
        <v>101</v>
      </c>
      <c r="H45" s="47" t="s">
        <v>102</v>
      </c>
      <c r="I45" s="44"/>
      <c r="J45" s="39" t="str">
        <f>VLOOKUP(A45,'[1]2019.11'!$A:$B,2,0)</f>
        <v>病房床位费</v>
      </c>
      <c r="K45" s="39">
        <f>IF(B45=J45,0,1)</f>
        <v>0</v>
      </c>
      <c r="L45" s="39" t="s">
        <v>103</v>
      </c>
      <c r="M45" s="39">
        <f>IF(C45=L45,0,1)</f>
        <v>1</v>
      </c>
      <c r="N45" s="39" t="e">
        <f>VLOOKUP(A45,'[1]2019.11'!$A:$D,4,0)</f>
        <v>#REF!</v>
      </c>
      <c r="O45" s="39" t="e">
        <f>IF(D45=N45,0,1)</f>
        <v>#REF!</v>
      </c>
      <c r="P45" s="39" t="str">
        <f>VLOOKUP(A45:A46,'[1]2019.11'!$A:$E,5,0)</f>
        <v>床日</v>
      </c>
      <c r="Q45" s="39">
        <f>IF(E45=P45,0,1)</f>
        <v>0</v>
      </c>
      <c r="R45" s="39" t="str">
        <f>VLOOKUP(A45,'[1]2019.11'!$A:$F,6,0)</f>
        <v>加收10元</v>
      </c>
      <c r="S45" s="39">
        <f>IF(F45=R45,0,1)</f>
        <v>1</v>
      </c>
      <c r="T45" s="39" t="str">
        <f>VLOOKUP(A45,'[1]2019.30'!$A:$F,6,0)</f>
        <v>加收5元</v>
      </c>
      <c r="U45" s="39">
        <f>IF(F45=T45,0,1)</f>
        <v>1</v>
      </c>
      <c r="V45" s="39" t="s">
        <v>104</v>
      </c>
      <c r="W45" s="39">
        <f>IF(G45=V45,0,1)</f>
        <v>1</v>
      </c>
      <c r="X45" s="39" t="str">
        <f>VLOOKUP(A45,'[1]2019.30'!$A:$B,2,0)</f>
        <v>病房床位费</v>
      </c>
      <c r="Y45" s="39">
        <f>IF(B45=X45,0,1)</f>
        <v>0</v>
      </c>
      <c r="Z45" s="39" t="s">
        <v>103</v>
      </c>
      <c r="AA45" s="39">
        <f>IF(C45=Z45,0,1)</f>
        <v>1</v>
      </c>
      <c r="AB45" s="39" t="e">
        <f>VLOOKUP(A45,'[1]2019.30'!$A:$D,4,0)</f>
        <v>#REF!</v>
      </c>
      <c r="AC45" s="39" t="e">
        <f>IF(D45=AB45,0,1)</f>
        <v>#REF!</v>
      </c>
      <c r="AD45" s="39" t="str">
        <f>VLOOKUP(A45,'[1]2019.30'!$A:$E,5,0)</f>
        <v>床日</v>
      </c>
      <c r="AE45" s="39">
        <f>IF(E45=AD45,0,1)</f>
        <v>0</v>
      </c>
      <c r="AF45" s="39" t="str">
        <f>VLOOKUP(A45,'[1]2019.30'!$A:$F,6,0)</f>
        <v>加收5元</v>
      </c>
      <c r="AG45" s="39">
        <f>IF(F45=AF45,0,1)</f>
        <v>1</v>
      </c>
      <c r="AH45" s="39" t="s">
        <v>101</v>
      </c>
      <c r="AI45" s="39">
        <f>IF(G45=AH45,0,1)</f>
        <v>0</v>
      </c>
      <c r="AJ45" s="39" t="e">
        <f>VLOOKUP(A45,[2]修订!$B:$C,2,0)</f>
        <v>#N/A</v>
      </c>
    </row>
    <row r="46" s="39" customFormat="1" spans="1:36">
      <c r="A46" s="60" t="s">
        <v>105</v>
      </c>
      <c r="B46" s="61" t="s">
        <v>106</v>
      </c>
      <c r="C46" s="61"/>
      <c r="D46" s="61"/>
      <c r="E46" s="62" t="s">
        <v>100</v>
      </c>
      <c r="F46" s="63">
        <v>45</v>
      </c>
      <c r="G46" s="61"/>
      <c r="H46" s="64" t="s">
        <v>96</v>
      </c>
      <c r="I46" s="71"/>
      <c r="J46" s="39" t="e">
        <f>VLOOKUP(A46,'[1]2019.11'!$A:$B,2,0)</f>
        <v>#N/A</v>
      </c>
      <c r="X46" s="39" t="e">
        <f>VLOOKUP(A46,'[1]2019.30'!$A:$B,2,0)</f>
        <v>#N/A</v>
      </c>
      <c r="AJ46" s="39" t="e">
        <f>VLOOKUP(A46,[2]修订!$B:$C,2,0)</f>
        <v>#N/A</v>
      </c>
    </row>
    <row r="47" s="40" customFormat="1" spans="1:9">
      <c r="A47" s="65" t="s">
        <v>107</v>
      </c>
      <c r="B47" s="66" t="s">
        <v>108</v>
      </c>
      <c r="C47" s="66"/>
      <c r="D47" s="66"/>
      <c r="E47" s="67" t="s">
        <v>100</v>
      </c>
      <c r="F47" s="68"/>
      <c r="G47" s="66" t="s">
        <v>109</v>
      </c>
      <c r="H47" s="69" t="s">
        <v>110</v>
      </c>
      <c r="I47" s="72"/>
    </row>
    <row r="48" s="39" customFormat="1" spans="1:36">
      <c r="A48" s="60" t="s">
        <v>111</v>
      </c>
      <c r="B48" s="61" t="s">
        <v>112</v>
      </c>
      <c r="C48" s="61"/>
      <c r="D48" s="61"/>
      <c r="E48" s="62"/>
      <c r="F48" s="63"/>
      <c r="G48" s="61"/>
      <c r="H48" s="64" t="s">
        <v>96</v>
      </c>
      <c r="I48" s="71"/>
      <c r="J48" s="39" t="e">
        <f>VLOOKUP(A48,'[1]2019.11'!$A:$B,2,0)</f>
        <v>#N/A</v>
      </c>
      <c r="X48" s="39" t="e">
        <f>VLOOKUP(A48,'[1]2019.30'!$A:$B,2,0)</f>
        <v>#N/A</v>
      </c>
      <c r="AJ48" s="39" t="e">
        <f>VLOOKUP(A48,[2]修订!$B:$C,2,0)</f>
        <v>#N/A</v>
      </c>
    </row>
    <row r="49" s="39" customFormat="1" ht="24" spans="1:36">
      <c r="A49" s="60" t="s">
        <v>113</v>
      </c>
      <c r="B49" s="61" t="s">
        <v>114</v>
      </c>
      <c r="C49" s="61" t="s">
        <v>115</v>
      </c>
      <c r="D49" s="61"/>
      <c r="E49" s="62" t="s">
        <v>100</v>
      </c>
      <c r="F49" s="63">
        <v>50</v>
      </c>
      <c r="G49" s="61"/>
      <c r="H49" s="64" t="s">
        <v>96</v>
      </c>
      <c r="I49" s="71"/>
      <c r="J49" s="39" t="e">
        <f>VLOOKUP(A49,'[1]2019.11'!$A:$B,2,0)</f>
        <v>#N/A</v>
      </c>
      <c r="X49" s="39" t="e">
        <f>VLOOKUP(A49,'[1]2019.30'!$A:$B,2,0)</f>
        <v>#N/A</v>
      </c>
      <c r="AJ49" s="39" t="e">
        <f>VLOOKUP(A49,[2]修订!$B:$C,2,0)</f>
        <v>#N/A</v>
      </c>
    </row>
    <row r="50" s="39" customFormat="1" ht="24" spans="1:36">
      <c r="A50" s="60" t="s">
        <v>116</v>
      </c>
      <c r="B50" s="61" t="s">
        <v>117</v>
      </c>
      <c r="C50" s="61" t="s">
        <v>118</v>
      </c>
      <c r="D50" s="61"/>
      <c r="E50" s="62" t="s">
        <v>100</v>
      </c>
      <c r="F50" s="63">
        <v>45</v>
      </c>
      <c r="G50" s="61"/>
      <c r="H50" s="64" t="s">
        <v>96</v>
      </c>
      <c r="I50" s="71"/>
      <c r="J50" s="39" t="e">
        <f>VLOOKUP(A50,'[1]2019.11'!$A:$B,2,0)</f>
        <v>#N/A</v>
      </c>
      <c r="X50" s="39" t="e">
        <f>VLOOKUP(A50,'[1]2019.30'!$A:$B,2,0)</f>
        <v>#N/A</v>
      </c>
      <c r="AJ50" s="39" t="e">
        <f>VLOOKUP(A50,[2]修订!$B:$C,2,0)</f>
        <v>#N/A</v>
      </c>
    </row>
    <row r="51" s="39" customFormat="1" spans="1:36">
      <c r="A51" s="60" t="s">
        <v>119</v>
      </c>
      <c r="B51" s="61" t="s">
        <v>120</v>
      </c>
      <c r="C51" s="61" t="s">
        <v>121</v>
      </c>
      <c r="D51" s="61"/>
      <c r="E51" s="62" t="s">
        <v>100</v>
      </c>
      <c r="F51" s="63">
        <v>40</v>
      </c>
      <c r="G51" s="61"/>
      <c r="H51" s="64" t="s">
        <v>96</v>
      </c>
      <c r="I51" s="71"/>
      <c r="J51" s="39" t="e">
        <f>VLOOKUP(A51,'[1]2019.11'!$A:$B,2,0)</f>
        <v>#N/A</v>
      </c>
      <c r="X51" s="39" t="e">
        <f>VLOOKUP(A51,'[1]2019.30'!$A:$B,2,0)</f>
        <v>#N/A</v>
      </c>
      <c r="AJ51" s="39" t="e">
        <f>VLOOKUP(A51,[2]修订!$B:$C,2,0)</f>
        <v>#N/A</v>
      </c>
    </row>
    <row r="52" s="39" customFormat="1" spans="1:36">
      <c r="A52" s="60" t="s">
        <v>122</v>
      </c>
      <c r="B52" s="61" t="s">
        <v>123</v>
      </c>
      <c r="C52" s="61"/>
      <c r="D52" s="61"/>
      <c r="E52" s="62"/>
      <c r="F52" s="63"/>
      <c r="G52" s="61"/>
      <c r="H52" s="64" t="s">
        <v>96</v>
      </c>
      <c r="I52" s="71"/>
      <c r="J52" s="39" t="e">
        <f>VLOOKUP(A52,'[1]2019.11'!$A:$B,2,0)</f>
        <v>#N/A</v>
      </c>
      <c r="X52" s="39" t="e">
        <f>VLOOKUP(A52,'[1]2019.30'!$A:$B,2,0)</f>
        <v>#N/A</v>
      </c>
      <c r="AJ52" s="39" t="e">
        <f>VLOOKUP(A52,[2]修订!$B:$C,2,0)</f>
        <v>#N/A</v>
      </c>
    </row>
    <row r="53" s="39" customFormat="1" ht="24" spans="1:36">
      <c r="A53" s="60" t="s">
        <v>124</v>
      </c>
      <c r="B53" s="61" t="s">
        <v>114</v>
      </c>
      <c r="C53" s="61" t="s">
        <v>115</v>
      </c>
      <c r="D53" s="61"/>
      <c r="E53" s="62" t="s">
        <v>100</v>
      </c>
      <c r="F53" s="63">
        <v>70</v>
      </c>
      <c r="G53" s="61"/>
      <c r="H53" s="64" t="s">
        <v>96</v>
      </c>
      <c r="I53" s="71"/>
      <c r="J53" s="39" t="e">
        <f>VLOOKUP(A53,'[1]2019.11'!$A:$B,2,0)</f>
        <v>#N/A</v>
      </c>
      <c r="X53" s="39" t="e">
        <f>VLOOKUP(A53,'[1]2019.30'!$A:$B,2,0)</f>
        <v>#N/A</v>
      </c>
      <c r="AJ53" s="39" t="e">
        <f>VLOOKUP(A53,[2]修订!$B:$C,2,0)</f>
        <v>#N/A</v>
      </c>
    </row>
    <row r="54" s="39" customFormat="1" ht="24" spans="1:36">
      <c r="A54" s="60" t="s">
        <v>125</v>
      </c>
      <c r="B54" s="61" t="s">
        <v>117</v>
      </c>
      <c r="C54" s="61" t="s">
        <v>118</v>
      </c>
      <c r="D54" s="61"/>
      <c r="E54" s="62" t="s">
        <v>100</v>
      </c>
      <c r="F54" s="63">
        <v>60</v>
      </c>
      <c r="G54" s="61"/>
      <c r="H54" s="64" t="s">
        <v>96</v>
      </c>
      <c r="I54" s="71"/>
      <c r="J54" s="39" t="e">
        <f>VLOOKUP(A54,'[1]2019.11'!$A:$B,2,0)</f>
        <v>#N/A</v>
      </c>
      <c r="X54" s="39" t="e">
        <f>VLOOKUP(A54,'[1]2019.30'!$A:$B,2,0)</f>
        <v>#N/A</v>
      </c>
      <c r="AJ54" s="39" t="e">
        <f>VLOOKUP(A54,[2]修订!$B:$C,2,0)</f>
        <v>#N/A</v>
      </c>
    </row>
    <row r="55" s="39" customFormat="1" spans="1:36">
      <c r="A55" s="60" t="s">
        <v>126</v>
      </c>
      <c r="B55" s="61" t="s">
        <v>120</v>
      </c>
      <c r="C55" s="61" t="s">
        <v>121</v>
      </c>
      <c r="D55" s="61"/>
      <c r="E55" s="62" t="s">
        <v>100</v>
      </c>
      <c r="F55" s="63">
        <v>50</v>
      </c>
      <c r="G55" s="61"/>
      <c r="H55" s="64" t="s">
        <v>96</v>
      </c>
      <c r="I55" s="71"/>
      <c r="J55" s="39" t="e">
        <f>VLOOKUP(A55,'[1]2019.11'!$A:$B,2,0)</f>
        <v>#N/A</v>
      </c>
      <c r="X55" s="39" t="e">
        <f>VLOOKUP(A55,'[1]2019.30'!$A:$B,2,0)</f>
        <v>#N/A</v>
      </c>
      <c r="AJ55" s="39" t="e">
        <f>VLOOKUP(A55,[2]修订!$B:$C,2,0)</f>
        <v>#N/A</v>
      </c>
    </row>
    <row r="56" s="39" customFormat="1" ht="40.5" spans="1:36">
      <c r="A56" s="55" t="s">
        <v>127</v>
      </c>
      <c r="B56" s="52" t="s">
        <v>128</v>
      </c>
      <c r="C56" s="52"/>
      <c r="D56" s="52"/>
      <c r="E56" s="56" t="s">
        <v>100</v>
      </c>
      <c r="F56" s="58" t="s">
        <v>48</v>
      </c>
      <c r="G56" s="52" t="s">
        <v>129</v>
      </c>
      <c r="H56" s="47" t="s">
        <v>130</v>
      </c>
      <c r="I56" s="44"/>
      <c r="J56" s="39" t="e">
        <f>VLOOKUP(A56,'[1]2019.11'!$A:$B,2,0)</f>
        <v>#N/A</v>
      </c>
      <c r="X56" s="39" t="e">
        <f>VLOOKUP(A56,'[1]2019.30'!$A:$B,2,0)</f>
        <v>#N/A</v>
      </c>
      <c r="AJ56" s="39" t="e">
        <f>VLOOKUP(A56,[2]修订!$B:$C,2,0)</f>
        <v>#N/A</v>
      </c>
    </row>
    <row r="57" s="39" customFormat="1" ht="40.5" spans="1:36">
      <c r="A57" s="55" t="s">
        <v>131</v>
      </c>
      <c r="B57" s="52" t="s">
        <v>132</v>
      </c>
      <c r="C57" s="52"/>
      <c r="D57" s="52"/>
      <c r="E57" s="56" t="s">
        <v>100</v>
      </c>
      <c r="F57" s="58" t="s">
        <v>48</v>
      </c>
      <c r="G57" s="52"/>
      <c r="H57" s="47" t="s">
        <v>130</v>
      </c>
      <c r="I57" s="44"/>
      <c r="J57" s="39" t="e">
        <f>VLOOKUP(A57,'[1]2019.11'!$A:$B,2,0)</f>
        <v>#N/A</v>
      </c>
      <c r="X57" s="39" t="e">
        <f>VLOOKUP(A57,'[1]2019.30'!$A:$B,2,0)</f>
        <v>#N/A</v>
      </c>
      <c r="AJ57" s="39" t="e">
        <f>VLOOKUP(A57,[2]修订!$B:$C,2,0)</f>
        <v>#N/A</v>
      </c>
    </row>
    <row r="58" s="39" customFormat="1" ht="57.75" customHeight="1" spans="1:36">
      <c r="A58" s="55">
        <v>110900002</v>
      </c>
      <c r="B58" s="52" t="s">
        <v>133</v>
      </c>
      <c r="C58" s="52" t="s">
        <v>134</v>
      </c>
      <c r="D58" s="52"/>
      <c r="E58" s="56" t="s">
        <v>100</v>
      </c>
      <c r="F58" s="58" t="s">
        <v>90</v>
      </c>
      <c r="G58" s="52"/>
      <c r="H58" s="47"/>
      <c r="I58" s="44"/>
      <c r="J58" s="39" t="e">
        <f>VLOOKUP(A58,'[1]2019.11'!$A:$B,2,0)</f>
        <v>#N/A</v>
      </c>
      <c r="X58" s="39" t="e">
        <f>VLOOKUP(A58,'[1]2019.30'!$A:$B,2,0)</f>
        <v>#N/A</v>
      </c>
      <c r="AJ58" s="39" t="e">
        <f>VLOOKUP(A58,[2]修订!$B:$C,2,0)</f>
        <v>#N/A</v>
      </c>
    </row>
    <row r="59" s="39" customFormat="1" ht="97.5" customHeight="1" spans="1:36">
      <c r="A59" s="55">
        <v>110900003</v>
      </c>
      <c r="B59" s="52" t="s">
        <v>135</v>
      </c>
      <c r="C59" s="52" t="s">
        <v>136</v>
      </c>
      <c r="D59" s="52"/>
      <c r="E59" s="56" t="s">
        <v>100</v>
      </c>
      <c r="F59" s="58">
        <v>250</v>
      </c>
      <c r="G59" s="52" t="s">
        <v>137</v>
      </c>
      <c r="H59" s="47" t="s">
        <v>68</v>
      </c>
      <c r="I59" s="44"/>
      <c r="J59" s="39" t="e">
        <f>VLOOKUP(A59,'[1]2019.11'!$A:$B,2,0)</f>
        <v>#N/A</v>
      </c>
      <c r="X59" s="39" t="str">
        <f>VLOOKUP(A59,'[1]2019.30'!$A:$B,2,0)</f>
        <v>监护病房床位费</v>
      </c>
      <c r="Y59" s="39">
        <f>IF(B59=X59,0,1)</f>
        <v>0</v>
      </c>
      <c r="Z59" s="39" t="s">
        <v>136</v>
      </c>
      <c r="AA59" s="39">
        <f>IF(C59=Z59,0,1)</f>
        <v>0</v>
      </c>
      <c r="AB59" s="39" t="e">
        <f>VLOOKUP(A59,'[1]2019.30'!$A:$D,4,0)</f>
        <v>#REF!</v>
      </c>
      <c r="AC59" s="39" t="e">
        <f>IF(D59=AB59,0,1)</f>
        <v>#REF!</v>
      </c>
      <c r="AD59" s="39" t="str">
        <f>VLOOKUP(A59,'[1]2019.30'!$A:$E,5,0)</f>
        <v>床日</v>
      </c>
      <c r="AE59" s="39">
        <f>IF(E59=AD59,0,1)</f>
        <v>0</v>
      </c>
      <c r="AF59" s="39">
        <f>VLOOKUP(A59,'[1]2019.30'!$A:$F,6,0)</f>
        <v>250</v>
      </c>
      <c r="AG59" s="39">
        <f>IF(F59=AF59,0,1)</f>
        <v>0</v>
      </c>
      <c r="AH59" s="39" t="s">
        <v>137</v>
      </c>
      <c r="AI59" s="39">
        <f>IF(G59=AH59,0,1)</f>
        <v>0</v>
      </c>
      <c r="AJ59" s="39" t="e">
        <f>VLOOKUP(A59,[2]修订!$B:$C,2,0)</f>
        <v>#N/A</v>
      </c>
    </row>
    <row r="60" s="39" customFormat="1" ht="22.5" spans="1:36">
      <c r="A60" s="55">
        <v>110900004</v>
      </c>
      <c r="B60" s="52" t="s">
        <v>138</v>
      </c>
      <c r="C60" s="52" t="s">
        <v>139</v>
      </c>
      <c r="D60" s="52"/>
      <c r="E60" s="56" t="s">
        <v>100</v>
      </c>
      <c r="F60" s="58" t="s">
        <v>90</v>
      </c>
      <c r="G60" s="52"/>
      <c r="H60" s="47"/>
      <c r="I60" s="44"/>
      <c r="J60" s="39" t="e">
        <f>VLOOKUP(A60,'[1]2019.11'!$A:$B,2,0)</f>
        <v>#N/A</v>
      </c>
      <c r="X60" s="39" t="e">
        <f>VLOOKUP(A60,'[1]2019.30'!$A:$B,2,0)</f>
        <v>#N/A</v>
      </c>
      <c r="AJ60" s="39" t="e">
        <f>VLOOKUP(A60,[2]修订!$B:$C,2,0)</f>
        <v>#N/A</v>
      </c>
    </row>
    <row r="61" s="39" customFormat="1" ht="57" customHeight="1" spans="1:36">
      <c r="A61" s="55">
        <v>110900005</v>
      </c>
      <c r="B61" s="52" t="s">
        <v>140</v>
      </c>
      <c r="C61" s="52"/>
      <c r="D61" s="52"/>
      <c r="E61" s="56" t="s">
        <v>53</v>
      </c>
      <c r="F61" s="58" t="s">
        <v>90</v>
      </c>
      <c r="G61" s="52" t="s">
        <v>141</v>
      </c>
      <c r="H61" s="47"/>
      <c r="I61" s="44"/>
      <c r="J61" s="39" t="e">
        <f>VLOOKUP(A61,'[1]2019.11'!$A:$B,2,0)</f>
        <v>#N/A</v>
      </c>
      <c r="X61" s="39" t="e">
        <f>VLOOKUP(A61,'[1]2019.30'!$A:$B,2,0)</f>
        <v>#N/A</v>
      </c>
      <c r="AJ61" s="39" t="e">
        <f>VLOOKUP(A61,[2]修订!$B:$C,2,0)</f>
        <v>#N/A</v>
      </c>
    </row>
    <row r="62" s="39" customFormat="1" spans="1:36">
      <c r="A62" s="55">
        <v>1110</v>
      </c>
      <c r="B62" s="52" t="s">
        <v>142</v>
      </c>
      <c r="C62" s="52" t="s">
        <v>143</v>
      </c>
      <c r="D62" s="52"/>
      <c r="E62" s="56"/>
      <c r="F62" s="56"/>
      <c r="G62" s="52"/>
      <c r="H62" s="47"/>
      <c r="I62" s="44"/>
      <c r="J62" s="39" t="e">
        <f>VLOOKUP(A62,'[1]2019.11'!$A:$B,2,0)</f>
        <v>#N/A</v>
      </c>
      <c r="X62" s="39" t="str">
        <f>VLOOKUP(A62,'[1]2019.30'!$A:$B,2,0)</f>
        <v>10.会诊费</v>
      </c>
      <c r="Y62" s="39">
        <f>IF(B62=X62,0,1)</f>
        <v>0</v>
      </c>
      <c r="Z62" s="39" t="s">
        <v>143</v>
      </c>
      <c r="AA62" s="39">
        <f t="shared" ref="AA62:AA67" si="14">IF(C62=Z62,0,1)</f>
        <v>0</v>
      </c>
      <c r="AB62" s="39" t="e">
        <f>VLOOKUP(A62,'[1]2019.30'!$A:$D,4,0)</f>
        <v>#REF!</v>
      </c>
      <c r="AC62" s="39" t="e">
        <f t="shared" ref="AC62:AC67" si="15">IF(D62=AB62,0,1)</f>
        <v>#REF!</v>
      </c>
      <c r="AD62" s="39" t="e">
        <f>VLOOKUP(A62,'[1]2019.30'!$A:$E,5,0)</f>
        <v>#REF!</v>
      </c>
      <c r="AE62" s="39" t="e">
        <f t="shared" ref="AE62:AE67" si="16">IF(E62=AD62,0,1)</f>
        <v>#REF!</v>
      </c>
      <c r="AF62" s="39" t="e">
        <f>VLOOKUP(A62,'[1]2019.30'!$A:$F,6,0)</f>
        <v>#REF!</v>
      </c>
      <c r="AG62" s="39" t="e">
        <f t="shared" ref="AG62:AG67" si="17">IF(F62=AF62,0,1)</f>
        <v>#REF!</v>
      </c>
      <c r="AH62" s="39">
        <v>0</v>
      </c>
      <c r="AI62" s="39">
        <f>IF(G62=AH62,0,1)</f>
        <v>0</v>
      </c>
      <c r="AJ62" s="39" t="e">
        <f>VLOOKUP(A62,[2]修订!$B:$C,2,0)</f>
        <v>#N/A</v>
      </c>
    </row>
    <row r="63" s="39" customFormat="1" spans="1:36">
      <c r="A63" s="55">
        <v>111000001</v>
      </c>
      <c r="B63" s="52" t="s">
        <v>144</v>
      </c>
      <c r="C63" s="52"/>
      <c r="D63" s="52" t="s">
        <v>145</v>
      </c>
      <c r="E63" s="56" t="s">
        <v>28</v>
      </c>
      <c r="F63" s="56"/>
      <c r="G63" s="52"/>
      <c r="H63" s="47" t="s">
        <v>78</v>
      </c>
      <c r="I63" s="44"/>
      <c r="J63" s="39" t="e">
        <f>VLOOKUP(A63,'[1]2019.11'!$A:$B,2,0)</f>
        <v>#N/A</v>
      </c>
      <c r="X63" s="39" t="e">
        <f>VLOOKUP(A63,'[1]2019.30'!$A:$B,2,0)</f>
        <v>#N/A</v>
      </c>
      <c r="AJ63" s="39" t="e">
        <f>VLOOKUP(A63,[2]修订!$B:$C,2,0)</f>
        <v>#N/A</v>
      </c>
    </row>
    <row r="64" s="39" customFormat="1" ht="24" spans="1:36">
      <c r="A64" s="55" t="s">
        <v>146</v>
      </c>
      <c r="B64" s="52" t="s">
        <v>147</v>
      </c>
      <c r="C64" s="52"/>
      <c r="D64" s="52"/>
      <c r="E64" s="56" t="s">
        <v>28</v>
      </c>
      <c r="F64" s="56" t="s">
        <v>48</v>
      </c>
      <c r="G64" s="52"/>
      <c r="H64" s="47" t="s">
        <v>78</v>
      </c>
      <c r="I64" s="44"/>
      <c r="J64" s="39" t="e">
        <f>VLOOKUP(A64,'[1]2019.11'!$A:$B,2,0)</f>
        <v>#N/A</v>
      </c>
      <c r="X64" s="39" t="e">
        <f>VLOOKUP(A64,'[1]2019.30'!$A:$B,2,0)</f>
        <v>#N/A</v>
      </c>
      <c r="AJ64" s="39" t="e">
        <f>VLOOKUP(A64,[2]修订!$B:$C,2,0)</f>
        <v>#N/A</v>
      </c>
    </row>
    <row r="65" s="39" customFormat="1" ht="24" spans="1:36">
      <c r="A65" s="55" t="s">
        <v>148</v>
      </c>
      <c r="B65" s="52" t="s">
        <v>149</v>
      </c>
      <c r="C65" s="52"/>
      <c r="D65" s="52"/>
      <c r="E65" s="56" t="s">
        <v>28</v>
      </c>
      <c r="F65" s="56" t="s">
        <v>48</v>
      </c>
      <c r="G65" s="52"/>
      <c r="H65" s="47" t="s">
        <v>78</v>
      </c>
      <c r="I65" s="44"/>
      <c r="J65" s="39" t="e">
        <f>VLOOKUP(A65,'[1]2019.11'!$A:$B,2,0)</f>
        <v>#N/A</v>
      </c>
      <c r="X65" s="39" t="e">
        <f>VLOOKUP(A65,'[1]2019.30'!$A:$B,2,0)</f>
        <v>#N/A</v>
      </c>
      <c r="AJ65" s="39" t="e">
        <f>VLOOKUP(A65,[2]修订!$B:$C,2,0)</f>
        <v>#N/A</v>
      </c>
    </row>
    <row r="66" s="39" customFormat="1" ht="24" spans="1:36">
      <c r="A66" s="55">
        <v>111000002</v>
      </c>
      <c r="B66" s="52" t="s">
        <v>150</v>
      </c>
      <c r="C66" s="52" t="s">
        <v>151</v>
      </c>
      <c r="D66" s="52"/>
      <c r="E66" s="56" t="s">
        <v>28</v>
      </c>
      <c r="F66" s="56">
        <v>40</v>
      </c>
      <c r="G66" s="52" t="s">
        <v>152</v>
      </c>
      <c r="H66" s="47" t="s">
        <v>68</v>
      </c>
      <c r="I66" s="44"/>
      <c r="J66" s="39" t="e">
        <f>VLOOKUP(A66,'[1]2019.11'!$A:$B,2,0)</f>
        <v>#N/A</v>
      </c>
      <c r="X66" s="39" t="str">
        <f>VLOOKUP(A66,'[1]2019.30'!$A:$B,2,0)</f>
        <v>院内会诊</v>
      </c>
      <c r="Y66" s="39">
        <f>IF(B66=X66,0,1)</f>
        <v>0</v>
      </c>
      <c r="Z66" s="39" t="s">
        <v>151</v>
      </c>
      <c r="AA66" s="39">
        <f t="shared" si="14"/>
        <v>0</v>
      </c>
      <c r="AB66" s="39" t="e">
        <f>VLOOKUP(A66,'[1]2019.30'!$A:$D,4,0)</f>
        <v>#REF!</v>
      </c>
      <c r="AC66" s="39" t="e">
        <f t="shared" si="15"/>
        <v>#REF!</v>
      </c>
      <c r="AD66" s="39" t="str">
        <f>VLOOKUP(A66,'[1]2019.30'!$A:$E,5,0)</f>
        <v>次</v>
      </c>
      <c r="AE66" s="39">
        <f t="shared" si="16"/>
        <v>0</v>
      </c>
      <c r="AF66" s="39">
        <f>VLOOKUP(A66,'[1]2019.30'!$A:$F,6,0)</f>
        <v>40</v>
      </c>
      <c r="AG66" s="39">
        <f t="shared" si="17"/>
        <v>0</v>
      </c>
      <c r="AH66" s="39" t="s">
        <v>152</v>
      </c>
      <c r="AI66" s="39">
        <f>IF(G66=AH66,0,1)</f>
        <v>0</v>
      </c>
      <c r="AJ66" s="39" t="e">
        <f>VLOOKUP(A66,[2]修订!$B:$C,2,0)</f>
        <v>#N/A</v>
      </c>
    </row>
    <row r="67" s="39" customFormat="1" spans="1:36">
      <c r="A67" s="55">
        <v>111000003</v>
      </c>
      <c r="B67" s="52" t="s">
        <v>153</v>
      </c>
      <c r="C67" s="52" t="s">
        <v>154</v>
      </c>
      <c r="D67" s="52"/>
      <c r="E67" s="56" t="s">
        <v>155</v>
      </c>
      <c r="F67" s="56">
        <v>500</v>
      </c>
      <c r="G67" s="52"/>
      <c r="H67" s="47" t="s">
        <v>68</v>
      </c>
      <c r="I67" s="44"/>
      <c r="J67" s="39" t="e">
        <f>VLOOKUP(A67,'[1]2019.11'!$A:$B,2,0)</f>
        <v>#N/A</v>
      </c>
      <c r="X67" s="39" t="str">
        <f>VLOOKUP(A67,'[1]2019.30'!$A:$B,2,0)</f>
        <v>远程会诊</v>
      </c>
      <c r="Y67" s="39">
        <f>IF(B67=X67,0,1)</f>
        <v>0</v>
      </c>
      <c r="Z67" s="39" t="s">
        <v>154</v>
      </c>
      <c r="AA67" s="39">
        <f t="shared" si="14"/>
        <v>0</v>
      </c>
      <c r="AB67" s="39" t="e">
        <f>VLOOKUP(A67,'[1]2019.30'!$A:$D,4,0)</f>
        <v>#REF!</v>
      </c>
      <c r="AC67" s="39" t="e">
        <f t="shared" si="15"/>
        <v>#REF!</v>
      </c>
      <c r="AD67" s="39" t="str">
        <f>VLOOKUP(A67,'[1]2019.30'!$A:$E,5,0)</f>
        <v>小时</v>
      </c>
      <c r="AE67" s="39">
        <f t="shared" si="16"/>
        <v>0</v>
      </c>
      <c r="AF67" s="39">
        <f>VLOOKUP(A67,'[1]2019.30'!$A:$F,6,0)</f>
        <v>500</v>
      </c>
      <c r="AG67" s="39">
        <f t="shared" si="17"/>
        <v>0</v>
      </c>
      <c r="AH67" s="39">
        <v>0</v>
      </c>
      <c r="AI67" s="39">
        <f>IF(G67=AH67,0,1)</f>
        <v>0</v>
      </c>
      <c r="AJ67" s="39" t="e">
        <f>VLOOKUP(A67,[2]修订!$B:$C,2,0)</f>
        <v>#N/A</v>
      </c>
    </row>
    <row r="68" s="39" customFormat="1" ht="60" spans="1:36">
      <c r="A68" s="55">
        <v>111000004</v>
      </c>
      <c r="B68" s="52" t="s">
        <v>156</v>
      </c>
      <c r="C68" s="52" t="s">
        <v>157</v>
      </c>
      <c r="D68" s="52"/>
      <c r="E68" s="56" t="s">
        <v>158</v>
      </c>
      <c r="F68" s="56" t="s">
        <v>48</v>
      </c>
      <c r="G68" s="52"/>
      <c r="H68" s="57" t="s">
        <v>159</v>
      </c>
      <c r="I68" s="39">
        <v>2000</v>
      </c>
      <c r="J68" s="39" t="e">
        <f>VLOOKUP(A68,'[1]2019.11'!$A:$B,2,0)</f>
        <v>#N/A</v>
      </c>
      <c r="X68" s="39" t="e">
        <f>VLOOKUP(A68,'[1]2019.30'!$A:$B,2,0)</f>
        <v>#N/A</v>
      </c>
      <c r="AJ68" s="39" t="e">
        <f>VLOOKUP(A68,[2]修订!$B:$C,2,0)</f>
        <v>#N/A</v>
      </c>
    </row>
    <row r="69" s="39" customFormat="1" ht="84" spans="1:36">
      <c r="A69" s="55">
        <v>111000005</v>
      </c>
      <c r="B69" s="52" t="s">
        <v>160</v>
      </c>
      <c r="C69" s="52" t="s">
        <v>161</v>
      </c>
      <c r="D69" s="52"/>
      <c r="E69" s="56" t="s">
        <v>28</v>
      </c>
      <c r="F69" s="56" t="s">
        <v>48</v>
      </c>
      <c r="G69" s="52"/>
      <c r="H69" s="57" t="s">
        <v>159</v>
      </c>
      <c r="I69" s="39">
        <v>300</v>
      </c>
      <c r="J69" s="39" t="e">
        <f>VLOOKUP(A69,'[1]2019.11'!$A:$B,2,0)</f>
        <v>#N/A</v>
      </c>
      <c r="X69" s="39" t="e">
        <f>VLOOKUP(A69,'[1]2019.30'!$A:$B,2,0)</f>
        <v>#N/A</v>
      </c>
      <c r="AJ69" s="39" t="e">
        <f>VLOOKUP(A69,[2]修订!$B:$C,2,0)</f>
        <v>#N/A</v>
      </c>
    </row>
    <row r="70" s="39" customFormat="1" spans="1:36">
      <c r="A70" s="55">
        <v>12</v>
      </c>
      <c r="B70" s="52" t="s">
        <v>162</v>
      </c>
      <c r="C70" s="52"/>
      <c r="D70" s="52"/>
      <c r="E70" s="56"/>
      <c r="F70" s="56"/>
      <c r="G70" s="52"/>
      <c r="H70" s="47"/>
      <c r="I70" s="44"/>
      <c r="J70" s="39" t="e">
        <f>VLOOKUP(A70,'[1]2019.11'!$A:$B,2,0)</f>
        <v>#N/A</v>
      </c>
      <c r="X70" s="39" t="str">
        <f>VLOOKUP(A70,'[1]2019.30'!$A:$B,2,0)</f>
        <v>(二)一般检查治疗</v>
      </c>
      <c r="Y70" s="39">
        <f>IF(B70=X70,0,1)</f>
        <v>0</v>
      </c>
      <c r="Z70" s="39">
        <v>0</v>
      </c>
      <c r="AA70" s="39">
        <f t="shared" ref="AA70:AA79" si="18">IF(C70=Z70,0,1)</f>
        <v>0</v>
      </c>
      <c r="AB70" s="39" t="e">
        <f>VLOOKUP(A70,'[1]2019.30'!$A:$D,4,0)</f>
        <v>#REF!</v>
      </c>
      <c r="AC70" s="39" t="e">
        <f t="shared" ref="AC70:AC79" si="19">IF(D70=AB70,0,1)</f>
        <v>#REF!</v>
      </c>
      <c r="AD70" s="39" t="e">
        <f>VLOOKUP(A70,'[1]2019.30'!$A:$E,5,0)</f>
        <v>#REF!</v>
      </c>
      <c r="AE70" s="39" t="e">
        <f t="shared" ref="AE70:AE79" si="20">IF(E70=AD70,0,1)</f>
        <v>#REF!</v>
      </c>
      <c r="AF70" s="39" t="e">
        <f>VLOOKUP(A70,'[1]2019.30'!$A:$F,6,0)</f>
        <v>#REF!</v>
      </c>
      <c r="AG70" s="39" t="e">
        <f t="shared" ref="AG70:AG79" si="21">IF(F70=AF70,0,1)</f>
        <v>#REF!</v>
      </c>
      <c r="AH70" s="39">
        <v>0</v>
      </c>
      <c r="AI70" s="39">
        <f>IF(G70=AH70,0,1)</f>
        <v>0</v>
      </c>
      <c r="AJ70" s="39" t="e">
        <f>VLOOKUP(A70,[2]修订!$B:$C,2,0)</f>
        <v>#N/A</v>
      </c>
    </row>
    <row r="71" s="39" customFormat="1" ht="33" customHeight="1" spans="1:36">
      <c r="A71" s="55">
        <v>1201</v>
      </c>
      <c r="B71" s="52" t="s">
        <v>163</v>
      </c>
      <c r="C71" s="52" t="s">
        <v>164</v>
      </c>
      <c r="D71" s="52" t="s">
        <v>165</v>
      </c>
      <c r="E71" s="56"/>
      <c r="F71" s="56"/>
      <c r="G71" s="52" t="s">
        <v>166</v>
      </c>
      <c r="H71" s="47"/>
      <c r="I71" s="44"/>
      <c r="J71" s="39" t="str">
        <f>VLOOKUP(A71,'[1]2019.11'!$A:$B,2,0)</f>
        <v>1.护理费</v>
      </c>
      <c r="K71" s="39">
        <f t="shared" ref="K71:K87" si="22">IF(B71=J71,0,1)</f>
        <v>0</v>
      </c>
      <c r="L71" s="39" t="s">
        <v>164</v>
      </c>
      <c r="M71" s="39">
        <f t="shared" ref="M71:M87" si="23">IF(C71=L71,0,1)</f>
        <v>0</v>
      </c>
      <c r="N71" s="39" t="str">
        <f>VLOOKUP(A71,'[1]2019.11'!$A:$D,4,0)</f>
        <v>药物、特殊消耗材料及特殊仪器</v>
      </c>
      <c r="O71" s="39">
        <f t="shared" ref="O71:O87" si="24">IF(D71=N71,0,1)</f>
        <v>0</v>
      </c>
      <c r="P71" s="39" t="e">
        <f>VLOOKUP(A71:A72,'[1]2019.11'!$A:$E,5,0)</f>
        <v>#REF!</v>
      </c>
      <c r="Q71" s="39" t="e">
        <f t="shared" ref="Q71:Q87" si="25">IF(E71=P71,0,1)</f>
        <v>#REF!</v>
      </c>
      <c r="R71" s="39" t="e">
        <f>VLOOKUP(A71,'[1]2019.11'!$A:$F,6,0)</f>
        <v>#REF!</v>
      </c>
      <c r="S71" s="39" t="e">
        <f t="shared" ref="S71:S87" si="26">IF(F71=R71,0,1)</f>
        <v>#REF!</v>
      </c>
      <c r="V71" s="39" t="s">
        <v>166</v>
      </c>
      <c r="W71" s="39">
        <f t="shared" ref="W71:W87" si="27">IF(G71=V71,0,1)</f>
        <v>0</v>
      </c>
      <c r="X71" s="39" t="str">
        <f>VLOOKUP(A71,'[1]2019.30'!$A:$B,2,0)</f>
        <v>1.护理费</v>
      </c>
      <c r="Y71" s="39">
        <f>IF(B71=X71,0,1)</f>
        <v>0</v>
      </c>
      <c r="Z71" s="39" t="s">
        <v>164</v>
      </c>
      <c r="AA71" s="39">
        <f t="shared" si="18"/>
        <v>0</v>
      </c>
      <c r="AB71" s="39" t="str">
        <f>VLOOKUP(A71,'[1]2019.30'!$A:$D,4,0)</f>
        <v>药物、特殊消耗材料及特殊仪器</v>
      </c>
      <c r="AC71" s="39">
        <f t="shared" si="19"/>
        <v>0</v>
      </c>
      <c r="AD71" s="39" t="e">
        <f>VLOOKUP(A71,'[1]2019.30'!$A:$E,5,0)</f>
        <v>#REF!</v>
      </c>
      <c r="AE71" s="39" t="e">
        <f t="shared" si="20"/>
        <v>#REF!</v>
      </c>
      <c r="AF71" s="39" t="e">
        <f>VLOOKUP(A71,'[1]2019.30'!$A:$F,6,0)</f>
        <v>#REF!</v>
      </c>
      <c r="AG71" s="39" t="e">
        <f t="shared" si="21"/>
        <v>#REF!</v>
      </c>
      <c r="AH71" s="39" t="s">
        <v>166</v>
      </c>
      <c r="AI71" s="39">
        <f>IF(G71=AH71,0,1)</f>
        <v>0</v>
      </c>
      <c r="AJ71" s="39" t="e">
        <f>VLOOKUP(A71,[2]修订!$B:$C,2,0)</f>
        <v>#N/A</v>
      </c>
    </row>
    <row r="72" s="39" customFormat="1" ht="58.5" customHeight="1" spans="1:36">
      <c r="A72" s="55">
        <v>120100001</v>
      </c>
      <c r="B72" s="52" t="s">
        <v>167</v>
      </c>
      <c r="C72" s="52" t="s">
        <v>168</v>
      </c>
      <c r="D72" s="52"/>
      <c r="E72" s="56" t="s">
        <v>155</v>
      </c>
      <c r="F72" s="56">
        <v>9</v>
      </c>
      <c r="G72" s="52"/>
      <c r="H72" s="47" t="s">
        <v>35</v>
      </c>
      <c r="I72" s="44"/>
      <c r="J72" s="39" t="str">
        <f>VLOOKUP(A72,'[1]2019.11'!$A:$B,2,0)</f>
        <v>重症监护</v>
      </c>
      <c r="K72" s="39">
        <f t="shared" si="22"/>
        <v>0</v>
      </c>
      <c r="L72" s="39" t="s">
        <v>168</v>
      </c>
      <c r="M72" s="39">
        <f t="shared" si="23"/>
        <v>0</v>
      </c>
      <c r="N72" s="39" t="e">
        <f>VLOOKUP(A72,'[1]2019.11'!$A:$D,4,0)</f>
        <v>#REF!</v>
      </c>
      <c r="O72" s="39" t="e">
        <f t="shared" si="24"/>
        <v>#REF!</v>
      </c>
      <c r="P72" s="39" t="str">
        <f>VLOOKUP(A72:A73,'[1]2019.11'!$A:$E,5,0)</f>
        <v>小时</v>
      </c>
      <c r="Q72" s="39">
        <f t="shared" si="25"/>
        <v>0</v>
      </c>
      <c r="R72" s="39">
        <f>VLOOKUP(A72,'[1]2019.11'!$A:$F,6,0)</f>
        <v>9</v>
      </c>
      <c r="S72" s="39">
        <f t="shared" si="26"/>
        <v>0</v>
      </c>
      <c r="V72" s="39">
        <v>0</v>
      </c>
      <c r="W72" s="39">
        <f t="shared" si="27"/>
        <v>0</v>
      </c>
      <c r="X72" s="39" t="e">
        <f>VLOOKUP(A72,'[1]2019.30'!$A:$B,2,0)</f>
        <v>#N/A</v>
      </c>
      <c r="AJ72" s="39" t="e">
        <f>VLOOKUP(A72,[2]修订!$B:$C,2,0)</f>
        <v>#N/A</v>
      </c>
    </row>
    <row r="73" s="39" customFormat="1" ht="53.25" customHeight="1" spans="1:36">
      <c r="A73" s="55">
        <v>120100002</v>
      </c>
      <c r="B73" s="52" t="s">
        <v>169</v>
      </c>
      <c r="C73" s="52" t="s">
        <v>170</v>
      </c>
      <c r="D73" s="52"/>
      <c r="E73" s="56" t="s">
        <v>155</v>
      </c>
      <c r="F73" s="56">
        <v>6</v>
      </c>
      <c r="G73" s="52"/>
      <c r="H73" s="47" t="s">
        <v>35</v>
      </c>
      <c r="I73" s="44"/>
      <c r="J73" s="39" t="str">
        <f>VLOOKUP(A73,'[1]2019.11'!$A:$B,2,0)</f>
        <v>特级护理</v>
      </c>
      <c r="K73" s="39">
        <f t="shared" si="22"/>
        <v>0</v>
      </c>
      <c r="L73" s="39" t="s">
        <v>170</v>
      </c>
      <c r="M73" s="39">
        <f t="shared" si="23"/>
        <v>0</v>
      </c>
      <c r="N73" s="39" t="e">
        <f>VLOOKUP(A73,'[1]2019.11'!$A:$D,4,0)</f>
        <v>#REF!</v>
      </c>
      <c r="O73" s="39" t="e">
        <f t="shared" si="24"/>
        <v>#REF!</v>
      </c>
      <c r="P73" s="39" t="str">
        <f>VLOOKUP(A73:A74,'[1]2019.11'!$A:$E,5,0)</f>
        <v>小时</v>
      </c>
      <c r="Q73" s="39">
        <f t="shared" si="25"/>
        <v>0</v>
      </c>
      <c r="R73" s="39">
        <f>VLOOKUP(A73,'[1]2019.11'!$A:$F,6,0)</f>
        <v>6</v>
      </c>
      <c r="S73" s="39">
        <f t="shared" si="26"/>
        <v>0</v>
      </c>
      <c r="V73" s="39">
        <v>0</v>
      </c>
      <c r="W73" s="39">
        <f t="shared" si="27"/>
        <v>0</v>
      </c>
      <c r="X73" s="39" t="e">
        <f>VLOOKUP(A73,'[1]2019.30'!$A:$B,2,0)</f>
        <v>#N/A</v>
      </c>
      <c r="AJ73" s="39" t="e">
        <f>VLOOKUP(A73,[2]修订!$B:$C,2,0)</f>
        <v>#N/A</v>
      </c>
    </row>
    <row r="74" s="39" customFormat="1" ht="62.25" customHeight="1" spans="1:36">
      <c r="A74" s="55">
        <v>120100003</v>
      </c>
      <c r="B74" s="52" t="s">
        <v>171</v>
      </c>
      <c r="C74" s="52" t="s">
        <v>172</v>
      </c>
      <c r="D74" s="52"/>
      <c r="E74" s="56" t="s">
        <v>53</v>
      </c>
      <c r="F74" s="56">
        <v>35</v>
      </c>
      <c r="G74" s="52" t="s">
        <v>173</v>
      </c>
      <c r="H74" s="47" t="s">
        <v>174</v>
      </c>
      <c r="I74" s="44"/>
      <c r="J74" s="39" t="str">
        <f>VLOOKUP(A74,'[1]2019.11'!$A:$B,2,0)</f>
        <v>Ⅰ级护理</v>
      </c>
      <c r="K74" s="39">
        <f t="shared" si="22"/>
        <v>0</v>
      </c>
      <c r="L74" s="39" t="s">
        <v>172</v>
      </c>
      <c r="M74" s="39">
        <f t="shared" si="23"/>
        <v>0</v>
      </c>
      <c r="N74" s="39" t="e">
        <f>VLOOKUP(A74,'[1]2019.11'!$A:$D,4,0)</f>
        <v>#REF!</v>
      </c>
      <c r="O74" s="39" t="e">
        <f t="shared" si="24"/>
        <v>#REF!</v>
      </c>
      <c r="P74" s="39" t="str">
        <f>VLOOKUP(A74:A75,'[1]2019.11'!$A:$E,5,0)</f>
        <v>日</v>
      </c>
      <c r="Q74" s="39">
        <f t="shared" si="25"/>
        <v>0</v>
      </c>
      <c r="R74" s="39">
        <f>VLOOKUP(A74,'[1]2019.11'!$A:$F,6,0)</f>
        <v>27</v>
      </c>
      <c r="S74" s="39">
        <f t="shared" si="26"/>
        <v>1</v>
      </c>
      <c r="T74" s="39">
        <f>VLOOKUP(A74,'[1]2019.30'!$A:$F,6,0)</f>
        <v>35</v>
      </c>
      <c r="U74" s="39">
        <f>IF(F74=T74,0,1)</f>
        <v>0</v>
      </c>
      <c r="V74" s="39" t="s">
        <v>58</v>
      </c>
      <c r="W74" s="39">
        <f t="shared" si="27"/>
        <v>1</v>
      </c>
      <c r="X74" s="39" t="str">
        <f>VLOOKUP(A74,'[1]2019.30'!$A:$B,2,0)</f>
        <v>Ⅰ级护理</v>
      </c>
      <c r="Y74" s="39">
        <f>IF(B74=X74,0,1)</f>
        <v>0</v>
      </c>
      <c r="Z74" s="39" t="s">
        <v>172</v>
      </c>
      <c r="AA74" s="39">
        <f t="shared" si="18"/>
        <v>0</v>
      </c>
      <c r="AB74" s="39" t="e">
        <f>VLOOKUP(A74,'[1]2019.30'!$A:$D,4,0)</f>
        <v>#REF!</v>
      </c>
      <c r="AC74" s="39" t="e">
        <f t="shared" si="19"/>
        <v>#REF!</v>
      </c>
      <c r="AD74" s="39" t="str">
        <f>VLOOKUP(A74,'[1]2019.30'!$A:$E,5,0)</f>
        <v>日</v>
      </c>
      <c r="AE74" s="39">
        <f t="shared" si="20"/>
        <v>0</v>
      </c>
      <c r="AF74" s="39">
        <f>VLOOKUP(A74,'[1]2019.30'!$A:$F,6,0)</f>
        <v>35</v>
      </c>
      <c r="AG74" s="39">
        <f t="shared" si="21"/>
        <v>0</v>
      </c>
      <c r="AH74" s="39" t="s">
        <v>58</v>
      </c>
      <c r="AI74" s="39">
        <f>IF(G74=AH74,0,1)</f>
        <v>1</v>
      </c>
      <c r="AJ74" s="39" t="e">
        <f>VLOOKUP(A74,[2]修订!$B:$C,2,0)</f>
        <v>#N/A</v>
      </c>
    </row>
    <row r="75" s="39" customFormat="1" ht="60.75" customHeight="1" spans="1:36">
      <c r="A75" s="55">
        <v>120100004</v>
      </c>
      <c r="B75" s="52" t="s">
        <v>175</v>
      </c>
      <c r="C75" s="52" t="s">
        <v>176</v>
      </c>
      <c r="D75" s="52"/>
      <c r="E75" s="56" t="s">
        <v>53</v>
      </c>
      <c r="F75" s="56">
        <v>25</v>
      </c>
      <c r="G75" s="52" t="s">
        <v>173</v>
      </c>
      <c r="H75" s="47" t="s">
        <v>174</v>
      </c>
      <c r="I75" s="44"/>
      <c r="J75" s="39" t="str">
        <f>VLOOKUP(A75,'[1]2019.11'!$A:$B,2,0)</f>
        <v>Ⅱ级护理</v>
      </c>
      <c r="K75" s="39">
        <f t="shared" si="22"/>
        <v>0</v>
      </c>
      <c r="L75" s="39" t="s">
        <v>176</v>
      </c>
      <c r="M75" s="39">
        <f t="shared" si="23"/>
        <v>0</v>
      </c>
      <c r="N75" s="39" t="e">
        <f>VLOOKUP(A75,'[1]2019.11'!$A:$D,4,0)</f>
        <v>#REF!</v>
      </c>
      <c r="O75" s="39" t="e">
        <f t="shared" si="24"/>
        <v>#REF!</v>
      </c>
      <c r="P75" s="39" t="str">
        <f>VLOOKUP(A75:A76,'[1]2019.11'!$A:$E,5,0)</f>
        <v>日</v>
      </c>
      <c r="Q75" s="39">
        <f t="shared" si="25"/>
        <v>0</v>
      </c>
      <c r="R75" s="39">
        <f>VLOOKUP(A75,'[1]2019.11'!$A:$F,6,0)</f>
        <v>18</v>
      </c>
      <c r="S75" s="39">
        <f t="shared" si="26"/>
        <v>1</v>
      </c>
      <c r="T75" s="39">
        <f>VLOOKUP(A75,'[1]2019.30'!$A:$F,6,0)</f>
        <v>25</v>
      </c>
      <c r="U75" s="39">
        <f>IF(F75=T75,0,1)</f>
        <v>0</v>
      </c>
      <c r="V75" s="39" t="s">
        <v>58</v>
      </c>
      <c r="W75" s="39">
        <f t="shared" si="27"/>
        <v>1</v>
      </c>
      <c r="X75" s="39" t="str">
        <f>VLOOKUP(A75,'[1]2019.30'!$A:$B,2,0)</f>
        <v>Ⅱ级护理</v>
      </c>
      <c r="Y75" s="39">
        <f>IF(B75=X75,0,1)</f>
        <v>0</v>
      </c>
      <c r="Z75" s="39" t="s">
        <v>176</v>
      </c>
      <c r="AA75" s="39">
        <f t="shared" si="18"/>
        <v>0</v>
      </c>
      <c r="AB75" s="39" t="e">
        <f>VLOOKUP(A75,'[1]2019.30'!$A:$D,4,0)</f>
        <v>#REF!</v>
      </c>
      <c r="AC75" s="39" t="e">
        <f t="shared" si="19"/>
        <v>#REF!</v>
      </c>
      <c r="AD75" s="39" t="str">
        <f>VLOOKUP(A75,'[1]2019.30'!$A:$E,5,0)</f>
        <v>日</v>
      </c>
      <c r="AE75" s="39">
        <f t="shared" si="20"/>
        <v>0</v>
      </c>
      <c r="AF75" s="39">
        <f>VLOOKUP(A75,'[1]2019.30'!$A:$F,6,0)</f>
        <v>25</v>
      </c>
      <c r="AG75" s="39">
        <f t="shared" si="21"/>
        <v>0</v>
      </c>
      <c r="AH75" s="39" t="s">
        <v>58</v>
      </c>
      <c r="AI75" s="39">
        <f>IF(G75=AH75,0,1)</f>
        <v>1</v>
      </c>
      <c r="AJ75" s="39" t="e">
        <f>VLOOKUP(A75,[2]修订!$B:$C,2,0)</f>
        <v>#N/A</v>
      </c>
    </row>
    <row r="76" s="39" customFormat="1" ht="40.5" spans="1:36">
      <c r="A76" s="55">
        <v>120100005</v>
      </c>
      <c r="B76" s="52" t="s">
        <v>177</v>
      </c>
      <c r="C76" s="52" t="s">
        <v>178</v>
      </c>
      <c r="D76" s="52"/>
      <c r="E76" s="56" t="s">
        <v>53</v>
      </c>
      <c r="F76" s="56">
        <v>15</v>
      </c>
      <c r="G76" s="52" t="s">
        <v>173</v>
      </c>
      <c r="H76" s="47" t="s">
        <v>174</v>
      </c>
      <c r="I76" s="44"/>
      <c r="J76" s="39" t="str">
        <f>VLOOKUP(A76,'[1]2019.11'!$A:$B,2,0)</f>
        <v>Ⅲ级护理</v>
      </c>
      <c r="K76" s="39">
        <f t="shared" si="22"/>
        <v>0</v>
      </c>
      <c r="L76" s="39" t="s">
        <v>178</v>
      </c>
      <c r="M76" s="39">
        <f t="shared" si="23"/>
        <v>0</v>
      </c>
      <c r="N76" s="39" t="e">
        <f>VLOOKUP(A76,'[1]2019.11'!$A:$D,4,0)</f>
        <v>#REF!</v>
      </c>
      <c r="O76" s="39" t="e">
        <f t="shared" si="24"/>
        <v>#REF!</v>
      </c>
      <c r="P76" s="39" t="str">
        <f>VLOOKUP(A76:A78,'[1]2019.11'!$A:$E,5,0)</f>
        <v>日</v>
      </c>
      <c r="Q76" s="39">
        <f t="shared" si="25"/>
        <v>0</v>
      </c>
      <c r="R76" s="39">
        <f>VLOOKUP(A76,'[1]2019.11'!$A:$F,6,0)</f>
        <v>9</v>
      </c>
      <c r="S76" s="39">
        <f t="shared" si="26"/>
        <v>1</v>
      </c>
      <c r="T76" s="39">
        <f>VLOOKUP(A76,'[1]2019.30'!$A:$F,6,0)</f>
        <v>15</v>
      </c>
      <c r="U76" s="39">
        <f>IF(F76=T76,0,1)</f>
        <v>0</v>
      </c>
      <c r="V76" s="39" t="s">
        <v>58</v>
      </c>
      <c r="W76" s="39">
        <f t="shared" si="27"/>
        <v>1</v>
      </c>
      <c r="X76" s="39" t="str">
        <f>VLOOKUP(A76,'[1]2019.30'!$A:$B,2,0)</f>
        <v>Ⅲ级护理</v>
      </c>
      <c r="Y76" s="39">
        <f>IF(B76=X76,0,1)</f>
        <v>0</v>
      </c>
      <c r="Z76" s="39" t="s">
        <v>178</v>
      </c>
      <c r="AA76" s="39">
        <f t="shared" si="18"/>
        <v>0</v>
      </c>
      <c r="AB76" s="39" t="e">
        <f>VLOOKUP(A76,'[1]2019.30'!$A:$D,4,0)</f>
        <v>#REF!</v>
      </c>
      <c r="AC76" s="39" t="e">
        <f t="shared" si="19"/>
        <v>#REF!</v>
      </c>
      <c r="AD76" s="39" t="str">
        <f>VLOOKUP(A76,'[1]2019.30'!$A:$E,5,0)</f>
        <v>日</v>
      </c>
      <c r="AE76" s="39">
        <f t="shared" si="20"/>
        <v>0</v>
      </c>
      <c r="AF76" s="39">
        <f>VLOOKUP(A76,'[1]2019.30'!$A:$F,6,0)</f>
        <v>15</v>
      </c>
      <c r="AG76" s="39">
        <f t="shared" si="21"/>
        <v>0</v>
      </c>
      <c r="AH76" s="39" t="s">
        <v>58</v>
      </c>
      <c r="AI76" s="39">
        <f>IF(G76=AH76,0,1)</f>
        <v>1</v>
      </c>
      <c r="AJ76" s="39" t="e">
        <f>VLOOKUP(A76,[2]修订!$B:$C,2,0)</f>
        <v>#N/A</v>
      </c>
    </row>
    <row r="77" s="40" customFormat="1" spans="1:9">
      <c r="A77" s="73" t="s">
        <v>179</v>
      </c>
      <c r="B77" s="74" t="s">
        <v>180</v>
      </c>
      <c r="C77" s="74"/>
      <c r="D77" s="74"/>
      <c r="E77" s="75" t="s">
        <v>53</v>
      </c>
      <c r="F77" s="75"/>
      <c r="G77" s="74" t="s">
        <v>181</v>
      </c>
      <c r="H77" s="76" t="s">
        <v>110</v>
      </c>
      <c r="I77" s="78"/>
    </row>
    <row r="78" s="39" customFormat="1" ht="36" spans="1:36">
      <c r="A78" s="55">
        <v>120100006</v>
      </c>
      <c r="B78" s="52" t="s">
        <v>182</v>
      </c>
      <c r="C78" s="52" t="s">
        <v>183</v>
      </c>
      <c r="D78" s="52"/>
      <c r="E78" s="56" t="s">
        <v>53</v>
      </c>
      <c r="F78" s="56">
        <v>55</v>
      </c>
      <c r="G78" s="52"/>
      <c r="H78" s="47" t="s">
        <v>40</v>
      </c>
      <c r="I78" s="44"/>
      <c r="J78" s="39" t="str">
        <f>VLOOKUP(A78,'[1]2019.11'!$A:$B,2,0)</f>
        <v>特殊疾病护理</v>
      </c>
      <c r="K78" s="39">
        <f t="shared" si="22"/>
        <v>0</v>
      </c>
      <c r="L78" s="39" t="s">
        <v>184</v>
      </c>
      <c r="M78" s="39">
        <f t="shared" si="23"/>
        <v>1</v>
      </c>
      <c r="N78" s="39" t="e">
        <f>VLOOKUP(A78,'[1]2019.11'!$A:$D,4,0)</f>
        <v>#REF!</v>
      </c>
      <c r="O78" s="39" t="e">
        <f t="shared" si="24"/>
        <v>#REF!</v>
      </c>
      <c r="P78" s="39" t="str">
        <f>VLOOKUP(A78:A79,'[1]2019.11'!$A:$E,5,0)</f>
        <v>日</v>
      </c>
      <c r="Q78" s="39">
        <f t="shared" si="25"/>
        <v>0</v>
      </c>
      <c r="R78" s="39">
        <f>VLOOKUP(A78,'[1]2019.11'!$A:$F,6,0)</f>
        <v>50</v>
      </c>
      <c r="S78" s="39">
        <f t="shared" si="26"/>
        <v>1</v>
      </c>
      <c r="T78" s="39">
        <f>VLOOKUP(A78,'[1]2019.30'!$A:$F,6,0)</f>
        <v>55</v>
      </c>
      <c r="U78" s="39">
        <f>IF(F78=T78,0,1)</f>
        <v>0</v>
      </c>
      <c r="V78" s="39">
        <v>0</v>
      </c>
      <c r="W78" s="39">
        <f t="shared" si="27"/>
        <v>0</v>
      </c>
      <c r="X78" s="39" t="str">
        <f>VLOOKUP(A78,'[1]2019.30'!$A:$B,2,0)</f>
        <v>特殊疾病护理</v>
      </c>
      <c r="Y78" s="39">
        <f>IF(B78=X78,0,1)</f>
        <v>0</v>
      </c>
      <c r="Z78" s="39" t="s">
        <v>183</v>
      </c>
      <c r="AA78" s="39">
        <f t="shared" si="18"/>
        <v>0</v>
      </c>
      <c r="AB78" s="39" t="e">
        <f>VLOOKUP(A78,'[1]2019.30'!$A:$D,4,0)</f>
        <v>#REF!</v>
      </c>
      <c r="AC78" s="39" t="e">
        <f t="shared" si="19"/>
        <v>#REF!</v>
      </c>
      <c r="AD78" s="39" t="str">
        <f>VLOOKUP(A78,'[1]2019.30'!$A:$E,5,0)</f>
        <v>日</v>
      </c>
      <c r="AE78" s="39">
        <f t="shared" si="20"/>
        <v>0</v>
      </c>
      <c r="AF78" s="39">
        <f>VLOOKUP(A78,'[1]2019.30'!$A:$F,6,0)</f>
        <v>55</v>
      </c>
      <c r="AG78" s="39">
        <f t="shared" si="21"/>
        <v>0</v>
      </c>
      <c r="AH78" s="39">
        <v>0</v>
      </c>
      <c r="AI78" s="39">
        <f>IF(G78=AH78,0,1)</f>
        <v>0</v>
      </c>
      <c r="AJ78" s="39" t="e">
        <f>VLOOKUP(A78,[2]修订!$B:$C,2,0)</f>
        <v>#N/A</v>
      </c>
    </row>
    <row r="79" s="39" customFormat="1" ht="27" spans="1:36">
      <c r="A79" s="55">
        <v>120100007</v>
      </c>
      <c r="B79" s="52" t="s">
        <v>185</v>
      </c>
      <c r="C79" s="52" t="s">
        <v>186</v>
      </c>
      <c r="D79" s="52"/>
      <c r="E79" s="56" t="s">
        <v>53</v>
      </c>
      <c r="F79" s="56">
        <v>33</v>
      </c>
      <c r="G79" s="52"/>
      <c r="H79" s="47" t="s">
        <v>40</v>
      </c>
      <c r="I79" s="44"/>
      <c r="J79" s="39" t="str">
        <f>VLOOKUP(A79,'[1]2019.11'!$A:$B,2,0)</f>
        <v>新生儿护理</v>
      </c>
      <c r="K79" s="39">
        <f t="shared" si="22"/>
        <v>0</v>
      </c>
      <c r="L79" s="39" t="s">
        <v>186</v>
      </c>
      <c r="M79" s="39">
        <f t="shared" si="23"/>
        <v>0</v>
      </c>
      <c r="N79" s="39" t="e">
        <f>VLOOKUP(A79,'[1]2019.11'!$A:$D,4,0)</f>
        <v>#REF!</v>
      </c>
      <c r="O79" s="39" t="e">
        <f t="shared" si="24"/>
        <v>#REF!</v>
      </c>
      <c r="P79" s="39" t="str">
        <f>VLOOKUP(A79:A80,'[1]2019.11'!$A:$E,5,0)</f>
        <v>日</v>
      </c>
      <c r="Q79" s="39">
        <f t="shared" si="25"/>
        <v>0</v>
      </c>
      <c r="R79" s="39">
        <f>VLOOKUP(A79,'[1]2019.11'!$A:$F,6,0)</f>
        <v>30</v>
      </c>
      <c r="S79" s="39">
        <f t="shared" si="26"/>
        <v>1</v>
      </c>
      <c r="T79" s="39">
        <f>VLOOKUP(A79,'[1]2019.30'!$A:$F,6,0)</f>
        <v>33</v>
      </c>
      <c r="U79" s="39">
        <f>IF(F79=T79,0,1)</f>
        <v>0</v>
      </c>
      <c r="V79" s="39">
        <v>0</v>
      </c>
      <c r="W79" s="39">
        <f t="shared" si="27"/>
        <v>0</v>
      </c>
      <c r="X79" s="39" t="str">
        <f>VLOOKUP(A79,'[1]2019.30'!$A:$B,2,0)</f>
        <v>新生儿护理</v>
      </c>
      <c r="Y79" s="39">
        <f>IF(B79=X79,0,1)</f>
        <v>0</v>
      </c>
      <c r="Z79" s="39" t="s">
        <v>186</v>
      </c>
      <c r="AA79" s="39">
        <f t="shared" si="18"/>
        <v>0</v>
      </c>
      <c r="AB79" s="39" t="e">
        <f>VLOOKUP(A79,'[1]2019.30'!$A:$D,4,0)</f>
        <v>#REF!</v>
      </c>
      <c r="AC79" s="39" t="e">
        <f t="shared" si="19"/>
        <v>#REF!</v>
      </c>
      <c r="AD79" s="39" t="str">
        <f>VLOOKUP(A79,'[1]2019.30'!$A:$E,5,0)</f>
        <v>日</v>
      </c>
      <c r="AE79" s="39">
        <f t="shared" si="20"/>
        <v>0</v>
      </c>
      <c r="AF79" s="39">
        <f>VLOOKUP(A79,'[1]2019.30'!$A:$F,6,0)</f>
        <v>33</v>
      </c>
      <c r="AG79" s="39">
        <f t="shared" si="21"/>
        <v>0</v>
      </c>
      <c r="AH79" s="39">
        <v>0</v>
      </c>
      <c r="AI79" s="39">
        <f>IF(G79=AH79,0,1)</f>
        <v>0</v>
      </c>
      <c r="AJ79" s="39" t="e">
        <f>VLOOKUP(A79,[2]修订!$B:$C,2,0)</f>
        <v>#N/A</v>
      </c>
    </row>
    <row r="80" s="39" customFormat="1" ht="24" spans="1:36">
      <c r="A80" s="55">
        <v>120100008</v>
      </c>
      <c r="B80" s="52" t="s">
        <v>187</v>
      </c>
      <c r="C80" s="52" t="s">
        <v>188</v>
      </c>
      <c r="D80" s="52"/>
      <c r="E80" s="56" t="s">
        <v>28</v>
      </c>
      <c r="F80" s="56">
        <v>20</v>
      </c>
      <c r="G80" s="52"/>
      <c r="H80" s="47" t="s">
        <v>35</v>
      </c>
      <c r="I80" s="44"/>
      <c r="J80" s="39" t="str">
        <f>VLOOKUP(A80,'[1]2019.11'!$A:$B,2,0)</f>
        <v>新生儿特殊护理</v>
      </c>
      <c r="K80" s="39">
        <f t="shared" si="22"/>
        <v>0</v>
      </c>
      <c r="L80" s="39" t="s">
        <v>188</v>
      </c>
      <c r="M80" s="39">
        <f t="shared" si="23"/>
        <v>0</v>
      </c>
      <c r="N80" s="39" t="e">
        <f>VLOOKUP(A80,'[1]2019.11'!$A:$D,4,0)</f>
        <v>#REF!</v>
      </c>
      <c r="O80" s="39" t="e">
        <f t="shared" si="24"/>
        <v>#REF!</v>
      </c>
      <c r="P80" s="39" t="str">
        <f>VLOOKUP(A80:A81,'[1]2019.11'!$A:$E,5,0)</f>
        <v>次</v>
      </c>
      <c r="Q80" s="39">
        <f t="shared" si="25"/>
        <v>0</v>
      </c>
      <c r="R80" s="39">
        <f>VLOOKUP(A80,'[1]2019.11'!$A:$F,6,0)</f>
        <v>20</v>
      </c>
      <c r="S80" s="39">
        <f t="shared" si="26"/>
        <v>0</v>
      </c>
      <c r="V80" s="39">
        <v>0</v>
      </c>
      <c r="W80" s="39">
        <f t="shared" si="27"/>
        <v>0</v>
      </c>
      <c r="X80" s="39" t="e">
        <f>VLOOKUP(A80,'[1]2019.30'!$A:$B,2,0)</f>
        <v>#N/A</v>
      </c>
      <c r="AJ80" s="39" t="e">
        <f>VLOOKUP(A80,[2]修订!$B:$C,2,0)</f>
        <v>#N/A</v>
      </c>
    </row>
    <row r="81" s="39" customFormat="1" spans="1:36">
      <c r="A81" s="55">
        <v>120100009</v>
      </c>
      <c r="B81" s="52" t="s">
        <v>189</v>
      </c>
      <c r="C81" s="52"/>
      <c r="D81" s="52"/>
      <c r="E81" s="56" t="s">
        <v>53</v>
      </c>
      <c r="F81" s="56">
        <v>40</v>
      </c>
      <c r="G81" s="52" t="s">
        <v>190</v>
      </c>
      <c r="H81" s="47" t="s">
        <v>35</v>
      </c>
      <c r="I81" s="44"/>
      <c r="J81" s="39" t="str">
        <f>VLOOKUP(A81,'[1]2019.11'!$A:$B,2,0)</f>
        <v>精神病护理</v>
      </c>
      <c r="K81" s="39">
        <f t="shared" si="22"/>
        <v>0</v>
      </c>
      <c r="L81" s="39">
        <v>0</v>
      </c>
      <c r="M81" s="39">
        <f t="shared" si="23"/>
        <v>0</v>
      </c>
      <c r="N81" s="39" t="e">
        <f>VLOOKUP(A81,'[1]2019.11'!$A:$D,4,0)</f>
        <v>#REF!</v>
      </c>
      <c r="O81" s="39" t="e">
        <f t="shared" si="24"/>
        <v>#REF!</v>
      </c>
      <c r="P81" s="39" t="str">
        <f>VLOOKUP(A81:A82,'[1]2019.11'!$A:$E,5,0)</f>
        <v>日</v>
      </c>
      <c r="Q81" s="39">
        <f t="shared" si="25"/>
        <v>0</v>
      </c>
      <c r="R81" s="39">
        <f>VLOOKUP(A81,'[1]2019.11'!$A:$F,6,0)</f>
        <v>40</v>
      </c>
      <c r="S81" s="39">
        <f t="shared" si="26"/>
        <v>0</v>
      </c>
      <c r="V81" s="39" t="s">
        <v>190</v>
      </c>
      <c r="W81" s="39">
        <f t="shared" si="27"/>
        <v>0</v>
      </c>
      <c r="X81" s="39" t="e">
        <f>VLOOKUP(A81,'[1]2019.30'!$A:$B,2,0)</f>
        <v>#N/A</v>
      </c>
      <c r="AJ81" s="39" t="e">
        <f>VLOOKUP(A81,[2]修订!$B:$C,2,0)</f>
        <v>#N/A</v>
      </c>
    </row>
    <row r="82" s="39" customFormat="1" ht="24" spans="1:36">
      <c r="A82" s="55">
        <v>120100010</v>
      </c>
      <c r="B82" s="52" t="s">
        <v>191</v>
      </c>
      <c r="C82" s="52" t="s">
        <v>192</v>
      </c>
      <c r="D82" s="52"/>
      <c r="E82" s="56" t="s">
        <v>53</v>
      </c>
      <c r="F82" s="56">
        <v>60</v>
      </c>
      <c r="G82" s="52"/>
      <c r="H82" s="47" t="s">
        <v>35</v>
      </c>
      <c r="I82" s="44"/>
      <c r="J82" s="39" t="str">
        <f>VLOOKUP(A82,'[1]2019.11'!$A:$B,2,0)</f>
        <v>气管切开护理</v>
      </c>
      <c r="K82" s="39">
        <f t="shared" si="22"/>
        <v>0</v>
      </c>
      <c r="L82" s="39" t="s">
        <v>192</v>
      </c>
      <c r="M82" s="39">
        <f t="shared" si="23"/>
        <v>0</v>
      </c>
      <c r="N82" s="39" t="e">
        <f>VLOOKUP(A82,'[1]2019.11'!$A:$D,4,0)</f>
        <v>#REF!</v>
      </c>
      <c r="O82" s="39" t="e">
        <f t="shared" si="24"/>
        <v>#REF!</v>
      </c>
      <c r="P82" s="39" t="str">
        <f>VLOOKUP(A82:A83,'[1]2019.11'!$A:$E,5,0)</f>
        <v>日</v>
      </c>
      <c r="Q82" s="39">
        <f t="shared" si="25"/>
        <v>0</v>
      </c>
      <c r="R82" s="39">
        <f>VLOOKUP(A82,'[1]2019.11'!$A:$F,6,0)</f>
        <v>60</v>
      </c>
      <c r="S82" s="39">
        <f t="shared" si="26"/>
        <v>0</v>
      </c>
      <c r="V82" s="39">
        <v>0</v>
      </c>
      <c r="W82" s="39">
        <f t="shared" si="27"/>
        <v>0</v>
      </c>
      <c r="X82" s="39" t="e">
        <f>VLOOKUP(A82,'[1]2019.30'!$A:$B,2,0)</f>
        <v>#N/A</v>
      </c>
      <c r="AJ82" s="39" t="e">
        <f>VLOOKUP(A82,[2]修订!$B:$C,2,0)</f>
        <v>#N/A</v>
      </c>
    </row>
    <row r="83" s="39" customFormat="1" ht="27" spans="1:36">
      <c r="A83" s="55">
        <v>120100011</v>
      </c>
      <c r="B83" s="52" t="s">
        <v>193</v>
      </c>
      <c r="C83" s="52" t="s">
        <v>194</v>
      </c>
      <c r="D83" s="52" t="s">
        <v>195</v>
      </c>
      <c r="E83" s="56" t="s">
        <v>28</v>
      </c>
      <c r="F83" s="56">
        <v>10</v>
      </c>
      <c r="G83" s="52" t="s">
        <v>196</v>
      </c>
      <c r="H83" s="47" t="s">
        <v>30</v>
      </c>
      <c r="I83" s="44"/>
      <c r="J83" s="39" t="str">
        <f>VLOOKUP(A83,'[1]2019.11'!$A:$B,2,0)</f>
        <v>吸痰护理</v>
      </c>
      <c r="K83" s="39">
        <f t="shared" si="22"/>
        <v>0</v>
      </c>
      <c r="L83" s="39" t="s">
        <v>194</v>
      </c>
      <c r="M83" s="39">
        <f t="shared" si="23"/>
        <v>0</v>
      </c>
      <c r="N83" s="39" t="str">
        <f>VLOOKUP(A83,'[1]2019.11'!$A:$D,4,0)</f>
        <v>一次性吸痰管</v>
      </c>
      <c r="O83" s="39">
        <f t="shared" si="24"/>
        <v>0</v>
      </c>
      <c r="P83" s="39" t="str">
        <f>VLOOKUP(A83:A84,'[1]2019.11'!$A:$E,5,0)</f>
        <v>次</v>
      </c>
      <c r="Q83" s="39">
        <f t="shared" si="25"/>
        <v>0</v>
      </c>
      <c r="R83" s="39">
        <f>VLOOKUP(A83,'[1]2019.11'!$A:$F,6,0)</f>
        <v>10</v>
      </c>
      <c r="S83" s="39">
        <f t="shared" si="26"/>
        <v>0</v>
      </c>
      <c r="V83" s="39" t="s">
        <v>197</v>
      </c>
      <c r="W83" s="39">
        <f t="shared" si="27"/>
        <v>1</v>
      </c>
      <c r="X83" s="39" t="e">
        <f>VLOOKUP(A83,'[1]2019.30'!$A:$B,2,0)</f>
        <v>#N/A</v>
      </c>
      <c r="AJ83" s="39" t="e">
        <f>VLOOKUP(A83,[2]修订!$B:$C,2,0)</f>
        <v>#N/A</v>
      </c>
    </row>
    <row r="84" s="39" customFormat="1" ht="27" spans="1:36">
      <c r="A84" s="55">
        <v>120100012</v>
      </c>
      <c r="B84" s="52" t="s">
        <v>198</v>
      </c>
      <c r="C84" s="52"/>
      <c r="D84" s="52"/>
      <c r="E84" s="56" t="s">
        <v>28</v>
      </c>
      <c r="F84" s="62">
        <v>12</v>
      </c>
      <c r="G84" s="52"/>
      <c r="H84" s="47" t="s">
        <v>199</v>
      </c>
      <c r="I84" s="44"/>
      <c r="J84" s="39" t="str">
        <f>VLOOKUP(A84,'[1]2019.11'!$A:$B,2,0)</f>
        <v>造瘘护理</v>
      </c>
      <c r="K84" s="39">
        <f t="shared" si="22"/>
        <v>0</v>
      </c>
      <c r="L84" s="39">
        <v>0</v>
      </c>
      <c r="M84" s="39">
        <f t="shared" si="23"/>
        <v>0</v>
      </c>
      <c r="N84" s="39" t="e">
        <f>VLOOKUP(A84,'[1]2019.11'!$A:$D,4,0)</f>
        <v>#REF!</v>
      </c>
      <c r="O84" s="39" t="e">
        <f t="shared" si="24"/>
        <v>#REF!</v>
      </c>
      <c r="P84" s="39" t="str">
        <f>VLOOKUP(A84:A85,'[1]2019.11'!$A:$E,5,0)</f>
        <v>次</v>
      </c>
      <c r="Q84" s="39">
        <f t="shared" si="25"/>
        <v>0</v>
      </c>
      <c r="R84" s="39">
        <f>VLOOKUP(A84,'[1]2019.11'!$A:$F,6,0)</f>
        <v>10</v>
      </c>
      <c r="S84" s="39">
        <f t="shared" si="26"/>
        <v>1</v>
      </c>
      <c r="T84" s="39" t="e">
        <f>VLOOKUP(A84,'[1]2019.30'!$A:$F,6,0)</f>
        <v>#N/A</v>
      </c>
      <c r="U84" s="39" t="e">
        <f>IF(F84=T84,0,1)</f>
        <v>#N/A</v>
      </c>
      <c r="V84" s="39">
        <v>0</v>
      </c>
      <c r="W84" s="39">
        <f t="shared" si="27"/>
        <v>0</v>
      </c>
      <c r="X84" s="39" t="e">
        <f>VLOOKUP(A84,'[1]2019.30'!$A:$B,2,0)</f>
        <v>#N/A</v>
      </c>
      <c r="AJ84" s="39" t="e">
        <f>VLOOKUP(A84,[2]修订!$B:$C,2,0)</f>
        <v>#N/A</v>
      </c>
    </row>
    <row r="85" s="39" customFormat="1" spans="1:36">
      <c r="A85" s="55">
        <v>120100013</v>
      </c>
      <c r="B85" s="52" t="s">
        <v>200</v>
      </c>
      <c r="C85" s="52"/>
      <c r="D85" s="52"/>
      <c r="E85" s="56" t="s">
        <v>28</v>
      </c>
      <c r="F85" s="56">
        <v>6</v>
      </c>
      <c r="G85" s="52"/>
      <c r="H85" s="47" t="s">
        <v>35</v>
      </c>
      <c r="I85" s="44"/>
      <c r="J85" s="39" t="str">
        <f>VLOOKUP(A85,'[1]2019.11'!$A:$B,2,0)</f>
        <v>动静脉置管护理</v>
      </c>
      <c r="K85" s="39">
        <f t="shared" si="22"/>
        <v>0</v>
      </c>
      <c r="L85" s="39">
        <v>0</v>
      </c>
      <c r="M85" s="39">
        <f t="shared" si="23"/>
        <v>0</v>
      </c>
      <c r="N85" s="39" t="e">
        <f>VLOOKUP(A85,'[1]2019.11'!$A:$D,4,0)</f>
        <v>#REF!</v>
      </c>
      <c r="O85" s="39" t="e">
        <f t="shared" si="24"/>
        <v>#REF!</v>
      </c>
      <c r="P85" s="39" t="str">
        <f>VLOOKUP(A85:A86,'[1]2019.11'!$A:$E,5,0)</f>
        <v>次</v>
      </c>
      <c r="Q85" s="39">
        <f t="shared" si="25"/>
        <v>0</v>
      </c>
      <c r="R85" s="39">
        <f>VLOOKUP(A85,'[1]2019.11'!$A:$F,6,0)</f>
        <v>6</v>
      </c>
      <c r="S85" s="39">
        <f t="shared" si="26"/>
        <v>0</v>
      </c>
      <c r="V85" s="39">
        <v>0</v>
      </c>
      <c r="W85" s="39">
        <f t="shared" si="27"/>
        <v>0</v>
      </c>
      <c r="X85" s="39" t="e">
        <f>VLOOKUP(A85,'[1]2019.30'!$A:$B,2,0)</f>
        <v>#N/A</v>
      </c>
      <c r="AJ85" s="39" t="e">
        <f>VLOOKUP(A85,[2]修订!$B:$C,2,0)</f>
        <v>#N/A</v>
      </c>
    </row>
    <row r="86" s="39" customFormat="1" ht="52.5" customHeight="1" spans="1:36">
      <c r="A86" s="55">
        <v>120100014</v>
      </c>
      <c r="B86" s="52" t="s">
        <v>201</v>
      </c>
      <c r="C86" s="52" t="s">
        <v>202</v>
      </c>
      <c r="D86" s="52"/>
      <c r="E86" s="56" t="s">
        <v>28</v>
      </c>
      <c r="F86" s="56">
        <v>20</v>
      </c>
      <c r="G86" s="52" t="s">
        <v>203</v>
      </c>
      <c r="H86" s="47" t="s">
        <v>35</v>
      </c>
      <c r="I86" s="44"/>
      <c r="J86" s="39" t="str">
        <f>VLOOKUP(A86,'[1]2019.11'!$A:$B,2,0)</f>
        <v>一般专项护理</v>
      </c>
      <c r="K86" s="39">
        <f t="shared" si="22"/>
        <v>0</v>
      </c>
      <c r="L86" s="39" t="s">
        <v>204</v>
      </c>
      <c r="M86" s="39">
        <f t="shared" si="23"/>
        <v>1</v>
      </c>
      <c r="N86" s="39" t="e">
        <f>VLOOKUP(A86,'[1]2019.11'!$A:$D,4,0)</f>
        <v>#REF!</v>
      </c>
      <c r="O86" s="39" t="e">
        <f t="shared" si="24"/>
        <v>#REF!</v>
      </c>
      <c r="P86" s="39" t="str">
        <f>VLOOKUP(A86:A87,'[1]2019.11'!$A:$E,5,0)</f>
        <v>次</v>
      </c>
      <c r="Q86" s="39">
        <f t="shared" si="25"/>
        <v>0</v>
      </c>
      <c r="R86" s="39">
        <f>VLOOKUP(A86,'[1]2019.11'!$A:$F,6,0)</f>
        <v>20</v>
      </c>
      <c r="S86" s="39">
        <f t="shared" si="26"/>
        <v>0</v>
      </c>
      <c r="V86" s="39" t="s">
        <v>203</v>
      </c>
      <c r="W86" s="39">
        <f t="shared" si="27"/>
        <v>0</v>
      </c>
      <c r="X86" s="39" t="e">
        <f>VLOOKUP(A86,'[1]2019.30'!$A:$B,2,0)</f>
        <v>#N/A</v>
      </c>
      <c r="AJ86" s="39" t="e">
        <f>VLOOKUP(A86,[2]修订!$B:$C,2,0)</f>
        <v>#N/A</v>
      </c>
    </row>
    <row r="87" s="39" customFormat="1" ht="27" spans="1:36">
      <c r="A87" s="55">
        <v>120100015</v>
      </c>
      <c r="B87" s="52" t="s">
        <v>205</v>
      </c>
      <c r="C87" s="52" t="s">
        <v>206</v>
      </c>
      <c r="D87" s="52"/>
      <c r="E87" s="56" t="s">
        <v>28</v>
      </c>
      <c r="F87" s="56">
        <v>55</v>
      </c>
      <c r="G87" s="52"/>
      <c r="H87" s="47" t="s">
        <v>40</v>
      </c>
      <c r="I87" s="44"/>
      <c r="J87" s="39" t="str">
        <f>VLOOKUP(A87,'[1]2019.11'!$A:$B,2,0)</f>
        <v>机械辅助排痰</v>
      </c>
      <c r="K87" s="39">
        <f t="shared" si="22"/>
        <v>0</v>
      </c>
      <c r="L87" s="39" t="s">
        <v>206</v>
      </c>
      <c r="M87" s="39">
        <f t="shared" si="23"/>
        <v>0</v>
      </c>
      <c r="N87" s="39" t="e">
        <f>VLOOKUP(A87,'[1]2019.11'!$A:$D,4,0)</f>
        <v>#REF!</v>
      </c>
      <c r="O87" s="39" t="e">
        <f t="shared" si="24"/>
        <v>#REF!</v>
      </c>
      <c r="P87" s="39" t="str">
        <f>VLOOKUP(A87:A88,'[1]2019.11'!$A:$E,5,0)</f>
        <v>次</v>
      </c>
      <c r="Q87" s="39">
        <f t="shared" si="25"/>
        <v>0</v>
      </c>
      <c r="R87" s="39">
        <f>VLOOKUP(A87,'[1]2019.11'!$A:$F,6,0)</f>
        <v>50</v>
      </c>
      <c r="S87" s="39">
        <f t="shared" si="26"/>
        <v>1</v>
      </c>
      <c r="T87" s="39">
        <f>VLOOKUP(A87,'[1]2019.30'!$A:$F,6,0)</f>
        <v>55</v>
      </c>
      <c r="U87" s="39">
        <f>IF(F87=T87,0,1)</f>
        <v>0</v>
      </c>
      <c r="V87" s="39">
        <v>0</v>
      </c>
      <c r="W87" s="39">
        <f t="shared" si="27"/>
        <v>0</v>
      </c>
      <c r="X87" s="39" t="str">
        <f>VLOOKUP(A87,'[1]2019.30'!$A:$B,2,0)</f>
        <v>机械辅助排痰</v>
      </c>
      <c r="Y87" s="39">
        <f>IF(B87=X87,0,1)</f>
        <v>0</v>
      </c>
      <c r="Z87" s="39" t="s">
        <v>206</v>
      </c>
      <c r="AA87" s="39">
        <f>IF(C87=Z87,0,1)</f>
        <v>0</v>
      </c>
      <c r="AB87" s="39" t="e">
        <f>VLOOKUP(A87,'[1]2019.30'!$A:$D,4,0)</f>
        <v>#REF!</v>
      </c>
      <c r="AC87" s="39" t="e">
        <f>IF(D87=AB87,0,1)</f>
        <v>#REF!</v>
      </c>
      <c r="AD87" s="39" t="str">
        <f>VLOOKUP(A87,'[1]2019.30'!$A:$E,5,0)</f>
        <v>次</v>
      </c>
      <c r="AE87" s="39">
        <f>IF(E87=AD87,0,1)</f>
        <v>0</v>
      </c>
      <c r="AF87" s="39">
        <f>VLOOKUP(A87,'[1]2019.30'!$A:$F,6,0)</f>
        <v>55</v>
      </c>
      <c r="AG87" s="39">
        <f>IF(F87=AF87,0,1)</f>
        <v>0</v>
      </c>
      <c r="AH87" s="39">
        <v>0</v>
      </c>
      <c r="AI87" s="39">
        <f>IF(G87=AH87,0,1)</f>
        <v>0</v>
      </c>
      <c r="AJ87" s="39" t="e">
        <f>VLOOKUP(A87,[2]修订!$B:$C,2,0)</f>
        <v>#N/A</v>
      </c>
    </row>
    <row r="88" s="39" customFormat="1" ht="54" spans="1:36">
      <c r="A88" s="55">
        <v>120100016</v>
      </c>
      <c r="B88" s="52" t="s">
        <v>207</v>
      </c>
      <c r="C88" s="52"/>
      <c r="D88" s="52"/>
      <c r="E88" s="56" t="s">
        <v>28</v>
      </c>
      <c r="F88" s="56">
        <v>8</v>
      </c>
      <c r="G88" s="52"/>
      <c r="H88" s="47" t="s">
        <v>208</v>
      </c>
      <c r="I88" s="44"/>
      <c r="J88" s="39" t="e">
        <f>VLOOKUP(A88,'[1]2019.11'!$A:$B,2,0)</f>
        <v>#N/A</v>
      </c>
      <c r="X88" s="39" t="e">
        <f>VLOOKUP(A88,'[1]2019.30'!$A:$B,2,0)</f>
        <v>#N/A</v>
      </c>
      <c r="AJ88" s="39" t="e">
        <f>VLOOKUP(A88,[2]修订!$B:$C,2,0)</f>
        <v>#N/A</v>
      </c>
    </row>
    <row r="89" s="39" customFormat="1" ht="36" spans="1:36">
      <c r="A89" s="55">
        <v>120100017</v>
      </c>
      <c r="B89" s="52" t="s">
        <v>209</v>
      </c>
      <c r="C89" s="52" t="s">
        <v>210</v>
      </c>
      <c r="D89" s="52"/>
      <c r="E89" s="56" t="s">
        <v>28</v>
      </c>
      <c r="F89" s="56" t="s">
        <v>48</v>
      </c>
      <c r="G89" s="52"/>
      <c r="H89" s="57" t="s">
        <v>159</v>
      </c>
      <c r="I89" s="39">
        <v>20</v>
      </c>
      <c r="J89" s="39" t="e">
        <f>VLOOKUP(A89,'[1]2019.11'!$A:$B,2,0)</f>
        <v>#N/A</v>
      </c>
      <c r="X89" s="39" t="e">
        <f>VLOOKUP(A89,'[1]2019.30'!$A:$B,2,0)</f>
        <v>#N/A</v>
      </c>
      <c r="AJ89" s="39" t="e">
        <f>VLOOKUP(A89,[2]修订!$B:$C,2,0)</f>
        <v>#N/A</v>
      </c>
    </row>
    <row r="90" s="39" customFormat="1" ht="54.75" customHeight="1" spans="1:36">
      <c r="A90" s="55">
        <v>1202</v>
      </c>
      <c r="B90" s="52" t="s">
        <v>211</v>
      </c>
      <c r="C90" s="52"/>
      <c r="D90" s="52" t="s">
        <v>212</v>
      </c>
      <c r="E90" s="56"/>
      <c r="F90" s="56"/>
      <c r="G90" s="52" t="s">
        <v>213</v>
      </c>
      <c r="H90" s="47"/>
      <c r="I90" s="44"/>
      <c r="J90" s="39" t="e">
        <f>VLOOKUP(A90,'[1]2019.11'!$A:$B,2,0)</f>
        <v>#N/A</v>
      </c>
      <c r="X90" s="39" t="e">
        <f>VLOOKUP(A90,'[1]2019.30'!$A:$B,2,0)</f>
        <v>#N/A</v>
      </c>
      <c r="AJ90" s="39" t="e">
        <f>VLOOKUP(A90,[2]修订!$B:$C,2,0)</f>
        <v>#N/A</v>
      </c>
    </row>
    <row r="91" s="39" customFormat="1" ht="48" spans="1:36">
      <c r="A91" s="55">
        <v>120200001</v>
      </c>
      <c r="B91" s="52" t="s">
        <v>214</v>
      </c>
      <c r="C91" s="52" t="s">
        <v>215</v>
      </c>
      <c r="D91" s="52"/>
      <c r="E91" s="56" t="s">
        <v>28</v>
      </c>
      <c r="F91" s="56">
        <v>200</v>
      </c>
      <c r="G91" s="52"/>
      <c r="H91" s="47" t="s">
        <v>5</v>
      </c>
      <c r="I91" s="44"/>
      <c r="J91" s="39" t="e">
        <f>VLOOKUP(A91,'[1]2019.11'!$A:$B,2,0)</f>
        <v>#N/A</v>
      </c>
      <c r="X91" s="39" t="e">
        <f>VLOOKUP(A91,'[1]2019.30'!$A:$B,2,0)</f>
        <v>#N/A</v>
      </c>
      <c r="AJ91" s="39" t="e">
        <f>VLOOKUP(A91,[2]修订!$B:$C,2,0)</f>
        <v>#N/A</v>
      </c>
    </row>
    <row r="92" s="39" customFormat="1" ht="48" spans="1:36">
      <c r="A92" s="55">
        <v>120200002</v>
      </c>
      <c r="B92" s="52" t="s">
        <v>216</v>
      </c>
      <c r="C92" s="52" t="s">
        <v>217</v>
      </c>
      <c r="D92" s="52"/>
      <c r="E92" s="56" t="s">
        <v>28</v>
      </c>
      <c r="F92" s="56">
        <v>150</v>
      </c>
      <c r="G92" s="52"/>
      <c r="H92" s="47" t="s">
        <v>5</v>
      </c>
      <c r="I92" s="44"/>
      <c r="J92" s="39" t="e">
        <f>VLOOKUP(A92,'[1]2019.11'!$A:$B,2,0)</f>
        <v>#N/A</v>
      </c>
      <c r="X92" s="39" t="e">
        <f>VLOOKUP(A92,'[1]2019.30'!$A:$B,2,0)</f>
        <v>#N/A</v>
      </c>
      <c r="AJ92" s="39" t="e">
        <f>VLOOKUP(A92,[2]修订!$B:$C,2,0)</f>
        <v>#N/A</v>
      </c>
    </row>
    <row r="93" s="39" customFormat="1" ht="51" customHeight="1" spans="1:36">
      <c r="A93" s="55">
        <v>120200003</v>
      </c>
      <c r="B93" s="52" t="s">
        <v>218</v>
      </c>
      <c r="C93" s="52" t="s">
        <v>219</v>
      </c>
      <c r="D93" s="52"/>
      <c r="E93" s="56" t="s">
        <v>28</v>
      </c>
      <c r="F93" s="56">
        <v>100</v>
      </c>
      <c r="G93" s="52"/>
      <c r="H93" s="47" t="s">
        <v>5</v>
      </c>
      <c r="I93" s="44"/>
      <c r="J93" s="39" t="e">
        <f>VLOOKUP(A93,'[1]2019.11'!$A:$B,2,0)</f>
        <v>#N/A</v>
      </c>
      <c r="X93" s="39" t="e">
        <f>VLOOKUP(A93,'[1]2019.30'!$A:$B,2,0)</f>
        <v>#N/A</v>
      </c>
      <c r="AJ93" s="39" t="e">
        <f>VLOOKUP(A93,[2]修订!$B:$C,2,0)</f>
        <v>#N/A</v>
      </c>
    </row>
    <row r="94" s="39" customFormat="1" spans="1:36">
      <c r="A94" s="55">
        <v>1203</v>
      </c>
      <c r="B94" s="52" t="s">
        <v>220</v>
      </c>
      <c r="C94" s="52"/>
      <c r="D94" s="52"/>
      <c r="E94" s="56"/>
      <c r="F94" s="56"/>
      <c r="G94" s="52"/>
      <c r="H94" s="47"/>
      <c r="I94" s="44"/>
      <c r="J94" s="39" t="e">
        <f>VLOOKUP(A94,'[1]2019.11'!$A:$B,2,0)</f>
        <v>#N/A</v>
      </c>
      <c r="X94" s="39" t="e">
        <f>VLOOKUP(A94,'[1]2019.30'!$A:$B,2,0)</f>
        <v>#N/A</v>
      </c>
      <c r="AJ94" s="39" t="e">
        <f>VLOOKUP(A94,[2]修订!$B:$C,2,0)</f>
        <v>#N/A</v>
      </c>
    </row>
    <row r="95" s="39" customFormat="1" ht="36" spans="1:36">
      <c r="A95" s="55">
        <v>120300001</v>
      </c>
      <c r="B95" s="52" t="s">
        <v>221</v>
      </c>
      <c r="C95" s="52" t="s">
        <v>222</v>
      </c>
      <c r="D95" s="52" t="s">
        <v>223</v>
      </c>
      <c r="E95" s="56" t="s">
        <v>155</v>
      </c>
      <c r="F95" s="62">
        <v>4.5</v>
      </c>
      <c r="G95" s="52" t="s">
        <v>224</v>
      </c>
      <c r="H95" s="47" t="s">
        <v>96</v>
      </c>
      <c r="I95" s="44"/>
      <c r="J95" s="39" t="e">
        <f>VLOOKUP(A95,'[1]2019.11'!$A:$B,2,0)</f>
        <v>#N/A</v>
      </c>
      <c r="X95" s="39" t="e">
        <f>VLOOKUP(A95,'[1]2019.30'!$A:$B,2,0)</f>
        <v>#N/A</v>
      </c>
      <c r="AJ95" s="39" t="e">
        <f>VLOOKUP(A95,[2]修订!$B:$C,2,0)</f>
        <v>#N/A</v>
      </c>
    </row>
    <row r="96" s="39" customFormat="1" spans="1:36">
      <c r="A96" s="55">
        <v>120300002</v>
      </c>
      <c r="B96" s="52" t="s">
        <v>225</v>
      </c>
      <c r="C96" s="52"/>
      <c r="D96" s="52"/>
      <c r="E96" s="56" t="s">
        <v>155</v>
      </c>
      <c r="F96" s="56">
        <v>10</v>
      </c>
      <c r="G96" s="52"/>
      <c r="H96" s="47"/>
      <c r="I96" s="44"/>
      <c r="J96" s="39" t="e">
        <f>VLOOKUP(A96,'[1]2019.11'!$A:$B,2,0)</f>
        <v>#N/A</v>
      </c>
      <c r="X96" s="39" t="e">
        <f>VLOOKUP(A96,'[1]2019.30'!$A:$B,2,0)</f>
        <v>#N/A</v>
      </c>
      <c r="AJ96" s="39" t="e">
        <f>VLOOKUP(A96,[2]修订!$B:$C,2,0)</f>
        <v>#N/A</v>
      </c>
    </row>
    <row r="97" s="39" customFormat="1" ht="36" spans="1:36">
      <c r="A97" s="55">
        <v>120300003</v>
      </c>
      <c r="B97" s="52" t="s">
        <v>226</v>
      </c>
      <c r="C97" s="52" t="s">
        <v>227</v>
      </c>
      <c r="D97" s="52" t="s">
        <v>228</v>
      </c>
      <c r="E97" s="56" t="s">
        <v>155</v>
      </c>
      <c r="F97" s="56" t="s">
        <v>48</v>
      </c>
      <c r="G97" s="52"/>
      <c r="H97" s="57" t="s">
        <v>62</v>
      </c>
      <c r="I97" s="39">
        <v>25</v>
      </c>
      <c r="J97" s="39" t="e">
        <f>VLOOKUP(A97,'[1]2019.11'!$A:$B,2,0)</f>
        <v>#N/A</v>
      </c>
      <c r="X97" s="39" t="e">
        <f>VLOOKUP(A97,'[1]2019.30'!$A:$B,2,0)</f>
        <v>#N/A</v>
      </c>
      <c r="AJ97" s="39" t="e">
        <f>VLOOKUP(A97,[2]修订!$B:$C,2,0)</f>
        <v>#N/A</v>
      </c>
    </row>
    <row r="98" s="39" customFormat="1" ht="60" spans="1:36">
      <c r="A98" s="55">
        <v>120300004</v>
      </c>
      <c r="B98" s="52" t="s">
        <v>229</v>
      </c>
      <c r="C98" s="52" t="s">
        <v>230</v>
      </c>
      <c r="D98" s="52" t="s">
        <v>231</v>
      </c>
      <c r="E98" s="56" t="s">
        <v>155</v>
      </c>
      <c r="F98" s="56" t="s">
        <v>48</v>
      </c>
      <c r="G98" s="52"/>
      <c r="H98" s="57" t="s">
        <v>62</v>
      </c>
      <c r="I98" s="39">
        <v>15</v>
      </c>
      <c r="J98" s="39" t="e">
        <f>VLOOKUP(A98,'[1]2019.11'!$A:$B,2,0)</f>
        <v>#N/A</v>
      </c>
      <c r="X98" s="39" t="e">
        <f>VLOOKUP(A98,'[1]2019.30'!$A:$B,2,0)</f>
        <v>#N/A</v>
      </c>
      <c r="AJ98" s="39" t="e">
        <f>VLOOKUP(A98,[2]修订!$B:$C,2,0)</f>
        <v>#N/A</v>
      </c>
    </row>
    <row r="99" s="39" customFormat="1" ht="84" spans="1:36">
      <c r="A99" s="55">
        <v>1204</v>
      </c>
      <c r="B99" s="52" t="s">
        <v>232</v>
      </c>
      <c r="C99" s="52" t="s">
        <v>233</v>
      </c>
      <c r="D99" s="52" t="s">
        <v>234</v>
      </c>
      <c r="E99" s="56"/>
      <c r="F99" s="56"/>
      <c r="G99" s="52"/>
      <c r="H99" s="47"/>
      <c r="I99" s="44"/>
      <c r="J99" s="39" t="e">
        <f>VLOOKUP(A99,'[1]2019.11'!$A:$B,2,0)</f>
        <v>#N/A</v>
      </c>
      <c r="X99" s="39" t="str">
        <f>VLOOKUP(A99,'[1]2019.30'!$A:$B,2,0)</f>
        <v>4.注射</v>
      </c>
      <c r="Y99" s="39">
        <f>IF(B99=X99,0,1)</f>
        <v>0</v>
      </c>
      <c r="Z99" s="39" t="s">
        <v>233</v>
      </c>
      <c r="AA99" s="39">
        <f t="shared" ref="AA99:AA101" si="28">IF(C99=Z99,0,1)</f>
        <v>0</v>
      </c>
      <c r="AB99" s="39" t="str">
        <f>VLOOKUP(A99,'[1]2019.30'!$A:$D,4,0)</f>
        <v>一次性输液器、过滤器、采血器、注射器等特殊性消耗材料；药物、血液和血制品；胰岛素笔用针头</v>
      </c>
      <c r="AC99" s="39">
        <f t="shared" ref="AC99:AC101" si="29">IF(D99=AB99,0,1)</f>
        <v>0</v>
      </c>
      <c r="AD99" s="39" t="e">
        <f>VLOOKUP(A99,'[1]2019.30'!$A:$E,5,0)</f>
        <v>#REF!</v>
      </c>
      <c r="AE99" s="39" t="e">
        <f t="shared" ref="AE99:AE101" si="30">IF(E99=AD99,0,1)</f>
        <v>#REF!</v>
      </c>
      <c r="AF99" s="39" t="e">
        <f>VLOOKUP(A99,'[1]2019.30'!$A:$F,6,0)</f>
        <v>#REF!</v>
      </c>
      <c r="AG99" s="39" t="e">
        <f t="shared" ref="AG99:AG101" si="31">IF(F99=AF99,0,1)</f>
        <v>#REF!</v>
      </c>
      <c r="AH99" s="39">
        <v>0</v>
      </c>
      <c r="AI99" s="39">
        <f>IF(G99=AH99,0,1)</f>
        <v>0</v>
      </c>
      <c r="AJ99" s="39" t="e">
        <f>VLOOKUP(A99,[2]修订!$B:$C,2,0)</f>
        <v>#N/A</v>
      </c>
    </row>
    <row r="100" s="39" customFormat="1" ht="36" spans="1:36">
      <c r="A100" s="55">
        <v>120400001</v>
      </c>
      <c r="B100" s="52" t="s">
        <v>235</v>
      </c>
      <c r="C100" s="52" t="s">
        <v>236</v>
      </c>
      <c r="D100" s="52"/>
      <c r="E100" s="56" t="s">
        <v>28</v>
      </c>
      <c r="F100" s="56">
        <v>2.5</v>
      </c>
      <c r="G100" s="52" t="s">
        <v>237</v>
      </c>
      <c r="H100" s="47" t="s">
        <v>68</v>
      </c>
      <c r="I100" s="44"/>
      <c r="J100" s="39" t="e">
        <f>VLOOKUP(A100,'[1]2019.11'!$A:$B,2,0)</f>
        <v>#N/A</v>
      </c>
      <c r="X100" s="39" t="str">
        <f>VLOOKUP(A100,'[1]2019.30'!$A:$B,2,0)</f>
        <v>肌肉注射</v>
      </c>
      <c r="Y100" s="39">
        <f>IF(B100=X100,0,1)</f>
        <v>0</v>
      </c>
      <c r="Z100" s="39" t="s">
        <v>236</v>
      </c>
      <c r="AA100" s="39">
        <f t="shared" si="28"/>
        <v>0</v>
      </c>
      <c r="AB100" s="39" t="e">
        <f>VLOOKUP(A100,'[1]2019.30'!$A:$D,4,0)</f>
        <v>#REF!</v>
      </c>
      <c r="AC100" s="39" t="e">
        <f t="shared" si="29"/>
        <v>#REF!</v>
      </c>
      <c r="AD100" s="39" t="str">
        <f>VLOOKUP(A100,'[1]2019.30'!$A:$E,5,0)</f>
        <v>次</v>
      </c>
      <c r="AE100" s="39">
        <f t="shared" si="30"/>
        <v>0</v>
      </c>
      <c r="AF100" s="39">
        <f>VLOOKUP(A100,'[1]2019.30'!$A:$F,6,0)</f>
        <v>2.5</v>
      </c>
      <c r="AG100" s="39">
        <f t="shared" si="31"/>
        <v>0</v>
      </c>
      <c r="AH100" s="39" t="s">
        <v>237</v>
      </c>
      <c r="AI100" s="39">
        <f>IF(G100=AH100,0,1)</f>
        <v>0</v>
      </c>
      <c r="AJ100" s="39" t="e">
        <f>VLOOKUP(A100,[2]修订!$B:$C,2,0)</f>
        <v>#N/A</v>
      </c>
    </row>
    <row r="101" s="39" customFormat="1" ht="36" spans="1:36">
      <c r="A101" s="55">
        <v>120400002</v>
      </c>
      <c r="B101" s="52" t="s">
        <v>238</v>
      </c>
      <c r="C101" s="52" t="s">
        <v>239</v>
      </c>
      <c r="D101" s="52"/>
      <c r="E101" s="56" t="s">
        <v>28</v>
      </c>
      <c r="F101" s="56">
        <v>4.5</v>
      </c>
      <c r="G101" s="52" t="s">
        <v>240</v>
      </c>
      <c r="H101" s="47" t="s">
        <v>68</v>
      </c>
      <c r="I101" s="44"/>
      <c r="J101" s="39" t="e">
        <f>VLOOKUP(A101,'[1]2019.11'!$A:$B,2,0)</f>
        <v>#N/A</v>
      </c>
      <c r="X101" s="39" t="str">
        <f>VLOOKUP(A101,'[1]2019.30'!$A:$B,2,0)</f>
        <v>静脉注射</v>
      </c>
      <c r="Y101" s="39">
        <f>IF(B101=X101,0,1)</f>
        <v>0</v>
      </c>
      <c r="Z101" s="39" t="s">
        <v>239</v>
      </c>
      <c r="AA101" s="39">
        <f t="shared" si="28"/>
        <v>0</v>
      </c>
      <c r="AB101" s="39" t="e">
        <f>VLOOKUP(A101,'[1]2019.30'!$A:$D,4,0)</f>
        <v>#REF!</v>
      </c>
      <c r="AC101" s="39" t="e">
        <f t="shared" si="29"/>
        <v>#REF!</v>
      </c>
      <c r="AD101" s="39" t="str">
        <f>VLOOKUP(A101,'[1]2019.30'!$A:$E,5,0)</f>
        <v>次</v>
      </c>
      <c r="AE101" s="39">
        <f t="shared" si="30"/>
        <v>0</v>
      </c>
      <c r="AF101" s="39">
        <f>VLOOKUP(A101,'[1]2019.30'!$A:$F,6,0)</f>
        <v>4.5</v>
      </c>
      <c r="AG101" s="39">
        <f t="shared" si="31"/>
        <v>0</v>
      </c>
      <c r="AH101" s="39" t="s">
        <v>240</v>
      </c>
      <c r="AI101" s="39">
        <f>IF(G101=AH101,0,1)</f>
        <v>0</v>
      </c>
      <c r="AJ101" s="39" t="e">
        <f>VLOOKUP(A101,[2]修订!$B:$C,2,0)</f>
        <v>#N/A</v>
      </c>
    </row>
    <row r="102" s="39" customFormat="1" ht="24" spans="1:36">
      <c r="A102" s="55">
        <v>120400003</v>
      </c>
      <c r="B102" s="52" t="s">
        <v>241</v>
      </c>
      <c r="C102" s="52"/>
      <c r="D102" s="52"/>
      <c r="E102" s="56" t="s">
        <v>28</v>
      </c>
      <c r="F102" s="56">
        <v>10</v>
      </c>
      <c r="G102" s="52" t="s">
        <v>196</v>
      </c>
      <c r="H102" s="47" t="s">
        <v>5</v>
      </c>
      <c r="I102" s="44"/>
      <c r="J102" s="39" t="e">
        <f>VLOOKUP(A102,'[1]2019.11'!$A:$B,2,0)</f>
        <v>#N/A</v>
      </c>
      <c r="X102" s="39" t="e">
        <f>VLOOKUP(A102,'[1]2019.30'!$A:$B,2,0)</f>
        <v>#N/A</v>
      </c>
      <c r="AJ102" s="39" t="e">
        <f>VLOOKUP(A102,[2]修订!$B:$C,2,0)</f>
        <v>#N/A</v>
      </c>
    </row>
    <row r="103" s="39" customFormat="1" ht="36" spans="1:36">
      <c r="A103" s="55">
        <v>120400004</v>
      </c>
      <c r="B103" s="52" t="s">
        <v>242</v>
      </c>
      <c r="C103" s="52" t="s">
        <v>243</v>
      </c>
      <c r="D103" s="52"/>
      <c r="E103" s="56" t="s">
        <v>28</v>
      </c>
      <c r="F103" s="56">
        <v>5.5</v>
      </c>
      <c r="G103" s="52" t="s">
        <v>244</v>
      </c>
      <c r="H103" s="47" t="s">
        <v>68</v>
      </c>
      <c r="I103" s="44"/>
      <c r="J103" s="39" t="e">
        <f>VLOOKUP(A103,'[1]2019.11'!$A:$B,2,0)</f>
        <v>#N/A</v>
      </c>
      <c r="X103" s="39" t="str">
        <f>VLOOKUP(A103,'[1]2019.30'!$A:$B,2,0)</f>
        <v>动脉加压注射</v>
      </c>
      <c r="Y103" s="39">
        <f>IF(B103=X103,0,1)</f>
        <v>0</v>
      </c>
      <c r="Z103" s="39" t="s">
        <v>243</v>
      </c>
      <c r="AA103" s="39">
        <f t="shared" ref="AA103:AA106" si="32">IF(C103=Z103,0,1)</f>
        <v>0</v>
      </c>
      <c r="AB103" s="39" t="e">
        <f>VLOOKUP(A103,'[1]2019.30'!$A:$D,4,0)</f>
        <v>#REF!</v>
      </c>
      <c r="AC103" s="39" t="e">
        <f t="shared" ref="AC103:AC106" si="33">IF(D103=AB103,0,1)</f>
        <v>#REF!</v>
      </c>
      <c r="AD103" s="39" t="str">
        <f>VLOOKUP(A103,'[1]2019.30'!$A:$E,5,0)</f>
        <v>次</v>
      </c>
      <c r="AE103" s="39">
        <f t="shared" ref="AE103:AE106" si="34">IF(E103=AD103,0,1)</f>
        <v>0</v>
      </c>
      <c r="AF103" s="39">
        <f>VLOOKUP(A103,'[1]2019.30'!$A:$F,6,0)</f>
        <v>5.5</v>
      </c>
      <c r="AG103" s="39">
        <f t="shared" ref="AG103:AG106" si="35">IF(F103=AF103,0,1)</f>
        <v>0</v>
      </c>
      <c r="AH103" s="39" t="s">
        <v>244</v>
      </c>
      <c r="AI103" s="39">
        <f>IF(G103=AH103,0,1)</f>
        <v>0</v>
      </c>
      <c r="AJ103" s="39" t="e">
        <f>VLOOKUP(A103,[2]修订!$B:$C,2,0)</f>
        <v>#N/A</v>
      </c>
    </row>
    <row r="104" s="39" customFormat="1" ht="24" spans="1:36">
      <c r="A104" s="55">
        <v>120400005</v>
      </c>
      <c r="B104" s="52" t="s">
        <v>245</v>
      </c>
      <c r="C104" s="52"/>
      <c r="D104" s="52"/>
      <c r="E104" s="56" t="s">
        <v>246</v>
      </c>
      <c r="F104" s="56">
        <v>2</v>
      </c>
      <c r="G104" s="52" t="s">
        <v>196</v>
      </c>
      <c r="H104" s="47" t="s">
        <v>5</v>
      </c>
      <c r="I104" s="44"/>
      <c r="J104" s="39" t="e">
        <f>VLOOKUP(A104,'[1]2019.11'!$A:$B,2,0)</f>
        <v>#N/A</v>
      </c>
      <c r="X104" s="39" t="e">
        <f>VLOOKUP(A104,'[1]2019.30'!$A:$B,2,0)</f>
        <v>#N/A</v>
      </c>
      <c r="AJ104" s="39" t="e">
        <f>VLOOKUP(A104,[2]修订!$B:$C,2,0)</f>
        <v>#N/A</v>
      </c>
    </row>
    <row r="105" s="39" customFormat="1" ht="75.75" customHeight="1" spans="1:36">
      <c r="A105" s="55">
        <v>120400006</v>
      </c>
      <c r="B105" s="52" t="s">
        <v>247</v>
      </c>
      <c r="C105" s="52" t="s">
        <v>248</v>
      </c>
      <c r="D105" s="52"/>
      <c r="E105" s="56" t="s">
        <v>246</v>
      </c>
      <c r="F105" s="56">
        <v>4.5</v>
      </c>
      <c r="G105" s="52" t="s">
        <v>249</v>
      </c>
      <c r="H105" s="47" t="s">
        <v>250</v>
      </c>
      <c r="I105" s="44"/>
      <c r="J105" s="39" t="e">
        <f>VLOOKUP(A105,'[1]2019.11'!$A:$B,2,0)</f>
        <v>#N/A</v>
      </c>
      <c r="X105" s="39" t="str">
        <f>VLOOKUP(A105,'[1]2019.30'!$A:$B,2,0)</f>
        <v>静脉输液</v>
      </c>
      <c r="Y105" s="39">
        <f>IF(B105=X105,0,1)</f>
        <v>0</v>
      </c>
      <c r="Z105" s="39" t="s">
        <v>251</v>
      </c>
      <c r="AA105" s="39">
        <f t="shared" si="32"/>
        <v>1</v>
      </c>
      <c r="AB105" s="39" t="e">
        <f>VLOOKUP(A105,'[1]2019.30'!$A:$D,4,0)</f>
        <v>#REF!</v>
      </c>
      <c r="AC105" s="39" t="e">
        <f t="shared" si="33"/>
        <v>#REF!</v>
      </c>
      <c r="AD105" s="39" t="str">
        <f>VLOOKUP(A105,'[1]2019.30'!$A:$E,5,0)</f>
        <v>组</v>
      </c>
      <c r="AE105" s="39">
        <f t="shared" si="34"/>
        <v>0</v>
      </c>
      <c r="AF105" s="39">
        <f>VLOOKUP(A105,'[1]2019.30'!$A:$F,6,0)</f>
        <v>4.5</v>
      </c>
      <c r="AG105" s="39">
        <f t="shared" si="35"/>
        <v>0</v>
      </c>
      <c r="AH105" s="39" t="s">
        <v>252</v>
      </c>
      <c r="AI105" s="39">
        <f>IF(G105=AH105,0,1)</f>
        <v>1</v>
      </c>
      <c r="AJ105" s="39" t="e">
        <f>VLOOKUP(A105,[2]修订!$B:$C,2,0)</f>
        <v>#N/A</v>
      </c>
    </row>
    <row r="106" s="39" customFormat="1" ht="48" spans="1:36">
      <c r="A106" s="55">
        <v>120400007</v>
      </c>
      <c r="B106" s="52" t="s">
        <v>253</v>
      </c>
      <c r="C106" s="52"/>
      <c r="D106" s="52"/>
      <c r="E106" s="56" t="s">
        <v>246</v>
      </c>
      <c r="F106" s="56">
        <v>5.5</v>
      </c>
      <c r="G106" s="52" t="s">
        <v>254</v>
      </c>
      <c r="H106" s="47" t="s">
        <v>250</v>
      </c>
      <c r="I106" s="44"/>
      <c r="J106" s="39" t="e">
        <f>VLOOKUP(A106,'[1]2019.11'!$A:$B,2,0)</f>
        <v>#N/A</v>
      </c>
      <c r="X106" s="39" t="str">
        <f>VLOOKUP(A106,'[1]2019.30'!$A:$B,2,0)</f>
        <v>小儿头皮静脉输液</v>
      </c>
      <c r="Y106" s="39">
        <f>IF(B106=X106,0,1)</f>
        <v>0</v>
      </c>
      <c r="Z106" s="39">
        <v>0</v>
      </c>
      <c r="AA106" s="39">
        <f t="shared" si="32"/>
        <v>0</v>
      </c>
      <c r="AB106" s="39" t="e">
        <f>VLOOKUP(A106,'[1]2019.30'!$A:$D,4,0)</f>
        <v>#REF!</v>
      </c>
      <c r="AC106" s="39" t="e">
        <f t="shared" si="33"/>
        <v>#REF!</v>
      </c>
      <c r="AD106" s="39" t="str">
        <f>VLOOKUP(A106,'[1]2019.30'!$A:$E,5,0)</f>
        <v>组</v>
      </c>
      <c r="AE106" s="39">
        <f t="shared" si="34"/>
        <v>0</v>
      </c>
      <c r="AF106" s="39">
        <f>VLOOKUP(A106,'[1]2019.30'!$A:$F,6,0)</f>
        <v>5.5</v>
      </c>
      <c r="AG106" s="39">
        <f t="shared" si="35"/>
        <v>0</v>
      </c>
      <c r="AH106" s="39" t="s">
        <v>255</v>
      </c>
      <c r="AI106" s="39">
        <f>IF(G106=AH106,0,1)</f>
        <v>1</v>
      </c>
      <c r="AJ106" s="39" t="e">
        <f>VLOOKUP(A106,[2]修订!$B:$C,2,0)</f>
        <v>#N/A</v>
      </c>
    </row>
    <row r="107" s="39" customFormat="1" ht="50.25" customHeight="1" spans="1:36">
      <c r="A107" s="55">
        <v>120400008</v>
      </c>
      <c r="B107" s="52" t="s">
        <v>256</v>
      </c>
      <c r="C107" s="52" t="s">
        <v>257</v>
      </c>
      <c r="D107" s="52"/>
      <c r="E107" s="56" t="s">
        <v>28</v>
      </c>
      <c r="F107" s="56">
        <v>20</v>
      </c>
      <c r="G107" s="52"/>
      <c r="H107" s="47" t="s">
        <v>5</v>
      </c>
      <c r="I107" s="44"/>
      <c r="J107" s="39" t="e">
        <f>VLOOKUP(A107,'[1]2019.11'!$A:$B,2,0)</f>
        <v>#N/A</v>
      </c>
      <c r="X107" s="39" t="e">
        <f>VLOOKUP(A107,'[1]2019.30'!$A:$B,2,0)</f>
        <v>#N/A</v>
      </c>
      <c r="AJ107" s="39" t="e">
        <f>VLOOKUP(A107,[2]修订!$B:$C,2,0)</f>
        <v>#N/A</v>
      </c>
    </row>
    <row r="108" s="39" customFormat="1" ht="24" spans="1:36">
      <c r="A108" s="55">
        <v>120400009</v>
      </c>
      <c r="B108" s="52" t="s">
        <v>258</v>
      </c>
      <c r="C108" s="52"/>
      <c r="D108" s="52"/>
      <c r="E108" s="56" t="s">
        <v>28</v>
      </c>
      <c r="F108" s="56">
        <v>60</v>
      </c>
      <c r="G108" s="52" t="s">
        <v>196</v>
      </c>
      <c r="H108" s="47" t="s">
        <v>5</v>
      </c>
      <c r="I108" s="44"/>
      <c r="J108" s="39" t="e">
        <f>VLOOKUP(A108,'[1]2019.11'!$A:$B,2,0)</f>
        <v>#N/A</v>
      </c>
      <c r="X108" s="39" t="e">
        <f>VLOOKUP(A108,'[1]2019.30'!$A:$B,2,0)</f>
        <v>#N/A</v>
      </c>
      <c r="AJ108" s="39" t="e">
        <f>VLOOKUP(A108,[2]修订!$B:$C,2,0)</f>
        <v>#N/A</v>
      </c>
    </row>
    <row r="109" s="39" customFormat="1" ht="24" spans="1:36">
      <c r="A109" s="55">
        <v>120400010</v>
      </c>
      <c r="B109" s="52" t="s">
        <v>259</v>
      </c>
      <c r="C109" s="52"/>
      <c r="D109" s="52" t="s">
        <v>260</v>
      </c>
      <c r="E109" s="56" t="s">
        <v>28</v>
      </c>
      <c r="F109" s="56">
        <v>60</v>
      </c>
      <c r="G109" s="52" t="s">
        <v>196</v>
      </c>
      <c r="H109" s="47" t="s">
        <v>68</v>
      </c>
      <c r="I109" s="44"/>
      <c r="J109" s="39" t="e">
        <f>VLOOKUP(A109,'[1]2019.11'!$A:$B,2,0)</f>
        <v>#N/A</v>
      </c>
      <c r="X109" s="39" t="str">
        <f>VLOOKUP(A109,'[1]2019.30'!$A:$B,2,0)</f>
        <v>静脉穿刺置管术</v>
      </c>
      <c r="Y109" s="39">
        <f>IF(B109=X109,0,1)</f>
        <v>0</v>
      </c>
      <c r="Z109" s="39">
        <v>0</v>
      </c>
      <c r="AA109" s="39">
        <f t="shared" ref="AA109:AA112" si="36">IF(C109=Z109,0,1)</f>
        <v>0</v>
      </c>
      <c r="AB109" s="39" t="str">
        <f>VLOOKUP(A109,'[1]2019.30'!$A:$D,4,0)</f>
        <v>PIU导管</v>
      </c>
      <c r="AC109" s="39">
        <f t="shared" ref="AC109:AC112" si="37">IF(D109=AB109,0,1)</f>
        <v>0</v>
      </c>
      <c r="AD109" s="39" t="str">
        <f>VLOOKUP(A109,'[1]2019.30'!$A:$E,5,0)</f>
        <v>次</v>
      </c>
      <c r="AE109" s="39">
        <f t="shared" ref="AE109:AE112" si="38">IF(E109=AD109,0,1)</f>
        <v>0</v>
      </c>
      <c r="AF109" s="39">
        <f>VLOOKUP(A109,'[1]2019.30'!$A:$F,6,0)</f>
        <v>60</v>
      </c>
      <c r="AG109" s="39">
        <f t="shared" ref="AG109:AG112" si="39">IF(F109=AF109,0,1)</f>
        <v>0</v>
      </c>
      <c r="AH109" s="39" t="s">
        <v>196</v>
      </c>
      <c r="AI109" s="39">
        <f>IF(G109=AH109,0,1)</f>
        <v>0</v>
      </c>
      <c r="AJ109" s="39" t="e">
        <f>VLOOKUP(A109,[2]修订!$B:$C,2,0)</f>
        <v>#N/A</v>
      </c>
    </row>
    <row r="110" s="39" customFormat="1" ht="60" spans="1:36">
      <c r="A110" s="55">
        <v>120400011</v>
      </c>
      <c r="B110" s="52" t="s">
        <v>261</v>
      </c>
      <c r="C110" s="52"/>
      <c r="D110" s="52"/>
      <c r="E110" s="56" t="s">
        <v>28</v>
      </c>
      <c r="F110" s="56">
        <v>96</v>
      </c>
      <c r="G110" s="52" t="s">
        <v>262</v>
      </c>
      <c r="H110" s="47" t="s">
        <v>68</v>
      </c>
      <c r="I110" s="44"/>
      <c r="J110" s="39" t="e">
        <f>VLOOKUP(A110,'[1]2019.11'!$A:$B,2,0)</f>
        <v>#N/A</v>
      </c>
      <c r="X110" s="39" t="str">
        <f>VLOOKUP(A110,'[1]2019.30'!$A:$B,2,0)</f>
        <v>中心静脉穿刺置管加测压</v>
      </c>
      <c r="Y110" s="39">
        <f>IF(B110=X110,0,1)</f>
        <v>0</v>
      </c>
      <c r="Z110" s="39">
        <v>0</v>
      </c>
      <c r="AA110" s="39">
        <f t="shared" si="36"/>
        <v>0</v>
      </c>
      <c r="AB110" s="39" t="e">
        <f>VLOOKUP(A110,'[1]2019.30'!$A:$D,4,0)</f>
        <v>#REF!</v>
      </c>
      <c r="AC110" s="39" t="e">
        <f t="shared" si="37"/>
        <v>#REF!</v>
      </c>
      <c r="AD110" s="39" t="str">
        <f>VLOOKUP(A110,'[1]2019.30'!$A:$E,5,0)</f>
        <v>次</v>
      </c>
      <c r="AE110" s="39">
        <f t="shared" si="38"/>
        <v>0</v>
      </c>
      <c r="AF110" s="39">
        <f>VLOOKUP(A110,'[1]2019.30'!$A:$F,6,0)</f>
        <v>96</v>
      </c>
      <c r="AG110" s="39">
        <f t="shared" si="39"/>
        <v>0</v>
      </c>
      <c r="AH110" s="39" t="s">
        <v>262</v>
      </c>
      <c r="AI110" s="39">
        <f>IF(G110=AH110,0,1)</f>
        <v>0</v>
      </c>
      <c r="AJ110" s="39" t="e">
        <f>VLOOKUP(A110,[2]修订!$B:$C,2,0)</f>
        <v>#N/A</v>
      </c>
    </row>
    <row r="111" s="39" customFormat="1" ht="24" spans="1:36">
      <c r="A111" s="55">
        <v>120400012</v>
      </c>
      <c r="B111" s="52" t="s">
        <v>263</v>
      </c>
      <c r="C111" s="52"/>
      <c r="D111" s="52"/>
      <c r="E111" s="56" t="s">
        <v>28</v>
      </c>
      <c r="F111" s="56">
        <v>60</v>
      </c>
      <c r="G111" s="52" t="s">
        <v>264</v>
      </c>
      <c r="H111" s="47" t="s">
        <v>68</v>
      </c>
      <c r="I111" s="44"/>
      <c r="J111" s="39" t="e">
        <f>VLOOKUP(A111,'[1]2019.11'!$A:$B,2,0)</f>
        <v>#N/A</v>
      </c>
      <c r="X111" s="39" t="str">
        <f>VLOOKUP(A111,'[1]2019.30'!$A:$B,2,0)</f>
        <v>动脉穿刺置管术</v>
      </c>
      <c r="Y111" s="39">
        <f>IF(B111=X111,0,1)</f>
        <v>0</v>
      </c>
      <c r="Z111" s="39">
        <v>0</v>
      </c>
      <c r="AA111" s="39">
        <f t="shared" si="36"/>
        <v>0</v>
      </c>
      <c r="AB111" s="39" t="e">
        <f>VLOOKUP(A111,'[1]2019.30'!$A:$D,4,0)</f>
        <v>#REF!</v>
      </c>
      <c r="AC111" s="39" t="e">
        <f t="shared" si="37"/>
        <v>#REF!</v>
      </c>
      <c r="AD111" s="39" t="str">
        <f>VLOOKUP(A111,'[1]2019.30'!$A:$E,5,0)</f>
        <v>次</v>
      </c>
      <c r="AE111" s="39">
        <f t="shared" si="38"/>
        <v>0</v>
      </c>
      <c r="AF111" s="39">
        <f>VLOOKUP(A111,'[1]2019.30'!$A:$F,6,0)</f>
        <v>60</v>
      </c>
      <c r="AG111" s="39">
        <f t="shared" si="39"/>
        <v>0</v>
      </c>
      <c r="AH111" s="39" t="s">
        <v>264</v>
      </c>
      <c r="AI111" s="39">
        <f>IF(G111=AH111,0,1)</f>
        <v>0</v>
      </c>
      <c r="AJ111" s="39" t="e">
        <f>VLOOKUP(A111,[2]修订!$B:$C,2,0)</f>
        <v>#N/A</v>
      </c>
    </row>
    <row r="112" s="39" customFormat="1" spans="1:36">
      <c r="A112" s="55">
        <v>120400013</v>
      </c>
      <c r="B112" s="52" t="s">
        <v>265</v>
      </c>
      <c r="C112" s="52" t="s">
        <v>266</v>
      </c>
      <c r="D112" s="52"/>
      <c r="E112" s="56" t="s">
        <v>246</v>
      </c>
      <c r="F112" s="56">
        <v>24</v>
      </c>
      <c r="G112" s="52"/>
      <c r="H112" s="47" t="s">
        <v>68</v>
      </c>
      <c r="I112" s="44"/>
      <c r="J112" s="39" t="e">
        <f>VLOOKUP(A112,'[1]2019.11'!$A:$B,2,0)</f>
        <v>#N/A</v>
      </c>
      <c r="X112" s="39" t="str">
        <f>VLOOKUP(A112,'[1]2019.30'!$A:$B,2,0)</f>
        <v>抗肿瘤化学药物配置</v>
      </c>
      <c r="Y112" s="39">
        <f>IF(B112=X112,0,1)</f>
        <v>0</v>
      </c>
      <c r="Z112" s="39" t="s">
        <v>266</v>
      </c>
      <c r="AA112" s="39">
        <f t="shared" si="36"/>
        <v>0</v>
      </c>
      <c r="AB112" s="39" t="e">
        <f>VLOOKUP(A112,'[1]2019.30'!$A:$D,4,0)</f>
        <v>#REF!</v>
      </c>
      <c r="AC112" s="39" t="e">
        <f t="shared" si="37"/>
        <v>#REF!</v>
      </c>
      <c r="AD112" s="39" t="str">
        <f>VLOOKUP(A112,'[1]2019.30'!$A:$E,5,0)</f>
        <v>组</v>
      </c>
      <c r="AE112" s="39">
        <f t="shared" si="38"/>
        <v>0</v>
      </c>
      <c r="AF112" s="39">
        <f>VLOOKUP(A112,'[1]2019.30'!$A:$F,6,0)</f>
        <v>24</v>
      </c>
      <c r="AG112" s="39">
        <f t="shared" si="39"/>
        <v>0</v>
      </c>
      <c r="AH112" s="39">
        <v>0</v>
      </c>
      <c r="AI112" s="39">
        <f>IF(G112=AH112,0,1)</f>
        <v>0</v>
      </c>
      <c r="AJ112" s="39" t="e">
        <f>VLOOKUP(A112,[2]修订!$B:$C,2,0)</f>
        <v>#N/A</v>
      </c>
    </row>
    <row r="113" s="39" customFormat="1" ht="54" spans="1:36">
      <c r="A113" s="55">
        <v>120400014</v>
      </c>
      <c r="B113" s="52" t="s">
        <v>267</v>
      </c>
      <c r="C113" s="52"/>
      <c r="D113" s="52" t="s">
        <v>268</v>
      </c>
      <c r="E113" s="56" t="s">
        <v>28</v>
      </c>
      <c r="F113" s="56">
        <v>280</v>
      </c>
      <c r="G113" s="52"/>
      <c r="H113" s="47" t="s">
        <v>208</v>
      </c>
      <c r="I113" s="44"/>
      <c r="J113" s="39" t="e">
        <f>VLOOKUP(A113,'[1]2019.11'!$A:$B,2,0)</f>
        <v>#N/A</v>
      </c>
      <c r="X113" s="39" t="e">
        <f>VLOOKUP(A113,'[1]2019.30'!$A:$B,2,0)</f>
        <v>#N/A</v>
      </c>
      <c r="AJ113" s="39" t="e">
        <f>VLOOKUP(A113,[2]修订!$B:$C,2,0)</f>
        <v>#N/A</v>
      </c>
    </row>
    <row r="114" s="39" customFormat="1" ht="96" spans="1:36">
      <c r="A114" s="55">
        <v>120400015</v>
      </c>
      <c r="B114" s="52" t="s">
        <v>269</v>
      </c>
      <c r="C114" s="52" t="s">
        <v>270</v>
      </c>
      <c r="D114" s="52"/>
      <c r="E114" s="56" t="s">
        <v>271</v>
      </c>
      <c r="F114" s="56" t="s">
        <v>48</v>
      </c>
      <c r="G114" s="52"/>
      <c r="H114" s="57" t="s">
        <v>159</v>
      </c>
      <c r="I114" s="39">
        <v>4.5</v>
      </c>
      <c r="J114" s="39" t="e">
        <f>VLOOKUP(A114,'[1]2019.11'!$A:$B,2,0)</f>
        <v>#N/A</v>
      </c>
      <c r="X114" s="39" t="e">
        <f>VLOOKUP(A114,'[1]2019.30'!$A:$B,2,0)</f>
        <v>#N/A</v>
      </c>
      <c r="AJ114" s="39" t="e">
        <f>VLOOKUP(A114,[2]修订!$B:$C,2,0)</f>
        <v>#N/A</v>
      </c>
    </row>
    <row r="115" s="41" customFormat="1" ht="36" spans="1:36">
      <c r="A115" s="55">
        <v>120400016</v>
      </c>
      <c r="B115" s="52" t="s">
        <v>272</v>
      </c>
      <c r="C115" s="52" t="s">
        <v>273</v>
      </c>
      <c r="D115" s="52"/>
      <c r="E115" s="56" t="s">
        <v>274</v>
      </c>
      <c r="F115" s="56" t="s">
        <v>48</v>
      </c>
      <c r="G115" s="52"/>
      <c r="H115" s="77" t="s">
        <v>275</v>
      </c>
      <c r="J115" s="39" t="e">
        <f>VLOOKUP(A115,'[1]2019.11'!$A:$B,2,0)</f>
        <v>#N/A</v>
      </c>
      <c r="X115" s="39" t="e">
        <f>VLOOKUP(A115,'[1]2019.30'!$A:$B,2,0)</f>
        <v>#N/A</v>
      </c>
      <c r="AJ115" s="39" t="e">
        <f>VLOOKUP(A115,[2]修订!$B:$C,2,0)</f>
        <v>#N/A</v>
      </c>
    </row>
    <row r="116" s="41" customFormat="1" ht="27" spans="1:36">
      <c r="A116" s="55">
        <v>120400018</v>
      </c>
      <c r="B116" s="52" t="s">
        <v>276</v>
      </c>
      <c r="C116" s="52" t="s">
        <v>277</v>
      </c>
      <c r="D116" s="52"/>
      <c r="E116" s="56" t="s">
        <v>28</v>
      </c>
      <c r="F116" s="56" t="s">
        <v>48</v>
      </c>
      <c r="G116" s="52"/>
      <c r="H116" s="47" t="s">
        <v>81</v>
      </c>
      <c r="I116" s="44"/>
      <c r="J116" s="39" t="e">
        <f>VLOOKUP(A116,'[1]2019.11'!$A:$B,2,0)</f>
        <v>#N/A</v>
      </c>
      <c r="X116" s="39" t="e">
        <f>VLOOKUP(A116,'[1]2019.30'!$A:$B,2,0)</f>
        <v>#N/A</v>
      </c>
      <c r="AJ116" s="39" t="e">
        <f>VLOOKUP(A116,[2]修订!$B:$C,2,0)</f>
        <v>#N/A</v>
      </c>
    </row>
    <row r="117" s="39" customFormat="1" ht="36" spans="1:36">
      <c r="A117" s="55">
        <v>1205</v>
      </c>
      <c r="B117" s="52" t="s">
        <v>278</v>
      </c>
      <c r="C117" s="52"/>
      <c r="D117" s="52"/>
      <c r="E117" s="56"/>
      <c r="F117" s="56"/>
      <c r="G117" s="52" t="s">
        <v>279</v>
      </c>
      <c r="H117" s="47" t="s">
        <v>250</v>
      </c>
      <c r="I117" s="44"/>
      <c r="J117" s="39" t="e">
        <f>VLOOKUP(A117,'[1]2019.11'!$A:$B,2,0)</f>
        <v>#N/A</v>
      </c>
      <c r="X117" s="39" t="str">
        <f>VLOOKUP(A117,'[1]2019.30'!$A:$B,2,0)</f>
        <v>5.清创缝合</v>
      </c>
      <c r="Y117" s="39">
        <f t="shared" ref="Y117:Y150" si="40">IF(B117=X117,0,1)</f>
        <v>1</v>
      </c>
      <c r="Z117" s="39">
        <v>0</v>
      </c>
      <c r="AA117" s="39">
        <f t="shared" ref="AA117:AA150" si="41">IF(C117=Z117,0,1)</f>
        <v>0</v>
      </c>
      <c r="AB117" s="39" t="e">
        <f>VLOOKUP(A117,'[1]2019.30'!$A:$D,4,0)</f>
        <v>#REF!</v>
      </c>
      <c r="AC117" s="39" t="e">
        <f t="shared" ref="AC117:AC150" si="42">IF(D117=AB117,0,1)</f>
        <v>#REF!</v>
      </c>
      <c r="AD117" s="39" t="e">
        <f>VLOOKUP(A117,'[1]2019.30'!$A:$E,5,0)</f>
        <v>#REF!</v>
      </c>
      <c r="AE117" s="39" t="e">
        <f t="shared" ref="AE117:AE150" si="43">IF(E117=AD117,0,1)</f>
        <v>#REF!</v>
      </c>
      <c r="AF117" s="39" t="e">
        <f>VLOOKUP(A117,'[1]2019.30'!$A:$F,6,0)</f>
        <v>#REF!</v>
      </c>
      <c r="AG117" s="39" t="e">
        <f t="shared" ref="AG117:AG150" si="44">IF(F117=AF117,0,1)</f>
        <v>#REF!</v>
      </c>
      <c r="AH117" s="39" t="s">
        <v>279</v>
      </c>
      <c r="AI117" s="39">
        <f t="shared" ref="AI117:AI150" si="45">IF(G117=AH117,0,1)</f>
        <v>0</v>
      </c>
      <c r="AJ117" s="39" t="e">
        <f>VLOOKUP(A117,[2]修订!$B:$C,2,0)</f>
        <v>#N/A</v>
      </c>
    </row>
    <row r="118" s="39" customFormat="1" ht="27" spans="1:36">
      <c r="A118" s="55">
        <v>120500001</v>
      </c>
      <c r="B118" s="52" t="s">
        <v>280</v>
      </c>
      <c r="C118" s="52"/>
      <c r="D118" s="52"/>
      <c r="E118" s="56" t="s">
        <v>28</v>
      </c>
      <c r="F118" s="56">
        <v>105</v>
      </c>
      <c r="G118" s="52" t="s">
        <v>281</v>
      </c>
      <c r="H118" s="47" t="s">
        <v>250</v>
      </c>
      <c r="I118" s="44"/>
      <c r="J118" s="39" t="e">
        <f>VLOOKUP(A118,'[1]2019.11'!$A:$B,2,0)</f>
        <v>#N/A</v>
      </c>
      <c r="X118" s="39" t="str">
        <f>VLOOKUP(A118,'[1]2019.30'!$A:$B,2,0)</f>
        <v>大清创缝合</v>
      </c>
      <c r="Y118" s="39">
        <f t="shared" si="40"/>
        <v>1</v>
      </c>
      <c r="Z118" s="39">
        <v>0</v>
      </c>
      <c r="AA118" s="39">
        <f t="shared" si="41"/>
        <v>0</v>
      </c>
      <c r="AB118" s="39" t="e">
        <f>VLOOKUP(A118,'[1]2019.30'!$A:$D,4,0)</f>
        <v>#REF!</v>
      </c>
      <c r="AC118" s="39" t="e">
        <f t="shared" si="42"/>
        <v>#REF!</v>
      </c>
      <c r="AD118" s="39" t="str">
        <f>VLOOKUP(A118,'[1]2019.30'!$A:$E,5,0)</f>
        <v>次</v>
      </c>
      <c r="AE118" s="39">
        <f t="shared" si="43"/>
        <v>0</v>
      </c>
      <c r="AF118" s="39">
        <f>VLOOKUP(A118,'[1]2019.30'!$A:$F,6,0)</f>
        <v>105</v>
      </c>
      <c r="AG118" s="39">
        <f t="shared" si="44"/>
        <v>0</v>
      </c>
      <c r="AH118" s="39" t="s">
        <v>282</v>
      </c>
      <c r="AI118" s="39">
        <f t="shared" si="45"/>
        <v>1</v>
      </c>
      <c r="AJ118" s="39" t="e">
        <f>VLOOKUP(A118,[2]修订!$B:$C,2,0)</f>
        <v>#N/A</v>
      </c>
    </row>
    <row r="119" s="39" customFormat="1" ht="27" spans="1:36">
      <c r="A119" s="55">
        <v>120500002</v>
      </c>
      <c r="B119" s="52" t="s">
        <v>283</v>
      </c>
      <c r="C119" s="52"/>
      <c r="D119" s="52"/>
      <c r="E119" s="56" t="s">
        <v>28</v>
      </c>
      <c r="F119" s="56">
        <v>75</v>
      </c>
      <c r="G119" s="52" t="s">
        <v>284</v>
      </c>
      <c r="H119" s="47" t="s">
        <v>250</v>
      </c>
      <c r="I119" s="44"/>
      <c r="J119" s="39" t="e">
        <f>VLOOKUP(A119,'[1]2019.11'!$A:$B,2,0)</f>
        <v>#N/A</v>
      </c>
      <c r="X119" s="39" t="str">
        <f>VLOOKUP(A119,'[1]2019.30'!$A:$B,2,0)</f>
        <v>中清创缝合</v>
      </c>
      <c r="Y119" s="39">
        <f t="shared" si="40"/>
        <v>1</v>
      </c>
      <c r="Z119" s="39">
        <v>0</v>
      </c>
      <c r="AA119" s="39">
        <f t="shared" si="41"/>
        <v>0</v>
      </c>
      <c r="AB119" s="39" t="e">
        <f>VLOOKUP(A119,'[1]2019.30'!$A:$D,4,0)</f>
        <v>#REF!</v>
      </c>
      <c r="AC119" s="39" t="e">
        <f t="shared" si="42"/>
        <v>#REF!</v>
      </c>
      <c r="AD119" s="39" t="str">
        <f>VLOOKUP(A119,'[1]2019.30'!$A:$E,5,0)</f>
        <v>次</v>
      </c>
      <c r="AE119" s="39">
        <f t="shared" si="43"/>
        <v>0</v>
      </c>
      <c r="AF119" s="39">
        <f>VLOOKUP(A119,'[1]2019.30'!$A:$F,6,0)</f>
        <v>75</v>
      </c>
      <c r="AG119" s="39">
        <f t="shared" si="44"/>
        <v>0</v>
      </c>
      <c r="AH119" s="39" t="s">
        <v>285</v>
      </c>
      <c r="AI119" s="39">
        <f t="shared" si="45"/>
        <v>1</v>
      </c>
      <c r="AJ119" s="39" t="e">
        <f>VLOOKUP(A119,[2]修订!$B:$C,2,0)</f>
        <v>#N/A</v>
      </c>
    </row>
    <row r="120" s="39" customFormat="1" ht="27" spans="1:36">
      <c r="A120" s="55">
        <v>120500003</v>
      </c>
      <c r="B120" s="52" t="s">
        <v>286</v>
      </c>
      <c r="C120" s="52"/>
      <c r="D120" s="52"/>
      <c r="E120" s="56" t="s">
        <v>28</v>
      </c>
      <c r="F120" s="56">
        <v>55</v>
      </c>
      <c r="G120" s="52" t="s">
        <v>287</v>
      </c>
      <c r="H120" s="47" t="s">
        <v>250</v>
      </c>
      <c r="I120" s="44"/>
      <c r="J120" s="39" t="e">
        <f>VLOOKUP(A120,'[1]2019.11'!$A:$B,2,0)</f>
        <v>#N/A</v>
      </c>
      <c r="X120" s="39" t="str">
        <f>VLOOKUP(A120,'[1]2019.30'!$A:$B,2,0)</f>
        <v>小清创缝合</v>
      </c>
      <c r="Y120" s="39">
        <f t="shared" si="40"/>
        <v>1</v>
      </c>
      <c r="Z120" s="39">
        <v>0</v>
      </c>
      <c r="AA120" s="39">
        <f t="shared" si="41"/>
        <v>0</v>
      </c>
      <c r="AB120" s="39" t="e">
        <f>VLOOKUP(A120,'[1]2019.30'!$A:$D,4,0)</f>
        <v>#REF!</v>
      </c>
      <c r="AC120" s="39" t="e">
        <f t="shared" si="42"/>
        <v>#REF!</v>
      </c>
      <c r="AD120" s="39" t="str">
        <f>VLOOKUP(A120,'[1]2019.30'!$A:$E,5,0)</f>
        <v>次</v>
      </c>
      <c r="AE120" s="39">
        <f t="shared" si="43"/>
        <v>0</v>
      </c>
      <c r="AF120" s="39">
        <f>VLOOKUP(A120,'[1]2019.30'!$A:$F,6,0)</f>
        <v>55</v>
      </c>
      <c r="AG120" s="39">
        <f t="shared" si="44"/>
        <v>0</v>
      </c>
      <c r="AH120" s="39" t="s">
        <v>288</v>
      </c>
      <c r="AI120" s="39">
        <f t="shared" si="45"/>
        <v>1</v>
      </c>
      <c r="AJ120" s="39" t="e">
        <f>VLOOKUP(A120,[2]修订!$B:$C,2,0)</f>
        <v>#N/A</v>
      </c>
    </row>
    <row r="121" s="39" customFormat="1" ht="36" spans="1:46">
      <c r="A121" s="55">
        <v>1206</v>
      </c>
      <c r="B121" s="52" t="s">
        <v>289</v>
      </c>
      <c r="C121" s="52" t="s">
        <v>290</v>
      </c>
      <c r="D121" s="52" t="s">
        <v>291</v>
      </c>
      <c r="E121" s="56"/>
      <c r="F121" s="56"/>
      <c r="G121" s="52" t="s">
        <v>292</v>
      </c>
      <c r="H121" s="47" t="s">
        <v>293</v>
      </c>
      <c r="I121" s="44"/>
      <c r="J121" s="39" t="e">
        <f>VLOOKUP(A121,'[1]2019.11'!$A:$B,2,0)</f>
        <v>#N/A</v>
      </c>
      <c r="X121" s="39" t="str">
        <f>VLOOKUP(A121,'[1]2019.30'!$A:$B,2,0)</f>
        <v>6.换药</v>
      </c>
      <c r="Y121" s="39">
        <f t="shared" si="40"/>
        <v>0</v>
      </c>
      <c r="Z121" s="39" t="s">
        <v>290</v>
      </c>
      <c r="AA121" s="39">
        <f t="shared" si="41"/>
        <v>0</v>
      </c>
      <c r="AB121" s="39" t="str">
        <f>VLOOKUP(A121,'[1]2019.30'!$A:$D,4,0)</f>
        <v>特殊药物、引流管、特殊外伤、长效抗菌材料</v>
      </c>
      <c r="AC121" s="39">
        <f t="shared" si="42"/>
        <v>0</v>
      </c>
      <c r="AD121" s="39" t="e">
        <f>VLOOKUP(A121,'[1]2019.30'!$A:$E,5,0)</f>
        <v>#REF!</v>
      </c>
      <c r="AE121" s="39" t="e">
        <f t="shared" si="43"/>
        <v>#REF!</v>
      </c>
      <c r="AF121" s="39" t="e">
        <f>VLOOKUP(A121,'[1]2019.30'!$A:$F,6,0)</f>
        <v>#REF!</v>
      </c>
      <c r="AG121" s="39" t="e">
        <f t="shared" si="44"/>
        <v>#REF!</v>
      </c>
      <c r="AH121" s="39" t="s">
        <v>292</v>
      </c>
      <c r="AI121" s="39">
        <f t="shared" si="45"/>
        <v>0</v>
      </c>
      <c r="AJ121" s="39" t="str">
        <f>VLOOKUP(A121,[2]修订!$B:$C,2,0)</f>
        <v>换药</v>
      </c>
      <c r="AK121" s="39">
        <f>IF(B121=AJ121,0,1)</f>
        <v>1</v>
      </c>
      <c r="AL121" s="39">
        <v>0</v>
      </c>
      <c r="AM121" s="39">
        <f>IF(C121=AL121,0,1)</f>
        <v>1</v>
      </c>
      <c r="AN121" s="39" t="s">
        <v>291</v>
      </c>
      <c r="AO121" s="39">
        <f>IF(D121=AN121,0,1)</f>
        <v>0</v>
      </c>
      <c r="AP121" s="39" t="e">
        <f>VLOOKUP(A121,[2]修订!$B:$F,5,0)</f>
        <v>#REF!</v>
      </c>
      <c r="AQ121" s="39" t="e">
        <f>IF(E121=AP121,0,1)</f>
        <v>#REF!</v>
      </c>
      <c r="AR121" s="39">
        <v>0</v>
      </c>
      <c r="AS121" s="39">
        <f>IF(F121=AR121,0,1)</f>
        <v>0</v>
      </c>
      <c r="AT121" s="39">
        <v>0</v>
      </c>
    </row>
    <row r="122" s="39" customFormat="1" ht="27" spans="1:36">
      <c r="A122" s="55">
        <v>120600001</v>
      </c>
      <c r="B122" s="52" t="s">
        <v>294</v>
      </c>
      <c r="C122" s="52"/>
      <c r="D122" s="52"/>
      <c r="E122" s="56" t="s">
        <v>28</v>
      </c>
      <c r="F122" s="56">
        <v>90</v>
      </c>
      <c r="G122" s="52" t="s">
        <v>295</v>
      </c>
      <c r="H122" s="47" t="s">
        <v>250</v>
      </c>
      <c r="I122" s="44"/>
      <c r="J122" s="39" t="e">
        <f>VLOOKUP(A122,'[1]2019.11'!$A:$B,2,0)</f>
        <v>#N/A</v>
      </c>
      <c r="X122" s="39" t="str">
        <f>VLOOKUP(A122,'[1]2019.30'!$A:$B,2,0)</f>
        <v>特大换药</v>
      </c>
      <c r="Y122" s="39">
        <f t="shared" si="40"/>
        <v>0</v>
      </c>
      <c r="Z122" s="39">
        <v>0</v>
      </c>
      <c r="AA122" s="39">
        <f t="shared" si="41"/>
        <v>0</v>
      </c>
      <c r="AB122" s="39" t="e">
        <f>VLOOKUP(A122,'[1]2019.30'!$A:$D,4,0)</f>
        <v>#REF!</v>
      </c>
      <c r="AC122" s="39" t="e">
        <f t="shared" si="42"/>
        <v>#REF!</v>
      </c>
      <c r="AD122" s="39" t="str">
        <f>VLOOKUP(A122,'[1]2019.30'!$A:$E,5,0)</f>
        <v>次</v>
      </c>
      <c r="AE122" s="39">
        <f t="shared" si="43"/>
        <v>0</v>
      </c>
      <c r="AF122" s="39">
        <f>VLOOKUP(A122,'[1]2019.30'!$A:$F,6,0)</f>
        <v>90</v>
      </c>
      <c r="AG122" s="39">
        <f t="shared" si="44"/>
        <v>0</v>
      </c>
      <c r="AH122" s="39" t="s">
        <v>296</v>
      </c>
      <c r="AI122" s="39">
        <f t="shared" si="45"/>
        <v>1</v>
      </c>
      <c r="AJ122" s="39" t="e">
        <f>VLOOKUP(A122,[2]修订!$B:$C,2,0)</f>
        <v>#N/A</v>
      </c>
    </row>
    <row r="123" s="39" customFormat="1" spans="1:36">
      <c r="A123" s="55">
        <v>120600002</v>
      </c>
      <c r="B123" s="52" t="s">
        <v>297</v>
      </c>
      <c r="C123" s="52"/>
      <c r="D123" s="52"/>
      <c r="E123" s="56" t="s">
        <v>28</v>
      </c>
      <c r="F123" s="56">
        <v>40</v>
      </c>
      <c r="G123" s="52" t="s">
        <v>298</v>
      </c>
      <c r="H123" s="47" t="s">
        <v>68</v>
      </c>
      <c r="I123" s="44"/>
      <c r="J123" s="39" t="e">
        <f>VLOOKUP(A123,'[1]2019.11'!$A:$B,2,0)</f>
        <v>#N/A</v>
      </c>
      <c r="X123" s="39" t="str">
        <f>VLOOKUP(A123,'[1]2019.30'!$A:$B,2,0)</f>
        <v>大换药</v>
      </c>
      <c r="Y123" s="39">
        <f t="shared" si="40"/>
        <v>0</v>
      </c>
      <c r="Z123" s="39">
        <v>0</v>
      </c>
      <c r="AA123" s="39">
        <f t="shared" si="41"/>
        <v>0</v>
      </c>
      <c r="AB123" s="39" t="e">
        <f>VLOOKUP(A123,'[1]2019.30'!$A:$D,4,0)</f>
        <v>#REF!</v>
      </c>
      <c r="AC123" s="39" t="e">
        <f t="shared" si="42"/>
        <v>#REF!</v>
      </c>
      <c r="AD123" s="39" t="str">
        <f>VLOOKUP(A123,'[1]2019.30'!$A:$E,5,0)</f>
        <v>次</v>
      </c>
      <c r="AE123" s="39">
        <f t="shared" si="43"/>
        <v>0</v>
      </c>
      <c r="AF123" s="39">
        <f>VLOOKUP(A123,'[1]2019.30'!$A:$F,6,0)</f>
        <v>40</v>
      </c>
      <c r="AG123" s="39">
        <f t="shared" si="44"/>
        <v>0</v>
      </c>
      <c r="AH123" s="39" t="s">
        <v>298</v>
      </c>
      <c r="AI123" s="39">
        <f t="shared" si="45"/>
        <v>0</v>
      </c>
      <c r="AJ123" s="39" t="e">
        <f>VLOOKUP(A123,[2]修订!$B:$C,2,0)</f>
        <v>#N/A</v>
      </c>
    </row>
    <row r="124" s="39" customFormat="1" spans="1:36">
      <c r="A124" s="55">
        <v>120600003</v>
      </c>
      <c r="B124" s="52" t="s">
        <v>299</v>
      </c>
      <c r="C124" s="52"/>
      <c r="D124" s="52" t="s">
        <v>300</v>
      </c>
      <c r="E124" s="56" t="s">
        <v>28</v>
      </c>
      <c r="F124" s="56">
        <v>20</v>
      </c>
      <c r="G124" s="52" t="s">
        <v>301</v>
      </c>
      <c r="H124" s="47" t="s">
        <v>68</v>
      </c>
      <c r="I124" s="44"/>
      <c r="J124" s="39" t="e">
        <f>VLOOKUP(A124,'[1]2019.11'!$A:$B,2,0)</f>
        <v>#N/A</v>
      </c>
      <c r="X124" s="39" t="str">
        <f>VLOOKUP(A124,'[1]2019.30'!$A:$B,2,0)</f>
        <v>中换药</v>
      </c>
      <c r="Y124" s="39">
        <f t="shared" si="40"/>
        <v>0</v>
      </c>
      <c r="Z124" s="39">
        <v>0</v>
      </c>
      <c r="AA124" s="39">
        <f t="shared" si="41"/>
        <v>0</v>
      </c>
      <c r="AB124" s="39" t="e">
        <f>VLOOKUP(A124,'[1]2019.30'!$A:$D,4,0)</f>
        <v>#REF!</v>
      </c>
      <c r="AC124" s="39" t="e">
        <f t="shared" si="42"/>
        <v>#REF!</v>
      </c>
      <c r="AD124" s="39" t="str">
        <f>VLOOKUP(A124,'[1]2019.30'!$A:$E,5,0)</f>
        <v>次</v>
      </c>
      <c r="AE124" s="39">
        <f t="shared" si="43"/>
        <v>0</v>
      </c>
      <c r="AF124" s="39">
        <f>VLOOKUP(A124,'[1]2019.30'!$A:$F,6,0)</f>
        <v>20</v>
      </c>
      <c r="AG124" s="39">
        <f t="shared" si="44"/>
        <v>0</v>
      </c>
      <c r="AH124" s="39" t="s">
        <v>301</v>
      </c>
      <c r="AI124" s="39">
        <f t="shared" si="45"/>
        <v>0</v>
      </c>
      <c r="AJ124" s="39" t="e">
        <f>VLOOKUP(A124,[2]修订!$B:$C,2,0)</f>
        <v>#N/A</v>
      </c>
    </row>
    <row r="125" s="39" customFormat="1" ht="24" spans="1:36">
      <c r="A125" s="55">
        <v>120600004</v>
      </c>
      <c r="B125" s="52" t="s">
        <v>302</v>
      </c>
      <c r="C125" s="52"/>
      <c r="D125" s="52"/>
      <c r="E125" s="56" t="s">
        <v>28</v>
      </c>
      <c r="F125" s="56">
        <v>14</v>
      </c>
      <c r="G125" s="52" t="s">
        <v>303</v>
      </c>
      <c r="H125" s="47" t="s">
        <v>68</v>
      </c>
      <c r="I125" s="44"/>
      <c r="J125" s="39" t="e">
        <f>VLOOKUP(A125,'[1]2019.11'!$A:$B,2,0)</f>
        <v>#N/A</v>
      </c>
      <c r="X125" s="39" t="str">
        <f>VLOOKUP(A125,'[1]2019.30'!$A:$B,2,0)</f>
        <v>小换药</v>
      </c>
      <c r="Y125" s="39">
        <f t="shared" si="40"/>
        <v>0</v>
      </c>
      <c r="Z125" s="39">
        <v>0</v>
      </c>
      <c r="AA125" s="39">
        <f t="shared" si="41"/>
        <v>0</v>
      </c>
      <c r="AB125" s="39" t="e">
        <f>VLOOKUP(A125,'[1]2019.30'!$A:$D,4,0)</f>
        <v>#REF!</v>
      </c>
      <c r="AC125" s="39" t="e">
        <f t="shared" si="42"/>
        <v>#REF!</v>
      </c>
      <c r="AD125" s="39" t="str">
        <f>VLOOKUP(A125,'[1]2019.30'!$A:$E,5,0)</f>
        <v>次</v>
      </c>
      <c r="AE125" s="39">
        <f t="shared" si="43"/>
        <v>0</v>
      </c>
      <c r="AF125" s="39">
        <f>VLOOKUP(A125,'[1]2019.30'!$A:$F,6,0)</f>
        <v>14</v>
      </c>
      <c r="AG125" s="39">
        <f t="shared" si="44"/>
        <v>0</v>
      </c>
      <c r="AH125" s="39" t="s">
        <v>303</v>
      </c>
      <c r="AI125" s="39">
        <f t="shared" si="45"/>
        <v>0</v>
      </c>
      <c r="AJ125" s="39" t="e">
        <f>VLOOKUP(A125,[2]修订!$B:$C,2,0)</f>
        <v>#N/A</v>
      </c>
    </row>
    <row r="126" s="39" customFormat="1" spans="1:36">
      <c r="A126" s="55">
        <v>1207</v>
      </c>
      <c r="B126" s="52" t="s">
        <v>304</v>
      </c>
      <c r="C126" s="52"/>
      <c r="D126" s="52"/>
      <c r="E126" s="56"/>
      <c r="F126" s="56"/>
      <c r="G126" s="52"/>
      <c r="H126" s="47"/>
      <c r="I126" s="44"/>
      <c r="J126" s="39" t="e">
        <f>VLOOKUP(A126,'[1]2019.11'!$A:$B,2,0)</f>
        <v>#N/A</v>
      </c>
      <c r="X126" s="39" t="str">
        <f>VLOOKUP(A126,'[1]2019.30'!$A:$B,2,0)</f>
        <v>7.雾化吸入</v>
      </c>
      <c r="Y126" s="39">
        <f t="shared" si="40"/>
        <v>0</v>
      </c>
      <c r="Z126" s="39">
        <v>0</v>
      </c>
      <c r="AA126" s="39">
        <f t="shared" si="41"/>
        <v>0</v>
      </c>
      <c r="AB126" s="39" t="e">
        <f>VLOOKUP(A126,'[1]2019.30'!$A:$D,4,0)</f>
        <v>#REF!</v>
      </c>
      <c r="AC126" s="39" t="e">
        <f t="shared" si="42"/>
        <v>#REF!</v>
      </c>
      <c r="AD126" s="39" t="e">
        <f>VLOOKUP(A126,'[1]2019.30'!$A:$E,5,0)</f>
        <v>#REF!</v>
      </c>
      <c r="AE126" s="39" t="e">
        <f t="shared" si="43"/>
        <v>#REF!</v>
      </c>
      <c r="AF126" s="39" t="e">
        <f>VLOOKUP(A126,'[1]2019.30'!$A:$F,6,0)</f>
        <v>#REF!</v>
      </c>
      <c r="AG126" s="39" t="e">
        <f t="shared" si="44"/>
        <v>#REF!</v>
      </c>
      <c r="AH126" s="39">
        <v>0</v>
      </c>
      <c r="AI126" s="39">
        <f t="shared" si="45"/>
        <v>0</v>
      </c>
      <c r="AJ126" s="39" t="e">
        <f>VLOOKUP(A126,[2]修订!$B:$C,2,0)</f>
        <v>#N/A</v>
      </c>
    </row>
    <row r="127" s="39" customFormat="1" ht="36" spans="1:36">
      <c r="A127" s="55">
        <v>120700001</v>
      </c>
      <c r="B127" s="52" t="s">
        <v>305</v>
      </c>
      <c r="C127" s="52" t="s">
        <v>306</v>
      </c>
      <c r="D127" s="52" t="s">
        <v>307</v>
      </c>
      <c r="E127" s="56" t="s">
        <v>28</v>
      </c>
      <c r="F127" s="56">
        <v>5</v>
      </c>
      <c r="G127" s="52" t="s">
        <v>308</v>
      </c>
      <c r="H127" s="47" t="s">
        <v>250</v>
      </c>
      <c r="I127" s="44"/>
      <c r="J127" s="39" t="e">
        <f>VLOOKUP(A127,'[1]2019.11'!$A:$B,2,0)</f>
        <v>#N/A</v>
      </c>
      <c r="X127" s="39" t="str">
        <f>VLOOKUP(A127,'[1]2019.30'!$A:$B,2,0)</f>
        <v>雾化吸入</v>
      </c>
      <c r="Y127" s="39">
        <f t="shared" si="40"/>
        <v>0</v>
      </c>
      <c r="Z127" s="39" t="s">
        <v>309</v>
      </c>
      <c r="AA127" s="39">
        <f t="shared" si="41"/>
        <v>1</v>
      </c>
      <c r="AB127" s="39" t="str">
        <f>VLOOKUP(A127,'[1]2019.30'!$A:$D,4,0)</f>
        <v>药物</v>
      </c>
      <c r="AC127" s="39">
        <f t="shared" si="42"/>
        <v>1</v>
      </c>
      <c r="AD127" s="39" t="str">
        <f>VLOOKUP(A127,'[1]2019.30'!$A:$E,5,0)</f>
        <v>次</v>
      </c>
      <c r="AE127" s="39">
        <f t="shared" si="43"/>
        <v>0</v>
      </c>
      <c r="AF127" s="39">
        <f>VLOOKUP(A127,'[1]2019.30'!$A:$F,6,0)</f>
        <v>5</v>
      </c>
      <c r="AG127" s="39">
        <f t="shared" si="44"/>
        <v>0</v>
      </c>
      <c r="AH127" s="39">
        <v>0</v>
      </c>
      <c r="AI127" s="39">
        <f t="shared" si="45"/>
        <v>1</v>
      </c>
      <c r="AJ127" s="39" t="e">
        <f>VLOOKUP(A127,[2]修订!$B:$C,2,0)</f>
        <v>#N/A</v>
      </c>
    </row>
    <row r="128" s="39" customFormat="1" ht="24" spans="1:36">
      <c r="A128" s="55">
        <v>1208</v>
      </c>
      <c r="B128" s="52" t="s">
        <v>310</v>
      </c>
      <c r="C128" s="52"/>
      <c r="D128" s="52"/>
      <c r="E128" s="56"/>
      <c r="F128" s="56"/>
      <c r="G128" s="52" t="s">
        <v>196</v>
      </c>
      <c r="H128" s="47" t="s">
        <v>68</v>
      </c>
      <c r="I128" s="44"/>
      <c r="J128" s="39" t="e">
        <f>VLOOKUP(A128,'[1]2019.11'!$A:$B,2,0)</f>
        <v>#N/A</v>
      </c>
      <c r="X128" s="39" t="str">
        <f>VLOOKUP(A128,'[1]2019.30'!$A:$B,2,0)</f>
        <v>8.鼻饲管置管</v>
      </c>
      <c r="Y128" s="39">
        <f t="shared" si="40"/>
        <v>0</v>
      </c>
      <c r="Z128" s="39">
        <v>0</v>
      </c>
      <c r="AA128" s="39">
        <f t="shared" si="41"/>
        <v>0</v>
      </c>
      <c r="AB128" s="39" t="e">
        <f>VLOOKUP(A128,'[1]2019.30'!$A:$D,4,0)</f>
        <v>#REF!</v>
      </c>
      <c r="AC128" s="39" t="e">
        <f t="shared" si="42"/>
        <v>#REF!</v>
      </c>
      <c r="AD128" s="39" t="e">
        <f>VLOOKUP(A128,'[1]2019.30'!$A:$E,5,0)</f>
        <v>#REF!</v>
      </c>
      <c r="AE128" s="39" t="e">
        <f t="shared" si="43"/>
        <v>#REF!</v>
      </c>
      <c r="AF128" s="39" t="e">
        <f>VLOOKUP(A128,'[1]2019.30'!$A:$F,6,0)</f>
        <v>#REF!</v>
      </c>
      <c r="AG128" s="39" t="e">
        <f t="shared" si="44"/>
        <v>#REF!</v>
      </c>
      <c r="AH128" s="39" t="s">
        <v>196</v>
      </c>
      <c r="AI128" s="39">
        <f t="shared" si="45"/>
        <v>0</v>
      </c>
      <c r="AJ128" s="39" t="e">
        <f>VLOOKUP(A128,[2]修订!$B:$C,2,0)</f>
        <v>#N/A</v>
      </c>
    </row>
    <row r="129" s="39" customFormat="1" ht="24" spans="1:36">
      <c r="A129" s="55">
        <v>120800001</v>
      </c>
      <c r="B129" s="52" t="s">
        <v>311</v>
      </c>
      <c r="C129" s="52" t="s">
        <v>312</v>
      </c>
      <c r="D129" s="52" t="s">
        <v>313</v>
      </c>
      <c r="E129" s="56" t="s">
        <v>28</v>
      </c>
      <c r="F129" s="56">
        <v>12</v>
      </c>
      <c r="G129" s="52" t="s">
        <v>314</v>
      </c>
      <c r="H129" s="47" t="s">
        <v>68</v>
      </c>
      <c r="I129" s="44"/>
      <c r="J129" s="39" t="e">
        <f>VLOOKUP(A129,'[1]2019.11'!$A:$B,2,0)</f>
        <v>#N/A</v>
      </c>
      <c r="X129" s="39" t="str">
        <f>VLOOKUP(A129,'[1]2019.30'!$A:$B,2,0)</f>
        <v>鼻饲管置管</v>
      </c>
      <c r="Y129" s="39">
        <f t="shared" si="40"/>
        <v>0</v>
      </c>
      <c r="Z129" s="39" t="s">
        <v>312</v>
      </c>
      <c r="AA129" s="39">
        <f t="shared" si="41"/>
        <v>0</v>
      </c>
      <c r="AB129" s="39" t="str">
        <f>VLOOKUP(A129,'[1]2019.30'!$A:$D,4,0)</f>
        <v>药物和一次性胃管</v>
      </c>
      <c r="AC129" s="39">
        <f t="shared" si="42"/>
        <v>0</v>
      </c>
      <c r="AD129" s="39" t="str">
        <f>VLOOKUP(A129,'[1]2019.30'!$A:$E,5,0)</f>
        <v>次</v>
      </c>
      <c r="AE129" s="39">
        <f t="shared" si="43"/>
        <v>0</v>
      </c>
      <c r="AF129" s="39">
        <f>VLOOKUP(A129,'[1]2019.30'!$A:$F,6,0)</f>
        <v>12</v>
      </c>
      <c r="AG129" s="39">
        <f t="shared" si="44"/>
        <v>0</v>
      </c>
      <c r="AH129" s="39" t="s">
        <v>314</v>
      </c>
      <c r="AI129" s="39">
        <f t="shared" si="45"/>
        <v>0</v>
      </c>
      <c r="AJ129" s="39" t="e">
        <f>VLOOKUP(A129,[2]修订!$B:$C,2,0)</f>
        <v>#N/A</v>
      </c>
    </row>
    <row r="130" s="39" customFormat="1" ht="27" spans="1:36">
      <c r="A130" s="55">
        <v>120800002</v>
      </c>
      <c r="B130" s="52" t="s">
        <v>315</v>
      </c>
      <c r="C130" s="52" t="s">
        <v>316</v>
      </c>
      <c r="D130" s="52" t="s">
        <v>317</v>
      </c>
      <c r="E130" s="56" t="s">
        <v>28</v>
      </c>
      <c r="F130" s="56">
        <v>24</v>
      </c>
      <c r="G130" s="52"/>
      <c r="H130" s="47" t="s">
        <v>250</v>
      </c>
      <c r="I130" s="44"/>
      <c r="J130" s="39" t="e">
        <f>VLOOKUP(A130,'[1]2019.11'!$A:$B,2,0)</f>
        <v>#N/A</v>
      </c>
      <c r="X130" s="39" t="str">
        <f>VLOOKUP(A130,'[1]2019.30'!$A:$B,2,0)</f>
        <v>肠内高营养治疗</v>
      </c>
      <c r="Y130" s="39">
        <f t="shared" si="40"/>
        <v>0</v>
      </c>
      <c r="Z130" s="39" t="s">
        <v>318</v>
      </c>
      <c r="AA130" s="39">
        <f t="shared" si="41"/>
        <v>1</v>
      </c>
      <c r="AB130" s="39" t="str">
        <f>VLOOKUP(A130,'[1]2019.30'!$A:$D,4,0)</f>
        <v>营养泵</v>
      </c>
      <c r="AC130" s="39">
        <f t="shared" si="42"/>
        <v>0</v>
      </c>
      <c r="AD130" s="39" t="str">
        <f>VLOOKUP(A130,'[1]2019.30'!$A:$E,5,0)</f>
        <v>次</v>
      </c>
      <c r="AE130" s="39">
        <f t="shared" si="43"/>
        <v>0</v>
      </c>
      <c r="AF130" s="39">
        <f>VLOOKUP(A130,'[1]2019.30'!$A:$F,6,0)</f>
        <v>24</v>
      </c>
      <c r="AG130" s="39">
        <f t="shared" si="44"/>
        <v>0</v>
      </c>
      <c r="AH130" s="39">
        <v>0</v>
      </c>
      <c r="AI130" s="39">
        <f t="shared" si="45"/>
        <v>0</v>
      </c>
      <c r="AJ130" s="39" t="e">
        <f>VLOOKUP(A130,[2]修订!$B:$C,2,0)</f>
        <v>#N/A</v>
      </c>
    </row>
    <row r="131" s="39" customFormat="1" spans="1:36">
      <c r="A131" s="55">
        <v>1209</v>
      </c>
      <c r="B131" s="52" t="s">
        <v>319</v>
      </c>
      <c r="C131" s="52"/>
      <c r="D131" s="52"/>
      <c r="E131" s="56"/>
      <c r="F131" s="56"/>
      <c r="G131" s="52"/>
      <c r="H131" s="47"/>
      <c r="I131" s="44"/>
      <c r="J131" s="39" t="e">
        <f>VLOOKUP(A131,'[1]2019.11'!$A:$B,2,0)</f>
        <v>#N/A</v>
      </c>
      <c r="X131" s="39" t="str">
        <f>VLOOKUP(A131,'[1]2019.30'!$A:$B,2,0)</f>
        <v>9.胃肠减压</v>
      </c>
      <c r="Y131" s="39">
        <f t="shared" si="40"/>
        <v>0</v>
      </c>
      <c r="Z131" s="39">
        <v>0</v>
      </c>
      <c r="AA131" s="39">
        <f t="shared" si="41"/>
        <v>0</v>
      </c>
      <c r="AB131" s="39" t="e">
        <f>VLOOKUP(A131,'[1]2019.30'!$A:$D,4,0)</f>
        <v>#REF!</v>
      </c>
      <c r="AC131" s="39" t="e">
        <f t="shared" si="42"/>
        <v>#REF!</v>
      </c>
      <c r="AD131" s="39" t="e">
        <f>VLOOKUP(A131,'[1]2019.30'!$A:$E,5,0)</f>
        <v>#REF!</v>
      </c>
      <c r="AE131" s="39" t="e">
        <f t="shared" si="43"/>
        <v>#REF!</v>
      </c>
      <c r="AF131" s="39" t="e">
        <f>VLOOKUP(A131,'[1]2019.30'!$A:$F,6,0)</f>
        <v>#REF!</v>
      </c>
      <c r="AG131" s="39" t="e">
        <f t="shared" si="44"/>
        <v>#REF!</v>
      </c>
      <c r="AH131" s="39">
        <v>0</v>
      </c>
      <c r="AI131" s="39">
        <f t="shared" si="45"/>
        <v>0</v>
      </c>
      <c r="AJ131" s="39" t="e">
        <f>VLOOKUP(A131,[2]修订!$B:$C,2,0)</f>
        <v>#N/A</v>
      </c>
    </row>
    <row r="132" s="39" customFormat="1" ht="36" spans="1:36">
      <c r="A132" s="55">
        <v>120900001</v>
      </c>
      <c r="B132" s="52" t="s">
        <v>320</v>
      </c>
      <c r="C132" s="52" t="s">
        <v>321</v>
      </c>
      <c r="D132" s="52"/>
      <c r="E132" s="56" t="s">
        <v>322</v>
      </c>
      <c r="F132" s="56">
        <v>10</v>
      </c>
      <c r="G132" s="52" t="s">
        <v>323</v>
      </c>
      <c r="H132" s="47" t="s">
        <v>250</v>
      </c>
      <c r="I132" s="44"/>
      <c r="J132" s="39" t="e">
        <f>VLOOKUP(A132,'[1]2019.11'!$A:$B,2,0)</f>
        <v>#N/A</v>
      </c>
      <c r="X132" s="39" t="str">
        <f>VLOOKUP(A132,'[1]2019.30'!$A:$B,2,0)</f>
        <v>胃肠减压</v>
      </c>
      <c r="Y132" s="39">
        <f t="shared" si="40"/>
        <v>0</v>
      </c>
      <c r="Z132" s="39" t="s">
        <v>321</v>
      </c>
      <c r="AA132" s="39">
        <f t="shared" si="41"/>
        <v>0</v>
      </c>
      <c r="AB132" s="39" t="e">
        <f>VLOOKUP(A132,'[1]2019.30'!$A:$D,4,0)</f>
        <v>#REF!</v>
      </c>
      <c r="AC132" s="39" t="e">
        <f t="shared" si="42"/>
        <v>#REF!</v>
      </c>
      <c r="AD132" s="39" t="str">
        <f>VLOOKUP(A132,'[1]2019.30'!$A:$E,5,0)</f>
        <v>日</v>
      </c>
      <c r="AE132" s="39">
        <f t="shared" si="43"/>
        <v>1</v>
      </c>
      <c r="AF132" s="39">
        <f>VLOOKUP(A132,'[1]2019.30'!$A:$F,6,0)</f>
        <v>10</v>
      </c>
      <c r="AG132" s="39">
        <f t="shared" si="44"/>
        <v>0</v>
      </c>
      <c r="AH132" s="39" t="s">
        <v>324</v>
      </c>
      <c r="AI132" s="39">
        <f t="shared" si="45"/>
        <v>1</v>
      </c>
      <c r="AJ132" s="39" t="e">
        <f>VLOOKUP(A132,[2]修订!$B:$C,2,0)</f>
        <v>#N/A</v>
      </c>
    </row>
    <row r="133" s="39" customFormat="1" ht="24" spans="1:36">
      <c r="A133" s="55">
        <v>1210</v>
      </c>
      <c r="B133" s="52" t="s">
        <v>325</v>
      </c>
      <c r="C133" s="52"/>
      <c r="D133" s="52"/>
      <c r="E133" s="56"/>
      <c r="F133" s="56"/>
      <c r="G133" s="52" t="s">
        <v>196</v>
      </c>
      <c r="H133" s="47" t="s">
        <v>68</v>
      </c>
      <c r="I133" s="44"/>
      <c r="J133" s="39" t="e">
        <f>VLOOKUP(A133,'[1]2019.11'!$A:$B,2,0)</f>
        <v>#N/A</v>
      </c>
      <c r="X133" s="39" t="str">
        <f>VLOOKUP(A133,'[1]2019.30'!$A:$B,2,0)</f>
        <v>10.洗胃</v>
      </c>
      <c r="Y133" s="39">
        <f t="shared" si="40"/>
        <v>0</v>
      </c>
      <c r="Z133" s="39">
        <v>0</v>
      </c>
      <c r="AA133" s="39">
        <f t="shared" si="41"/>
        <v>0</v>
      </c>
      <c r="AB133" s="39" t="e">
        <f>VLOOKUP(A133,'[1]2019.30'!$A:$D,4,0)</f>
        <v>#REF!</v>
      </c>
      <c r="AC133" s="39" t="e">
        <f t="shared" si="42"/>
        <v>#REF!</v>
      </c>
      <c r="AD133" s="39" t="e">
        <f>VLOOKUP(A133,'[1]2019.30'!$A:$E,5,0)</f>
        <v>#REF!</v>
      </c>
      <c r="AE133" s="39" t="e">
        <f t="shared" si="43"/>
        <v>#REF!</v>
      </c>
      <c r="AF133" s="39" t="e">
        <f>VLOOKUP(A133,'[1]2019.30'!$A:$F,6,0)</f>
        <v>#REF!</v>
      </c>
      <c r="AG133" s="39" t="e">
        <f t="shared" si="44"/>
        <v>#REF!</v>
      </c>
      <c r="AH133" s="39" t="s">
        <v>196</v>
      </c>
      <c r="AI133" s="39">
        <f t="shared" si="45"/>
        <v>0</v>
      </c>
      <c r="AJ133" s="39" t="e">
        <f>VLOOKUP(A133,[2]修订!$B:$C,2,0)</f>
        <v>#N/A</v>
      </c>
    </row>
    <row r="134" s="39" customFormat="1" ht="24" spans="1:36">
      <c r="A134" s="55">
        <v>121000001</v>
      </c>
      <c r="B134" s="52" t="s">
        <v>326</v>
      </c>
      <c r="C134" s="52" t="s">
        <v>327</v>
      </c>
      <c r="D134" s="52" t="s">
        <v>313</v>
      </c>
      <c r="E134" s="56" t="s">
        <v>28</v>
      </c>
      <c r="F134" s="56">
        <v>50</v>
      </c>
      <c r="G134" s="52" t="s">
        <v>328</v>
      </c>
      <c r="H134" s="47" t="s">
        <v>68</v>
      </c>
      <c r="I134" s="44"/>
      <c r="J134" s="39" t="e">
        <f>VLOOKUP(A134,'[1]2019.11'!$A:$B,2,0)</f>
        <v>#N/A</v>
      </c>
      <c r="X134" s="39" t="str">
        <f>VLOOKUP(A134,'[1]2019.30'!$A:$B,2,0)</f>
        <v>洗胃</v>
      </c>
      <c r="Y134" s="39">
        <f t="shared" si="40"/>
        <v>0</v>
      </c>
      <c r="Z134" s="39" t="s">
        <v>327</v>
      </c>
      <c r="AA134" s="39">
        <f t="shared" si="41"/>
        <v>0</v>
      </c>
      <c r="AB134" s="39" t="str">
        <f>VLOOKUP(A134,'[1]2019.30'!$A:$D,4,0)</f>
        <v>药物和一次性胃管</v>
      </c>
      <c r="AC134" s="39">
        <f t="shared" si="42"/>
        <v>0</v>
      </c>
      <c r="AD134" s="39" t="str">
        <f>VLOOKUP(A134,'[1]2019.30'!$A:$E,5,0)</f>
        <v>次</v>
      </c>
      <c r="AE134" s="39">
        <f t="shared" si="43"/>
        <v>0</v>
      </c>
      <c r="AF134" s="39">
        <f>VLOOKUP(A134,'[1]2019.30'!$A:$F,6,0)</f>
        <v>50</v>
      </c>
      <c r="AG134" s="39">
        <f t="shared" si="44"/>
        <v>0</v>
      </c>
      <c r="AH134" s="39" t="s">
        <v>328</v>
      </c>
      <c r="AI134" s="39">
        <f t="shared" si="45"/>
        <v>0</v>
      </c>
      <c r="AJ134" s="39" t="e">
        <f>VLOOKUP(A134,[2]修订!$B:$C,2,0)</f>
        <v>#N/A</v>
      </c>
    </row>
    <row r="135" s="39" customFormat="1" spans="1:36">
      <c r="A135" s="55">
        <v>1211</v>
      </c>
      <c r="B135" s="52" t="s">
        <v>329</v>
      </c>
      <c r="C135" s="52"/>
      <c r="D135" s="52"/>
      <c r="E135" s="56"/>
      <c r="F135" s="56"/>
      <c r="G135" s="52"/>
      <c r="H135" s="47"/>
      <c r="I135" s="44"/>
      <c r="J135" s="39" t="e">
        <f>VLOOKUP(A135,'[1]2019.11'!$A:$B,2,0)</f>
        <v>#N/A</v>
      </c>
      <c r="X135" s="39" t="str">
        <f>VLOOKUP(A135,'[1]2019.30'!$A:$B,2,0)</f>
        <v>11.物理降温</v>
      </c>
      <c r="Y135" s="39">
        <f t="shared" si="40"/>
        <v>0</v>
      </c>
      <c r="Z135" s="39">
        <v>0</v>
      </c>
      <c r="AA135" s="39">
        <f t="shared" si="41"/>
        <v>0</v>
      </c>
      <c r="AB135" s="39" t="e">
        <f>VLOOKUP(A135,'[1]2019.30'!$A:$D,4,0)</f>
        <v>#REF!</v>
      </c>
      <c r="AC135" s="39" t="e">
        <f t="shared" si="42"/>
        <v>#REF!</v>
      </c>
      <c r="AD135" s="39" t="e">
        <f>VLOOKUP(A135,'[1]2019.30'!$A:$E,5,0)</f>
        <v>#REF!</v>
      </c>
      <c r="AE135" s="39" t="e">
        <f t="shared" si="43"/>
        <v>#REF!</v>
      </c>
      <c r="AF135" s="39" t="e">
        <f>VLOOKUP(A135,'[1]2019.30'!$A:$F,6,0)</f>
        <v>#REF!</v>
      </c>
      <c r="AG135" s="39" t="e">
        <f t="shared" si="44"/>
        <v>#REF!</v>
      </c>
      <c r="AH135" s="39">
        <v>0</v>
      </c>
      <c r="AI135" s="39">
        <f t="shared" si="45"/>
        <v>0</v>
      </c>
      <c r="AJ135" s="39" t="e">
        <f>VLOOKUP(A135,[2]修订!$B:$C,2,0)</f>
        <v>#N/A</v>
      </c>
    </row>
    <row r="136" s="39" customFormat="1" spans="1:36">
      <c r="A136" s="55">
        <v>121100001</v>
      </c>
      <c r="B136" s="52" t="s">
        <v>330</v>
      </c>
      <c r="C136" s="52" t="s">
        <v>331</v>
      </c>
      <c r="D136" s="52"/>
      <c r="E136" s="56" t="s">
        <v>28</v>
      </c>
      <c r="F136" s="56">
        <v>5.5</v>
      </c>
      <c r="G136" s="52"/>
      <c r="H136" s="47" t="s">
        <v>68</v>
      </c>
      <c r="I136" s="44"/>
      <c r="J136" s="39" t="e">
        <f>VLOOKUP(A136,'[1]2019.11'!$A:$B,2,0)</f>
        <v>#N/A</v>
      </c>
      <c r="X136" s="39" t="str">
        <f>VLOOKUP(A136,'[1]2019.30'!$A:$B,2,0)</f>
        <v>一般物理降温</v>
      </c>
      <c r="Y136" s="39">
        <f t="shared" si="40"/>
        <v>0</v>
      </c>
      <c r="Z136" s="39" t="s">
        <v>331</v>
      </c>
      <c r="AA136" s="39">
        <f t="shared" si="41"/>
        <v>0</v>
      </c>
      <c r="AB136" s="39" t="e">
        <f>VLOOKUP(A136,'[1]2019.30'!$A:$D,4,0)</f>
        <v>#REF!</v>
      </c>
      <c r="AC136" s="39" t="e">
        <f t="shared" si="42"/>
        <v>#REF!</v>
      </c>
      <c r="AD136" s="39" t="str">
        <f>VLOOKUP(A136,'[1]2019.30'!$A:$E,5,0)</f>
        <v>次</v>
      </c>
      <c r="AE136" s="39">
        <f t="shared" si="43"/>
        <v>0</v>
      </c>
      <c r="AF136" s="39">
        <f>VLOOKUP(A136,'[1]2019.30'!$A:$F,6,0)</f>
        <v>5.5</v>
      </c>
      <c r="AG136" s="39">
        <f t="shared" si="44"/>
        <v>0</v>
      </c>
      <c r="AH136" s="39">
        <v>0</v>
      </c>
      <c r="AI136" s="39">
        <f t="shared" si="45"/>
        <v>0</v>
      </c>
      <c r="AJ136" s="39" t="e">
        <f>VLOOKUP(A136,[2]修订!$B:$C,2,0)</f>
        <v>#N/A</v>
      </c>
    </row>
    <row r="137" s="39" customFormat="1" spans="1:36">
      <c r="A137" s="55">
        <v>121100002</v>
      </c>
      <c r="B137" s="52" t="s">
        <v>332</v>
      </c>
      <c r="C137" s="52" t="s">
        <v>333</v>
      </c>
      <c r="D137" s="52"/>
      <c r="E137" s="56" t="s">
        <v>155</v>
      </c>
      <c r="F137" s="56">
        <v>10</v>
      </c>
      <c r="G137" s="52"/>
      <c r="H137" s="47" t="s">
        <v>68</v>
      </c>
      <c r="I137" s="44"/>
      <c r="J137" s="39" t="e">
        <f>VLOOKUP(A137,'[1]2019.11'!$A:$B,2,0)</f>
        <v>#N/A</v>
      </c>
      <c r="X137" s="39" t="str">
        <f>VLOOKUP(A137,'[1]2019.30'!$A:$B,2,0)</f>
        <v>特殊物理降温</v>
      </c>
      <c r="Y137" s="39">
        <f t="shared" si="40"/>
        <v>0</v>
      </c>
      <c r="Z137" s="39" t="s">
        <v>333</v>
      </c>
      <c r="AA137" s="39">
        <f t="shared" si="41"/>
        <v>0</v>
      </c>
      <c r="AB137" s="39" t="e">
        <f>VLOOKUP(A137,'[1]2019.30'!$A:$D,4,0)</f>
        <v>#REF!</v>
      </c>
      <c r="AC137" s="39" t="e">
        <f t="shared" si="42"/>
        <v>#REF!</v>
      </c>
      <c r="AD137" s="39" t="str">
        <f>VLOOKUP(A137,'[1]2019.30'!$A:$E,5,0)</f>
        <v>小时</v>
      </c>
      <c r="AE137" s="39">
        <f t="shared" si="43"/>
        <v>0</v>
      </c>
      <c r="AF137" s="39">
        <f>VLOOKUP(A137,'[1]2019.30'!$A:$F,6,0)</f>
        <v>10</v>
      </c>
      <c r="AG137" s="39">
        <f t="shared" si="44"/>
        <v>0</v>
      </c>
      <c r="AH137" s="39">
        <v>0</v>
      </c>
      <c r="AI137" s="39">
        <f t="shared" si="45"/>
        <v>0</v>
      </c>
      <c r="AJ137" s="39" t="e">
        <f>VLOOKUP(A137,[2]修订!$B:$C,2,0)</f>
        <v>#N/A</v>
      </c>
    </row>
    <row r="138" s="39" customFormat="1" spans="1:36">
      <c r="A138" s="55">
        <v>1212</v>
      </c>
      <c r="B138" s="52" t="s">
        <v>334</v>
      </c>
      <c r="C138" s="52"/>
      <c r="D138" s="52"/>
      <c r="E138" s="56"/>
      <c r="F138" s="56"/>
      <c r="G138" s="52"/>
      <c r="H138" s="47"/>
      <c r="I138" s="44"/>
      <c r="J138" s="39" t="e">
        <f>VLOOKUP(A138,'[1]2019.11'!$A:$B,2,0)</f>
        <v>#N/A</v>
      </c>
      <c r="X138" s="39" t="str">
        <f>VLOOKUP(A138,'[1]2019.30'!$A:$B,2,0)</f>
        <v>12.坐浴</v>
      </c>
      <c r="Y138" s="39">
        <f t="shared" si="40"/>
        <v>0</v>
      </c>
      <c r="Z138" s="39">
        <v>0</v>
      </c>
      <c r="AA138" s="39">
        <f t="shared" si="41"/>
        <v>0</v>
      </c>
      <c r="AB138" s="39" t="e">
        <f>VLOOKUP(A138,'[1]2019.30'!$A:$D,4,0)</f>
        <v>#REF!</v>
      </c>
      <c r="AC138" s="39" t="e">
        <f t="shared" si="42"/>
        <v>#REF!</v>
      </c>
      <c r="AD138" s="39" t="e">
        <f>VLOOKUP(A138,'[1]2019.30'!$A:$E,5,0)</f>
        <v>#REF!</v>
      </c>
      <c r="AE138" s="39" t="e">
        <f t="shared" si="43"/>
        <v>#REF!</v>
      </c>
      <c r="AF138" s="39" t="e">
        <f>VLOOKUP(A138,'[1]2019.30'!$A:$F,6,0)</f>
        <v>#REF!</v>
      </c>
      <c r="AG138" s="39" t="e">
        <f t="shared" si="44"/>
        <v>#REF!</v>
      </c>
      <c r="AH138" s="39">
        <v>0</v>
      </c>
      <c r="AI138" s="39">
        <f t="shared" si="45"/>
        <v>0</v>
      </c>
      <c r="AJ138" s="39" t="e">
        <f>VLOOKUP(A138,[2]修订!$B:$C,2,0)</f>
        <v>#N/A</v>
      </c>
    </row>
    <row r="139" s="39" customFormat="1" spans="1:36">
      <c r="A139" s="55">
        <v>121200001</v>
      </c>
      <c r="B139" s="52" t="s">
        <v>335</v>
      </c>
      <c r="C139" s="52"/>
      <c r="D139" s="52" t="s">
        <v>336</v>
      </c>
      <c r="E139" s="56" t="s">
        <v>28</v>
      </c>
      <c r="F139" s="56">
        <v>3</v>
      </c>
      <c r="G139" s="52"/>
      <c r="H139" s="47" t="s">
        <v>68</v>
      </c>
      <c r="I139" s="44"/>
      <c r="J139" s="39" t="e">
        <f>VLOOKUP(A139,'[1]2019.11'!$A:$B,2,0)</f>
        <v>#N/A</v>
      </c>
      <c r="X139" s="39" t="str">
        <f>VLOOKUP(A139,'[1]2019.30'!$A:$B,2,0)</f>
        <v>坐浴</v>
      </c>
      <c r="Y139" s="39">
        <f t="shared" si="40"/>
        <v>0</v>
      </c>
      <c r="Z139" s="39">
        <v>0</v>
      </c>
      <c r="AA139" s="39">
        <f t="shared" si="41"/>
        <v>0</v>
      </c>
      <c r="AB139" s="39" t="str">
        <f>VLOOKUP(A139,'[1]2019.30'!$A:$D,4,0)</f>
        <v>药物</v>
      </c>
      <c r="AC139" s="39">
        <f t="shared" si="42"/>
        <v>0</v>
      </c>
      <c r="AD139" s="39" t="str">
        <f>VLOOKUP(A139,'[1]2019.30'!$A:$E,5,0)</f>
        <v>次</v>
      </c>
      <c r="AE139" s="39">
        <f t="shared" si="43"/>
        <v>0</v>
      </c>
      <c r="AF139" s="39">
        <f>VLOOKUP(A139,'[1]2019.30'!$A:$F,6,0)</f>
        <v>3</v>
      </c>
      <c r="AG139" s="39">
        <f t="shared" si="44"/>
        <v>0</v>
      </c>
      <c r="AH139" s="39">
        <v>0</v>
      </c>
      <c r="AI139" s="39">
        <f t="shared" si="45"/>
        <v>0</v>
      </c>
      <c r="AJ139" s="39" t="e">
        <f>VLOOKUP(A139,[2]修订!$B:$C,2,0)</f>
        <v>#N/A</v>
      </c>
    </row>
    <row r="140" s="39" customFormat="1" spans="1:36">
      <c r="A140" s="55">
        <v>1213</v>
      </c>
      <c r="B140" s="52" t="s">
        <v>337</v>
      </c>
      <c r="C140" s="52"/>
      <c r="D140" s="52"/>
      <c r="E140" s="56"/>
      <c r="F140" s="56"/>
      <c r="G140" s="52"/>
      <c r="H140" s="47"/>
      <c r="I140" s="44"/>
      <c r="J140" s="39" t="e">
        <f>VLOOKUP(A140,'[1]2019.11'!$A:$B,2,0)</f>
        <v>#N/A</v>
      </c>
      <c r="X140" s="39" t="str">
        <f>VLOOKUP(A140,'[1]2019.30'!$A:$B,2,0)</f>
        <v>13.冷热湿敷</v>
      </c>
      <c r="Y140" s="39">
        <f t="shared" si="40"/>
        <v>0</v>
      </c>
      <c r="Z140" s="39">
        <v>0</v>
      </c>
      <c r="AA140" s="39">
        <f t="shared" si="41"/>
        <v>0</v>
      </c>
      <c r="AB140" s="39" t="e">
        <f>VLOOKUP(A140,'[1]2019.30'!$A:$D,4,0)</f>
        <v>#REF!</v>
      </c>
      <c r="AC140" s="39" t="e">
        <f t="shared" si="42"/>
        <v>#REF!</v>
      </c>
      <c r="AD140" s="39" t="e">
        <f>VLOOKUP(A140,'[1]2019.30'!$A:$E,5,0)</f>
        <v>#REF!</v>
      </c>
      <c r="AE140" s="39" t="e">
        <f t="shared" si="43"/>
        <v>#REF!</v>
      </c>
      <c r="AF140" s="39" t="e">
        <f>VLOOKUP(A140,'[1]2019.30'!$A:$F,6,0)</f>
        <v>#REF!</v>
      </c>
      <c r="AG140" s="39" t="e">
        <f t="shared" si="44"/>
        <v>#REF!</v>
      </c>
      <c r="AH140" s="39">
        <v>0</v>
      </c>
      <c r="AI140" s="39">
        <f t="shared" si="45"/>
        <v>0</v>
      </c>
      <c r="AJ140" s="39" t="e">
        <f>VLOOKUP(A140,[2]修订!$B:$C,2,0)</f>
        <v>#N/A</v>
      </c>
    </row>
    <row r="141" s="39" customFormat="1" ht="27" spans="1:36">
      <c r="A141" s="55">
        <v>121300001</v>
      </c>
      <c r="B141" s="52" t="s">
        <v>338</v>
      </c>
      <c r="C141" s="52"/>
      <c r="D141" s="52" t="s">
        <v>336</v>
      </c>
      <c r="E141" s="56" t="s">
        <v>28</v>
      </c>
      <c r="F141" s="62">
        <v>5</v>
      </c>
      <c r="G141" s="52"/>
      <c r="H141" s="47" t="s">
        <v>339</v>
      </c>
      <c r="I141" s="44"/>
      <c r="J141" s="39" t="e">
        <f>VLOOKUP(A141,'[1]2019.11'!$A:$B,2,0)</f>
        <v>#N/A</v>
      </c>
      <c r="X141" s="39" t="str">
        <f>VLOOKUP(A141,'[1]2019.30'!$A:$B,2,0)</f>
        <v>冷热湿敷</v>
      </c>
      <c r="Y141" s="39">
        <f t="shared" si="40"/>
        <v>0</v>
      </c>
      <c r="Z141" s="39">
        <v>0</v>
      </c>
      <c r="AA141" s="39">
        <f t="shared" si="41"/>
        <v>0</v>
      </c>
      <c r="AB141" s="39" t="str">
        <f>VLOOKUP(A141,'[1]2019.30'!$A:$D,4,0)</f>
        <v>药物</v>
      </c>
      <c r="AC141" s="39">
        <f t="shared" si="42"/>
        <v>0</v>
      </c>
      <c r="AD141" s="39" t="str">
        <f>VLOOKUP(A141,'[1]2019.30'!$A:$E,5,0)</f>
        <v>次</v>
      </c>
      <c r="AE141" s="39">
        <f t="shared" si="43"/>
        <v>0</v>
      </c>
      <c r="AF141" s="39">
        <f>VLOOKUP(A141,'[1]2019.30'!$A:$F,6,0)</f>
        <v>3</v>
      </c>
      <c r="AG141" s="39">
        <f t="shared" si="44"/>
        <v>1</v>
      </c>
      <c r="AH141" s="39">
        <v>0</v>
      </c>
      <c r="AI141" s="39">
        <f t="shared" si="45"/>
        <v>0</v>
      </c>
      <c r="AJ141" s="39" t="e">
        <f>VLOOKUP(A141,[2]修订!$B:$C,2,0)</f>
        <v>#N/A</v>
      </c>
    </row>
    <row r="142" s="39" customFormat="1" spans="1:36">
      <c r="A142" s="55">
        <v>1214</v>
      </c>
      <c r="B142" s="52" t="s">
        <v>340</v>
      </c>
      <c r="C142" s="52"/>
      <c r="D142" s="52"/>
      <c r="E142" s="56"/>
      <c r="F142" s="56"/>
      <c r="G142" s="52"/>
      <c r="H142" s="47"/>
      <c r="I142" s="44"/>
      <c r="J142" s="39" t="e">
        <f>VLOOKUP(A142,'[1]2019.11'!$A:$B,2,0)</f>
        <v>#N/A</v>
      </c>
      <c r="X142" s="39" t="str">
        <f>VLOOKUP(A142,'[1]2019.30'!$A:$B,2,0)</f>
        <v>14.引流管冲洗</v>
      </c>
      <c r="Y142" s="39">
        <f t="shared" si="40"/>
        <v>0</v>
      </c>
      <c r="Z142" s="39">
        <v>0</v>
      </c>
      <c r="AA142" s="39">
        <f t="shared" si="41"/>
        <v>0</v>
      </c>
      <c r="AB142" s="39" t="e">
        <f>VLOOKUP(A142,'[1]2019.30'!$A:$D,4,0)</f>
        <v>#REF!</v>
      </c>
      <c r="AC142" s="39" t="e">
        <f t="shared" si="42"/>
        <v>#REF!</v>
      </c>
      <c r="AD142" s="39" t="e">
        <f>VLOOKUP(A142,'[1]2019.30'!$A:$E,5,0)</f>
        <v>#REF!</v>
      </c>
      <c r="AE142" s="39" t="e">
        <f t="shared" si="43"/>
        <v>#REF!</v>
      </c>
      <c r="AF142" s="39" t="e">
        <f>VLOOKUP(A142,'[1]2019.30'!$A:$F,6,0)</f>
        <v>#REF!</v>
      </c>
      <c r="AG142" s="39" t="e">
        <f t="shared" si="44"/>
        <v>#REF!</v>
      </c>
      <c r="AH142" s="39">
        <v>0</v>
      </c>
      <c r="AI142" s="39">
        <f t="shared" si="45"/>
        <v>0</v>
      </c>
      <c r="AJ142" s="39" t="e">
        <f>VLOOKUP(A142,[2]修订!$B:$C,2,0)</f>
        <v>#N/A</v>
      </c>
    </row>
    <row r="143" s="39" customFormat="1" spans="1:36">
      <c r="A143" s="55">
        <v>121400001</v>
      </c>
      <c r="B143" s="52" t="s">
        <v>341</v>
      </c>
      <c r="C143" s="52"/>
      <c r="D143" s="52" t="s">
        <v>342</v>
      </c>
      <c r="E143" s="56" t="s">
        <v>28</v>
      </c>
      <c r="F143" s="56">
        <v>10</v>
      </c>
      <c r="G143" s="52" t="s">
        <v>343</v>
      </c>
      <c r="H143" s="47" t="s">
        <v>68</v>
      </c>
      <c r="I143" s="44"/>
      <c r="J143" s="39" t="e">
        <f>VLOOKUP(A143,'[1]2019.11'!$A:$B,2,0)</f>
        <v>#N/A</v>
      </c>
      <c r="X143" s="39" t="str">
        <f>VLOOKUP(A143,'[1]2019.30'!$A:$B,2,0)</f>
        <v>引流管冲洗</v>
      </c>
      <c r="Y143" s="39">
        <f t="shared" si="40"/>
        <v>0</v>
      </c>
      <c r="Z143" s="39">
        <v>0</v>
      </c>
      <c r="AA143" s="39">
        <f t="shared" si="41"/>
        <v>0</v>
      </c>
      <c r="AB143" s="39" t="str">
        <f>VLOOKUP(A143,'[1]2019.30'!$A:$D,4,0)</f>
        <v>换药、特殊药物</v>
      </c>
      <c r="AC143" s="39">
        <f t="shared" si="42"/>
        <v>0</v>
      </c>
      <c r="AD143" s="39" t="str">
        <f>VLOOKUP(A143,'[1]2019.30'!$A:$E,5,0)</f>
        <v>次</v>
      </c>
      <c r="AE143" s="39">
        <f t="shared" si="43"/>
        <v>0</v>
      </c>
      <c r="AF143" s="39">
        <f>VLOOKUP(A143,'[1]2019.30'!$A:$F,6,0)</f>
        <v>10</v>
      </c>
      <c r="AG143" s="39">
        <f t="shared" si="44"/>
        <v>0</v>
      </c>
      <c r="AH143" s="39" t="s">
        <v>343</v>
      </c>
      <c r="AI143" s="39">
        <f t="shared" si="45"/>
        <v>0</v>
      </c>
      <c r="AJ143" s="39" t="e">
        <f>VLOOKUP(A143,[2]修订!$B:$C,2,0)</f>
        <v>#N/A</v>
      </c>
    </row>
    <row r="144" s="39" customFormat="1" ht="24" spans="1:36">
      <c r="A144" s="55">
        <v>1215</v>
      </c>
      <c r="B144" s="52" t="s">
        <v>344</v>
      </c>
      <c r="C144" s="52"/>
      <c r="D144" s="52"/>
      <c r="E144" s="56"/>
      <c r="F144" s="56"/>
      <c r="G144" s="52" t="s">
        <v>345</v>
      </c>
      <c r="H144" s="47" t="s">
        <v>5</v>
      </c>
      <c r="I144" s="44"/>
      <c r="J144" s="39" t="e">
        <f>VLOOKUP(A144,'[1]2019.11'!$A:$B,2,0)</f>
        <v>#N/A</v>
      </c>
      <c r="X144" s="39" t="str">
        <f>VLOOKUP(A144,'[1]2019.30'!$A:$B,2,0)</f>
        <v>15.灌肠</v>
      </c>
      <c r="Y144" s="39">
        <f t="shared" si="40"/>
        <v>0</v>
      </c>
      <c r="Z144" s="39">
        <v>0</v>
      </c>
      <c r="AA144" s="39">
        <f t="shared" si="41"/>
        <v>0</v>
      </c>
      <c r="AB144" s="39" t="e">
        <f>VLOOKUP(A144,'[1]2019.30'!$A:$D,4,0)</f>
        <v>#REF!</v>
      </c>
      <c r="AC144" s="39" t="e">
        <f t="shared" si="42"/>
        <v>#REF!</v>
      </c>
      <c r="AD144" s="39" t="e">
        <f>VLOOKUP(A144,'[1]2019.30'!$A:$E,5,0)</f>
        <v>#REF!</v>
      </c>
      <c r="AE144" s="39" t="e">
        <f t="shared" si="43"/>
        <v>#REF!</v>
      </c>
      <c r="AF144" s="39" t="e">
        <f>VLOOKUP(A144,'[1]2019.30'!$A:$F,6,0)</f>
        <v>#REF!</v>
      </c>
      <c r="AG144" s="39" t="e">
        <f t="shared" si="44"/>
        <v>#REF!</v>
      </c>
      <c r="AH144" s="39">
        <v>0</v>
      </c>
      <c r="AI144" s="39">
        <f t="shared" si="45"/>
        <v>1</v>
      </c>
      <c r="AJ144" s="39" t="e">
        <f>VLOOKUP(A144,[2]修订!$B:$C,2,0)</f>
        <v>#N/A</v>
      </c>
    </row>
    <row r="145" s="39" customFormat="1" ht="24" spans="1:36">
      <c r="A145" s="55">
        <v>121500001</v>
      </c>
      <c r="B145" s="52" t="s">
        <v>346</v>
      </c>
      <c r="C145" s="52" t="s">
        <v>347</v>
      </c>
      <c r="D145" s="52" t="s">
        <v>348</v>
      </c>
      <c r="E145" s="56" t="s">
        <v>28</v>
      </c>
      <c r="F145" s="56">
        <v>20</v>
      </c>
      <c r="G145" s="52"/>
      <c r="H145" s="47" t="s">
        <v>68</v>
      </c>
      <c r="I145" s="44"/>
      <c r="J145" s="39" t="e">
        <f>VLOOKUP(A145,'[1]2019.11'!$A:$B,2,0)</f>
        <v>#N/A</v>
      </c>
      <c r="X145" s="39" t="str">
        <f>VLOOKUP(A145,'[1]2019.30'!$A:$B,2,0)</f>
        <v>灌肠</v>
      </c>
      <c r="Y145" s="39">
        <f t="shared" si="40"/>
        <v>0</v>
      </c>
      <c r="Z145" s="39" t="s">
        <v>347</v>
      </c>
      <c r="AA145" s="39">
        <f t="shared" si="41"/>
        <v>0</v>
      </c>
      <c r="AB145" s="39" t="str">
        <f>VLOOKUP(A145,'[1]2019.30'!$A:$D,4,0)</f>
        <v>药物、氧气</v>
      </c>
      <c r="AC145" s="39">
        <f t="shared" si="42"/>
        <v>0</v>
      </c>
      <c r="AD145" s="39" t="str">
        <f>VLOOKUP(A145,'[1]2019.30'!$A:$E,5,0)</f>
        <v>次</v>
      </c>
      <c r="AE145" s="39">
        <f t="shared" si="43"/>
        <v>0</v>
      </c>
      <c r="AF145" s="39">
        <f>VLOOKUP(A145,'[1]2019.30'!$A:$F,6,0)</f>
        <v>20</v>
      </c>
      <c r="AG145" s="39">
        <f t="shared" si="44"/>
        <v>0</v>
      </c>
      <c r="AH145" s="39">
        <v>0</v>
      </c>
      <c r="AI145" s="39">
        <f t="shared" si="45"/>
        <v>0</v>
      </c>
      <c r="AJ145" s="39" t="e">
        <f>VLOOKUP(A145,[2]修订!$B:$C,2,0)</f>
        <v>#N/A</v>
      </c>
    </row>
    <row r="146" s="39" customFormat="1" ht="24" spans="1:36">
      <c r="A146" s="55">
        <v>121500002</v>
      </c>
      <c r="B146" s="52" t="s">
        <v>349</v>
      </c>
      <c r="C146" s="52" t="s">
        <v>350</v>
      </c>
      <c r="D146" s="52"/>
      <c r="E146" s="56" t="s">
        <v>28</v>
      </c>
      <c r="F146" s="56">
        <v>42</v>
      </c>
      <c r="G146" s="52"/>
      <c r="H146" s="47" t="s">
        <v>68</v>
      </c>
      <c r="I146" s="44"/>
      <c r="J146" s="39" t="e">
        <f>VLOOKUP(A146,'[1]2019.11'!$A:$B,2,0)</f>
        <v>#N/A</v>
      </c>
      <c r="X146" s="39" t="str">
        <f>VLOOKUP(A146,'[1]2019.30'!$A:$B,2,0)</f>
        <v>清洁灌肠</v>
      </c>
      <c r="Y146" s="39">
        <f t="shared" si="40"/>
        <v>0</v>
      </c>
      <c r="Z146" s="39" t="s">
        <v>350</v>
      </c>
      <c r="AA146" s="39">
        <f t="shared" si="41"/>
        <v>0</v>
      </c>
      <c r="AB146" s="39" t="e">
        <f>VLOOKUP(A146,'[1]2019.30'!$A:$D,4,0)</f>
        <v>#REF!</v>
      </c>
      <c r="AC146" s="39" t="e">
        <f t="shared" si="42"/>
        <v>#REF!</v>
      </c>
      <c r="AD146" s="39" t="str">
        <f>VLOOKUP(A146,'[1]2019.30'!$A:$E,5,0)</f>
        <v>次</v>
      </c>
      <c r="AE146" s="39">
        <f t="shared" si="43"/>
        <v>0</v>
      </c>
      <c r="AF146" s="39">
        <f>VLOOKUP(A146,'[1]2019.30'!$A:$F,6,0)</f>
        <v>42</v>
      </c>
      <c r="AG146" s="39">
        <f t="shared" si="44"/>
        <v>0</v>
      </c>
      <c r="AH146" s="39">
        <v>0</v>
      </c>
      <c r="AI146" s="39">
        <f t="shared" si="45"/>
        <v>0</v>
      </c>
      <c r="AJ146" s="39" t="e">
        <f>VLOOKUP(A146,[2]修订!$B:$C,2,0)</f>
        <v>#N/A</v>
      </c>
    </row>
    <row r="147" s="39" customFormat="1" ht="27" spans="1:46">
      <c r="A147" s="55">
        <v>1216</v>
      </c>
      <c r="B147" s="52" t="s">
        <v>351</v>
      </c>
      <c r="C147" s="52"/>
      <c r="D147" s="52" t="s">
        <v>352</v>
      </c>
      <c r="E147" s="56"/>
      <c r="F147" s="56"/>
      <c r="G147" s="52" t="s">
        <v>345</v>
      </c>
      <c r="H147" s="47" t="s">
        <v>353</v>
      </c>
      <c r="I147" s="44"/>
      <c r="J147" s="39" t="e">
        <f>VLOOKUP(A147,'[1]2019.11'!$A:$B,2,0)</f>
        <v>#N/A</v>
      </c>
      <c r="X147" s="39" t="str">
        <f>VLOOKUP(A147,'[1]2019.30'!$A:$B,2,0)</f>
        <v>16.导尿</v>
      </c>
      <c r="Y147" s="39">
        <f t="shared" si="40"/>
        <v>0</v>
      </c>
      <c r="Z147" s="39">
        <v>0</v>
      </c>
      <c r="AA147" s="39">
        <f t="shared" si="41"/>
        <v>0</v>
      </c>
      <c r="AB147" s="39" t="str">
        <f>VLOOKUP(A147,'[1]2019.30'!$A:$D,4,0)</f>
        <v>长效抗菌材料</v>
      </c>
      <c r="AC147" s="39">
        <f t="shared" si="42"/>
        <v>0</v>
      </c>
      <c r="AD147" s="39" t="e">
        <f>VLOOKUP(A147,'[1]2019.30'!$A:$E,5,0)</f>
        <v>#REF!</v>
      </c>
      <c r="AE147" s="39" t="e">
        <f t="shared" si="43"/>
        <v>#REF!</v>
      </c>
      <c r="AF147" s="39" t="e">
        <f>VLOOKUP(A147,'[1]2019.30'!$A:$F,6,0)</f>
        <v>#REF!</v>
      </c>
      <c r="AG147" s="39" t="e">
        <f t="shared" si="44"/>
        <v>#REF!</v>
      </c>
      <c r="AH147" s="39">
        <v>0</v>
      </c>
      <c r="AI147" s="39">
        <f t="shared" si="45"/>
        <v>1</v>
      </c>
      <c r="AJ147" s="39" t="str">
        <f>VLOOKUP(A147,[2]修订!$B:$C,2,0)</f>
        <v>导尿</v>
      </c>
      <c r="AK147" s="39">
        <f>IF(B147=AJ147,0,1)</f>
        <v>1</v>
      </c>
      <c r="AL147" s="39">
        <v>0</v>
      </c>
      <c r="AM147" s="39">
        <f>IF(C147=AL147,0,1)</f>
        <v>0</v>
      </c>
      <c r="AN147" s="39" t="s">
        <v>352</v>
      </c>
      <c r="AO147" s="39">
        <f>IF(D147=AN147,0,1)</f>
        <v>0</v>
      </c>
      <c r="AP147" s="39" t="e">
        <f>VLOOKUP(A147,[2]修订!$B:$F,5,0)</f>
        <v>#REF!</v>
      </c>
      <c r="AQ147" s="39" t="e">
        <f>IF(E147=AP147,0,1)</f>
        <v>#REF!</v>
      </c>
      <c r="AR147" s="39">
        <v>0</v>
      </c>
      <c r="AS147" s="39">
        <f>IF(F147=AR147,0,1)</f>
        <v>0</v>
      </c>
      <c r="AT147" s="39">
        <v>0</v>
      </c>
    </row>
    <row r="148" s="39" customFormat="1" ht="56.25" customHeight="1" spans="1:36">
      <c r="A148" s="55">
        <v>121600001</v>
      </c>
      <c r="B148" s="52" t="s">
        <v>354</v>
      </c>
      <c r="C148" s="52" t="s">
        <v>355</v>
      </c>
      <c r="D148" s="52" t="s">
        <v>356</v>
      </c>
      <c r="E148" s="56" t="s">
        <v>357</v>
      </c>
      <c r="F148" s="56">
        <v>26</v>
      </c>
      <c r="G148" s="52" t="s">
        <v>358</v>
      </c>
      <c r="H148" s="47" t="s">
        <v>339</v>
      </c>
      <c r="I148" s="44"/>
      <c r="J148" s="39" t="e">
        <f>VLOOKUP(A148,'[1]2019.11'!$A:$B,2,0)</f>
        <v>#N/A</v>
      </c>
      <c r="X148" s="39" t="str">
        <f>VLOOKUP(A148,'[1]2019.30'!$A:$B,2,0)</f>
        <v>导尿</v>
      </c>
      <c r="Y148" s="39">
        <f t="shared" si="40"/>
        <v>0</v>
      </c>
      <c r="Z148" s="39" t="s">
        <v>355</v>
      </c>
      <c r="AA148" s="39">
        <f t="shared" si="41"/>
        <v>0</v>
      </c>
      <c r="AB148" s="39" t="str">
        <f>VLOOKUP(A148,'[1]2019.30'!$A:$D,4,0)</f>
        <v>特殊一次性消耗物品(包括导尿包、尿管及尿袋)</v>
      </c>
      <c r="AC148" s="39">
        <f t="shared" si="42"/>
        <v>0</v>
      </c>
      <c r="AD148" s="39" t="str">
        <f>VLOOKUP(A148,'[1]2019.30'!$A:$E,5,0)</f>
        <v>次或日</v>
      </c>
      <c r="AE148" s="39">
        <f t="shared" si="43"/>
        <v>0</v>
      </c>
      <c r="AF148" s="39">
        <f>VLOOKUP(A148,'[1]2019.30'!$A:$F,6,0)</f>
        <v>20</v>
      </c>
      <c r="AG148" s="39">
        <f t="shared" si="44"/>
        <v>1</v>
      </c>
      <c r="AH148" s="39" t="s">
        <v>358</v>
      </c>
      <c r="AI148" s="39">
        <f t="shared" si="45"/>
        <v>0</v>
      </c>
      <c r="AJ148" s="39" t="e">
        <f>VLOOKUP(A148,[2]修订!$B:$C,2,0)</f>
        <v>#N/A</v>
      </c>
    </row>
    <row r="149" s="39" customFormat="1" spans="1:36">
      <c r="A149" s="55">
        <v>121600002</v>
      </c>
      <c r="B149" s="52" t="s">
        <v>359</v>
      </c>
      <c r="C149" s="52"/>
      <c r="D149" s="52" t="s">
        <v>360</v>
      </c>
      <c r="E149" s="56" t="s">
        <v>28</v>
      </c>
      <c r="F149" s="56">
        <v>9</v>
      </c>
      <c r="G149" s="52"/>
      <c r="H149" s="47" t="s">
        <v>68</v>
      </c>
      <c r="I149" s="44"/>
      <c r="J149" s="39" t="e">
        <f>VLOOKUP(A149,'[1]2019.11'!$A:$B,2,0)</f>
        <v>#N/A</v>
      </c>
      <c r="X149" s="39" t="str">
        <f>VLOOKUP(A149,'[1]2019.30'!$A:$B,2,0)</f>
        <v>膀胱冲洗</v>
      </c>
      <c r="Y149" s="39">
        <f t="shared" si="40"/>
        <v>0</v>
      </c>
      <c r="Z149" s="39">
        <v>0</v>
      </c>
      <c r="AA149" s="39">
        <f t="shared" si="41"/>
        <v>0</v>
      </c>
      <c r="AB149" s="39" t="str">
        <f>VLOOKUP(A149,'[1]2019.30'!$A:$D,4,0)</f>
        <v>特殊一次性耗材</v>
      </c>
      <c r="AC149" s="39">
        <f t="shared" si="42"/>
        <v>0</v>
      </c>
      <c r="AD149" s="39" t="str">
        <f>VLOOKUP(A149,'[1]2019.30'!$A:$E,5,0)</f>
        <v>次</v>
      </c>
      <c r="AE149" s="39">
        <f t="shared" si="43"/>
        <v>0</v>
      </c>
      <c r="AF149" s="39">
        <f>VLOOKUP(A149,'[1]2019.30'!$A:$F,6,0)</f>
        <v>9</v>
      </c>
      <c r="AG149" s="39">
        <f t="shared" si="44"/>
        <v>0</v>
      </c>
      <c r="AH149" s="39">
        <v>0</v>
      </c>
      <c r="AI149" s="39">
        <f t="shared" si="45"/>
        <v>0</v>
      </c>
      <c r="AJ149" s="39" t="e">
        <f>VLOOKUP(A149,[2]修订!$B:$C,2,0)</f>
        <v>#N/A</v>
      </c>
    </row>
    <row r="150" s="39" customFormat="1" ht="24" spans="1:36">
      <c r="A150" s="55">
        <v>121600003</v>
      </c>
      <c r="B150" s="52" t="s">
        <v>361</v>
      </c>
      <c r="C150" s="52" t="s">
        <v>362</v>
      </c>
      <c r="D150" s="52" t="s">
        <v>363</v>
      </c>
      <c r="E150" s="56" t="s">
        <v>53</v>
      </c>
      <c r="F150" s="56">
        <v>12</v>
      </c>
      <c r="G150" s="52"/>
      <c r="H150" s="47" t="s">
        <v>68</v>
      </c>
      <c r="I150" s="44"/>
      <c r="J150" s="39" t="e">
        <f>VLOOKUP(A150,'[1]2019.11'!$A:$B,2,0)</f>
        <v>#N/A</v>
      </c>
      <c r="X150" s="39" t="str">
        <f>VLOOKUP(A150,'[1]2019.30'!$A:$B,2,0)</f>
        <v>持续膀胱冲洗</v>
      </c>
      <c r="Y150" s="39">
        <f t="shared" si="40"/>
        <v>0</v>
      </c>
      <c r="Z150" s="39" t="s">
        <v>362</v>
      </c>
      <c r="AA150" s="39">
        <f t="shared" si="41"/>
        <v>0</v>
      </c>
      <c r="AB150" s="39" t="str">
        <f>VLOOKUP(A150,'[1]2019.30'!$A:$D,4,0)</f>
        <v>特殊一次性耗材、生理盐水</v>
      </c>
      <c r="AC150" s="39">
        <f t="shared" si="42"/>
        <v>0</v>
      </c>
      <c r="AD150" s="39" t="str">
        <f>VLOOKUP(A150,'[1]2019.30'!$A:$E,5,0)</f>
        <v>日</v>
      </c>
      <c r="AE150" s="39">
        <f t="shared" si="43"/>
        <v>0</v>
      </c>
      <c r="AF150" s="39">
        <f>VLOOKUP(A150,'[1]2019.30'!$A:$F,6,0)</f>
        <v>12</v>
      </c>
      <c r="AG150" s="39">
        <f t="shared" si="44"/>
        <v>0</v>
      </c>
      <c r="AH150" s="39">
        <v>0</v>
      </c>
      <c r="AI150" s="39">
        <f t="shared" si="45"/>
        <v>0</v>
      </c>
      <c r="AJ150" s="39" t="e">
        <f>VLOOKUP(A150,[2]修订!$B:$C,2,0)</f>
        <v>#N/A</v>
      </c>
    </row>
    <row r="151" s="39" customFormat="1" spans="1:36">
      <c r="A151" s="55">
        <v>1217</v>
      </c>
      <c r="B151" s="52" t="s">
        <v>364</v>
      </c>
      <c r="C151" s="52"/>
      <c r="D151" s="52"/>
      <c r="E151" s="56"/>
      <c r="F151" s="56"/>
      <c r="G151" s="52"/>
      <c r="H151" s="47"/>
      <c r="I151" s="44"/>
      <c r="J151" s="39" t="e">
        <f>VLOOKUP(A151,'[1]2019.11'!$A:$B,2,0)</f>
        <v>#N/A</v>
      </c>
      <c r="X151" s="39" t="e">
        <f>VLOOKUP(A151,'[1]2019.30'!$A:$B,2,0)</f>
        <v>#N/A</v>
      </c>
      <c r="AJ151" s="39" t="e">
        <f>VLOOKUP(A151,[2]修订!$B:$C,2,0)</f>
        <v>#N/A</v>
      </c>
    </row>
    <row r="152" s="39" customFormat="1" spans="1:36">
      <c r="A152" s="55">
        <v>121700001</v>
      </c>
      <c r="B152" s="52" t="s">
        <v>365</v>
      </c>
      <c r="C152" s="52"/>
      <c r="D152" s="52"/>
      <c r="E152" s="56" t="s">
        <v>28</v>
      </c>
      <c r="F152" s="56">
        <v>5</v>
      </c>
      <c r="G152" s="52"/>
      <c r="H152" s="47"/>
      <c r="I152" s="44"/>
      <c r="J152" s="39" t="e">
        <f>VLOOKUP(A152,'[1]2019.11'!$A:$B,2,0)</f>
        <v>#N/A</v>
      </c>
      <c r="X152" s="39" t="e">
        <f>VLOOKUP(A152,'[1]2019.30'!$A:$B,2,0)</f>
        <v>#N/A</v>
      </c>
      <c r="AJ152" s="39" t="e">
        <f>VLOOKUP(A152,[2]修订!$B:$C,2,0)</f>
        <v>#N/A</v>
      </c>
    </row>
    <row r="153" s="39" customFormat="1" ht="24" spans="1:36">
      <c r="A153" s="55">
        <v>13</v>
      </c>
      <c r="B153" s="52" t="s">
        <v>366</v>
      </c>
      <c r="C153" s="52"/>
      <c r="D153" s="52" t="s">
        <v>367</v>
      </c>
      <c r="E153" s="56"/>
      <c r="F153" s="56"/>
      <c r="G153" s="52" t="s">
        <v>368</v>
      </c>
      <c r="H153" s="47" t="s">
        <v>5</v>
      </c>
      <c r="I153" s="44"/>
      <c r="J153" s="39" t="e">
        <f>VLOOKUP(A153,'[1]2019.11'!$A:$B,2,0)</f>
        <v>#N/A</v>
      </c>
      <c r="X153" s="39" t="str">
        <f>VLOOKUP(A153,'[1]2019.30'!$A:$B,2,0)</f>
        <v>(三)社区卫生服务及预防保健</v>
      </c>
      <c r="Y153" s="39">
        <f t="shared" ref="Y153:Y155" si="46">IF(B153=X153,0,1)</f>
        <v>0</v>
      </c>
      <c r="Z153" s="39">
        <v>0</v>
      </c>
      <c r="AA153" s="39">
        <f t="shared" ref="AA153:AA155" si="47">IF(C153=Z153,0,1)</f>
        <v>0</v>
      </c>
      <c r="AB153" s="39" t="str">
        <f>VLOOKUP(A153,'[1]2019.30'!$A:$D,4,0)</f>
        <v>药物、化验、检查</v>
      </c>
      <c r="AC153" s="39">
        <f t="shared" ref="AC153:AC155" si="48">IF(D153=AB153,0,1)</f>
        <v>0</v>
      </c>
      <c r="AD153" s="39" t="e">
        <f>VLOOKUP(A153,'[1]2019.30'!$A:$E,5,0)</f>
        <v>#REF!</v>
      </c>
      <c r="AE153" s="39" t="e">
        <f t="shared" ref="AE153:AE155" si="49">IF(E153=AD153,0,1)</f>
        <v>#REF!</v>
      </c>
      <c r="AF153" s="39" t="e">
        <f>VLOOKUP(A153,'[1]2019.30'!$A:$F,6,0)</f>
        <v>#REF!</v>
      </c>
      <c r="AG153" s="39" t="e">
        <f t="shared" ref="AG153:AG155" si="50">IF(F153=AF153,0,1)</f>
        <v>#REF!</v>
      </c>
      <c r="AH153" s="39">
        <v>0</v>
      </c>
      <c r="AI153" s="39">
        <f>IF(G153=AH153,0,1)</f>
        <v>1</v>
      </c>
      <c r="AJ153" s="39" t="e">
        <f>VLOOKUP(A153,[2]修订!$B:$C,2,0)</f>
        <v>#N/A</v>
      </c>
    </row>
    <row r="154" s="39" customFormat="1" spans="1:36">
      <c r="A154" s="55">
        <v>1301</v>
      </c>
      <c r="B154" s="52" t="s">
        <v>369</v>
      </c>
      <c r="C154" s="52"/>
      <c r="D154" s="52"/>
      <c r="E154" s="56"/>
      <c r="F154" s="56"/>
      <c r="G154" s="52"/>
      <c r="H154" s="47"/>
      <c r="I154" s="44"/>
      <c r="J154" s="39" t="e">
        <f>VLOOKUP(A154,'[1]2019.11'!$A:$B,2,0)</f>
        <v>#N/A</v>
      </c>
      <c r="X154" s="39" t="str">
        <f>VLOOKUP(A154,'[1]2019.30'!$A:$B,2,0)</f>
        <v>1.婴幼儿健康体检</v>
      </c>
      <c r="Y154" s="39">
        <f t="shared" si="46"/>
        <v>0</v>
      </c>
      <c r="Z154" s="39">
        <v>0</v>
      </c>
      <c r="AA154" s="39">
        <f t="shared" si="47"/>
        <v>0</v>
      </c>
      <c r="AB154" s="39" t="e">
        <f>VLOOKUP(A154,'[1]2019.30'!$A:$D,4,0)</f>
        <v>#REF!</v>
      </c>
      <c r="AC154" s="39" t="e">
        <f t="shared" si="48"/>
        <v>#REF!</v>
      </c>
      <c r="AD154" s="39" t="e">
        <f>VLOOKUP(A154,'[1]2019.30'!$A:$E,5,0)</f>
        <v>#REF!</v>
      </c>
      <c r="AE154" s="39" t="e">
        <f t="shared" si="49"/>
        <v>#REF!</v>
      </c>
      <c r="AF154" s="39" t="e">
        <f>VLOOKUP(A154,'[1]2019.30'!$A:$F,6,0)</f>
        <v>#REF!</v>
      </c>
      <c r="AG154" s="39" t="e">
        <f t="shared" si="50"/>
        <v>#REF!</v>
      </c>
      <c r="AH154" s="39">
        <v>0</v>
      </c>
      <c r="AI154" s="39">
        <f>IF(G154=AH154,0,1)</f>
        <v>0</v>
      </c>
      <c r="AJ154" s="39" t="e">
        <f>VLOOKUP(A154,[2]修订!$B:$C,2,0)</f>
        <v>#N/A</v>
      </c>
    </row>
    <row r="155" s="39" customFormat="1" spans="1:36">
      <c r="A155" s="55">
        <v>130100001</v>
      </c>
      <c r="B155" s="52" t="s">
        <v>370</v>
      </c>
      <c r="C155" s="52"/>
      <c r="D155" s="52"/>
      <c r="E155" s="56" t="s">
        <v>28</v>
      </c>
      <c r="F155" s="56">
        <v>5</v>
      </c>
      <c r="G155" s="52"/>
      <c r="H155" s="47" t="s">
        <v>68</v>
      </c>
      <c r="I155" s="44"/>
      <c r="J155" s="39" t="e">
        <f>VLOOKUP(A155,'[1]2019.11'!$A:$B,2,0)</f>
        <v>#N/A</v>
      </c>
      <c r="X155" s="39" t="str">
        <f>VLOOKUP(A155,'[1]2019.30'!$A:$B,2,0)</f>
        <v>婴幼儿健康体检</v>
      </c>
      <c r="Y155" s="39">
        <f t="shared" si="46"/>
        <v>0</v>
      </c>
      <c r="Z155" s="39">
        <v>0</v>
      </c>
      <c r="AA155" s="39">
        <f t="shared" si="47"/>
        <v>0</v>
      </c>
      <c r="AB155" s="39" t="e">
        <f>VLOOKUP(A155,'[1]2019.30'!$A:$D,4,0)</f>
        <v>#REF!</v>
      </c>
      <c r="AC155" s="39" t="e">
        <f t="shared" si="48"/>
        <v>#REF!</v>
      </c>
      <c r="AD155" s="39" t="str">
        <f>VLOOKUP(A155,'[1]2019.30'!$A:$E,5,0)</f>
        <v>次</v>
      </c>
      <c r="AE155" s="39">
        <f t="shared" si="49"/>
        <v>0</v>
      </c>
      <c r="AF155" s="39">
        <f>VLOOKUP(A155,'[1]2019.30'!$A:$F,6,0)</f>
        <v>5</v>
      </c>
      <c r="AG155" s="39">
        <f t="shared" si="50"/>
        <v>0</v>
      </c>
      <c r="AH155" s="39">
        <v>0</v>
      </c>
      <c r="AI155" s="39">
        <f>IF(G155=AH155,0,1)</f>
        <v>0</v>
      </c>
      <c r="AJ155" s="39" t="e">
        <f>VLOOKUP(A155,[2]修订!$B:$C,2,0)</f>
        <v>#N/A</v>
      </c>
    </row>
    <row r="156" s="39" customFormat="1" spans="1:36">
      <c r="A156" s="55">
        <v>1302</v>
      </c>
      <c r="B156" s="52" t="s">
        <v>371</v>
      </c>
      <c r="C156" s="52"/>
      <c r="D156" s="52"/>
      <c r="E156" s="56"/>
      <c r="F156" s="56"/>
      <c r="G156" s="52"/>
      <c r="H156" s="47"/>
      <c r="I156" s="44"/>
      <c r="J156" s="39" t="e">
        <f>VLOOKUP(A156,'[1]2019.11'!$A:$B,2,0)</f>
        <v>#N/A</v>
      </c>
      <c r="X156" s="39" t="e">
        <f>VLOOKUP(A156,'[1]2019.30'!$A:$B,2,0)</f>
        <v>#N/A</v>
      </c>
      <c r="AJ156" s="39" t="e">
        <f>VLOOKUP(A156,[2]修订!$B:$C,2,0)</f>
        <v>#N/A</v>
      </c>
    </row>
    <row r="157" s="39" customFormat="1" spans="1:36">
      <c r="A157" s="55">
        <v>130200001</v>
      </c>
      <c r="B157" s="52" t="s">
        <v>372</v>
      </c>
      <c r="C157" s="52" t="s">
        <v>373</v>
      </c>
      <c r="D157" s="52"/>
      <c r="E157" s="56" t="s">
        <v>28</v>
      </c>
      <c r="F157" s="56">
        <v>5</v>
      </c>
      <c r="G157" s="52"/>
      <c r="H157" s="47"/>
      <c r="I157" s="44"/>
      <c r="J157" s="39" t="e">
        <f>VLOOKUP(A157,'[1]2019.11'!$A:$B,2,0)</f>
        <v>#N/A</v>
      </c>
      <c r="X157" s="39" t="e">
        <f>VLOOKUP(A157,'[1]2019.30'!$A:$B,2,0)</f>
        <v>#N/A</v>
      </c>
      <c r="AJ157" s="39" t="e">
        <f>VLOOKUP(A157,[2]修订!$B:$C,2,0)</f>
        <v>#N/A</v>
      </c>
    </row>
    <row r="158" s="39" customFormat="1" spans="1:36">
      <c r="A158" s="55">
        <v>1303</v>
      </c>
      <c r="B158" s="52" t="s">
        <v>374</v>
      </c>
      <c r="C158" s="52"/>
      <c r="D158" s="52"/>
      <c r="E158" s="56"/>
      <c r="F158" s="56"/>
      <c r="G158" s="52"/>
      <c r="H158" s="47" t="s">
        <v>78</v>
      </c>
      <c r="I158" s="44"/>
      <c r="J158" s="39" t="e">
        <f>VLOOKUP(A158,'[1]2019.11'!$A:$B,2,0)</f>
        <v>#N/A</v>
      </c>
      <c r="X158" s="39" t="e">
        <f>VLOOKUP(A158,'[1]2019.30'!$A:$B,2,0)</f>
        <v>#N/A</v>
      </c>
      <c r="AJ158" s="39" t="e">
        <f>VLOOKUP(A158,[2]修订!$B:$C,2,0)</f>
        <v>#N/A</v>
      </c>
    </row>
    <row r="159" s="39" customFormat="1" ht="24" spans="1:36">
      <c r="A159" s="55">
        <v>130300001</v>
      </c>
      <c r="B159" s="52" t="s">
        <v>375</v>
      </c>
      <c r="C159" s="52" t="s">
        <v>376</v>
      </c>
      <c r="D159" s="52"/>
      <c r="E159" s="56" t="s">
        <v>28</v>
      </c>
      <c r="F159" s="56" t="s">
        <v>48</v>
      </c>
      <c r="G159" s="52"/>
      <c r="H159" s="47" t="s">
        <v>78</v>
      </c>
      <c r="I159" s="44">
        <v>10</v>
      </c>
      <c r="J159" s="39" t="e">
        <f>VLOOKUP(A159,'[1]2019.11'!$A:$B,2,0)</f>
        <v>#N/A</v>
      </c>
      <c r="X159" s="39" t="e">
        <f>VLOOKUP(A159,'[1]2019.30'!$A:$B,2,0)</f>
        <v>#N/A</v>
      </c>
      <c r="AJ159" s="39" t="e">
        <f>VLOOKUP(A159,[2]修订!$B:$C,2,0)</f>
        <v>#N/A</v>
      </c>
    </row>
    <row r="160" s="39" customFormat="1" spans="1:36">
      <c r="A160" s="55">
        <v>1304</v>
      </c>
      <c r="B160" s="52" t="s">
        <v>377</v>
      </c>
      <c r="C160" s="52"/>
      <c r="D160" s="52"/>
      <c r="E160" s="56"/>
      <c r="F160" s="56"/>
      <c r="G160" s="52"/>
      <c r="H160" s="47"/>
      <c r="I160" s="44"/>
      <c r="J160" s="39" t="e">
        <f>VLOOKUP(A160,'[1]2019.11'!$A:$B,2,0)</f>
        <v>#N/A</v>
      </c>
      <c r="X160" s="39" t="str">
        <f>VLOOKUP(A160,'[1]2019.30'!$A:$B,2,0)</f>
        <v>4.围产保健访视</v>
      </c>
      <c r="Y160" s="39">
        <f t="shared" ref="Y160:Y163" si="51">IF(B160=X160,0,1)</f>
        <v>0</v>
      </c>
      <c r="Z160" s="39">
        <v>0</v>
      </c>
      <c r="AA160" s="39">
        <f t="shared" ref="AA160:AA163" si="52">IF(C160=Z160,0,1)</f>
        <v>0</v>
      </c>
      <c r="AB160" s="39" t="e">
        <f>VLOOKUP(A160,'[1]2019.30'!$A:$D,4,0)</f>
        <v>#REF!</v>
      </c>
      <c r="AC160" s="39" t="e">
        <f t="shared" ref="AC160:AC163" si="53">IF(D160=AB160,0,1)</f>
        <v>#REF!</v>
      </c>
      <c r="AD160" s="39" t="e">
        <f>VLOOKUP(A160,'[1]2019.30'!$A:$E,5,0)</f>
        <v>#REF!</v>
      </c>
      <c r="AE160" s="39" t="e">
        <f t="shared" ref="AE160:AE163" si="54">IF(E160=AD160,0,1)</f>
        <v>#REF!</v>
      </c>
      <c r="AF160" s="39" t="e">
        <f>VLOOKUP(A160,'[1]2019.30'!$A:$F,6,0)</f>
        <v>#REF!</v>
      </c>
      <c r="AG160" s="39" t="e">
        <f t="shared" ref="AG160:AG163" si="55">IF(F160=AF160,0,1)</f>
        <v>#REF!</v>
      </c>
      <c r="AH160" s="39">
        <v>0</v>
      </c>
      <c r="AI160" s="39">
        <f>IF(G160=AH160,0,1)</f>
        <v>0</v>
      </c>
      <c r="AJ160" s="39" t="e">
        <f>VLOOKUP(A160,[2]修订!$B:$C,2,0)</f>
        <v>#N/A</v>
      </c>
    </row>
    <row r="161" s="39" customFormat="1" ht="24" spans="1:36">
      <c r="A161" s="55">
        <v>130400001</v>
      </c>
      <c r="B161" s="52" t="s">
        <v>378</v>
      </c>
      <c r="C161" s="52" t="s">
        <v>379</v>
      </c>
      <c r="D161" s="52"/>
      <c r="E161" s="56" t="s">
        <v>28</v>
      </c>
      <c r="F161" s="56">
        <v>12</v>
      </c>
      <c r="G161" s="52"/>
      <c r="H161" s="47" t="s">
        <v>68</v>
      </c>
      <c r="I161" s="44"/>
      <c r="J161" s="39" t="e">
        <f>VLOOKUP(A161,'[1]2019.11'!$A:$B,2,0)</f>
        <v>#N/A</v>
      </c>
      <c r="X161" s="39" t="str">
        <f>VLOOKUP(A161,'[1]2019.30'!$A:$B,2,0)</f>
        <v>围产保健访视</v>
      </c>
      <c r="Y161" s="39">
        <f t="shared" si="51"/>
        <v>0</v>
      </c>
      <c r="Z161" s="39" t="s">
        <v>379</v>
      </c>
      <c r="AA161" s="39">
        <f t="shared" si="52"/>
        <v>0</v>
      </c>
      <c r="AB161" s="39" t="e">
        <f>VLOOKUP(A161,'[1]2019.30'!$A:$D,4,0)</f>
        <v>#REF!</v>
      </c>
      <c r="AC161" s="39" t="e">
        <f t="shared" si="53"/>
        <v>#REF!</v>
      </c>
      <c r="AD161" s="39" t="str">
        <f>VLOOKUP(A161,'[1]2019.30'!$A:$E,5,0)</f>
        <v>次</v>
      </c>
      <c r="AE161" s="39">
        <f t="shared" si="54"/>
        <v>0</v>
      </c>
      <c r="AF161" s="39">
        <f>VLOOKUP(A161,'[1]2019.30'!$A:$F,6,0)</f>
        <v>12</v>
      </c>
      <c r="AG161" s="39">
        <f t="shared" si="55"/>
        <v>0</v>
      </c>
      <c r="AH161" s="39">
        <v>0</v>
      </c>
      <c r="AI161" s="39">
        <f>IF(G161=AH161,0,1)</f>
        <v>0</v>
      </c>
      <c r="AJ161" s="39" t="e">
        <f>VLOOKUP(A161,[2]修订!$B:$C,2,0)</f>
        <v>#N/A</v>
      </c>
    </row>
    <row r="162" s="39" customFormat="1" spans="1:36">
      <c r="A162" s="55">
        <v>1305</v>
      </c>
      <c r="B162" s="52" t="s">
        <v>380</v>
      </c>
      <c r="C162" s="52"/>
      <c r="D162" s="52"/>
      <c r="E162" s="56"/>
      <c r="F162" s="56"/>
      <c r="G162" s="52"/>
      <c r="H162" s="47"/>
      <c r="I162" s="44"/>
      <c r="J162" s="39" t="e">
        <f>VLOOKUP(A162,'[1]2019.11'!$A:$B,2,0)</f>
        <v>#N/A</v>
      </c>
      <c r="X162" s="39" t="str">
        <f>VLOOKUP(A162,'[1]2019.30'!$A:$B,2,0)</f>
        <v>5.传染病访视</v>
      </c>
      <c r="Y162" s="39">
        <f t="shared" si="51"/>
        <v>0</v>
      </c>
      <c r="Z162" s="39">
        <v>0</v>
      </c>
      <c r="AA162" s="39">
        <f t="shared" si="52"/>
        <v>0</v>
      </c>
      <c r="AB162" s="39" t="e">
        <f>VLOOKUP(A162,'[1]2019.30'!$A:$D,4,0)</f>
        <v>#REF!</v>
      </c>
      <c r="AC162" s="39" t="e">
        <f t="shared" si="53"/>
        <v>#REF!</v>
      </c>
      <c r="AD162" s="39" t="e">
        <f>VLOOKUP(A162,'[1]2019.30'!$A:$E,5,0)</f>
        <v>#REF!</v>
      </c>
      <c r="AE162" s="39" t="e">
        <f t="shared" si="54"/>
        <v>#REF!</v>
      </c>
      <c r="AF162" s="39" t="e">
        <f>VLOOKUP(A162,'[1]2019.30'!$A:$F,6,0)</f>
        <v>#REF!</v>
      </c>
      <c r="AG162" s="39" t="e">
        <f t="shared" si="55"/>
        <v>#REF!</v>
      </c>
      <c r="AH162" s="39">
        <v>0</v>
      </c>
      <c r="AI162" s="39">
        <f>IF(G162=AH162,0,1)</f>
        <v>0</v>
      </c>
      <c r="AJ162" s="39" t="e">
        <f>VLOOKUP(A162,[2]修订!$B:$C,2,0)</f>
        <v>#N/A</v>
      </c>
    </row>
    <row r="163" s="39" customFormat="1" spans="1:36">
      <c r="A163" s="55">
        <v>130500001</v>
      </c>
      <c r="B163" s="52" t="s">
        <v>381</v>
      </c>
      <c r="C163" s="52" t="s">
        <v>382</v>
      </c>
      <c r="D163" s="52"/>
      <c r="E163" s="56" t="s">
        <v>28</v>
      </c>
      <c r="F163" s="56">
        <v>20</v>
      </c>
      <c r="G163" s="52"/>
      <c r="H163" s="47" t="s">
        <v>68</v>
      </c>
      <c r="I163" s="44"/>
      <c r="J163" s="39" t="e">
        <f>VLOOKUP(A163,'[1]2019.11'!$A:$B,2,0)</f>
        <v>#N/A</v>
      </c>
      <c r="X163" s="39" t="str">
        <f>VLOOKUP(A163,'[1]2019.30'!$A:$B,2,0)</f>
        <v>传染病访视</v>
      </c>
      <c r="Y163" s="39">
        <f t="shared" si="51"/>
        <v>0</v>
      </c>
      <c r="Z163" s="39" t="s">
        <v>382</v>
      </c>
      <c r="AA163" s="39">
        <f t="shared" si="52"/>
        <v>0</v>
      </c>
      <c r="AB163" s="39" t="e">
        <f>VLOOKUP(A163,'[1]2019.30'!$A:$D,4,0)</f>
        <v>#REF!</v>
      </c>
      <c r="AC163" s="39" t="e">
        <f t="shared" si="53"/>
        <v>#REF!</v>
      </c>
      <c r="AD163" s="39" t="str">
        <f>VLOOKUP(A163,'[1]2019.30'!$A:$E,5,0)</f>
        <v>次</v>
      </c>
      <c r="AE163" s="39">
        <f t="shared" si="54"/>
        <v>0</v>
      </c>
      <c r="AF163" s="39">
        <f>VLOOKUP(A163,'[1]2019.30'!$A:$F,6,0)</f>
        <v>20</v>
      </c>
      <c r="AG163" s="39">
        <f t="shared" si="55"/>
        <v>0</v>
      </c>
      <c r="AH163" s="39">
        <v>0</v>
      </c>
      <c r="AI163" s="39">
        <f>IF(G163=AH163,0,1)</f>
        <v>0</v>
      </c>
      <c r="AJ163" s="39" t="e">
        <f>VLOOKUP(A163,[2]修订!$B:$C,2,0)</f>
        <v>#N/A</v>
      </c>
    </row>
    <row r="164" s="39" customFormat="1" spans="1:36">
      <c r="A164" s="55">
        <v>1306</v>
      </c>
      <c r="B164" s="52" t="s">
        <v>383</v>
      </c>
      <c r="C164" s="52"/>
      <c r="D164" s="52"/>
      <c r="E164" s="56"/>
      <c r="F164" s="56"/>
      <c r="G164" s="52"/>
      <c r="H164" s="47" t="s">
        <v>78</v>
      </c>
      <c r="I164" s="44"/>
      <c r="J164" s="39" t="e">
        <f>VLOOKUP(A164,'[1]2019.11'!$A:$B,2,0)</f>
        <v>#N/A</v>
      </c>
      <c r="X164" s="39" t="e">
        <f>VLOOKUP(A164,'[1]2019.30'!$A:$B,2,0)</f>
        <v>#N/A</v>
      </c>
      <c r="AJ164" s="39" t="e">
        <f>VLOOKUP(A164,[2]修订!$B:$C,2,0)</f>
        <v>#N/A</v>
      </c>
    </row>
    <row r="165" s="39" customFormat="1" ht="24" spans="1:36">
      <c r="A165" s="55">
        <v>130600001</v>
      </c>
      <c r="B165" s="52" t="s">
        <v>384</v>
      </c>
      <c r="C165" s="52" t="s">
        <v>385</v>
      </c>
      <c r="D165" s="52"/>
      <c r="E165" s="56" t="s">
        <v>28</v>
      </c>
      <c r="F165" s="56" t="s">
        <v>48</v>
      </c>
      <c r="G165" s="52"/>
      <c r="H165" s="47" t="s">
        <v>78</v>
      </c>
      <c r="I165" s="44">
        <v>10</v>
      </c>
      <c r="J165" s="39" t="e">
        <f>VLOOKUP(A165,'[1]2019.11'!$A:$B,2,0)</f>
        <v>#N/A</v>
      </c>
      <c r="X165" s="39" t="e">
        <f>VLOOKUP(A165,'[1]2019.30'!$A:$B,2,0)</f>
        <v>#N/A</v>
      </c>
      <c r="AJ165" s="39" t="e">
        <f>VLOOKUP(A165,[2]修订!$B:$C,2,0)</f>
        <v>#N/A</v>
      </c>
    </row>
    <row r="166" s="39" customFormat="1" ht="24" spans="1:36">
      <c r="A166" s="55">
        <v>130600002</v>
      </c>
      <c r="B166" s="52" t="s">
        <v>386</v>
      </c>
      <c r="C166" s="52" t="s">
        <v>387</v>
      </c>
      <c r="D166" s="52"/>
      <c r="E166" s="56" t="s">
        <v>28</v>
      </c>
      <c r="F166" s="56" t="s">
        <v>48</v>
      </c>
      <c r="G166" s="52"/>
      <c r="H166" s="47" t="s">
        <v>78</v>
      </c>
      <c r="I166" s="44">
        <v>10</v>
      </c>
      <c r="J166" s="39" t="e">
        <f>VLOOKUP(A166,'[1]2019.11'!$A:$B,2,0)</f>
        <v>#N/A</v>
      </c>
      <c r="X166" s="39" t="e">
        <f>VLOOKUP(A166,'[1]2019.30'!$A:$B,2,0)</f>
        <v>#N/A</v>
      </c>
      <c r="AJ166" s="39" t="e">
        <f>VLOOKUP(A166,[2]修订!$B:$C,2,0)</f>
        <v>#N/A</v>
      </c>
    </row>
    <row r="167" s="39" customFormat="1" spans="1:36">
      <c r="A167" s="55">
        <v>1307</v>
      </c>
      <c r="B167" s="52" t="s">
        <v>388</v>
      </c>
      <c r="C167" s="52"/>
      <c r="D167" s="52"/>
      <c r="E167" s="56"/>
      <c r="F167" s="56"/>
      <c r="G167" s="52"/>
      <c r="H167" s="47"/>
      <c r="I167" s="44"/>
      <c r="J167" s="39" t="e">
        <f>VLOOKUP(A167,'[1]2019.11'!$A:$B,2,0)</f>
        <v>#N/A</v>
      </c>
      <c r="X167" s="39" t="str">
        <f>VLOOKUP(A167,'[1]2019.30'!$A:$B,2,0)</f>
        <v>7.出诊费</v>
      </c>
      <c r="Y167" s="39">
        <f t="shared" ref="Y167:Y170" si="56">IF(B167=X167,0,1)</f>
        <v>0</v>
      </c>
      <c r="Z167" s="39">
        <v>0</v>
      </c>
      <c r="AA167" s="39">
        <f t="shared" ref="AA167:AA170" si="57">IF(C167=Z167,0,1)</f>
        <v>0</v>
      </c>
      <c r="AB167" s="39" t="e">
        <f>VLOOKUP(A167,'[1]2019.30'!$A:$D,4,0)</f>
        <v>#REF!</v>
      </c>
      <c r="AC167" s="39" t="e">
        <f t="shared" ref="AC167:AC170" si="58">IF(D167=AB167,0,1)</f>
        <v>#REF!</v>
      </c>
      <c r="AD167" s="39" t="e">
        <f>VLOOKUP(A167,'[1]2019.30'!$A:$E,5,0)</f>
        <v>#REF!</v>
      </c>
      <c r="AE167" s="39" t="e">
        <f t="shared" ref="AE167:AE170" si="59">IF(E167=AD167,0,1)</f>
        <v>#REF!</v>
      </c>
      <c r="AF167" s="39" t="e">
        <f>VLOOKUP(A167,'[1]2019.30'!$A:$F,6,0)</f>
        <v>#REF!</v>
      </c>
      <c r="AG167" s="39" t="e">
        <f t="shared" ref="AG167:AG170" si="60">IF(F167=AF167,0,1)</f>
        <v>#REF!</v>
      </c>
      <c r="AH167" s="39">
        <v>0</v>
      </c>
      <c r="AI167" s="39">
        <f>IF(G167=AH167,0,1)</f>
        <v>0</v>
      </c>
      <c r="AJ167" s="39" t="e">
        <f>VLOOKUP(A167,[2]修订!$B:$C,2,0)</f>
        <v>#N/A</v>
      </c>
    </row>
    <row r="168" s="39" customFormat="1" spans="1:36">
      <c r="A168" s="55">
        <v>130700001</v>
      </c>
      <c r="B168" s="52" t="s">
        <v>389</v>
      </c>
      <c r="C168" s="52" t="s">
        <v>390</v>
      </c>
      <c r="D168" s="52"/>
      <c r="E168" s="56" t="s">
        <v>28</v>
      </c>
      <c r="F168" s="56">
        <v>30</v>
      </c>
      <c r="G168" s="52"/>
      <c r="H168" s="47" t="s">
        <v>68</v>
      </c>
      <c r="I168" s="44"/>
      <c r="J168" s="39" t="e">
        <f>VLOOKUP(A168,'[1]2019.11'!$A:$B,2,0)</f>
        <v>#N/A</v>
      </c>
      <c r="X168" s="39" t="str">
        <f>VLOOKUP(A168,'[1]2019.30'!$A:$B,2,0)</f>
        <v>出诊</v>
      </c>
      <c r="Y168" s="39">
        <f t="shared" si="56"/>
        <v>0</v>
      </c>
      <c r="Z168" s="39" t="s">
        <v>390</v>
      </c>
      <c r="AA168" s="39">
        <f t="shared" si="57"/>
        <v>0</v>
      </c>
      <c r="AB168" s="39" t="e">
        <f>VLOOKUP(A168,'[1]2019.30'!$A:$D,4,0)</f>
        <v>#REF!</v>
      </c>
      <c r="AC168" s="39" t="e">
        <f t="shared" si="58"/>
        <v>#REF!</v>
      </c>
      <c r="AD168" s="39" t="str">
        <f>VLOOKUP(A168,'[1]2019.30'!$A:$E,5,0)</f>
        <v>次</v>
      </c>
      <c r="AE168" s="39">
        <f t="shared" si="59"/>
        <v>0</v>
      </c>
      <c r="AF168" s="39">
        <f>VLOOKUP(A168,'[1]2019.30'!$A:$F,6,0)</f>
        <v>30</v>
      </c>
      <c r="AG168" s="39">
        <f t="shared" si="60"/>
        <v>0</v>
      </c>
      <c r="AH168" s="39">
        <v>0</v>
      </c>
      <c r="AI168" s="39">
        <f>IF(G168=AH168,0,1)</f>
        <v>0</v>
      </c>
      <c r="AJ168" s="39" t="e">
        <f>VLOOKUP(A168,[2]修订!$B:$C,2,0)</f>
        <v>#N/A</v>
      </c>
    </row>
    <row r="169" s="39" customFormat="1" spans="1:36">
      <c r="A169" s="55" t="s">
        <v>391</v>
      </c>
      <c r="B169" s="52" t="s">
        <v>392</v>
      </c>
      <c r="C169" s="52"/>
      <c r="D169" s="52"/>
      <c r="E169" s="56" t="s">
        <v>28</v>
      </c>
      <c r="F169" s="56"/>
      <c r="G169" s="52"/>
      <c r="H169" s="47" t="s">
        <v>68</v>
      </c>
      <c r="I169" s="44"/>
      <c r="J169" s="39" t="e">
        <f>VLOOKUP(A169,'[1]2019.11'!$A:$B,2,0)</f>
        <v>#N/A</v>
      </c>
      <c r="X169" s="39" t="str">
        <f>VLOOKUP(A169,'[1]2019.30'!$A:$B,2,0)</f>
        <v>副高职称以上</v>
      </c>
      <c r="Y169" s="39">
        <f t="shared" si="56"/>
        <v>0</v>
      </c>
      <c r="Z169" s="39">
        <v>0</v>
      </c>
      <c r="AA169" s="39">
        <f t="shared" si="57"/>
        <v>0</v>
      </c>
      <c r="AB169" s="39" t="e">
        <f>VLOOKUP(A169,'[1]2019.30'!$A:$D,4,0)</f>
        <v>#REF!</v>
      </c>
      <c r="AC169" s="39" t="e">
        <f t="shared" si="58"/>
        <v>#REF!</v>
      </c>
      <c r="AD169" s="39" t="str">
        <f>VLOOKUP(A169,'[1]2019.30'!$A:$E,5,0)</f>
        <v>次</v>
      </c>
      <c r="AE169" s="39">
        <f t="shared" si="59"/>
        <v>0</v>
      </c>
      <c r="AF169" s="39" t="e">
        <f>VLOOKUP(A169,'[1]2019.30'!$A:$F,6,0)</f>
        <v>#REF!</v>
      </c>
      <c r="AG169" s="39" t="e">
        <f t="shared" si="60"/>
        <v>#REF!</v>
      </c>
      <c r="AH169" s="39">
        <v>0</v>
      </c>
      <c r="AI169" s="39">
        <f>IF(G169=AH169,0,1)</f>
        <v>0</v>
      </c>
      <c r="AJ169" s="39" t="e">
        <f>VLOOKUP(A169,[2]修订!$B:$C,2,0)</f>
        <v>#N/A</v>
      </c>
    </row>
    <row r="170" s="39" customFormat="1" spans="1:36">
      <c r="A170" s="55" t="s">
        <v>393</v>
      </c>
      <c r="B170" s="52" t="s">
        <v>394</v>
      </c>
      <c r="C170" s="52"/>
      <c r="D170" s="52"/>
      <c r="E170" s="56" t="s">
        <v>28</v>
      </c>
      <c r="F170" s="56"/>
      <c r="G170" s="52"/>
      <c r="H170" s="47" t="s">
        <v>68</v>
      </c>
      <c r="I170" s="44"/>
      <c r="J170" s="39" t="e">
        <f>VLOOKUP(A170,'[1]2019.11'!$A:$B,2,0)</f>
        <v>#N/A</v>
      </c>
      <c r="X170" s="39" t="str">
        <f>VLOOKUP(A170,'[1]2019.30'!$A:$B,2,0)</f>
        <v>中级职称及以下</v>
      </c>
      <c r="Y170" s="39">
        <f t="shared" si="56"/>
        <v>0</v>
      </c>
      <c r="Z170" s="39">
        <v>0</v>
      </c>
      <c r="AA170" s="39">
        <f t="shared" si="57"/>
        <v>0</v>
      </c>
      <c r="AB170" s="39" t="e">
        <f>VLOOKUP(A170,'[1]2019.30'!$A:$D,4,0)</f>
        <v>#REF!</v>
      </c>
      <c r="AC170" s="39" t="e">
        <f t="shared" si="58"/>
        <v>#REF!</v>
      </c>
      <c r="AD170" s="39" t="str">
        <f>VLOOKUP(A170,'[1]2019.30'!$A:$E,5,0)</f>
        <v>次</v>
      </c>
      <c r="AE170" s="39">
        <f t="shared" si="59"/>
        <v>0</v>
      </c>
      <c r="AF170" s="39" t="e">
        <f>VLOOKUP(A170,'[1]2019.30'!$A:$F,6,0)</f>
        <v>#REF!</v>
      </c>
      <c r="AG170" s="39" t="e">
        <f t="shared" si="60"/>
        <v>#REF!</v>
      </c>
      <c r="AH170" s="39">
        <v>0</v>
      </c>
      <c r="AI170" s="39">
        <f>IF(G170=AH170,0,1)</f>
        <v>0</v>
      </c>
      <c r="AJ170" s="39" t="e">
        <f>VLOOKUP(A170,[2]修订!$B:$C,2,0)</f>
        <v>#N/A</v>
      </c>
    </row>
    <row r="171" s="39" customFormat="1" spans="1:36">
      <c r="A171" s="55">
        <v>1308</v>
      </c>
      <c r="B171" s="52" t="s">
        <v>395</v>
      </c>
      <c r="C171" s="52"/>
      <c r="D171" s="52"/>
      <c r="E171" s="56"/>
      <c r="F171" s="56"/>
      <c r="G171" s="52"/>
      <c r="H171" s="47"/>
      <c r="I171" s="44"/>
      <c r="J171" s="39" t="e">
        <f>VLOOKUP(A171,'[1]2019.11'!$A:$B,2,0)</f>
        <v>#N/A</v>
      </c>
      <c r="X171" s="39" t="e">
        <f>VLOOKUP(A171,'[1]2019.30'!$A:$B,2,0)</f>
        <v>#N/A</v>
      </c>
      <c r="AJ171" s="39" t="e">
        <f>VLOOKUP(A171,[2]修订!$B:$C,2,0)</f>
        <v>#N/A</v>
      </c>
    </row>
    <row r="172" s="39" customFormat="1" spans="1:36">
      <c r="A172" s="55">
        <v>130800001</v>
      </c>
      <c r="B172" s="52" t="s">
        <v>396</v>
      </c>
      <c r="C172" s="52"/>
      <c r="D172" s="52"/>
      <c r="E172" s="56" t="s">
        <v>28</v>
      </c>
      <c r="F172" s="56">
        <v>5</v>
      </c>
      <c r="G172" s="52"/>
      <c r="H172" s="47"/>
      <c r="I172" s="44"/>
      <c r="J172" s="39" t="e">
        <f>VLOOKUP(A172,'[1]2019.11'!$A:$B,2,0)</f>
        <v>#N/A</v>
      </c>
      <c r="X172" s="39" t="e">
        <f>VLOOKUP(A172,'[1]2019.30'!$A:$B,2,0)</f>
        <v>#N/A</v>
      </c>
      <c r="AJ172" s="39" t="e">
        <f>VLOOKUP(A172,[2]修订!$B:$C,2,0)</f>
        <v>#N/A</v>
      </c>
    </row>
    <row r="173" s="39" customFormat="1" spans="1:36">
      <c r="A173" s="55">
        <v>1309</v>
      </c>
      <c r="B173" s="52" t="s">
        <v>397</v>
      </c>
      <c r="C173" s="52"/>
      <c r="D173" s="52"/>
      <c r="E173" s="56"/>
      <c r="F173" s="56"/>
      <c r="G173" s="52"/>
      <c r="H173" s="47"/>
      <c r="I173" s="44"/>
      <c r="J173" s="39" t="e">
        <f>VLOOKUP(A173,'[1]2019.11'!$A:$B,2,0)</f>
        <v>#N/A</v>
      </c>
      <c r="X173" s="39" t="e">
        <f>VLOOKUP(A173,'[1]2019.30'!$A:$B,2,0)</f>
        <v>#N/A</v>
      </c>
      <c r="AJ173" s="39" t="e">
        <f>VLOOKUP(A173,[2]修订!$B:$C,2,0)</f>
        <v>#N/A</v>
      </c>
    </row>
    <row r="174" s="39" customFormat="1" spans="1:36">
      <c r="A174" s="55">
        <v>130900001</v>
      </c>
      <c r="B174" s="52" t="s">
        <v>398</v>
      </c>
      <c r="C174" s="52" t="s">
        <v>399</v>
      </c>
      <c r="D174" s="52"/>
      <c r="E174" s="56" t="s">
        <v>28</v>
      </c>
      <c r="F174" s="56">
        <v>5</v>
      </c>
      <c r="G174" s="52"/>
      <c r="H174" s="47"/>
      <c r="I174" s="44"/>
      <c r="J174" s="39" t="e">
        <f>VLOOKUP(A174,'[1]2019.11'!$A:$B,2,0)</f>
        <v>#N/A</v>
      </c>
      <c r="X174" s="39" t="e">
        <f>VLOOKUP(A174,'[1]2019.30'!$A:$B,2,0)</f>
        <v>#N/A</v>
      </c>
      <c r="AJ174" s="39" t="e">
        <f>VLOOKUP(A174,[2]修订!$B:$C,2,0)</f>
        <v>#N/A</v>
      </c>
    </row>
    <row r="175" s="39" customFormat="1" spans="1:36">
      <c r="A175" s="55">
        <v>130900002</v>
      </c>
      <c r="B175" s="52" t="s">
        <v>400</v>
      </c>
      <c r="C175" s="52" t="s">
        <v>401</v>
      </c>
      <c r="D175" s="52"/>
      <c r="E175" s="56" t="s">
        <v>274</v>
      </c>
      <c r="F175" s="56">
        <v>3</v>
      </c>
      <c r="G175" s="52"/>
      <c r="H175" s="47"/>
      <c r="I175" s="44"/>
      <c r="J175" s="39" t="e">
        <f>VLOOKUP(A175,'[1]2019.11'!$A:$B,2,0)</f>
        <v>#N/A</v>
      </c>
      <c r="X175" s="39" t="e">
        <f>VLOOKUP(A175,'[1]2019.30'!$A:$B,2,0)</f>
        <v>#N/A</v>
      </c>
      <c r="AJ175" s="39" t="e">
        <f>VLOOKUP(A175,[2]修订!$B:$C,2,0)</f>
        <v>#N/A</v>
      </c>
    </row>
    <row r="176" s="39" customFormat="1" ht="24" spans="1:36">
      <c r="A176" s="55">
        <v>130900003</v>
      </c>
      <c r="B176" s="52" t="s">
        <v>402</v>
      </c>
      <c r="C176" s="52"/>
      <c r="D176" s="52"/>
      <c r="E176" s="56" t="s">
        <v>28</v>
      </c>
      <c r="F176" s="56" t="s">
        <v>48</v>
      </c>
      <c r="G176" s="52" t="s">
        <v>403</v>
      </c>
      <c r="H176" s="57" t="s">
        <v>404</v>
      </c>
      <c r="I176" s="39">
        <v>60</v>
      </c>
      <c r="J176" s="39" t="e">
        <f>VLOOKUP(A176,'[1]2019.11'!$A:$B,2,0)</f>
        <v>#N/A</v>
      </c>
      <c r="X176" s="39" t="e">
        <f>VLOOKUP(A176,'[1]2019.30'!$A:$B,2,0)</f>
        <v>#N/A</v>
      </c>
      <c r="AJ176" s="39" t="e">
        <f>VLOOKUP(A176,[2]修订!$B:$C,2,0)</f>
        <v>#N/A</v>
      </c>
    </row>
    <row r="177" s="41" customFormat="1" ht="72" spans="1:36">
      <c r="A177" s="55">
        <v>130900004</v>
      </c>
      <c r="B177" s="52" t="s">
        <v>405</v>
      </c>
      <c r="C177" s="52" t="s">
        <v>406</v>
      </c>
      <c r="D177" s="52"/>
      <c r="E177" s="56" t="s">
        <v>28</v>
      </c>
      <c r="F177" s="56" t="s">
        <v>48</v>
      </c>
      <c r="G177" s="52"/>
      <c r="H177" s="77" t="s">
        <v>275</v>
      </c>
      <c r="I177" s="41">
        <v>80</v>
      </c>
      <c r="J177" s="39" t="e">
        <f>VLOOKUP(A177,'[1]2019.11'!$A:$B,2,0)</f>
        <v>#N/A</v>
      </c>
      <c r="X177" s="39" t="e">
        <f>VLOOKUP(A177,'[1]2019.30'!$A:$B,2,0)</f>
        <v>#N/A</v>
      </c>
      <c r="AJ177" s="39" t="e">
        <f>VLOOKUP(A177,[2]修订!$B:$C,2,0)</f>
        <v>#N/A</v>
      </c>
    </row>
    <row r="178" s="41" customFormat="1" ht="96" spans="1:36">
      <c r="A178" s="55">
        <v>130900005</v>
      </c>
      <c r="B178" s="52" t="s">
        <v>407</v>
      </c>
      <c r="C178" s="52" t="s">
        <v>408</v>
      </c>
      <c r="D178" s="52"/>
      <c r="E178" s="56" t="s">
        <v>155</v>
      </c>
      <c r="F178" s="56" t="s">
        <v>48</v>
      </c>
      <c r="G178" s="52"/>
      <c r="H178" s="77" t="s">
        <v>275</v>
      </c>
      <c r="J178" s="39" t="e">
        <f>VLOOKUP(A178,'[1]2019.11'!$A:$B,2,0)</f>
        <v>#N/A</v>
      </c>
      <c r="X178" s="39" t="e">
        <f>VLOOKUP(A178,'[1]2019.30'!$A:$B,2,0)</f>
        <v>#N/A</v>
      </c>
      <c r="AJ178" s="39" t="e">
        <f>VLOOKUP(A178,[2]修订!$B:$C,2,0)</f>
        <v>#N/A</v>
      </c>
    </row>
    <row r="179" s="41" customFormat="1" ht="36" spans="1:36">
      <c r="A179" s="55">
        <v>130900006</v>
      </c>
      <c r="B179" s="52" t="s">
        <v>409</v>
      </c>
      <c r="C179" s="52" t="s">
        <v>410</v>
      </c>
      <c r="D179" s="52"/>
      <c r="E179" s="56" t="s">
        <v>28</v>
      </c>
      <c r="F179" s="56" t="s">
        <v>48</v>
      </c>
      <c r="G179" s="52"/>
      <c r="H179" s="77" t="s">
        <v>81</v>
      </c>
      <c r="J179" s="39" t="e">
        <f>VLOOKUP(A179,'[1]2019.11'!$A:$B,2,0)</f>
        <v>#N/A</v>
      </c>
      <c r="X179" s="39" t="e">
        <f>VLOOKUP(A179,'[1]2019.30'!$A:$B,2,0)</f>
        <v>#N/A</v>
      </c>
      <c r="AJ179" s="39" t="e">
        <f>VLOOKUP(A179,[2]修订!$B:$C,2,0)</f>
        <v>#N/A</v>
      </c>
    </row>
    <row r="180" s="39" customFormat="1" spans="1:36">
      <c r="A180" s="55">
        <v>14</v>
      </c>
      <c r="B180" s="52" t="s">
        <v>411</v>
      </c>
      <c r="C180" s="52"/>
      <c r="D180" s="52"/>
      <c r="E180" s="56"/>
      <c r="F180" s="56"/>
      <c r="G180" s="52"/>
      <c r="H180" s="47"/>
      <c r="I180" s="44"/>
      <c r="J180" s="39" t="e">
        <f>VLOOKUP(A180,'[1]2019.11'!$A:$B,2,0)</f>
        <v>#N/A</v>
      </c>
      <c r="X180" s="39" t="e">
        <f>VLOOKUP(A180,'[1]2019.30'!$A:$B,2,0)</f>
        <v>#N/A</v>
      </c>
      <c r="AJ180" s="39" t="e">
        <f>VLOOKUP(A180,[2]修订!$B:$C,2,0)</f>
        <v>#N/A</v>
      </c>
    </row>
    <row r="181" s="39" customFormat="1" spans="1:36">
      <c r="A181" s="55">
        <v>1401</v>
      </c>
      <c r="B181" s="52" t="s">
        <v>412</v>
      </c>
      <c r="C181" s="52"/>
      <c r="D181" s="52"/>
      <c r="E181" s="56"/>
      <c r="F181" s="56"/>
      <c r="G181" s="52"/>
      <c r="H181" s="47" t="s">
        <v>78</v>
      </c>
      <c r="I181" s="44"/>
      <c r="J181" s="39" t="e">
        <f>VLOOKUP(A181,'[1]2019.11'!$A:$B,2,0)</f>
        <v>#N/A</v>
      </c>
      <c r="X181" s="39" t="e">
        <f>VLOOKUP(A181,'[1]2019.30'!$A:$B,2,0)</f>
        <v>#N/A</v>
      </c>
      <c r="AJ181" s="39" t="e">
        <f>VLOOKUP(A181,[2]修订!$B:$C,2,0)</f>
        <v>#N/A</v>
      </c>
    </row>
    <row r="182" s="39" customFormat="1" ht="24" spans="1:36">
      <c r="A182" s="55">
        <v>140100001</v>
      </c>
      <c r="B182" s="52" t="s">
        <v>413</v>
      </c>
      <c r="C182" s="52" t="s">
        <v>414</v>
      </c>
      <c r="D182" s="52"/>
      <c r="E182" s="56" t="s">
        <v>28</v>
      </c>
      <c r="F182" s="56" t="s">
        <v>48</v>
      </c>
      <c r="G182" s="52" t="s">
        <v>415</v>
      </c>
      <c r="H182" s="47" t="s">
        <v>78</v>
      </c>
      <c r="I182" s="44"/>
      <c r="J182" s="39" t="e">
        <f>VLOOKUP(A182,'[1]2019.11'!$A:$B,2,0)</f>
        <v>#N/A</v>
      </c>
      <c r="X182" s="39" t="e">
        <f>VLOOKUP(A182,'[1]2019.30'!$A:$B,2,0)</f>
        <v>#N/A</v>
      </c>
      <c r="AJ182" s="39" t="e">
        <f>VLOOKUP(A182,[2]修订!$B:$C,2,0)</f>
        <v>#N/A</v>
      </c>
    </row>
    <row r="183" s="39" customFormat="1" ht="24" spans="1:36">
      <c r="A183" s="55">
        <v>140100002</v>
      </c>
      <c r="B183" s="52" t="s">
        <v>416</v>
      </c>
      <c r="C183" s="52" t="s">
        <v>417</v>
      </c>
      <c r="D183" s="52"/>
      <c r="E183" s="56" t="s">
        <v>28</v>
      </c>
      <c r="F183" s="56" t="s">
        <v>48</v>
      </c>
      <c r="G183" s="52"/>
      <c r="H183" s="47" t="s">
        <v>78</v>
      </c>
      <c r="I183" s="44"/>
      <c r="J183" s="39" t="e">
        <f>VLOOKUP(A183,'[1]2019.11'!$A:$B,2,0)</f>
        <v>#N/A</v>
      </c>
      <c r="X183" s="39" t="e">
        <f>VLOOKUP(A183,'[1]2019.30'!$A:$B,2,0)</f>
        <v>#N/A</v>
      </c>
      <c r="AJ183" s="39" t="e">
        <f>VLOOKUP(A183,[2]修订!$B:$C,2,0)</f>
        <v>#N/A</v>
      </c>
    </row>
    <row r="184" s="39" customFormat="1" ht="24" spans="1:36">
      <c r="A184" s="55">
        <v>140100003</v>
      </c>
      <c r="B184" s="52" t="s">
        <v>418</v>
      </c>
      <c r="C184" s="52"/>
      <c r="D184" s="52"/>
      <c r="E184" s="56" t="s">
        <v>53</v>
      </c>
      <c r="F184" s="56" t="s">
        <v>48</v>
      </c>
      <c r="G184" s="52" t="s">
        <v>419</v>
      </c>
      <c r="H184" s="47" t="s">
        <v>78</v>
      </c>
      <c r="I184" s="44"/>
      <c r="J184" s="39" t="e">
        <f>VLOOKUP(A184,'[1]2019.11'!$A:$B,2,0)</f>
        <v>#N/A</v>
      </c>
      <c r="X184" s="39" t="e">
        <f>VLOOKUP(A184,'[1]2019.30'!$A:$B,2,0)</f>
        <v>#N/A</v>
      </c>
      <c r="AJ184" s="39" t="e">
        <f>VLOOKUP(A184,[2]修订!$B:$C,2,0)</f>
        <v>#N/A</v>
      </c>
    </row>
    <row r="185" s="39" customFormat="1" ht="24" spans="1:36">
      <c r="A185" s="55">
        <v>140100004</v>
      </c>
      <c r="B185" s="52" t="s">
        <v>420</v>
      </c>
      <c r="C185" s="52" t="s">
        <v>421</v>
      </c>
      <c r="D185" s="52"/>
      <c r="E185" s="56" t="s">
        <v>28</v>
      </c>
      <c r="F185" s="56" t="s">
        <v>48</v>
      </c>
      <c r="G185" s="52" t="s">
        <v>422</v>
      </c>
      <c r="H185" s="47" t="s">
        <v>78</v>
      </c>
      <c r="I185" s="44"/>
      <c r="J185" s="39" t="e">
        <f>VLOOKUP(A185,'[1]2019.11'!$A:$B,2,0)</f>
        <v>#N/A</v>
      </c>
      <c r="X185" s="39" t="e">
        <f>VLOOKUP(A185,'[1]2019.30'!$A:$B,2,0)</f>
        <v>#N/A</v>
      </c>
      <c r="AJ185" s="39" t="e">
        <f>VLOOKUP(A185,[2]修订!$B:$C,2,0)</f>
        <v>#N/A</v>
      </c>
    </row>
    <row r="186" s="41" customFormat="1" ht="24" spans="1:36">
      <c r="A186" s="55">
        <v>140200001</v>
      </c>
      <c r="B186" s="52" t="s">
        <v>423</v>
      </c>
      <c r="C186" s="52" t="s">
        <v>424</v>
      </c>
      <c r="D186" s="52"/>
      <c r="E186" s="56" t="s">
        <v>28</v>
      </c>
      <c r="F186" s="56" t="s">
        <v>48</v>
      </c>
      <c r="G186" s="52"/>
      <c r="H186" s="77" t="s">
        <v>275</v>
      </c>
      <c r="I186" s="41">
        <v>15</v>
      </c>
      <c r="J186" s="39" t="e">
        <f>VLOOKUP(A186,'[1]2019.11'!$A:$B,2,0)</f>
        <v>#N/A</v>
      </c>
      <c r="X186" s="39" t="e">
        <f>VLOOKUP(A186,'[1]2019.30'!$A:$B,2,0)</f>
        <v>#N/A</v>
      </c>
      <c r="AJ186" s="39" t="e">
        <f>VLOOKUP(A186,[2]修订!$B:$C,2,0)</f>
        <v>#N/A</v>
      </c>
    </row>
    <row r="187" s="41" customFormat="1" ht="36" spans="1:36">
      <c r="A187" s="55">
        <v>140200002</v>
      </c>
      <c r="B187" s="52" t="s">
        <v>425</v>
      </c>
      <c r="C187" s="52" t="s">
        <v>426</v>
      </c>
      <c r="D187" s="52" t="s">
        <v>427</v>
      </c>
      <c r="E187" s="56" t="s">
        <v>28</v>
      </c>
      <c r="F187" s="56" t="s">
        <v>48</v>
      </c>
      <c r="G187" s="52"/>
      <c r="H187" s="77" t="s">
        <v>275</v>
      </c>
      <c r="I187" s="41">
        <v>10</v>
      </c>
      <c r="J187" s="39" t="e">
        <f>VLOOKUP(A187,'[1]2019.11'!$A:$B,2,0)</f>
        <v>#N/A</v>
      </c>
      <c r="X187" s="39" t="e">
        <f>VLOOKUP(A187,'[1]2019.30'!$A:$B,2,0)</f>
        <v>#N/A</v>
      </c>
      <c r="AJ187" s="39" t="e">
        <f>VLOOKUP(A187,[2]修订!$B:$C,2,0)</f>
        <v>#N/A</v>
      </c>
    </row>
    <row r="188" s="41" customFormat="1" ht="36" spans="1:36">
      <c r="A188" s="55">
        <v>140200003</v>
      </c>
      <c r="B188" s="52" t="s">
        <v>428</v>
      </c>
      <c r="C188" s="52" t="s">
        <v>429</v>
      </c>
      <c r="D188" s="52" t="s">
        <v>430</v>
      </c>
      <c r="E188" s="56" t="s">
        <v>28</v>
      </c>
      <c r="F188" s="56" t="s">
        <v>48</v>
      </c>
      <c r="G188" s="52"/>
      <c r="H188" s="77" t="s">
        <v>275</v>
      </c>
      <c r="I188" s="41">
        <v>10</v>
      </c>
      <c r="J188" s="39" t="e">
        <f>VLOOKUP(A188,'[1]2019.11'!$A:$B,2,0)</f>
        <v>#N/A</v>
      </c>
      <c r="X188" s="39" t="e">
        <f>VLOOKUP(A188,'[1]2019.30'!$A:$B,2,0)</f>
        <v>#N/A</v>
      </c>
      <c r="AJ188" s="39" t="e">
        <f>VLOOKUP(A188,[2]修订!$B:$C,2,0)</f>
        <v>#N/A</v>
      </c>
    </row>
    <row r="189" s="39" customFormat="1" ht="14.25" spans="1:36">
      <c r="A189" s="79" t="s">
        <v>431</v>
      </c>
      <c r="B189" s="80"/>
      <c r="C189" s="80"/>
      <c r="D189" s="80"/>
      <c r="E189" s="80"/>
      <c r="F189" s="80"/>
      <c r="G189" s="80"/>
      <c r="H189" s="47"/>
      <c r="I189" s="44"/>
      <c r="J189" s="39" t="e">
        <f>VLOOKUP(A189,'[1]2019.11'!$A:$B,2,0)</f>
        <v>#N/A</v>
      </c>
      <c r="X189" s="39" t="e">
        <f>VLOOKUP(A189,'[1]2019.30'!$A:$B,2,0)</f>
        <v>#N/A</v>
      </c>
      <c r="AJ189" s="39" t="e">
        <f>VLOOKUP(A189,[2]修订!$B:$C,2,0)</f>
        <v>#N/A</v>
      </c>
    </row>
    <row r="190" s="39" customFormat="1" spans="1:36">
      <c r="A190" s="81" t="s">
        <v>1</v>
      </c>
      <c r="B190" s="81"/>
      <c r="C190" s="81"/>
      <c r="D190" s="81"/>
      <c r="E190" s="81"/>
      <c r="F190" s="49"/>
      <c r="G190" s="50"/>
      <c r="H190" s="47"/>
      <c r="I190" s="44"/>
      <c r="J190" s="39" t="e">
        <f>VLOOKUP(A190,'[1]2019.11'!$A:$B,2,0)</f>
        <v>#N/A</v>
      </c>
      <c r="X190" s="39" t="e">
        <f>VLOOKUP(A190,'[1]2019.30'!$A:$B,2,0)</f>
        <v>#N/A</v>
      </c>
      <c r="AJ190" s="39" t="e">
        <f>VLOOKUP(A190,[2]修订!$B:$C,2,0)</f>
        <v>#N/A</v>
      </c>
    </row>
    <row r="191" s="39" customFormat="1" spans="1:36">
      <c r="A191" s="51" t="s">
        <v>432</v>
      </c>
      <c r="B191" s="14"/>
      <c r="C191" s="14"/>
      <c r="D191" s="14"/>
      <c r="E191" s="14"/>
      <c r="F191" s="52"/>
      <c r="G191" s="52"/>
      <c r="H191" s="47"/>
      <c r="I191" s="44"/>
      <c r="J191" s="39" t="e">
        <f>VLOOKUP(A191,'[1]2019.11'!$A:$B,2,0)</f>
        <v>#N/A</v>
      </c>
      <c r="X191" s="39" t="e">
        <f>VLOOKUP(A191,'[1]2019.30'!$A:$B,2,0)</f>
        <v>#N/A</v>
      </c>
      <c r="AJ191" s="39" t="e">
        <f>VLOOKUP(A191,[2]修订!$B:$C,2,0)</f>
        <v>#N/A</v>
      </c>
    </row>
    <row r="192" s="39" customFormat="1" spans="1:36">
      <c r="A192" s="51" t="s">
        <v>433</v>
      </c>
      <c r="B192" s="14"/>
      <c r="C192" s="14"/>
      <c r="D192" s="14"/>
      <c r="E192" s="14"/>
      <c r="F192" s="49"/>
      <c r="G192" s="50"/>
      <c r="H192" s="47"/>
      <c r="I192" s="44"/>
      <c r="J192" s="39" t="e">
        <f>VLOOKUP(A192,'[1]2019.11'!$A:$B,2,0)</f>
        <v>#N/A</v>
      </c>
      <c r="X192" s="39" t="e">
        <f>VLOOKUP(A192,'[1]2019.30'!$A:$B,2,0)</f>
        <v>#N/A</v>
      </c>
      <c r="AJ192" s="39" t="e">
        <f>VLOOKUP(A192,[2]修订!$B:$C,2,0)</f>
        <v>#N/A</v>
      </c>
    </row>
    <row r="193" s="39" customFormat="1" spans="1:36">
      <c r="A193" s="51" t="s">
        <v>434</v>
      </c>
      <c r="B193" s="14"/>
      <c r="C193" s="14"/>
      <c r="D193" s="14"/>
      <c r="E193" s="14"/>
      <c r="F193" s="52"/>
      <c r="G193" s="52"/>
      <c r="H193" s="47"/>
      <c r="I193" s="44"/>
      <c r="J193" s="39" t="e">
        <f>VLOOKUP(A193,'[1]2019.11'!$A:$B,2,0)</f>
        <v>#N/A</v>
      </c>
      <c r="X193" s="39" t="e">
        <f>VLOOKUP(A193,'[1]2019.30'!$A:$B,2,0)</f>
        <v>#N/A</v>
      </c>
      <c r="AJ193" s="39" t="e">
        <f>VLOOKUP(A193,[2]修订!$B:$C,2,0)</f>
        <v>#N/A</v>
      </c>
    </row>
    <row r="194" s="39" customFormat="1" spans="1:36">
      <c r="A194" s="51" t="s">
        <v>435</v>
      </c>
      <c r="B194" s="14"/>
      <c r="C194" s="14"/>
      <c r="D194" s="14"/>
      <c r="E194" s="14"/>
      <c r="F194" s="52"/>
      <c r="G194" s="52"/>
      <c r="H194" s="47"/>
      <c r="I194" s="44"/>
      <c r="J194" s="39" t="e">
        <f>VLOOKUP(A194,'[1]2019.11'!$A:$B,2,0)</f>
        <v>#N/A</v>
      </c>
      <c r="X194" s="39" t="e">
        <f>VLOOKUP(A194,'[1]2019.30'!$A:$B,2,0)</f>
        <v>#N/A</v>
      </c>
      <c r="AJ194" s="39" t="e">
        <f>VLOOKUP(A194,[2]修订!$B:$C,2,0)</f>
        <v>#N/A</v>
      </c>
    </row>
    <row r="195" s="39" customFormat="1" spans="1:36">
      <c r="A195" s="51" t="s">
        <v>436</v>
      </c>
      <c r="B195" s="14"/>
      <c r="C195" s="14"/>
      <c r="D195" s="14"/>
      <c r="E195" s="14"/>
      <c r="F195" s="52"/>
      <c r="G195" s="52"/>
      <c r="H195" s="47"/>
      <c r="I195" s="44"/>
      <c r="J195" s="39" t="e">
        <f>VLOOKUP(A195,'[1]2019.11'!$A:$B,2,0)</f>
        <v>#N/A</v>
      </c>
      <c r="X195" s="39" t="e">
        <f>VLOOKUP(A195,'[1]2019.30'!$A:$B,2,0)</f>
        <v>#N/A</v>
      </c>
      <c r="AJ195" s="39" t="e">
        <f>VLOOKUP(A195,[2]修订!$B:$C,2,0)</f>
        <v>#N/A</v>
      </c>
    </row>
    <row r="196" s="39" customFormat="1" spans="1:36">
      <c r="A196" s="51" t="s">
        <v>437</v>
      </c>
      <c r="B196" s="14"/>
      <c r="C196" s="14"/>
      <c r="D196" s="14"/>
      <c r="E196" s="14"/>
      <c r="F196" s="52"/>
      <c r="G196" s="52"/>
      <c r="H196" s="47"/>
      <c r="I196" s="44"/>
      <c r="J196" s="39" t="e">
        <f>VLOOKUP(A196,'[1]2019.11'!$A:$B,2,0)</f>
        <v>#N/A</v>
      </c>
      <c r="X196" s="39" t="e">
        <f>VLOOKUP(A196,'[1]2019.30'!$A:$B,2,0)</f>
        <v>#N/A</v>
      </c>
      <c r="AJ196" s="39" t="e">
        <f>VLOOKUP(A196,[2]修订!$B:$C,2,0)</f>
        <v>#N/A</v>
      </c>
    </row>
    <row r="197" s="39" customFormat="1" ht="37.5" customHeight="1" spans="1:36">
      <c r="A197" s="51" t="s">
        <v>438</v>
      </c>
      <c r="B197" s="14"/>
      <c r="C197" s="14"/>
      <c r="D197" s="14"/>
      <c r="E197" s="14"/>
      <c r="F197" s="52"/>
      <c r="G197" s="52"/>
      <c r="H197" s="47"/>
      <c r="I197" s="44"/>
      <c r="J197" s="39" t="e">
        <f>VLOOKUP(A197,'[1]2019.11'!$A:$B,2,0)</f>
        <v>#N/A</v>
      </c>
      <c r="X197" s="39" t="e">
        <f>VLOOKUP(A197,'[1]2019.30'!$A:$B,2,0)</f>
        <v>#N/A</v>
      </c>
      <c r="AJ197" s="39" t="e">
        <f>VLOOKUP(A197,[2]修订!$B:$C,2,0)</f>
        <v>#N/A</v>
      </c>
    </row>
    <row r="198" s="39" customFormat="1" spans="1:36">
      <c r="A198" s="51" t="s">
        <v>439</v>
      </c>
      <c r="B198" s="51"/>
      <c r="C198" s="51"/>
      <c r="D198" s="51"/>
      <c r="E198" s="51"/>
      <c r="F198" s="51"/>
      <c r="G198" s="51"/>
      <c r="H198" s="47"/>
      <c r="I198" s="44"/>
      <c r="J198" s="39" t="e">
        <f>VLOOKUP(A198,'[1]2019.11'!$A:$B,2,0)</f>
        <v>#N/A</v>
      </c>
      <c r="X198" s="39" t="e">
        <f>VLOOKUP(A198,'[1]2019.30'!$A:$B,2,0)</f>
        <v>#N/A</v>
      </c>
      <c r="AJ198" s="39" t="e">
        <f>VLOOKUP(A198,[2]修订!$B:$C,2,0)</f>
        <v>#N/A</v>
      </c>
    </row>
    <row r="199" s="39" customFormat="1" spans="1:36">
      <c r="A199" s="51" t="s">
        <v>440</v>
      </c>
      <c r="B199" s="14"/>
      <c r="C199" s="14"/>
      <c r="D199" s="14"/>
      <c r="E199" s="14"/>
      <c r="F199" s="49"/>
      <c r="G199" s="50"/>
      <c r="H199" s="47"/>
      <c r="I199" s="44"/>
      <c r="J199" s="39" t="e">
        <f>VLOOKUP(A199,'[1]2019.11'!$A:$B,2,0)</f>
        <v>#N/A</v>
      </c>
      <c r="X199" s="39" t="e">
        <f>VLOOKUP(A199,'[1]2019.30'!$A:$B,2,0)</f>
        <v>#N/A</v>
      </c>
      <c r="AJ199" s="39" t="e">
        <f>VLOOKUP(A199,[2]修订!$B:$C,2,0)</f>
        <v>#N/A</v>
      </c>
    </row>
    <row r="200" s="39" customFormat="1" ht="24" spans="1:46">
      <c r="A200" s="55" t="s">
        <v>17</v>
      </c>
      <c r="B200" s="56" t="s">
        <v>18</v>
      </c>
      <c r="C200" s="56" t="s">
        <v>19</v>
      </c>
      <c r="D200" s="56" t="s">
        <v>20</v>
      </c>
      <c r="E200" s="56" t="s">
        <v>21</v>
      </c>
      <c r="F200" s="56" t="s">
        <v>22</v>
      </c>
      <c r="G200" s="56" t="s">
        <v>23</v>
      </c>
      <c r="H200" s="47"/>
      <c r="I200" s="44"/>
      <c r="J200" s="39" t="str">
        <f>VLOOKUP(A200,'[1]2019.11'!$A:$B,2,0)</f>
        <v>项目名称</v>
      </c>
      <c r="K200" s="39">
        <f>IF(B200=J200,0,1)</f>
        <v>0</v>
      </c>
      <c r="L200" s="39" t="s">
        <v>19</v>
      </c>
      <c r="M200" s="39">
        <f>IF(C200=L200,0,1)</f>
        <v>0</v>
      </c>
      <c r="N200" s="39" t="str">
        <f>VLOOKUP(A200,'[1]2019.11'!$A:$D,4,0)</f>
        <v>除外内容</v>
      </c>
      <c r="O200" s="39">
        <f>IF(D200=N200,0,1)</f>
        <v>0</v>
      </c>
      <c r="P200" s="39" t="str">
        <f>VLOOKUP(A200:A201,'[1]2019.11'!$A:$E,5,0)</f>
        <v>计价单位</v>
      </c>
      <c r="Q200" s="39">
        <f>IF(E200=P200,0,1)</f>
        <v>0</v>
      </c>
      <c r="R200" s="39" t="str">
        <f>VLOOKUP(A200,'[1]2019.11'!$A:$F,6,0)</f>
        <v>价格</v>
      </c>
      <c r="S200" s="39">
        <f>IF(F200=R200,0,1)</f>
        <v>1</v>
      </c>
      <c r="T200" s="39" t="str">
        <f>VLOOKUP(A200,'[1]2019.30'!$A:$F,6,0)</f>
        <v>三级医院（元）</v>
      </c>
      <c r="U200" s="39">
        <f>IF(F200=T200,0,1)</f>
        <v>1</v>
      </c>
      <c r="V200" s="39" t="s">
        <v>23</v>
      </c>
      <c r="W200" s="39">
        <f>IF(G200=V200,0,1)</f>
        <v>0</v>
      </c>
      <c r="X200" s="39" t="str">
        <f>VLOOKUP(A200,'[1]2019.30'!$A:$B,2,0)</f>
        <v>项目名称</v>
      </c>
      <c r="Y200" s="39">
        <f t="shared" ref="Y200:Y202" si="61">IF(B200=X200,0,1)</f>
        <v>0</v>
      </c>
      <c r="Z200" s="39" t="s">
        <v>19</v>
      </c>
      <c r="AA200" s="39">
        <f t="shared" ref="AA200:AA202" si="62">IF(C200=Z200,0,1)</f>
        <v>0</v>
      </c>
      <c r="AB200" s="39" t="str">
        <f>VLOOKUP(A200,'[1]2019.30'!$A:$D,4,0)</f>
        <v>除外内容</v>
      </c>
      <c r="AC200" s="39">
        <f t="shared" ref="AC200:AC202" si="63">IF(D200=AB200,0,1)</f>
        <v>0</v>
      </c>
      <c r="AD200" s="39" t="str">
        <f>VLOOKUP(A200,'[1]2019.30'!$A:$E,5,0)</f>
        <v>计价单位</v>
      </c>
      <c r="AE200" s="39">
        <f t="shared" ref="AE200:AE202" si="64">IF(E200=AD200,0,1)</f>
        <v>0</v>
      </c>
      <c r="AF200" s="39" t="str">
        <f>VLOOKUP(A200,'[1]2019.30'!$A:$F,6,0)</f>
        <v>三级医院（元）</v>
      </c>
      <c r="AG200" s="39">
        <f t="shared" ref="AG200:AG202" si="65">IF(F200=AF200,0,1)</f>
        <v>1</v>
      </c>
      <c r="AH200" s="39" t="s">
        <v>23</v>
      </c>
      <c r="AI200" s="39">
        <f>IF(G200=AH200,0,1)</f>
        <v>0</v>
      </c>
      <c r="AJ200" s="39" t="str">
        <f>VLOOKUP(A200,[2]修订!$B:$C,2,0)</f>
        <v>项目名称</v>
      </c>
      <c r="AK200" s="39">
        <f>IF(B200=AJ200,0,1)</f>
        <v>0</v>
      </c>
      <c r="AL200" s="39" t="s">
        <v>19</v>
      </c>
      <c r="AM200" s="39">
        <f>IF(C200=AL200,0,1)</f>
        <v>0</v>
      </c>
      <c r="AN200" s="39" t="s">
        <v>20</v>
      </c>
      <c r="AO200" s="39">
        <f>IF(D200=AN200,0,1)</f>
        <v>0</v>
      </c>
      <c r="AP200" s="39" t="str">
        <f>VLOOKUP(A200,[2]修订!$B:$F,5,0)</f>
        <v>计价单位</v>
      </c>
      <c r="AQ200" s="39">
        <f>IF(E200=AP200,0,1)</f>
        <v>0</v>
      </c>
      <c r="AR200" s="39" t="s">
        <v>22</v>
      </c>
      <c r="AS200" s="39">
        <f>IF(F200=AR200,0,1)</f>
        <v>0</v>
      </c>
      <c r="AT200" s="39" t="s">
        <v>23</v>
      </c>
    </row>
    <row r="201" s="39" customFormat="1" spans="1:36">
      <c r="A201" s="55">
        <v>21</v>
      </c>
      <c r="B201" s="52" t="s">
        <v>441</v>
      </c>
      <c r="C201" s="52"/>
      <c r="D201" s="52"/>
      <c r="E201" s="56"/>
      <c r="F201" s="56"/>
      <c r="G201" s="52"/>
      <c r="H201" s="47"/>
      <c r="I201" s="44"/>
      <c r="J201" s="39" t="e">
        <f>VLOOKUP(A201,'[1]2019.11'!$A:$B,2,0)</f>
        <v>#N/A</v>
      </c>
      <c r="X201" s="39" t="str">
        <f>VLOOKUP(A201,'[1]2019.30'!$A:$B,2,0)</f>
        <v>(一)医学影像</v>
      </c>
      <c r="Y201" s="39">
        <f t="shared" si="61"/>
        <v>0</v>
      </c>
      <c r="Z201" s="39">
        <v>0</v>
      </c>
      <c r="AA201" s="39">
        <f t="shared" si="62"/>
        <v>0</v>
      </c>
      <c r="AB201" s="39" t="e">
        <f>VLOOKUP(A201,'[1]2019.30'!$A:$D,4,0)</f>
        <v>#REF!</v>
      </c>
      <c r="AC201" s="39" t="e">
        <f t="shared" si="63"/>
        <v>#REF!</v>
      </c>
      <c r="AD201" s="39" t="e">
        <f>VLOOKUP(A201,'[1]2019.30'!$A:$E,5,0)</f>
        <v>#REF!</v>
      </c>
      <c r="AE201" s="39" t="e">
        <f t="shared" si="64"/>
        <v>#REF!</v>
      </c>
      <c r="AF201" s="39" t="e">
        <f>VLOOKUP(A201,'[1]2019.30'!$A:$F,6,0)</f>
        <v>#REF!</v>
      </c>
      <c r="AG201" s="39" t="e">
        <f t="shared" si="65"/>
        <v>#REF!</v>
      </c>
      <c r="AH201" s="39">
        <v>0</v>
      </c>
      <c r="AI201" s="39">
        <f>IF(G201=AH201,0,1)</f>
        <v>0</v>
      </c>
      <c r="AJ201" s="39" t="e">
        <f>VLOOKUP(A201,[2]修订!$B:$C,2,0)</f>
        <v>#N/A</v>
      </c>
    </row>
    <row r="202" s="39" customFormat="1" spans="1:36">
      <c r="A202" s="55">
        <v>2101</v>
      </c>
      <c r="B202" s="52" t="s">
        <v>442</v>
      </c>
      <c r="C202" s="52"/>
      <c r="D202" s="52"/>
      <c r="E202" s="56"/>
      <c r="F202" s="56"/>
      <c r="G202" s="52"/>
      <c r="H202" s="47"/>
      <c r="I202" s="44"/>
      <c r="J202" s="39" t="e">
        <f>VLOOKUP(A202,'[1]2019.11'!$A:$B,2,0)</f>
        <v>#N/A</v>
      </c>
      <c r="X202" s="39" t="str">
        <f>VLOOKUP(A202,'[1]2019.30'!$A:$B,2,0)</f>
        <v>1.X线检查</v>
      </c>
      <c r="Y202" s="39">
        <f t="shared" si="61"/>
        <v>0</v>
      </c>
      <c r="Z202" s="39">
        <v>0</v>
      </c>
      <c r="AA202" s="39">
        <f t="shared" si="62"/>
        <v>0</v>
      </c>
      <c r="AB202" s="39" t="e">
        <f>VLOOKUP(A202,'[1]2019.30'!$A:$D,4,0)</f>
        <v>#REF!</v>
      </c>
      <c r="AC202" s="39" t="e">
        <f t="shared" si="63"/>
        <v>#REF!</v>
      </c>
      <c r="AD202" s="39" t="e">
        <f>VLOOKUP(A202,'[1]2019.30'!$A:$E,5,0)</f>
        <v>#REF!</v>
      </c>
      <c r="AE202" s="39" t="e">
        <f t="shared" si="64"/>
        <v>#REF!</v>
      </c>
      <c r="AF202" s="39" t="e">
        <f>VLOOKUP(A202,'[1]2019.30'!$A:$F,6,0)</f>
        <v>#REF!</v>
      </c>
      <c r="AG202" s="39" t="e">
        <f t="shared" si="65"/>
        <v>#REF!</v>
      </c>
      <c r="AH202" s="39">
        <v>0</v>
      </c>
      <c r="AI202" s="39">
        <f>IF(G202=AH202,0,1)</f>
        <v>0</v>
      </c>
      <c r="AJ202" s="39" t="e">
        <f>VLOOKUP(A202,[2]修订!$B:$C,2,0)</f>
        <v>#N/A</v>
      </c>
    </row>
    <row r="203" s="39" customFormat="1" ht="36" spans="1:36">
      <c r="A203" s="55">
        <v>210101</v>
      </c>
      <c r="B203" s="52" t="s">
        <v>443</v>
      </c>
      <c r="C203" s="52"/>
      <c r="D203" s="52"/>
      <c r="E203" s="56"/>
      <c r="F203" s="56"/>
      <c r="G203" s="52" t="s">
        <v>444</v>
      </c>
      <c r="H203" s="47"/>
      <c r="I203" s="44"/>
      <c r="J203" s="39" t="e">
        <f>VLOOKUP(A203,'[1]2019.11'!$A:$B,2,0)</f>
        <v>#N/A</v>
      </c>
      <c r="X203" s="39" t="e">
        <f>VLOOKUP(A203,'[1]2019.30'!$A:$B,2,0)</f>
        <v>#N/A</v>
      </c>
      <c r="AJ203" s="39" t="e">
        <f>VLOOKUP(A203,[2]修订!$B:$C,2,0)</f>
        <v>#N/A</v>
      </c>
    </row>
    <row r="204" s="39" customFormat="1" spans="1:36">
      <c r="A204" s="55">
        <v>210101001</v>
      </c>
      <c r="B204" s="52" t="s">
        <v>445</v>
      </c>
      <c r="C204" s="52" t="s">
        <v>446</v>
      </c>
      <c r="D204" s="52"/>
      <c r="E204" s="56" t="s">
        <v>447</v>
      </c>
      <c r="F204" s="56">
        <v>5</v>
      </c>
      <c r="G204" s="52" t="s">
        <v>448</v>
      </c>
      <c r="H204" s="47"/>
      <c r="I204" s="44"/>
      <c r="J204" s="39" t="e">
        <f>VLOOKUP(A204,'[1]2019.11'!$A:$B,2,0)</f>
        <v>#N/A</v>
      </c>
      <c r="X204" s="39" t="e">
        <f>VLOOKUP(A204,'[1]2019.30'!$A:$B,2,0)</f>
        <v>#N/A</v>
      </c>
      <c r="AJ204" s="39" t="e">
        <f>VLOOKUP(A204,[2]修订!$B:$C,2,0)</f>
        <v>#N/A</v>
      </c>
    </row>
    <row r="205" s="39" customFormat="1" spans="1:36">
      <c r="A205" s="55">
        <v>210101002</v>
      </c>
      <c r="B205" s="52" t="s">
        <v>449</v>
      </c>
      <c r="C205" s="52" t="s">
        <v>450</v>
      </c>
      <c r="D205" s="52"/>
      <c r="E205" s="56" t="s">
        <v>28</v>
      </c>
      <c r="F205" s="56">
        <v>30</v>
      </c>
      <c r="G205" s="52" t="s">
        <v>451</v>
      </c>
      <c r="H205" s="47"/>
      <c r="I205" s="44"/>
      <c r="J205" s="39" t="e">
        <f>VLOOKUP(A205,'[1]2019.11'!$A:$B,2,0)</f>
        <v>#N/A</v>
      </c>
      <c r="X205" s="39" t="e">
        <f>VLOOKUP(A205,'[1]2019.30'!$A:$B,2,0)</f>
        <v>#N/A</v>
      </c>
      <c r="AJ205" s="39" t="e">
        <f>VLOOKUP(A205,[2]修订!$B:$C,2,0)</f>
        <v>#N/A</v>
      </c>
    </row>
    <row r="206" s="39" customFormat="1" spans="1:36">
      <c r="A206" s="55">
        <v>210101003</v>
      </c>
      <c r="B206" s="52" t="s">
        <v>452</v>
      </c>
      <c r="C206" s="52"/>
      <c r="D206" s="52"/>
      <c r="E206" s="56" t="s">
        <v>453</v>
      </c>
      <c r="F206" s="56">
        <v>30</v>
      </c>
      <c r="G206" s="52"/>
      <c r="H206" s="47"/>
      <c r="I206" s="44"/>
      <c r="J206" s="39" t="e">
        <f>VLOOKUP(A206,'[1]2019.11'!$A:$B,2,0)</f>
        <v>#N/A</v>
      </c>
      <c r="X206" s="39" t="e">
        <f>VLOOKUP(A206,'[1]2019.30'!$A:$B,2,0)</f>
        <v>#N/A</v>
      </c>
      <c r="AJ206" s="39" t="e">
        <f>VLOOKUP(A206,[2]修订!$B:$C,2,0)</f>
        <v>#N/A</v>
      </c>
    </row>
    <row r="207" s="39" customFormat="1" ht="24" spans="1:36">
      <c r="A207" s="55">
        <v>210101004</v>
      </c>
      <c r="B207" s="52" t="s">
        <v>454</v>
      </c>
      <c r="C207" s="52" t="s">
        <v>455</v>
      </c>
      <c r="D207" s="52"/>
      <c r="E207" s="56" t="s">
        <v>456</v>
      </c>
      <c r="F207" s="56">
        <v>35</v>
      </c>
      <c r="G207" s="52" t="s">
        <v>457</v>
      </c>
      <c r="H207" s="47" t="s">
        <v>5</v>
      </c>
      <c r="I207" s="44"/>
      <c r="J207" s="39" t="e">
        <f>VLOOKUP(A207,'[1]2019.11'!$A:$B,2,0)</f>
        <v>#N/A</v>
      </c>
      <c r="X207" s="39" t="e">
        <f>VLOOKUP(A207,'[1]2019.30'!$A:$B,2,0)</f>
        <v>#N/A</v>
      </c>
      <c r="AJ207" s="39" t="e">
        <f>VLOOKUP(A207,[2]修订!$B:$C,2,0)</f>
        <v>#N/A</v>
      </c>
    </row>
    <row r="208" s="39" customFormat="1" ht="48" spans="1:36">
      <c r="A208" s="55">
        <v>210102</v>
      </c>
      <c r="B208" s="52" t="s">
        <v>458</v>
      </c>
      <c r="C208" s="52" t="s">
        <v>459</v>
      </c>
      <c r="D208" s="52"/>
      <c r="E208" s="56"/>
      <c r="F208" s="56"/>
      <c r="G208" s="52" t="s">
        <v>460</v>
      </c>
      <c r="H208" s="47"/>
      <c r="I208" s="44"/>
      <c r="J208" s="39" t="e">
        <f>VLOOKUP(A208,'[1]2019.11'!$A:$B,2,0)</f>
        <v>#N/A</v>
      </c>
      <c r="X208" s="39" t="str">
        <f>VLOOKUP(A208,'[1]2019.30'!$A:$B,2,0)</f>
        <v>X线摄影</v>
      </c>
      <c r="Y208" s="39">
        <f>IF(B208=X208,0,1)</f>
        <v>0</v>
      </c>
      <c r="Z208" s="39" t="s">
        <v>459</v>
      </c>
      <c r="AA208" s="39">
        <f>IF(C208=Z208,0,1)</f>
        <v>0</v>
      </c>
      <c r="AB208" s="39" t="e">
        <f>VLOOKUP(A208,'[1]2019.30'!$A:$D,4,0)</f>
        <v>#REF!</v>
      </c>
      <c r="AC208" s="39" t="e">
        <f>IF(D208=AB208,0,1)</f>
        <v>#REF!</v>
      </c>
      <c r="AD208" s="39" t="e">
        <f>VLOOKUP(A208,'[1]2019.30'!$A:$E,5,0)</f>
        <v>#REF!</v>
      </c>
      <c r="AE208" s="39" t="e">
        <f>IF(E208=AD208,0,1)</f>
        <v>#REF!</v>
      </c>
      <c r="AF208" s="39" t="e">
        <f>VLOOKUP(A208,'[1]2019.30'!$A:$F,6,0)</f>
        <v>#REF!</v>
      </c>
      <c r="AG208" s="39" t="e">
        <f>IF(F208=AF208,0,1)</f>
        <v>#REF!</v>
      </c>
      <c r="AH208" s="39" t="s">
        <v>460</v>
      </c>
      <c r="AI208" s="39">
        <f>IF(G208=AH208,0,1)</f>
        <v>0</v>
      </c>
      <c r="AJ208" s="39" t="e">
        <f>VLOOKUP(A208,[2]修订!$B:$C,2,0)</f>
        <v>#N/A</v>
      </c>
    </row>
    <row r="209" s="39" customFormat="1" spans="1:36">
      <c r="A209" s="55">
        <v>210102001</v>
      </c>
      <c r="B209" s="52" t="s">
        <v>461</v>
      </c>
      <c r="C209" s="52"/>
      <c r="D209" s="52"/>
      <c r="E209" s="56" t="s">
        <v>462</v>
      </c>
      <c r="F209" s="56">
        <v>5</v>
      </c>
      <c r="G209" s="52" t="s">
        <v>463</v>
      </c>
      <c r="H209" s="47"/>
      <c r="I209" s="44"/>
      <c r="J209" s="39" t="e">
        <f>VLOOKUP(A209,'[1]2019.11'!$A:$B,2,0)</f>
        <v>#N/A</v>
      </c>
      <c r="X209" s="39" t="e">
        <f>VLOOKUP(A209,'[1]2019.30'!$A:$B,2,0)</f>
        <v>#N/A</v>
      </c>
      <c r="AJ209" s="39" t="e">
        <f>VLOOKUP(A209,[2]修订!$B:$C,2,0)</f>
        <v>#N/A</v>
      </c>
    </row>
    <row r="210" s="39" customFormat="1" spans="1:36">
      <c r="A210" s="55"/>
      <c r="B210" s="52"/>
      <c r="C210" s="52"/>
      <c r="D210" s="52"/>
      <c r="E210" s="56"/>
      <c r="F210" s="56">
        <v>9</v>
      </c>
      <c r="G210" s="52" t="s">
        <v>464</v>
      </c>
      <c r="H210" s="47"/>
      <c r="I210" s="44"/>
      <c r="J210" s="39" t="e">
        <f>VLOOKUP(A210,'[1]2019.11'!$A:$B,2,0)</f>
        <v>#N/A</v>
      </c>
      <c r="X210" s="39" t="e">
        <f>VLOOKUP(A210,'[1]2019.30'!$A:$B,2,0)</f>
        <v>#N/A</v>
      </c>
      <c r="AJ210" s="39" t="e">
        <f>VLOOKUP(A210,[2]修订!$B:$C,2,0)</f>
        <v>#N/A</v>
      </c>
    </row>
    <row r="211" s="39" customFormat="1" spans="1:36">
      <c r="A211" s="55">
        <v>210102002</v>
      </c>
      <c r="B211" s="52" t="s">
        <v>465</v>
      </c>
      <c r="C211" s="52"/>
      <c r="D211" s="52"/>
      <c r="E211" s="56" t="s">
        <v>462</v>
      </c>
      <c r="F211" s="56">
        <v>8</v>
      </c>
      <c r="G211" s="52" t="s">
        <v>463</v>
      </c>
      <c r="H211" s="47"/>
      <c r="I211" s="44"/>
      <c r="J211" s="39" t="e">
        <f>VLOOKUP(A211,'[1]2019.11'!$A:$B,2,0)</f>
        <v>#N/A</v>
      </c>
      <c r="X211" s="39" t="e">
        <f>VLOOKUP(A211,'[1]2019.30'!$A:$B,2,0)</f>
        <v>#N/A</v>
      </c>
      <c r="AJ211" s="39" t="e">
        <f>VLOOKUP(A211,[2]修订!$B:$C,2,0)</f>
        <v>#N/A</v>
      </c>
    </row>
    <row r="212" s="39" customFormat="1" spans="1:36">
      <c r="A212" s="55"/>
      <c r="B212" s="52"/>
      <c r="C212" s="52"/>
      <c r="D212" s="52"/>
      <c r="E212" s="56"/>
      <c r="F212" s="56">
        <v>13</v>
      </c>
      <c r="G212" s="52" t="s">
        <v>464</v>
      </c>
      <c r="H212" s="47"/>
      <c r="I212" s="44"/>
      <c r="J212" s="39" t="e">
        <f>VLOOKUP(A212,'[1]2019.11'!$A:$B,2,0)</f>
        <v>#N/A</v>
      </c>
      <c r="X212" s="39" t="e">
        <f>VLOOKUP(A212,'[1]2019.30'!$A:$B,2,0)</f>
        <v>#N/A</v>
      </c>
      <c r="AJ212" s="39" t="e">
        <f>VLOOKUP(A212,[2]修订!$B:$C,2,0)</f>
        <v>#N/A</v>
      </c>
    </row>
    <row r="213" s="39" customFormat="1" spans="1:36">
      <c r="A213" s="55">
        <v>210102003</v>
      </c>
      <c r="B213" s="52" t="s">
        <v>466</v>
      </c>
      <c r="C213" s="52" t="s">
        <v>467</v>
      </c>
      <c r="D213" s="52"/>
      <c r="E213" s="56" t="s">
        <v>462</v>
      </c>
      <c r="F213" s="56">
        <v>10</v>
      </c>
      <c r="G213" s="52" t="s">
        <v>463</v>
      </c>
      <c r="H213" s="47"/>
      <c r="I213" s="44"/>
      <c r="J213" s="39" t="e">
        <f>VLOOKUP(A213,'[1]2019.11'!$A:$B,2,0)</f>
        <v>#N/A</v>
      </c>
      <c r="X213" s="39" t="e">
        <f>VLOOKUP(A213,'[1]2019.30'!$A:$B,2,0)</f>
        <v>#N/A</v>
      </c>
      <c r="AJ213" s="39" t="e">
        <f>VLOOKUP(A213,[2]修订!$B:$C,2,0)</f>
        <v>#N/A</v>
      </c>
    </row>
    <row r="214" s="39" customFormat="1" spans="1:36">
      <c r="A214" s="55"/>
      <c r="B214" s="52"/>
      <c r="C214" s="52"/>
      <c r="D214" s="52"/>
      <c r="E214" s="56"/>
      <c r="F214" s="56">
        <v>16</v>
      </c>
      <c r="G214" s="52" t="s">
        <v>464</v>
      </c>
      <c r="H214" s="47"/>
      <c r="I214" s="44"/>
      <c r="J214" s="39" t="e">
        <f>VLOOKUP(A214,'[1]2019.11'!$A:$B,2,0)</f>
        <v>#N/A</v>
      </c>
      <c r="X214" s="39" t="e">
        <f>VLOOKUP(A214,'[1]2019.30'!$A:$B,2,0)</f>
        <v>#N/A</v>
      </c>
      <c r="AJ214" s="39" t="e">
        <f>VLOOKUP(A214,[2]修订!$B:$C,2,0)</f>
        <v>#N/A</v>
      </c>
    </row>
    <row r="215" s="39" customFormat="1" spans="1:36">
      <c r="A215" s="55">
        <v>210102004</v>
      </c>
      <c r="B215" s="52" t="s">
        <v>468</v>
      </c>
      <c r="C215" s="52"/>
      <c r="D215" s="52"/>
      <c r="E215" s="56" t="s">
        <v>462</v>
      </c>
      <c r="F215" s="56">
        <v>13</v>
      </c>
      <c r="G215" s="52" t="s">
        <v>463</v>
      </c>
      <c r="H215" s="47"/>
      <c r="I215" s="44"/>
      <c r="J215" s="39" t="e">
        <f>VLOOKUP(A215,'[1]2019.11'!$A:$B,2,0)</f>
        <v>#N/A</v>
      </c>
      <c r="X215" s="39" t="e">
        <f>VLOOKUP(A215,'[1]2019.30'!$A:$B,2,0)</f>
        <v>#N/A</v>
      </c>
      <c r="AJ215" s="39" t="e">
        <f>VLOOKUP(A215,[2]修订!$B:$C,2,0)</f>
        <v>#N/A</v>
      </c>
    </row>
    <row r="216" s="39" customFormat="1" spans="1:36">
      <c r="A216" s="55"/>
      <c r="B216" s="52"/>
      <c r="C216" s="52"/>
      <c r="D216" s="52"/>
      <c r="E216" s="56"/>
      <c r="F216" s="56">
        <v>20</v>
      </c>
      <c r="G216" s="52" t="s">
        <v>464</v>
      </c>
      <c r="H216" s="47"/>
      <c r="I216" s="44"/>
      <c r="J216" s="39" t="e">
        <f>VLOOKUP(A216,'[1]2019.11'!$A:$B,2,0)</f>
        <v>#N/A</v>
      </c>
      <c r="X216" s="39" t="e">
        <f>VLOOKUP(A216,'[1]2019.30'!$A:$B,2,0)</f>
        <v>#N/A</v>
      </c>
      <c r="AJ216" s="39" t="e">
        <f>VLOOKUP(A216,[2]修订!$B:$C,2,0)</f>
        <v>#N/A</v>
      </c>
    </row>
    <row r="217" s="39" customFormat="1" spans="1:36">
      <c r="A217" s="55">
        <v>210102005</v>
      </c>
      <c r="B217" s="52" t="s">
        <v>469</v>
      </c>
      <c r="C217" s="52"/>
      <c r="D217" s="52"/>
      <c r="E217" s="56" t="s">
        <v>462</v>
      </c>
      <c r="F217" s="56">
        <v>15</v>
      </c>
      <c r="G217" s="52" t="s">
        <v>463</v>
      </c>
      <c r="H217" s="47"/>
      <c r="I217" s="44"/>
      <c r="J217" s="39" t="e">
        <f>VLOOKUP(A217,'[1]2019.11'!$A:$B,2,0)</f>
        <v>#N/A</v>
      </c>
      <c r="X217" s="39" t="e">
        <f>VLOOKUP(A217,'[1]2019.30'!$A:$B,2,0)</f>
        <v>#N/A</v>
      </c>
      <c r="AJ217" s="39" t="e">
        <f>VLOOKUP(A217,[2]修订!$B:$C,2,0)</f>
        <v>#N/A</v>
      </c>
    </row>
    <row r="218" s="39" customFormat="1" spans="1:36">
      <c r="A218" s="55"/>
      <c r="B218" s="52"/>
      <c r="C218" s="52"/>
      <c r="D218" s="52"/>
      <c r="E218" s="56"/>
      <c r="F218" s="56">
        <v>23</v>
      </c>
      <c r="G218" s="52" t="s">
        <v>464</v>
      </c>
      <c r="H218" s="47"/>
      <c r="I218" s="44"/>
      <c r="J218" s="39" t="e">
        <f>VLOOKUP(A218,'[1]2019.11'!$A:$B,2,0)</f>
        <v>#N/A</v>
      </c>
      <c r="X218" s="39" t="e">
        <f>VLOOKUP(A218,'[1]2019.30'!$A:$B,2,0)</f>
        <v>#N/A</v>
      </c>
      <c r="AJ218" s="39" t="e">
        <f>VLOOKUP(A218,[2]修订!$B:$C,2,0)</f>
        <v>#N/A</v>
      </c>
    </row>
    <row r="219" s="39" customFormat="1" spans="1:36">
      <c r="A219" s="55">
        <v>210102006</v>
      </c>
      <c r="B219" s="52" t="s">
        <v>470</v>
      </c>
      <c r="C219" s="52"/>
      <c r="D219" s="52"/>
      <c r="E219" s="56" t="s">
        <v>462</v>
      </c>
      <c r="F219" s="56">
        <v>16</v>
      </c>
      <c r="G219" s="52" t="s">
        <v>463</v>
      </c>
      <c r="H219" s="47"/>
      <c r="I219" s="44"/>
      <c r="J219" s="39" t="e">
        <f>VLOOKUP(A219,'[1]2019.11'!$A:$B,2,0)</f>
        <v>#N/A</v>
      </c>
      <c r="X219" s="39" t="e">
        <f>VLOOKUP(A219,'[1]2019.30'!$A:$B,2,0)</f>
        <v>#N/A</v>
      </c>
      <c r="AJ219" s="39" t="e">
        <f>VLOOKUP(A219,[2]修订!$B:$C,2,0)</f>
        <v>#N/A</v>
      </c>
    </row>
    <row r="220" s="39" customFormat="1" spans="1:36">
      <c r="A220" s="55"/>
      <c r="B220" s="52"/>
      <c r="C220" s="52"/>
      <c r="D220" s="52"/>
      <c r="E220" s="56"/>
      <c r="F220" s="56">
        <v>23</v>
      </c>
      <c r="G220" s="52" t="s">
        <v>464</v>
      </c>
      <c r="H220" s="47"/>
      <c r="I220" s="44"/>
      <c r="J220" s="39" t="e">
        <f>VLOOKUP(A220,'[1]2019.11'!$A:$B,2,0)</f>
        <v>#N/A</v>
      </c>
      <c r="X220" s="39" t="e">
        <f>VLOOKUP(A220,'[1]2019.30'!$A:$B,2,0)</f>
        <v>#N/A</v>
      </c>
      <c r="AJ220" s="39" t="e">
        <f>VLOOKUP(A220,[2]修订!$B:$C,2,0)</f>
        <v>#N/A</v>
      </c>
    </row>
    <row r="221" s="39" customFormat="1" spans="1:36">
      <c r="A221" s="55">
        <v>210102007</v>
      </c>
      <c r="B221" s="52" t="s">
        <v>471</v>
      </c>
      <c r="C221" s="52"/>
      <c r="D221" s="52"/>
      <c r="E221" s="56" t="s">
        <v>462</v>
      </c>
      <c r="F221" s="56">
        <v>18</v>
      </c>
      <c r="G221" s="52" t="s">
        <v>463</v>
      </c>
      <c r="H221" s="47"/>
      <c r="I221" s="44"/>
      <c r="J221" s="39" t="e">
        <f>VLOOKUP(A221,'[1]2019.11'!$A:$B,2,0)</f>
        <v>#N/A</v>
      </c>
      <c r="X221" s="39" t="e">
        <f>VLOOKUP(A221,'[1]2019.30'!$A:$B,2,0)</f>
        <v>#N/A</v>
      </c>
      <c r="AJ221" s="39" t="e">
        <f>VLOOKUP(A221,[2]修订!$B:$C,2,0)</f>
        <v>#N/A</v>
      </c>
    </row>
    <row r="222" s="39" customFormat="1" spans="1:36">
      <c r="A222" s="55"/>
      <c r="B222" s="52"/>
      <c r="C222" s="52"/>
      <c r="D222" s="52"/>
      <c r="E222" s="56"/>
      <c r="F222" s="56">
        <v>27</v>
      </c>
      <c r="G222" s="52" t="s">
        <v>464</v>
      </c>
      <c r="H222" s="47"/>
      <c r="I222" s="44"/>
      <c r="J222" s="39" t="e">
        <f>VLOOKUP(A222,'[1]2019.11'!$A:$B,2,0)</f>
        <v>#N/A</v>
      </c>
      <c r="X222" s="39" t="e">
        <f>VLOOKUP(A222,'[1]2019.30'!$A:$B,2,0)</f>
        <v>#N/A</v>
      </c>
      <c r="AJ222" s="39" t="e">
        <f>VLOOKUP(A222,[2]修订!$B:$C,2,0)</f>
        <v>#N/A</v>
      </c>
    </row>
    <row r="223" s="39" customFormat="1" spans="1:36">
      <c r="A223" s="55">
        <v>210102008</v>
      </c>
      <c r="B223" s="52" t="s">
        <v>472</v>
      </c>
      <c r="C223" s="52"/>
      <c r="D223" s="52"/>
      <c r="E223" s="56" t="s">
        <v>462</v>
      </c>
      <c r="F223" s="56">
        <v>5</v>
      </c>
      <c r="G223" s="52" t="s">
        <v>473</v>
      </c>
      <c r="H223" s="47"/>
      <c r="I223" s="44"/>
      <c r="J223" s="39" t="e">
        <f>VLOOKUP(A223,'[1]2019.11'!$A:$B,2,0)</f>
        <v>#N/A</v>
      </c>
      <c r="X223" s="39" t="e">
        <f>VLOOKUP(A223,'[1]2019.30'!$A:$B,2,0)</f>
        <v>#N/A</v>
      </c>
      <c r="AJ223" s="39" t="e">
        <f>VLOOKUP(A223,[2]修订!$B:$C,2,0)</f>
        <v>#N/A</v>
      </c>
    </row>
    <row r="224" s="39" customFormat="1" spans="1:36">
      <c r="A224" s="55">
        <v>210102009</v>
      </c>
      <c r="B224" s="52" t="s">
        <v>474</v>
      </c>
      <c r="C224" s="52"/>
      <c r="D224" s="52"/>
      <c r="E224" s="56" t="s">
        <v>462</v>
      </c>
      <c r="F224" s="56">
        <v>11</v>
      </c>
      <c r="G224" s="52"/>
      <c r="H224" s="47"/>
      <c r="I224" s="44"/>
      <c r="J224" s="39" t="e">
        <f>VLOOKUP(A224,'[1]2019.11'!$A:$B,2,0)</f>
        <v>#N/A</v>
      </c>
      <c r="X224" s="39" t="e">
        <f>VLOOKUP(A224,'[1]2019.30'!$A:$B,2,0)</f>
        <v>#N/A</v>
      </c>
      <c r="AJ224" s="39" t="e">
        <f>VLOOKUP(A224,[2]修订!$B:$C,2,0)</f>
        <v>#N/A</v>
      </c>
    </row>
    <row r="225" s="39" customFormat="1" ht="24" spans="1:36">
      <c r="A225" s="55">
        <v>210102010</v>
      </c>
      <c r="B225" s="52" t="s">
        <v>475</v>
      </c>
      <c r="C225" s="52"/>
      <c r="D225" s="52"/>
      <c r="E225" s="56" t="s">
        <v>462</v>
      </c>
      <c r="F225" s="56">
        <v>35</v>
      </c>
      <c r="G225" s="52" t="s">
        <v>476</v>
      </c>
      <c r="H225" s="47"/>
      <c r="I225" s="44"/>
      <c r="J225" s="39" t="e">
        <f>VLOOKUP(A225,'[1]2019.11'!$A:$B,2,0)</f>
        <v>#N/A</v>
      </c>
      <c r="X225" s="39" t="e">
        <f>VLOOKUP(A225,'[1]2019.30'!$A:$B,2,0)</f>
        <v>#N/A</v>
      </c>
      <c r="AJ225" s="39" t="e">
        <f>VLOOKUP(A225,[2]修订!$B:$C,2,0)</f>
        <v>#N/A</v>
      </c>
    </row>
    <row r="226" s="39" customFormat="1" spans="1:36">
      <c r="A226" s="55">
        <v>210102011</v>
      </c>
      <c r="B226" s="52" t="s">
        <v>477</v>
      </c>
      <c r="C226" s="52"/>
      <c r="D226" s="52"/>
      <c r="E226" s="56" t="s">
        <v>462</v>
      </c>
      <c r="F226" s="56">
        <v>45</v>
      </c>
      <c r="G226" s="52"/>
      <c r="H226" s="47"/>
      <c r="I226" s="44"/>
      <c r="J226" s="39" t="e">
        <f>VLOOKUP(A226,'[1]2019.11'!$A:$B,2,0)</f>
        <v>#N/A</v>
      </c>
      <c r="X226" s="39" t="e">
        <f>VLOOKUP(A226,'[1]2019.30'!$A:$B,2,0)</f>
        <v>#N/A</v>
      </c>
      <c r="AJ226" s="39" t="e">
        <f>VLOOKUP(A226,[2]修订!$B:$C,2,0)</f>
        <v>#N/A</v>
      </c>
    </row>
    <row r="227" s="39" customFormat="1" ht="24" spans="1:36">
      <c r="A227" s="55">
        <v>210102012</v>
      </c>
      <c r="B227" s="52" t="s">
        <v>478</v>
      </c>
      <c r="C227" s="52" t="s">
        <v>479</v>
      </c>
      <c r="D227" s="52"/>
      <c r="E227" s="56" t="s">
        <v>462</v>
      </c>
      <c r="F227" s="56">
        <v>30</v>
      </c>
      <c r="G227" s="52"/>
      <c r="H227" s="47"/>
      <c r="I227" s="44"/>
      <c r="J227" s="39" t="e">
        <f>VLOOKUP(A227,'[1]2019.11'!$A:$B,2,0)</f>
        <v>#N/A</v>
      </c>
      <c r="X227" s="39" t="e">
        <f>VLOOKUP(A227,'[1]2019.30'!$A:$B,2,0)</f>
        <v>#N/A</v>
      </c>
      <c r="AJ227" s="39" t="e">
        <f>VLOOKUP(A227,[2]修订!$B:$C,2,0)</f>
        <v>#N/A</v>
      </c>
    </row>
    <row r="228" s="39" customFormat="1" spans="1:36">
      <c r="A228" s="55">
        <v>210102013</v>
      </c>
      <c r="B228" s="52" t="s">
        <v>480</v>
      </c>
      <c r="C228" s="52"/>
      <c r="D228" s="52"/>
      <c r="E228" s="56" t="s">
        <v>462</v>
      </c>
      <c r="F228" s="56">
        <v>35</v>
      </c>
      <c r="G228" s="52" t="s">
        <v>481</v>
      </c>
      <c r="H228" s="47"/>
      <c r="I228" s="44"/>
      <c r="J228" s="39" t="e">
        <f>VLOOKUP(A228,'[1]2019.11'!$A:$B,2,0)</f>
        <v>#N/A</v>
      </c>
      <c r="X228" s="39" t="e">
        <f>VLOOKUP(A228,'[1]2019.30'!$A:$B,2,0)</f>
        <v>#N/A</v>
      </c>
      <c r="AJ228" s="39" t="e">
        <f>VLOOKUP(A228,[2]修订!$B:$C,2,0)</f>
        <v>#N/A</v>
      </c>
    </row>
    <row r="229" s="39" customFormat="1" spans="1:36">
      <c r="A229" s="55">
        <v>210102014</v>
      </c>
      <c r="B229" s="52" t="s">
        <v>482</v>
      </c>
      <c r="C229" s="52"/>
      <c r="D229" s="52"/>
      <c r="E229" s="56" t="s">
        <v>462</v>
      </c>
      <c r="F229" s="56">
        <v>70</v>
      </c>
      <c r="G229" s="52"/>
      <c r="H229" s="47"/>
      <c r="I229" s="44"/>
      <c r="J229" s="39" t="e">
        <f>VLOOKUP(A229,'[1]2019.11'!$A:$B,2,0)</f>
        <v>#N/A</v>
      </c>
      <c r="X229" s="39" t="e">
        <f>VLOOKUP(A229,'[1]2019.30'!$A:$B,2,0)</f>
        <v>#N/A</v>
      </c>
      <c r="AJ229" s="39" t="e">
        <f>VLOOKUP(A229,[2]修订!$B:$C,2,0)</f>
        <v>#N/A</v>
      </c>
    </row>
    <row r="230" s="39" customFormat="1" ht="24" spans="1:36">
      <c r="A230" s="55">
        <v>210102015</v>
      </c>
      <c r="B230" s="52" t="s">
        <v>483</v>
      </c>
      <c r="C230" s="52" t="s">
        <v>484</v>
      </c>
      <c r="D230" s="52" t="s">
        <v>485</v>
      </c>
      <c r="E230" s="56" t="s">
        <v>486</v>
      </c>
      <c r="F230" s="56">
        <v>52</v>
      </c>
      <c r="G230" s="52" t="s">
        <v>487</v>
      </c>
      <c r="H230" s="47" t="s">
        <v>68</v>
      </c>
      <c r="I230" s="44"/>
      <c r="J230" s="39" t="e">
        <f>VLOOKUP(A230,'[1]2019.11'!$A:$B,2,0)</f>
        <v>#N/A</v>
      </c>
      <c r="X230" s="39" t="str">
        <f>VLOOKUP(A230,'[1]2019.30'!$A:$B,2,0)</f>
        <v>数字化摄影(DR)</v>
      </c>
      <c r="Y230" s="39">
        <f>IF(B230=X230,0,1)</f>
        <v>0</v>
      </c>
      <c r="Z230" s="39" t="s">
        <v>484</v>
      </c>
      <c r="AA230" s="39">
        <f>IF(C230=Z230,0,1)</f>
        <v>0</v>
      </c>
      <c r="AB230" s="39" t="str">
        <f>VLOOKUP(A230,'[1]2019.30'!$A:$D,4,0)</f>
        <v>胶片</v>
      </c>
      <c r="AC230" s="39">
        <f>IF(D230=AB230,0,1)</f>
        <v>0</v>
      </c>
      <c r="AD230" s="39" t="str">
        <f>VLOOKUP(A230,'[1]2019.30'!$A:$E,5,0)</f>
        <v>曝光次数</v>
      </c>
      <c r="AE230" s="39">
        <f>IF(E230=AD230,0,1)</f>
        <v>0</v>
      </c>
      <c r="AF230" s="39">
        <f>VLOOKUP(A230,'[1]2019.30'!$A:$F,6,0)</f>
        <v>52</v>
      </c>
      <c r="AG230" s="39">
        <f>IF(F230=AF230,0,1)</f>
        <v>0</v>
      </c>
      <c r="AH230" s="39" t="s">
        <v>487</v>
      </c>
      <c r="AI230" s="39">
        <f>IF(G230=AH230,0,1)</f>
        <v>0</v>
      </c>
      <c r="AJ230" s="39" t="e">
        <f>VLOOKUP(A230,[2]修订!$B:$C,2,0)</f>
        <v>#N/A</v>
      </c>
    </row>
    <row r="231" s="39" customFormat="1" ht="24" spans="1:36">
      <c r="A231" s="55">
        <v>210102016</v>
      </c>
      <c r="B231" s="52" t="s">
        <v>488</v>
      </c>
      <c r="C231" s="52" t="s">
        <v>484</v>
      </c>
      <c r="D231" s="52" t="s">
        <v>485</v>
      </c>
      <c r="E231" s="56" t="s">
        <v>486</v>
      </c>
      <c r="F231" s="56">
        <v>55</v>
      </c>
      <c r="G231" s="52" t="s">
        <v>487</v>
      </c>
      <c r="H231" s="47"/>
      <c r="I231" s="44"/>
      <c r="J231" s="39" t="e">
        <f>VLOOKUP(A231,'[1]2019.11'!$A:$B,2,0)</f>
        <v>#N/A</v>
      </c>
      <c r="X231" s="39" t="e">
        <f>VLOOKUP(A231,'[1]2019.30'!$A:$B,2,0)</f>
        <v>#N/A</v>
      </c>
      <c r="AJ231" s="39" t="e">
        <f>VLOOKUP(A231,[2]修订!$B:$C,2,0)</f>
        <v>#N/A</v>
      </c>
    </row>
    <row r="232" s="39" customFormat="1" ht="27" spans="1:36">
      <c r="A232" s="55">
        <v>210102017</v>
      </c>
      <c r="B232" s="52" t="s">
        <v>489</v>
      </c>
      <c r="C232" s="52" t="s">
        <v>490</v>
      </c>
      <c r="D232" s="52"/>
      <c r="E232" s="56" t="s">
        <v>456</v>
      </c>
      <c r="F232" s="62">
        <v>390</v>
      </c>
      <c r="G232" s="52"/>
      <c r="H232" s="47" t="s">
        <v>491</v>
      </c>
      <c r="I232" s="44"/>
      <c r="J232" s="39" t="e">
        <f>VLOOKUP(A232,'[1]2019.11'!$A:$B,2,0)</f>
        <v>#N/A</v>
      </c>
      <c r="X232" s="39" t="e">
        <f>VLOOKUP(A232,'[1]2019.30'!$A:$B,2,0)</f>
        <v>#N/A</v>
      </c>
      <c r="AJ232" s="39" t="e">
        <f>VLOOKUP(A232,[2]修订!$B:$C,2,0)</f>
        <v>#N/A</v>
      </c>
    </row>
    <row r="233" s="39" customFormat="1" ht="48" spans="1:36">
      <c r="A233" s="55">
        <v>210102018</v>
      </c>
      <c r="B233" s="52" t="s">
        <v>492</v>
      </c>
      <c r="C233" s="52" t="s">
        <v>493</v>
      </c>
      <c r="D233" s="52" t="s">
        <v>485</v>
      </c>
      <c r="E233" s="56" t="s">
        <v>494</v>
      </c>
      <c r="F233" s="56" t="s">
        <v>48</v>
      </c>
      <c r="G233" s="52"/>
      <c r="H233" s="57" t="s">
        <v>62</v>
      </c>
      <c r="J233" s="39" t="e">
        <f>VLOOKUP(A233,'[1]2019.11'!$A:$B,2,0)</f>
        <v>#N/A</v>
      </c>
      <c r="X233" s="39" t="e">
        <f>VLOOKUP(A233,'[1]2019.30'!$A:$B,2,0)</f>
        <v>#N/A</v>
      </c>
      <c r="AJ233" s="39" t="e">
        <f>VLOOKUP(A233,[2]修订!$B:$C,2,0)</f>
        <v>#N/A</v>
      </c>
    </row>
    <row r="234" s="39" customFormat="1" ht="36" spans="1:36">
      <c r="A234" s="55">
        <v>210103</v>
      </c>
      <c r="B234" s="52" t="s">
        <v>495</v>
      </c>
      <c r="C234" s="52" t="s">
        <v>496</v>
      </c>
      <c r="D234" s="52" t="s">
        <v>497</v>
      </c>
      <c r="E234" s="56"/>
      <c r="F234" s="56"/>
      <c r="G234" s="52" t="s">
        <v>498</v>
      </c>
      <c r="H234" s="47"/>
      <c r="I234" s="44"/>
      <c r="J234" s="39" t="e">
        <f>VLOOKUP(A234,'[1]2019.11'!$A:$B,2,0)</f>
        <v>#N/A</v>
      </c>
      <c r="X234" s="39" t="str">
        <f>VLOOKUP(A234,'[1]2019.30'!$A:$B,2,0)</f>
        <v>X线造影</v>
      </c>
      <c r="Y234" s="39">
        <f>IF(B234=X234,0,1)</f>
        <v>0</v>
      </c>
      <c r="Z234" s="39" t="s">
        <v>496</v>
      </c>
      <c r="AA234" s="39">
        <f>IF(C234=Z234,0,1)</f>
        <v>0</v>
      </c>
      <c r="AB234" s="39" t="str">
        <f>VLOOKUP(A234,'[1]2019.30'!$A:$D,4,0)</f>
        <v>造影剂、胶片、一次性插管</v>
      </c>
      <c r="AC234" s="39">
        <f>IF(D234=AB234,0,1)</f>
        <v>0</v>
      </c>
      <c r="AD234" s="39" t="e">
        <f>VLOOKUP(A234,'[1]2019.30'!$A:$E,5,0)</f>
        <v>#REF!</v>
      </c>
      <c r="AE234" s="39" t="e">
        <f>IF(E234=AD234,0,1)</f>
        <v>#REF!</v>
      </c>
      <c r="AF234" s="39" t="e">
        <f>VLOOKUP(A234,'[1]2019.30'!$A:$F,6,0)</f>
        <v>#REF!</v>
      </c>
      <c r="AG234" s="39" t="e">
        <f>IF(F234=AF234,0,1)</f>
        <v>#REF!</v>
      </c>
      <c r="AH234" s="39" t="s">
        <v>498</v>
      </c>
      <c r="AI234" s="39">
        <f>IF(G234=AH234,0,1)</f>
        <v>0</v>
      </c>
      <c r="AJ234" s="39" t="e">
        <f>VLOOKUP(A234,[2]修订!$B:$C,2,0)</f>
        <v>#N/A</v>
      </c>
    </row>
    <row r="235" s="39" customFormat="1" spans="1:36">
      <c r="A235" s="55">
        <v>210103001</v>
      </c>
      <c r="B235" s="52" t="s">
        <v>499</v>
      </c>
      <c r="C235" s="52"/>
      <c r="D235" s="52"/>
      <c r="E235" s="56" t="s">
        <v>28</v>
      </c>
      <c r="F235" s="56">
        <v>55</v>
      </c>
      <c r="G235" s="52"/>
      <c r="H235" s="47"/>
      <c r="I235" s="44"/>
      <c r="J235" s="39" t="e">
        <f>VLOOKUP(A235,'[1]2019.11'!$A:$B,2,0)</f>
        <v>#N/A</v>
      </c>
      <c r="X235" s="39" t="e">
        <f>VLOOKUP(A235,'[1]2019.30'!$A:$B,2,0)</f>
        <v>#N/A</v>
      </c>
      <c r="AJ235" s="39" t="e">
        <f>VLOOKUP(A235,[2]修订!$B:$C,2,0)</f>
        <v>#N/A</v>
      </c>
    </row>
    <row r="236" s="39" customFormat="1" spans="1:36">
      <c r="A236" s="55">
        <v>210103002</v>
      </c>
      <c r="B236" s="52" t="s">
        <v>500</v>
      </c>
      <c r="C236" s="52"/>
      <c r="D236" s="52"/>
      <c r="E236" s="56" t="s">
        <v>28</v>
      </c>
      <c r="F236" s="56">
        <v>55</v>
      </c>
      <c r="G236" s="52"/>
      <c r="H236" s="47"/>
      <c r="I236" s="44"/>
      <c r="J236" s="39" t="e">
        <f>VLOOKUP(A236,'[1]2019.11'!$A:$B,2,0)</f>
        <v>#N/A</v>
      </c>
      <c r="X236" s="39" t="e">
        <f>VLOOKUP(A236,'[1]2019.30'!$A:$B,2,0)</f>
        <v>#N/A</v>
      </c>
      <c r="AJ236" s="39" t="e">
        <f>VLOOKUP(A236,[2]修订!$B:$C,2,0)</f>
        <v>#N/A</v>
      </c>
    </row>
    <row r="237" s="39" customFormat="1" spans="1:36">
      <c r="A237" s="55">
        <v>210103003</v>
      </c>
      <c r="B237" s="52" t="s">
        <v>501</v>
      </c>
      <c r="C237" s="52"/>
      <c r="D237" s="52"/>
      <c r="E237" s="56" t="s">
        <v>28</v>
      </c>
      <c r="F237" s="56">
        <v>65</v>
      </c>
      <c r="G237" s="52"/>
      <c r="H237" s="47"/>
      <c r="I237" s="44"/>
      <c r="J237" s="39" t="e">
        <f>VLOOKUP(A237,'[1]2019.11'!$A:$B,2,0)</f>
        <v>#N/A</v>
      </c>
      <c r="X237" s="39" t="e">
        <f>VLOOKUP(A237,'[1]2019.30'!$A:$B,2,0)</f>
        <v>#N/A</v>
      </c>
      <c r="AJ237" s="39" t="e">
        <f>VLOOKUP(A237,[2]修订!$B:$C,2,0)</f>
        <v>#N/A</v>
      </c>
    </row>
    <row r="238" s="39" customFormat="1" spans="1:36">
      <c r="A238" s="55">
        <v>210103004</v>
      </c>
      <c r="B238" s="52" t="s">
        <v>502</v>
      </c>
      <c r="C238" s="52"/>
      <c r="D238" s="52"/>
      <c r="E238" s="56" t="s">
        <v>28</v>
      </c>
      <c r="F238" s="56">
        <v>65</v>
      </c>
      <c r="G238" s="52"/>
      <c r="H238" s="47"/>
      <c r="I238" s="44"/>
      <c r="J238" s="39" t="e">
        <f>VLOOKUP(A238,'[1]2019.11'!$A:$B,2,0)</f>
        <v>#N/A</v>
      </c>
      <c r="X238" s="39" t="e">
        <f>VLOOKUP(A238,'[1]2019.30'!$A:$B,2,0)</f>
        <v>#N/A</v>
      </c>
      <c r="AJ238" s="39" t="e">
        <f>VLOOKUP(A238,[2]修订!$B:$C,2,0)</f>
        <v>#N/A</v>
      </c>
    </row>
    <row r="239" s="39" customFormat="1" spans="1:36">
      <c r="A239" s="55" t="s">
        <v>503</v>
      </c>
      <c r="B239" s="52" t="s">
        <v>504</v>
      </c>
      <c r="C239" s="52"/>
      <c r="D239" s="52"/>
      <c r="E239" s="56" t="s">
        <v>505</v>
      </c>
      <c r="F239" s="56">
        <v>120</v>
      </c>
      <c r="G239" s="52"/>
      <c r="H239" s="47"/>
      <c r="I239" s="44"/>
      <c r="J239" s="39" t="e">
        <f>VLOOKUP(A239,'[1]2019.11'!$A:$B,2,0)</f>
        <v>#N/A</v>
      </c>
      <c r="X239" s="39" t="e">
        <f>VLOOKUP(A239,'[1]2019.30'!$A:$B,2,0)</f>
        <v>#N/A</v>
      </c>
      <c r="AJ239" s="39" t="e">
        <f>VLOOKUP(A239,[2]修订!$B:$C,2,0)</f>
        <v>#N/A</v>
      </c>
    </row>
    <row r="240" s="39" customFormat="1" spans="1:36">
      <c r="A240" s="55">
        <v>210103005</v>
      </c>
      <c r="B240" s="52" t="s">
        <v>506</v>
      </c>
      <c r="C240" s="52"/>
      <c r="D240" s="52"/>
      <c r="E240" s="56" t="s">
        <v>507</v>
      </c>
      <c r="F240" s="56">
        <v>45</v>
      </c>
      <c r="G240" s="52"/>
      <c r="H240" s="47"/>
      <c r="I240" s="44"/>
      <c r="J240" s="39" t="e">
        <f>VLOOKUP(A240,'[1]2019.11'!$A:$B,2,0)</f>
        <v>#N/A</v>
      </c>
      <c r="X240" s="39" t="e">
        <f>VLOOKUP(A240,'[1]2019.30'!$A:$B,2,0)</f>
        <v>#N/A</v>
      </c>
      <c r="AJ240" s="39" t="e">
        <f>VLOOKUP(A240,[2]修订!$B:$C,2,0)</f>
        <v>#N/A</v>
      </c>
    </row>
    <row r="241" s="39" customFormat="1" spans="1:36">
      <c r="A241" s="55">
        <v>210103006</v>
      </c>
      <c r="B241" s="52" t="s">
        <v>508</v>
      </c>
      <c r="C241" s="52"/>
      <c r="D241" s="52"/>
      <c r="E241" s="56" t="s">
        <v>507</v>
      </c>
      <c r="F241" s="56">
        <v>45</v>
      </c>
      <c r="G241" s="52"/>
      <c r="H241" s="47"/>
      <c r="I241" s="44"/>
      <c r="J241" s="39" t="e">
        <f>VLOOKUP(A241,'[1]2019.11'!$A:$B,2,0)</f>
        <v>#N/A</v>
      </c>
      <c r="X241" s="39" t="e">
        <f>VLOOKUP(A241,'[1]2019.30'!$A:$B,2,0)</f>
        <v>#N/A</v>
      </c>
      <c r="AJ241" s="39" t="e">
        <f>VLOOKUP(A241,[2]修订!$B:$C,2,0)</f>
        <v>#N/A</v>
      </c>
    </row>
    <row r="242" s="39" customFormat="1" spans="1:36">
      <c r="A242" s="55">
        <v>210103007</v>
      </c>
      <c r="B242" s="52" t="s">
        <v>509</v>
      </c>
      <c r="C242" s="52"/>
      <c r="D242" s="52"/>
      <c r="E242" s="56" t="s">
        <v>507</v>
      </c>
      <c r="F242" s="56">
        <v>45</v>
      </c>
      <c r="G242" s="52"/>
      <c r="H242" s="47"/>
      <c r="I242" s="44"/>
      <c r="J242" s="39" t="e">
        <f>VLOOKUP(A242,'[1]2019.11'!$A:$B,2,0)</f>
        <v>#N/A</v>
      </c>
      <c r="X242" s="39" t="e">
        <f>VLOOKUP(A242,'[1]2019.30'!$A:$B,2,0)</f>
        <v>#N/A</v>
      </c>
      <c r="AJ242" s="39" t="e">
        <f>VLOOKUP(A242,[2]修订!$B:$C,2,0)</f>
        <v>#N/A</v>
      </c>
    </row>
    <row r="243" s="39" customFormat="1" spans="1:36">
      <c r="A243" s="55">
        <v>210103008</v>
      </c>
      <c r="B243" s="52" t="s">
        <v>510</v>
      </c>
      <c r="C243" s="52"/>
      <c r="D243" s="52"/>
      <c r="E243" s="56" t="s">
        <v>507</v>
      </c>
      <c r="F243" s="56">
        <v>75</v>
      </c>
      <c r="G243" s="52"/>
      <c r="H243" s="47"/>
      <c r="I243" s="44"/>
      <c r="J243" s="39" t="e">
        <f>VLOOKUP(A243,'[1]2019.11'!$A:$B,2,0)</f>
        <v>#N/A</v>
      </c>
      <c r="X243" s="39" t="e">
        <f>VLOOKUP(A243,'[1]2019.30'!$A:$B,2,0)</f>
        <v>#N/A</v>
      </c>
      <c r="AJ243" s="39" t="e">
        <f>VLOOKUP(A243,[2]修订!$B:$C,2,0)</f>
        <v>#N/A</v>
      </c>
    </row>
    <row r="244" s="39" customFormat="1" spans="1:36">
      <c r="A244" s="55">
        <v>210103009</v>
      </c>
      <c r="B244" s="52" t="s">
        <v>511</v>
      </c>
      <c r="C244" s="52"/>
      <c r="D244" s="52"/>
      <c r="E244" s="56" t="s">
        <v>507</v>
      </c>
      <c r="F244" s="56">
        <v>50</v>
      </c>
      <c r="G244" s="52"/>
      <c r="H244" s="47"/>
      <c r="I244" s="44"/>
      <c r="J244" s="39" t="e">
        <f>VLOOKUP(A244,'[1]2019.11'!$A:$B,2,0)</f>
        <v>#N/A</v>
      </c>
      <c r="X244" s="39" t="e">
        <f>VLOOKUP(A244,'[1]2019.30'!$A:$B,2,0)</f>
        <v>#N/A</v>
      </c>
      <c r="AJ244" s="39" t="e">
        <f>VLOOKUP(A244,[2]修订!$B:$C,2,0)</f>
        <v>#N/A</v>
      </c>
    </row>
    <row r="245" s="39" customFormat="1" spans="1:36">
      <c r="A245" s="55">
        <v>210103010</v>
      </c>
      <c r="B245" s="52" t="s">
        <v>512</v>
      </c>
      <c r="C245" s="52"/>
      <c r="D245" s="52"/>
      <c r="E245" s="56" t="s">
        <v>507</v>
      </c>
      <c r="F245" s="56">
        <v>75</v>
      </c>
      <c r="G245" s="52"/>
      <c r="H245" s="47"/>
      <c r="I245" s="44"/>
      <c r="J245" s="39" t="e">
        <f>VLOOKUP(A245,'[1]2019.11'!$A:$B,2,0)</f>
        <v>#N/A</v>
      </c>
      <c r="X245" s="39" t="e">
        <f>VLOOKUP(A245,'[1]2019.30'!$A:$B,2,0)</f>
        <v>#N/A</v>
      </c>
      <c r="AJ245" s="39" t="e">
        <f>VLOOKUP(A245,[2]修订!$B:$C,2,0)</f>
        <v>#N/A</v>
      </c>
    </row>
    <row r="246" s="39" customFormat="1" spans="1:36">
      <c r="A246" s="55">
        <v>210103011</v>
      </c>
      <c r="B246" s="52" t="s">
        <v>513</v>
      </c>
      <c r="C246" s="52"/>
      <c r="D246" s="52"/>
      <c r="E246" s="56" t="s">
        <v>28</v>
      </c>
      <c r="F246" s="56">
        <v>55</v>
      </c>
      <c r="G246" s="52"/>
      <c r="H246" s="47"/>
      <c r="I246" s="44"/>
      <c r="J246" s="39" t="e">
        <f>VLOOKUP(A246,'[1]2019.11'!$A:$B,2,0)</f>
        <v>#N/A</v>
      </c>
      <c r="X246" s="39" t="e">
        <f>VLOOKUP(A246,'[1]2019.30'!$A:$B,2,0)</f>
        <v>#N/A</v>
      </c>
      <c r="AJ246" s="39" t="e">
        <f>VLOOKUP(A246,[2]修订!$B:$C,2,0)</f>
        <v>#N/A</v>
      </c>
    </row>
    <row r="247" s="39" customFormat="1" spans="1:36">
      <c r="A247" s="55">
        <v>210103012</v>
      </c>
      <c r="B247" s="52" t="s">
        <v>514</v>
      </c>
      <c r="C247" s="52"/>
      <c r="D247" s="52"/>
      <c r="E247" s="56" t="s">
        <v>28</v>
      </c>
      <c r="F247" s="56">
        <v>30</v>
      </c>
      <c r="G247" s="52"/>
      <c r="H247" s="47"/>
      <c r="I247" s="44"/>
      <c r="J247" s="39" t="e">
        <f>VLOOKUP(A247,'[1]2019.11'!$A:$B,2,0)</f>
        <v>#N/A</v>
      </c>
      <c r="X247" s="39" t="e">
        <f>VLOOKUP(A247,'[1]2019.30'!$A:$B,2,0)</f>
        <v>#N/A</v>
      </c>
      <c r="AJ247" s="39" t="e">
        <f>VLOOKUP(A247,[2]修订!$B:$C,2,0)</f>
        <v>#N/A</v>
      </c>
    </row>
    <row r="248" s="39" customFormat="1" spans="1:36">
      <c r="A248" s="55">
        <v>210103013</v>
      </c>
      <c r="B248" s="52" t="s">
        <v>515</v>
      </c>
      <c r="C248" s="52" t="s">
        <v>516</v>
      </c>
      <c r="D248" s="52"/>
      <c r="E248" s="56" t="s">
        <v>28</v>
      </c>
      <c r="F248" s="56">
        <v>55</v>
      </c>
      <c r="G248" s="52"/>
      <c r="H248" s="47" t="s">
        <v>68</v>
      </c>
      <c r="I248" s="44"/>
      <c r="J248" s="39" t="e">
        <f>VLOOKUP(A248,'[1]2019.11'!$A:$B,2,0)</f>
        <v>#N/A</v>
      </c>
      <c r="X248" s="39" t="str">
        <f>VLOOKUP(A248,'[1]2019.30'!$A:$B,2,0)</f>
        <v>上消化道造影</v>
      </c>
      <c r="Y248" s="39">
        <f>IF(B248=X248,0,1)</f>
        <v>0</v>
      </c>
      <c r="Z248" s="39" t="s">
        <v>516</v>
      </c>
      <c r="AA248" s="39">
        <f>IF(C248=Z248,0,1)</f>
        <v>0</v>
      </c>
      <c r="AB248" s="39" t="e">
        <f>VLOOKUP(A248,'[1]2019.30'!$A:$D,4,0)</f>
        <v>#REF!</v>
      </c>
      <c r="AC248" s="39" t="e">
        <f>IF(D248=AB248,0,1)</f>
        <v>#REF!</v>
      </c>
      <c r="AD248" s="39" t="str">
        <f>VLOOKUP(A248,'[1]2019.30'!$A:$E,5,0)</f>
        <v>次</v>
      </c>
      <c r="AE248" s="39">
        <f>IF(E248=AD248,0,1)</f>
        <v>0</v>
      </c>
      <c r="AF248" s="39">
        <f>VLOOKUP(A248,'[1]2019.30'!$A:$F,6,0)</f>
        <v>55</v>
      </c>
      <c r="AG248" s="39">
        <f>IF(F248=AF248,0,1)</f>
        <v>0</v>
      </c>
      <c r="AH248" s="39">
        <v>0</v>
      </c>
      <c r="AI248" s="39">
        <f>IF(G248=AH248,0,1)</f>
        <v>0</v>
      </c>
      <c r="AJ248" s="39" t="e">
        <f>VLOOKUP(A248,[2]修订!$B:$C,2,0)</f>
        <v>#N/A</v>
      </c>
    </row>
    <row r="249" s="39" customFormat="1" ht="24" spans="1:46">
      <c r="A249" s="55">
        <v>210103014</v>
      </c>
      <c r="B249" s="52" t="s">
        <v>517</v>
      </c>
      <c r="C249" s="52" t="s">
        <v>518</v>
      </c>
      <c r="D249" s="52" t="s">
        <v>519</v>
      </c>
      <c r="E249" s="56" t="s">
        <v>28</v>
      </c>
      <c r="F249" s="56">
        <v>90</v>
      </c>
      <c r="G249" s="52"/>
      <c r="H249" s="47" t="s">
        <v>293</v>
      </c>
      <c r="I249" s="44"/>
      <c r="J249" s="39" t="e">
        <f>VLOOKUP(A249,'[1]2019.11'!$A:$B,2,0)</f>
        <v>#N/A</v>
      </c>
      <c r="X249" s="39" t="e">
        <f>VLOOKUP(A249,'[1]2019.30'!$A:$B,2,0)</f>
        <v>#N/A</v>
      </c>
      <c r="AJ249" s="39" t="str">
        <f>VLOOKUP(A249,[2]修订!$B:$C,2,0)</f>
        <v>胃肠排空试验</v>
      </c>
      <c r="AK249" s="39">
        <f>IF(B249=AJ249,0,1)</f>
        <v>0</v>
      </c>
      <c r="AL249" s="39" t="s">
        <v>518</v>
      </c>
      <c r="AM249" s="39">
        <f>IF(C249=AL249,0,1)</f>
        <v>0</v>
      </c>
      <c r="AN249" s="39" t="s">
        <v>519</v>
      </c>
      <c r="AO249" s="39">
        <f>IF(D249=AN249,0,1)</f>
        <v>0</v>
      </c>
      <c r="AP249" s="39" t="str">
        <f>VLOOKUP(A249,[2]修订!$B:$F,5,0)</f>
        <v>次</v>
      </c>
      <c r="AQ249" s="39">
        <f>IF(E249=AP249,0,1)</f>
        <v>0</v>
      </c>
      <c r="AR249" s="39">
        <v>90</v>
      </c>
      <c r="AS249" s="39">
        <f>IF(F249=AR249,0,1)</f>
        <v>0</v>
      </c>
      <c r="AT249" s="39">
        <v>0</v>
      </c>
    </row>
    <row r="250" s="39" customFormat="1" spans="1:36">
      <c r="A250" s="55">
        <v>210103015</v>
      </c>
      <c r="B250" s="52" t="s">
        <v>520</v>
      </c>
      <c r="C250" s="52"/>
      <c r="D250" s="52"/>
      <c r="E250" s="56" t="s">
        <v>28</v>
      </c>
      <c r="F250" s="56">
        <v>90</v>
      </c>
      <c r="G250" s="52"/>
      <c r="H250" s="47"/>
      <c r="I250" s="44"/>
      <c r="J250" s="39" t="e">
        <f>VLOOKUP(A250,'[1]2019.11'!$A:$B,2,0)</f>
        <v>#N/A</v>
      </c>
      <c r="X250" s="39" t="e">
        <f>VLOOKUP(A250,'[1]2019.30'!$A:$B,2,0)</f>
        <v>#N/A</v>
      </c>
      <c r="AJ250" s="39" t="e">
        <f>VLOOKUP(A250,[2]修订!$B:$C,2,0)</f>
        <v>#N/A</v>
      </c>
    </row>
    <row r="251" s="39" customFormat="1" spans="1:36">
      <c r="A251" s="55">
        <v>210103016</v>
      </c>
      <c r="B251" s="52" t="s">
        <v>521</v>
      </c>
      <c r="C251" s="52" t="s">
        <v>522</v>
      </c>
      <c r="D251" s="52"/>
      <c r="E251" s="56" t="s">
        <v>28</v>
      </c>
      <c r="F251" s="56">
        <v>95</v>
      </c>
      <c r="G251" s="52"/>
      <c r="H251" s="47"/>
      <c r="I251" s="44"/>
      <c r="J251" s="39" t="e">
        <f>VLOOKUP(A251,'[1]2019.11'!$A:$B,2,0)</f>
        <v>#N/A</v>
      </c>
      <c r="X251" s="39" t="e">
        <f>VLOOKUP(A251,'[1]2019.30'!$A:$B,2,0)</f>
        <v>#N/A</v>
      </c>
      <c r="AJ251" s="39" t="e">
        <f>VLOOKUP(A251,[2]修订!$B:$C,2,0)</f>
        <v>#N/A</v>
      </c>
    </row>
    <row r="252" s="39" customFormat="1" spans="1:36">
      <c r="A252" s="55">
        <v>210103017</v>
      </c>
      <c r="B252" s="52" t="s">
        <v>523</v>
      </c>
      <c r="C252" s="52" t="s">
        <v>524</v>
      </c>
      <c r="D252" s="52"/>
      <c r="E252" s="56" t="s">
        <v>28</v>
      </c>
      <c r="F252" s="56">
        <v>95</v>
      </c>
      <c r="G252" s="52"/>
      <c r="H252" s="47"/>
      <c r="I252" s="44"/>
      <c r="J252" s="39" t="e">
        <f>VLOOKUP(A252,'[1]2019.11'!$A:$B,2,0)</f>
        <v>#N/A</v>
      </c>
      <c r="X252" s="39" t="e">
        <f>VLOOKUP(A252,'[1]2019.30'!$A:$B,2,0)</f>
        <v>#N/A</v>
      </c>
      <c r="AJ252" s="39" t="e">
        <f>VLOOKUP(A252,[2]修订!$B:$C,2,0)</f>
        <v>#N/A</v>
      </c>
    </row>
    <row r="253" s="39" customFormat="1" spans="1:36">
      <c r="A253" s="55">
        <v>210103018</v>
      </c>
      <c r="B253" s="52" t="s">
        <v>525</v>
      </c>
      <c r="C253" s="52"/>
      <c r="D253" s="52"/>
      <c r="E253" s="56" t="s">
        <v>28</v>
      </c>
      <c r="F253" s="56" t="s">
        <v>526</v>
      </c>
      <c r="G253" s="52"/>
      <c r="H253" s="47"/>
      <c r="I253" s="44"/>
      <c r="J253" s="39" t="e">
        <f>VLOOKUP(A253,'[1]2019.11'!$A:$B,2,0)</f>
        <v>#N/A</v>
      </c>
      <c r="X253" s="39" t="e">
        <f>VLOOKUP(A253,'[1]2019.30'!$A:$B,2,0)</f>
        <v>#N/A</v>
      </c>
      <c r="AJ253" s="39" t="e">
        <f>VLOOKUP(A253,[2]修订!$B:$C,2,0)</f>
        <v>#N/A</v>
      </c>
    </row>
    <row r="254" s="39" customFormat="1" spans="1:36">
      <c r="A254" s="55">
        <v>210103019</v>
      </c>
      <c r="B254" s="52" t="s">
        <v>527</v>
      </c>
      <c r="C254" s="52"/>
      <c r="D254" s="52"/>
      <c r="E254" s="56" t="s">
        <v>28</v>
      </c>
      <c r="F254" s="56" t="s">
        <v>526</v>
      </c>
      <c r="G254" s="52"/>
      <c r="H254" s="47"/>
      <c r="I254" s="44"/>
      <c r="J254" s="39" t="e">
        <f>VLOOKUP(A254,'[1]2019.11'!$A:$B,2,0)</f>
        <v>#N/A</v>
      </c>
      <c r="X254" s="39" t="e">
        <f>VLOOKUP(A254,'[1]2019.30'!$A:$B,2,0)</f>
        <v>#N/A</v>
      </c>
      <c r="AJ254" s="39" t="e">
        <f>VLOOKUP(A254,[2]修订!$B:$C,2,0)</f>
        <v>#N/A</v>
      </c>
    </row>
    <row r="255" s="39" customFormat="1" spans="1:36">
      <c r="A255" s="55">
        <v>210103020</v>
      </c>
      <c r="B255" s="52" t="s">
        <v>528</v>
      </c>
      <c r="C255" s="52"/>
      <c r="D255" s="52"/>
      <c r="E255" s="56" t="s">
        <v>28</v>
      </c>
      <c r="F255" s="56" t="s">
        <v>526</v>
      </c>
      <c r="G255" s="52"/>
      <c r="H255" s="47"/>
      <c r="I255" s="44"/>
      <c r="J255" s="39" t="e">
        <f>VLOOKUP(A255,'[1]2019.11'!$A:$B,2,0)</f>
        <v>#N/A</v>
      </c>
      <c r="X255" s="39" t="e">
        <f>VLOOKUP(A255,'[1]2019.30'!$A:$B,2,0)</f>
        <v>#N/A</v>
      </c>
      <c r="AJ255" s="39" t="e">
        <f>VLOOKUP(A255,[2]修订!$B:$C,2,0)</f>
        <v>#N/A</v>
      </c>
    </row>
    <row r="256" s="39" customFormat="1" ht="24" spans="1:36">
      <c r="A256" s="55">
        <v>210103021</v>
      </c>
      <c r="B256" s="52" t="s">
        <v>529</v>
      </c>
      <c r="C256" s="52"/>
      <c r="D256" s="52"/>
      <c r="E256" s="56" t="s">
        <v>28</v>
      </c>
      <c r="F256" s="62">
        <v>350</v>
      </c>
      <c r="G256" s="52"/>
      <c r="H256" s="47" t="s">
        <v>96</v>
      </c>
      <c r="I256" s="44"/>
      <c r="J256" s="39" t="e">
        <f>VLOOKUP(A256,'[1]2019.11'!$A:$B,2,0)</f>
        <v>#N/A</v>
      </c>
      <c r="X256" s="39" t="e">
        <f>VLOOKUP(A256,'[1]2019.30'!$A:$B,2,0)</f>
        <v>#N/A</v>
      </c>
      <c r="AJ256" s="39" t="e">
        <f>VLOOKUP(A256,[2]修订!$B:$C,2,0)</f>
        <v>#N/A</v>
      </c>
    </row>
    <row r="257" s="39" customFormat="1" spans="1:36">
      <c r="A257" s="55">
        <v>210103022</v>
      </c>
      <c r="B257" s="52" t="s">
        <v>530</v>
      </c>
      <c r="C257" s="52"/>
      <c r="D257" s="52"/>
      <c r="E257" s="56" t="s">
        <v>28</v>
      </c>
      <c r="F257" s="56">
        <v>170</v>
      </c>
      <c r="G257" s="52"/>
      <c r="H257" s="47"/>
      <c r="I257" s="44"/>
      <c r="J257" s="39" t="e">
        <f>VLOOKUP(A257,'[1]2019.11'!$A:$B,2,0)</f>
        <v>#N/A</v>
      </c>
      <c r="X257" s="39" t="e">
        <f>VLOOKUP(A257,'[1]2019.30'!$A:$B,2,0)</f>
        <v>#N/A</v>
      </c>
      <c r="AJ257" s="39" t="e">
        <f>VLOOKUP(A257,[2]修订!$B:$C,2,0)</f>
        <v>#N/A</v>
      </c>
    </row>
    <row r="258" s="39" customFormat="1" spans="1:36">
      <c r="A258" s="55">
        <v>210103023</v>
      </c>
      <c r="B258" s="52" t="s">
        <v>531</v>
      </c>
      <c r="C258" s="52"/>
      <c r="D258" s="52"/>
      <c r="E258" s="56" t="s">
        <v>28</v>
      </c>
      <c r="F258" s="56">
        <v>50</v>
      </c>
      <c r="G258" s="52"/>
      <c r="H258" s="47"/>
      <c r="I258" s="44"/>
      <c r="J258" s="39" t="e">
        <f>VLOOKUP(A258,'[1]2019.11'!$A:$B,2,0)</f>
        <v>#N/A</v>
      </c>
      <c r="X258" s="39" t="e">
        <f>VLOOKUP(A258,'[1]2019.30'!$A:$B,2,0)</f>
        <v>#N/A</v>
      </c>
      <c r="AJ258" s="39" t="e">
        <f>VLOOKUP(A258,[2]修订!$B:$C,2,0)</f>
        <v>#N/A</v>
      </c>
    </row>
    <row r="259" s="39" customFormat="1" spans="1:36">
      <c r="A259" s="55">
        <v>210103024</v>
      </c>
      <c r="B259" s="52" t="s">
        <v>532</v>
      </c>
      <c r="C259" s="52"/>
      <c r="D259" s="52"/>
      <c r="E259" s="56" t="s">
        <v>28</v>
      </c>
      <c r="F259" s="56">
        <v>100</v>
      </c>
      <c r="G259" s="52" t="s">
        <v>533</v>
      </c>
      <c r="H259" s="47"/>
      <c r="I259" s="44"/>
      <c r="J259" s="39" t="e">
        <f>VLOOKUP(A259,'[1]2019.11'!$A:$B,2,0)</f>
        <v>#N/A</v>
      </c>
      <c r="X259" s="39" t="e">
        <f>VLOOKUP(A259,'[1]2019.30'!$A:$B,2,0)</f>
        <v>#N/A</v>
      </c>
      <c r="AJ259" s="39" t="e">
        <f>VLOOKUP(A259,[2]修订!$B:$C,2,0)</f>
        <v>#N/A</v>
      </c>
    </row>
    <row r="260" s="39" customFormat="1" spans="1:36">
      <c r="A260" s="55">
        <v>210103025</v>
      </c>
      <c r="B260" s="52" t="s">
        <v>534</v>
      </c>
      <c r="C260" s="52"/>
      <c r="D260" s="52"/>
      <c r="E260" s="56" t="s">
        <v>28</v>
      </c>
      <c r="F260" s="56">
        <v>115</v>
      </c>
      <c r="G260" s="52"/>
      <c r="H260" s="47"/>
      <c r="I260" s="44"/>
      <c r="J260" s="39" t="e">
        <f>VLOOKUP(A260,'[1]2019.11'!$A:$B,2,0)</f>
        <v>#N/A</v>
      </c>
      <c r="X260" s="39" t="e">
        <f>VLOOKUP(A260,'[1]2019.30'!$A:$B,2,0)</f>
        <v>#N/A</v>
      </c>
      <c r="AJ260" s="39" t="e">
        <f>VLOOKUP(A260,[2]修订!$B:$C,2,0)</f>
        <v>#N/A</v>
      </c>
    </row>
    <row r="261" s="39" customFormat="1" spans="1:36">
      <c r="A261" s="55">
        <v>210103026</v>
      </c>
      <c r="B261" s="52" t="s">
        <v>535</v>
      </c>
      <c r="C261" s="52"/>
      <c r="D261" s="52"/>
      <c r="E261" s="56" t="s">
        <v>507</v>
      </c>
      <c r="F261" s="56">
        <v>70</v>
      </c>
      <c r="G261" s="52"/>
      <c r="H261" s="47"/>
      <c r="I261" s="44"/>
      <c r="J261" s="39" t="e">
        <f>VLOOKUP(A261,'[1]2019.11'!$A:$B,2,0)</f>
        <v>#N/A</v>
      </c>
      <c r="X261" s="39" t="e">
        <f>VLOOKUP(A261,'[1]2019.30'!$A:$B,2,0)</f>
        <v>#N/A</v>
      </c>
      <c r="AJ261" s="39" t="e">
        <f>VLOOKUP(A261,[2]修订!$B:$C,2,0)</f>
        <v>#N/A</v>
      </c>
    </row>
    <row r="262" s="39" customFormat="1" spans="1:36">
      <c r="A262" s="55">
        <v>210103027</v>
      </c>
      <c r="B262" s="52" t="s">
        <v>536</v>
      </c>
      <c r="C262" s="52"/>
      <c r="D262" s="52"/>
      <c r="E262" s="56" t="s">
        <v>28</v>
      </c>
      <c r="F262" s="56">
        <v>90</v>
      </c>
      <c r="G262" s="52"/>
      <c r="H262" s="47"/>
      <c r="I262" s="44"/>
      <c r="J262" s="39" t="e">
        <f>VLOOKUP(A262,'[1]2019.11'!$A:$B,2,0)</f>
        <v>#N/A</v>
      </c>
      <c r="X262" s="39" t="e">
        <f>VLOOKUP(A262,'[1]2019.30'!$A:$B,2,0)</f>
        <v>#N/A</v>
      </c>
      <c r="AJ262" s="39" t="e">
        <f>VLOOKUP(A262,[2]修订!$B:$C,2,0)</f>
        <v>#N/A</v>
      </c>
    </row>
    <row r="263" s="39" customFormat="1" spans="1:36">
      <c r="A263" s="55">
        <v>210103028</v>
      </c>
      <c r="B263" s="52" t="s">
        <v>537</v>
      </c>
      <c r="C263" s="52"/>
      <c r="D263" s="52"/>
      <c r="E263" s="56" t="s">
        <v>28</v>
      </c>
      <c r="F263" s="56">
        <v>350</v>
      </c>
      <c r="G263" s="52"/>
      <c r="H263" s="47"/>
      <c r="I263" s="44"/>
      <c r="J263" s="39" t="e">
        <f>VLOOKUP(A263,'[1]2019.11'!$A:$B,2,0)</f>
        <v>#N/A</v>
      </c>
      <c r="X263" s="39" t="e">
        <f>VLOOKUP(A263,'[1]2019.30'!$A:$B,2,0)</f>
        <v>#N/A</v>
      </c>
      <c r="AJ263" s="39" t="e">
        <f>VLOOKUP(A263,[2]修订!$B:$C,2,0)</f>
        <v>#N/A</v>
      </c>
    </row>
    <row r="264" s="39" customFormat="1" spans="1:36">
      <c r="A264" s="55">
        <v>210103029</v>
      </c>
      <c r="B264" s="52" t="s">
        <v>538</v>
      </c>
      <c r="C264" s="52"/>
      <c r="D264" s="52"/>
      <c r="E264" s="56" t="s">
        <v>507</v>
      </c>
      <c r="F264" s="56" t="s">
        <v>526</v>
      </c>
      <c r="G264" s="52"/>
      <c r="H264" s="47"/>
      <c r="I264" s="44"/>
      <c r="J264" s="39" t="e">
        <f>VLOOKUP(A264,'[1]2019.11'!$A:$B,2,0)</f>
        <v>#N/A</v>
      </c>
      <c r="X264" s="39" t="e">
        <f>VLOOKUP(A264,'[1]2019.30'!$A:$B,2,0)</f>
        <v>#N/A</v>
      </c>
      <c r="AJ264" s="39" t="e">
        <f>VLOOKUP(A264,[2]修订!$B:$C,2,0)</f>
        <v>#N/A</v>
      </c>
    </row>
    <row r="265" s="39" customFormat="1" spans="1:36">
      <c r="A265" s="55">
        <v>210103030</v>
      </c>
      <c r="B265" s="52" t="s">
        <v>539</v>
      </c>
      <c r="C265" s="52"/>
      <c r="D265" s="52"/>
      <c r="E265" s="56" t="s">
        <v>28</v>
      </c>
      <c r="F265" s="56">
        <v>75</v>
      </c>
      <c r="G265" s="52"/>
      <c r="H265" s="47"/>
      <c r="I265" s="44"/>
      <c r="J265" s="39" t="e">
        <f>VLOOKUP(A265,'[1]2019.11'!$A:$B,2,0)</f>
        <v>#N/A</v>
      </c>
      <c r="X265" s="39" t="e">
        <f>VLOOKUP(A265,'[1]2019.30'!$A:$B,2,0)</f>
        <v>#N/A</v>
      </c>
      <c r="AJ265" s="39" t="e">
        <f>VLOOKUP(A265,[2]修订!$B:$C,2,0)</f>
        <v>#N/A</v>
      </c>
    </row>
    <row r="266" s="39" customFormat="1" spans="1:36">
      <c r="A266" s="55">
        <v>210103031</v>
      </c>
      <c r="B266" s="52" t="s">
        <v>540</v>
      </c>
      <c r="C266" s="52"/>
      <c r="D266" s="52"/>
      <c r="E266" s="56" t="s">
        <v>28</v>
      </c>
      <c r="F266" s="56">
        <v>45</v>
      </c>
      <c r="G266" s="52"/>
      <c r="H266" s="47"/>
      <c r="I266" s="44"/>
      <c r="J266" s="39" t="e">
        <f>VLOOKUP(A266,'[1]2019.11'!$A:$B,2,0)</f>
        <v>#N/A</v>
      </c>
      <c r="X266" s="39" t="e">
        <f>VLOOKUP(A266,'[1]2019.30'!$A:$B,2,0)</f>
        <v>#N/A</v>
      </c>
      <c r="AJ266" s="39" t="e">
        <f>VLOOKUP(A266,[2]修订!$B:$C,2,0)</f>
        <v>#N/A</v>
      </c>
    </row>
    <row r="267" s="39" customFormat="1" spans="1:36">
      <c r="A267" s="55">
        <v>210103032</v>
      </c>
      <c r="B267" s="52" t="s">
        <v>541</v>
      </c>
      <c r="C267" s="52"/>
      <c r="D267" s="52"/>
      <c r="E267" s="56" t="s">
        <v>542</v>
      </c>
      <c r="F267" s="56" t="s">
        <v>526</v>
      </c>
      <c r="G267" s="52"/>
      <c r="H267" s="47"/>
      <c r="I267" s="44"/>
      <c r="J267" s="39" t="e">
        <f>VLOOKUP(A267,'[1]2019.11'!$A:$B,2,0)</f>
        <v>#N/A</v>
      </c>
      <c r="X267" s="39" t="e">
        <f>VLOOKUP(A267,'[1]2019.30'!$A:$B,2,0)</f>
        <v>#N/A</v>
      </c>
      <c r="AJ267" s="39" t="e">
        <f>VLOOKUP(A267,[2]修订!$B:$C,2,0)</f>
        <v>#N/A</v>
      </c>
    </row>
    <row r="268" s="39" customFormat="1" spans="1:36">
      <c r="A268" s="55">
        <v>210103033</v>
      </c>
      <c r="B268" s="52" t="s">
        <v>543</v>
      </c>
      <c r="C268" s="52"/>
      <c r="D268" s="52"/>
      <c r="E268" s="56" t="s">
        <v>28</v>
      </c>
      <c r="F268" s="56">
        <v>45</v>
      </c>
      <c r="G268" s="52"/>
      <c r="H268" s="47"/>
      <c r="I268" s="44"/>
      <c r="J268" s="39" t="e">
        <f>VLOOKUP(A268,'[1]2019.11'!$A:$B,2,0)</f>
        <v>#N/A</v>
      </c>
      <c r="X268" s="39" t="e">
        <f>VLOOKUP(A268,'[1]2019.30'!$A:$B,2,0)</f>
        <v>#N/A</v>
      </c>
      <c r="AJ268" s="39" t="e">
        <f>VLOOKUP(A268,[2]修订!$B:$C,2,0)</f>
        <v>#N/A</v>
      </c>
    </row>
    <row r="269" s="39" customFormat="1" spans="1:36">
      <c r="A269" s="55">
        <v>210103034</v>
      </c>
      <c r="B269" s="52" t="s">
        <v>544</v>
      </c>
      <c r="C269" s="52"/>
      <c r="D269" s="52"/>
      <c r="E269" s="56" t="s">
        <v>545</v>
      </c>
      <c r="F269" s="56">
        <v>45</v>
      </c>
      <c r="G269" s="52"/>
      <c r="H269" s="47"/>
      <c r="I269" s="44"/>
      <c r="J269" s="39" t="e">
        <f>VLOOKUP(A269,'[1]2019.11'!$A:$B,2,0)</f>
        <v>#N/A</v>
      </c>
      <c r="X269" s="39" t="e">
        <f>VLOOKUP(A269,'[1]2019.30'!$A:$B,2,0)</f>
        <v>#N/A</v>
      </c>
      <c r="AJ269" s="39" t="e">
        <f>VLOOKUP(A269,[2]修订!$B:$C,2,0)</f>
        <v>#N/A</v>
      </c>
    </row>
    <row r="270" s="39" customFormat="1" spans="1:36">
      <c r="A270" s="55">
        <v>210103035</v>
      </c>
      <c r="B270" s="52" t="s">
        <v>546</v>
      </c>
      <c r="C270" s="52"/>
      <c r="D270" s="52"/>
      <c r="E270" s="56" t="s">
        <v>542</v>
      </c>
      <c r="F270" s="56"/>
      <c r="G270" s="52"/>
      <c r="H270" s="47"/>
      <c r="I270" s="44"/>
      <c r="J270" s="39" t="e">
        <f>VLOOKUP(A270,'[1]2019.11'!$A:$B,2,0)</f>
        <v>#N/A</v>
      </c>
      <c r="X270" s="39" t="e">
        <f>VLOOKUP(A270,'[1]2019.30'!$A:$B,2,0)</f>
        <v>#N/A</v>
      </c>
      <c r="AJ270" s="39" t="e">
        <f>VLOOKUP(A270,[2]修订!$B:$C,2,0)</f>
        <v>#N/A</v>
      </c>
    </row>
    <row r="271" s="39" customFormat="1" spans="1:36">
      <c r="A271" s="55" t="s">
        <v>547</v>
      </c>
      <c r="B271" s="52" t="s">
        <v>548</v>
      </c>
      <c r="C271" s="52"/>
      <c r="D271" s="52"/>
      <c r="E271" s="56" t="s">
        <v>542</v>
      </c>
      <c r="F271" s="56">
        <v>580</v>
      </c>
      <c r="G271" s="52" t="s">
        <v>549</v>
      </c>
      <c r="H271" s="47"/>
      <c r="I271" s="44"/>
      <c r="J271" s="39" t="e">
        <f>VLOOKUP(A271,'[1]2019.11'!$A:$B,2,0)</f>
        <v>#N/A</v>
      </c>
      <c r="X271" s="39" t="e">
        <f>VLOOKUP(A271,'[1]2019.30'!$A:$B,2,0)</f>
        <v>#N/A</v>
      </c>
      <c r="AJ271" s="39" t="e">
        <f>VLOOKUP(A271,[2]修订!$B:$C,2,0)</f>
        <v>#N/A</v>
      </c>
    </row>
    <row r="272" s="39" customFormat="1" spans="1:36">
      <c r="A272" s="55" t="s">
        <v>550</v>
      </c>
      <c r="B272" s="52" t="s">
        <v>551</v>
      </c>
      <c r="C272" s="52"/>
      <c r="D272" s="52"/>
      <c r="E272" s="56" t="s">
        <v>542</v>
      </c>
      <c r="F272" s="56">
        <v>1160</v>
      </c>
      <c r="G272" s="52" t="s">
        <v>552</v>
      </c>
      <c r="H272" s="47"/>
      <c r="I272" s="44"/>
      <c r="J272" s="39" t="e">
        <f>VLOOKUP(A272,'[1]2019.11'!$A:$B,2,0)</f>
        <v>#N/A</v>
      </c>
      <c r="X272" s="39" t="e">
        <f>VLOOKUP(A272,'[1]2019.30'!$A:$B,2,0)</f>
        <v>#N/A</v>
      </c>
      <c r="AJ272" s="39" t="e">
        <f>VLOOKUP(A272,[2]修订!$B:$C,2,0)</f>
        <v>#N/A</v>
      </c>
    </row>
    <row r="273" s="39" customFormat="1" ht="279" customHeight="1" spans="1:36">
      <c r="A273" s="55">
        <v>2102</v>
      </c>
      <c r="B273" s="52" t="s">
        <v>553</v>
      </c>
      <c r="C273" s="52" t="s">
        <v>554</v>
      </c>
      <c r="D273" s="52" t="s">
        <v>555</v>
      </c>
      <c r="E273" s="56"/>
      <c r="F273" s="56"/>
      <c r="G273" s="52" t="s">
        <v>556</v>
      </c>
      <c r="H273" s="47" t="s">
        <v>557</v>
      </c>
      <c r="I273" s="44"/>
      <c r="J273" s="39" t="str">
        <f>VLOOKUP(A273,'[1]2019.11'!$A:$B,2,0)</f>
        <v>磁共振扫描（MRI）</v>
      </c>
      <c r="K273" s="39">
        <f t="shared" ref="K273:K279" si="66">IF(B273=J273,0,1)</f>
        <v>1</v>
      </c>
      <c r="L273" s="39" t="s">
        <v>558</v>
      </c>
      <c r="M273" s="39">
        <f t="shared" ref="M273:M279" si="67">IF(C273=L273,0,1)</f>
        <v>1</v>
      </c>
      <c r="N273" s="39" t="str">
        <f>VLOOKUP(A273,'[1]2019.11'!$A:$D,4,0)</f>
        <v>造影剂、麻醉及其药物</v>
      </c>
      <c r="O273" s="39">
        <f t="shared" ref="O273:O279" si="68">IF(D273=N273,0,1)</f>
        <v>1</v>
      </c>
      <c r="P273" s="39" t="e">
        <f>VLOOKUP(A273:A274,'[1]2019.11'!$A:$E,5,0)</f>
        <v>#REF!</v>
      </c>
      <c r="Q273" s="39" t="e">
        <f t="shared" ref="Q273:Q279" si="69">IF(E273=P273,0,1)</f>
        <v>#REF!</v>
      </c>
      <c r="R273" s="39" t="e">
        <f>VLOOKUP(A273,'[1]2019.11'!$A:$F,6,0)</f>
        <v>#REF!</v>
      </c>
      <c r="S273" s="39" t="e">
        <f t="shared" ref="S273:S279" si="70">IF(F273=R273,0,1)</f>
        <v>#REF!</v>
      </c>
      <c r="V273" s="39" t="s">
        <v>559</v>
      </c>
      <c r="W273" s="39">
        <f t="shared" ref="W273:W279" si="71">IF(G273=V273,0,1)</f>
        <v>1</v>
      </c>
      <c r="X273" s="39" t="str">
        <f>VLOOKUP(A273,'[1]2019.30'!$A:$B,2,0)</f>
        <v>2.磁共振扫描（MRI）</v>
      </c>
      <c r="Y273" s="39">
        <f t="shared" ref="Y273:Y276" si="72">IF(B273=X273,0,1)</f>
        <v>0</v>
      </c>
      <c r="Z273" s="39" t="s">
        <v>554</v>
      </c>
      <c r="AA273" s="39">
        <f t="shared" ref="AA273:AA276" si="73">IF(C273=Z273,0,1)</f>
        <v>0</v>
      </c>
      <c r="AB273" s="39" t="str">
        <f>VLOOKUP(A273,'[1]2019.30'!$A:$D,4,0)</f>
        <v>造影剂、麻醉及其药物</v>
      </c>
      <c r="AC273" s="39">
        <f t="shared" ref="AC273:AC276" si="74">IF(D273=AB273,0,1)</f>
        <v>1</v>
      </c>
      <c r="AD273" s="39" t="e">
        <f>VLOOKUP(A273,'[1]2019.30'!$A:$E,5,0)</f>
        <v>#REF!</v>
      </c>
      <c r="AE273" s="39" t="e">
        <f t="shared" ref="AE273:AE276" si="75">IF(E273=AD273,0,1)</f>
        <v>#REF!</v>
      </c>
      <c r="AF273" s="39" t="e">
        <f>VLOOKUP(A273,'[1]2019.30'!$A:$F,6,0)</f>
        <v>#REF!</v>
      </c>
      <c r="AG273" s="39" t="e">
        <f t="shared" ref="AG273:AG276" si="76">IF(F273=AF273,0,1)</f>
        <v>#REF!</v>
      </c>
      <c r="AH273" s="39" t="s">
        <v>556</v>
      </c>
      <c r="AI273" s="39">
        <f>IF(G273=AH273,0,1)</f>
        <v>0</v>
      </c>
      <c r="AJ273" s="39" t="e">
        <f>VLOOKUP(A273,[2]修订!$B:$C,2,0)</f>
        <v>#N/A</v>
      </c>
    </row>
    <row r="274" s="39" customFormat="1" spans="1:36">
      <c r="A274" s="55">
        <v>210200001</v>
      </c>
      <c r="B274" s="52" t="s">
        <v>560</v>
      </c>
      <c r="C274" s="52"/>
      <c r="D274" s="52"/>
      <c r="E274" s="56" t="s">
        <v>561</v>
      </c>
      <c r="F274" s="56"/>
      <c r="G274" s="52"/>
      <c r="H274" s="47"/>
      <c r="I274" s="44"/>
      <c r="J274" s="39" t="str">
        <f>VLOOKUP(A274,'[1]2019.11'!$A:$B,2,0)</f>
        <v>磁共振平扫</v>
      </c>
      <c r="K274" s="39">
        <f t="shared" si="66"/>
        <v>0</v>
      </c>
      <c r="L274" s="39">
        <v>0</v>
      </c>
      <c r="M274" s="39">
        <f t="shared" si="67"/>
        <v>0</v>
      </c>
      <c r="N274" s="39" t="e">
        <f>VLOOKUP(A274,'[1]2019.11'!$A:$D,4,0)</f>
        <v>#REF!</v>
      </c>
      <c r="O274" s="39" t="e">
        <f t="shared" si="68"/>
        <v>#REF!</v>
      </c>
      <c r="P274" s="39" t="str">
        <f>VLOOKUP(A274:A275,'[1]2019.11'!$A:$E,5,0)</f>
        <v>每部位</v>
      </c>
      <c r="Q274" s="39">
        <f t="shared" si="69"/>
        <v>0</v>
      </c>
      <c r="R274" s="39" t="e">
        <f>VLOOKUP(A274,'[1]2019.11'!$A:$F,6,0)</f>
        <v>#REF!</v>
      </c>
      <c r="S274" s="39" t="e">
        <f t="shared" si="70"/>
        <v>#REF!</v>
      </c>
      <c r="V274" s="39">
        <v>0</v>
      </c>
      <c r="W274" s="39">
        <f t="shared" si="71"/>
        <v>0</v>
      </c>
      <c r="X274" s="39" t="str">
        <f>VLOOKUP(A274,'[1]2019.30'!$A:$B,2,0)</f>
        <v>磁共振平扫</v>
      </c>
      <c r="Y274" s="39">
        <f t="shared" si="72"/>
        <v>0</v>
      </c>
      <c r="Z274" s="39">
        <v>0</v>
      </c>
      <c r="AA274" s="39">
        <f t="shared" si="73"/>
        <v>0</v>
      </c>
      <c r="AB274" s="39" t="e">
        <f>VLOOKUP(A274,'[1]2019.30'!$A:$D,4,0)</f>
        <v>#REF!</v>
      </c>
      <c r="AC274" s="39" t="e">
        <f t="shared" si="74"/>
        <v>#REF!</v>
      </c>
      <c r="AD274" s="39" t="str">
        <f>VLOOKUP(A274,'[1]2019.30'!$A:$E,5,0)</f>
        <v>每部位</v>
      </c>
      <c r="AE274" s="39">
        <f t="shared" si="75"/>
        <v>0</v>
      </c>
      <c r="AF274" s="39" t="e">
        <f>VLOOKUP(A274,'[1]2019.30'!$A:$F,6,0)</f>
        <v>#REF!</v>
      </c>
      <c r="AG274" s="39" t="e">
        <f t="shared" si="76"/>
        <v>#REF!</v>
      </c>
      <c r="AH274" s="39">
        <v>0</v>
      </c>
      <c r="AI274" s="39">
        <f>IF(G274=AH274,0,1)</f>
        <v>0</v>
      </c>
      <c r="AJ274" s="39" t="e">
        <f>VLOOKUP(A274,[2]修订!$B:$C,2,0)</f>
        <v>#N/A</v>
      </c>
    </row>
    <row r="275" s="39" customFormat="1" ht="27" spans="1:36">
      <c r="A275" s="55" t="s">
        <v>562</v>
      </c>
      <c r="B275" s="52" t="s">
        <v>563</v>
      </c>
      <c r="C275" s="52"/>
      <c r="D275" s="52"/>
      <c r="E275" s="56" t="s">
        <v>561</v>
      </c>
      <c r="F275" s="56">
        <v>270</v>
      </c>
      <c r="G275" s="52"/>
      <c r="H275" s="47" t="s">
        <v>40</v>
      </c>
      <c r="I275" s="44"/>
      <c r="J275" s="39" t="str">
        <f>VLOOKUP(A275,'[1]2019.11'!$A:$B,2,0)</f>
        <v>1.0T以下磁共振平扫</v>
      </c>
      <c r="K275" s="39">
        <f t="shared" si="66"/>
        <v>0</v>
      </c>
      <c r="L275" s="39">
        <v>0</v>
      </c>
      <c r="M275" s="39">
        <f t="shared" si="67"/>
        <v>0</v>
      </c>
      <c r="N275" s="39" t="e">
        <f>VLOOKUP(A275,'[1]2019.11'!$A:$D,4,0)</f>
        <v>#REF!</v>
      </c>
      <c r="O275" s="39" t="e">
        <f t="shared" si="68"/>
        <v>#REF!</v>
      </c>
      <c r="P275" s="39" t="str">
        <f>VLOOKUP(A275:A276,'[1]2019.11'!$A:$E,5,0)</f>
        <v>每部位</v>
      </c>
      <c r="Q275" s="39">
        <f t="shared" si="69"/>
        <v>0</v>
      </c>
      <c r="R275" s="39">
        <f>VLOOKUP(A275,'[1]2019.11'!$A:$F,6,0)</f>
        <v>300</v>
      </c>
      <c r="S275" s="39">
        <f t="shared" si="70"/>
        <v>1</v>
      </c>
      <c r="T275" s="39">
        <f>VLOOKUP(A275,'[1]2019.30'!$A:$F,6,0)</f>
        <v>270</v>
      </c>
      <c r="U275" s="39">
        <f>IF(F275=T275,0,1)</f>
        <v>0</v>
      </c>
      <c r="V275" s="39">
        <v>0</v>
      </c>
      <c r="W275" s="39">
        <f t="shared" si="71"/>
        <v>0</v>
      </c>
      <c r="X275" s="39" t="str">
        <f>VLOOKUP(A275,'[1]2019.30'!$A:$B,2,0)</f>
        <v>1.0T以下磁共振平扫</v>
      </c>
      <c r="Y275" s="39">
        <f t="shared" si="72"/>
        <v>0</v>
      </c>
      <c r="Z275" s="39">
        <v>0</v>
      </c>
      <c r="AA275" s="39">
        <f t="shared" si="73"/>
        <v>0</v>
      </c>
      <c r="AB275" s="39" t="e">
        <f>VLOOKUP(A275,'[1]2019.30'!$A:$D,4,0)</f>
        <v>#REF!</v>
      </c>
      <c r="AC275" s="39" t="e">
        <f t="shared" si="74"/>
        <v>#REF!</v>
      </c>
      <c r="AD275" s="39" t="str">
        <f>VLOOKUP(A275,'[1]2019.30'!$A:$E,5,0)</f>
        <v>每部位</v>
      </c>
      <c r="AE275" s="39">
        <f t="shared" si="75"/>
        <v>0</v>
      </c>
      <c r="AF275" s="39">
        <f>VLOOKUP(A275,'[1]2019.30'!$A:$F,6,0)</f>
        <v>270</v>
      </c>
      <c r="AG275" s="39">
        <f t="shared" si="76"/>
        <v>0</v>
      </c>
      <c r="AH275" s="39">
        <v>0</v>
      </c>
      <c r="AI275" s="39">
        <f>IF(G275=AH275,0,1)</f>
        <v>0</v>
      </c>
      <c r="AJ275" s="39" t="e">
        <f>VLOOKUP(A275,[2]修订!$B:$C,2,0)</f>
        <v>#N/A</v>
      </c>
    </row>
    <row r="276" s="39" customFormat="1" ht="27" spans="1:36">
      <c r="A276" s="55" t="s">
        <v>564</v>
      </c>
      <c r="B276" s="52" t="s">
        <v>565</v>
      </c>
      <c r="C276" s="52"/>
      <c r="D276" s="52"/>
      <c r="E276" s="56" t="s">
        <v>561</v>
      </c>
      <c r="F276" s="56">
        <v>480</v>
      </c>
      <c r="G276" s="52"/>
      <c r="H276" s="47" t="s">
        <v>40</v>
      </c>
      <c r="I276" s="44"/>
      <c r="J276" s="39" t="str">
        <f>VLOOKUP(A276,'[1]2019.11'!$A:$B,2,0)</f>
        <v>1.5T及以上磁共振平扫</v>
      </c>
      <c r="K276" s="39">
        <f t="shared" si="66"/>
        <v>0</v>
      </c>
      <c r="L276" s="39">
        <v>0</v>
      </c>
      <c r="M276" s="39">
        <f t="shared" si="67"/>
        <v>0</v>
      </c>
      <c r="N276" s="39" t="e">
        <f>VLOOKUP(A276,'[1]2019.11'!$A:$D,4,0)</f>
        <v>#REF!</v>
      </c>
      <c r="O276" s="39" t="e">
        <f t="shared" si="68"/>
        <v>#REF!</v>
      </c>
      <c r="P276" s="39" t="str">
        <f>VLOOKUP(A276:A277,'[1]2019.11'!$A:$E,5,0)</f>
        <v>每部位</v>
      </c>
      <c r="Q276" s="39">
        <f t="shared" si="69"/>
        <v>0</v>
      </c>
      <c r="R276" s="39">
        <f>VLOOKUP(A276,'[1]2019.11'!$A:$F,6,0)</f>
        <v>540</v>
      </c>
      <c r="S276" s="39">
        <f t="shared" si="70"/>
        <v>1</v>
      </c>
      <c r="T276" s="39">
        <f>VLOOKUP(A276,'[1]2019.30'!$A:$F,6,0)</f>
        <v>480</v>
      </c>
      <c r="U276" s="39">
        <f>IF(F276=T276,0,1)</f>
        <v>0</v>
      </c>
      <c r="V276" s="39">
        <v>0</v>
      </c>
      <c r="W276" s="39">
        <f t="shared" si="71"/>
        <v>0</v>
      </c>
      <c r="X276" s="39" t="str">
        <f>VLOOKUP(A276,'[1]2019.30'!$A:$B,2,0)</f>
        <v>1.5T及以上磁共振平扫</v>
      </c>
      <c r="Y276" s="39">
        <f t="shared" si="72"/>
        <v>0</v>
      </c>
      <c r="Z276" s="39">
        <v>0</v>
      </c>
      <c r="AA276" s="39">
        <f t="shared" si="73"/>
        <v>0</v>
      </c>
      <c r="AB276" s="39" t="e">
        <f>VLOOKUP(A276,'[1]2019.30'!$A:$D,4,0)</f>
        <v>#REF!</v>
      </c>
      <c r="AC276" s="39" t="e">
        <f t="shared" si="74"/>
        <v>#REF!</v>
      </c>
      <c r="AD276" s="39" t="str">
        <f>VLOOKUP(A276,'[1]2019.30'!$A:$E,5,0)</f>
        <v>每部位</v>
      </c>
      <c r="AE276" s="39">
        <f t="shared" si="75"/>
        <v>0</v>
      </c>
      <c r="AF276" s="39">
        <f>VLOOKUP(A276,'[1]2019.30'!$A:$F,6,0)</f>
        <v>480</v>
      </c>
      <c r="AG276" s="39">
        <f t="shared" si="76"/>
        <v>0</v>
      </c>
      <c r="AH276" s="39">
        <v>0</v>
      </c>
      <c r="AI276" s="39">
        <f>IF(G276=AH276,0,1)</f>
        <v>0</v>
      </c>
      <c r="AJ276" s="39" t="e">
        <f>VLOOKUP(A276,[2]修订!$B:$C,2,0)</f>
        <v>#N/A</v>
      </c>
    </row>
    <row r="277" s="39" customFormat="1" spans="1:36">
      <c r="A277" s="55">
        <v>210200003</v>
      </c>
      <c r="B277" s="52" t="s">
        <v>566</v>
      </c>
      <c r="C277" s="52"/>
      <c r="D277" s="52"/>
      <c r="E277" s="56" t="s">
        <v>28</v>
      </c>
      <c r="F277" s="56">
        <v>380</v>
      </c>
      <c r="G277" s="52" t="s">
        <v>567</v>
      </c>
      <c r="H277" s="47" t="s">
        <v>35</v>
      </c>
      <c r="I277" s="44"/>
      <c r="J277" s="39" t="str">
        <f>VLOOKUP(A277,'[1]2019.11'!$A:$B,2,0)</f>
        <v>脑功能成象</v>
      </c>
      <c r="K277" s="39">
        <f t="shared" si="66"/>
        <v>0</v>
      </c>
      <c r="L277" s="39">
        <v>0</v>
      </c>
      <c r="M277" s="39">
        <f t="shared" si="67"/>
        <v>0</v>
      </c>
      <c r="N277" s="39" t="e">
        <f>VLOOKUP(A277,'[1]2019.11'!$A:$D,4,0)</f>
        <v>#REF!</v>
      </c>
      <c r="O277" s="39" t="e">
        <f t="shared" si="68"/>
        <v>#REF!</v>
      </c>
      <c r="P277" s="39" t="str">
        <f>VLOOKUP(A277:A278,'[1]2019.11'!$A:$E,5,0)</f>
        <v>次</v>
      </c>
      <c r="Q277" s="39">
        <f t="shared" si="69"/>
        <v>0</v>
      </c>
      <c r="R277" s="39">
        <f>VLOOKUP(A277,'[1]2019.11'!$A:$F,6,0)</f>
        <v>380</v>
      </c>
      <c r="S277" s="39">
        <f t="shared" si="70"/>
        <v>0</v>
      </c>
      <c r="V277" s="39" t="s">
        <v>567</v>
      </c>
      <c r="W277" s="39">
        <f t="shared" si="71"/>
        <v>0</v>
      </c>
      <c r="X277" s="39" t="e">
        <f>VLOOKUP(A277,'[1]2019.30'!$A:$B,2,0)</f>
        <v>#N/A</v>
      </c>
      <c r="AJ277" s="39" t="e">
        <f>VLOOKUP(A277,[2]修订!$B:$C,2,0)</f>
        <v>#N/A</v>
      </c>
    </row>
    <row r="278" s="39" customFormat="1" spans="1:36">
      <c r="A278" s="55">
        <v>210200004</v>
      </c>
      <c r="B278" s="52" t="s">
        <v>568</v>
      </c>
      <c r="C278" s="52"/>
      <c r="D278" s="52"/>
      <c r="E278" s="56" t="s">
        <v>28</v>
      </c>
      <c r="F278" s="56">
        <v>430</v>
      </c>
      <c r="G278" s="52" t="s">
        <v>567</v>
      </c>
      <c r="H278" s="47" t="s">
        <v>35</v>
      </c>
      <c r="I278" s="44"/>
      <c r="J278" s="39" t="str">
        <f>VLOOKUP(A278,'[1]2019.11'!$A:$B,2,0)</f>
        <v>磁共振心脏功能检查</v>
      </c>
      <c r="K278" s="39">
        <f t="shared" si="66"/>
        <v>0</v>
      </c>
      <c r="L278" s="39">
        <v>0</v>
      </c>
      <c r="M278" s="39">
        <f t="shared" si="67"/>
        <v>0</v>
      </c>
      <c r="N278" s="39" t="e">
        <f>VLOOKUP(A278,'[1]2019.11'!$A:$D,4,0)</f>
        <v>#REF!</v>
      </c>
      <c r="O278" s="39" t="e">
        <f t="shared" si="68"/>
        <v>#REF!</v>
      </c>
      <c r="P278" s="39" t="str">
        <f>VLOOKUP(A278:A279,'[1]2019.11'!$A:$E,5,0)</f>
        <v>次</v>
      </c>
      <c r="Q278" s="39">
        <f t="shared" si="69"/>
        <v>0</v>
      </c>
      <c r="R278" s="39">
        <f>VLOOKUP(A278,'[1]2019.11'!$A:$F,6,0)</f>
        <v>430</v>
      </c>
      <c r="S278" s="39">
        <f t="shared" si="70"/>
        <v>0</v>
      </c>
      <c r="V278" s="39" t="s">
        <v>567</v>
      </c>
      <c r="W278" s="39">
        <f t="shared" si="71"/>
        <v>0</v>
      </c>
      <c r="X278" s="39" t="e">
        <f>VLOOKUP(A278,'[1]2019.30'!$A:$B,2,0)</f>
        <v>#N/A</v>
      </c>
      <c r="AJ278" s="39" t="e">
        <f>VLOOKUP(A278,[2]修订!$B:$C,2,0)</f>
        <v>#N/A</v>
      </c>
    </row>
    <row r="279" s="39" customFormat="1" ht="27" spans="1:36">
      <c r="A279" s="55">
        <v>210200005</v>
      </c>
      <c r="B279" s="52" t="s">
        <v>569</v>
      </c>
      <c r="C279" s="52"/>
      <c r="D279" s="52"/>
      <c r="E279" s="56" t="s">
        <v>561</v>
      </c>
      <c r="F279" s="56">
        <v>320</v>
      </c>
      <c r="G279" s="52" t="s">
        <v>567</v>
      </c>
      <c r="H279" s="47" t="s">
        <v>40</v>
      </c>
      <c r="I279" s="44"/>
      <c r="J279" s="39" t="str">
        <f>VLOOKUP(A279,'[1]2019.11'!$A:$B,2,0)</f>
        <v>强化磁共振血管成象</v>
      </c>
      <c r="K279" s="39">
        <f t="shared" si="66"/>
        <v>1</v>
      </c>
      <c r="L279" s="39">
        <v>0</v>
      </c>
      <c r="M279" s="39">
        <f t="shared" si="67"/>
        <v>0</v>
      </c>
      <c r="N279" s="39" t="e">
        <f>VLOOKUP(A279,'[1]2019.11'!$A:$D,4,0)</f>
        <v>#REF!</v>
      </c>
      <c r="O279" s="39" t="e">
        <f t="shared" si="68"/>
        <v>#REF!</v>
      </c>
      <c r="P279" s="39" t="str">
        <f>VLOOKUP(A279:A280,'[1]2019.11'!$A:$E,5,0)</f>
        <v>每部位</v>
      </c>
      <c r="Q279" s="39">
        <f t="shared" si="69"/>
        <v>0</v>
      </c>
      <c r="R279" s="39">
        <f>VLOOKUP(A279,'[1]2019.11'!$A:$F,6,0)</f>
        <v>380</v>
      </c>
      <c r="S279" s="39">
        <f t="shared" si="70"/>
        <v>1</v>
      </c>
      <c r="T279" s="39">
        <f>VLOOKUP(A279,'[1]2019.30'!$A:$F,6,0)</f>
        <v>320</v>
      </c>
      <c r="U279" s="39">
        <f>IF(F279=T279,0,1)</f>
        <v>0</v>
      </c>
      <c r="V279" s="39" t="s">
        <v>567</v>
      </c>
      <c r="W279" s="39">
        <f t="shared" si="71"/>
        <v>0</v>
      </c>
      <c r="X279" s="39" t="str">
        <f>VLOOKUP(A279,'[1]2019.30'!$A:$B,2,0)</f>
        <v>强化磁共振血管成像</v>
      </c>
      <c r="Y279" s="39">
        <f t="shared" ref="Y279:Y285" si="77">IF(B279=X279,0,1)</f>
        <v>0</v>
      </c>
      <c r="Z279" s="39">
        <v>0</v>
      </c>
      <c r="AA279" s="39">
        <f t="shared" ref="AA279:AA285" si="78">IF(C279=Z279,0,1)</f>
        <v>0</v>
      </c>
      <c r="AB279" s="39" t="e">
        <f>VLOOKUP(A279,'[1]2019.30'!$A:$D,4,0)</f>
        <v>#REF!</v>
      </c>
      <c r="AC279" s="39" t="e">
        <f t="shared" ref="AC279:AC285" si="79">IF(D279=AB279,0,1)</f>
        <v>#REF!</v>
      </c>
      <c r="AD279" s="39" t="str">
        <f>VLOOKUP(A279,'[1]2019.30'!$A:$E,5,0)</f>
        <v>每部位</v>
      </c>
      <c r="AE279" s="39">
        <f t="shared" ref="AE279:AE285" si="80">IF(E279=AD279,0,1)</f>
        <v>0</v>
      </c>
      <c r="AF279" s="39">
        <f>VLOOKUP(A279,'[1]2019.30'!$A:$F,6,0)</f>
        <v>320</v>
      </c>
      <c r="AG279" s="39">
        <f t="shared" ref="AG279:AG285" si="81">IF(F279=AF279,0,1)</f>
        <v>0</v>
      </c>
      <c r="AH279" s="39" t="s">
        <v>567</v>
      </c>
      <c r="AI279" s="39">
        <f>IF(G279=AH279,0,1)</f>
        <v>0</v>
      </c>
      <c r="AJ279" s="39" t="e">
        <f>VLOOKUP(A279,[2]修订!$B:$C,2,0)</f>
        <v>#N/A</v>
      </c>
    </row>
    <row r="280" s="39" customFormat="1" ht="24" spans="1:36">
      <c r="A280" s="55">
        <v>210200006</v>
      </c>
      <c r="B280" s="52" t="s">
        <v>570</v>
      </c>
      <c r="C280" s="52"/>
      <c r="D280" s="52"/>
      <c r="E280" s="56" t="s">
        <v>561</v>
      </c>
      <c r="F280" s="56">
        <v>80</v>
      </c>
      <c r="G280" s="52" t="s">
        <v>567</v>
      </c>
      <c r="H280" s="47"/>
      <c r="I280" s="44"/>
      <c r="J280" s="39" t="e">
        <f>VLOOKUP(A280,'[1]2019.11'!$A:$B,2,0)</f>
        <v>#N/A</v>
      </c>
      <c r="X280" s="39" t="e">
        <f>VLOOKUP(A280,'[1]2019.30'!$A:$B,2,0)</f>
        <v>#N/A</v>
      </c>
      <c r="AJ280" s="39" t="e">
        <f>VLOOKUP(A280,[2]修订!$B:$C,2,0)</f>
        <v>#N/A</v>
      </c>
    </row>
    <row r="281" s="39" customFormat="1" spans="1:36">
      <c r="A281" s="55">
        <v>210200007</v>
      </c>
      <c r="B281" s="52" t="s">
        <v>571</v>
      </c>
      <c r="C281" s="52" t="s">
        <v>572</v>
      </c>
      <c r="D281" s="52"/>
      <c r="E281" s="56" t="s">
        <v>561</v>
      </c>
      <c r="F281" s="56">
        <v>380</v>
      </c>
      <c r="G281" s="52" t="s">
        <v>567</v>
      </c>
      <c r="H281" s="47" t="s">
        <v>35</v>
      </c>
      <c r="I281" s="44"/>
      <c r="J281" s="39" t="str">
        <f>VLOOKUP(A281,'[1]2019.11'!$A:$B,2,0)</f>
        <v>磁共振波谱分析(MRS)</v>
      </c>
      <c r="K281" s="39">
        <f>IF(B281=J281,0,1)</f>
        <v>0</v>
      </c>
      <c r="L281" s="39" t="s">
        <v>572</v>
      </c>
      <c r="M281" s="39">
        <f>IF(C281=L281,0,1)</f>
        <v>0</v>
      </c>
      <c r="N281" s="39" t="e">
        <f>VLOOKUP(A281,'[1]2019.11'!$A:$D,4,0)</f>
        <v>#REF!</v>
      </c>
      <c r="O281" s="39" t="e">
        <f>IF(D281=N281,0,1)</f>
        <v>#REF!</v>
      </c>
      <c r="P281" s="39" t="str">
        <f>VLOOKUP(A281:A282,'[1]2019.11'!$A:$E,5,0)</f>
        <v>每部位</v>
      </c>
      <c r="Q281" s="39">
        <f>IF(E281=P281,0,1)</f>
        <v>0</v>
      </c>
      <c r="R281" s="39">
        <f>VLOOKUP(A281,'[1]2019.11'!$A:$F,6,0)</f>
        <v>380</v>
      </c>
      <c r="S281" s="39">
        <f>IF(F281=R281,0,1)</f>
        <v>0</v>
      </c>
      <c r="V281" s="39" t="s">
        <v>567</v>
      </c>
      <c r="W281" s="39">
        <f>IF(G281=V281,0,1)</f>
        <v>0</v>
      </c>
      <c r="X281" s="39" t="e">
        <f>VLOOKUP(A281,'[1]2019.30'!$A:$B,2,0)</f>
        <v>#N/A</v>
      </c>
      <c r="AJ281" s="39" t="e">
        <f>VLOOKUP(A281,[2]修订!$B:$C,2,0)</f>
        <v>#N/A</v>
      </c>
    </row>
    <row r="282" s="39" customFormat="1" spans="1:36">
      <c r="A282" s="55">
        <v>210200008</v>
      </c>
      <c r="B282" s="52" t="s">
        <v>573</v>
      </c>
      <c r="C282" s="52"/>
      <c r="D282" s="52"/>
      <c r="E282" s="56" t="s">
        <v>28</v>
      </c>
      <c r="F282" s="56">
        <v>390</v>
      </c>
      <c r="G282" s="52"/>
      <c r="H282" s="47" t="s">
        <v>35</v>
      </c>
      <c r="I282" s="44"/>
      <c r="J282" s="39" t="str">
        <f>VLOOKUP(A282,'[1]2019.11'!$A:$B,2,0)</f>
        <v>磁共振波谱成象（MRSI)</v>
      </c>
      <c r="K282" s="39">
        <f>IF(B282=J282,0,1)</f>
        <v>0</v>
      </c>
      <c r="L282" s="39">
        <v>0</v>
      </c>
      <c r="M282" s="39">
        <f>IF(C282=L282,0,1)</f>
        <v>0</v>
      </c>
      <c r="N282" s="39" t="e">
        <f>VLOOKUP(A282,'[1]2019.11'!$A:$D,4,0)</f>
        <v>#REF!</v>
      </c>
      <c r="O282" s="39" t="e">
        <f>IF(D282=N282,0,1)</f>
        <v>#REF!</v>
      </c>
      <c r="P282" s="39" t="str">
        <f>VLOOKUP(A282:A283,'[1]2019.11'!$A:$E,5,0)</f>
        <v>次</v>
      </c>
      <c r="Q282" s="39">
        <f>IF(E282=P282,0,1)</f>
        <v>0</v>
      </c>
      <c r="R282" s="39">
        <f>VLOOKUP(A282,'[1]2019.11'!$A:$F,6,0)</f>
        <v>390</v>
      </c>
      <c r="S282" s="39">
        <f>IF(F282=R282,0,1)</f>
        <v>0</v>
      </c>
      <c r="V282" s="39">
        <v>0</v>
      </c>
      <c r="W282" s="39">
        <f>IF(G282=V282,0,1)</f>
        <v>0</v>
      </c>
      <c r="X282" s="39" t="e">
        <f>VLOOKUP(A282,'[1]2019.30'!$A:$B,2,0)</f>
        <v>#N/A</v>
      </c>
      <c r="AJ282" s="39" t="e">
        <f>VLOOKUP(A282,[2]修订!$B:$C,2,0)</f>
        <v>#N/A</v>
      </c>
    </row>
    <row r="283" s="39" customFormat="1" spans="1:36">
      <c r="A283" s="55">
        <v>210200009</v>
      </c>
      <c r="B283" s="52" t="s">
        <v>574</v>
      </c>
      <c r="C283" s="52"/>
      <c r="D283" s="52"/>
      <c r="E283" s="56" t="s">
        <v>575</v>
      </c>
      <c r="F283" s="56">
        <v>520</v>
      </c>
      <c r="G283" s="52" t="s">
        <v>576</v>
      </c>
      <c r="H283" s="47" t="s">
        <v>68</v>
      </c>
      <c r="I283" s="44"/>
      <c r="J283" s="39" t="e">
        <f>VLOOKUP(A283,'[1]2019.11'!$A:$B,2,0)</f>
        <v>#N/A</v>
      </c>
      <c r="X283" s="39" t="str">
        <f>VLOOKUP(A283,'[1]2019.30'!$A:$B,2,0)</f>
        <v>临床操作的磁共振引导</v>
      </c>
      <c r="Y283" s="39">
        <f t="shared" si="77"/>
        <v>0</v>
      </c>
      <c r="Z283" s="39">
        <v>0</v>
      </c>
      <c r="AA283" s="39">
        <f t="shared" si="78"/>
        <v>0</v>
      </c>
      <c r="AB283" s="39" t="e">
        <f>VLOOKUP(A283,'[1]2019.30'!$A:$D,4,0)</f>
        <v>#REF!</v>
      </c>
      <c r="AC283" s="39" t="e">
        <f t="shared" si="79"/>
        <v>#REF!</v>
      </c>
      <c r="AD283" s="39" t="str">
        <f>VLOOKUP(A283,'[1]2019.30'!$A:$E,5,0)</f>
        <v>每半小时</v>
      </c>
      <c r="AE283" s="39">
        <f t="shared" si="80"/>
        <v>0</v>
      </c>
      <c r="AF283" s="39">
        <f>VLOOKUP(A283,'[1]2019.30'!$A:$F,6,0)</f>
        <v>520</v>
      </c>
      <c r="AG283" s="39">
        <f t="shared" si="81"/>
        <v>0</v>
      </c>
      <c r="AH283" s="39" t="s">
        <v>576</v>
      </c>
      <c r="AI283" s="39">
        <f>IF(G283=AH283,0,1)</f>
        <v>0</v>
      </c>
      <c r="AJ283" s="39" t="e">
        <f>VLOOKUP(A283,[2]修订!$B:$C,2,0)</f>
        <v>#N/A</v>
      </c>
    </row>
    <row r="284" s="39" customFormat="1" ht="144" spans="1:36">
      <c r="A284" s="55">
        <v>2103</v>
      </c>
      <c r="B284" s="52" t="s">
        <v>577</v>
      </c>
      <c r="C284" s="52" t="s">
        <v>554</v>
      </c>
      <c r="D284" s="52" t="s">
        <v>555</v>
      </c>
      <c r="E284" s="56"/>
      <c r="F284" s="56"/>
      <c r="G284" s="52" t="s">
        <v>578</v>
      </c>
      <c r="H284" s="47" t="s">
        <v>557</v>
      </c>
      <c r="I284" s="44"/>
      <c r="J284" s="39" t="str">
        <f>VLOOKUP(A284,'[1]2019.11'!$A:$B,2,0)</f>
        <v>X线计算机体层(CT)扫描</v>
      </c>
      <c r="K284" s="39">
        <f t="shared" ref="K284:K291" si="82">IF(B284=J284,0,1)</f>
        <v>1</v>
      </c>
      <c r="L284" s="39" t="s">
        <v>558</v>
      </c>
      <c r="M284" s="39">
        <f t="shared" ref="M284:M291" si="83">IF(C284=L284,0,1)</f>
        <v>1</v>
      </c>
      <c r="N284" s="39" t="str">
        <f>VLOOKUP(A284,'[1]2019.11'!$A:$D,4,0)</f>
        <v>造影剂、麻醉及其药物</v>
      </c>
      <c r="O284" s="39">
        <f t="shared" ref="O284:O291" si="84">IF(D284=N284,0,1)</f>
        <v>1</v>
      </c>
      <c r="P284" s="39" t="e">
        <f>VLOOKUP(A284:A285,'[1]2019.11'!$A:$E,5,0)</f>
        <v>#REF!</v>
      </c>
      <c r="Q284" s="39" t="e">
        <f t="shared" ref="Q284:Q291" si="85">IF(E284=P284,0,1)</f>
        <v>#REF!</v>
      </c>
      <c r="R284" s="39" t="e">
        <f>VLOOKUP(A284,'[1]2019.11'!$A:$F,6,0)</f>
        <v>#REF!</v>
      </c>
      <c r="S284" s="39" t="e">
        <f t="shared" ref="S284:S291" si="86">IF(F284=R284,0,1)</f>
        <v>#REF!</v>
      </c>
      <c r="V284" s="39" t="s">
        <v>579</v>
      </c>
      <c r="W284" s="39">
        <f t="shared" ref="W284:W291" si="87">IF(G284=V284,0,1)</f>
        <v>1</v>
      </c>
      <c r="X284" s="39" t="str">
        <f>VLOOKUP(A284,'[1]2019.30'!$A:$B,2,0)</f>
        <v>3.X线计算机体层(CT)扫描</v>
      </c>
      <c r="Y284" s="39">
        <f t="shared" si="77"/>
        <v>0</v>
      </c>
      <c r="Z284" s="39" t="s">
        <v>554</v>
      </c>
      <c r="AA284" s="39">
        <f t="shared" si="78"/>
        <v>0</v>
      </c>
      <c r="AB284" s="39" t="str">
        <f>VLOOKUP(A284,'[1]2019.30'!$A:$D,4,0)</f>
        <v>造影剂、麻醉及其药物</v>
      </c>
      <c r="AC284" s="39">
        <f t="shared" si="79"/>
        <v>1</v>
      </c>
      <c r="AD284" s="39" t="e">
        <f>VLOOKUP(A284,'[1]2019.30'!$A:$E,5,0)</f>
        <v>#REF!</v>
      </c>
      <c r="AE284" s="39" t="e">
        <f t="shared" si="80"/>
        <v>#REF!</v>
      </c>
      <c r="AF284" s="39" t="e">
        <f>VLOOKUP(A284,'[1]2019.30'!$A:$F,6,0)</f>
        <v>#REF!</v>
      </c>
      <c r="AG284" s="39" t="e">
        <f t="shared" si="81"/>
        <v>#REF!</v>
      </c>
      <c r="AH284" s="39" t="s">
        <v>578</v>
      </c>
      <c r="AI284" s="39">
        <f>IF(G284=AH284,0,1)</f>
        <v>0</v>
      </c>
      <c r="AJ284" s="39" t="e">
        <f>VLOOKUP(A284,[2]修订!$B:$C,2,0)</f>
        <v>#N/A</v>
      </c>
    </row>
    <row r="285" s="39" customFormat="1" ht="48" spans="1:36">
      <c r="A285" s="55">
        <v>210300001</v>
      </c>
      <c r="B285" s="52" t="s">
        <v>580</v>
      </c>
      <c r="C285" s="52"/>
      <c r="D285" s="52"/>
      <c r="E285" s="56" t="s">
        <v>447</v>
      </c>
      <c r="F285" s="56"/>
      <c r="G285" s="52" t="s">
        <v>581</v>
      </c>
      <c r="H285" s="47" t="s">
        <v>30</v>
      </c>
      <c r="I285" s="44"/>
      <c r="J285" s="39" t="str">
        <f>VLOOKUP(A285,'[1]2019.11'!$A:$B,2,0)</f>
        <v>X线计算机体层(CT)平扫</v>
      </c>
      <c r="K285" s="39">
        <f t="shared" si="82"/>
        <v>0</v>
      </c>
      <c r="L285" s="39">
        <v>0</v>
      </c>
      <c r="M285" s="39">
        <f t="shared" si="83"/>
        <v>0</v>
      </c>
      <c r="N285" s="39" t="e">
        <f>VLOOKUP(A285,'[1]2019.11'!$A:$D,4,0)</f>
        <v>#REF!</v>
      </c>
      <c r="O285" s="39" t="e">
        <f t="shared" si="84"/>
        <v>#REF!</v>
      </c>
      <c r="P285" s="39" t="str">
        <f>VLOOKUP(A285:A286,'[1]2019.11'!$A:$E,5,0)</f>
        <v>每个部位</v>
      </c>
      <c r="Q285" s="39">
        <f t="shared" si="85"/>
        <v>0</v>
      </c>
      <c r="R285" s="39" t="e">
        <f>VLOOKUP(A285,'[1]2019.11'!$A:$F,6,0)</f>
        <v>#REF!</v>
      </c>
      <c r="S285" s="39" t="e">
        <f t="shared" si="86"/>
        <v>#REF!</v>
      </c>
      <c r="V285" s="39" t="s">
        <v>582</v>
      </c>
      <c r="W285" s="39">
        <f t="shared" si="87"/>
        <v>1</v>
      </c>
      <c r="X285" s="39" t="str">
        <f>VLOOKUP(A285,'[1]2019.30'!$A:$B,2,0)</f>
        <v>X线计算机体层(CT)平扫</v>
      </c>
      <c r="Y285" s="39">
        <f t="shared" si="77"/>
        <v>0</v>
      </c>
      <c r="Z285" s="39">
        <v>0</v>
      </c>
      <c r="AA285" s="39">
        <f t="shared" si="78"/>
        <v>0</v>
      </c>
      <c r="AB285" s="39" t="e">
        <f>VLOOKUP(A285,'[1]2019.30'!$A:$D,4,0)</f>
        <v>#REF!</v>
      </c>
      <c r="AC285" s="39" t="e">
        <f t="shared" si="79"/>
        <v>#REF!</v>
      </c>
      <c r="AD285" s="39" t="str">
        <f>VLOOKUP(A285,'[1]2019.30'!$A:$E,5,0)</f>
        <v>每个部位</v>
      </c>
      <c r="AE285" s="39">
        <f t="shared" si="80"/>
        <v>0</v>
      </c>
      <c r="AF285" s="39" t="e">
        <f>VLOOKUP(A285,'[1]2019.30'!$A:$F,6,0)</f>
        <v>#REF!</v>
      </c>
      <c r="AG285" s="39" t="e">
        <f t="shared" si="81"/>
        <v>#REF!</v>
      </c>
      <c r="AH285" s="39" t="s">
        <v>582</v>
      </c>
      <c r="AI285" s="39">
        <f>IF(G285=AH285,0,1)</f>
        <v>1</v>
      </c>
      <c r="AJ285" s="39" t="e">
        <f>VLOOKUP(A285,[2]修订!$B:$C,2,0)</f>
        <v>#N/A</v>
      </c>
    </row>
    <row r="286" s="39" customFormat="1" spans="1:36">
      <c r="A286" s="55" t="s">
        <v>583</v>
      </c>
      <c r="B286" s="52" t="s">
        <v>584</v>
      </c>
      <c r="C286" s="52"/>
      <c r="D286" s="52"/>
      <c r="E286" s="56" t="s">
        <v>447</v>
      </c>
      <c r="F286" s="56">
        <v>50</v>
      </c>
      <c r="G286" s="52"/>
      <c r="H286" s="47" t="s">
        <v>35</v>
      </c>
      <c r="I286" s="44"/>
      <c r="J286" s="39" t="str">
        <f>VLOOKUP(A286,'[1]2019.11'!$A:$B,2,0)</f>
        <v>普通CT扫描</v>
      </c>
      <c r="K286" s="39">
        <f t="shared" si="82"/>
        <v>0</v>
      </c>
      <c r="L286" s="39">
        <v>0</v>
      </c>
      <c r="M286" s="39">
        <f t="shared" si="83"/>
        <v>0</v>
      </c>
      <c r="N286" s="39" t="e">
        <f>VLOOKUP(A286,'[1]2019.11'!$A:$D,4,0)</f>
        <v>#REF!</v>
      </c>
      <c r="O286" s="39" t="e">
        <f t="shared" si="84"/>
        <v>#REF!</v>
      </c>
      <c r="P286" s="39" t="str">
        <f>VLOOKUP(A286:A287,'[1]2019.11'!$A:$E,5,0)</f>
        <v>每个部位</v>
      </c>
      <c r="Q286" s="39">
        <f t="shared" si="85"/>
        <v>0</v>
      </c>
      <c r="R286" s="39">
        <f>VLOOKUP(A286,'[1]2019.11'!$A:$F,6,0)</f>
        <v>50</v>
      </c>
      <c r="S286" s="39">
        <f t="shared" si="86"/>
        <v>0</v>
      </c>
      <c r="V286" s="39">
        <v>0</v>
      </c>
      <c r="W286" s="39">
        <f t="shared" si="87"/>
        <v>0</v>
      </c>
      <c r="X286" s="39" t="e">
        <f>VLOOKUP(A286,'[1]2019.30'!$A:$B,2,0)</f>
        <v>#N/A</v>
      </c>
      <c r="AJ286" s="39" t="e">
        <f>VLOOKUP(A286,[2]修订!$B:$C,2,0)</f>
        <v>#N/A</v>
      </c>
    </row>
    <row r="287" s="39" customFormat="1" ht="27" spans="1:36">
      <c r="A287" s="55" t="s">
        <v>585</v>
      </c>
      <c r="B287" s="52" t="s">
        <v>586</v>
      </c>
      <c r="C287" s="52"/>
      <c r="D287" s="52"/>
      <c r="E287" s="56" t="s">
        <v>447</v>
      </c>
      <c r="F287" s="56">
        <v>160</v>
      </c>
      <c r="G287" s="52"/>
      <c r="H287" s="47" t="s">
        <v>40</v>
      </c>
      <c r="I287" s="44"/>
      <c r="J287" s="39" t="str">
        <f>VLOOKUP(A287,'[1]2019.11'!$A:$B,2,0)</f>
        <v>单、双层螺旋CT扫描</v>
      </c>
      <c r="K287" s="39">
        <f t="shared" si="82"/>
        <v>0</v>
      </c>
      <c r="L287" s="39">
        <v>0</v>
      </c>
      <c r="M287" s="39">
        <f t="shared" si="83"/>
        <v>0</v>
      </c>
      <c r="N287" s="39" t="e">
        <f>VLOOKUP(A287,'[1]2019.11'!$A:$D,4,0)</f>
        <v>#REF!</v>
      </c>
      <c r="O287" s="39" t="e">
        <f t="shared" si="84"/>
        <v>#REF!</v>
      </c>
      <c r="P287" s="39" t="str">
        <f>VLOOKUP(A287:A288,'[1]2019.11'!$A:$E,5,0)</f>
        <v>每个部位</v>
      </c>
      <c r="Q287" s="39">
        <f t="shared" si="85"/>
        <v>0</v>
      </c>
      <c r="R287" s="39">
        <f>VLOOKUP(A287,'[1]2019.11'!$A:$F,6,0)</f>
        <v>170</v>
      </c>
      <c r="S287" s="39">
        <f t="shared" si="86"/>
        <v>1</v>
      </c>
      <c r="T287" s="39">
        <f>VLOOKUP(A287,'[1]2019.30'!$A:$F,6,0)</f>
        <v>160</v>
      </c>
      <c r="U287" s="39">
        <f>IF(F287=T287,0,1)</f>
        <v>0</v>
      </c>
      <c r="V287" s="39">
        <v>0</v>
      </c>
      <c r="W287" s="39">
        <f t="shared" si="87"/>
        <v>0</v>
      </c>
      <c r="X287" s="39" t="str">
        <f>VLOOKUP(A287,'[1]2019.30'!$A:$B,2,0)</f>
        <v>单、双层螺旋CT扫描</v>
      </c>
      <c r="Y287" s="39">
        <f t="shared" ref="Y287:Y291" si="88">IF(B287=X287,0,1)</f>
        <v>0</v>
      </c>
      <c r="Z287" s="39">
        <v>0</v>
      </c>
      <c r="AA287" s="39">
        <f t="shared" ref="AA287:AA291" si="89">IF(C287=Z287,0,1)</f>
        <v>0</v>
      </c>
      <c r="AB287" s="39" t="e">
        <f>VLOOKUP(A287,'[1]2019.30'!$A:$D,4,0)</f>
        <v>#REF!</v>
      </c>
      <c r="AC287" s="39" t="e">
        <f t="shared" ref="AC287:AC291" si="90">IF(D287=AB287,0,1)</f>
        <v>#REF!</v>
      </c>
      <c r="AD287" s="39" t="str">
        <f>VLOOKUP(A287,'[1]2019.30'!$A:$E,5,0)</f>
        <v>每个部位</v>
      </c>
      <c r="AE287" s="39">
        <f t="shared" ref="AE287:AE291" si="91">IF(E287=AD287,0,1)</f>
        <v>0</v>
      </c>
      <c r="AF287" s="39">
        <f>VLOOKUP(A287,'[1]2019.30'!$A:$F,6,0)</f>
        <v>160</v>
      </c>
      <c r="AG287" s="39">
        <f t="shared" ref="AG287:AG291" si="92">IF(F287=AF287,0,1)</f>
        <v>0</v>
      </c>
      <c r="AH287" s="39">
        <v>0</v>
      </c>
      <c r="AI287" s="39">
        <f>IF(G287=AH287,0,1)</f>
        <v>0</v>
      </c>
      <c r="AJ287" s="39" t="e">
        <f>VLOOKUP(A287,[2]修订!$B:$C,2,0)</f>
        <v>#N/A</v>
      </c>
    </row>
    <row r="288" s="39" customFormat="1" ht="27" spans="1:36">
      <c r="A288" s="55" t="s">
        <v>587</v>
      </c>
      <c r="B288" s="52" t="s">
        <v>588</v>
      </c>
      <c r="C288" s="52"/>
      <c r="D288" s="52"/>
      <c r="E288" s="56" t="s">
        <v>447</v>
      </c>
      <c r="F288" s="56">
        <v>180</v>
      </c>
      <c r="G288" s="52"/>
      <c r="H288" s="47" t="s">
        <v>40</v>
      </c>
      <c r="I288" s="44"/>
      <c r="J288" s="39" t="str">
        <f>VLOOKUP(A288,'[1]2019.11'!$A:$B,2,0)</f>
        <v>4—10层螺旋CT扫描</v>
      </c>
      <c r="K288" s="39">
        <f t="shared" si="82"/>
        <v>0</v>
      </c>
      <c r="L288" s="39">
        <v>0</v>
      </c>
      <c r="M288" s="39">
        <f t="shared" si="83"/>
        <v>0</v>
      </c>
      <c r="N288" s="39" t="e">
        <f>VLOOKUP(A288,'[1]2019.11'!$A:$D,4,0)</f>
        <v>#REF!</v>
      </c>
      <c r="O288" s="39" t="e">
        <f t="shared" si="84"/>
        <v>#REF!</v>
      </c>
      <c r="P288" s="39" t="str">
        <f>VLOOKUP(A288:A289,'[1]2019.11'!$A:$E,5,0)</f>
        <v>每个部位</v>
      </c>
      <c r="Q288" s="39">
        <f t="shared" si="85"/>
        <v>0</v>
      </c>
      <c r="R288" s="39">
        <f>VLOOKUP(A288,'[1]2019.11'!$A:$F,6,0)</f>
        <v>200</v>
      </c>
      <c r="S288" s="39">
        <f t="shared" si="86"/>
        <v>1</v>
      </c>
      <c r="T288" s="39">
        <f>VLOOKUP(A288,'[1]2019.30'!$A:$F,6,0)</f>
        <v>180</v>
      </c>
      <c r="U288" s="39">
        <f>IF(F288=T288,0,1)</f>
        <v>0</v>
      </c>
      <c r="V288" s="39">
        <v>0</v>
      </c>
      <c r="W288" s="39">
        <f t="shared" si="87"/>
        <v>0</v>
      </c>
      <c r="X288" s="39" t="str">
        <f>VLOOKUP(A288,'[1]2019.30'!$A:$B,2,0)</f>
        <v>4—10层螺旋CT扫描</v>
      </c>
      <c r="Y288" s="39">
        <f t="shared" si="88"/>
        <v>0</v>
      </c>
      <c r="Z288" s="39">
        <v>0</v>
      </c>
      <c r="AA288" s="39">
        <f t="shared" si="89"/>
        <v>0</v>
      </c>
      <c r="AB288" s="39" t="e">
        <f>VLOOKUP(A288,'[1]2019.30'!$A:$D,4,0)</f>
        <v>#REF!</v>
      </c>
      <c r="AC288" s="39" t="e">
        <f t="shared" si="90"/>
        <v>#REF!</v>
      </c>
      <c r="AD288" s="39" t="str">
        <f>VLOOKUP(A288,'[1]2019.30'!$A:$E,5,0)</f>
        <v>每个部位</v>
      </c>
      <c r="AE288" s="39">
        <f t="shared" si="91"/>
        <v>0</v>
      </c>
      <c r="AF288" s="39">
        <f>VLOOKUP(A288,'[1]2019.30'!$A:$F,6,0)</f>
        <v>180</v>
      </c>
      <c r="AG288" s="39">
        <f t="shared" si="92"/>
        <v>0</v>
      </c>
      <c r="AH288" s="39">
        <v>0</v>
      </c>
      <c r="AI288" s="39">
        <f>IF(G288=AH288,0,1)</f>
        <v>0</v>
      </c>
      <c r="AJ288" s="39" t="e">
        <f>VLOOKUP(A288,[2]修订!$B:$C,2,0)</f>
        <v>#N/A</v>
      </c>
    </row>
    <row r="289" s="39" customFormat="1" ht="27" spans="1:36">
      <c r="A289" s="55" t="s">
        <v>589</v>
      </c>
      <c r="B289" s="52" t="s">
        <v>590</v>
      </c>
      <c r="C289" s="52"/>
      <c r="D289" s="52"/>
      <c r="E289" s="56" t="s">
        <v>447</v>
      </c>
      <c r="F289" s="56">
        <v>220</v>
      </c>
      <c r="G289" s="52"/>
      <c r="H289" s="47" t="s">
        <v>40</v>
      </c>
      <c r="I289" s="44"/>
      <c r="J289" s="39" t="str">
        <f>VLOOKUP(A289,'[1]2019.11'!$A:$B,2,0)</f>
        <v>16—40层螺旋CT扫描</v>
      </c>
      <c r="K289" s="39">
        <f t="shared" si="82"/>
        <v>0</v>
      </c>
      <c r="L289" s="39">
        <v>0</v>
      </c>
      <c r="M289" s="39">
        <f t="shared" si="83"/>
        <v>0</v>
      </c>
      <c r="N289" s="39" t="e">
        <f>VLOOKUP(A289,'[1]2019.11'!$A:$D,4,0)</f>
        <v>#REF!</v>
      </c>
      <c r="O289" s="39" t="e">
        <f t="shared" si="84"/>
        <v>#REF!</v>
      </c>
      <c r="P289" s="39" t="str">
        <f>VLOOKUP(A289:A290,'[1]2019.11'!$A:$E,5,0)</f>
        <v>每个部位</v>
      </c>
      <c r="Q289" s="39">
        <f t="shared" si="85"/>
        <v>0</v>
      </c>
      <c r="R289" s="39">
        <f>VLOOKUP(A289,'[1]2019.11'!$A:$F,6,0)</f>
        <v>230</v>
      </c>
      <c r="S289" s="39">
        <f t="shared" si="86"/>
        <v>1</v>
      </c>
      <c r="T289" s="39">
        <f>VLOOKUP(A289,'[1]2019.30'!$A:$F,6,0)</f>
        <v>220</v>
      </c>
      <c r="U289" s="39">
        <f>IF(F289=T289,0,1)</f>
        <v>0</v>
      </c>
      <c r="V289" s="39">
        <v>0</v>
      </c>
      <c r="W289" s="39">
        <f t="shared" si="87"/>
        <v>0</v>
      </c>
      <c r="X289" s="39" t="str">
        <f>VLOOKUP(A289,'[1]2019.30'!$A:$B,2,0)</f>
        <v>16—40层螺旋CT扫描</v>
      </c>
      <c r="Y289" s="39">
        <f t="shared" si="88"/>
        <v>0</v>
      </c>
      <c r="Z289" s="39">
        <v>0</v>
      </c>
      <c r="AA289" s="39">
        <f t="shared" si="89"/>
        <v>0</v>
      </c>
      <c r="AB289" s="39" t="e">
        <f>VLOOKUP(A289,'[1]2019.30'!$A:$D,4,0)</f>
        <v>#REF!</v>
      </c>
      <c r="AC289" s="39" t="e">
        <f t="shared" si="90"/>
        <v>#REF!</v>
      </c>
      <c r="AD289" s="39" t="str">
        <f>VLOOKUP(A289,'[1]2019.30'!$A:$E,5,0)</f>
        <v>每个部位</v>
      </c>
      <c r="AE289" s="39">
        <f t="shared" si="91"/>
        <v>0</v>
      </c>
      <c r="AF289" s="39">
        <f>VLOOKUP(A289,'[1]2019.30'!$A:$F,6,0)</f>
        <v>220</v>
      </c>
      <c r="AG289" s="39">
        <f t="shared" si="92"/>
        <v>0</v>
      </c>
      <c r="AH289" s="39">
        <v>0</v>
      </c>
      <c r="AI289" s="39">
        <f>IF(G289=AH289,0,1)</f>
        <v>0</v>
      </c>
      <c r="AJ289" s="39" t="e">
        <f>VLOOKUP(A289,[2]修订!$B:$C,2,0)</f>
        <v>#N/A</v>
      </c>
    </row>
    <row r="290" s="39" customFormat="1" ht="40.5" spans="1:36">
      <c r="A290" s="55" t="s">
        <v>591</v>
      </c>
      <c r="B290" s="52" t="s">
        <v>592</v>
      </c>
      <c r="C290" s="52"/>
      <c r="D290" s="52"/>
      <c r="E290" s="56" t="s">
        <v>447</v>
      </c>
      <c r="F290" s="62">
        <v>335</v>
      </c>
      <c r="G290" s="52"/>
      <c r="H290" s="47" t="s">
        <v>593</v>
      </c>
      <c r="I290" s="44"/>
      <c r="J290" s="39" t="str">
        <f>VLOOKUP(A290,'[1]2019.11'!$A:$B,2,0)</f>
        <v>64层以上螺旋CT扫描</v>
      </c>
      <c r="K290" s="39">
        <f t="shared" si="82"/>
        <v>0</v>
      </c>
      <c r="L290" s="39">
        <v>0</v>
      </c>
      <c r="M290" s="39">
        <f t="shared" si="83"/>
        <v>0</v>
      </c>
      <c r="N290" s="39" t="e">
        <f>VLOOKUP(A290,'[1]2019.11'!$A:$D,4,0)</f>
        <v>#REF!</v>
      </c>
      <c r="O290" s="39" t="e">
        <f t="shared" si="84"/>
        <v>#REF!</v>
      </c>
      <c r="P290" s="39" t="str">
        <f>VLOOKUP(A290:A291,'[1]2019.11'!$A:$E,5,0)</f>
        <v>每个部位</v>
      </c>
      <c r="Q290" s="39">
        <f t="shared" si="85"/>
        <v>0</v>
      </c>
      <c r="R290" s="39">
        <f>VLOOKUP(A290,'[1]2019.11'!$A:$F,6,0)</f>
        <v>390</v>
      </c>
      <c r="S290" s="39">
        <f t="shared" si="86"/>
        <v>1</v>
      </c>
      <c r="T290" s="39">
        <f>VLOOKUP(A290,'[1]2019.30'!$A:$F,6,0)</f>
        <v>355</v>
      </c>
      <c r="U290" s="39">
        <f>IF(F290=T290,0,1)</f>
        <v>1</v>
      </c>
      <c r="V290" s="39">
        <v>0</v>
      </c>
      <c r="W290" s="39">
        <f t="shared" si="87"/>
        <v>0</v>
      </c>
      <c r="X290" s="39" t="str">
        <f>VLOOKUP(A290,'[1]2019.30'!$A:$B,2,0)</f>
        <v>64层以上螺旋CT扫描</v>
      </c>
      <c r="Y290" s="39">
        <f t="shared" si="88"/>
        <v>0</v>
      </c>
      <c r="Z290" s="39">
        <v>0</v>
      </c>
      <c r="AA290" s="39">
        <f t="shared" si="89"/>
        <v>0</v>
      </c>
      <c r="AB290" s="39" t="e">
        <f>VLOOKUP(A290,'[1]2019.30'!$A:$D,4,0)</f>
        <v>#REF!</v>
      </c>
      <c r="AC290" s="39" t="e">
        <f t="shared" si="90"/>
        <v>#REF!</v>
      </c>
      <c r="AD290" s="39" t="str">
        <f>VLOOKUP(A290,'[1]2019.30'!$A:$E,5,0)</f>
        <v>每个部位</v>
      </c>
      <c r="AE290" s="39">
        <f t="shared" si="91"/>
        <v>0</v>
      </c>
      <c r="AF290" s="39">
        <f>VLOOKUP(A290,'[1]2019.30'!$A:$F,6,0)</f>
        <v>355</v>
      </c>
      <c r="AG290" s="39">
        <f t="shared" si="92"/>
        <v>1</v>
      </c>
      <c r="AH290" s="39">
        <v>0</v>
      </c>
      <c r="AI290" s="39">
        <f>IF(G290=AH290,0,1)</f>
        <v>0</v>
      </c>
      <c r="AJ290" s="39" t="e">
        <f>VLOOKUP(A290,[2]修订!$B:$C,2,0)</f>
        <v>#N/A</v>
      </c>
    </row>
    <row r="291" s="39" customFormat="1" ht="40.5" spans="1:36">
      <c r="A291" s="55" t="s">
        <v>594</v>
      </c>
      <c r="B291" s="52" t="s">
        <v>595</v>
      </c>
      <c r="C291" s="52"/>
      <c r="D291" s="52"/>
      <c r="E291" s="56" t="s">
        <v>447</v>
      </c>
      <c r="F291" s="62">
        <v>450</v>
      </c>
      <c r="G291" s="52"/>
      <c r="H291" s="47" t="s">
        <v>593</v>
      </c>
      <c r="I291" s="44"/>
      <c r="J291" s="39" t="str">
        <f>VLOOKUP(A291,'[1]2019.11'!$A:$B,2,0)</f>
        <v>双源螺旋CT扫描</v>
      </c>
      <c r="K291" s="39">
        <f t="shared" si="82"/>
        <v>0</v>
      </c>
      <c r="L291" s="39">
        <v>0</v>
      </c>
      <c r="M291" s="39">
        <f t="shared" si="83"/>
        <v>0</v>
      </c>
      <c r="N291" s="39" t="e">
        <f>VLOOKUP(A291,'[1]2019.11'!$A:$D,4,0)</f>
        <v>#REF!</v>
      </c>
      <c r="O291" s="39" t="e">
        <f t="shared" si="84"/>
        <v>#REF!</v>
      </c>
      <c r="P291" s="39" t="str">
        <f>VLOOKUP(A291:A292,'[1]2019.11'!$A:$E,5,0)</f>
        <v>每个部位</v>
      </c>
      <c r="Q291" s="39">
        <f t="shared" si="85"/>
        <v>0</v>
      </c>
      <c r="R291" s="39">
        <f>VLOOKUP(A291,'[1]2019.11'!$A:$F,6,0)</f>
        <v>520</v>
      </c>
      <c r="S291" s="39">
        <f t="shared" si="86"/>
        <v>1</v>
      </c>
      <c r="T291" s="39">
        <f>VLOOKUP(A291,'[1]2019.30'!$A:$F,6,0)</f>
        <v>480</v>
      </c>
      <c r="U291" s="39">
        <f>IF(F291=T291,0,1)</f>
        <v>1</v>
      </c>
      <c r="V291" s="39">
        <v>0</v>
      </c>
      <c r="W291" s="39">
        <f t="shared" si="87"/>
        <v>0</v>
      </c>
      <c r="X291" s="39" t="str">
        <f>VLOOKUP(A291,'[1]2019.30'!$A:$B,2,0)</f>
        <v>双源螺旋CT扫描</v>
      </c>
      <c r="Y291" s="39">
        <f t="shared" si="88"/>
        <v>0</v>
      </c>
      <c r="Z291" s="39">
        <v>0</v>
      </c>
      <c r="AA291" s="39">
        <f t="shared" si="89"/>
        <v>0</v>
      </c>
      <c r="AB291" s="39" t="e">
        <f>VLOOKUP(A291,'[1]2019.30'!$A:$D,4,0)</f>
        <v>#REF!</v>
      </c>
      <c r="AC291" s="39" t="e">
        <f t="shared" si="90"/>
        <v>#REF!</v>
      </c>
      <c r="AD291" s="39" t="str">
        <f>VLOOKUP(A291,'[1]2019.30'!$A:$E,5,0)</f>
        <v>每个部位</v>
      </c>
      <c r="AE291" s="39">
        <f t="shared" si="91"/>
        <v>0</v>
      </c>
      <c r="AF291" s="39">
        <f>VLOOKUP(A291,'[1]2019.30'!$A:$F,6,0)</f>
        <v>480</v>
      </c>
      <c r="AG291" s="39">
        <f t="shared" si="92"/>
        <v>1</v>
      </c>
      <c r="AH291" s="39">
        <v>0</v>
      </c>
      <c r="AI291" s="39">
        <f>IF(G291=AH291,0,1)</f>
        <v>0</v>
      </c>
      <c r="AJ291" s="39" t="e">
        <f>VLOOKUP(A291,[2]修订!$B:$C,2,0)</f>
        <v>#N/A</v>
      </c>
    </row>
    <row r="292" s="39" customFormat="1" ht="33.75" customHeight="1" spans="1:36">
      <c r="A292" s="55">
        <v>210300003</v>
      </c>
      <c r="B292" s="52" t="s">
        <v>596</v>
      </c>
      <c r="C292" s="52" t="s">
        <v>597</v>
      </c>
      <c r="D292" s="52"/>
      <c r="E292" s="56" t="s">
        <v>447</v>
      </c>
      <c r="F292" s="56" t="s">
        <v>526</v>
      </c>
      <c r="G292" s="52"/>
      <c r="H292" s="47"/>
      <c r="I292" s="44"/>
      <c r="J292" s="39" t="e">
        <f>VLOOKUP(A292,'[1]2019.11'!$A:$B,2,0)</f>
        <v>#N/A</v>
      </c>
      <c r="X292" s="39" t="e">
        <f>VLOOKUP(A292,'[1]2019.30'!$A:$B,2,0)</f>
        <v>#N/A</v>
      </c>
      <c r="AJ292" s="39" t="e">
        <f>VLOOKUP(A292,[2]修订!$B:$C,2,0)</f>
        <v>#N/A</v>
      </c>
    </row>
    <row r="293" s="39" customFormat="1" ht="27" spans="1:36">
      <c r="A293" s="55">
        <v>210300004</v>
      </c>
      <c r="B293" s="52" t="s">
        <v>598</v>
      </c>
      <c r="C293" s="52" t="s">
        <v>599</v>
      </c>
      <c r="D293" s="52"/>
      <c r="E293" s="56" t="s">
        <v>447</v>
      </c>
      <c r="F293" s="56">
        <v>330</v>
      </c>
      <c r="G293" s="52" t="s">
        <v>567</v>
      </c>
      <c r="H293" s="47" t="s">
        <v>40</v>
      </c>
      <c r="I293" s="44"/>
      <c r="J293" s="39" t="str">
        <f>VLOOKUP(A293,'[1]2019.11'!$A:$B,2,0)</f>
        <v>X线计算机体层(CT)成象</v>
      </c>
      <c r="K293" s="39">
        <f>IF(B293=J293,0,1)</f>
        <v>0</v>
      </c>
      <c r="L293" s="39" t="s">
        <v>599</v>
      </c>
      <c r="M293" s="39">
        <f>IF(C293=L293,0,1)</f>
        <v>0</v>
      </c>
      <c r="N293" s="39" t="e">
        <f>VLOOKUP(A293,'[1]2019.11'!$A:$D,4,0)</f>
        <v>#REF!</v>
      </c>
      <c r="O293" s="39" t="e">
        <f>IF(D293=N293,0,1)</f>
        <v>#REF!</v>
      </c>
      <c r="P293" s="39" t="str">
        <f>VLOOKUP(A293:A294,'[1]2019.11'!$A:$E,5,0)</f>
        <v>每个部位</v>
      </c>
      <c r="Q293" s="39">
        <f>IF(E293=P293,0,1)</f>
        <v>0</v>
      </c>
      <c r="R293" s="39">
        <f>VLOOKUP(A293,'[1]2019.11'!$A:$F,6,0)</f>
        <v>390</v>
      </c>
      <c r="S293" s="39">
        <f>IF(F293=R293,0,1)</f>
        <v>1</v>
      </c>
      <c r="T293" s="39">
        <f>VLOOKUP(A293,'[1]2019.30'!$A:$F,6,0)</f>
        <v>330</v>
      </c>
      <c r="U293" s="39">
        <f>IF(F293=T293,0,1)</f>
        <v>0</v>
      </c>
      <c r="V293" s="39" t="s">
        <v>600</v>
      </c>
      <c r="W293" s="39">
        <f>IF(G293=V293,0,1)</f>
        <v>1</v>
      </c>
      <c r="X293" s="39" t="str">
        <f>VLOOKUP(A293,'[1]2019.30'!$A:$B,2,0)</f>
        <v>X线计算机体层(CT)成象</v>
      </c>
      <c r="Y293" s="39">
        <f>IF(B293=X293,0,1)</f>
        <v>0</v>
      </c>
      <c r="Z293" s="39" t="s">
        <v>599</v>
      </c>
      <c r="AA293" s="39">
        <f>IF(C293=Z293,0,1)</f>
        <v>0</v>
      </c>
      <c r="AB293" s="39" t="e">
        <f>VLOOKUP(A293,'[1]2019.30'!$A:$D,4,0)</f>
        <v>#REF!</v>
      </c>
      <c r="AC293" s="39" t="e">
        <f>IF(D293=AB293,0,1)</f>
        <v>#REF!</v>
      </c>
      <c r="AD293" s="39" t="str">
        <f>VLOOKUP(A293,'[1]2019.30'!$A:$E,5,0)</f>
        <v>每个部位</v>
      </c>
      <c r="AE293" s="39">
        <f>IF(E293=AD293,0,1)</f>
        <v>0</v>
      </c>
      <c r="AF293" s="39">
        <f>VLOOKUP(A293,'[1]2019.30'!$A:$F,6,0)</f>
        <v>330</v>
      </c>
      <c r="AG293" s="39">
        <f>IF(F293=AF293,0,1)</f>
        <v>0</v>
      </c>
      <c r="AH293" s="39" t="s">
        <v>567</v>
      </c>
      <c r="AI293" s="39">
        <f>IF(G293=AH293,0,1)</f>
        <v>0</v>
      </c>
      <c r="AJ293" s="39" t="e">
        <f>VLOOKUP(A293,[2]修订!$B:$C,2,0)</f>
        <v>#N/A</v>
      </c>
    </row>
    <row r="294" s="39" customFormat="1" spans="1:36">
      <c r="A294" s="55">
        <v>210300005</v>
      </c>
      <c r="B294" s="52" t="s">
        <v>601</v>
      </c>
      <c r="C294" s="52"/>
      <c r="D294" s="52"/>
      <c r="E294" s="56" t="s">
        <v>456</v>
      </c>
      <c r="F294" s="56">
        <v>380</v>
      </c>
      <c r="G294" s="52" t="s">
        <v>602</v>
      </c>
      <c r="H294" s="47" t="s">
        <v>35</v>
      </c>
      <c r="I294" s="44"/>
      <c r="J294" s="39" t="str">
        <f>VLOOKUP(A294,'[1]2019.11'!$A:$B,2,0)</f>
        <v>临床操作的CT引导</v>
      </c>
      <c r="K294" s="39">
        <f>IF(B294=J294,0,1)</f>
        <v>0</v>
      </c>
      <c r="L294" s="39">
        <v>0</v>
      </c>
      <c r="M294" s="39">
        <f>IF(C294=L294,0,1)</f>
        <v>0</v>
      </c>
      <c r="N294" s="39" t="e">
        <f>VLOOKUP(A294,'[1]2019.11'!$A:$D,4,0)</f>
        <v>#REF!</v>
      </c>
      <c r="O294" s="39" t="e">
        <f>IF(D294=N294,0,1)</f>
        <v>#REF!</v>
      </c>
      <c r="P294" s="39" t="str">
        <f>VLOOKUP(A294:A295,'[1]2019.11'!$A:$E,5,0)</f>
        <v>半小时</v>
      </c>
      <c r="Q294" s="39">
        <f>IF(E294=P294,0,1)</f>
        <v>0</v>
      </c>
      <c r="R294" s="39">
        <f>VLOOKUP(A294,'[1]2019.11'!$A:$F,6,0)</f>
        <v>380</v>
      </c>
      <c r="S294" s="39">
        <f>IF(F294=R294,0,1)</f>
        <v>0</v>
      </c>
      <c r="V294" s="39" t="s">
        <v>602</v>
      </c>
      <c r="W294" s="39">
        <f>IF(G294=V294,0,1)</f>
        <v>0</v>
      </c>
      <c r="X294" s="39" t="e">
        <f>VLOOKUP(A294,'[1]2019.30'!$A:$B,2,0)</f>
        <v>#N/A</v>
      </c>
      <c r="AJ294" s="39" t="e">
        <f>VLOOKUP(A294,[2]修订!$B:$C,2,0)</f>
        <v>#N/A</v>
      </c>
    </row>
    <row r="295" s="39" customFormat="1" spans="1:36">
      <c r="A295" s="55">
        <v>210300006</v>
      </c>
      <c r="B295" s="52" t="s">
        <v>603</v>
      </c>
      <c r="C295" s="52" t="s">
        <v>604</v>
      </c>
      <c r="D295" s="52"/>
      <c r="E295" s="56" t="s">
        <v>447</v>
      </c>
      <c r="F295" s="56">
        <v>400</v>
      </c>
      <c r="G295" s="52" t="s">
        <v>567</v>
      </c>
      <c r="H295" s="47" t="s">
        <v>35</v>
      </c>
      <c r="I295" s="44"/>
      <c r="J295" s="39" t="str">
        <f>VLOOKUP(A295,'[1]2019.11'!$A:$B,2,0)</f>
        <v>冠状动脉成象</v>
      </c>
      <c r="K295" s="39">
        <f>IF(B295=J295,0,1)</f>
        <v>0</v>
      </c>
      <c r="L295" s="39" t="s">
        <v>604</v>
      </c>
      <c r="M295" s="39">
        <f>IF(C295=L295,0,1)</f>
        <v>0</v>
      </c>
      <c r="N295" s="39" t="e">
        <f>VLOOKUP(A295,'[1]2019.11'!$A:$D,4,0)</f>
        <v>#REF!</v>
      </c>
      <c r="O295" s="39" t="e">
        <f>IF(D295=N295,0,1)</f>
        <v>#REF!</v>
      </c>
      <c r="P295" s="39" t="str">
        <f>VLOOKUP(A295:A296,'[1]2019.11'!$A:$E,5,0)</f>
        <v>每个部位</v>
      </c>
      <c r="Q295" s="39">
        <f>IF(E295=P295,0,1)</f>
        <v>0</v>
      </c>
      <c r="R295" s="39">
        <f>VLOOKUP(A295,'[1]2019.11'!$A:$F,6,0)</f>
        <v>400</v>
      </c>
      <c r="S295" s="39">
        <f>IF(F295=R295,0,1)</f>
        <v>0</v>
      </c>
      <c r="V295" s="39" t="s">
        <v>567</v>
      </c>
      <c r="W295" s="39">
        <f>IF(G295=V295,0,1)</f>
        <v>0</v>
      </c>
      <c r="X295" s="39" t="e">
        <f>VLOOKUP(A295,'[1]2019.30'!$A:$B,2,0)</f>
        <v>#N/A</v>
      </c>
      <c r="AJ295" s="39" t="e">
        <f>VLOOKUP(A295,[2]修订!$B:$C,2,0)</f>
        <v>#N/A</v>
      </c>
    </row>
    <row r="296" s="39" customFormat="1" spans="1:36">
      <c r="A296" s="55">
        <v>210300007</v>
      </c>
      <c r="B296" s="52" t="s">
        <v>605</v>
      </c>
      <c r="C296" s="52"/>
      <c r="D296" s="52"/>
      <c r="E296" s="56" t="s">
        <v>447</v>
      </c>
      <c r="F296" s="56">
        <v>270</v>
      </c>
      <c r="G296" s="52" t="s">
        <v>567</v>
      </c>
      <c r="H296" s="47"/>
      <c r="I296" s="44"/>
      <c r="J296" s="39" t="e">
        <f>VLOOKUP(A296,'[1]2019.11'!$A:$B,2,0)</f>
        <v>#N/A</v>
      </c>
      <c r="X296" s="39" t="e">
        <f>VLOOKUP(A296,'[1]2019.30'!$A:$B,2,0)</f>
        <v>#N/A</v>
      </c>
      <c r="AJ296" s="39" t="e">
        <f>VLOOKUP(A296,[2]修订!$B:$C,2,0)</f>
        <v>#N/A</v>
      </c>
    </row>
    <row r="297" s="41" customFormat="1" ht="48" spans="1:36">
      <c r="A297" s="55">
        <v>210300008</v>
      </c>
      <c r="B297" s="52" t="s">
        <v>606</v>
      </c>
      <c r="C297" s="52" t="s">
        <v>607</v>
      </c>
      <c r="D297" s="52" t="s">
        <v>608</v>
      </c>
      <c r="E297" s="56" t="s">
        <v>28</v>
      </c>
      <c r="F297" s="56"/>
      <c r="G297" s="52"/>
      <c r="H297" s="77" t="s">
        <v>275</v>
      </c>
      <c r="J297" s="39" t="e">
        <f>VLOOKUP(A297,'[1]2019.11'!$A:$B,2,0)</f>
        <v>#N/A</v>
      </c>
      <c r="X297" s="39" t="e">
        <f>VLOOKUP(A297,'[1]2019.30'!$A:$B,2,0)</f>
        <v>#N/A</v>
      </c>
      <c r="AJ297" s="39" t="e">
        <f>VLOOKUP(A297,[2]修订!$B:$C,2,0)</f>
        <v>#N/A</v>
      </c>
    </row>
    <row r="298" s="39" customFormat="1" spans="1:36">
      <c r="A298" s="55">
        <v>2104</v>
      </c>
      <c r="B298" s="52" t="s">
        <v>609</v>
      </c>
      <c r="C298" s="52" t="s">
        <v>610</v>
      </c>
      <c r="D298" s="52"/>
      <c r="E298" s="56"/>
      <c r="F298" s="56"/>
      <c r="G298" s="52" t="s">
        <v>611</v>
      </c>
      <c r="H298" s="47"/>
      <c r="I298" s="44"/>
      <c r="J298" s="39" t="e">
        <f>VLOOKUP(A298,'[1]2019.11'!$A:$B,2,0)</f>
        <v>#N/A</v>
      </c>
      <c r="X298" s="39" t="e">
        <f>VLOOKUP(A298,'[1]2019.30'!$A:$B,2,0)</f>
        <v>#N/A</v>
      </c>
      <c r="AJ298" s="39" t="e">
        <f>VLOOKUP(A298,[2]修订!$B:$C,2,0)</f>
        <v>#N/A</v>
      </c>
    </row>
    <row r="299" s="39" customFormat="1" spans="1:36">
      <c r="A299" s="55">
        <v>210400001</v>
      </c>
      <c r="B299" s="52" t="s">
        <v>42</v>
      </c>
      <c r="C299" s="52"/>
      <c r="D299" s="52"/>
      <c r="E299" s="56" t="s">
        <v>28</v>
      </c>
      <c r="F299" s="56">
        <v>50</v>
      </c>
      <c r="G299" s="52"/>
      <c r="H299" s="47"/>
      <c r="I299" s="44"/>
      <c r="J299" s="39" t="e">
        <f>VLOOKUP(A299,'[1]2019.11'!$A:$B,2,0)</f>
        <v>#N/A</v>
      </c>
      <c r="X299" s="39" t="e">
        <f>VLOOKUP(A299,'[1]2019.30'!$A:$B,2,0)</f>
        <v>#N/A</v>
      </c>
      <c r="AJ299" s="39" t="e">
        <f>VLOOKUP(A299,[2]修订!$B:$C,2,0)</f>
        <v>#N/A</v>
      </c>
    </row>
    <row r="300" s="39" customFormat="1" spans="1:36">
      <c r="A300" s="55">
        <v>210400002</v>
      </c>
      <c r="B300" s="52" t="s">
        <v>44</v>
      </c>
      <c r="C300" s="52"/>
      <c r="D300" s="52"/>
      <c r="E300" s="56" t="s">
        <v>28</v>
      </c>
      <c r="F300" s="56">
        <v>80</v>
      </c>
      <c r="G300" s="52"/>
      <c r="H300" s="47"/>
      <c r="I300" s="44"/>
      <c r="J300" s="39" t="e">
        <f>VLOOKUP(A300,'[1]2019.11'!$A:$B,2,0)</f>
        <v>#N/A</v>
      </c>
      <c r="X300" s="39" t="e">
        <f>VLOOKUP(A300,'[1]2019.30'!$A:$B,2,0)</f>
        <v>#N/A</v>
      </c>
      <c r="AJ300" s="39" t="e">
        <f>VLOOKUP(A300,[2]修订!$B:$C,2,0)</f>
        <v>#N/A</v>
      </c>
    </row>
    <row r="301" s="39" customFormat="1" ht="100.5" customHeight="1" spans="1:36">
      <c r="A301" s="55">
        <v>210400003</v>
      </c>
      <c r="B301" s="52" t="s">
        <v>46</v>
      </c>
      <c r="C301" s="52" t="s">
        <v>612</v>
      </c>
      <c r="D301" s="52"/>
      <c r="E301" s="56" t="s">
        <v>28</v>
      </c>
      <c r="F301" s="56">
        <v>150</v>
      </c>
      <c r="G301" s="52" t="s">
        <v>613</v>
      </c>
      <c r="H301" s="47"/>
      <c r="I301" s="44"/>
      <c r="J301" s="39" t="e">
        <f>VLOOKUP(A301,'[1]2019.11'!$A:$B,2,0)</f>
        <v>#N/A</v>
      </c>
      <c r="X301" s="39" t="e">
        <f>VLOOKUP(A301,'[1]2019.30'!$A:$B,2,0)</f>
        <v>#N/A</v>
      </c>
      <c r="AJ301" s="39" t="e">
        <f>VLOOKUP(A301,[2]修订!$B:$C,2,0)</f>
        <v>#N/A</v>
      </c>
    </row>
    <row r="302" s="39" customFormat="1" spans="1:36">
      <c r="A302" s="55">
        <v>2105</v>
      </c>
      <c r="B302" s="52" t="s">
        <v>614</v>
      </c>
      <c r="C302" s="52"/>
      <c r="D302" s="52"/>
      <c r="E302" s="56"/>
      <c r="F302" s="56"/>
      <c r="G302" s="52"/>
      <c r="H302" s="47"/>
      <c r="I302" s="44"/>
      <c r="J302" s="39" t="e">
        <f>VLOOKUP(A302,'[1]2019.11'!$A:$B,2,0)</f>
        <v>#N/A</v>
      </c>
      <c r="X302" s="39" t="e">
        <f>VLOOKUP(A302,'[1]2019.30'!$A:$B,2,0)</f>
        <v>#N/A</v>
      </c>
      <c r="AJ302" s="39" t="e">
        <f>VLOOKUP(A302,[2]修订!$B:$C,2,0)</f>
        <v>#N/A</v>
      </c>
    </row>
    <row r="303" s="39" customFormat="1" spans="1:36">
      <c r="A303" s="55">
        <v>210500001</v>
      </c>
      <c r="B303" s="52" t="s">
        <v>615</v>
      </c>
      <c r="C303" s="52" t="s">
        <v>616</v>
      </c>
      <c r="D303" s="52"/>
      <c r="E303" s="56" t="s">
        <v>617</v>
      </c>
      <c r="F303" s="56">
        <v>90</v>
      </c>
      <c r="G303" s="52"/>
      <c r="H303" s="47"/>
      <c r="I303" s="44"/>
      <c r="J303" s="39" t="e">
        <f>VLOOKUP(A303,'[1]2019.11'!$A:$B,2,0)</f>
        <v>#N/A</v>
      </c>
      <c r="X303" s="39" t="e">
        <f>VLOOKUP(A303,'[1]2019.30'!$A:$B,2,0)</f>
        <v>#N/A</v>
      </c>
      <c r="AJ303" s="39" t="e">
        <f>VLOOKUP(A303,[2]修订!$B:$C,2,0)</f>
        <v>#N/A</v>
      </c>
    </row>
    <row r="304" s="39" customFormat="1" spans="1:36">
      <c r="A304" s="55">
        <v>210500002</v>
      </c>
      <c r="B304" s="52" t="s">
        <v>618</v>
      </c>
      <c r="C304" s="52"/>
      <c r="D304" s="52"/>
      <c r="E304" s="56" t="s">
        <v>507</v>
      </c>
      <c r="F304" s="56">
        <v>30</v>
      </c>
      <c r="G304" s="52"/>
      <c r="H304" s="47"/>
      <c r="I304" s="44"/>
      <c r="J304" s="39" t="e">
        <f>VLOOKUP(A304,'[1]2019.11'!$A:$B,2,0)</f>
        <v>#N/A</v>
      </c>
      <c r="X304" s="39" t="e">
        <f>VLOOKUP(A304,'[1]2019.30'!$A:$B,2,0)</f>
        <v>#N/A</v>
      </c>
      <c r="AJ304" s="39" t="e">
        <f>VLOOKUP(A304,[2]修订!$B:$C,2,0)</f>
        <v>#N/A</v>
      </c>
    </row>
    <row r="305" s="39" customFormat="1" ht="24" spans="1:36">
      <c r="A305" s="55">
        <v>210500003</v>
      </c>
      <c r="B305" s="52" t="s">
        <v>619</v>
      </c>
      <c r="C305" s="52"/>
      <c r="D305" s="52"/>
      <c r="E305" s="56" t="s">
        <v>507</v>
      </c>
      <c r="F305" s="56" t="s">
        <v>526</v>
      </c>
      <c r="G305" s="52" t="s">
        <v>620</v>
      </c>
      <c r="H305" s="47"/>
      <c r="I305" s="44"/>
      <c r="J305" s="39" t="e">
        <f>VLOOKUP(A305,'[1]2019.11'!$A:$B,2,0)</f>
        <v>#N/A</v>
      </c>
      <c r="X305" s="39" t="e">
        <f>VLOOKUP(A305,'[1]2019.30'!$A:$B,2,0)</f>
        <v>#N/A</v>
      </c>
      <c r="AJ305" s="39" t="e">
        <f>VLOOKUP(A305,[2]修订!$B:$C,2,0)</f>
        <v>#N/A</v>
      </c>
    </row>
    <row r="306" s="39" customFormat="1" ht="54" spans="1:36">
      <c r="A306" s="55">
        <v>210500004</v>
      </c>
      <c r="B306" s="52" t="s">
        <v>621</v>
      </c>
      <c r="C306" s="52"/>
      <c r="D306" s="52"/>
      <c r="E306" s="56" t="s">
        <v>28</v>
      </c>
      <c r="F306" s="56">
        <v>700</v>
      </c>
      <c r="G306" s="52"/>
      <c r="H306" s="47" t="s">
        <v>208</v>
      </c>
      <c r="I306" s="44"/>
      <c r="J306" s="39" t="e">
        <f>VLOOKUP(A306,'[1]2019.11'!$A:$B,2,0)</f>
        <v>#N/A</v>
      </c>
      <c r="X306" s="39" t="e">
        <f>VLOOKUP(A306,'[1]2019.30'!$A:$B,2,0)</f>
        <v>#N/A</v>
      </c>
      <c r="AJ306" s="39" t="e">
        <f>VLOOKUP(A306,[2]修订!$B:$C,2,0)</f>
        <v>#N/A</v>
      </c>
    </row>
    <row r="307" s="39" customFormat="1" ht="24" spans="1:36">
      <c r="A307" s="55">
        <v>210500005</v>
      </c>
      <c r="B307" s="52" t="s">
        <v>622</v>
      </c>
      <c r="C307" s="52"/>
      <c r="D307" s="52"/>
      <c r="E307" s="56" t="s">
        <v>507</v>
      </c>
      <c r="F307" s="56" t="s">
        <v>48</v>
      </c>
      <c r="G307" s="52"/>
      <c r="H307" s="57" t="s">
        <v>404</v>
      </c>
      <c r="J307" s="39" t="e">
        <f>VLOOKUP(A307,'[1]2019.11'!$A:$B,2,0)</f>
        <v>#N/A</v>
      </c>
      <c r="X307" s="39" t="e">
        <f>VLOOKUP(A307,'[1]2019.30'!$A:$B,2,0)</f>
        <v>#N/A</v>
      </c>
      <c r="AJ307" s="39" t="e">
        <f>VLOOKUP(A307,[2]修订!$B:$C,2,0)</f>
        <v>#N/A</v>
      </c>
    </row>
    <row r="308" s="39" customFormat="1" ht="72.75" customHeight="1" spans="1:36">
      <c r="A308" s="55">
        <v>210500006</v>
      </c>
      <c r="B308" s="52" t="s">
        <v>623</v>
      </c>
      <c r="C308" s="52" t="s">
        <v>624</v>
      </c>
      <c r="D308" s="52" t="s">
        <v>625</v>
      </c>
      <c r="E308" s="56" t="s">
        <v>28</v>
      </c>
      <c r="F308" s="56" t="s">
        <v>48</v>
      </c>
      <c r="G308" s="52"/>
      <c r="H308" s="57" t="s">
        <v>159</v>
      </c>
      <c r="I308" s="39">
        <v>2000</v>
      </c>
      <c r="J308" s="39" t="e">
        <f>VLOOKUP(A308,'[1]2019.11'!$A:$B,2,0)</f>
        <v>#N/A</v>
      </c>
      <c r="X308" s="39" t="e">
        <f>VLOOKUP(A308,'[1]2019.30'!$A:$B,2,0)</f>
        <v>#N/A</v>
      </c>
      <c r="AJ308" s="39" t="e">
        <f>VLOOKUP(A308,[2]修订!$B:$C,2,0)</f>
        <v>#N/A</v>
      </c>
    </row>
    <row r="309" s="39" customFormat="1" spans="1:36">
      <c r="A309" s="55">
        <v>22</v>
      </c>
      <c r="B309" s="52" t="s">
        <v>626</v>
      </c>
      <c r="C309" s="52"/>
      <c r="D309" s="52"/>
      <c r="E309" s="56"/>
      <c r="F309" s="56"/>
      <c r="G309" s="52"/>
      <c r="H309" s="47"/>
      <c r="I309" s="44"/>
      <c r="J309" s="39" t="e">
        <f>VLOOKUP(A309,'[1]2019.11'!$A:$B,2,0)</f>
        <v>#N/A</v>
      </c>
      <c r="X309" s="39" t="str">
        <f>VLOOKUP(A309,'[1]2019.30'!$A:$B,2,0)</f>
        <v>(二)超声检查</v>
      </c>
      <c r="Y309" s="39">
        <f>IF(B309=X309,0,1)</f>
        <v>0</v>
      </c>
      <c r="Z309" s="39">
        <v>0</v>
      </c>
      <c r="AA309" s="39">
        <f>IF(C309=Z309,0,1)</f>
        <v>0</v>
      </c>
      <c r="AB309" s="39" t="e">
        <f>VLOOKUP(A309,'[1]2019.30'!$A:$D,4,0)</f>
        <v>#REF!</v>
      </c>
      <c r="AC309" s="39" t="e">
        <f>IF(D309=AB309,0,1)</f>
        <v>#REF!</v>
      </c>
      <c r="AD309" s="39" t="e">
        <f>VLOOKUP(A309,'[1]2019.30'!$A:$E,5,0)</f>
        <v>#REF!</v>
      </c>
      <c r="AE309" s="39" t="e">
        <f>IF(E309=AD309,0,1)</f>
        <v>#REF!</v>
      </c>
      <c r="AF309" s="39" t="e">
        <f>VLOOKUP(A309,'[1]2019.30'!$A:$F,6,0)</f>
        <v>#REF!</v>
      </c>
      <c r="AG309" s="39" t="e">
        <f>IF(F309=AF309,0,1)</f>
        <v>#REF!</v>
      </c>
      <c r="AH309" s="39">
        <v>0</v>
      </c>
      <c r="AI309" s="39">
        <f>IF(G309=AH309,0,1)</f>
        <v>0</v>
      </c>
      <c r="AJ309" s="39" t="e">
        <f>VLOOKUP(A309,[2]修订!$B:$C,2,0)</f>
        <v>#N/A</v>
      </c>
    </row>
    <row r="310" s="39" customFormat="1" spans="1:36">
      <c r="A310" s="55">
        <v>2201</v>
      </c>
      <c r="B310" s="52" t="s">
        <v>627</v>
      </c>
      <c r="C310" s="52"/>
      <c r="D310" s="52" t="s">
        <v>628</v>
      </c>
      <c r="E310" s="56"/>
      <c r="F310" s="56"/>
      <c r="G310" s="52"/>
      <c r="H310" s="47"/>
      <c r="I310" s="44"/>
      <c r="J310" s="39" t="e">
        <f>VLOOKUP(A310,'[1]2019.11'!$A:$B,2,0)</f>
        <v>#N/A</v>
      </c>
      <c r="X310" s="39" t="e">
        <f>VLOOKUP(A310,'[1]2019.30'!$A:$B,2,0)</f>
        <v>#N/A</v>
      </c>
      <c r="AJ310" s="39" t="e">
        <f>VLOOKUP(A310,[2]修订!$B:$C,2,0)</f>
        <v>#N/A</v>
      </c>
    </row>
    <row r="311" s="39" customFormat="1" spans="1:36">
      <c r="A311" s="55">
        <v>220100001</v>
      </c>
      <c r="B311" s="52" t="s">
        <v>629</v>
      </c>
      <c r="C311" s="52"/>
      <c r="D311" s="52"/>
      <c r="E311" s="56" t="s">
        <v>447</v>
      </c>
      <c r="F311" s="56">
        <v>5</v>
      </c>
      <c r="G311" s="52"/>
      <c r="H311" s="47"/>
      <c r="I311" s="44"/>
      <c r="J311" s="39" t="e">
        <f>VLOOKUP(A311,'[1]2019.11'!$A:$B,2,0)</f>
        <v>#N/A</v>
      </c>
      <c r="X311" s="39" t="e">
        <f>VLOOKUP(A311,'[1]2019.30'!$A:$B,2,0)</f>
        <v>#N/A</v>
      </c>
      <c r="AJ311" s="39" t="e">
        <f>VLOOKUP(A311,[2]修订!$B:$C,2,0)</f>
        <v>#N/A</v>
      </c>
    </row>
    <row r="312" s="39" customFormat="1" spans="1:36">
      <c r="A312" s="55">
        <v>220100002</v>
      </c>
      <c r="B312" s="52" t="s">
        <v>630</v>
      </c>
      <c r="C312" s="52"/>
      <c r="D312" s="52"/>
      <c r="E312" s="56" t="s">
        <v>456</v>
      </c>
      <c r="F312" s="56">
        <v>5</v>
      </c>
      <c r="G312" s="52"/>
      <c r="H312" s="47"/>
      <c r="I312" s="44"/>
      <c r="J312" s="39" t="e">
        <f>VLOOKUP(A312,'[1]2019.11'!$A:$B,2,0)</f>
        <v>#N/A</v>
      </c>
      <c r="X312" s="39" t="e">
        <f>VLOOKUP(A312,'[1]2019.30'!$A:$B,2,0)</f>
        <v>#N/A</v>
      </c>
      <c r="AJ312" s="39" t="e">
        <f>VLOOKUP(A312,[2]修订!$B:$C,2,0)</f>
        <v>#N/A</v>
      </c>
    </row>
    <row r="313" s="39" customFormat="1" spans="1:36">
      <c r="A313" s="55">
        <v>220100003</v>
      </c>
      <c r="B313" s="52" t="s">
        <v>631</v>
      </c>
      <c r="C313" s="52"/>
      <c r="D313" s="52"/>
      <c r="E313" s="56" t="s">
        <v>507</v>
      </c>
      <c r="F313" s="56">
        <v>10</v>
      </c>
      <c r="G313" s="52"/>
      <c r="H313" s="47"/>
      <c r="I313" s="44"/>
      <c r="J313" s="39" t="e">
        <f>VLOOKUP(A313,'[1]2019.11'!$A:$B,2,0)</f>
        <v>#N/A</v>
      </c>
      <c r="X313" s="39" t="e">
        <f>VLOOKUP(A313,'[1]2019.30'!$A:$B,2,0)</f>
        <v>#N/A</v>
      </c>
      <c r="AJ313" s="39" t="e">
        <f>VLOOKUP(A313,[2]修订!$B:$C,2,0)</f>
        <v>#N/A</v>
      </c>
    </row>
    <row r="314" s="39" customFormat="1" ht="24" spans="1:36">
      <c r="A314" s="55">
        <v>2202</v>
      </c>
      <c r="B314" s="52" t="s">
        <v>632</v>
      </c>
      <c r="C314" s="52"/>
      <c r="D314" s="52" t="s">
        <v>633</v>
      </c>
      <c r="E314" s="56"/>
      <c r="F314" s="56"/>
      <c r="G314" s="52"/>
      <c r="H314" s="47"/>
      <c r="I314" s="44"/>
      <c r="J314" s="39" t="e">
        <f>VLOOKUP(A314,'[1]2019.11'!$A:$B,2,0)</f>
        <v>#N/A</v>
      </c>
      <c r="X314" s="39" t="e">
        <f>VLOOKUP(A314,'[1]2019.30'!$A:$B,2,0)</f>
        <v>#N/A</v>
      </c>
      <c r="AJ314" s="39" t="e">
        <f>VLOOKUP(A314,[2]修订!$B:$C,2,0)</f>
        <v>#N/A</v>
      </c>
    </row>
    <row r="315" s="39" customFormat="1" spans="1:36">
      <c r="A315" s="55">
        <v>220201</v>
      </c>
      <c r="B315" s="52" t="s">
        <v>634</v>
      </c>
      <c r="C315" s="52"/>
      <c r="D315" s="52"/>
      <c r="E315" s="56"/>
      <c r="F315" s="56"/>
      <c r="G315" s="52"/>
      <c r="H315" s="47"/>
      <c r="I315" s="44"/>
      <c r="J315" s="39" t="e">
        <f>VLOOKUP(A315,'[1]2019.11'!$A:$B,2,0)</f>
        <v>#N/A</v>
      </c>
      <c r="X315" s="39" t="e">
        <f>VLOOKUP(A315,'[1]2019.30'!$A:$B,2,0)</f>
        <v>#N/A</v>
      </c>
      <c r="AJ315" s="39" t="e">
        <f>VLOOKUP(A315,[2]修订!$B:$C,2,0)</f>
        <v>#N/A</v>
      </c>
    </row>
    <row r="316" s="39" customFormat="1" spans="1:36">
      <c r="A316" s="55">
        <v>220201001</v>
      </c>
      <c r="B316" s="52" t="s">
        <v>635</v>
      </c>
      <c r="C316" s="52"/>
      <c r="D316" s="52"/>
      <c r="E316" s="56" t="s">
        <v>636</v>
      </c>
      <c r="F316" s="56">
        <v>6</v>
      </c>
      <c r="G316" s="52"/>
      <c r="H316" s="47"/>
      <c r="I316" s="44"/>
      <c r="J316" s="39" t="e">
        <f>VLOOKUP(A316,'[1]2019.11'!$A:$B,2,0)</f>
        <v>#N/A</v>
      </c>
      <c r="X316" s="39" t="e">
        <f>VLOOKUP(A316,'[1]2019.30'!$A:$B,2,0)</f>
        <v>#N/A</v>
      </c>
      <c r="AJ316" s="39" t="e">
        <f>VLOOKUP(A316,[2]修订!$B:$C,2,0)</f>
        <v>#N/A</v>
      </c>
    </row>
    <row r="317" s="39" customFormat="1" ht="60" spans="1:36">
      <c r="A317" s="55">
        <v>220201002</v>
      </c>
      <c r="B317" s="52" t="s">
        <v>637</v>
      </c>
      <c r="C317" s="52" t="s">
        <v>638</v>
      </c>
      <c r="D317" s="52"/>
      <c r="E317" s="56" t="s">
        <v>447</v>
      </c>
      <c r="F317" s="56">
        <v>30</v>
      </c>
      <c r="G317" s="52"/>
      <c r="H317" s="47"/>
      <c r="I317" s="44"/>
      <c r="J317" s="39" t="e">
        <f>VLOOKUP(A317,'[1]2019.11'!$A:$B,2,0)</f>
        <v>#N/A</v>
      </c>
      <c r="X317" s="39" t="e">
        <f>VLOOKUP(A317,'[1]2019.30'!$A:$B,2,0)</f>
        <v>#N/A</v>
      </c>
      <c r="AJ317" s="39" t="e">
        <f>VLOOKUP(A317,[2]修订!$B:$C,2,0)</f>
        <v>#N/A</v>
      </c>
    </row>
    <row r="318" s="39" customFormat="1" spans="1:36">
      <c r="A318" s="55">
        <v>220201003</v>
      </c>
      <c r="B318" s="52" t="s">
        <v>639</v>
      </c>
      <c r="C318" s="52" t="s">
        <v>640</v>
      </c>
      <c r="D318" s="52"/>
      <c r="E318" s="56" t="s">
        <v>28</v>
      </c>
      <c r="F318" s="56">
        <v>30</v>
      </c>
      <c r="G318" s="52"/>
      <c r="H318" s="47"/>
      <c r="I318" s="44"/>
      <c r="J318" s="39" t="e">
        <f>VLOOKUP(A318,'[1]2019.11'!$A:$B,2,0)</f>
        <v>#N/A</v>
      </c>
      <c r="X318" s="39" t="e">
        <f>VLOOKUP(A318,'[1]2019.30'!$A:$B,2,0)</f>
        <v>#N/A</v>
      </c>
      <c r="AJ318" s="39" t="e">
        <f>VLOOKUP(A318,[2]修订!$B:$C,2,0)</f>
        <v>#N/A</v>
      </c>
    </row>
    <row r="319" s="39" customFormat="1" spans="1:36">
      <c r="A319" s="55">
        <v>220201004</v>
      </c>
      <c r="B319" s="52" t="s">
        <v>641</v>
      </c>
      <c r="C319" s="52" t="s">
        <v>642</v>
      </c>
      <c r="D319" s="52" t="s">
        <v>643</v>
      </c>
      <c r="E319" s="56" t="s">
        <v>28</v>
      </c>
      <c r="F319" s="56">
        <v>30</v>
      </c>
      <c r="G319" s="52"/>
      <c r="H319" s="47"/>
      <c r="I319" s="44"/>
      <c r="J319" s="39" t="e">
        <f>VLOOKUP(A319,'[1]2019.11'!$A:$B,2,0)</f>
        <v>#N/A</v>
      </c>
      <c r="X319" s="39" t="e">
        <f>VLOOKUP(A319,'[1]2019.30'!$A:$B,2,0)</f>
        <v>#N/A</v>
      </c>
      <c r="AJ319" s="39" t="e">
        <f>VLOOKUP(A319,[2]修订!$B:$C,2,0)</f>
        <v>#N/A</v>
      </c>
    </row>
    <row r="320" s="39" customFormat="1" spans="1:36">
      <c r="A320" s="55">
        <v>220201005</v>
      </c>
      <c r="B320" s="52" t="s">
        <v>644</v>
      </c>
      <c r="C320" s="52" t="s">
        <v>645</v>
      </c>
      <c r="D320" s="52" t="s">
        <v>643</v>
      </c>
      <c r="E320" s="56" t="s">
        <v>28</v>
      </c>
      <c r="F320" s="56">
        <v>30</v>
      </c>
      <c r="G320" s="52"/>
      <c r="H320" s="47"/>
      <c r="I320" s="44"/>
      <c r="J320" s="39" t="e">
        <f>VLOOKUP(A320,'[1]2019.11'!$A:$B,2,0)</f>
        <v>#N/A</v>
      </c>
      <c r="X320" s="39" t="e">
        <f>VLOOKUP(A320,'[1]2019.30'!$A:$B,2,0)</f>
        <v>#N/A</v>
      </c>
      <c r="AJ320" s="39" t="e">
        <f>VLOOKUP(A320,[2]修订!$B:$C,2,0)</f>
        <v>#N/A</v>
      </c>
    </row>
    <row r="321" s="39" customFormat="1" spans="1:36">
      <c r="A321" s="55">
        <v>220201006</v>
      </c>
      <c r="B321" s="52" t="s">
        <v>646</v>
      </c>
      <c r="C321" s="52" t="s">
        <v>647</v>
      </c>
      <c r="D321" s="52" t="s">
        <v>648</v>
      </c>
      <c r="E321" s="56" t="s">
        <v>28</v>
      </c>
      <c r="F321" s="62">
        <v>75</v>
      </c>
      <c r="G321" s="52"/>
      <c r="H321" s="47" t="s">
        <v>96</v>
      </c>
      <c r="I321" s="44"/>
      <c r="J321" s="39" t="e">
        <f>VLOOKUP(A321,'[1]2019.11'!$A:$B,2,0)</f>
        <v>#N/A</v>
      </c>
      <c r="X321" s="39" t="e">
        <f>VLOOKUP(A321,'[1]2019.30'!$A:$B,2,0)</f>
        <v>#N/A</v>
      </c>
      <c r="AJ321" s="39" t="e">
        <f>VLOOKUP(A321,[2]修订!$B:$C,2,0)</f>
        <v>#N/A</v>
      </c>
    </row>
    <row r="322" s="39" customFormat="1" ht="84" spans="1:36">
      <c r="A322" s="55">
        <v>220201007</v>
      </c>
      <c r="B322" s="52" t="s">
        <v>649</v>
      </c>
      <c r="C322" s="52"/>
      <c r="D322" s="52"/>
      <c r="E322" s="56" t="s">
        <v>447</v>
      </c>
      <c r="F322" s="56">
        <v>22</v>
      </c>
      <c r="G322" s="52" t="s">
        <v>650</v>
      </c>
      <c r="H322" s="47"/>
      <c r="I322" s="44"/>
      <c r="J322" s="39" t="e">
        <f>VLOOKUP(A322,'[1]2019.11'!$A:$B,2,0)</f>
        <v>#N/A</v>
      </c>
      <c r="X322" s="39" t="e">
        <f>VLOOKUP(A322,'[1]2019.30'!$A:$B,2,0)</f>
        <v>#N/A</v>
      </c>
      <c r="AJ322" s="39" t="e">
        <f>VLOOKUP(A322,[2]修订!$B:$C,2,0)</f>
        <v>#N/A</v>
      </c>
    </row>
    <row r="323" s="40" customFormat="1" spans="1:36">
      <c r="A323" s="73">
        <v>220201008</v>
      </c>
      <c r="B323" s="74" t="s">
        <v>651</v>
      </c>
      <c r="C323" s="74" t="s">
        <v>652</v>
      </c>
      <c r="D323" s="74"/>
      <c r="E323" s="75"/>
      <c r="F323" s="75"/>
      <c r="G323" s="74" t="s">
        <v>653</v>
      </c>
      <c r="H323" s="76" t="s">
        <v>5</v>
      </c>
      <c r="I323" s="78"/>
      <c r="J323" s="39" t="e">
        <f>VLOOKUP(A323,'[1]2019.11'!$A:$B,2,0)</f>
        <v>#N/A</v>
      </c>
      <c r="X323" s="39" t="e">
        <f>VLOOKUP(A323,'[1]2019.30'!$A:$B,2,0)</f>
        <v>#N/A</v>
      </c>
      <c r="AJ323" s="39" t="e">
        <f>VLOOKUP(A323,[2]修订!$B:$C,2,0)</f>
        <v>#N/A</v>
      </c>
    </row>
    <row r="324" s="40" customFormat="1" ht="42" customHeight="1" spans="1:36">
      <c r="A324" s="73" t="s">
        <v>654</v>
      </c>
      <c r="B324" s="74" t="s">
        <v>651</v>
      </c>
      <c r="C324" s="74"/>
      <c r="D324" s="74"/>
      <c r="E324" s="75" t="s">
        <v>28</v>
      </c>
      <c r="F324" s="75">
        <v>45</v>
      </c>
      <c r="G324" s="74" t="s">
        <v>653</v>
      </c>
      <c r="H324" s="76" t="s">
        <v>5</v>
      </c>
      <c r="I324" s="78"/>
      <c r="J324" s="39" t="e">
        <f>VLOOKUP(A324,'[1]2019.11'!$A:$B,2,0)</f>
        <v>#N/A</v>
      </c>
      <c r="X324" s="39" t="e">
        <f>VLOOKUP(A324,'[1]2019.30'!$A:$B,2,0)</f>
        <v>#N/A</v>
      </c>
      <c r="AJ324" s="39" t="e">
        <f>VLOOKUP(A324,[2]修订!$B:$C,2,0)</f>
        <v>#N/A</v>
      </c>
    </row>
    <row r="325" s="40" customFormat="1" spans="1:36">
      <c r="A325" s="73" t="s">
        <v>655</v>
      </c>
      <c r="B325" s="74" t="s">
        <v>656</v>
      </c>
      <c r="C325" s="74"/>
      <c r="D325" s="74"/>
      <c r="E325" s="75" t="s">
        <v>456</v>
      </c>
      <c r="F325" s="75">
        <v>45</v>
      </c>
      <c r="G325" s="74" t="s">
        <v>653</v>
      </c>
      <c r="H325" s="76" t="s">
        <v>5</v>
      </c>
      <c r="I325" s="78"/>
      <c r="J325" s="39" t="e">
        <f>VLOOKUP(A325,'[1]2019.11'!$A:$B,2,0)</f>
        <v>#N/A</v>
      </c>
      <c r="X325" s="39" t="e">
        <f>VLOOKUP(A325,'[1]2019.30'!$A:$B,2,0)</f>
        <v>#N/A</v>
      </c>
      <c r="AJ325" s="39" t="e">
        <f>VLOOKUP(A325,[2]修订!$B:$C,2,0)</f>
        <v>#N/A</v>
      </c>
    </row>
    <row r="326" s="39" customFormat="1" spans="1:36">
      <c r="A326" s="55">
        <v>220201009</v>
      </c>
      <c r="B326" s="52" t="s">
        <v>657</v>
      </c>
      <c r="C326" s="52"/>
      <c r="D326" s="52"/>
      <c r="E326" s="56" t="s">
        <v>456</v>
      </c>
      <c r="F326" s="56">
        <v>55</v>
      </c>
      <c r="G326" s="52"/>
      <c r="H326" s="47"/>
      <c r="I326" s="44"/>
      <c r="J326" s="39" t="e">
        <f>VLOOKUP(A326,'[1]2019.11'!$A:$B,2,0)</f>
        <v>#N/A</v>
      </c>
      <c r="X326" s="39" t="e">
        <f>VLOOKUP(A326,'[1]2019.30'!$A:$B,2,0)</f>
        <v>#N/A</v>
      </c>
      <c r="AJ326" s="39" t="e">
        <f>VLOOKUP(A326,[2]修订!$B:$C,2,0)</f>
        <v>#N/A</v>
      </c>
    </row>
    <row r="327" s="39" customFormat="1" spans="1:36">
      <c r="A327" s="55">
        <v>220202</v>
      </c>
      <c r="B327" s="52" t="s">
        <v>658</v>
      </c>
      <c r="C327" s="52"/>
      <c r="D327" s="52"/>
      <c r="E327" s="56"/>
      <c r="F327" s="56"/>
      <c r="G327" s="52"/>
      <c r="H327" s="47"/>
      <c r="I327" s="44"/>
      <c r="J327" s="39" t="e">
        <f>VLOOKUP(A327,'[1]2019.11'!$A:$B,2,0)</f>
        <v>#N/A</v>
      </c>
      <c r="X327" s="39" t="e">
        <f>VLOOKUP(A327,'[1]2019.30'!$A:$B,2,0)</f>
        <v>#N/A</v>
      </c>
      <c r="AJ327" s="39" t="e">
        <f>VLOOKUP(A327,[2]修订!$B:$C,2,0)</f>
        <v>#N/A</v>
      </c>
    </row>
    <row r="328" s="39" customFormat="1" spans="1:36">
      <c r="A328" s="55">
        <v>220202001</v>
      </c>
      <c r="B328" s="52" t="s">
        <v>659</v>
      </c>
      <c r="C328" s="52" t="s">
        <v>660</v>
      </c>
      <c r="D328" s="52"/>
      <c r="E328" s="56" t="s">
        <v>28</v>
      </c>
      <c r="F328" s="56">
        <v>55</v>
      </c>
      <c r="G328" s="52"/>
      <c r="H328" s="47"/>
      <c r="I328" s="44"/>
      <c r="J328" s="39" t="e">
        <f>VLOOKUP(A328,'[1]2019.11'!$A:$B,2,0)</f>
        <v>#N/A</v>
      </c>
      <c r="X328" s="39" t="e">
        <f>VLOOKUP(A328,'[1]2019.30'!$A:$B,2,0)</f>
        <v>#N/A</v>
      </c>
      <c r="AJ328" s="39" t="e">
        <f>VLOOKUP(A328,[2]修订!$B:$C,2,0)</f>
        <v>#N/A</v>
      </c>
    </row>
    <row r="329" s="39" customFormat="1" spans="1:36">
      <c r="A329" s="55">
        <v>220202002</v>
      </c>
      <c r="B329" s="52" t="s">
        <v>661</v>
      </c>
      <c r="C329" s="52" t="s">
        <v>662</v>
      </c>
      <c r="D329" s="52"/>
      <c r="E329" s="56" t="s">
        <v>28</v>
      </c>
      <c r="F329" s="56">
        <v>55</v>
      </c>
      <c r="G329" s="52"/>
      <c r="H329" s="47"/>
      <c r="I329" s="44"/>
      <c r="J329" s="39" t="e">
        <f>VLOOKUP(A329,'[1]2019.11'!$A:$B,2,0)</f>
        <v>#N/A</v>
      </c>
      <c r="X329" s="39" t="e">
        <f>VLOOKUP(A329,'[1]2019.30'!$A:$B,2,0)</f>
        <v>#N/A</v>
      </c>
      <c r="AJ329" s="39" t="e">
        <f>VLOOKUP(A329,[2]修订!$B:$C,2,0)</f>
        <v>#N/A</v>
      </c>
    </row>
    <row r="330" s="39" customFormat="1" spans="1:36">
      <c r="A330" s="55">
        <v>220202003</v>
      </c>
      <c r="B330" s="52" t="s">
        <v>663</v>
      </c>
      <c r="C330" s="52"/>
      <c r="D330" s="52"/>
      <c r="E330" s="56" t="s">
        <v>456</v>
      </c>
      <c r="F330" s="56">
        <v>90</v>
      </c>
      <c r="G330" s="52"/>
      <c r="H330" s="47"/>
      <c r="I330" s="44"/>
      <c r="J330" s="39" t="e">
        <f>VLOOKUP(A330,'[1]2019.11'!$A:$B,2,0)</f>
        <v>#N/A</v>
      </c>
      <c r="X330" s="39" t="e">
        <f>VLOOKUP(A330,'[1]2019.30'!$A:$B,2,0)</f>
        <v>#N/A</v>
      </c>
      <c r="AJ330" s="39" t="e">
        <f>VLOOKUP(A330,[2]修订!$B:$C,2,0)</f>
        <v>#N/A</v>
      </c>
    </row>
    <row r="331" s="39" customFormat="1" spans="1:36">
      <c r="A331" s="55">
        <v>220203</v>
      </c>
      <c r="B331" s="52" t="s">
        <v>664</v>
      </c>
      <c r="C331" s="52"/>
      <c r="D331" s="52"/>
      <c r="E331" s="56"/>
      <c r="F331" s="56"/>
      <c r="G331" s="52"/>
      <c r="H331" s="47"/>
      <c r="I331" s="44"/>
      <c r="J331" s="39" t="e">
        <f>VLOOKUP(A331,'[1]2019.11'!$A:$B,2,0)</f>
        <v>#N/A</v>
      </c>
      <c r="X331" s="39" t="e">
        <f>VLOOKUP(A331,'[1]2019.30'!$A:$B,2,0)</f>
        <v>#N/A</v>
      </c>
      <c r="AJ331" s="39" t="e">
        <f>VLOOKUP(A331,[2]修订!$B:$C,2,0)</f>
        <v>#N/A</v>
      </c>
    </row>
    <row r="332" s="39" customFormat="1" spans="1:36">
      <c r="A332" s="55">
        <v>220203001</v>
      </c>
      <c r="B332" s="52" t="s">
        <v>665</v>
      </c>
      <c r="C332" s="52" t="s">
        <v>666</v>
      </c>
      <c r="D332" s="52"/>
      <c r="E332" s="56" t="s">
        <v>28</v>
      </c>
      <c r="F332" s="56">
        <v>35</v>
      </c>
      <c r="G332" s="52"/>
      <c r="H332" s="47"/>
      <c r="I332" s="44"/>
      <c r="J332" s="39" t="e">
        <f>VLOOKUP(A332,'[1]2019.11'!$A:$B,2,0)</f>
        <v>#N/A</v>
      </c>
      <c r="X332" s="39" t="e">
        <f>VLOOKUP(A332,'[1]2019.30'!$A:$B,2,0)</f>
        <v>#N/A</v>
      </c>
      <c r="AJ332" s="39" t="e">
        <f>VLOOKUP(A332,[2]修订!$B:$C,2,0)</f>
        <v>#N/A</v>
      </c>
    </row>
    <row r="333" s="39" customFormat="1" spans="1:36">
      <c r="A333" s="55">
        <v>220203002</v>
      </c>
      <c r="B333" s="52" t="s">
        <v>667</v>
      </c>
      <c r="C333" s="52" t="s">
        <v>666</v>
      </c>
      <c r="D333" s="52"/>
      <c r="E333" s="56" t="s">
        <v>28</v>
      </c>
      <c r="F333" s="56">
        <v>35</v>
      </c>
      <c r="G333" s="52"/>
      <c r="H333" s="47"/>
      <c r="I333" s="44"/>
      <c r="J333" s="39" t="e">
        <f>VLOOKUP(A333,'[1]2019.11'!$A:$B,2,0)</f>
        <v>#N/A</v>
      </c>
      <c r="X333" s="39" t="e">
        <f>VLOOKUP(A333,'[1]2019.30'!$A:$B,2,0)</f>
        <v>#N/A</v>
      </c>
      <c r="AJ333" s="39" t="e">
        <f>VLOOKUP(A333,[2]修订!$B:$C,2,0)</f>
        <v>#N/A</v>
      </c>
    </row>
    <row r="334" s="39" customFormat="1" spans="1:36">
      <c r="A334" s="55">
        <v>220203003</v>
      </c>
      <c r="B334" s="52" t="s">
        <v>668</v>
      </c>
      <c r="C334" s="52" t="s">
        <v>666</v>
      </c>
      <c r="D334" s="52"/>
      <c r="E334" s="56" t="s">
        <v>28</v>
      </c>
      <c r="F334" s="56">
        <v>35</v>
      </c>
      <c r="G334" s="52"/>
      <c r="H334" s="47"/>
      <c r="I334" s="44"/>
      <c r="J334" s="39" t="e">
        <f>VLOOKUP(A334,'[1]2019.11'!$A:$B,2,0)</f>
        <v>#N/A</v>
      </c>
      <c r="X334" s="39" t="e">
        <f>VLOOKUP(A334,'[1]2019.30'!$A:$B,2,0)</f>
        <v>#N/A</v>
      </c>
      <c r="AJ334" s="39" t="e">
        <f>VLOOKUP(A334,[2]修订!$B:$C,2,0)</f>
        <v>#N/A</v>
      </c>
    </row>
    <row r="335" s="39" customFormat="1" ht="24" spans="1:36">
      <c r="A335" s="55">
        <v>220203004</v>
      </c>
      <c r="B335" s="52" t="s">
        <v>669</v>
      </c>
      <c r="C335" s="52" t="s">
        <v>670</v>
      </c>
      <c r="D335" s="52"/>
      <c r="E335" s="56" t="s">
        <v>28</v>
      </c>
      <c r="F335" s="56">
        <v>35</v>
      </c>
      <c r="G335" s="52"/>
      <c r="H335" s="47"/>
      <c r="I335" s="44"/>
      <c r="J335" s="39" t="e">
        <f>VLOOKUP(A335,'[1]2019.11'!$A:$B,2,0)</f>
        <v>#N/A</v>
      </c>
      <c r="X335" s="39" t="e">
        <f>VLOOKUP(A335,'[1]2019.30'!$A:$B,2,0)</f>
        <v>#N/A</v>
      </c>
      <c r="AJ335" s="39" t="e">
        <f>VLOOKUP(A335,[2]修订!$B:$C,2,0)</f>
        <v>#N/A</v>
      </c>
    </row>
    <row r="336" s="39" customFormat="1" spans="1:36">
      <c r="A336" s="55">
        <v>220203005</v>
      </c>
      <c r="B336" s="52" t="s">
        <v>671</v>
      </c>
      <c r="C336" s="52"/>
      <c r="D336" s="52"/>
      <c r="E336" s="56" t="s">
        <v>28</v>
      </c>
      <c r="F336" s="56">
        <v>18</v>
      </c>
      <c r="G336" s="52"/>
      <c r="H336" s="47"/>
      <c r="I336" s="44"/>
      <c r="J336" s="39" t="e">
        <f>VLOOKUP(A336,'[1]2019.11'!$A:$B,2,0)</f>
        <v>#N/A</v>
      </c>
      <c r="X336" s="39" t="e">
        <f>VLOOKUP(A336,'[1]2019.30'!$A:$B,2,0)</f>
        <v>#N/A</v>
      </c>
      <c r="AJ336" s="39" t="e">
        <f>VLOOKUP(A336,[2]修订!$B:$C,2,0)</f>
        <v>#N/A</v>
      </c>
    </row>
    <row r="337" s="39" customFormat="1" ht="24" spans="1:36">
      <c r="A337" s="55">
        <v>2203</v>
      </c>
      <c r="B337" s="52" t="s">
        <v>672</v>
      </c>
      <c r="C337" s="52"/>
      <c r="D337" s="52" t="s">
        <v>633</v>
      </c>
      <c r="E337" s="56"/>
      <c r="F337" s="56"/>
      <c r="G337" s="52"/>
      <c r="H337" s="47"/>
      <c r="I337" s="44"/>
      <c r="J337" s="39" t="e">
        <f>VLOOKUP(A337,'[1]2019.11'!$A:$B,2,0)</f>
        <v>#N/A</v>
      </c>
      <c r="X337" s="39" t="str">
        <f>VLOOKUP(A337,'[1]2019.30'!$A:$B,2,0)</f>
        <v>3．彩色多普勒超声检查</v>
      </c>
      <c r="Y337" s="39">
        <f t="shared" ref="Y337:Y341" si="93">IF(B337=X337,0,1)</f>
        <v>0</v>
      </c>
      <c r="Z337" s="39">
        <v>0</v>
      </c>
      <c r="AA337" s="39">
        <f t="shared" ref="AA337:AA341" si="94">IF(C337=Z337,0,1)</f>
        <v>0</v>
      </c>
      <c r="AB337" s="39" t="str">
        <f>VLOOKUP(A337,'[1]2019.30'!$A:$D,4,0)</f>
        <v>图象记录、造影剂</v>
      </c>
      <c r="AC337" s="39">
        <f t="shared" ref="AC337:AC341" si="95">IF(D337=AB337,0,1)</f>
        <v>0</v>
      </c>
      <c r="AD337" s="39" t="e">
        <f>VLOOKUP(A337,'[1]2019.30'!$A:$E,5,0)</f>
        <v>#REF!</v>
      </c>
      <c r="AE337" s="39" t="e">
        <f t="shared" ref="AE337:AE341" si="96">IF(E337=AD337,0,1)</f>
        <v>#REF!</v>
      </c>
      <c r="AF337" s="39" t="e">
        <f>VLOOKUP(A337,'[1]2019.30'!$A:$F,6,0)</f>
        <v>#REF!</v>
      </c>
      <c r="AG337" s="39" t="e">
        <f t="shared" ref="AG337:AG341" si="97">IF(F337=AF337,0,1)</f>
        <v>#REF!</v>
      </c>
      <c r="AH337" s="39">
        <v>0</v>
      </c>
      <c r="AI337" s="39">
        <f>IF(G337=AH337,0,1)</f>
        <v>0</v>
      </c>
      <c r="AJ337" s="39" t="e">
        <f>VLOOKUP(A337,[2]修订!$B:$C,2,0)</f>
        <v>#N/A</v>
      </c>
    </row>
    <row r="338" s="39" customFormat="1" spans="1:36">
      <c r="A338" s="55">
        <v>220301</v>
      </c>
      <c r="B338" s="52" t="s">
        <v>673</v>
      </c>
      <c r="C338" s="52"/>
      <c r="D338" s="52"/>
      <c r="E338" s="56"/>
      <c r="F338" s="56"/>
      <c r="G338" s="52"/>
      <c r="H338" s="47"/>
      <c r="I338" s="44"/>
      <c r="J338" s="39" t="str">
        <f>VLOOKUP(A338,'[1]2019.11'!$A:$B,2,0)</f>
        <v>普通彩色多普勒超声检查</v>
      </c>
      <c r="K338" s="39">
        <f>IF(B338=J338,0,1)</f>
        <v>0</v>
      </c>
      <c r="L338" s="39">
        <v>0</v>
      </c>
      <c r="M338" s="39">
        <f>IF(C338=L338,0,1)</f>
        <v>0</v>
      </c>
      <c r="N338" s="39" t="e">
        <f>VLOOKUP(A338,'[1]2019.11'!$A:$D,4,0)</f>
        <v>#REF!</v>
      </c>
      <c r="O338" s="39" t="e">
        <f>IF(D338=N338,0,1)</f>
        <v>#REF!</v>
      </c>
      <c r="P338" s="39" t="e">
        <f>VLOOKUP(A338:A339,'[1]2019.11'!$A:$E,5,0)</f>
        <v>#REF!</v>
      </c>
      <c r="Q338" s="39" t="e">
        <f>IF(E338=P338,0,1)</f>
        <v>#REF!</v>
      </c>
      <c r="R338" s="39" t="e">
        <f>VLOOKUP(A338,'[1]2019.11'!$A:$F,6,0)</f>
        <v>#REF!</v>
      </c>
      <c r="S338" s="39" t="e">
        <f>IF(F338=R338,0,1)</f>
        <v>#REF!</v>
      </c>
      <c r="V338" s="39">
        <v>0</v>
      </c>
      <c r="W338" s="39">
        <f>IF(G338=V338,0,1)</f>
        <v>0</v>
      </c>
      <c r="X338" s="39" t="str">
        <f>VLOOKUP(A338,'[1]2019.30'!$A:$B,2,0)</f>
        <v>普通彩色多普勒超声检查</v>
      </c>
      <c r="Y338" s="39">
        <f t="shared" si="93"/>
        <v>0</v>
      </c>
      <c r="Z338" s="39">
        <v>0</v>
      </c>
      <c r="AA338" s="39">
        <f t="shared" si="94"/>
        <v>0</v>
      </c>
      <c r="AB338" s="39" t="e">
        <f>VLOOKUP(A338,'[1]2019.30'!$A:$D,4,0)</f>
        <v>#REF!</v>
      </c>
      <c r="AC338" s="39" t="e">
        <f t="shared" si="95"/>
        <v>#REF!</v>
      </c>
      <c r="AD338" s="39" t="e">
        <f>VLOOKUP(A338,'[1]2019.30'!$A:$E,5,0)</f>
        <v>#REF!</v>
      </c>
      <c r="AE338" s="39" t="e">
        <f t="shared" si="96"/>
        <v>#REF!</v>
      </c>
      <c r="AF338" s="39" t="e">
        <f>VLOOKUP(A338,'[1]2019.30'!$A:$F,6,0)</f>
        <v>#REF!</v>
      </c>
      <c r="AG338" s="39" t="e">
        <f t="shared" si="97"/>
        <v>#REF!</v>
      </c>
      <c r="AH338" s="39">
        <v>0</v>
      </c>
      <c r="AI338" s="39">
        <f>IF(G338=AH338,0,1)</f>
        <v>0</v>
      </c>
      <c r="AJ338" s="39" t="e">
        <f>VLOOKUP(A338,[2]修订!$B:$C,2,0)</f>
        <v>#N/A</v>
      </c>
    </row>
    <row r="339" s="39" customFormat="1" ht="96" spans="1:36">
      <c r="A339" s="55">
        <v>220301001</v>
      </c>
      <c r="B339" s="52" t="s">
        <v>674</v>
      </c>
      <c r="C339" s="52" t="s">
        <v>675</v>
      </c>
      <c r="D339" s="52"/>
      <c r="E339" s="56" t="s">
        <v>447</v>
      </c>
      <c r="F339" s="56">
        <v>115</v>
      </c>
      <c r="G339" s="52" t="s">
        <v>676</v>
      </c>
      <c r="H339" s="47" t="s">
        <v>174</v>
      </c>
      <c r="I339" s="44"/>
      <c r="J339" s="39" t="str">
        <f>VLOOKUP(A339,'[1]2019.11'!$A:$B,2,0)</f>
        <v>彩色多普勒超声常规检查</v>
      </c>
      <c r="K339" s="39">
        <f>IF(B339=J339,0,1)</f>
        <v>0</v>
      </c>
      <c r="L339" s="39" t="s">
        <v>677</v>
      </c>
      <c r="M339" s="39">
        <f>IF(C339=L339,0,1)</f>
        <v>1</v>
      </c>
      <c r="N339" s="39" t="e">
        <f>VLOOKUP(A339,'[1]2019.11'!$A:$D,4,0)</f>
        <v>#REF!</v>
      </c>
      <c r="O339" s="39" t="e">
        <f>IF(D339=N339,0,1)</f>
        <v>#REF!</v>
      </c>
      <c r="P339" s="39" t="str">
        <f>VLOOKUP(A339:A340,'[1]2019.11'!$A:$E,5,0)</f>
        <v>每个部位</v>
      </c>
      <c r="Q339" s="39">
        <f>IF(E339=P339,0,1)</f>
        <v>0</v>
      </c>
      <c r="R339" s="39">
        <f>VLOOKUP(A339,'[1]2019.11'!$A:$F,6,0)</f>
        <v>125</v>
      </c>
      <c r="S339" s="39">
        <f>IF(F339=R339,0,1)</f>
        <v>1</v>
      </c>
      <c r="T339" s="39">
        <f>VLOOKUP(A339,'[1]2019.30'!$A:$F,6,0)</f>
        <v>115</v>
      </c>
      <c r="U339" s="39">
        <f>IF(F339=T339,0,1)</f>
        <v>0</v>
      </c>
      <c r="V339" s="39" t="s">
        <v>678</v>
      </c>
      <c r="W339" s="39">
        <f>IF(G339=V339,0,1)</f>
        <v>1</v>
      </c>
      <c r="X339" s="39" t="str">
        <f>VLOOKUP(A339,'[1]2019.30'!$A:$B,2,0)</f>
        <v>彩色多普勒超声常规检查</v>
      </c>
      <c r="Y339" s="39">
        <f t="shared" si="93"/>
        <v>0</v>
      </c>
      <c r="Z339" s="39" t="s">
        <v>677</v>
      </c>
      <c r="AA339" s="39">
        <f t="shared" si="94"/>
        <v>1</v>
      </c>
      <c r="AB339" s="39" t="e">
        <f>VLOOKUP(A339,'[1]2019.30'!$A:$D,4,0)</f>
        <v>#REF!</v>
      </c>
      <c r="AC339" s="39" t="e">
        <f t="shared" si="95"/>
        <v>#REF!</v>
      </c>
      <c r="AD339" s="39" t="str">
        <f>VLOOKUP(A339,'[1]2019.30'!$A:$E,5,0)</f>
        <v>每个部位</v>
      </c>
      <c r="AE339" s="39">
        <f t="shared" si="96"/>
        <v>0</v>
      </c>
      <c r="AF339" s="39">
        <f>VLOOKUP(A339,'[1]2019.30'!$A:$F,6,0)</f>
        <v>115</v>
      </c>
      <c r="AG339" s="39">
        <f t="shared" si="97"/>
        <v>0</v>
      </c>
      <c r="AH339" s="39" t="s">
        <v>678</v>
      </c>
      <c r="AI339" s="39">
        <f>IF(G339=AH339,0,1)</f>
        <v>1</v>
      </c>
      <c r="AJ339" s="39" t="e">
        <f>VLOOKUP(A339,[2]修订!$B:$C,2,0)</f>
        <v>#N/A</v>
      </c>
    </row>
    <row r="340" s="39" customFormat="1" ht="84" spans="1:36">
      <c r="A340" s="55">
        <v>220301002</v>
      </c>
      <c r="B340" s="52" t="s">
        <v>679</v>
      </c>
      <c r="C340" s="52" t="s">
        <v>680</v>
      </c>
      <c r="D340" s="52"/>
      <c r="E340" s="56" t="s">
        <v>447</v>
      </c>
      <c r="F340" s="56">
        <v>105</v>
      </c>
      <c r="G340" s="52"/>
      <c r="H340" s="47" t="s">
        <v>250</v>
      </c>
      <c r="I340" s="44"/>
      <c r="J340" s="39" t="e">
        <f>VLOOKUP(A340,'[1]2019.11'!$A:$B,2,0)</f>
        <v>#N/A</v>
      </c>
      <c r="X340" s="39" t="str">
        <f>VLOOKUP(A340,'[1]2019.30'!$A:$B,2,0)</f>
        <v>浅表器官彩色多普勒超声检查</v>
      </c>
      <c r="Y340" s="39">
        <f t="shared" si="93"/>
        <v>0</v>
      </c>
      <c r="Z340" s="39">
        <v>0</v>
      </c>
      <c r="AA340" s="39">
        <f t="shared" si="94"/>
        <v>1</v>
      </c>
      <c r="AB340" s="39" t="e">
        <f>VLOOKUP(A340,'[1]2019.30'!$A:$D,4,0)</f>
        <v>#REF!</v>
      </c>
      <c r="AC340" s="39" t="e">
        <f t="shared" si="95"/>
        <v>#REF!</v>
      </c>
      <c r="AD340" s="39" t="str">
        <f>VLOOKUP(A340,'[1]2019.30'!$A:$E,5,0)</f>
        <v>每个部位</v>
      </c>
      <c r="AE340" s="39">
        <f t="shared" si="96"/>
        <v>0</v>
      </c>
      <c r="AF340" s="39">
        <f>VLOOKUP(A340,'[1]2019.30'!$A:$F,6,0)</f>
        <v>105</v>
      </c>
      <c r="AG340" s="39">
        <f t="shared" si="97"/>
        <v>0</v>
      </c>
      <c r="AH340" s="39" t="s">
        <v>681</v>
      </c>
      <c r="AI340" s="39">
        <f>IF(G340=AH340,0,1)</f>
        <v>1</v>
      </c>
      <c r="AJ340" s="39" t="e">
        <f>VLOOKUP(A340,[2]修订!$B:$C,2,0)</f>
        <v>#N/A</v>
      </c>
    </row>
    <row r="341" s="39" customFormat="1" spans="1:36">
      <c r="A341" s="55">
        <v>220302</v>
      </c>
      <c r="B341" s="52" t="s">
        <v>682</v>
      </c>
      <c r="C341" s="52"/>
      <c r="D341" s="52"/>
      <c r="E341" s="56"/>
      <c r="F341" s="56"/>
      <c r="G341" s="52"/>
      <c r="H341" s="47"/>
      <c r="I341" s="44"/>
      <c r="J341" s="39" t="e">
        <f>VLOOKUP(A341,'[1]2019.11'!$A:$B,2,0)</f>
        <v>#N/A</v>
      </c>
      <c r="X341" s="39" t="str">
        <f>VLOOKUP(A341,'[1]2019.30'!$A:$B,2,0)</f>
        <v>彩色多普勒超声特殊检查</v>
      </c>
      <c r="Y341" s="39">
        <f t="shared" si="93"/>
        <v>0</v>
      </c>
      <c r="Z341" s="39">
        <v>0</v>
      </c>
      <c r="AA341" s="39">
        <f t="shared" si="94"/>
        <v>0</v>
      </c>
      <c r="AB341" s="39" t="e">
        <f>VLOOKUP(A341,'[1]2019.30'!$A:$D,4,0)</f>
        <v>#REF!</v>
      </c>
      <c r="AC341" s="39" t="e">
        <f t="shared" si="95"/>
        <v>#REF!</v>
      </c>
      <c r="AD341" s="39" t="e">
        <f>VLOOKUP(A341,'[1]2019.30'!$A:$E,5,0)</f>
        <v>#REF!</v>
      </c>
      <c r="AE341" s="39" t="e">
        <f t="shared" si="96"/>
        <v>#REF!</v>
      </c>
      <c r="AF341" s="39" t="e">
        <f>VLOOKUP(A341,'[1]2019.30'!$A:$F,6,0)</f>
        <v>#REF!</v>
      </c>
      <c r="AG341" s="39" t="e">
        <f t="shared" si="97"/>
        <v>#REF!</v>
      </c>
      <c r="AH341" s="39">
        <v>0</v>
      </c>
      <c r="AI341" s="39">
        <f>IF(G341=AH341,0,1)</f>
        <v>0</v>
      </c>
      <c r="AJ341" s="39" t="e">
        <f>VLOOKUP(A341,[2]修订!$B:$C,2,0)</f>
        <v>#N/A</v>
      </c>
    </row>
    <row r="342" s="39" customFormat="1" ht="24" spans="1:46">
      <c r="A342" s="55">
        <v>220302001</v>
      </c>
      <c r="B342" s="52" t="s">
        <v>683</v>
      </c>
      <c r="C342" s="52" t="s">
        <v>684</v>
      </c>
      <c r="D342" s="52"/>
      <c r="E342" s="56" t="s">
        <v>28</v>
      </c>
      <c r="F342" s="56">
        <v>108</v>
      </c>
      <c r="G342" s="52"/>
      <c r="H342" s="47" t="s">
        <v>293</v>
      </c>
      <c r="I342" s="44"/>
      <c r="J342" s="39" t="e">
        <f>VLOOKUP(A342,'[1]2019.11'!$A:$B,2,0)</f>
        <v>#N/A</v>
      </c>
      <c r="X342" s="39" t="e">
        <f>VLOOKUP(A342,'[1]2019.30'!$A:$B,2,0)</f>
        <v>#N/A</v>
      </c>
      <c r="AJ342" s="39" t="str">
        <f>VLOOKUP(A342,[2]修订!$B:$C,2,0)</f>
        <v>颅内段血管彩色多普勒超声</v>
      </c>
      <c r="AK342" s="39">
        <f>IF(B342=AJ342,0,1)</f>
        <v>0</v>
      </c>
      <c r="AL342" s="39" t="s">
        <v>684</v>
      </c>
      <c r="AM342" s="39">
        <f>IF(C342=AL342,0,1)</f>
        <v>0</v>
      </c>
      <c r="AN342" s="39">
        <v>0</v>
      </c>
      <c r="AO342" s="39">
        <f>IF(D342=AN342,0,1)</f>
        <v>0</v>
      </c>
      <c r="AP342" s="39" t="str">
        <f>VLOOKUP(A342,[2]修订!$B:$F,5,0)</f>
        <v>次</v>
      </c>
      <c r="AQ342" s="39">
        <f>IF(E342=AP342,0,1)</f>
        <v>0</v>
      </c>
      <c r="AR342" s="39">
        <v>108</v>
      </c>
      <c r="AS342" s="39">
        <f>IF(F342=AR342,0,1)</f>
        <v>0</v>
      </c>
      <c r="AT342" s="39">
        <v>0</v>
      </c>
    </row>
    <row r="343" s="39" customFormat="1" ht="24" spans="1:36">
      <c r="A343" s="55">
        <v>220302002</v>
      </c>
      <c r="B343" s="52" t="s">
        <v>685</v>
      </c>
      <c r="C343" s="52"/>
      <c r="D343" s="52"/>
      <c r="E343" s="56" t="s">
        <v>28</v>
      </c>
      <c r="F343" s="56">
        <v>110</v>
      </c>
      <c r="G343" s="52"/>
      <c r="H343" s="47"/>
      <c r="I343" s="44"/>
      <c r="J343" s="39" t="e">
        <f>VLOOKUP(A343,'[1]2019.11'!$A:$B,2,0)</f>
        <v>#N/A</v>
      </c>
      <c r="X343" s="39" t="e">
        <f>VLOOKUP(A343,'[1]2019.30'!$A:$B,2,0)</f>
        <v>#N/A</v>
      </c>
      <c r="AJ343" s="39" t="e">
        <f>VLOOKUP(A343,[2]修订!$B:$C,2,0)</f>
        <v>#N/A</v>
      </c>
    </row>
    <row r="344" s="39" customFormat="1" ht="27" spans="1:36">
      <c r="A344" s="55">
        <v>220302003</v>
      </c>
      <c r="B344" s="52" t="s">
        <v>686</v>
      </c>
      <c r="C344" s="52" t="s">
        <v>687</v>
      </c>
      <c r="D344" s="52"/>
      <c r="E344" s="56" t="s">
        <v>28</v>
      </c>
      <c r="F344" s="56">
        <v>100</v>
      </c>
      <c r="G344" s="52"/>
      <c r="H344" s="47" t="s">
        <v>250</v>
      </c>
      <c r="I344" s="44"/>
      <c r="J344" s="39" t="e">
        <f>VLOOKUP(A344,'[1]2019.11'!$A:$B,2,0)</f>
        <v>#N/A</v>
      </c>
      <c r="X344" s="39" t="str">
        <f>VLOOKUP(A344,'[1]2019.30'!$A:$B,2,0)</f>
        <v>颈部血管彩色多普勒超声</v>
      </c>
      <c r="Y344" s="39">
        <f t="shared" ref="Y344:Y347" si="98">IF(B344=X344,0,1)</f>
        <v>0</v>
      </c>
      <c r="Z344" s="39" t="s">
        <v>687</v>
      </c>
      <c r="AA344" s="39">
        <f t="shared" ref="AA344:AA347" si="99">IF(C344=Z344,0,1)</f>
        <v>0</v>
      </c>
      <c r="AB344" s="39" t="e">
        <f>VLOOKUP(A344,'[1]2019.30'!$A:$D,4,0)</f>
        <v>#REF!</v>
      </c>
      <c r="AC344" s="39" t="e">
        <f t="shared" ref="AC344:AC347" si="100">IF(D344=AB344,0,1)</f>
        <v>#REF!</v>
      </c>
      <c r="AD344" s="39" t="str">
        <f>VLOOKUP(A344,'[1]2019.30'!$A:$E,5,0)</f>
        <v>二根血管</v>
      </c>
      <c r="AE344" s="39">
        <f t="shared" ref="AE344:AE347" si="101">IF(E344=AD344,0,1)</f>
        <v>1</v>
      </c>
      <c r="AF344" s="39">
        <f>VLOOKUP(A344,'[1]2019.30'!$A:$F,6,0)</f>
        <v>100</v>
      </c>
      <c r="AG344" s="39">
        <f t="shared" ref="AG344:AG347" si="102">IF(F344=AF344,0,1)</f>
        <v>0</v>
      </c>
      <c r="AH344" s="39" t="s">
        <v>688</v>
      </c>
      <c r="AI344" s="39">
        <f>IF(G344=AH344,0,1)</f>
        <v>1</v>
      </c>
      <c r="AJ344" s="39" t="e">
        <f>VLOOKUP(A344,[2]修订!$B:$C,2,0)</f>
        <v>#N/A</v>
      </c>
    </row>
    <row r="345" s="39" customFormat="1" spans="1:36">
      <c r="A345" s="55">
        <v>220302004</v>
      </c>
      <c r="B345" s="52" t="s">
        <v>689</v>
      </c>
      <c r="C345" s="52"/>
      <c r="D345" s="52"/>
      <c r="E345" s="56" t="s">
        <v>28</v>
      </c>
      <c r="F345" s="56">
        <v>90</v>
      </c>
      <c r="G345" s="52"/>
      <c r="H345" s="47"/>
      <c r="I345" s="44"/>
      <c r="J345" s="39" t="e">
        <f>VLOOKUP(A345,'[1]2019.11'!$A:$B,2,0)</f>
        <v>#N/A</v>
      </c>
      <c r="X345" s="39" t="e">
        <f>VLOOKUP(A345,'[1]2019.30'!$A:$B,2,0)</f>
        <v>#N/A</v>
      </c>
      <c r="AJ345" s="39" t="e">
        <f>VLOOKUP(A345,[2]修订!$B:$C,2,0)</f>
        <v>#N/A</v>
      </c>
    </row>
    <row r="346" s="39" customFormat="1" ht="24" spans="1:36">
      <c r="A346" s="55">
        <v>220302005</v>
      </c>
      <c r="B346" s="52" t="s">
        <v>690</v>
      </c>
      <c r="C346" s="52"/>
      <c r="D346" s="52"/>
      <c r="E346" s="56" t="s">
        <v>28</v>
      </c>
      <c r="F346" s="56">
        <v>95</v>
      </c>
      <c r="G346" s="52" t="s">
        <v>691</v>
      </c>
      <c r="H346" s="47" t="s">
        <v>68</v>
      </c>
      <c r="I346" s="44"/>
      <c r="J346" s="39" t="e">
        <f>VLOOKUP(A346,'[1]2019.11'!$A:$B,2,0)</f>
        <v>#N/A</v>
      </c>
      <c r="X346" s="39" t="str">
        <f>VLOOKUP(A346,'[1]2019.30'!$A:$B,2,0)</f>
        <v>腹部大血管彩色多普勒超声</v>
      </c>
      <c r="Y346" s="39">
        <f t="shared" si="98"/>
        <v>0</v>
      </c>
      <c r="Z346" s="39">
        <v>0</v>
      </c>
      <c r="AA346" s="39">
        <f t="shared" si="99"/>
        <v>0</v>
      </c>
      <c r="AB346" s="39" t="e">
        <f>VLOOKUP(A346,'[1]2019.30'!$A:$D,4,0)</f>
        <v>#REF!</v>
      </c>
      <c r="AC346" s="39" t="e">
        <f t="shared" si="100"/>
        <v>#REF!</v>
      </c>
      <c r="AD346" s="39" t="str">
        <f>VLOOKUP(A346,'[1]2019.30'!$A:$E,5,0)</f>
        <v>次</v>
      </c>
      <c r="AE346" s="39">
        <f t="shared" si="101"/>
        <v>0</v>
      </c>
      <c r="AF346" s="39">
        <f>VLOOKUP(A346,'[1]2019.30'!$A:$F,6,0)</f>
        <v>95</v>
      </c>
      <c r="AG346" s="39">
        <f t="shared" si="102"/>
        <v>0</v>
      </c>
      <c r="AH346" s="39" t="s">
        <v>691</v>
      </c>
      <c r="AI346" s="39">
        <f>IF(G346=AH346,0,1)</f>
        <v>0</v>
      </c>
      <c r="AJ346" s="39" t="e">
        <f>VLOOKUP(A346,[2]修订!$B:$C,2,0)</f>
        <v>#N/A</v>
      </c>
    </row>
    <row r="347" s="39" customFormat="1" ht="36" spans="1:36">
      <c r="A347" s="55">
        <v>220302006</v>
      </c>
      <c r="B347" s="52" t="s">
        <v>692</v>
      </c>
      <c r="C347" s="52" t="s">
        <v>693</v>
      </c>
      <c r="D347" s="52"/>
      <c r="E347" s="56" t="s">
        <v>28</v>
      </c>
      <c r="F347" s="56">
        <v>100</v>
      </c>
      <c r="G347" s="52"/>
      <c r="H347" s="47" t="s">
        <v>250</v>
      </c>
      <c r="I347" s="44"/>
      <c r="J347" s="39" t="e">
        <f>VLOOKUP(A347,'[1]2019.11'!$A:$B,2,0)</f>
        <v>#N/A</v>
      </c>
      <c r="X347" s="39" t="str">
        <f>VLOOKUP(A347,'[1]2019.30'!$A:$B,2,0)</f>
        <v>四肢血管彩色多普勒超声</v>
      </c>
      <c r="Y347" s="39">
        <f t="shared" si="98"/>
        <v>0</v>
      </c>
      <c r="Z347" s="39">
        <v>0</v>
      </c>
      <c r="AA347" s="39">
        <f t="shared" si="99"/>
        <v>1</v>
      </c>
      <c r="AB347" s="39" t="e">
        <f>VLOOKUP(A347,'[1]2019.30'!$A:$D,4,0)</f>
        <v>#REF!</v>
      </c>
      <c r="AC347" s="39" t="e">
        <f t="shared" si="100"/>
        <v>#REF!</v>
      </c>
      <c r="AD347" s="39" t="str">
        <f>VLOOKUP(A347,'[1]2019.30'!$A:$E,5,0)</f>
        <v>二根血管</v>
      </c>
      <c r="AE347" s="39">
        <f t="shared" si="101"/>
        <v>1</v>
      </c>
      <c r="AF347" s="39">
        <f>VLOOKUP(A347,'[1]2019.30'!$A:$F,6,0)</f>
        <v>100</v>
      </c>
      <c r="AG347" s="39">
        <f t="shared" si="102"/>
        <v>0</v>
      </c>
      <c r="AH347" s="39" t="s">
        <v>694</v>
      </c>
      <c r="AI347" s="39">
        <f>IF(G347=AH347,0,1)</f>
        <v>1</v>
      </c>
      <c r="AJ347" s="39" t="e">
        <f>VLOOKUP(A347,[2]修订!$B:$C,2,0)</f>
        <v>#N/A</v>
      </c>
    </row>
    <row r="348" s="39" customFormat="1" ht="24" spans="1:36">
      <c r="A348" s="55">
        <v>220302007</v>
      </c>
      <c r="B348" s="52" t="s">
        <v>695</v>
      </c>
      <c r="C348" s="52"/>
      <c r="D348" s="52"/>
      <c r="E348" s="56" t="s">
        <v>28</v>
      </c>
      <c r="F348" s="56">
        <v>120</v>
      </c>
      <c r="G348" s="52"/>
      <c r="H348" s="47"/>
      <c r="I348" s="44"/>
      <c r="J348" s="39" t="e">
        <f>VLOOKUP(A348,'[1]2019.11'!$A:$B,2,0)</f>
        <v>#N/A</v>
      </c>
      <c r="X348" s="39" t="e">
        <f>VLOOKUP(A348,'[1]2019.30'!$A:$B,2,0)</f>
        <v>#N/A</v>
      </c>
      <c r="AJ348" s="39" t="e">
        <f>VLOOKUP(A348,[2]修订!$B:$C,2,0)</f>
        <v>#N/A</v>
      </c>
    </row>
    <row r="349" s="39" customFormat="1" ht="24" spans="1:36">
      <c r="A349" s="55">
        <v>220302008</v>
      </c>
      <c r="B349" s="52" t="s">
        <v>696</v>
      </c>
      <c r="C349" s="52"/>
      <c r="D349" s="52"/>
      <c r="E349" s="56" t="s">
        <v>28</v>
      </c>
      <c r="F349" s="56">
        <v>60</v>
      </c>
      <c r="G349" s="52"/>
      <c r="H349" s="47"/>
      <c r="I349" s="44"/>
      <c r="J349" s="39" t="e">
        <f>VLOOKUP(A349,'[1]2019.11'!$A:$B,2,0)</f>
        <v>#N/A</v>
      </c>
      <c r="X349" s="39" t="e">
        <f>VLOOKUP(A349,'[1]2019.30'!$A:$B,2,0)</f>
        <v>#N/A</v>
      </c>
      <c r="AJ349" s="39" t="e">
        <f>VLOOKUP(A349,[2]修订!$B:$C,2,0)</f>
        <v>#N/A</v>
      </c>
    </row>
    <row r="350" s="39" customFormat="1" spans="1:36">
      <c r="A350" s="55">
        <v>220302009</v>
      </c>
      <c r="B350" s="52" t="s">
        <v>697</v>
      </c>
      <c r="C350" s="52" t="s">
        <v>698</v>
      </c>
      <c r="D350" s="52" t="s">
        <v>336</v>
      </c>
      <c r="E350" s="56" t="s">
        <v>28</v>
      </c>
      <c r="F350" s="56">
        <v>110</v>
      </c>
      <c r="G350" s="52"/>
      <c r="H350" s="47"/>
      <c r="I350" s="44"/>
      <c r="J350" s="39" t="e">
        <f>VLOOKUP(A350,'[1]2019.11'!$A:$B,2,0)</f>
        <v>#N/A</v>
      </c>
      <c r="X350" s="39" t="e">
        <f>VLOOKUP(A350,'[1]2019.30'!$A:$B,2,0)</f>
        <v>#N/A</v>
      </c>
      <c r="AJ350" s="39" t="e">
        <f>VLOOKUP(A350,[2]修订!$B:$C,2,0)</f>
        <v>#N/A</v>
      </c>
    </row>
    <row r="351" s="39" customFormat="1" spans="1:36">
      <c r="A351" s="55">
        <v>220302010</v>
      </c>
      <c r="B351" s="52" t="s">
        <v>699</v>
      </c>
      <c r="C351" s="52" t="s">
        <v>700</v>
      </c>
      <c r="D351" s="52" t="s">
        <v>701</v>
      </c>
      <c r="E351" s="56" t="s">
        <v>28</v>
      </c>
      <c r="F351" s="56">
        <v>120</v>
      </c>
      <c r="G351" s="52"/>
      <c r="H351" s="47"/>
      <c r="I351" s="44"/>
      <c r="J351" s="39" t="e">
        <f>VLOOKUP(A351,'[1]2019.11'!$A:$B,2,0)</f>
        <v>#N/A</v>
      </c>
      <c r="X351" s="39" t="e">
        <f>VLOOKUP(A351,'[1]2019.30'!$A:$B,2,0)</f>
        <v>#N/A</v>
      </c>
      <c r="AJ351" s="39" t="e">
        <f>VLOOKUP(A351,[2]修订!$B:$C,2,0)</f>
        <v>#N/A</v>
      </c>
    </row>
    <row r="352" s="39" customFormat="1" spans="1:36">
      <c r="A352" s="55">
        <v>220302011</v>
      </c>
      <c r="B352" s="52" t="s">
        <v>702</v>
      </c>
      <c r="C352" s="52" t="s">
        <v>703</v>
      </c>
      <c r="D352" s="52"/>
      <c r="E352" s="56" t="s">
        <v>28</v>
      </c>
      <c r="F352" s="56">
        <v>120</v>
      </c>
      <c r="G352" s="52" t="s">
        <v>704</v>
      </c>
      <c r="H352" s="47"/>
      <c r="I352" s="44"/>
      <c r="J352" s="39" t="e">
        <f>VLOOKUP(A352,'[1]2019.11'!$A:$B,2,0)</f>
        <v>#N/A</v>
      </c>
      <c r="X352" s="39" t="e">
        <f>VLOOKUP(A352,'[1]2019.30'!$A:$B,2,0)</f>
        <v>#N/A</v>
      </c>
      <c r="AJ352" s="39" t="e">
        <f>VLOOKUP(A352,[2]修订!$B:$C,2,0)</f>
        <v>#N/A</v>
      </c>
    </row>
    <row r="353" s="39" customFormat="1" ht="24" spans="1:36">
      <c r="A353" s="55">
        <v>220302012</v>
      </c>
      <c r="B353" s="52" t="s">
        <v>705</v>
      </c>
      <c r="C353" s="52"/>
      <c r="D353" s="52"/>
      <c r="E353" s="56" t="s">
        <v>456</v>
      </c>
      <c r="F353" s="56">
        <v>190</v>
      </c>
      <c r="G353" s="52" t="s">
        <v>706</v>
      </c>
      <c r="H353" s="47"/>
      <c r="I353" s="44"/>
      <c r="J353" s="39" t="e">
        <f>VLOOKUP(A353,'[1]2019.11'!$A:$B,2,0)</f>
        <v>#N/A</v>
      </c>
      <c r="X353" s="39" t="e">
        <f>VLOOKUP(A353,'[1]2019.30'!$A:$B,2,0)</f>
        <v>#N/A</v>
      </c>
      <c r="AJ353" s="39" t="e">
        <f>VLOOKUP(A353,[2]修订!$B:$C,2,0)</f>
        <v>#N/A</v>
      </c>
    </row>
    <row r="354" s="39" customFormat="1" ht="96" spans="1:36">
      <c r="A354" s="55">
        <v>220302013</v>
      </c>
      <c r="B354" s="52" t="s">
        <v>707</v>
      </c>
      <c r="C354" s="52" t="s">
        <v>708</v>
      </c>
      <c r="D354" s="52"/>
      <c r="E354" s="56" t="s">
        <v>28</v>
      </c>
      <c r="F354" s="56" t="s">
        <v>48</v>
      </c>
      <c r="G354" s="52"/>
      <c r="H354" s="57" t="s">
        <v>159</v>
      </c>
      <c r="I354" s="39">
        <v>248</v>
      </c>
      <c r="J354" s="39" t="e">
        <f>VLOOKUP(A354,'[1]2019.11'!$A:$B,2,0)</f>
        <v>#N/A</v>
      </c>
      <c r="X354" s="39" t="e">
        <f>VLOOKUP(A354,'[1]2019.30'!$A:$B,2,0)</f>
        <v>#N/A</v>
      </c>
      <c r="AJ354" s="39" t="e">
        <f>VLOOKUP(A354,[2]修订!$B:$C,2,0)</f>
        <v>#N/A</v>
      </c>
    </row>
    <row r="355" s="39" customFormat="1" ht="48" spans="1:36">
      <c r="A355" s="55">
        <v>220302014</v>
      </c>
      <c r="B355" s="52" t="s">
        <v>709</v>
      </c>
      <c r="C355" s="52" t="s">
        <v>710</v>
      </c>
      <c r="D355" s="52"/>
      <c r="E355" s="56" t="s">
        <v>28</v>
      </c>
      <c r="F355" s="56" t="s">
        <v>48</v>
      </c>
      <c r="G355" s="52"/>
      <c r="H355" s="57" t="s">
        <v>159</v>
      </c>
      <c r="I355" s="39">
        <v>450</v>
      </c>
      <c r="J355" s="39" t="e">
        <f>VLOOKUP(A355,'[1]2019.11'!$A:$B,2,0)</f>
        <v>#N/A</v>
      </c>
      <c r="X355" s="39" t="e">
        <f>VLOOKUP(A355,'[1]2019.30'!$A:$B,2,0)</f>
        <v>#N/A</v>
      </c>
      <c r="AJ355" s="39" t="e">
        <f>VLOOKUP(A355,[2]修订!$B:$C,2,0)</f>
        <v>#N/A</v>
      </c>
    </row>
    <row r="356" s="39" customFormat="1" ht="24" spans="1:36">
      <c r="A356" s="55">
        <v>2204</v>
      </c>
      <c r="B356" s="52" t="s">
        <v>711</v>
      </c>
      <c r="C356" s="52" t="s">
        <v>712</v>
      </c>
      <c r="D356" s="52" t="s">
        <v>633</v>
      </c>
      <c r="E356" s="56"/>
      <c r="F356" s="56"/>
      <c r="G356" s="52"/>
      <c r="H356" s="47"/>
      <c r="I356" s="44"/>
      <c r="J356" s="39" t="e">
        <f>VLOOKUP(A356,'[1]2019.11'!$A:$B,2,0)</f>
        <v>#N/A</v>
      </c>
      <c r="X356" s="39" t="e">
        <f>VLOOKUP(A356,'[1]2019.30'!$A:$B,2,0)</f>
        <v>#N/A</v>
      </c>
      <c r="AJ356" s="39" t="e">
        <f>VLOOKUP(A356,[2]修订!$B:$C,2,0)</f>
        <v>#N/A</v>
      </c>
    </row>
    <row r="357" s="39" customFormat="1" spans="1:36">
      <c r="A357" s="55">
        <v>220400001</v>
      </c>
      <c r="B357" s="52" t="s">
        <v>713</v>
      </c>
      <c r="C357" s="52" t="s">
        <v>714</v>
      </c>
      <c r="D357" s="52"/>
      <c r="E357" s="56" t="s">
        <v>28</v>
      </c>
      <c r="F357" s="56">
        <v>100</v>
      </c>
      <c r="G357" s="52" t="s">
        <v>715</v>
      </c>
      <c r="H357" s="47" t="s">
        <v>5</v>
      </c>
      <c r="I357" s="44"/>
      <c r="J357" s="39" t="e">
        <f>VLOOKUP(A357,'[1]2019.11'!$A:$B,2,0)</f>
        <v>#N/A</v>
      </c>
      <c r="X357" s="39" t="e">
        <f>VLOOKUP(A357,'[1]2019.30'!$A:$B,2,0)</f>
        <v>#N/A</v>
      </c>
      <c r="AJ357" s="39" t="e">
        <f>VLOOKUP(A357,[2]修订!$B:$C,2,0)</f>
        <v>#N/A</v>
      </c>
    </row>
    <row r="358" s="39" customFormat="1" spans="1:36">
      <c r="A358" s="55">
        <v>220400002</v>
      </c>
      <c r="B358" s="52" t="s">
        <v>716</v>
      </c>
      <c r="C358" s="52"/>
      <c r="D358" s="52"/>
      <c r="E358" s="56" t="s">
        <v>542</v>
      </c>
      <c r="F358" s="56">
        <v>45</v>
      </c>
      <c r="G358" s="52"/>
      <c r="H358" s="47"/>
      <c r="I358" s="44"/>
      <c r="J358" s="39" t="e">
        <f>VLOOKUP(A358,'[1]2019.11'!$A:$B,2,0)</f>
        <v>#N/A</v>
      </c>
      <c r="X358" s="39" t="e">
        <f>VLOOKUP(A358,'[1]2019.30'!$A:$B,2,0)</f>
        <v>#N/A</v>
      </c>
      <c r="AJ358" s="39" t="e">
        <f>VLOOKUP(A358,[2]修订!$B:$C,2,0)</f>
        <v>#N/A</v>
      </c>
    </row>
    <row r="359" s="39" customFormat="1" spans="1:36">
      <c r="A359" s="55">
        <v>220400003</v>
      </c>
      <c r="B359" s="52" t="s">
        <v>717</v>
      </c>
      <c r="C359" s="52"/>
      <c r="D359" s="52"/>
      <c r="E359" s="56" t="s">
        <v>28</v>
      </c>
      <c r="F359" s="56" t="s">
        <v>526</v>
      </c>
      <c r="G359" s="52"/>
      <c r="H359" s="47"/>
      <c r="I359" s="44"/>
      <c r="J359" s="39" t="e">
        <f>VLOOKUP(A359,'[1]2019.11'!$A:$B,2,0)</f>
        <v>#N/A</v>
      </c>
      <c r="X359" s="39" t="e">
        <f>VLOOKUP(A359,'[1]2019.30'!$A:$B,2,0)</f>
        <v>#N/A</v>
      </c>
      <c r="AJ359" s="39" t="e">
        <f>VLOOKUP(A359,[2]修订!$B:$C,2,0)</f>
        <v>#N/A</v>
      </c>
    </row>
    <row r="360" s="39" customFormat="1" spans="1:36">
      <c r="A360" s="55">
        <v>2205</v>
      </c>
      <c r="B360" s="52" t="s">
        <v>718</v>
      </c>
      <c r="C360" s="52"/>
      <c r="D360" s="52"/>
      <c r="E360" s="56"/>
      <c r="F360" s="56"/>
      <c r="G360" s="52"/>
      <c r="H360" s="47"/>
      <c r="I360" s="44"/>
      <c r="J360" s="39" t="e">
        <f>VLOOKUP(A360,'[1]2019.11'!$A:$B,2,0)</f>
        <v>#N/A</v>
      </c>
      <c r="X360" s="39" t="e">
        <f>VLOOKUP(A360,'[1]2019.30'!$A:$B,2,0)</f>
        <v>#N/A</v>
      </c>
      <c r="AJ360" s="39" t="e">
        <f>VLOOKUP(A360,[2]修订!$B:$C,2,0)</f>
        <v>#N/A</v>
      </c>
    </row>
    <row r="361" s="39" customFormat="1" spans="1:36">
      <c r="A361" s="55">
        <v>220500001</v>
      </c>
      <c r="B361" s="52" t="s">
        <v>719</v>
      </c>
      <c r="C361" s="52"/>
      <c r="D361" s="52"/>
      <c r="E361" s="56" t="s">
        <v>636</v>
      </c>
      <c r="F361" s="56">
        <v>95</v>
      </c>
      <c r="G361" s="52"/>
      <c r="H361" s="47"/>
      <c r="I361" s="44"/>
      <c r="J361" s="39" t="e">
        <f>VLOOKUP(A361,'[1]2019.11'!$A:$B,2,0)</f>
        <v>#N/A</v>
      </c>
      <c r="X361" s="39" t="e">
        <f>VLOOKUP(A361,'[1]2019.30'!$A:$B,2,0)</f>
        <v>#N/A</v>
      </c>
      <c r="AJ361" s="39" t="e">
        <f>VLOOKUP(A361,[2]修订!$B:$C,2,0)</f>
        <v>#N/A</v>
      </c>
    </row>
    <row r="362" s="39" customFormat="1" spans="1:36">
      <c r="A362" s="55">
        <v>220500002</v>
      </c>
      <c r="B362" s="52" t="s">
        <v>720</v>
      </c>
      <c r="C362" s="52"/>
      <c r="D362" s="52"/>
      <c r="E362" s="56" t="s">
        <v>447</v>
      </c>
      <c r="F362" s="56">
        <v>95</v>
      </c>
      <c r="G362" s="52"/>
      <c r="H362" s="47"/>
      <c r="I362" s="44"/>
      <c r="J362" s="39" t="e">
        <f>VLOOKUP(A362,'[1]2019.11'!$A:$B,2,0)</f>
        <v>#N/A</v>
      </c>
      <c r="X362" s="39" t="e">
        <f>VLOOKUP(A362,'[1]2019.30'!$A:$B,2,0)</f>
        <v>#N/A</v>
      </c>
      <c r="AJ362" s="39" t="e">
        <f>VLOOKUP(A362,[2]修订!$B:$C,2,0)</f>
        <v>#N/A</v>
      </c>
    </row>
    <row r="363" s="39" customFormat="1" ht="24" spans="1:36">
      <c r="A363" s="55">
        <v>2206</v>
      </c>
      <c r="B363" s="52" t="s">
        <v>721</v>
      </c>
      <c r="C363" s="52"/>
      <c r="D363" s="52" t="s">
        <v>633</v>
      </c>
      <c r="E363" s="56"/>
      <c r="F363" s="56"/>
      <c r="G363" s="52"/>
      <c r="H363" s="47"/>
      <c r="I363" s="44"/>
      <c r="J363" s="39" t="e">
        <f>VLOOKUP(A363,'[1]2019.11'!$A:$B,2,0)</f>
        <v>#N/A</v>
      </c>
      <c r="X363" s="39" t="str">
        <f>VLOOKUP(A363,'[1]2019.30'!$A:$B,2,0)</f>
        <v>6．心脏超声检查</v>
      </c>
      <c r="Y363" s="39">
        <f>IF(B363=X363,0,1)</f>
        <v>0</v>
      </c>
      <c r="Z363" s="39">
        <v>0</v>
      </c>
      <c r="AA363" s="39">
        <f>IF(C363=Z363,0,1)</f>
        <v>0</v>
      </c>
      <c r="AB363" s="39" t="str">
        <f>VLOOKUP(A363,'[1]2019.30'!$A:$D,4,0)</f>
        <v>图象记录、造影剂</v>
      </c>
      <c r="AC363" s="39">
        <f>IF(D363=AB363,0,1)</f>
        <v>0</v>
      </c>
      <c r="AD363" s="39" t="e">
        <f>VLOOKUP(A363,'[1]2019.30'!$A:$E,5,0)</f>
        <v>#REF!</v>
      </c>
      <c r="AE363" s="39" t="e">
        <f>IF(E363=AD363,0,1)</f>
        <v>#REF!</v>
      </c>
      <c r="AF363" s="39" t="e">
        <f>VLOOKUP(A363,'[1]2019.30'!$A:$F,6,0)</f>
        <v>#REF!</v>
      </c>
      <c r="AG363" s="39" t="e">
        <f>IF(F363=AF363,0,1)</f>
        <v>#REF!</v>
      </c>
      <c r="AH363" s="39">
        <v>0</v>
      </c>
      <c r="AI363" s="39">
        <f>IF(G363=AH363,0,1)</f>
        <v>0</v>
      </c>
      <c r="AJ363" s="39" t="e">
        <f>VLOOKUP(A363,[2]修订!$B:$C,2,0)</f>
        <v>#N/A</v>
      </c>
    </row>
    <row r="364" s="39" customFormat="1" spans="1:36">
      <c r="A364" s="55">
        <v>220600001</v>
      </c>
      <c r="B364" s="52" t="s">
        <v>722</v>
      </c>
      <c r="C364" s="52" t="s">
        <v>723</v>
      </c>
      <c r="D364" s="52"/>
      <c r="E364" s="56" t="s">
        <v>28</v>
      </c>
      <c r="F364" s="56">
        <v>17</v>
      </c>
      <c r="G364" s="52"/>
      <c r="H364" s="47"/>
      <c r="I364" s="44"/>
      <c r="J364" s="39" t="e">
        <f>VLOOKUP(A364,'[1]2019.11'!$A:$B,2,0)</f>
        <v>#N/A</v>
      </c>
      <c r="X364" s="39" t="e">
        <f>VLOOKUP(A364,'[1]2019.30'!$A:$B,2,0)</f>
        <v>#N/A</v>
      </c>
      <c r="AJ364" s="39" t="e">
        <f>VLOOKUP(A364,[2]修订!$B:$C,2,0)</f>
        <v>#N/A</v>
      </c>
    </row>
    <row r="365" s="39" customFormat="1" ht="24" spans="1:36">
      <c r="A365" s="55">
        <v>220600002</v>
      </c>
      <c r="B365" s="52" t="s">
        <v>724</v>
      </c>
      <c r="C365" s="52" t="s">
        <v>725</v>
      </c>
      <c r="D365" s="52"/>
      <c r="E365" s="56" t="s">
        <v>28</v>
      </c>
      <c r="F365" s="56">
        <v>25</v>
      </c>
      <c r="G365" s="52"/>
      <c r="H365" s="47"/>
      <c r="I365" s="44"/>
      <c r="J365" s="39" t="e">
        <f>VLOOKUP(A365,'[1]2019.11'!$A:$B,2,0)</f>
        <v>#N/A</v>
      </c>
      <c r="X365" s="39" t="e">
        <f>VLOOKUP(A365,'[1]2019.30'!$A:$B,2,0)</f>
        <v>#N/A</v>
      </c>
      <c r="AJ365" s="39" t="e">
        <f>VLOOKUP(A365,[2]修订!$B:$C,2,0)</f>
        <v>#N/A</v>
      </c>
    </row>
    <row r="366" s="39" customFormat="1" ht="24" spans="1:36">
      <c r="A366" s="55">
        <v>220600003</v>
      </c>
      <c r="B366" s="52" t="s">
        <v>726</v>
      </c>
      <c r="C366" s="52" t="s">
        <v>725</v>
      </c>
      <c r="D366" s="52"/>
      <c r="E366" s="56"/>
      <c r="F366" s="56">
        <v>55</v>
      </c>
      <c r="G366" s="52"/>
      <c r="H366" s="47"/>
      <c r="I366" s="44"/>
      <c r="J366" s="39" t="e">
        <f>VLOOKUP(A366,'[1]2019.11'!$A:$B,2,0)</f>
        <v>#N/A</v>
      </c>
      <c r="X366" s="39" t="e">
        <f>VLOOKUP(A366,'[1]2019.30'!$A:$B,2,0)</f>
        <v>#N/A</v>
      </c>
      <c r="AJ366" s="39" t="e">
        <f>VLOOKUP(A366,[2]修订!$B:$C,2,0)</f>
        <v>#N/A</v>
      </c>
    </row>
    <row r="367" s="39" customFormat="1" ht="24" spans="1:36">
      <c r="A367" s="55">
        <v>220600004</v>
      </c>
      <c r="B367" s="52" t="s">
        <v>727</v>
      </c>
      <c r="C367" s="52" t="s">
        <v>728</v>
      </c>
      <c r="D367" s="52"/>
      <c r="E367" s="56" t="s">
        <v>28</v>
      </c>
      <c r="F367" s="56">
        <v>125</v>
      </c>
      <c r="G367" s="52" t="s">
        <v>729</v>
      </c>
      <c r="H367" s="47" t="s">
        <v>68</v>
      </c>
      <c r="I367" s="44"/>
      <c r="J367" s="39" t="e">
        <f>VLOOKUP(A367,'[1]2019.11'!$A:$B,2,0)</f>
        <v>#N/A</v>
      </c>
      <c r="X367" s="39" t="str">
        <f>VLOOKUP(A367,'[1]2019.30'!$A:$B,2,0)</f>
        <v>心脏彩色多普勒超声</v>
      </c>
      <c r="Y367" s="39">
        <f>IF(B367=X367,0,1)</f>
        <v>0</v>
      </c>
      <c r="Z367" s="39" t="s">
        <v>728</v>
      </c>
      <c r="AA367" s="39">
        <f>IF(C367=Z367,0,1)</f>
        <v>0</v>
      </c>
      <c r="AB367" s="39" t="e">
        <f>VLOOKUP(A367,'[1]2019.30'!$A:$D,4,0)</f>
        <v>#REF!</v>
      </c>
      <c r="AC367" s="39" t="e">
        <f>IF(D367=AB367,0,1)</f>
        <v>#REF!</v>
      </c>
      <c r="AD367" s="39" t="str">
        <f>VLOOKUP(A367,'[1]2019.30'!$A:$E,5,0)</f>
        <v>次</v>
      </c>
      <c r="AE367" s="39">
        <f>IF(E367=AD367,0,1)</f>
        <v>0</v>
      </c>
      <c r="AF367" s="39">
        <f>VLOOKUP(A367,'[1]2019.30'!$A:$F,6,0)</f>
        <v>125</v>
      </c>
      <c r="AG367" s="39">
        <f>IF(F367=AF367,0,1)</f>
        <v>0</v>
      </c>
      <c r="AH367" s="39" t="s">
        <v>729</v>
      </c>
      <c r="AI367" s="39">
        <f>IF(G367=AH367,0,1)</f>
        <v>0</v>
      </c>
      <c r="AJ367" s="39" t="e">
        <f>VLOOKUP(A367,[2]修订!$B:$C,2,0)</f>
        <v>#N/A</v>
      </c>
    </row>
    <row r="368" s="39" customFormat="1" ht="24" spans="1:36">
      <c r="A368" s="55">
        <v>220600005</v>
      </c>
      <c r="B368" s="52" t="s">
        <v>730</v>
      </c>
      <c r="C368" s="52" t="s">
        <v>731</v>
      </c>
      <c r="D368" s="52"/>
      <c r="E368" s="56" t="s">
        <v>28</v>
      </c>
      <c r="F368" s="56">
        <v>250</v>
      </c>
      <c r="G368" s="52"/>
      <c r="H368" s="47"/>
      <c r="I368" s="44"/>
      <c r="J368" s="39" t="e">
        <f>VLOOKUP(A368,'[1]2019.11'!$A:$B,2,0)</f>
        <v>#N/A</v>
      </c>
      <c r="X368" s="39" t="e">
        <f>VLOOKUP(A368,'[1]2019.30'!$A:$B,2,0)</f>
        <v>#N/A</v>
      </c>
      <c r="AJ368" s="39" t="e">
        <f>VLOOKUP(A368,[2]修订!$B:$C,2,0)</f>
        <v>#N/A</v>
      </c>
    </row>
    <row r="369" s="39" customFormat="1" spans="1:36">
      <c r="A369" s="55">
        <v>220600006</v>
      </c>
      <c r="B369" s="52" t="s">
        <v>732</v>
      </c>
      <c r="C369" s="52" t="s">
        <v>733</v>
      </c>
      <c r="D369" s="52"/>
      <c r="E369" s="56" t="s">
        <v>456</v>
      </c>
      <c r="F369" s="56">
        <v>135</v>
      </c>
      <c r="G369" s="52"/>
      <c r="H369" s="47"/>
      <c r="I369" s="44"/>
      <c r="J369" s="39" t="e">
        <f>VLOOKUP(A369,'[1]2019.11'!$A:$B,2,0)</f>
        <v>#N/A</v>
      </c>
      <c r="X369" s="39" t="e">
        <f>VLOOKUP(A369,'[1]2019.30'!$A:$B,2,0)</f>
        <v>#N/A</v>
      </c>
      <c r="AJ369" s="39" t="e">
        <f>VLOOKUP(A369,[2]修订!$B:$C,2,0)</f>
        <v>#N/A</v>
      </c>
    </row>
    <row r="370" s="39" customFormat="1" ht="24" spans="1:36">
      <c r="A370" s="55">
        <v>220600007</v>
      </c>
      <c r="B370" s="52" t="s">
        <v>734</v>
      </c>
      <c r="C370" s="52"/>
      <c r="D370" s="52"/>
      <c r="E370" s="56" t="s">
        <v>456</v>
      </c>
      <c r="F370" s="56">
        <v>135</v>
      </c>
      <c r="G370" s="52"/>
      <c r="H370" s="47"/>
      <c r="I370" s="44"/>
      <c r="J370" s="39" t="e">
        <f>VLOOKUP(A370,'[1]2019.11'!$A:$B,2,0)</f>
        <v>#N/A</v>
      </c>
      <c r="X370" s="39" t="e">
        <f>VLOOKUP(A370,'[1]2019.30'!$A:$B,2,0)</f>
        <v>#N/A</v>
      </c>
      <c r="AJ370" s="39" t="e">
        <f>VLOOKUP(A370,[2]修订!$B:$C,2,0)</f>
        <v>#N/A</v>
      </c>
    </row>
    <row r="371" s="39" customFormat="1" ht="36" spans="1:36">
      <c r="A371" s="55">
        <v>220600008</v>
      </c>
      <c r="B371" s="52" t="s">
        <v>735</v>
      </c>
      <c r="C371" s="52" t="s">
        <v>736</v>
      </c>
      <c r="D371" s="52"/>
      <c r="E371" s="56" t="s">
        <v>28</v>
      </c>
      <c r="F371" s="56">
        <v>70</v>
      </c>
      <c r="G371" s="52"/>
      <c r="H371" s="47"/>
      <c r="I371" s="44"/>
      <c r="J371" s="39" t="e">
        <f>VLOOKUP(A371,'[1]2019.11'!$A:$B,2,0)</f>
        <v>#N/A</v>
      </c>
      <c r="X371" s="39" t="e">
        <f>VLOOKUP(A371,'[1]2019.30'!$A:$B,2,0)</f>
        <v>#N/A</v>
      </c>
      <c r="AJ371" s="39" t="e">
        <f>VLOOKUP(A371,[2]修订!$B:$C,2,0)</f>
        <v>#N/A</v>
      </c>
    </row>
    <row r="372" s="39" customFormat="1" ht="24" spans="1:36">
      <c r="A372" s="55">
        <v>220600009</v>
      </c>
      <c r="B372" s="52" t="s">
        <v>737</v>
      </c>
      <c r="C372" s="52" t="s">
        <v>738</v>
      </c>
      <c r="D372" s="52" t="s">
        <v>336</v>
      </c>
      <c r="E372" s="56" t="s">
        <v>28</v>
      </c>
      <c r="F372" s="56">
        <v>270</v>
      </c>
      <c r="G372" s="52"/>
      <c r="H372" s="47"/>
      <c r="I372" s="44"/>
      <c r="J372" s="39" t="e">
        <f>VLOOKUP(A372,'[1]2019.11'!$A:$B,2,0)</f>
        <v>#N/A</v>
      </c>
      <c r="X372" s="39" t="e">
        <f>VLOOKUP(A372,'[1]2019.30'!$A:$B,2,0)</f>
        <v>#N/A</v>
      </c>
      <c r="AJ372" s="39" t="e">
        <f>VLOOKUP(A372,[2]修订!$B:$C,2,0)</f>
        <v>#N/A</v>
      </c>
    </row>
    <row r="373" s="39" customFormat="1" ht="60" spans="1:36">
      <c r="A373" s="55">
        <v>220600010</v>
      </c>
      <c r="B373" s="52" t="s">
        <v>739</v>
      </c>
      <c r="C373" s="52" t="s">
        <v>740</v>
      </c>
      <c r="D373" s="52"/>
      <c r="E373" s="56" t="s">
        <v>28</v>
      </c>
      <c r="F373" s="56">
        <v>27</v>
      </c>
      <c r="G373" s="52" t="s">
        <v>741</v>
      </c>
      <c r="H373" s="47"/>
      <c r="I373" s="44"/>
      <c r="J373" s="39" t="e">
        <f>VLOOKUP(A373,'[1]2019.11'!$A:$B,2,0)</f>
        <v>#N/A</v>
      </c>
      <c r="X373" s="39" t="e">
        <f>VLOOKUP(A373,'[1]2019.30'!$A:$B,2,0)</f>
        <v>#N/A</v>
      </c>
      <c r="AJ373" s="39" t="e">
        <f>VLOOKUP(A373,[2]修订!$B:$C,2,0)</f>
        <v>#N/A</v>
      </c>
    </row>
    <row r="374" s="39" customFormat="1" spans="1:36">
      <c r="A374" s="55">
        <v>220600011</v>
      </c>
      <c r="B374" s="52" t="s">
        <v>742</v>
      </c>
      <c r="C374" s="52"/>
      <c r="D374" s="52"/>
      <c r="E374" s="56" t="s">
        <v>28</v>
      </c>
      <c r="F374" s="56">
        <v>270</v>
      </c>
      <c r="G374" s="52"/>
      <c r="H374" s="47"/>
      <c r="I374" s="44"/>
      <c r="J374" s="39" t="e">
        <f>VLOOKUP(A374,'[1]2019.11'!$A:$B,2,0)</f>
        <v>#N/A</v>
      </c>
      <c r="X374" s="39" t="e">
        <f>VLOOKUP(A374,'[1]2019.30'!$A:$B,2,0)</f>
        <v>#N/A</v>
      </c>
      <c r="AJ374" s="39" t="e">
        <f>VLOOKUP(A374,[2]修订!$B:$C,2,0)</f>
        <v>#N/A</v>
      </c>
    </row>
    <row r="375" s="39" customFormat="1" ht="39.95" customHeight="1" spans="1:36">
      <c r="A375" s="55">
        <v>220600012</v>
      </c>
      <c r="B375" s="52" t="s">
        <v>743</v>
      </c>
      <c r="C375" s="52" t="s">
        <v>744</v>
      </c>
      <c r="D375" s="52" t="s">
        <v>701</v>
      </c>
      <c r="E375" s="56" t="s">
        <v>28</v>
      </c>
      <c r="F375" s="56" t="s">
        <v>48</v>
      </c>
      <c r="G375" s="52"/>
      <c r="H375" s="47" t="s">
        <v>81</v>
      </c>
      <c r="I375" s="44"/>
      <c r="J375" s="39" t="e">
        <f>VLOOKUP(A375,'[1]2019.11'!$A:$B,2,0)</f>
        <v>#N/A</v>
      </c>
      <c r="X375" s="39" t="e">
        <f>VLOOKUP(A375,'[1]2019.30'!$A:$B,2,0)</f>
        <v>#N/A</v>
      </c>
      <c r="AJ375" s="39" t="e">
        <f>VLOOKUP(A375,[2]修订!$B:$C,2,0)</f>
        <v>#N/A</v>
      </c>
    </row>
    <row r="376" s="39" customFormat="1" spans="1:36">
      <c r="A376" s="55">
        <v>2207</v>
      </c>
      <c r="B376" s="52" t="s">
        <v>745</v>
      </c>
      <c r="C376" s="52"/>
      <c r="D376" s="52"/>
      <c r="E376" s="56"/>
      <c r="F376" s="56"/>
      <c r="G376" s="52"/>
      <c r="H376" s="47"/>
      <c r="I376" s="44"/>
      <c r="J376" s="39" t="e">
        <f>VLOOKUP(A376,'[1]2019.11'!$A:$B,2,0)</f>
        <v>#N/A</v>
      </c>
      <c r="X376" s="39" t="e">
        <f>VLOOKUP(A376,'[1]2019.30'!$A:$B,2,0)</f>
        <v>#N/A</v>
      </c>
      <c r="AJ376" s="39" t="e">
        <f>VLOOKUP(A376,[2]修订!$B:$C,2,0)</f>
        <v>#N/A</v>
      </c>
    </row>
    <row r="377" s="39" customFormat="1" spans="1:36">
      <c r="A377" s="55">
        <v>220700001</v>
      </c>
      <c r="B377" s="52" t="s">
        <v>746</v>
      </c>
      <c r="C377" s="52"/>
      <c r="D377" s="52"/>
      <c r="E377" s="56" t="s">
        <v>747</v>
      </c>
      <c r="F377" s="56">
        <v>90</v>
      </c>
      <c r="G377" s="52"/>
      <c r="H377" s="47"/>
      <c r="I377" s="44"/>
      <c r="J377" s="39" t="e">
        <f>VLOOKUP(A377,'[1]2019.11'!$A:$B,2,0)</f>
        <v>#N/A</v>
      </c>
      <c r="X377" s="39" t="e">
        <f>VLOOKUP(A377,'[1]2019.30'!$A:$B,2,0)</f>
        <v>#N/A</v>
      </c>
      <c r="AJ377" s="39" t="e">
        <f>VLOOKUP(A377,[2]修订!$B:$C,2,0)</f>
        <v>#N/A</v>
      </c>
    </row>
    <row r="378" s="39" customFormat="1" spans="1:36">
      <c r="A378" s="55">
        <v>220700002</v>
      </c>
      <c r="B378" s="52" t="s">
        <v>748</v>
      </c>
      <c r="C378" s="52"/>
      <c r="D378" s="52"/>
      <c r="E378" s="56" t="s">
        <v>28</v>
      </c>
      <c r="F378" s="56">
        <v>35</v>
      </c>
      <c r="G378" s="52"/>
      <c r="H378" s="47"/>
      <c r="I378" s="44"/>
      <c r="J378" s="39" t="e">
        <f>VLOOKUP(A378,'[1]2019.11'!$A:$B,2,0)</f>
        <v>#N/A</v>
      </c>
      <c r="X378" s="39" t="e">
        <f>VLOOKUP(A378,'[1]2019.30'!$A:$B,2,0)</f>
        <v>#N/A</v>
      </c>
      <c r="AJ378" s="39" t="e">
        <f>VLOOKUP(A378,[2]修订!$B:$C,2,0)</f>
        <v>#N/A</v>
      </c>
    </row>
    <row r="379" s="39" customFormat="1" spans="1:36">
      <c r="A379" s="55">
        <v>220700003</v>
      </c>
      <c r="B379" s="52" t="s">
        <v>749</v>
      </c>
      <c r="C379" s="52"/>
      <c r="D379" s="52"/>
      <c r="E379" s="56" t="s">
        <v>28</v>
      </c>
      <c r="F379" s="56">
        <v>35</v>
      </c>
      <c r="G379" s="52"/>
      <c r="H379" s="47"/>
      <c r="I379" s="44"/>
      <c r="J379" s="39" t="e">
        <f>VLOOKUP(A379,'[1]2019.11'!$A:$B,2,0)</f>
        <v>#N/A</v>
      </c>
      <c r="X379" s="39" t="e">
        <f>VLOOKUP(A379,'[1]2019.30'!$A:$B,2,0)</f>
        <v>#N/A</v>
      </c>
      <c r="AJ379" s="39" t="e">
        <f>VLOOKUP(A379,[2]修订!$B:$C,2,0)</f>
        <v>#N/A</v>
      </c>
    </row>
    <row r="380" s="39" customFormat="1" spans="1:36">
      <c r="A380" s="55">
        <v>220700004</v>
      </c>
      <c r="B380" s="52" t="s">
        <v>750</v>
      </c>
      <c r="C380" s="52"/>
      <c r="D380" s="52"/>
      <c r="E380" s="56" t="s">
        <v>28</v>
      </c>
      <c r="F380" s="56">
        <v>35</v>
      </c>
      <c r="G380" s="52"/>
      <c r="H380" s="47"/>
      <c r="I380" s="44"/>
      <c r="J380" s="39" t="e">
        <f>VLOOKUP(A380,'[1]2019.11'!$A:$B,2,0)</f>
        <v>#N/A</v>
      </c>
      <c r="X380" s="39" t="e">
        <f>VLOOKUP(A380,'[1]2019.30'!$A:$B,2,0)</f>
        <v>#N/A</v>
      </c>
      <c r="AJ380" s="39" t="e">
        <f>VLOOKUP(A380,[2]修订!$B:$C,2,0)</f>
        <v>#N/A</v>
      </c>
    </row>
    <row r="381" s="39" customFormat="1" spans="1:36">
      <c r="A381" s="55">
        <v>220700005</v>
      </c>
      <c r="B381" s="52" t="s">
        <v>751</v>
      </c>
      <c r="C381" s="52"/>
      <c r="D381" s="52"/>
      <c r="E381" s="56" t="s">
        <v>28</v>
      </c>
      <c r="F381" s="56">
        <v>35</v>
      </c>
      <c r="G381" s="52"/>
      <c r="H381" s="47"/>
      <c r="I381" s="44"/>
      <c r="J381" s="39" t="e">
        <f>VLOOKUP(A381,'[1]2019.11'!$A:$B,2,0)</f>
        <v>#N/A</v>
      </c>
      <c r="X381" s="39" t="e">
        <f>VLOOKUP(A381,'[1]2019.30'!$A:$B,2,0)</f>
        <v>#N/A</v>
      </c>
      <c r="AJ381" s="39" t="e">
        <f>VLOOKUP(A381,[2]修订!$B:$C,2,0)</f>
        <v>#N/A</v>
      </c>
    </row>
    <row r="382" s="39" customFormat="1" spans="1:36">
      <c r="A382" s="55">
        <v>220700006</v>
      </c>
      <c r="B382" s="52" t="s">
        <v>752</v>
      </c>
      <c r="C382" s="52"/>
      <c r="D382" s="52"/>
      <c r="E382" s="56" t="s">
        <v>28</v>
      </c>
      <c r="F382" s="56">
        <v>40</v>
      </c>
      <c r="G382" s="52"/>
      <c r="H382" s="47"/>
      <c r="I382" s="44"/>
      <c r="J382" s="39" t="e">
        <f>VLOOKUP(A382,'[1]2019.11'!$A:$B,2,0)</f>
        <v>#N/A</v>
      </c>
      <c r="X382" s="39" t="e">
        <f>VLOOKUP(A382,'[1]2019.30'!$A:$B,2,0)</f>
        <v>#N/A</v>
      </c>
      <c r="AJ382" s="39" t="e">
        <f>VLOOKUP(A382,[2]修订!$B:$C,2,0)</f>
        <v>#N/A</v>
      </c>
    </row>
    <row r="383" s="39" customFormat="1" spans="1:36">
      <c r="A383" s="55">
        <v>220700007</v>
      </c>
      <c r="B383" s="52" t="s">
        <v>753</v>
      </c>
      <c r="C383" s="52" t="s">
        <v>754</v>
      </c>
      <c r="D383" s="52" t="s">
        <v>701</v>
      </c>
      <c r="E383" s="56" t="s">
        <v>28</v>
      </c>
      <c r="F383" s="56">
        <v>170</v>
      </c>
      <c r="G383" s="52"/>
      <c r="H383" s="47"/>
      <c r="I383" s="44"/>
      <c r="J383" s="39" t="e">
        <f>VLOOKUP(A383,'[1]2019.11'!$A:$B,2,0)</f>
        <v>#N/A</v>
      </c>
      <c r="X383" s="39" t="e">
        <f>VLOOKUP(A383,'[1]2019.30'!$A:$B,2,0)</f>
        <v>#N/A</v>
      </c>
      <c r="AJ383" s="39" t="e">
        <f>VLOOKUP(A383,[2]修订!$B:$C,2,0)</f>
        <v>#N/A</v>
      </c>
    </row>
    <row r="384" s="39" customFormat="1" spans="1:36">
      <c r="A384" s="55">
        <v>2208</v>
      </c>
      <c r="B384" s="52" t="s">
        <v>755</v>
      </c>
      <c r="C384" s="52"/>
      <c r="D384" s="52"/>
      <c r="E384" s="56"/>
      <c r="F384" s="56"/>
      <c r="G384" s="52"/>
      <c r="H384" s="47"/>
      <c r="I384" s="44"/>
      <c r="J384" s="39" t="e">
        <f>VLOOKUP(A384,'[1]2019.11'!$A:$B,2,0)</f>
        <v>#N/A</v>
      </c>
      <c r="X384" s="39" t="str">
        <f>VLOOKUP(A384,'[1]2019.30'!$A:$B,2,0)</f>
        <v>8．图象记录附加收费项目</v>
      </c>
      <c r="Y384" s="39">
        <f>IF(B384=X384,0,1)</f>
        <v>0</v>
      </c>
      <c r="Z384" s="39">
        <v>0</v>
      </c>
      <c r="AA384" s="39">
        <f>IF(C384=Z384,0,1)</f>
        <v>0</v>
      </c>
      <c r="AB384" s="39" t="e">
        <f>VLOOKUP(A384,'[1]2019.30'!$A:$D,4,0)</f>
        <v>#REF!</v>
      </c>
      <c r="AC384" s="39" t="e">
        <f>IF(D384=AB384,0,1)</f>
        <v>#REF!</v>
      </c>
      <c r="AD384" s="39" t="e">
        <f>VLOOKUP(A384,'[1]2019.30'!$A:$E,5,0)</f>
        <v>#REF!</v>
      </c>
      <c r="AE384" s="39" t="e">
        <f>IF(E384=AD384,0,1)</f>
        <v>#REF!</v>
      </c>
      <c r="AF384" s="39" t="e">
        <f>VLOOKUP(A384,'[1]2019.30'!$A:$F,6,0)</f>
        <v>#REF!</v>
      </c>
      <c r="AG384" s="39" t="e">
        <f>IF(F384=AF384,0,1)</f>
        <v>#REF!</v>
      </c>
      <c r="AH384" s="39">
        <v>0</v>
      </c>
      <c r="AI384" s="39">
        <f>IF(G384=AH384,0,1)</f>
        <v>0</v>
      </c>
      <c r="AJ384" s="39" t="e">
        <f>VLOOKUP(A384,[2]修订!$B:$C,2,0)</f>
        <v>#N/A</v>
      </c>
    </row>
    <row r="385" s="39" customFormat="1" spans="1:36">
      <c r="A385" s="55">
        <v>220800001</v>
      </c>
      <c r="B385" s="52" t="s">
        <v>756</v>
      </c>
      <c r="C385" s="52"/>
      <c r="D385" s="52"/>
      <c r="E385" s="56" t="s">
        <v>757</v>
      </c>
      <c r="F385" s="56">
        <v>8</v>
      </c>
      <c r="G385" s="52"/>
      <c r="H385" s="47"/>
      <c r="I385" s="44"/>
      <c r="J385" s="39" t="e">
        <f>VLOOKUP(A385,'[1]2019.11'!$A:$B,2,0)</f>
        <v>#N/A</v>
      </c>
      <c r="X385" s="39" t="e">
        <f>VLOOKUP(A385,'[1]2019.30'!$A:$B,2,0)</f>
        <v>#N/A</v>
      </c>
      <c r="AJ385" s="39" t="e">
        <f>VLOOKUP(A385,[2]修订!$B:$C,2,0)</f>
        <v>#N/A</v>
      </c>
    </row>
    <row r="386" s="39" customFormat="1" spans="1:36">
      <c r="A386" s="55">
        <v>220800002</v>
      </c>
      <c r="B386" s="52" t="s">
        <v>758</v>
      </c>
      <c r="C386" s="52"/>
      <c r="D386" s="52"/>
      <c r="E386" s="56" t="s">
        <v>757</v>
      </c>
      <c r="F386" s="56">
        <v>15</v>
      </c>
      <c r="G386" s="52"/>
      <c r="H386" s="47"/>
      <c r="I386" s="44"/>
      <c r="J386" s="39" t="e">
        <f>VLOOKUP(A386,'[1]2019.11'!$A:$B,2,0)</f>
        <v>#N/A</v>
      </c>
      <c r="X386" s="39" t="e">
        <f>VLOOKUP(A386,'[1]2019.30'!$A:$B,2,0)</f>
        <v>#N/A</v>
      </c>
      <c r="AJ386" s="39" t="e">
        <f>VLOOKUP(A386,[2]修订!$B:$C,2,0)</f>
        <v>#N/A</v>
      </c>
    </row>
    <row r="387" s="39" customFormat="1" spans="1:36">
      <c r="A387" s="55">
        <v>220800003</v>
      </c>
      <c r="B387" s="52" t="s">
        <v>759</v>
      </c>
      <c r="C387" s="52"/>
      <c r="D387" s="52"/>
      <c r="E387" s="56" t="s">
        <v>757</v>
      </c>
      <c r="F387" s="56" t="s">
        <v>526</v>
      </c>
      <c r="G387" s="52"/>
      <c r="H387" s="47"/>
      <c r="I387" s="44"/>
      <c r="J387" s="39" t="e">
        <f>VLOOKUP(A387,'[1]2019.11'!$A:$B,2,0)</f>
        <v>#N/A</v>
      </c>
      <c r="X387" s="39" t="e">
        <f>VLOOKUP(A387,'[1]2019.30'!$A:$B,2,0)</f>
        <v>#N/A</v>
      </c>
      <c r="AJ387" s="39" t="e">
        <f>VLOOKUP(A387,[2]修订!$B:$C,2,0)</f>
        <v>#N/A</v>
      </c>
    </row>
    <row r="388" s="39" customFormat="1" spans="1:36">
      <c r="A388" s="55">
        <v>220800004</v>
      </c>
      <c r="B388" s="52" t="s">
        <v>760</v>
      </c>
      <c r="C388" s="52"/>
      <c r="D388" s="52"/>
      <c r="E388" s="56" t="s">
        <v>757</v>
      </c>
      <c r="F388" s="56">
        <v>12</v>
      </c>
      <c r="G388" s="52"/>
      <c r="H388" s="47"/>
      <c r="I388" s="44"/>
      <c r="J388" s="39" t="e">
        <f>VLOOKUP(A388,'[1]2019.11'!$A:$B,2,0)</f>
        <v>#N/A</v>
      </c>
      <c r="X388" s="39" t="e">
        <f>VLOOKUP(A388,'[1]2019.30'!$A:$B,2,0)</f>
        <v>#N/A</v>
      </c>
      <c r="AJ388" s="39" t="e">
        <f>VLOOKUP(A388,[2]修订!$B:$C,2,0)</f>
        <v>#N/A</v>
      </c>
    </row>
    <row r="389" s="39" customFormat="1" spans="1:36">
      <c r="A389" s="55">
        <v>220800005</v>
      </c>
      <c r="B389" s="52" t="s">
        <v>761</v>
      </c>
      <c r="C389" s="52"/>
      <c r="D389" s="52"/>
      <c r="E389" s="56" t="s">
        <v>757</v>
      </c>
      <c r="F389" s="56">
        <v>12</v>
      </c>
      <c r="G389" s="52"/>
      <c r="H389" s="47"/>
      <c r="I389" s="44"/>
      <c r="J389" s="39" t="e">
        <f>VLOOKUP(A389,'[1]2019.11'!$A:$B,2,0)</f>
        <v>#N/A</v>
      </c>
      <c r="X389" s="39" t="e">
        <f>VLOOKUP(A389,'[1]2019.30'!$A:$B,2,0)</f>
        <v>#N/A</v>
      </c>
      <c r="AJ389" s="39" t="e">
        <f>VLOOKUP(A389,[2]修订!$B:$C,2,0)</f>
        <v>#N/A</v>
      </c>
    </row>
    <row r="390" s="39" customFormat="1" spans="1:36">
      <c r="A390" s="55">
        <v>220800006</v>
      </c>
      <c r="B390" s="52" t="s">
        <v>762</v>
      </c>
      <c r="C390" s="52"/>
      <c r="D390" s="52"/>
      <c r="E390" s="56" t="s">
        <v>757</v>
      </c>
      <c r="F390" s="56">
        <v>12</v>
      </c>
      <c r="G390" s="52"/>
      <c r="H390" s="47"/>
      <c r="I390" s="44"/>
      <c r="J390" s="39" t="e">
        <f>VLOOKUP(A390,'[1]2019.11'!$A:$B,2,0)</f>
        <v>#N/A</v>
      </c>
      <c r="X390" s="39" t="e">
        <f>VLOOKUP(A390,'[1]2019.30'!$A:$B,2,0)</f>
        <v>#N/A</v>
      </c>
      <c r="AJ390" s="39" t="e">
        <f>VLOOKUP(A390,[2]修订!$B:$C,2,0)</f>
        <v>#N/A</v>
      </c>
    </row>
    <row r="391" s="39" customFormat="1" spans="1:36">
      <c r="A391" s="55">
        <v>220800007</v>
      </c>
      <c r="B391" s="52" t="s">
        <v>763</v>
      </c>
      <c r="C391" s="52" t="s">
        <v>764</v>
      </c>
      <c r="D391" s="52"/>
      <c r="E391" s="56" t="s">
        <v>28</v>
      </c>
      <c r="F391" s="56">
        <v>15</v>
      </c>
      <c r="G391" s="52"/>
      <c r="H391" s="47"/>
      <c r="I391" s="44"/>
      <c r="J391" s="39" t="e">
        <f>VLOOKUP(A391,'[1]2019.11'!$A:$B,2,0)</f>
        <v>#N/A</v>
      </c>
      <c r="X391" s="39" t="e">
        <f>VLOOKUP(A391,'[1]2019.30'!$A:$B,2,0)</f>
        <v>#N/A</v>
      </c>
      <c r="AJ391" s="39" t="e">
        <f>VLOOKUP(A391,[2]修订!$B:$C,2,0)</f>
        <v>#N/A</v>
      </c>
    </row>
    <row r="392" s="39" customFormat="1" ht="24" spans="1:36">
      <c r="A392" s="55">
        <v>220800008</v>
      </c>
      <c r="B392" s="52" t="s">
        <v>765</v>
      </c>
      <c r="C392" s="52" t="s">
        <v>766</v>
      </c>
      <c r="D392" s="52"/>
      <c r="E392" s="56" t="s">
        <v>28</v>
      </c>
      <c r="F392" s="56">
        <v>13</v>
      </c>
      <c r="G392" s="52" t="s">
        <v>767</v>
      </c>
      <c r="H392" s="47" t="s">
        <v>68</v>
      </c>
      <c r="I392" s="44"/>
      <c r="J392" s="39" t="e">
        <f>VLOOKUP(A392,'[1]2019.11'!$A:$B,2,0)</f>
        <v>#N/A</v>
      </c>
      <c r="X392" s="39" t="str">
        <f>VLOOKUP(A392,'[1]2019.30'!$A:$B,2,0)</f>
        <v>超声计算机图文报告</v>
      </c>
      <c r="Y392" s="39">
        <f>IF(B392=X392,0,1)</f>
        <v>0</v>
      </c>
      <c r="Z392" s="39" t="s">
        <v>766</v>
      </c>
      <c r="AA392" s="39">
        <f>IF(C392=Z392,0,1)</f>
        <v>0</v>
      </c>
      <c r="AB392" s="39" t="e">
        <f>VLOOKUP(A392,'[1]2019.30'!$A:$D,4,0)</f>
        <v>#REF!</v>
      </c>
      <c r="AC392" s="39" t="e">
        <f>IF(D392=AB392,0,1)</f>
        <v>#REF!</v>
      </c>
      <c r="AD392" s="39" t="str">
        <f>VLOOKUP(A392,'[1]2019.30'!$A:$E,5,0)</f>
        <v>次</v>
      </c>
      <c r="AE392" s="39">
        <f>IF(E392=AD392,0,1)</f>
        <v>0</v>
      </c>
      <c r="AF392" s="39">
        <f>VLOOKUP(A392,'[1]2019.30'!$A:$F,6,0)</f>
        <v>13</v>
      </c>
      <c r="AG392" s="39">
        <f>IF(F392=AF392,0,1)</f>
        <v>0</v>
      </c>
      <c r="AH392" s="39" t="s">
        <v>767</v>
      </c>
      <c r="AI392" s="39">
        <f>IF(G392=AH392,0,1)</f>
        <v>0</v>
      </c>
      <c r="AJ392" s="39" t="e">
        <f>VLOOKUP(A392,[2]修订!$B:$C,2,0)</f>
        <v>#N/A</v>
      </c>
    </row>
    <row r="393" s="39" customFormat="1" ht="36" spans="1:36">
      <c r="A393" s="55">
        <v>23</v>
      </c>
      <c r="B393" s="52" t="s">
        <v>768</v>
      </c>
      <c r="C393" s="52" t="s">
        <v>769</v>
      </c>
      <c r="D393" s="52" t="s">
        <v>770</v>
      </c>
      <c r="E393" s="56"/>
      <c r="F393" s="56"/>
      <c r="G393" s="52" t="s">
        <v>771</v>
      </c>
      <c r="H393" s="47"/>
      <c r="I393" s="44"/>
      <c r="J393" s="39" t="e">
        <f>VLOOKUP(A393,'[1]2019.11'!$A:$B,2,0)</f>
        <v>#N/A</v>
      </c>
      <c r="X393" s="39" t="str">
        <f>VLOOKUP(A393,'[1]2019.30'!$A:$B,2,0)</f>
        <v>(三)核医学</v>
      </c>
      <c r="Y393" s="39">
        <f>IF(B393=X393,0,1)</f>
        <v>0</v>
      </c>
      <c r="Z393" s="39" t="s">
        <v>769</v>
      </c>
      <c r="AA393" s="39">
        <f>IF(C393=Z393,0,1)</f>
        <v>0</v>
      </c>
      <c r="AB393" s="39" t="str">
        <f>VLOOKUP(A393,'[1]2019.30'!$A:$D,4,0)</f>
        <v>药物、X光片、彩色胶片、数据存贮介质</v>
      </c>
      <c r="AC393" s="39">
        <f>IF(D393=AB393,0,1)</f>
        <v>0</v>
      </c>
      <c r="AD393" s="39" t="e">
        <f>VLOOKUP(A393,'[1]2019.30'!$A:$E,5,0)</f>
        <v>#REF!</v>
      </c>
      <c r="AE393" s="39" t="e">
        <f>IF(E393=AD393,0,1)</f>
        <v>#REF!</v>
      </c>
      <c r="AF393" s="39" t="e">
        <f>VLOOKUP(A393,'[1]2019.30'!$A:$F,6,0)</f>
        <v>#REF!</v>
      </c>
      <c r="AG393" s="39" t="e">
        <f>IF(F393=AF393,0,1)</f>
        <v>#REF!</v>
      </c>
      <c r="AH393" s="39" t="s">
        <v>771</v>
      </c>
      <c r="AI393" s="39">
        <f>IF(G393=AH393,0,1)</f>
        <v>0</v>
      </c>
      <c r="AJ393" s="39" t="e">
        <f>VLOOKUP(A393,[2]修订!$B:$C,2,0)</f>
        <v>#N/A</v>
      </c>
    </row>
    <row r="394" s="39" customFormat="1" spans="1:36">
      <c r="A394" s="55">
        <v>2301</v>
      </c>
      <c r="B394" s="52" t="s">
        <v>772</v>
      </c>
      <c r="C394" s="52" t="s">
        <v>773</v>
      </c>
      <c r="D394" s="52"/>
      <c r="E394" s="56"/>
      <c r="F394" s="56"/>
      <c r="G394" s="52"/>
      <c r="H394" s="47"/>
      <c r="I394" s="44"/>
      <c r="J394" s="39" t="e">
        <f>VLOOKUP(A394,'[1]2019.11'!$A:$B,2,0)</f>
        <v>#N/A</v>
      </c>
      <c r="X394" s="39" t="e">
        <f>VLOOKUP(A394,'[1]2019.30'!$A:$B,2,0)</f>
        <v>#N/A</v>
      </c>
      <c r="AJ394" s="39" t="e">
        <f>VLOOKUP(A394,[2]修订!$B:$C,2,0)</f>
        <v>#N/A</v>
      </c>
    </row>
    <row r="395" s="39" customFormat="1" ht="24" spans="1:36">
      <c r="A395" s="55">
        <v>230100001</v>
      </c>
      <c r="B395" s="52" t="s">
        <v>774</v>
      </c>
      <c r="C395" s="52" t="s">
        <v>775</v>
      </c>
      <c r="D395" s="52"/>
      <c r="E395" s="56" t="s">
        <v>776</v>
      </c>
      <c r="F395" s="56">
        <v>100</v>
      </c>
      <c r="G395" s="52" t="s">
        <v>777</v>
      </c>
      <c r="H395" s="47"/>
      <c r="I395" s="44"/>
      <c r="J395" s="39" t="e">
        <f>VLOOKUP(A395,'[1]2019.11'!$A:$B,2,0)</f>
        <v>#N/A</v>
      </c>
      <c r="X395" s="39" t="e">
        <f>VLOOKUP(A395,'[1]2019.30'!$A:$B,2,0)</f>
        <v>#N/A</v>
      </c>
      <c r="AJ395" s="39" t="e">
        <f>VLOOKUP(A395,[2]修订!$B:$C,2,0)</f>
        <v>#N/A</v>
      </c>
    </row>
    <row r="396" s="39" customFormat="1" spans="1:36">
      <c r="A396" s="55">
        <v>230100002</v>
      </c>
      <c r="B396" s="52" t="s">
        <v>778</v>
      </c>
      <c r="C396" s="52"/>
      <c r="D396" s="52"/>
      <c r="E396" s="56" t="s">
        <v>779</v>
      </c>
      <c r="F396" s="56">
        <v>80</v>
      </c>
      <c r="G396" s="52" t="s">
        <v>780</v>
      </c>
      <c r="H396" s="47"/>
      <c r="I396" s="44"/>
      <c r="J396" s="39" t="e">
        <f>VLOOKUP(A396,'[1]2019.11'!$A:$B,2,0)</f>
        <v>#N/A</v>
      </c>
      <c r="X396" s="39" t="e">
        <f>VLOOKUP(A396,'[1]2019.30'!$A:$B,2,0)</f>
        <v>#N/A</v>
      </c>
      <c r="AJ396" s="39" t="e">
        <f>VLOOKUP(A396,[2]修订!$B:$C,2,0)</f>
        <v>#N/A</v>
      </c>
    </row>
    <row r="397" s="39" customFormat="1" ht="36" spans="1:36">
      <c r="A397" s="55">
        <v>2302</v>
      </c>
      <c r="B397" s="52" t="s">
        <v>781</v>
      </c>
      <c r="C397" s="52" t="s">
        <v>782</v>
      </c>
      <c r="D397" s="52"/>
      <c r="E397" s="56"/>
      <c r="F397" s="56"/>
      <c r="G397" s="52" t="s">
        <v>783</v>
      </c>
      <c r="H397" s="47"/>
      <c r="I397" s="44"/>
      <c r="J397" s="39" t="e">
        <f>VLOOKUP(A397,'[1]2019.11'!$A:$B,2,0)</f>
        <v>#N/A</v>
      </c>
      <c r="X397" s="39" t="e">
        <f>VLOOKUP(A397,'[1]2019.30'!$A:$B,2,0)</f>
        <v>#N/A</v>
      </c>
      <c r="AJ397" s="39" t="e">
        <f>VLOOKUP(A397,[2]修订!$B:$C,2,0)</f>
        <v>#N/A</v>
      </c>
    </row>
    <row r="398" s="39" customFormat="1" spans="1:36">
      <c r="A398" s="55">
        <v>230200001</v>
      </c>
      <c r="B398" s="52" t="s">
        <v>784</v>
      </c>
      <c r="C398" s="52"/>
      <c r="D398" s="52"/>
      <c r="E398" s="56" t="s">
        <v>28</v>
      </c>
      <c r="F398" s="56">
        <v>190</v>
      </c>
      <c r="G398" s="52"/>
      <c r="H398" s="47"/>
      <c r="I398" s="44"/>
      <c r="J398" s="39" t="e">
        <f>VLOOKUP(A398,'[1]2019.11'!$A:$B,2,0)</f>
        <v>#N/A</v>
      </c>
      <c r="X398" s="39" t="e">
        <f>VLOOKUP(A398,'[1]2019.30'!$A:$B,2,0)</f>
        <v>#N/A</v>
      </c>
      <c r="AJ398" s="39" t="e">
        <f>VLOOKUP(A398,[2]修订!$B:$C,2,0)</f>
        <v>#N/A</v>
      </c>
    </row>
    <row r="399" s="39" customFormat="1" spans="1:36">
      <c r="A399" s="55">
        <v>230200002</v>
      </c>
      <c r="B399" s="52" t="s">
        <v>785</v>
      </c>
      <c r="C399" s="52"/>
      <c r="D399" s="52"/>
      <c r="E399" s="56" t="s">
        <v>786</v>
      </c>
      <c r="F399" s="56">
        <v>190</v>
      </c>
      <c r="G399" s="52" t="s">
        <v>787</v>
      </c>
      <c r="H399" s="47"/>
      <c r="I399" s="44"/>
      <c r="J399" s="39" t="e">
        <f>VLOOKUP(A399,'[1]2019.11'!$A:$B,2,0)</f>
        <v>#N/A</v>
      </c>
      <c r="X399" s="39" t="e">
        <f>VLOOKUP(A399,'[1]2019.30'!$A:$B,2,0)</f>
        <v>#N/A</v>
      </c>
      <c r="AJ399" s="39" t="e">
        <f>VLOOKUP(A399,[2]修订!$B:$C,2,0)</f>
        <v>#N/A</v>
      </c>
    </row>
    <row r="400" s="39" customFormat="1" spans="1:36">
      <c r="A400" s="55">
        <v>230200003</v>
      </c>
      <c r="B400" s="52" t="s">
        <v>788</v>
      </c>
      <c r="C400" s="52"/>
      <c r="D400" s="52"/>
      <c r="E400" s="56" t="s">
        <v>28</v>
      </c>
      <c r="F400" s="56">
        <v>190</v>
      </c>
      <c r="G400" s="52"/>
      <c r="H400" s="47"/>
      <c r="I400" s="44"/>
      <c r="J400" s="39" t="e">
        <f>VLOOKUP(A400,'[1]2019.11'!$A:$B,2,0)</f>
        <v>#N/A</v>
      </c>
      <c r="X400" s="39" t="e">
        <f>VLOOKUP(A400,'[1]2019.30'!$A:$B,2,0)</f>
        <v>#N/A</v>
      </c>
      <c r="AJ400" s="39" t="e">
        <f>VLOOKUP(A400,[2]修订!$B:$C,2,0)</f>
        <v>#N/A</v>
      </c>
    </row>
    <row r="401" s="39" customFormat="1" spans="1:36">
      <c r="A401" s="55">
        <v>230200004</v>
      </c>
      <c r="B401" s="52" t="s">
        <v>789</v>
      </c>
      <c r="C401" s="52"/>
      <c r="D401" s="52"/>
      <c r="E401" s="56" t="s">
        <v>28</v>
      </c>
      <c r="F401" s="56">
        <v>190</v>
      </c>
      <c r="G401" s="52"/>
      <c r="H401" s="47"/>
      <c r="I401" s="44"/>
      <c r="J401" s="39" t="e">
        <f>VLOOKUP(A401,'[1]2019.11'!$A:$B,2,0)</f>
        <v>#N/A</v>
      </c>
      <c r="X401" s="39" t="e">
        <f>VLOOKUP(A401,'[1]2019.30'!$A:$B,2,0)</f>
        <v>#N/A</v>
      </c>
      <c r="AJ401" s="39" t="e">
        <f>VLOOKUP(A401,[2]修订!$B:$C,2,0)</f>
        <v>#N/A</v>
      </c>
    </row>
    <row r="402" s="39" customFormat="1" spans="1:36">
      <c r="A402" s="55">
        <v>230200005</v>
      </c>
      <c r="B402" s="52" t="s">
        <v>790</v>
      </c>
      <c r="C402" s="52"/>
      <c r="D402" s="52"/>
      <c r="E402" s="56" t="s">
        <v>28</v>
      </c>
      <c r="F402" s="56">
        <v>145</v>
      </c>
      <c r="G402" s="52"/>
      <c r="H402" s="47"/>
      <c r="I402" s="44"/>
      <c r="J402" s="39" t="e">
        <f>VLOOKUP(A402,'[1]2019.11'!$A:$B,2,0)</f>
        <v>#N/A</v>
      </c>
      <c r="X402" s="39" t="e">
        <f>VLOOKUP(A402,'[1]2019.30'!$A:$B,2,0)</f>
        <v>#N/A</v>
      </c>
      <c r="AJ402" s="39" t="e">
        <f>VLOOKUP(A402,[2]修订!$B:$C,2,0)</f>
        <v>#N/A</v>
      </c>
    </row>
    <row r="403" s="39" customFormat="1" spans="1:36">
      <c r="A403" s="55">
        <v>230200006</v>
      </c>
      <c r="B403" s="52" t="s">
        <v>791</v>
      </c>
      <c r="C403" s="52"/>
      <c r="D403" s="52"/>
      <c r="E403" s="56" t="s">
        <v>779</v>
      </c>
      <c r="F403" s="56">
        <v>145</v>
      </c>
      <c r="G403" s="52" t="s">
        <v>792</v>
      </c>
      <c r="H403" s="47"/>
      <c r="I403" s="44"/>
      <c r="J403" s="39" t="e">
        <f>VLOOKUP(A403,'[1]2019.11'!$A:$B,2,0)</f>
        <v>#N/A</v>
      </c>
      <c r="X403" s="39" t="e">
        <f>VLOOKUP(A403,'[1]2019.30'!$A:$B,2,0)</f>
        <v>#N/A</v>
      </c>
      <c r="AJ403" s="39" t="e">
        <f>VLOOKUP(A403,[2]修订!$B:$C,2,0)</f>
        <v>#N/A</v>
      </c>
    </row>
    <row r="404" s="39" customFormat="1" spans="1:36">
      <c r="A404" s="55">
        <v>230200007</v>
      </c>
      <c r="B404" s="52" t="s">
        <v>793</v>
      </c>
      <c r="C404" s="52"/>
      <c r="D404" s="52"/>
      <c r="E404" s="56" t="s">
        <v>28</v>
      </c>
      <c r="F404" s="56">
        <v>160</v>
      </c>
      <c r="G404" s="52"/>
      <c r="H404" s="47"/>
      <c r="I404" s="44"/>
      <c r="J404" s="39" t="e">
        <f>VLOOKUP(A404,'[1]2019.11'!$A:$B,2,0)</f>
        <v>#N/A</v>
      </c>
      <c r="X404" s="39" t="e">
        <f>VLOOKUP(A404,'[1]2019.30'!$A:$B,2,0)</f>
        <v>#N/A</v>
      </c>
      <c r="AJ404" s="39" t="e">
        <f>VLOOKUP(A404,[2]修订!$B:$C,2,0)</f>
        <v>#N/A</v>
      </c>
    </row>
    <row r="405" s="39" customFormat="1" spans="1:36">
      <c r="A405" s="55">
        <v>230200008</v>
      </c>
      <c r="B405" s="52" t="s">
        <v>794</v>
      </c>
      <c r="C405" s="52"/>
      <c r="D405" s="52"/>
      <c r="E405" s="56" t="s">
        <v>28</v>
      </c>
      <c r="F405" s="56">
        <v>90</v>
      </c>
      <c r="G405" s="52"/>
      <c r="H405" s="47"/>
      <c r="I405" s="44"/>
      <c r="J405" s="39" t="e">
        <f>VLOOKUP(A405,'[1]2019.11'!$A:$B,2,0)</f>
        <v>#N/A</v>
      </c>
      <c r="X405" s="39" t="e">
        <f>VLOOKUP(A405,'[1]2019.30'!$A:$B,2,0)</f>
        <v>#N/A</v>
      </c>
      <c r="AJ405" s="39" t="e">
        <f>VLOOKUP(A405,[2]修订!$B:$C,2,0)</f>
        <v>#N/A</v>
      </c>
    </row>
    <row r="406" s="39" customFormat="1" spans="1:36">
      <c r="A406" s="55">
        <v>230200009</v>
      </c>
      <c r="B406" s="52" t="s">
        <v>795</v>
      </c>
      <c r="C406" s="52"/>
      <c r="D406" s="52"/>
      <c r="E406" s="56" t="s">
        <v>28</v>
      </c>
      <c r="F406" s="56">
        <v>90</v>
      </c>
      <c r="G406" s="52"/>
      <c r="H406" s="47"/>
      <c r="I406" s="44"/>
      <c r="J406" s="39" t="e">
        <f>VLOOKUP(A406,'[1]2019.11'!$A:$B,2,0)</f>
        <v>#N/A</v>
      </c>
      <c r="X406" s="39" t="e">
        <f>VLOOKUP(A406,'[1]2019.30'!$A:$B,2,0)</f>
        <v>#N/A</v>
      </c>
      <c r="AJ406" s="39" t="e">
        <f>VLOOKUP(A406,[2]修订!$B:$C,2,0)</f>
        <v>#N/A</v>
      </c>
    </row>
    <row r="407" s="39" customFormat="1" spans="1:36">
      <c r="A407" s="55">
        <v>230200010</v>
      </c>
      <c r="B407" s="52" t="s">
        <v>796</v>
      </c>
      <c r="C407" s="52"/>
      <c r="D407" s="52"/>
      <c r="E407" s="56" t="s">
        <v>797</v>
      </c>
      <c r="F407" s="56">
        <v>90</v>
      </c>
      <c r="G407" s="52"/>
      <c r="H407" s="47"/>
      <c r="I407" s="44"/>
      <c r="J407" s="39" t="e">
        <f>VLOOKUP(A407,'[1]2019.11'!$A:$B,2,0)</f>
        <v>#N/A</v>
      </c>
      <c r="X407" s="39" t="e">
        <f>VLOOKUP(A407,'[1]2019.30'!$A:$B,2,0)</f>
        <v>#N/A</v>
      </c>
      <c r="AJ407" s="39" t="e">
        <f>VLOOKUP(A407,[2]修订!$B:$C,2,0)</f>
        <v>#N/A</v>
      </c>
    </row>
    <row r="408" s="39" customFormat="1" spans="1:36">
      <c r="A408" s="55">
        <v>230200011</v>
      </c>
      <c r="B408" s="52" t="s">
        <v>798</v>
      </c>
      <c r="C408" s="52"/>
      <c r="D408" s="52"/>
      <c r="E408" s="56" t="s">
        <v>28</v>
      </c>
      <c r="F408" s="56">
        <v>190</v>
      </c>
      <c r="G408" s="52"/>
      <c r="H408" s="47"/>
      <c r="I408" s="44"/>
      <c r="J408" s="39" t="e">
        <f>VLOOKUP(A408,'[1]2019.11'!$A:$B,2,0)</f>
        <v>#N/A</v>
      </c>
      <c r="X408" s="39" t="e">
        <f>VLOOKUP(A408,'[1]2019.30'!$A:$B,2,0)</f>
        <v>#N/A</v>
      </c>
      <c r="AJ408" s="39" t="e">
        <f>VLOOKUP(A408,[2]修订!$B:$C,2,0)</f>
        <v>#N/A</v>
      </c>
    </row>
    <row r="409" s="39" customFormat="1" spans="1:36">
      <c r="A409" s="55">
        <v>230200012</v>
      </c>
      <c r="B409" s="52" t="s">
        <v>799</v>
      </c>
      <c r="C409" s="52"/>
      <c r="D409" s="52"/>
      <c r="E409" s="56" t="s">
        <v>800</v>
      </c>
      <c r="F409" s="56">
        <v>190</v>
      </c>
      <c r="G409" s="52" t="s">
        <v>787</v>
      </c>
      <c r="H409" s="47"/>
      <c r="I409" s="44"/>
      <c r="J409" s="39" t="e">
        <f>VLOOKUP(A409,'[1]2019.11'!$A:$B,2,0)</f>
        <v>#N/A</v>
      </c>
      <c r="X409" s="39" t="e">
        <f>VLOOKUP(A409,'[1]2019.30'!$A:$B,2,0)</f>
        <v>#N/A</v>
      </c>
      <c r="AJ409" s="39" t="e">
        <f>VLOOKUP(A409,[2]修订!$B:$C,2,0)</f>
        <v>#N/A</v>
      </c>
    </row>
    <row r="410" s="39" customFormat="1" spans="1:36">
      <c r="A410" s="55">
        <v>230200013</v>
      </c>
      <c r="B410" s="52" t="s">
        <v>801</v>
      </c>
      <c r="C410" s="52" t="s">
        <v>802</v>
      </c>
      <c r="D410" s="52"/>
      <c r="E410" s="56" t="s">
        <v>800</v>
      </c>
      <c r="F410" s="56">
        <v>190</v>
      </c>
      <c r="G410" s="52" t="s">
        <v>787</v>
      </c>
      <c r="H410" s="47"/>
      <c r="I410" s="44"/>
      <c r="J410" s="39" t="e">
        <f>VLOOKUP(A410,'[1]2019.11'!$A:$B,2,0)</f>
        <v>#N/A</v>
      </c>
      <c r="X410" s="39" t="e">
        <f>VLOOKUP(A410,'[1]2019.30'!$A:$B,2,0)</f>
        <v>#N/A</v>
      </c>
      <c r="AJ410" s="39" t="e">
        <f>VLOOKUP(A410,[2]修订!$B:$C,2,0)</f>
        <v>#N/A</v>
      </c>
    </row>
    <row r="411" s="39" customFormat="1" spans="1:36">
      <c r="A411" s="55">
        <v>230200014</v>
      </c>
      <c r="B411" s="52" t="s">
        <v>803</v>
      </c>
      <c r="C411" s="52" t="s">
        <v>643</v>
      </c>
      <c r="D411" s="52"/>
      <c r="E411" s="56" t="s">
        <v>800</v>
      </c>
      <c r="F411" s="56">
        <v>250</v>
      </c>
      <c r="G411" s="52" t="s">
        <v>787</v>
      </c>
      <c r="H411" s="47"/>
      <c r="I411" s="44"/>
      <c r="J411" s="39" t="e">
        <f>VLOOKUP(A411,'[1]2019.11'!$A:$B,2,0)</f>
        <v>#N/A</v>
      </c>
      <c r="X411" s="39" t="e">
        <f>VLOOKUP(A411,'[1]2019.30'!$A:$B,2,0)</f>
        <v>#N/A</v>
      </c>
      <c r="AJ411" s="39" t="e">
        <f>VLOOKUP(A411,[2]修订!$B:$C,2,0)</f>
        <v>#N/A</v>
      </c>
    </row>
    <row r="412" s="39" customFormat="1" spans="1:36">
      <c r="A412" s="55">
        <v>230200015</v>
      </c>
      <c r="B412" s="52" t="s">
        <v>804</v>
      </c>
      <c r="C412" s="52" t="s">
        <v>802</v>
      </c>
      <c r="D412" s="52"/>
      <c r="E412" s="56" t="s">
        <v>800</v>
      </c>
      <c r="F412" s="56">
        <v>250</v>
      </c>
      <c r="G412" s="52" t="s">
        <v>787</v>
      </c>
      <c r="H412" s="47"/>
      <c r="I412" s="44"/>
      <c r="J412" s="39" t="e">
        <f>VLOOKUP(A412,'[1]2019.11'!$A:$B,2,0)</f>
        <v>#N/A</v>
      </c>
      <c r="X412" s="39" t="e">
        <f>VLOOKUP(A412,'[1]2019.30'!$A:$B,2,0)</f>
        <v>#N/A</v>
      </c>
      <c r="AJ412" s="39" t="e">
        <f>VLOOKUP(A412,[2]修订!$B:$C,2,0)</f>
        <v>#N/A</v>
      </c>
    </row>
    <row r="413" s="39" customFormat="1" spans="1:36">
      <c r="A413" s="55">
        <v>230200016</v>
      </c>
      <c r="B413" s="52" t="s">
        <v>805</v>
      </c>
      <c r="C413" s="52" t="s">
        <v>806</v>
      </c>
      <c r="D413" s="52"/>
      <c r="E413" s="56" t="s">
        <v>28</v>
      </c>
      <c r="F413" s="56">
        <v>180</v>
      </c>
      <c r="G413" s="52" t="s">
        <v>787</v>
      </c>
      <c r="H413" s="47"/>
      <c r="I413" s="44"/>
      <c r="J413" s="39" t="e">
        <f>VLOOKUP(A413,'[1]2019.11'!$A:$B,2,0)</f>
        <v>#N/A</v>
      </c>
      <c r="X413" s="39" t="e">
        <f>VLOOKUP(A413,'[1]2019.30'!$A:$B,2,0)</f>
        <v>#N/A</v>
      </c>
      <c r="AJ413" s="39" t="e">
        <f>VLOOKUP(A413,[2]修订!$B:$C,2,0)</f>
        <v>#N/A</v>
      </c>
    </row>
    <row r="414" s="39" customFormat="1" spans="1:36">
      <c r="A414" s="55">
        <v>230200017</v>
      </c>
      <c r="B414" s="52" t="s">
        <v>807</v>
      </c>
      <c r="C414" s="52"/>
      <c r="D414" s="52"/>
      <c r="E414" s="56" t="s">
        <v>800</v>
      </c>
      <c r="F414" s="56">
        <v>160</v>
      </c>
      <c r="G414" s="52" t="s">
        <v>787</v>
      </c>
      <c r="H414" s="47"/>
      <c r="I414" s="44"/>
      <c r="J414" s="39" t="e">
        <f>VLOOKUP(A414,'[1]2019.11'!$A:$B,2,0)</f>
        <v>#N/A</v>
      </c>
      <c r="X414" s="39" t="e">
        <f>VLOOKUP(A414,'[1]2019.30'!$A:$B,2,0)</f>
        <v>#N/A</v>
      </c>
      <c r="AJ414" s="39" t="e">
        <f>VLOOKUP(A414,[2]修订!$B:$C,2,0)</f>
        <v>#N/A</v>
      </c>
    </row>
    <row r="415" s="39" customFormat="1" spans="1:36">
      <c r="A415" s="55">
        <v>230200018</v>
      </c>
      <c r="B415" s="52" t="s">
        <v>808</v>
      </c>
      <c r="C415" s="52" t="s">
        <v>802</v>
      </c>
      <c r="D415" s="52"/>
      <c r="E415" s="56" t="s">
        <v>800</v>
      </c>
      <c r="F415" s="56">
        <v>220</v>
      </c>
      <c r="G415" s="52" t="s">
        <v>787</v>
      </c>
      <c r="H415" s="47"/>
      <c r="I415" s="44"/>
      <c r="J415" s="39" t="e">
        <f>VLOOKUP(A415,'[1]2019.11'!$A:$B,2,0)</f>
        <v>#N/A</v>
      </c>
      <c r="X415" s="39" t="e">
        <f>VLOOKUP(A415,'[1]2019.30'!$A:$B,2,0)</f>
        <v>#N/A</v>
      </c>
      <c r="AJ415" s="39" t="e">
        <f>VLOOKUP(A415,[2]修订!$B:$C,2,0)</f>
        <v>#N/A</v>
      </c>
    </row>
    <row r="416" s="39" customFormat="1" spans="1:36">
      <c r="A416" s="55">
        <v>230200019</v>
      </c>
      <c r="B416" s="52" t="s">
        <v>809</v>
      </c>
      <c r="C416" s="52"/>
      <c r="D416" s="52"/>
      <c r="E416" s="56" t="s">
        <v>800</v>
      </c>
      <c r="F416" s="56">
        <v>190</v>
      </c>
      <c r="G416" s="52" t="s">
        <v>787</v>
      </c>
      <c r="H416" s="47"/>
      <c r="I416" s="44"/>
      <c r="J416" s="39" t="e">
        <f>VLOOKUP(A416,'[1]2019.11'!$A:$B,2,0)</f>
        <v>#N/A</v>
      </c>
      <c r="X416" s="39" t="e">
        <f>VLOOKUP(A416,'[1]2019.30'!$A:$B,2,0)</f>
        <v>#N/A</v>
      </c>
      <c r="AJ416" s="39" t="e">
        <f>VLOOKUP(A416,[2]修订!$B:$C,2,0)</f>
        <v>#N/A</v>
      </c>
    </row>
    <row r="417" s="39" customFormat="1" spans="1:36">
      <c r="A417" s="55">
        <v>230200020</v>
      </c>
      <c r="B417" s="52" t="s">
        <v>810</v>
      </c>
      <c r="C417" s="52"/>
      <c r="D417" s="52"/>
      <c r="E417" s="56" t="s">
        <v>28</v>
      </c>
      <c r="F417" s="56">
        <v>180</v>
      </c>
      <c r="G417" s="52"/>
      <c r="H417" s="47"/>
      <c r="I417" s="44"/>
      <c r="J417" s="39" t="e">
        <f>VLOOKUP(A417,'[1]2019.11'!$A:$B,2,0)</f>
        <v>#N/A</v>
      </c>
      <c r="X417" s="39" t="e">
        <f>VLOOKUP(A417,'[1]2019.30'!$A:$B,2,0)</f>
        <v>#N/A</v>
      </c>
      <c r="AJ417" s="39" t="e">
        <f>VLOOKUP(A417,[2]修订!$B:$C,2,0)</f>
        <v>#N/A</v>
      </c>
    </row>
    <row r="418" s="39" customFormat="1" spans="1:36">
      <c r="A418" s="55">
        <v>230200021</v>
      </c>
      <c r="B418" s="52" t="s">
        <v>811</v>
      </c>
      <c r="C418" s="52"/>
      <c r="D418" s="52"/>
      <c r="E418" s="56" t="s">
        <v>28</v>
      </c>
      <c r="F418" s="56">
        <v>180</v>
      </c>
      <c r="G418" s="52"/>
      <c r="H418" s="47"/>
      <c r="I418" s="44"/>
      <c r="J418" s="39" t="e">
        <f>VLOOKUP(A418,'[1]2019.11'!$A:$B,2,0)</f>
        <v>#N/A</v>
      </c>
      <c r="X418" s="39" t="e">
        <f>VLOOKUP(A418,'[1]2019.30'!$A:$B,2,0)</f>
        <v>#N/A</v>
      </c>
      <c r="AJ418" s="39" t="e">
        <f>VLOOKUP(A418,[2]修订!$B:$C,2,0)</f>
        <v>#N/A</v>
      </c>
    </row>
    <row r="419" s="39" customFormat="1" spans="1:36">
      <c r="A419" s="55">
        <v>230200022</v>
      </c>
      <c r="B419" s="52" t="s">
        <v>812</v>
      </c>
      <c r="C419" s="52"/>
      <c r="D419" s="52"/>
      <c r="E419" s="56" t="s">
        <v>28</v>
      </c>
      <c r="F419" s="56">
        <v>180</v>
      </c>
      <c r="G419" s="52"/>
      <c r="H419" s="47"/>
      <c r="I419" s="44"/>
      <c r="J419" s="39" t="e">
        <f>VLOOKUP(A419,'[1]2019.11'!$A:$B,2,0)</f>
        <v>#N/A</v>
      </c>
      <c r="X419" s="39" t="e">
        <f>VLOOKUP(A419,'[1]2019.30'!$A:$B,2,0)</f>
        <v>#N/A</v>
      </c>
      <c r="AJ419" s="39" t="e">
        <f>VLOOKUP(A419,[2]修订!$B:$C,2,0)</f>
        <v>#N/A</v>
      </c>
    </row>
    <row r="420" s="39" customFormat="1" spans="1:36">
      <c r="A420" s="55">
        <v>230200023</v>
      </c>
      <c r="B420" s="52" t="s">
        <v>813</v>
      </c>
      <c r="C420" s="52"/>
      <c r="D420" s="52"/>
      <c r="E420" s="56" t="s">
        <v>28</v>
      </c>
      <c r="F420" s="56">
        <v>180</v>
      </c>
      <c r="G420" s="52"/>
      <c r="H420" s="47"/>
      <c r="I420" s="44"/>
      <c r="J420" s="39" t="e">
        <f>VLOOKUP(A420,'[1]2019.11'!$A:$B,2,0)</f>
        <v>#N/A</v>
      </c>
      <c r="X420" s="39" t="e">
        <f>VLOOKUP(A420,'[1]2019.30'!$A:$B,2,0)</f>
        <v>#N/A</v>
      </c>
      <c r="AJ420" s="39" t="e">
        <f>VLOOKUP(A420,[2]修订!$B:$C,2,0)</f>
        <v>#N/A</v>
      </c>
    </row>
    <row r="421" s="39" customFormat="1" spans="1:36">
      <c r="A421" s="55">
        <v>230200024</v>
      </c>
      <c r="B421" s="52" t="s">
        <v>814</v>
      </c>
      <c r="C421" s="52"/>
      <c r="D421" s="52"/>
      <c r="E421" s="56" t="s">
        <v>815</v>
      </c>
      <c r="F421" s="56">
        <v>210</v>
      </c>
      <c r="G421" s="52" t="s">
        <v>787</v>
      </c>
      <c r="H421" s="47"/>
      <c r="I421" s="44"/>
      <c r="J421" s="39" t="e">
        <f>VLOOKUP(A421,'[1]2019.11'!$A:$B,2,0)</f>
        <v>#N/A</v>
      </c>
      <c r="X421" s="39" t="e">
        <f>VLOOKUP(A421,'[1]2019.30'!$A:$B,2,0)</f>
        <v>#N/A</v>
      </c>
      <c r="AJ421" s="39" t="e">
        <f>VLOOKUP(A421,[2]修订!$B:$C,2,0)</f>
        <v>#N/A</v>
      </c>
    </row>
    <row r="422" s="39" customFormat="1" spans="1:36">
      <c r="A422" s="55">
        <v>230200025</v>
      </c>
      <c r="B422" s="52" t="s">
        <v>816</v>
      </c>
      <c r="C422" s="52"/>
      <c r="D422" s="52"/>
      <c r="E422" s="56" t="s">
        <v>817</v>
      </c>
      <c r="F422" s="56">
        <v>210</v>
      </c>
      <c r="G422" s="52" t="s">
        <v>787</v>
      </c>
      <c r="H422" s="47"/>
      <c r="I422" s="44"/>
      <c r="J422" s="39" t="e">
        <f>VLOOKUP(A422,'[1]2019.11'!$A:$B,2,0)</f>
        <v>#N/A</v>
      </c>
      <c r="X422" s="39" t="e">
        <f>VLOOKUP(A422,'[1]2019.30'!$A:$B,2,0)</f>
        <v>#N/A</v>
      </c>
      <c r="AJ422" s="39" t="e">
        <f>VLOOKUP(A422,[2]修订!$B:$C,2,0)</f>
        <v>#N/A</v>
      </c>
    </row>
    <row r="423" s="39" customFormat="1" spans="1:36">
      <c r="A423" s="55">
        <v>230200026</v>
      </c>
      <c r="B423" s="52" t="s">
        <v>818</v>
      </c>
      <c r="C423" s="52" t="s">
        <v>819</v>
      </c>
      <c r="D423" s="52"/>
      <c r="E423" s="56" t="s">
        <v>817</v>
      </c>
      <c r="F423" s="56">
        <v>230</v>
      </c>
      <c r="G423" s="52" t="s">
        <v>787</v>
      </c>
      <c r="H423" s="47"/>
      <c r="I423" s="44"/>
      <c r="J423" s="39" t="e">
        <f>VLOOKUP(A423,'[1]2019.11'!$A:$B,2,0)</f>
        <v>#N/A</v>
      </c>
      <c r="X423" s="39" t="e">
        <f>VLOOKUP(A423,'[1]2019.30'!$A:$B,2,0)</f>
        <v>#N/A</v>
      </c>
      <c r="AJ423" s="39" t="e">
        <f>VLOOKUP(A423,[2]修订!$B:$C,2,0)</f>
        <v>#N/A</v>
      </c>
    </row>
    <row r="424" s="39" customFormat="1" spans="1:36">
      <c r="A424" s="55">
        <v>230200027</v>
      </c>
      <c r="B424" s="52" t="s">
        <v>820</v>
      </c>
      <c r="C424" s="52"/>
      <c r="D424" s="52"/>
      <c r="E424" s="56" t="s">
        <v>800</v>
      </c>
      <c r="F424" s="56">
        <v>190</v>
      </c>
      <c r="G424" s="52"/>
      <c r="H424" s="47"/>
      <c r="I424" s="44"/>
      <c r="J424" s="39" t="e">
        <f>VLOOKUP(A424,'[1]2019.11'!$A:$B,2,0)</f>
        <v>#N/A</v>
      </c>
      <c r="X424" s="39" t="e">
        <f>VLOOKUP(A424,'[1]2019.30'!$A:$B,2,0)</f>
        <v>#N/A</v>
      </c>
      <c r="AJ424" s="39" t="e">
        <f>VLOOKUP(A424,[2]修订!$B:$C,2,0)</f>
        <v>#N/A</v>
      </c>
    </row>
    <row r="425" s="39" customFormat="1" spans="1:36">
      <c r="A425" s="55">
        <v>230200028</v>
      </c>
      <c r="B425" s="52" t="s">
        <v>821</v>
      </c>
      <c r="C425" s="52"/>
      <c r="D425" s="52"/>
      <c r="E425" s="56" t="s">
        <v>28</v>
      </c>
      <c r="F425" s="56">
        <v>220</v>
      </c>
      <c r="G425" s="52"/>
      <c r="H425" s="47"/>
      <c r="I425" s="44"/>
      <c r="J425" s="39" t="e">
        <f>VLOOKUP(A425,'[1]2019.11'!$A:$B,2,0)</f>
        <v>#N/A</v>
      </c>
      <c r="X425" s="39" t="e">
        <f>VLOOKUP(A425,'[1]2019.30'!$A:$B,2,0)</f>
        <v>#N/A</v>
      </c>
      <c r="AJ425" s="39" t="e">
        <f>VLOOKUP(A425,[2]修订!$B:$C,2,0)</f>
        <v>#N/A</v>
      </c>
    </row>
    <row r="426" s="39" customFormat="1" spans="1:36">
      <c r="A426" s="55">
        <v>230200029</v>
      </c>
      <c r="B426" s="52" t="s">
        <v>822</v>
      </c>
      <c r="C426" s="52"/>
      <c r="D426" s="52"/>
      <c r="E426" s="56" t="s">
        <v>28</v>
      </c>
      <c r="F426" s="56">
        <v>200</v>
      </c>
      <c r="G426" s="52"/>
      <c r="H426" s="47"/>
      <c r="I426" s="44"/>
      <c r="J426" s="39" t="e">
        <f>VLOOKUP(A426,'[1]2019.11'!$A:$B,2,0)</f>
        <v>#N/A</v>
      </c>
      <c r="X426" s="39" t="e">
        <f>VLOOKUP(A426,'[1]2019.30'!$A:$B,2,0)</f>
        <v>#N/A</v>
      </c>
      <c r="AJ426" s="39" t="e">
        <f>VLOOKUP(A426,[2]修订!$B:$C,2,0)</f>
        <v>#N/A</v>
      </c>
    </row>
    <row r="427" s="39" customFormat="1" spans="1:36">
      <c r="A427" s="55">
        <v>230200030</v>
      </c>
      <c r="B427" s="52" t="s">
        <v>823</v>
      </c>
      <c r="C427" s="52"/>
      <c r="D427" s="52"/>
      <c r="E427" s="56" t="s">
        <v>28</v>
      </c>
      <c r="F427" s="56">
        <v>200</v>
      </c>
      <c r="G427" s="52"/>
      <c r="H427" s="47"/>
      <c r="I427" s="44"/>
      <c r="J427" s="39" t="e">
        <f>VLOOKUP(A427,'[1]2019.11'!$A:$B,2,0)</f>
        <v>#N/A</v>
      </c>
      <c r="X427" s="39" t="e">
        <f>VLOOKUP(A427,'[1]2019.30'!$A:$B,2,0)</f>
        <v>#N/A</v>
      </c>
      <c r="AJ427" s="39" t="e">
        <f>VLOOKUP(A427,[2]修订!$B:$C,2,0)</f>
        <v>#N/A</v>
      </c>
    </row>
    <row r="428" s="39" customFormat="1" spans="1:36">
      <c r="A428" s="55">
        <v>230200031</v>
      </c>
      <c r="B428" s="52" t="s">
        <v>824</v>
      </c>
      <c r="C428" s="52"/>
      <c r="D428" s="52"/>
      <c r="E428" s="56" t="s">
        <v>28</v>
      </c>
      <c r="F428" s="56">
        <v>200</v>
      </c>
      <c r="G428" s="52"/>
      <c r="H428" s="47"/>
      <c r="I428" s="44"/>
      <c r="J428" s="39" t="e">
        <f>VLOOKUP(A428,'[1]2019.11'!$A:$B,2,0)</f>
        <v>#N/A</v>
      </c>
      <c r="X428" s="39" t="e">
        <f>VLOOKUP(A428,'[1]2019.30'!$A:$B,2,0)</f>
        <v>#N/A</v>
      </c>
      <c r="AJ428" s="39" t="e">
        <f>VLOOKUP(A428,[2]修订!$B:$C,2,0)</f>
        <v>#N/A</v>
      </c>
    </row>
    <row r="429" s="39" customFormat="1" spans="1:36">
      <c r="A429" s="55">
        <v>230200032</v>
      </c>
      <c r="B429" s="52" t="s">
        <v>825</v>
      </c>
      <c r="C429" s="52"/>
      <c r="D429" s="52"/>
      <c r="E429" s="56" t="s">
        <v>28</v>
      </c>
      <c r="F429" s="56">
        <v>240</v>
      </c>
      <c r="G429" s="52" t="s">
        <v>826</v>
      </c>
      <c r="H429" s="47"/>
      <c r="I429" s="44"/>
      <c r="J429" s="39" t="e">
        <f>VLOOKUP(A429,'[1]2019.11'!$A:$B,2,0)</f>
        <v>#N/A</v>
      </c>
      <c r="X429" s="39" t="e">
        <f>VLOOKUP(A429,'[1]2019.30'!$A:$B,2,0)</f>
        <v>#N/A</v>
      </c>
      <c r="AJ429" s="39" t="e">
        <f>VLOOKUP(A429,[2]修订!$B:$C,2,0)</f>
        <v>#N/A</v>
      </c>
    </row>
    <row r="430" s="39" customFormat="1" spans="1:36">
      <c r="A430" s="55">
        <v>230200033</v>
      </c>
      <c r="B430" s="52" t="s">
        <v>827</v>
      </c>
      <c r="C430" s="52"/>
      <c r="D430" s="52"/>
      <c r="E430" s="56" t="s">
        <v>28</v>
      </c>
      <c r="F430" s="56">
        <v>250</v>
      </c>
      <c r="G430" s="52"/>
      <c r="H430" s="47"/>
      <c r="I430" s="44"/>
      <c r="J430" s="39" t="e">
        <f>VLOOKUP(A430,'[1]2019.11'!$A:$B,2,0)</f>
        <v>#N/A</v>
      </c>
      <c r="X430" s="39" t="e">
        <f>VLOOKUP(A430,'[1]2019.30'!$A:$B,2,0)</f>
        <v>#N/A</v>
      </c>
      <c r="AJ430" s="39" t="e">
        <f>VLOOKUP(A430,[2]修订!$B:$C,2,0)</f>
        <v>#N/A</v>
      </c>
    </row>
    <row r="431" s="39" customFormat="1" spans="1:36">
      <c r="A431" s="55">
        <v>230200034</v>
      </c>
      <c r="B431" s="52" t="s">
        <v>828</v>
      </c>
      <c r="C431" s="52"/>
      <c r="D431" s="52"/>
      <c r="E431" s="56" t="s">
        <v>155</v>
      </c>
      <c r="F431" s="56">
        <v>230</v>
      </c>
      <c r="G431" s="52" t="s">
        <v>829</v>
      </c>
      <c r="H431" s="47"/>
      <c r="I431" s="44"/>
      <c r="J431" s="39" t="e">
        <f>VLOOKUP(A431,'[1]2019.11'!$A:$B,2,0)</f>
        <v>#N/A</v>
      </c>
      <c r="X431" s="39" t="e">
        <f>VLOOKUP(A431,'[1]2019.30'!$A:$B,2,0)</f>
        <v>#N/A</v>
      </c>
      <c r="AJ431" s="39" t="e">
        <f>VLOOKUP(A431,[2]修订!$B:$C,2,0)</f>
        <v>#N/A</v>
      </c>
    </row>
    <row r="432" s="39" customFormat="1" spans="1:36">
      <c r="A432" s="55">
        <v>230200035</v>
      </c>
      <c r="B432" s="52" t="s">
        <v>830</v>
      </c>
      <c r="C432" s="52"/>
      <c r="D432" s="52"/>
      <c r="E432" s="56" t="s">
        <v>800</v>
      </c>
      <c r="F432" s="56">
        <v>190</v>
      </c>
      <c r="G432" s="52" t="s">
        <v>787</v>
      </c>
      <c r="H432" s="47"/>
      <c r="I432" s="44"/>
      <c r="J432" s="39" t="e">
        <f>VLOOKUP(A432,'[1]2019.11'!$A:$B,2,0)</f>
        <v>#N/A</v>
      </c>
      <c r="X432" s="39" t="e">
        <f>VLOOKUP(A432,'[1]2019.30'!$A:$B,2,0)</f>
        <v>#N/A</v>
      </c>
      <c r="AJ432" s="39" t="e">
        <f>VLOOKUP(A432,[2]修订!$B:$C,2,0)</f>
        <v>#N/A</v>
      </c>
    </row>
    <row r="433" s="39" customFormat="1" spans="1:36">
      <c r="A433" s="55">
        <v>230200036</v>
      </c>
      <c r="B433" s="52" t="s">
        <v>831</v>
      </c>
      <c r="C433" s="52"/>
      <c r="D433" s="52"/>
      <c r="E433" s="56" t="s">
        <v>28</v>
      </c>
      <c r="F433" s="56">
        <v>190</v>
      </c>
      <c r="G433" s="52"/>
      <c r="H433" s="47"/>
      <c r="I433" s="44"/>
      <c r="J433" s="39" t="e">
        <f>VLOOKUP(A433,'[1]2019.11'!$A:$B,2,0)</f>
        <v>#N/A</v>
      </c>
      <c r="X433" s="39" t="e">
        <f>VLOOKUP(A433,'[1]2019.30'!$A:$B,2,0)</f>
        <v>#N/A</v>
      </c>
      <c r="AJ433" s="39" t="e">
        <f>VLOOKUP(A433,[2]修订!$B:$C,2,0)</f>
        <v>#N/A</v>
      </c>
    </row>
    <row r="434" s="39" customFormat="1" spans="1:36">
      <c r="A434" s="55">
        <v>230200037</v>
      </c>
      <c r="B434" s="52" t="s">
        <v>832</v>
      </c>
      <c r="C434" s="52"/>
      <c r="D434" s="52"/>
      <c r="E434" s="56" t="s">
        <v>797</v>
      </c>
      <c r="F434" s="56">
        <v>210</v>
      </c>
      <c r="G434" s="52" t="s">
        <v>833</v>
      </c>
      <c r="H434" s="47"/>
      <c r="I434" s="44"/>
      <c r="J434" s="39" t="e">
        <f>VLOOKUP(A434,'[1]2019.11'!$A:$B,2,0)</f>
        <v>#N/A</v>
      </c>
      <c r="X434" s="39" t="e">
        <f>VLOOKUP(A434,'[1]2019.30'!$A:$B,2,0)</f>
        <v>#N/A</v>
      </c>
      <c r="AJ434" s="39" t="e">
        <f>VLOOKUP(A434,[2]修订!$B:$C,2,0)</f>
        <v>#N/A</v>
      </c>
    </row>
    <row r="435" s="39" customFormat="1" spans="1:36">
      <c r="A435" s="55">
        <v>230200038</v>
      </c>
      <c r="B435" s="52" t="s">
        <v>834</v>
      </c>
      <c r="C435" s="52"/>
      <c r="D435" s="52"/>
      <c r="E435" s="56" t="s">
        <v>155</v>
      </c>
      <c r="F435" s="56">
        <v>250</v>
      </c>
      <c r="G435" s="52" t="s">
        <v>829</v>
      </c>
      <c r="H435" s="47"/>
      <c r="I435" s="44"/>
      <c r="J435" s="39" t="e">
        <f>VLOOKUP(A435,'[1]2019.11'!$A:$B,2,0)</f>
        <v>#N/A</v>
      </c>
      <c r="X435" s="39" t="e">
        <f>VLOOKUP(A435,'[1]2019.30'!$A:$B,2,0)</f>
        <v>#N/A</v>
      </c>
      <c r="AJ435" s="39" t="e">
        <f>VLOOKUP(A435,[2]修订!$B:$C,2,0)</f>
        <v>#N/A</v>
      </c>
    </row>
    <row r="436" s="39" customFormat="1" spans="1:36">
      <c r="A436" s="55">
        <v>230200039</v>
      </c>
      <c r="B436" s="52" t="s">
        <v>835</v>
      </c>
      <c r="C436" s="52"/>
      <c r="D436" s="52"/>
      <c r="E436" s="56" t="s">
        <v>28</v>
      </c>
      <c r="F436" s="56">
        <v>180</v>
      </c>
      <c r="G436" s="52"/>
      <c r="H436" s="47"/>
      <c r="I436" s="44"/>
      <c r="J436" s="39" t="e">
        <f>VLOOKUP(A436,'[1]2019.11'!$A:$B,2,0)</f>
        <v>#N/A</v>
      </c>
      <c r="X436" s="39" t="e">
        <f>VLOOKUP(A436,'[1]2019.30'!$A:$B,2,0)</f>
        <v>#N/A</v>
      </c>
      <c r="AJ436" s="39" t="e">
        <f>VLOOKUP(A436,[2]修订!$B:$C,2,0)</f>
        <v>#N/A</v>
      </c>
    </row>
    <row r="437" s="39" customFormat="1" spans="1:36">
      <c r="A437" s="55">
        <v>230200040</v>
      </c>
      <c r="B437" s="52" t="s">
        <v>836</v>
      </c>
      <c r="C437" s="52"/>
      <c r="D437" s="52"/>
      <c r="E437" s="56" t="s">
        <v>28</v>
      </c>
      <c r="F437" s="56">
        <v>180</v>
      </c>
      <c r="G437" s="52"/>
      <c r="H437" s="47"/>
      <c r="I437" s="44"/>
      <c r="J437" s="39" t="e">
        <f>VLOOKUP(A437,'[1]2019.11'!$A:$B,2,0)</f>
        <v>#N/A</v>
      </c>
      <c r="X437" s="39" t="e">
        <f>VLOOKUP(A437,'[1]2019.30'!$A:$B,2,0)</f>
        <v>#N/A</v>
      </c>
      <c r="AJ437" s="39" t="e">
        <f>VLOOKUP(A437,[2]修订!$B:$C,2,0)</f>
        <v>#N/A</v>
      </c>
    </row>
    <row r="438" s="39" customFormat="1" spans="1:36">
      <c r="A438" s="55">
        <v>230200041</v>
      </c>
      <c r="B438" s="52" t="s">
        <v>837</v>
      </c>
      <c r="C438" s="52"/>
      <c r="D438" s="52"/>
      <c r="E438" s="56" t="s">
        <v>28</v>
      </c>
      <c r="F438" s="56">
        <v>180</v>
      </c>
      <c r="G438" s="52"/>
      <c r="H438" s="47"/>
      <c r="I438" s="44"/>
      <c r="J438" s="39" t="e">
        <f>VLOOKUP(A438,'[1]2019.11'!$A:$B,2,0)</f>
        <v>#N/A</v>
      </c>
      <c r="X438" s="39" t="e">
        <f>VLOOKUP(A438,'[1]2019.30'!$A:$B,2,0)</f>
        <v>#N/A</v>
      </c>
      <c r="AJ438" s="39" t="e">
        <f>VLOOKUP(A438,[2]修订!$B:$C,2,0)</f>
        <v>#N/A</v>
      </c>
    </row>
    <row r="439" s="39" customFormat="1" spans="1:36">
      <c r="A439" s="55">
        <v>230200042</v>
      </c>
      <c r="B439" s="52" t="s">
        <v>838</v>
      </c>
      <c r="C439" s="52"/>
      <c r="D439" s="52"/>
      <c r="E439" s="56" t="s">
        <v>28</v>
      </c>
      <c r="F439" s="56">
        <v>180</v>
      </c>
      <c r="G439" s="52"/>
      <c r="H439" s="47"/>
      <c r="I439" s="44"/>
      <c r="J439" s="39" t="e">
        <f>VLOOKUP(A439,'[1]2019.11'!$A:$B,2,0)</f>
        <v>#N/A</v>
      </c>
      <c r="X439" s="39" t="e">
        <f>VLOOKUP(A439,'[1]2019.30'!$A:$B,2,0)</f>
        <v>#N/A</v>
      </c>
      <c r="AJ439" s="39" t="e">
        <f>VLOOKUP(A439,[2]修订!$B:$C,2,0)</f>
        <v>#N/A</v>
      </c>
    </row>
    <row r="440" s="39" customFormat="1" ht="24" spans="1:36">
      <c r="A440" s="55">
        <v>230200043</v>
      </c>
      <c r="B440" s="52" t="s">
        <v>839</v>
      </c>
      <c r="C440" s="52" t="s">
        <v>840</v>
      </c>
      <c r="D440" s="52"/>
      <c r="E440" s="56" t="s">
        <v>841</v>
      </c>
      <c r="F440" s="56">
        <v>280</v>
      </c>
      <c r="G440" s="52" t="s">
        <v>842</v>
      </c>
      <c r="H440" s="47"/>
      <c r="I440" s="44"/>
      <c r="J440" s="39" t="e">
        <f>VLOOKUP(A440,'[1]2019.11'!$A:$B,2,0)</f>
        <v>#N/A</v>
      </c>
      <c r="X440" s="39" t="e">
        <f>VLOOKUP(A440,'[1]2019.30'!$A:$B,2,0)</f>
        <v>#N/A</v>
      </c>
      <c r="AJ440" s="39" t="e">
        <f>VLOOKUP(A440,[2]修订!$B:$C,2,0)</f>
        <v>#N/A</v>
      </c>
    </row>
    <row r="441" s="39" customFormat="1" ht="24" spans="1:36">
      <c r="A441" s="55">
        <v>230200044</v>
      </c>
      <c r="B441" s="52" t="s">
        <v>843</v>
      </c>
      <c r="C441" s="52" t="s">
        <v>840</v>
      </c>
      <c r="D441" s="52"/>
      <c r="E441" s="56" t="s">
        <v>841</v>
      </c>
      <c r="F441" s="56">
        <v>280</v>
      </c>
      <c r="G441" s="52" t="s">
        <v>842</v>
      </c>
      <c r="H441" s="47"/>
      <c r="I441" s="44"/>
      <c r="J441" s="39" t="e">
        <f>VLOOKUP(A441,'[1]2019.11'!$A:$B,2,0)</f>
        <v>#N/A</v>
      </c>
      <c r="X441" s="39" t="e">
        <f>VLOOKUP(A441,'[1]2019.30'!$A:$B,2,0)</f>
        <v>#N/A</v>
      </c>
      <c r="AJ441" s="39" t="e">
        <f>VLOOKUP(A441,[2]修订!$B:$C,2,0)</f>
        <v>#N/A</v>
      </c>
    </row>
    <row r="442" s="39" customFormat="1" ht="24" spans="1:36">
      <c r="A442" s="55">
        <v>230200045</v>
      </c>
      <c r="B442" s="52" t="s">
        <v>844</v>
      </c>
      <c r="C442" s="52" t="s">
        <v>845</v>
      </c>
      <c r="D442" s="52"/>
      <c r="E442" s="56" t="s">
        <v>28</v>
      </c>
      <c r="F442" s="56">
        <v>230</v>
      </c>
      <c r="G442" s="52" t="s">
        <v>842</v>
      </c>
      <c r="H442" s="47"/>
      <c r="I442" s="44"/>
      <c r="J442" s="39" t="e">
        <f>VLOOKUP(A442,'[1]2019.11'!$A:$B,2,0)</f>
        <v>#N/A</v>
      </c>
      <c r="X442" s="39" t="e">
        <f>VLOOKUP(A442,'[1]2019.30'!$A:$B,2,0)</f>
        <v>#N/A</v>
      </c>
      <c r="AJ442" s="39" t="e">
        <f>VLOOKUP(A442,[2]修订!$B:$C,2,0)</f>
        <v>#N/A</v>
      </c>
    </row>
    <row r="443" s="39" customFormat="1" ht="24" spans="1:36">
      <c r="A443" s="55">
        <v>230200046</v>
      </c>
      <c r="B443" s="52" t="s">
        <v>846</v>
      </c>
      <c r="C443" s="52"/>
      <c r="D443" s="52"/>
      <c r="E443" s="56" t="s">
        <v>28</v>
      </c>
      <c r="F443" s="56">
        <v>250</v>
      </c>
      <c r="G443" s="52"/>
      <c r="H443" s="47"/>
      <c r="I443" s="44"/>
      <c r="J443" s="39" t="e">
        <f>VLOOKUP(A443,'[1]2019.11'!$A:$B,2,0)</f>
        <v>#N/A</v>
      </c>
      <c r="X443" s="39" t="e">
        <f>VLOOKUP(A443,'[1]2019.30'!$A:$B,2,0)</f>
        <v>#N/A</v>
      </c>
      <c r="AJ443" s="39" t="e">
        <f>VLOOKUP(A443,[2]修订!$B:$C,2,0)</f>
        <v>#N/A</v>
      </c>
    </row>
    <row r="444" s="39" customFormat="1" ht="24" spans="1:36">
      <c r="A444" s="55">
        <v>230200047</v>
      </c>
      <c r="B444" s="52" t="s">
        <v>847</v>
      </c>
      <c r="C444" s="52"/>
      <c r="D444" s="52"/>
      <c r="E444" s="56" t="s">
        <v>28</v>
      </c>
      <c r="F444" s="56">
        <v>250</v>
      </c>
      <c r="G444" s="52"/>
      <c r="H444" s="47"/>
      <c r="I444" s="44"/>
      <c r="J444" s="39" t="e">
        <f>VLOOKUP(A444,'[1]2019.11'!$A:$B,2,0)</f>
        <v>#N/A</v>
      </c>
      <c r="X444" s="39" t="e">
        <f>VLOOKUP(A444,'[1]2019.30'!$A:$B,2,0)</f>
        <v>#N/A</v>
      </c>
      <c r="AJ444" s="39" t="e">
        <f>VLOOKUP(A444,[2]修订!$B:$C,2,0)</f>
        <v>#N/A</v>
      </c>
    </row>
    <row r="445" s="39" customFormat="1" spans="1:36">
      <c r="A445" s="55">
        <v>230200048</v>
      </c>
      <c r="B445" s="52" t="s">
        <v>848</v>
      </c>
      <c r="C445" s="52"/>
      <c r="D445" s="52"/>
      <c r="E445" s="56" t="s">
        <v>28</v>
      </c>
      <c r="F445" s="56">
        <v>240</v>
      </c>
      <c r="G445" s="52"/>
      <c r="H445" s="47"/>
      <c r="I445" s="44"/>
      <c r="J445" s="39" t="e">
        <f>VLOOKUP(A445,'[1]2019.11'!$A:$B,2,0)</f>
        <v>#N/A</v>
      </c>
      <c r="X445" s="39" t="e">
        <f>VLOOKUP(A445,'[1]2019.30'!$A:$B,2,0)</f>
        <v>#N/A</v>
      </c>
      <c r="AJ445" s="39" t="e">
        <f>VLOOKUP(A445,[2]修订!$B:$C,2,0)</f>
        <v>#N/A</v>
      </c>
    </row>
    <row r="446" s="39" customFormat="1" spans="1:36">
      <c r="A446" s="55">
        <v>230200049</v>
      </c>
      <c r="B446" s="52" t="s">
        <v>849</v>
      </c>
      <c r="C446" s="52"/>
      <c r="D446" s="52"/>
      <c r="E446" s="56" t="s">
        <v>850</v>
      </c>
      <c r="F446" s="56">
        <v>190</v>
      </c>
      <c r="G446" s="52" t="s">
        <v>787</v>
      </c>
      <c r="H446" s="47"/>
      <c r="I446" s="44"/>
      <c r="J446" s="39" t="e">
        <f>VLOOKUP(A446,'[1]2019.11'!$A:$B,2,0)</f>
        <v>#N/A</v>
      </c>
      <c r="X446" s="39" t="e">
        <f>VLOOKUP(A446,'[1]2019.30'!$A:$B,2,0)</f>
        <v>#N/A</v>
      </c>
      <c r="AJ446" s="39" t="e">
        <f>VLOOKUP(A446,[2]修订!$B:$C,2,0)</f>
        <v>#N/A</v>
      </c>
    </row>
    <row r="447" s="39" customFormat="1" spans="1:36">
      <c r="A447" s="55">
        <v>230200050</v>
      </c>
      <c r="B447" s="52" t="s">
        <v>851</v>
      </c>
      <c r="C447" s="52" t="s">
        <v>852</v>
      </c>
      <c r="D447" s="52"/>
      <c r="E447" s="56" t="s">
        <v>28</v>
      </c>
      <c r="F447" s="56">
        <v>240</v>
      </c>
      <c r="G447" s="52"/>
      <c r="H447" s="47"/>
      <c r="I447" s="44"/>
      <c r="J447" s="39" t="e">
        <f>VLOOKUP(A447,'[1]2019.11'!$A:$B,2,0)</f>
        <v>#N/A</v>
      </c>
      <c r="X447" s="39" t="e">
        <f>VLOOKUP(A447,'[1]2019.30'!$A:$B,2,0)</f>
        <v>#N/A</v>
      </c>
      <c r="AJ447" s="39" t="e">
        <f>VLOOKUP(A447,[2]修订!$B:$C,2,0)</f>
        <v>#N/A</v>
      </c>
    </row>
    <row r="448" s="39" customFormat="1" spans="1:36">
      <c r="A448" s="55">
        <v>230200051</v>
      </c>
      <c r="B448" s="52" t="s">
        <v>853</v>
      </c>
      <c r="C448" s="52"/>
      <c r="D448" s="52"/>
      <c r="E448" s="56" t="s">
        <v>28</v>
      </c>
      <c r="F448" s="56">
        <v>200</v>
      </c>
      <c r="G448" s="52"/>
      <c r="H448" s="47"/>
      <c r="I448" s="44"/>
      <c r="J448" s="39" t="e">
        <f>VLOOKUP(A448,'[1]2019.11'!$A:$B,2,0)</f>
        <v>#N/A</v>
      </c>
      <c r="X448" s="39" t="e">
        <f>VLOOKUP(A448,'[1]2019.30'!$A:$B,2,0)</f>
        <v>#N/A</v>
      </c>
      <c r="AJ448" s="39" t="e">
        <f>VLOOKUP(A448,[2]修订!$B:$C,2,0)</f>
        <v>#N/A</v>
      </c>
    </row>
    <row r="449" s="39" customFormat="1" spans="1:36">
      <c r="A449" s="55">
        <v>230200052</v>
      </c>
      <c r="B449" s="52" t="s">
        <v>854</v>
      </c>
      <c r="C449" s="52"/>
      <c r="D449" s="52"/>
      <c r="E449" s="56" t="s">
        <v>28</v>
      </c>
      <c r="F449" s="56">
        <v>200</v>
      </c>
      <c r="G449" s="52"/>
      <c r="H449" s="47"/>
      <c r="I449" s="44"/>
      <c r="J449" s="39" t="e">
        <f>VLOOKUP(A449,'[1]2019.11'!$A:$B,2,0)</f>
        <v>#N/A</v>
      </c>
      <c r="X449" s="39" t="e">
        <f>VLOOKUP(A449,'[1]2019.30'!$A:$B,2,0)</f>
        <v>#N/A</v>
      </c>
      <c r="AJ449" s="39" t="e">
        <f>VLOOKUP(A449,[2]修订!$B:$C,2,0)</f>
        <v>#N/A</v>
      </c>
    </row>
    <row r="450" s="39" customFormat="1" spans="1:36">
      <c r="A450" s="55">
        <v>230200053</v>
      </c>
      <c r="B450" s="52" t="s">
        <v>855</v>
      </c>
      <c r="C450" s="52"/>
      <c r="D450" s="52"/>
      <c r="E450" s="56" t="s">
        <v>850</v>
      </c>
      <c r="F450" s="56">
        <v>190</v>
      </c>
      <c r="G450" s="52" t="s">
        <v>787</v>
      </c>
      <c r="H450" s="47"/>
      <c r="I450" s="44"/>
      <c r="J450" s="39" t="e">
        <f>VLOOKUP(A450,'[1]2019.11'!$A:$B,2,0)</f>
        <v>#N/A</v>
      </c>
      <c r="X450" s="39" t="e">
        <f>VLOOKUP(A450,'[1]2019.30'!$A:$B,2,0)</f>
        <v>#N/A</v>
      </c>
      <c r="AJ450" s="39" t="e">
        <f>VLOOKUP(A450,[2]修订!$B:$C,2,0)</f>
        <v>#N/A</v>
      </c>
    </row>
    <row r="451" s="39" customFormat="1" spans="1:36">
      <c r="A451" s="55">
        <v>230200054</v>
      </c>
      <c r="B451" s="52" t="s">
        <v>856</v>
      </c>
      <c r="C451" s="52" t="s">
        <v>857</v>
      </c>
      <c r="D451" s="52"/>
      <c r="E451" s="56" t="s">
        <v>28</v>
      </c>
      <c r="F451" s="56">
        <v>250</v>
      </c>
      <c r="G451" s="52"/>
      <c r="H451" s="47"/>
      <c r="I451" s="44"/>
      <c r="J451" s="39" t="e">
        <f>VLOOKUP(A451,'[1]2019.11'!$A:$B,2,0)</f>
        <v>#N/A</v>
      </c>
      <c r="X451" s="39" t="e">
        <f>VLOOKUP(A451,'[1]2019.30'!$A:$B,2,0)</f>
        <v>#N/A</v>
      </c>
      <c r="AJ451" s="39" t="e">
        <f>VLOOKUP(A451,[2]修订!$B:$C,2,0)</f>
        <v>#N/A</v>
      </c>
    </row>
    <row r="452" s="39" customFormat="1" spans="1:36">
      <c r="A452" s="55">
        <v>230200055</v>
      </c>
      <c r="B452" s="52" t="s">
        <v>858</v>
      </c>
      <c r="C452" s="52"/>
      <c r="D452" s="52"/>
      <c r="E452" s="56" t="s">
        <v>447</v>
      </c>
      <c r="F452" s="56">
        <v>90</v>
      </c>
      <c r="G452" s="52" t="s">
        <v>859</v>
      </c>
      <c r="H452" s="47"/>
      <c r="I452" s="44"/>
      <c r="J452" s="39" t="e">
        <f>VLOOKUP(A452,'[1]2019.11'!$A:$B,2,0)</f>
        <v>#N/A</v>
      </c>
      <c r="X452" s="39" t="e">
        <f>VLOOKUP(A452,'[1]2019.30'!$A:$B,2,0)</f>
        <v>#N/A</v>
      </c>
      <c r="AJ452" s="39" t="e">
        <f>VLOOKUP(A452,[2]修订!$B:$C,2,0)</f>
        <v>#N/A</v>
      </c>
    </row>
    <row r="453" s="39" customFormat="1" spans="1:36">
      <c r="A453" s="55">
        <v>230200056</v>
      </c>
      <c r="B453" s="52" t="s">
        <v>860</v>
      </c>
      <c r="C453" s="52"/>
      <c r="D453" s="52"/>
      <c r="E453" s="56" t="s">
        <v>28</v>
      </c>
      <c r="F453" s="56">
        <v>160</v>
      </c>
      <c r="G453" s="52"/>
      <c r="H453" s="47"/>
      <c r="I453" s="44"/>
      <c r="J453" s="39" t="e">
        <f>VLOOKUP(A453,'[1]2019.11'!$A:$B,2,0)</f>
        <v>#N/A</v>
      </c>
      <c r="X453" s="39" t="e">
        <f>VLOOKUP(A453,'[1]2019.30'!$A:$B,2,0)</f>
        <v>#N/A</v>
      </c>
      <c r="AJ453" s="39" t="e">
        <f>VLOOKUP(A453,[2]修订!$B:$C,2,0)</f>
        <v>#N/A</v>
      </c>
    </row>
    <row r="454" s="39" customFormat="1" ht="24" spans="1:36">
      <c r="A454" s="55">
        <v>230200057</v>
      </c>
      <c r="B454" s="52" t="s">
        <v>861</v>
      </c>
      <c r="C454" s="52"/>
      <c r="D454" s="52"/>
      <c r="E454" s="56" t="s">
        <v>862</v>
      </c>
      <c r="F454" s="56">
        <v>160</v>
      </c>
      <c r="G454" s="52" t="s">
        <v>863</v>
      </c>
      <c r="H454" s="47"/>
      <c r="I454" s="44"/>
      <c r="J454" s="39" t="e">
        <f>VLOOKUP(A454,'[1]2019.11'!$A:$B,2,0)</f>
        <v>#N/A</v>
      </c>
      <c r="X454" s="39" t="e">
        <f>VLOOKUP(A454,'[1]2019.30'!$A:$B,2,0)</f>
        <v>#N/A</v>
      </c>
      <c r="AJ454" s="39" t="e">
        <f>VLOOKUP(A454,[2]修订!$B:$C,2,0)</f>
        <v>#N/A</v>
      </c>
    </row>
    <row r="455" s="39" customFormat="1" spans="1:36">
      <c r="A455" s="55">
        <v>230200058</v>
      </c>
      <c r="B455" s="52" t="s">
        <v>864</v>
      </c>
      <c r="C455" s="52"/>
      <c r="D455" s="52"/>
      <c r="E455" s="56" t="s">
        <v>779</v>
      </c>
      <c r="F455" s="56">
        <v>190</v>
      </c>
      <c r="G455" s="52" t="s">
        <v>865</v>
      </c>
      <c r="H455" s="47"/>
      <c r="I455" s="44"/>
      <c r="J455" s="39" t="e">
        <f>VLOOKUP(A455,'[1]2019.11'!$A:$B,2,0)</f>
        <v>#N/A</v>
      </c>
      <c r="X455" s="39" t="e">
        <f>VLOOKUP(A455,'[1]2019.30'!$A:$B,2,0)</f>
        <v>#N/A</v>
      </c>
      <c r="AJ455" s="39" t="e">
        <f>VLOOKUP(A455,[2]修订!$B:$C,2,0)</f>
        <v>#N/A</v>
      </c>
    </row>
    <row r="456" s="39" customFormat="1" spans="1:36">
      <c r="A456" s="55">
        <v>230200059</v>
      </c>
      <c r="B456" s="52" t="s">
        <v>866</v>
      </c>
      <c r="C456" s="52"/>
      <c r="D456" s="52"/>
      <c r="E456" s="56" t="s">
        <v>28</v>
      </c>
      <c r="F456" s="56">
        <v>280</v>
      </c>
      <c r="G456" s="52"/>
      <c r="H456" s="47"/>
      <c r="I456" s="44"/>
      <c r="J456" s="39" t="e">
        <f>VLOOKUP(A456,'[1]2019.11'!$A:$B,2,0)</f>
        <v>#N/A</v>
      </c>
      <c r="X456" s="39" t="e">
        <f>VLOOKUP(A456,'[1]2019.30'!$A:$B,2,0)</f>
        <v>#N/A</v>
      </c>
      <c r="AJ456" s="39" t="e">
        <f>VLOOKUP(A456,[2]修订!$B:$C,2,0)</f>
        <v>#N/A</v>
      </c>
    </row>
    <row r="457" s="39" customFormat="1" spans="1:36">
      <c r="A457" s="55">
        <v>230200060</v>
      </c>
      <c r="B457" s="52" t="s">
        <v>867</v>
      </c>
      <c r="C457" s="52"/>
      <c r="D457" s="52"/>
      <c r="E457" s="56" t="s">
        <v>28</v>
      </c>
      <c r="F457" s="56">
        <v>280</v>
      </c>
      <c r="G457" s="52"/>
      <c r="H457" s="47"/>
      <c r="I457" s="44"/>
      <c r="J457" s="39" t="e">
        <f>VLOOKUP(A457,'[1]2019.11'!$A:$B,2,0)</f>
        <v>#N/A</v>
      </c>
      <c r="X457" s="39" t="e">
        <f>VLOOKUP(A457,'[1]2019.30'!$A:$B,2,0)</f>
        <v>#N/A</v>
      </c>
      <c r="AJ457" s="39" t="e">
        <f>VLOOKUP(A457,[2]修订!$B:$C,2,0)</f>
        <v>#N/A</v>
      </c>
    </row>
    <row r="458" s="39" customFormat="1" ht="36" spans="1:36">
      <c r="A458" s="55">
        <v>2303</v>
      </c>
      <c r="B458" s="52" t="s">
        <v>868</v>
      </c>
      <c r="C458" s="52" t="s">
        <v>869</v>
      </c>
      <c r="D458" s="52"/>
      <c r="E458" s="56"/>
      <c r="F458" s="56"/>
      <c r="G458" s="52" t="s">
        <v>870</v>
      </c>
      <c r="H458" s="47"/>
      <c r="I458" s="44"/>
      <c r="J458" s="39" t="e">
        <f>VLOOKUP(A458,'[1]2019.11'!$A:$B,2,0)</f>
        <v>#N/A</v>
      </c>
      <c r="X458" s="39" t="str">
        <f>VLOOKUP(A458,'[1]2019.30'!$A:$B,2,0)</f>
        <v>3．单光子发射计算机断层显象(SPECT)</v>
      </c>
      <c r="Y458" s="39">
        <f t="shared" ref="Y458:Y474" si="103">IF(B458=X458,0,1)</f>
        <v>0</v>
      </c>
      <c r="Z458" s="39" t="s">
        <v>869</v>
      </c>
      <c r="AA458" s="39">
        <f t="shared" ref="AA458:AA474" si="104">IF(C458=Z458,0,1)</f>
        <v>0</v>
      </c>
      <c r="AB458" s="39" t="e">
        <f>VLOOKUP(A458,'[1]2019.30'!$A:$D,4,0)</f>
        <v>#REF!</v>
      </c>
      <c r="AC458" s="39" t="e">
        <f t="shared" ref="AC458:AC474" si="105">IF(D458=AB458,0,1)</f>
        <v>#REF!</v>
      </c>
      <c r="AD458" s="39" t="e">
        <f>VLOOKUP(A458,'[1]2019.30'!$A:$E,5,0)</f>
        <v>#REF!</v>
      </c>
      <c r="AE458" s="39" t="e">
        <f t="shared" ref="AE458:AE474" si="106">IF(E458=AD458,0,1)</f>
        <v>#REF!</v>
      </c>
      <c r="AF458" s="39" t="e">
        <f>VLOOKUP(A458,'[1]2019.30'!$A:$F,6,0)</f>
        <v>#REF!</v>
      </c>
      <c r="AG458" s="39" t="e">
        <f t="shared" ref="AG458:AG474" si="107">IF(F458=AF458,0,1)</f>
        <v>#REF!</v>
      </c>
      <c r="AH458" s="39" t="s">
        <v>870</v>
      </c>
      <c r="AI458" s="39">
        <f t="shared" ref="AI458:AI474" si="108">IF(G458=AH458,0,1)</f>
        <v>0</v>
      </c>
      <c r="AJ458" s="39" t="e">
        <f>VLOOKUP(A458,[2]修订!$B:$C,2,0)</f>
        <v>#N/A</v>
      </c>
    </row>
    <row r="459" s="39" customFormat="1" ht="24" spans="1:36">
      <c r="A459" s="55">
        <v>230300001</v>
      </c>
      <c r="B459" s="52" t="s">
        <v>871</v>
      </c>
      <c r="C459" s="52" t="s">
        <v>872</v>
      </c>
      <c r="D459" s="52"/>
      <c r="E459" s="56" t="s">
        <v>28</v>
      </c>
      <c r="F459" s="56">
        <v>240</v>
      </c>
      <c r="G459" s="52" t="s">
        <v>873</v>
      </c>
      <c r="H459" s="47" t="s">
        <v>68</v>
      </c>
      <c r="I459" s="44"/>
      <c r="J459" s="39" t="e">
        <f>VLOOKUP(A459,'[1]2019.11'!$A:$B,2,0)</f>
        <v>#N/A</v>
      </c>
      <c r="X459" s="39" t="str">
        <f>VLOOKUP(A459,'[1]2019.30'!$A:$B,2,0)</f>
        <v>脏器断层显像</v>
      </c>
      <c r="Y459" s="39">
        <f t="shared" si="103"/>
        <v>0</v>
      </c>
      <c r="Z459" s="39" t="s">
        <v>872</v>
      </c>
      <c r="AA459" s="39">
        <f t="shared" si="104"/>
        <v>0</v>
      </c>
      <c r="AB459" s="39" t="e">
        <f>VLOOKUP(A459,'[1]2019.30'!$A:$D,4,0)</f>
        <v>#REF!</v>
      </c>
      <c r="AC459" s="39" t="e">
        <f t="shared" si="105"/>
        <v>#REF!</v>
      </c>
      <c r="AD459" s="39" t="str">
        <f>VLOOKUP(A459,'[1]2019.30'!$A:$E,5,0)</f>
        <v>次</v>
      </c>
      <c r="AE459" s="39">
        <f t="shared" si="106"/>
        <v>0</v>
      </c>
      <c r="AF459" s="39">
        <f>VLOOKUP(A459,'[1]2019.30'!$A:$F,6,0)</f>
        <v>240</v>
      </c>
      <c r="AG459" s="39">
        <f t="shared" si="107"/>
        <v>0</v>
      </c>
      <c r="AH459" s="39" t="s">
        <v>873</v>
      </c>
      <c r="AI459" s="39">
        <f t="shared" si="108"/>
        <v>0</v>
      </c>
      <c r="AJ459" s="39" t="e">
        <f>VLOOKUP(A459,[2]修订!$B:$C,2,0)</f>
        <v>#N/A</v>
      </c>
    </row>
    <row r="460" s="39" customFormat="1" spans="1:36">
      <c r="A460" s="55">
        <v>230300002</v>
      </c>
      <c r="B460" s="52" t="s">
        <v>874</v>
      </c>
      <c r="C460" s="52"/>
      <c r="D460" s="52"/>
      <c r="E460" s="56" t="s">
        <v>28</v>
      </c>
      <c r="F460" s="56">
        <v>300</v>
      </c>
      <c r="G460" s="52" t="s">
        <v>875</v>
      </c>
      <c r="H460" s="47" t="s">
        <v>68</v>
      </c>
      <c r="I460" s="44"/>
      <c r="J460" s="39" t="e">
        <f>VLOOKUP(A460,'[1]2019.11'!$A:$B,2,0)</f>
        <v>#N/A</v>
      </c>
      <c r="X460" s="39" t="str">
        <f>VLOOKUP(A460,'[1]2019.30'!$A:$B,2,0)</f>
        <v>全身显像</v>
      </c>
      <c r="Y460" s="39">
        <f t="shared" si="103"/>
        <v>0</v>
      </c>
      <c r="Z460" s="39">
        <v>0</v>
      </c>
      <c r="AA460" s="39">
        <f t="shared" si="104"/>
        <v>0</v>
      </c>
      <c r="AB460" s="39" t="e">
        <f>VLOOKUP(A460,'[1]2019.30'!$A:$D,4,0)</f>
        <v>#REF!</v>
      </c>
      <c r="AC460" s="39" t="e">
        <f t="shared" si="105"/>
        <v>#REF!</v>
      </c>
      <c r="AD460" s="39" t="str">
        <f>VLOOKUP(A460,'[1]2019.30'!$A:$E,5,0)</f>
        <v>次</v>
      </c>
      <c r="AE460" s="39">
        <f t="shared" si="106"/>
        <v>0</v>
      </c>
      <c r="AF460" s="39">
        <f>VLOOKUP(A460,'[1]2019.30'!$A:$F,6,0)</f>
        <v>300</v>
      </c>
      <c r="AG460" s="39">
        <f t="shared" si="107"/>
        <v>0</v>
      </c>
      <c r="AH460" s="39" t="s">
        <v>875</v>
      </c>
      <c r="AI460" s="39">
        <f t="shared" si="108"/>
        <v>0</v>
      </c>
      <c r="AJ460" s="39" t="e">
        <f>VLOOKUP(A460,[2]修订!$B:$C,2,0)</f>
        <v>#N/A</v>
      </c>
    </row>
    <row r="461" s="39" customFormat="1" ht="24" spans="1:36">
      <c r="A461" s="55">
        <v>230300003</v>
      </c>
      <c r="B461" s="52" t="s">
        <v>876</v>
      </c>
      <c r="C461" s="52" t="s">
        <v>877</v>
      </c>
      <c r="D461" s="52"/>
      <c r="E461" s="56" t="s">
        <v>28</v>
      </c>
      <c r="F461" s="56">
        <v>300</v>
      </c>
      <c r="G461" s="52"/>
      <c r="H461" s="47" t="s">
        <v>68</v>
      </c>
      <c r="I461" s="44"/>
      <c r="J461" s="39" t="e">
        <f>VLOOKUP(A461,'[1]2019.11'!$A:$B,2,0)</f>
        <v>#N/A</v>
      </c>
      <c r="X461" s="39" t="str">
        <f>VLOOKUP(A461,'[1]2019.30'!$A:$B,2,0)</f>
        <v>18氟－脱氧葡萄糖断层显象</v>
      </c>
      <c r="Y461" s="39">
        <f t="shared" si="103"/>
        <v>0</v>
      </c>
      <c r="Z461" s="39" t="s">
        <v>877</v>
      </c>
      <c r="AA461" s="39">
        <f t="shared" si="104"/>
        <v>0</v>
      </c>
      <c r="AB461" s="39" t="e">
        <f>VLOOKUP(A461,'[1]2019.30'!$A:$D,4,0)</f>
        <v>#REF!</v>
      </c>
      <c r="AC461" s="39" t="e">
        <f t="shared" si="105"/>
        <v>#REF!</v>
      </c>
      <c r="AD461" s="39" t="str">
        <f>VLOOKUP(A461,'[1]2019.30'!$A:$E,5,0)</f>
        <v>次</v>
      </c>
      <c r="AE461" s="39">
        <f t="shared" si="106"/>
        <v>0</v>
      </c>
      <c r="AF461" s="39">
        <f>VLOOKUP(A461,'[1]2019.30'!$A:$F,6,0)</f>
        <v>300</v>
      </c>
      <c r="AG461" s="39">
        <f t="shared" si="107"/>
        <v>0</v>
      </c>
      <c r="AH461" s="39">
        <v>0</v>
      </c>
      <c r="AI461" s="39">
        <f t="shared" si="108"/>
        <v>0</v>
      </c>
      <c r="AJ461" s="39" t="e">
        <f>VLOOKUP(A461,[2]修订!$B:$C,2,0)</f>
        <v>#N/A</v>
      </c>
    </row>
    <row r="462" s="39" customFormat="1" spans="1:36">
      <c r="A462" s="55">
        <v>230300004</v>
      </c>
      <c r="B462" s="52" t="s">
        <v>878</v>
      </c>
      <c r="C462" s="52"/>
      <c r="D462" s="52"/>
      <c r="E462" s="56" t="s">
        <v>28</v>
      </c>
      <c r="F462" s="56">
        <v>270</v>
      </c>
      <c r="G462" s="52"/>
      <c r="H462" s="47" t="s">
        <v>68</v>
      </c>
      <c r="I462" s="44"/>
      <c r="J462" s="39" t="e">
        <f>VLOOKUP(A462,'[1]2019.11'!$A:$B,2,0)</f>
        <v>#N/A</v>
      </c>
      <c r="X462" s="39" t="str">
        <f>VLOOKUP(A462,'[1]2019.30'!$A:$B,2,0)</f>
        <v>肾上腺髓质断层显象</v>
      </c>
      <c r="Y462" s="39">
        <f t="shared" si="103"/>
        <v>0</v>
      </c>
      <c r="Z462" s="39">
        <v>0</v>
      </c>
      <c r="AA462" s="39">
        <f t="shared" si="104"/>
        <v>0</v>
      </c>
      <c r="AB462" s="39" t="e">
        <f>VLOOKUP(A462,'[1]2019.30'!$A:$D,4,0)</f>
        <v>#REF!</v>
      </c>
      <c r="AC462" s="39" t="e">
        <f t="shared" si="105"/>
        <v>#REF!</v>
      </c>
      <c r="AD462" s="39" t="str">
        <f>VLOOKUP(A462,'[1]2019.30'!$A:$E,5,0)</f>
        <v>次</v>
      </c>
      <c r="AE462" s="39">
        <f t="shared" si="106"/>
        <v>0</v>
      </c>
      <c r="AF462" s="39">
        <f>VLOOKUP(A462,'[1]2019.30'!$A:$F,6,0)</f>
        <v>270</v>
      </c>
      <c r="AG462" s="39">
        <f t="shared" si="107"/>
        <v>0</v>
      </c>
      <c r="AH462" s="39">
        <v>0</v>
      </c>
      <c r="AI462" s="39">
        <f t="shared" si="108"/>
        <v>0</v>
      </c>
      <c r="AJ462" s="39" t="e">
        <f>VLOOKUP(A462,[2]修订!$B:$C,2,0)</f>
        <v>#N/A</v>
      </c>
    </row>
    <row r="463" s="39" customFormat="1" spans="1:36">
      <c r="A463" s="55">
        <v>230300005</v>
      </c>
      <c r="B463" s="52" t="s">
        <v>879</v>
      </c>
      <c r="C463" s="52" t="s">
        <v>880</v>
      </c>
      <c r="D463" s="52"/>
      <c r="E463" s="56" t="s">
        <v>28</v>
      </c>
      <c r="F463" s="56">
        <v>240</v>
      </c>
      <c r="G463" s="52" t="s">
        <v>881</v>
      </c>
      <c r="H463" s="47" t="s">
        <v>68</v>
      </c>
      <c r="I463" s="44"/>
      <c r="J463" s="39" t="e">
        <f>VLOOKUP(A463,'[1]2019.11'!$A:$B,2,0)</f>
        <v>#N/A</v>
      </c>
      <c r="X463" s="39" t="str">
        <f>VLOOKUP(A463,'[1]2019.30'!$A:$B,2,0)</f>
        <v>负荷心肌灌注断层显象</v>
      </c>
      <c r="Y463" s="39">
        <f t="shared" si="103"/>
        <v>0</v>
      </c>
      <c r="Z463" s="39" t="s">
        <v>880</v>
      </c>
      <c r="AA463" s="39">
        <f t="shared" si="104"/>
        <v>0</v>
      </c>
      <c r="AB463" s="39" t="e">
        <f>VLOOKUP(A463,'[1]2019.30'!$A:$D,4,0)</f>
        <v>#REF!</v>
      </c>
      <c r="AC463" s="39" t="e">
        <f t="shared" si="105"/>
        <v>#REF!</v>
      </c>
      <c r="AD463" s="39" t="str">
        <f>VLOOKUP(A463,'[1]2019.30'!$A:$E,5,0)</f>
        <v>次</v>
      </c>
      <c r="AE463" s="39">
        <f t="shared" si="106"/>
        <v>0</v>
      </c>
      <c r="AF463" s="39">
        <f>VLOOKUP(A463,'[1]2019.30'!$A:$F,6,0)</f>
        <v>240</v>
      </c>
      <c r="AG463" s="39">
        <f t="shared" si="107"/>
        <v>0</v>
      </c>
      <c r="AH463" s="39" t="s">
        <v>881</v>
      </c>
      <c r="AI463" s="39">
        <f t="shared" si="108"/>
        <v>0</v>
      </c>
      <c r="AJ463" s="39" t="e">
        <f>VLOOKUP(A463,[2]修订!$B:$C,2,0)</f>
        <v>#N/A</v>
      </c>
    </row>
    <row r="464" s="39" customFormat="1" ht="24" spans="1:36">
      <c r="A464" s="55">
        <v>2304</v>
      </c>
      <c r="B464" s="52" t="s">
        <v>882</v>
      </c>
      <c r="C464" s="52" t="s">
        <v>883</v>
      </c>
      <c r="D464" s="52"/>
      <c r="E464" s="56"/>
      <c r="F464" s="56"/>
      <c r="G464" s="52"/>
      <c r="H464" s="47"/>
      <c r="I464" s="44"/>
      <c r="J464" s="39" t="e">
        <f>VLOOKUP(A464,'[1]2019.11'!$A:$B,2,0)</f>
        <v>#N/A</v>
      </c>
      <c r="X464" s="39" t="str">
        <f>VLOOKUP(A464,'[1]2019.30'!$A:$B,2,0)</f>
        <v>4．正电子发射计算机断层显象(PET)</v>
      </c>
      <c r="Y464" s="39">
        <f t="shared" si="103"/>
        <v>0</v>
      </c>
      <c r="Z464" s="39" t="s">
        <v>883</v>
      </c>
      <c r="AA464" s="39">
        <f t="shared" si="104"/>
        <v>0</v>
      </c>
      <c r="AB464" s="39" t="e">
        <f>VLOOKUP(A464,'[1]2019.30'!$A:$D,4,0)</f>
        <v>#REF!</v>
      </c>
      <c r="AC464" s="39" t="e">
        <f t="shared" si="105"/>
        <v>#REF!</v>
      </c>
      <c r="AD464" s="39" t="e">
        <f>VLOOKUP(A464,'[1]2019.30'!$A:$E,5,0)</f>
        <v>#REF!</v>
      </c>
      <c r="AE464" s="39" t="e">
        <f t="shared" si="106"/>
        <v>#REF!</v>
      </c>
      <c r="AF464" s="39" t="e">
        <f>VLOOKUP(A464,'[1]2019.30'!$A:$F,6,0)</f>
        <v>#REF!</v>
      </c>
      <c r="AG464" s="39" t="e">
        <f t="shared" si="107"/>
        <v>#REF!</v>
      </c>
      <c r="AH464" s="39">
        <v>0</v>
      </c>
      <c r="AI464" s="39">
        <f t="shared" si="108"/>
        <v>0</v>
      </c>
      <c r="AJ464" s="39" t="e">
        <f>VLOOKUP(A464,[2]修订!$B:$C,2,0)</f>
        <v>#N/A</v>
      </c>
    </row>
    <row r="465" s="39" customFormat="1" spans="1:36">
      <c r="A465" s="55">
        <v>230400001</v>
      </c>
      <c r="B465" s="52" t="s">
        <v>884</v>
      </c>
      <c r="C465" s="52"/>
      <c r="D465" s="52"/>
      <c r="E465" s="56" t="s">
        <v>28</v>
      </c>
      <c r="F465" s="56">
        <v>3000</v>
      </c>
      <c r="G465" s="52"/>
      <c r="H465" s="47" t="s">
        <v>68</v>
      </c>
      <c r="I465" s="44"/>
      <c r="J465" s="39" t="e">
        <f>VLOOKUP(A465,'[1]2019.11'!$A:$B,2,0)</f>
        <v>#N/A</v>
      </c>
      <c r="X465" s="39" t="str">
        <f>VLOOKUP(A465,'[1]2019.30'!$A:$B,2,0)</f>
        <v>脑血流断层显象</v>
      </c>
      <c r="Y465" s="39">
        <f t="shared" si="103"/>
        <v>0</v>
      </c>
      <c r="Z465" s="39">
        <v>0</v>
      </c>
      <c r="AA465" s="39">
        <f t="shared" si="104"/>
        <v>0</v>
      </c>
      <c r="AB465" s="39" t="e">
        <f>VLOOKUP(A465,'[1]2019.30'!$A:$D,4,0)</f>
        <v>#REF!</v>
      </c>
      <c r="AC465" s="39" t="e">
        <f t="shared" si="105"/>
        <v>#REF!</v>
      </c>
      <c r="AD465" s="39" t="str">
        <f>VLOOKUP(A465,'[1]2019.30'!$A:$E,5,0)</f>
        <v>次</v>
      </c>
      <c r="AE465" s="39">
        <f t="shared" si="106"/>
        <v>0</v>
      </c>
      <c r="AF465" s="39">
        <f>VLOOKUP(A465,'[1]2019.30'!$A:$F,6,0)</f>
        <v>3000</v>
      </c>
      <c r="AG465" s="39">
        <f t="shared" si="107"/>
        <v>0</v>
      </c>
      <c r="AH465" s="39">
        <v>0</v>
      </c>
      <c r="AI465" s="39">
        <f t="shared" si="108"/>
        <v>0</v>
      </c>
      <c r="AJ465" s="39" t="e">
        <f>VLOOKUP(A465,[2]修订!$B:$C,2,0)</f>
        <v>#N/A</v>
      </c>
    </row>
    <row r="466" s="39" customFormat="1" spans="1:36">
      <c r="A466" s="55">
        <v>230400002</v>
      </c>
      <c r="B466" s="52" t="s">
        <v>885</v>
      </c>
      <c r="C466" s="52"/>
      <c r="D466" s="52"/>
      <c r="E466" s="56" t="s">
        <v>28</v>
      </c>
      <c r="F466" s="56">
        <v>3000</v>
      </c>
      <c r="G466" s="52"/>
      <c r="H466" s="47" t="s">
        <v>68</v>
      </c>
      <c r="I466" s="44"/>
      <c r="J466" s="39" t="e">
        <f>VLOOKUP(A466,'[1]2019.11'!$A:$B,2,0)</f>
        <v>#N/A</v>
      </c>
      <c r="X466" s="39" t="str">
        <f>VLOOKUP(A466,'[1]2019.30'!$A:$B,2,0)</f>
        <v>脑代谢断层显象</v>
      </c>
      <c r="Y466" s="39">
        <f t="shared" si="103"/>
        <v>0</v>
      </c>
      <c r="Z466" s="39">
        <v>0</v>
      </c>
      <c r="AA466" s="39">
        <f t="shared" si="104"/>
        <v>0</v>
      </c>
      <c r="AB466" s="39" t="e">
        <f>VLOOKUP(A466,'[1]2019.30'!$A:$D,4,0)</f>
        <v>#REF!</v>
      </c>
      <c r="AC466" s="39" t="e">
        <f t="shared" si="105"/>
        <v>#REF!</v>
      </c>
      <c r="AD466" s="39" t="str">
        <f>VLOOKUP(A466,'[1]2019.30'!$A:$E,5,0)</f>
        <v>次</v>
      </c>
      <c r="AE466" s="39">
        <f t="shared" si="106"/>
        <v>0</v>
      </c>
      <c r="AF466" s="39">
        <f>VLOOKUP(A466,'[1]2019.30'!$A:$F,6,0)</f>
        <v>3000</v>
      </c>
      <c r="AG466" s="39">
        <f t="shared" si="107"/>
        <v>0</v>
      </c>
      <c r="AH466" s="39">
        <v>0</v>
      </c>
      <c r="AI466" s="39">
        <f t="shared" si="108"/>
        <v>0</v>
      </c>
      <c r="AJ466" s="39" t="e">
        <f>VLOOKUP(A466,[2]修订!$B:$C,2,0)</f>
        <v>#N/A</v>
      </c>
    </row>
    <row r="467" s="39" customFormat="1" spans="1:36">
      <c r="A467" s="55">
        <v>230400003</v>
      </c>
      <c r="B467" s="52" t="s">
        <v>886</v>
      </c>
      <c r="C467" s="52"/>
      <c r="D467" s="52"/>
      <c r="E467" s="56" t="s">
        <v>28</v>
      </c>
      <c r="F467" s="56">
        <v>3000</v>
      </c>
      <c r="G467" s="52"/>
      <c r="H467" s="47" t="s">
        <v>68</v>
      </c>
      <c r="I467" s="44"/>
      <c r="J467" s="39" t="e">
        <f>VLOOKUP(A467,'[1]2019.11'!$A:$B,2,0)</f>
        <v>#N/A</v>
      </c>
      <c r="X467" s="39" t="str">
        <f>VLOOKUP(A467,'[1]2019.30'!$A:$B,2,0)</f>
        <v>静息心肌灌注断层显象</v>
      </c>
      <c r="Y467" s="39">
        <f t="shared" si="103"/>
        <v>0</v>
      </c>
      <c r="Z467" s="39">
        <v>0</v>
      </c>
      <c r="AA467" s="39">
        <f t="shared" si="104"/>
        <v>0</v>
      </c>
      <c r="AB467" s="39" t="e">
        <f>VLOOKUP(A467,'[1]2019.30'!$A:$D,4,0)</f>
        <v>#REF!</v>
      </c>
      <c r="AC467" s="39" t="e">
        <f t="shared" si="105"/>
        <v>#REF!</v>
      </c>
      <c r="AD467" s="39" t="str">
        <f>VLOOKUP(A467,'[1]2019.30'!$A:$E,5,0)</f>
        <v>次</v>
      </c>
      <c r="AE467" s="39">
        <f t="shared" si="106"/>
        <v>0</v>
      </c>
      <c r="AF467" s="39">
        <f>VLOOKUP(A467,'[1]2019.30'!$A:$F,6,0)</f>
        <v>3000</v>
      </c>
      <c r="AG467" s="39">
        <f t="shared" si="107"/>
        <v>0</v>
      </c>
      <c r="AH467" s="39">
        <v>0</v>
      </c>
      <c r="AI467" s="39">
        <f t="shared" si="108"/>
        <v>0</v>
      </c>
      <c r="AJ467" s="39" t="e">
        <f>VLOOKUP(A467,[2]修订!$B:$C,2,0)</f>
        <v>#N/A</v>
      </c>
    </row>
    <row r="468" s="39" customFormat="1" spans="1:36">
      <c r="A468" s="55">
        <v>230400004</v>
      </c>
      <c r="B468" s="52" t="s">
        <v>879</v>
      </c>
      <c r="C468" s="52" t="s">
        <v>880</v>
      </c>
      <c r="D468" s="52"/>
      <c r="E468" s="56" t="s">
        <v>28</v>
      </c>
      <c r="F468" s="56">
        <v>3000</v>
      </c>
      <c r="G468" s="52"/>
      <c r="H468" s="47" t="s">
        <v>68</v>
      </c>
      <c r="I468" s="44"/>
      <c r="J468" s="39" t="e">
        <f>VLOOKUP(A468,'[1]2019.11'!$A:$B,2,0)</f>
        <v>#N/A</v>
      </c>
      <c r="X468" s="39" t="str">
        <f>VLOOKUP(A468,'[1]2019.30'!$A:$B,2,0)</f>
        <v>负荷心肌灌注断层显象</v>
      </c>
      <c r="Y468" s="39">
        <f t="shared" si="103"/>
        <v>0</v>
      </c>
      <c r="Z468" s="39" t="s">
        <v>880</v>
      </c>
      <c r="AA468" s="39">
        <f t="shared" si="104"/>
        <v>0</v>
      </c>
      <c r="AB468" s="39" t="e">
        <f>VLOOKUP(A468,'[1]2019.30'!$A:$D,4,0)</f>
        <v>#REF!</v>
      </c>
      <c r="AC468" s="39" t="e">
        <f t="shared" si="105"/>
        <v>#REF!</v>
      </c>
      <c r="AD468" s="39" t="str">
        <f>VLOOKUP(A468,'[1]2019.30'!$A:$E,5,0)</f>
        <v>次</v>
      </c>
      <c r="AE468" s="39">
        <f t="shared" si="106"/>
        <v>0</v>
      </c>
      <c r="AF468" s="39">
        <f>VLOOKUP(A468,'[1]2019.30'!$A:$F,6,0)</f>
        <v>3000</v>
      </c>
      <c r="AG468" s="39">
        <f t="shared" si="107"/>
        <v>0</v>
      </c>
      <c r="AH468" s="39">
        <v>0</v>
      </c>
      <c r="AI468" s="39">
        <f t="shared" si="108"/>
        <v>0</v>
      </c>
      <c r="AJ468" s="39" t="e">
        <f>VLOOKUP(A468,[2]修订!$B:$C,2,0)</f>
        <v>#N/A</v>
      </c>
    </row>
    <row r="469" s="39" customFormat="1" spans="1:36">
      <c r="A469" s="55">
        <v>230400005</v>
      </c>
      <c r="B469" s="52" t="s">
        <v>887</v>
      </c>
      <c r="C469" s="52"/>
      <c r="D469" s="52"/>
      <c r="E469" s="56" t="s">
        <v>28</v>
      </c>
      <c r="F469" s="56">
        <v>3000</v>
      </c>
      <c r="G469" s="52"/>
      <c r="H469" s="47" t="s">
        <v>68</v>
      </c>
      <c r="I469" s="44"/>
      <c r="J469" s="39" t="e">
        <f>VLOOKUP(A469,'[1]2019.11'!$A:$B,2,0)</f>
        <v>#N/A</v>
      </c>
      <c r="X469" s="39" t="str">
        <f>VLOOKUP(A469,'[1]2019.30'!$A:$B,2,0)</f>
        <v>心肌代谢断层显象</v>
      </c>
      <c r="Y469" s="39">
        <f t="shared" si="103"/>
        <v>0</v>
      </c>
      <c r="Z469" s="39">
        <v>0</v>
      </c>
      <c r="AA469" s="39">
        <f t="shared" si="104"/>
        <v>0</v>
      </c>
      <c r="AB469" s="39" t="e">
        <f>VLOOKUP(A469,'[1]2019.30'!$A:$D,4,0)</f>
        <v>#REF!</v>
      </c>
      <c r="AC469" s="39" t="e">
        <f t="shared" si="105"/>
        <v>#REF!</v>
      </c>
      <c r="AD469" s="39" t="str">
        <f>VLOOKUP(A469,'[1]2019.30'!$A:$E,5,0)</f>
        <v>次</v>
      </c>
      <c r="AE469" s="39">
        <f t="shared" si="106"/>
        <v>0</v>
      </c>
      <c r="AF469" s="39">
        <f>VLOOKUP(A469,'[1]2019.30'!$A:$F,6,0)</f>
        <v>3000</v>
      </c>
      <c r="AG469" s="39">
        <f t="shared" si="107"/>
        <v>0</v>
      </c>
      <c r="AH469" s="39">
        <v>0</v>
      </c>
      <c r="AI469" s="39">
        <f t="shared" si="108"/>
        <v>0</v>
      </c>
      <c r="AJ469" s="39" t="e">
        <f>VLOOKUP(A469,[2]修订!$B:$C,2,0)</f>
        <v>#N/A</v>
      </c>
    </row>
    <row r="470" s="39" customFormat="1" spans="1:36">
      <c r="A470" s="55">
        <v>230400006</v>
      </c>
      <c r="B470" s="52" t="s">
        <v>888</v>
      </c>
      <c r="C470" s="52"/>
      <c r="D470" s="52"/>
      <c r="E470" s="56" t="s">
        <v>28</v>
      </c>
      <c r="F470" s="56">
        <v>3000</v>
      </c>
      <c r="G470" s="52"/>
      <c r="H470" s="47" t="s">
        <v>68</v>
      </c>
      <c r="I470" s="44"/>
      <c r="J470" s="39" t="e">
        <f>VLOOKUP(A470,'[1]2019.11'!$A:$B,2,0)</f>
        <v>#N/A</v>
      </c>
      <c r="X470" s="39" t="str">
        <f>VLOOKUP(A470,'[1]2019.30'!$A:$B,2,0)</f>
        <v>心脏神经受体断层显象</v>
      </c>
      <c r="Y470" s="39">
        <f t="shared" si="103"/>
        <v>0</v>
      </c>
      <c r="Z470" s="39">
        <v>0</v>
      </c>
      <c r="AA470" s="39">
        <f t="shared" si="104"/>
        <v>0</v>
      </c>
      <c r="AB470" s="39" t="e">
        <f>VLOOKUP(A470,'[1]2019.30'!$A:$D,4,0)</f>
        <v>#REF!</v>
      </c>
      <c r="AC470" s="39" t="e">
        <f t="shared" si="105"/>
        <v>#REF!</v>
      </c>
      <c r="AD470" s="39" t="str">
        <f>VLOOKUP(A470,'[1]2019.30'!$A:$E,5,0)</f>
        <v>次</v>
      </c>
      <c r="AE470" s="39">
        <f t="shared" si="106"/>
        <v>0</v>
      </c>
      <c r="AF470" s="39">
        <f>VLOOKUP(A470,'[1]2019.30'!$A:$F,6,0)</f>
        <v>3000</v>
      </c>
      <c r="AG470" s="39">
        <f t="shared" si="107"/>
        <v>0</v>
      </c>
      <c r="AH470" s="39">
        <v>0</v>
      </c>
      <c r="AI470" s="39">
        <f t="shared" si="108"/>
        <v>0</v>
      </c>
      <c r="AJ470" s="39" t="e">
        <f>VLOOKUP(A470,[2]修订!$B:$C,2,0)</f>
        <v>#N/A</v>
      </c>
    </row>
    <row r="471" s="39" customFormat="1" spans="1:36">
      <c r="A471" s="55">
        <v>230400007</v>
      </c>
      <c r="B471" s="52" t="s">
        <v>889</v>
      </c>
      <c r="C471" s="52"/>
      <c r="D471" s="52"/>
      <c r="E471" s="56" t="s">
        <v>28</v>
      </c>
      <c r="F471" s="56">
        <v>5000</v>
      </c>
      <c r="G471" s="52" t="s">
        <v>890</v>
      </c>
      <c r="H471" s="47" t="s">
        <v>68</v>
      </c>
      <c r="I471" s="44"/>
      <c r="J471" s="39" t="e">
        <f>VLOOKUP(A471,'[1]2019.11'!$A:$B,2,0)</f>
        <v>#N/A</v>
      </c>
      <c r="X471" s="39" t="str">
        <f>VLOOKUP(A471,'[1]2019.30'!$A:$B,2,0)</f>
        <v>肿瘤全身断层显象</v>
      </c>
      <c r="Y471" s="39">
        <f t="shared" si="103"/>
        <v>0</v>
      </c>
      <c r="Z471" s="39">
        <v>0</v>
      </c>
      <c r="AA471" s="39">
        <f t="shared" si="104"/>
        <v>0</v>
      </c>
      <c r="AB471" s="39" t="e">
        <f>VLOOKUP(A471,'[1]2019.30'!$A:$D,4,0)</f>
        <v>#REF!</v>
      </c>
      <c r="AC471" s="39" t="e">
        <f t="shared" si="105"/>
        <v>#REF!</v>
      </c>
      <c r="AD471" s="39" t="str">
        <f>VLOOKUP(A471,'[1]2019.30'!$A:$E,5,0)</f>
        <v>次</v>
      </c>
      <c r="AE471" s="39">
        <f t="shared" si="106"/>
        <v>0</v>
      </c>
      <c r="AF471" s="39">
        <f>VLOOKUP(A471,'[1]2019.30'!$A:$F,6,0)</f>
        <v>5000</v>
      </c>
      <c r="AG471" s="39">
        <f t="shared" si="107"/>
        <v>0</v>
      </c>
      <c r="AH471" s="39" t="s">
        <v>890</v>
      </c>
      <c r="AI471" s="39">
        <f t="shared" si="108"/>
        <v>0</v>
      </c>
      <c r="AJ471" s="39" t="e">
        <f>VLOOKUP(A471,[2]修订!$B:$C,2,0)</f>
        <v>#N/A</v>
      </c>
    </row>
    <row r="472" s="39" customFormat="1" spans="1:36">
      <c r="A472" s="55">
        <v>230400008</v>
      </c>
      <c r="B472" s="52" t="s">
        <v>891</v>
      </c>
      <c r="C472" s="52"/>
      <c r="D472" s="52"/>
      <c r="E472" s="56" t="s">
        <v>28</v>
      </c>
      <c r="F472" s="56">
        <v>3500</v>
      </c>
      <c r="G472" s="52"/>
      <c r="H472" s="47" t="s">
        <v>68</v>
      </c>
      <c r="I472" s="44"/>
      <c r="J472" s="39" t="e">
        <f>VLOOKUP(A472,'[1]2019.11'!$A:$B,2,0)</f>
        <v>#N/A</v>
      </c>
      <c r="X472" s="39" t="str">
        <f>VLOOKUP(A472,'[1]2019.30'!$A:$B,2,0)</f>
        <v>肿瘤局部断层显象</v>
      </c>
      <c r="Y472" s="39">
        <f t="shared" si="103"/>
        <v>0</v>
      </c>
      <c r="Z472" s="39">
        <v>0</v>
      </c>
      <c r="AA472" s="39">
        <f t="shared" si="104"/>
        <v>0</v>
      </c>
      <c r="AB472" s="39" t="e">
        <f>VLOOKUP(A472,'[1]2019.30'!$A:$D,4,0)</f>
        <v>#REF!</v>
      </c>
      <c r="AC472" s="39" t="e">
        <f t="shared" si="105"/>
        <v>#REF!</v>
      </c>
      <c r="AD472" s="39" t="str">
        <f>VLOOKUP(A472,'[1]2019.30'!$A:$E,5,0)</f>
        <v>次</v>
      </c>
      <c r="AE472" s="39">
        <f t="shared" si="106"/>
        <v>0</v>
      </c>
      <c r="AF472" s="39">
        <f>VLOOKUP(A472,'[1]2019.30'!$A:$F,6,0)</f>
        <v>3500</v>
      </c>
      <c r="AG472" s="39">
        <f t="shared" si="107"/>
        <v>0</v>
      </c>
      <c r="AH472" s="39">
        <v>0</v>
      </c>
      <c r="AI472" s="39">
        <f t="shared" si="108"/>
        <v>0</v>
      </c>
      <c r="AJ472" s="39" t="e">
        <f>VLOOKUP(A472,[2]修订!$B:$C,2,0)</f>
        <v>#N/A</v>
      </c>
    </row>
    <row r="473" s="39" customFormat="1" spans="1:36">
      <c r="A473" s="55">
        <v>230400009</v>
      </c>
      <c r="B473" s="52" t="s">
        <v>892</v>
      </c>
      <c r="C473" s="52"/>
      <c r="D473" s="52"/>
      <c r="E473" s="56" t="s">
        <v>28</v>
      </c>
      <c r="F473" s="56">
        <v>3300</v>
      </c>
      <c r="G473" s="52"/>
      <c r="H473" s="47" t="s">
        <v>68</v>
      </c>
      <c r="I473" s="44"/>
      <c r="J473" s="39" t="e">
        <f>VLOOKUP(A473,'[1]2019.11'!$A:$B,2,0)</f>
        <v>#N/A</v>
      </c>
      <c r="X473" s="39" t="str">
        <f>VLOOKUP(A473,'[1]2019.30'!$A:$B,2,0)</f>
        <v>神经受体显象</v>
      </c>
      <c r="Y473" s="39">
        <f t="shared" si="103"/>
        <v>0</v>
      </c>
      <c r="Z473" s="39">
        <v>0</v>
      </c>
      <c r="AA473" s="39">
        <f t="shared" si="104"/>
        <v>0</v>
      </c>
      <c r="AB473" s="39" t="e">
        <f>VLOOKUP(A473,'[1]2019.30'!$A:$D,4,0)</f>
        <v>#REF!</v>
      </c>
      <c r="AC473" s="39" t="e">
        <f t="shared" si="105"/>
        <v>#REF!</v>
      </c>
      <c r="AD473" s="39" t="str">
        <f>VLOOKUP(A473,'[1]2019.30'!$A:$E,5,0)</f>
        <v>次</v>
      </c>
      <c r="AE473" s="39">
        <f t="shared" si="106"/>
        <v>0</v>
      </c>
      <c r="AF473" s="39">
        <f>VLOOKUP(A473,'[1]2019.30'!$A:$F,6,0)</f>
        <v>3300</v>
      </c>
      <c r="AG473" s="39">
        <f t="shared" si="107"/>
        <v>0</v>
      </c>
      <c r="AH473" s="39">
        <v>0</v>
      </c>
      <c r="AI473" s="39">
        <f t="shared" si="108"/>
        <v>0</v>
      </c>
      <c r="AJ473" s="39" t="e">
        <f>VLOOKUP(A473,[2]修订!$B:$C,2,0)</f>
        <v>#N/A</v>
      </c>
    </row>
    <row r="474" s="39" customFormat="1" ht="36" spans="1:36">
      <c r="A474" s="55">
        <v>230400010</v>
      </c>
      <c r="B474" s="52" t="s">
        <v>893</v>
      </c>
      <c r="C474" s="52"/>
      <c r="D474" s="52" t="s">
        <v>894</v>
      </c>
      <c r="E474" s="56" t="s">
        <v>447</v>
      </c>
      <c r="F474" s="56">
        <v>3550</v>
      </c>
      <c r="G474" s="52" t="s">
        <v>895</v>
      </c>
      <c r="H474" s="47" t="s">
        <v>68</v>
      </c>
      <c r="I474" s="44"/>
      <c r="J474" s="39" t="e">
        <f>VLOOKUP(A474,'[1]2019.11'!$A:$B,2,0)</f>
        <v>#N/A</v>
      </c>
      <c r="X474" s="39" t="str">
        <f>VLOOKUP(A474,'[1]2019.30'!$A:$B,2,0)</f>
        <v>正电子发射计算机断层—X线计算机体层综合显像(PET/CT)</v>
      </c>
      <c r="Y474" s="39">
        <f t="shared" si="103"/>
        <v>0</v>
      </c>
      <c r="Z474" s="39">
        <v>0</v>
      </c>
      <c r="AA474" s="39">
        <f t="shared" si="104"/>
        <v>0</v>
      </c>
      <c r="AB474" s="39" t="str">
        <f>VLOOKUP(A474,'[1]2019.30'!$A:$D,4,0)</f>
        <v>核素药物，造影剂</v>
      </c>
      <c r="AC474" s="39">
        <f t="shared" si="105"/>
        <v>0</v>
      </c>
      <c r="AD474" s="39" t="str">
        <f>VLOOKUP(A474,'[1]2019.30'!$A:$E,5,0)</f>
        <v>每个部位</v>
      </c>
      <c r="AE474" s="39">
        <f t="shared" si="106"/>
        <v>0</v>
      </c>
      <c r="AF474" s="39">
        <f>VLOOKUP(A474,'[1]2019.30'!$A:$F,6,0)</f>
        <v>3550</v>
      </c>
      <c r="AG474" s="39">
        <f t="shared" si="107"/>
        <v>0</v>
      </c>
      <c r="AH474" s="39" t="s">
        <v>895</v>
      </c>
      <c r="AI474" s="39">
        <f t="shared" si="108"/>
        <v>0</v>
      </c>
      <c r="AJ474" s="39" t="e">
        <f>VLOOKUP(A474,[2]修订!$B:$C,2,0)</f>
        <v>#N/A</v>
      </c>
    </row>
    <row r="475" s="39" customFormat="1" spans="1:36">
      <c r="A475" s="55">
        <v>2305</v>
      </c>
      <c r="B475" s="52" t="s">
        <v>896</v>
      </c>
      <c r="C475" s="52"/>
      <c r="D475" s="52"/>
      <c r="E475" s="56"/>
      <c r="F475" s="56"/>
      <c r="G475" s="52"/>
      <c r="H475" s="47"/>
      <c r="I475" s="44"/>
      <c r="J475" s="39" t="e">
        <f>VLOOKUP(A475,'[1]2019.11'!$A:$B,2,0)</f>
        <v>#N/A</v>
      </c>
      <c r="X475" s="39" t="e">
        <f>VLOOKUP(A475,'[1]2019.30'!$A:$B,2,0)</f>
        <v>#N/A</v>
      </c>
      <c r="AJ475" s="39" t="e">
        <f>VLOOKUP(A475,[2]修订!$B:$C,2,0)</f>
        <v>#N/A</v>
      </c>
    </row>
    <row r="476" s="39" customFormat="1" spans="1:36">
      <c r="A476" s="55">
        <v>230500001</v>
      </c>
      <c r="B476" s="52" t="s">
        <v>897</v>
      </c>
      <c r="C476" s="52" t="s">
        <v>898</v>
      </c>
      <c r="D476" s="52"/>
      <c r="E476" s="56" t="s">
        <v>28</v>
      </c>
      <c r="F476" s="56">
        <v>90</v>
      </c>
      <c r="G476" s="52"/>
      <c r="H476" s="47"/>
      <c r="I476" s="44"/>
      <c r="J476" s="39" t="e">
        <f>VLOOKUP(A476,'[1]2019.11'!$A:$B,2,0)</f>
        <v>#N/A</v>
      </c>
      <c r="X476" s="39" t="e">
        <f>VLOOKUP(A476,'[1]2019.30'!$A:$B,2,0)</f>
        <v>#N/A</v>
      </c>
      <c r="AJ476" s="39" t="e">
        <f>VLOOKUP(A476,[2]修订!$B:$C,2,0)</f>
        <v>#N/A</v>
      </c>
    </row>
    <row r="477" s="39" customFormat="1" spans="1:36">
      <c r="A477" s="55">
        <v>230500002</v>
      </c>
      <c r="B477" s="52" t="s">
        <v>899</v>
      </c>
      <c r="C477" s="52"/>
      <c r="D477" s="52"/>
      <c r="E477" s="56" t="s">
        <v>900</v>
      </c>
      <c r="F477" s="56">
        <v>50</v>
      </c>
      <c r="G477" s="52" t="s">
        <v>901</v>
      </c>
      <c r="H477" s="47"/>
      <c r="I477" s="44"/>
      <c r="J477" s="39" t="e">
        <f>VLOOKUP(A477,'[1]2019.11'!$A:$B,2,0)</f>
        <v>#N/A</v>
      </c>
      <c r="X477" s="39" t="e">
        <f>VLOOKUP(A477,'[1]2019.30'!$A:$B,2,0)</f>
        <v>#N/A</v>
      </c>
      <c r="AJ477" s="39" t="e">
        <f>VLOOKUP(A477,[2]修订!$B:$C,2,0)</f>
        <v>#N/A</v>
      </c>
    </row>
    <row r="478" s="39" customFormat="1" spans="1:36">
      <c r="A478" s="55">
        <v>230500003</v>
      </c>
      <c r="B478" s="52" t="s">
        <v>902</v>
      </c>
      <c r="C478" s="52"/>
      <c r="D478" s="52"/>
      <c r="E478" s="56" t="s">
        <v>900</v>
      </c>
      <c r="F478" s="56">
        <v>50</v>
      </c>
      <c r="G478" s="52" t="s">
        <v>901</v>
      </c>
      <c r="H478" s="47"/>
      <c r="I478" s="44"/>
      <c r="J478" s="39" t="e">
        <f>VLOOKUP(A478,'[1]2019.11'!$A:$B,2,0)</f>
        <v>#N/A</v>
      </c>
      <c r="X478" s="39" t="e">
        <f>VLOOKUP(A478,'[1]2019.30'!$A:$B,2,0)</f>
        <v>#N/A</v>
      </c>
      <c r="AJ478" s="39" t="e">
        <f>VLOOKUP(A478,[2]修订!$B:$C,2,0)</f>
        <v>#N/A</v>
      </c>
    </row>
    <row r="479" s="39" customFormat="1" spans="1:36">
      <c r="A479" s="55">
        <v>230500004</v>
      </c>
      <c r="B479" s="52" t="s">
        <v>903</v>
      </c>
      <c r="C479" s="52"/>
      <c r="D479" s="52"/>
      <c r="E479" s="56" t="s">
        <v>900</v>
      </c>
      <c r="F479" s="56">
        <v>50</v>
      </c>
      <c r="G479" s="52" t="s">
        <v>901</v>
      </c>
      <c r="H479" s="47"/>
      <c r="I479" s="44"/>
      <c r="J479" s="39" t="e">
        <f>VLOOKUP(A479,'[1]2019.11'!$A:$B,2,0)</f>
        <v>#N/A</v>
      </c>
      <c r="X479" s="39" t="e">
        <f>VLOOKUP(A479,'[1]2019.30'!$A:$B,2,0)</f>
        <v>#N/A</v>
      </c>
      <c r="AJ479" s="39" t="e">
        <f>VLOOKUP(A479,[2]修订!$B:$C,2,0)</f>
        <v>#N/A</v>
      </c>
    </row>
    <row r="480" s="39" customFormat="1" spans="1:36">
      <c r="A480" s="55">
        <v>230500005</v>
      </c>
      <c r="B480" s="52" t="s">
        <v>904</v>
      </c>
      <c r="C480" s="52" t="s">
        <v>905</v>
      </c>
      <c r="D480" s="52"/>
      <c r="E480" s="56" t="s">
        <v>28</v>
      </c>
      <c r="F480" s="56">
        <v>95</v>
      </c>
      <c r="G480" s="52"/>
      <c r="H480" s="47"/>
      <c r="I480" s="44"/>
      <c r="J480" s="39" t="e">
        <f>VLOOKUP(A480,'[1]2019.11'!$A:$B,2,0)</f>
        <v>#N/A</v>
      </c>
      <c r="X480" s="39" t="e">
        <f>VLOOKUP(A480,'[1]2019.30'!$A:$B,2,0)</f>
        <v>#N/A</v>
      </c>
      <c r="AJ480" s="39" t="e">
        <f>VLOOKUP(A480,[2]修订!$B:$C,2,0)</f>
        <v>#N/A</v>
      </c>
    </row>
    <row r="481" s="39" customFormat="1" ht="24" spans="1:36">
      <c r="A481" s="55">
        <v>230500006</v>
      </c>
      <c r="B481" s="52" t="s">
        <v>906</v>
      </c>
      <c r="C481" s="52" t="s">
        <v>907</v>
      </c>
      <c r="D481" s="52"/>
      <c r="E481" s="56" t="s">
        <v>28</v>
      </c>
      <c r="F481" s="56">
        <v>45</v>
      </c>
      <c r="G481" s="52"/>
      <c r="H481" s="47"/>
      <c r="I481" s="44"/>
      <c r="J481" s="39" t="e">
        <f>VLOOKUP(A481,'[1]2019.11'!$A:$B,2,0)</f>
        <v>#N/A</v>
      </c>
      <c r="X481" s="39" t="e">
        <f>VLOOKUP(A481,'[1]2019.30'!$A:$B,2,0)</f>
        <v>#N/A</v>
      </c>
      <c r="AJ481" s="39" t="e">
        <f>VLOOKUP(A481,[2]修订!$B:$C,2,0)</f>
        <v>#N/A</v>
      </c>
    </row>
    <row r="482" s="39" customFormat="1" spans="1:36">
      <c r="A482" s="55">
        <v>230500007</v>
      </c>
      <c r="B482" s="52" t="s">
        <v>908</v>
      </c>
      <c r="C482" s="52" t="s">
        <v>909</v>
      </c>
      <c r="D482" s="52"/>
      <c r="E482" s="56" t="s">
        <v>28</v>
      </c>
      <c r="F482" s="56">
        <v>45</v>
      </c>
      <c r="G482" s="52"/>
      <c r="H482" s="47"/>
      <c r="I482" s="44"/>
      <c r="J482" s="39" t="e">
        <f>VLOOKUP(A482,'[1]2019.11'!$A:$B,2,0)</f>
        <v>#N/A</v>
      </c>
      <c r="X482" s="39" t="e">
        <f>VLOOKUP(A482,'[1]2019.30'!$A:$B,2,0)</f>
        <v>#N/A</v>
      </c>
      <c r="AJ482" s="39" t="e">
        <f>VLOOKUP(A482,[2]修订!$B:$C,2,0)</f>
        <v>#N/A</v>
      </c>
    </row>
    <row r="483" s="40" customFormat="1" ht="24" spans="1:36">
      <c r="A483" s="73" t="s">
        <v>910</v>
      </c>
      <c r="B483" s="74" t="s">
        <v>911</v>
      </c>
      <c r="C483" s="74"/>
      <c r="D483" s="74"/>
      <c r="E483" s="75" t="s">
        <v>28</v>
      </c>
      <c r="F483" s="75" t="s">
        <v>48</v>
      </c>
      <c r="G483" s="74"/>
      <c r="H483" s="76" t="s">
        <v>5</v>
      </c>
      <c r="I483" s="78"/>
      <c r="J483" s="39" t="e">
        <f>VLOOKUP(A483,'[1]2019.11'!$A:$B,2,0)</f>
        <v>#N/A</v>
      </c>
      <c r="X483" s="39" t="e">
        <f>VLOOKUP(A483,'[1]2019.30'!$A:$B,2,0)</f>
        <v>#N/A</v>
      </c>
      <c r="AJ483" s="39" t="e">
        <f>VLOOKUP(A483,[2]修订!$B:$C,2,0)</f>
        <v>#N/A</v>
      </c>
    </row>
    <row r="484" s="39" customFormat="1" spans="1:36">
      <c r="A484" s="55">
        <v>230500008</v>
      </c>
      <c r="B484" s="52" t="s">
        <v>912</v>
      </c>
      <c r="C484" s="52" t="s">
        <v>913</v>
      </c>
      <c r="D484" s="52"/>
      <c r="E484" s="56" t="s">
        <v>28</v>
      </c>
      <c r="F484" s="56">
        <v>55</v>
      </c>
      <c r="G484" s="52"/>
      <c r="H484" s="47"/>
      <c r="I484" s="44"/>
      <c r="J484" s="39" t="e">
        <f>VLOOKUP(A484,'[1]2019.11'!$A:$B,2,0)</f>
        <v>#N/A</v>
      </c>
      <c r="X484" s="39" t="e">
        <f>VLOOKUP(A484,'[1]2019.30'!$A:$B,2,0)</f>
        <v>#N/A</v>
      </c>
      <c r="AJ484" s="39" t="e">
        <f>VLOOKUP(A484,[2]修订!$B:$C,2,0)</f>
        <v>#N/A</v>
      </c>
    </row>
    <row r="485" s="39" customFormat="1" spans="1:36">
      <c r="A485" s="55">
        <v>230500009</v>
      </c>
      <c r="B485" s="52" t="s">
        <v>914</v>
      </c>
      <c r="C485" s="52" t="s">
        <v>915</v>
      </c>
      <c r="D485" s="52"/>
      <c r="E485" s="56" t="s">
        <v>28</v>
      </c>
      <c r="F485" s="56">
        <v>70</v>
      </c>
      <c r="G485" s="52"/>
      <c r="H485" s="47"/>
      <c r="I485" s="44"/>
      <c r="J485" s="39" t="e">
        <f>VLOOKUP(A485,'[1]2019.11'!$A:$B,2,0)</f>
        <v>#N/A</v>
      </c>
      <c r="X485" s="39" t="e">
        <f>VLOOKUP(A485,'[1]2019.30'!$A:$B,2,0)</f>
        <v>#N/A</v>
      </c>
      <c r="AJ485" s="39" t="e">
        <f>VLOOKUP(A485,[2]修订!$B:$C,2,0)</f>
        <v>#N/A</v>
      </c>
    </row>
    <row r="486" s="39" customFormat="1" spans="1:36">
      <c r="A486" s="55">
        <v>230500010</v>
      </c>
      <c r="B486" s="52" t="s">
        <v>916</v>
      </c>
      <c r="C486" s="52"/>
      <c r="D486" s="52"/>
      <c r="E486" s="56" t="s">
        <v>28</v>
      </c>
      <c r="F486" s="56">
        <v>80</v>
      </c>
      <c r="G486" s="52"/>
      <c r="H486" s="47"/>
      <c r="I486" s="44"/>
      <c r="J486" s="39" t="e">
        <f>VLOOKUP(A486,'[1]2019.11'!$A:$B,2,0)</f>
        <v>#N/A</v>
      </c>
      <c r="X486" s="39" t="e">
        <f>VLOOKUP(A486,'[1]2019.30'!$A:$B,2,0)</f>
        <v>#N/A</v>
      </c>
      <c r="AJ486" s="39" t="e">
        <f>VLOOKUP(A486,[2]修订!$B:$C,2,0)</f>
        <v>#N/A</v>
      </c>
    </row>
    <row r="487" s="39" customFormat="1" ht="24" spans="1:36">
      <c r="A487" s="55">
        <v>230500011</v>
      </c>
      <c r="B487" s="52" t="s">
        <v>917</v>
      </c>
      <c r="C487" s="52"/>
      <c r="D487" s="52"/>
      <c r="E487" s="56" t="s">
        <v>28</v>
      </c>
      <c r="F487" s="56">
        <v>80</v>
      </c>
      <c r="G487" s="52"/>
      <c r="H487" s="47"/>
      <c r="I487" s="44"/>
      <c r="J487" s="39" t="e">
        <f>VLOOKUP(A487,'[1]2019.11'!$A:$B,2,0)</f>
        <v>#N/A</v>
      </c>
      <c r="X487" s="39" t="e">
        <f>VLOOKUP(A487,'[1]2019.30'!$A:$B,2,0)</f>
        <v>#N/A</v>
      </c>
      <c r="AJ487" s="39" t="e">
        <f>VLOOKUP(A487,[2]修订!$B:$C,2,0)</f>
        <v>#N/A</v>
      </c>
    </row>
    <row r="488" s="39" customFormat="1" spans="1:36">
      <c r="A488" s="55">
        <v>230500012</v>
      </c>
      <c r="B488" s="52" t="s">
        <v>918</v>
      </c>
      <c r="C488" s="52"/>
      <c r="D488" s="52"/>
      <c r="E488" s="56" t="s">
        <v>28</v>
      </c>
      <c r="F488" s="56">
        <v>90</v>
      </c>
      <c r="G488" s="52"/>
      <c r="H488" s="47"/>
      <c r="I488" s="44"/>
      <c r="J488" s="39" t="e">
        <f>VLOOKUP(A488,'[1]2019.11'!$A:$B,2,0)</f>
        <v>#N/A</v>
      </c>
      <c r="X488" s="39" t="e">
        <f>VLOOKUP(A488,'[1]2019.30'!$A:$B,2,0)</f>
        <v>#N/A</v>
      </c>
      <c r="AJ488" s="39" t="e">
        <f>VLOOKUP(A488,[2]修订!$B:$C,2,0)</f>
        <v>#N/A</v>
      </c>
    </row>
    <row r="489" s="39" customFormat="1" spans="1:36">
      <c r="A489" s="55">
        <v>230500013</v>
      </c>
      <c r="B489" s="52" t="s">
        <v>919</v>
      </c>
      <c r="C489" s="52"/>
      <c r="D489" s="52"/>
      <c r="E489" s="56" t="s">
        <v>28</v>
      </c>
      <c r="F489" s="56">
        <v>90</v>
      </c>
      <c r="G489" s="52"/>
      <c r="H489" s="47"/>
      <c r="I489" s="44"/>
      <c r="J489" s="39" t="e">
        <f>VLOOKUP(A489,'[1]2019.11'!$A:$B,2,0)</f>
        <v>#N/A</v>
      </c>
      <c r="X489" s="39" t="e">
        <f>VLOOKUP(A489,'[1]2019.30'!$A:$B,2,0)</f>
        <v>#N/A</v>
      </c>
      <c r="AJ489" s="39" t="e">
        <f>VLOOKUP(A489,[2]修订!$B:$C,2,0)</f>
        <v>#N/A</v>
      </c>
    </row>
    <row r="490" s="39" customFormat="1" spans="1:36">
      <c r="A490" s="55">
        <v>230500014</v>
      </c>
      <c r="B490" s="52" t="s">
        <v>920</v>
      </c>
      <c r="C490" s="52" t="s">
        <v>921</v>
      </c>
      <c r="D490" s="52"/>
      <c r="E490" s="56" t="s">
        <v>28</v>
      </c>
      <c r="F490" s="56">
        <v>110</v>
      </c>
      <c r="G490" s="52"/>
      <c r="H490" s="47"/>
      <c r="I490" s="44"/>
      <c r="J490" s="39" t="e">
        <f>VLOOKUP(A490,'[1]2019.11'!$A:$B,2,0)</f>
        <v>#N/A</v>
      </c>
      <c r="X490" s="39" t="e">
        <f>VLOOKUP(A490,'[1]2019.30'!$A:$B,2,0)</f>
        <v>#N/A</v>
      </c>
      <c r="AJ490" s="39" t="e">
        <f>VLOOKUP(A490,[2]修订!$B:$C,2,0)</f>
        <v>#N/A</v>
      </c>
    </row>
    <row r="491" s="39" customFormat="1" ht="60" spans="1:36">
      <c r="A491" s="55">
        <v>2306</v>
      </c>
      <c r="B491" s="52" t="s">
        <v>922</v>
      </c>
      <c r="C491" s="52" t="s">
        <v>923</v>
      </c>
      <c r="D491" s="52" t="s">
        <v>648</v>
      </c>
      <c r="E491" s="56"/>
      <c r="F491" s="56"/>
      <c r="G491" s="52"/>
      <c r="H491" s="47"/>
      <c r="I491" s="44"/>
      <c r="J491" s="39" t="e">
        <f>VLOOKUP(A491,'[1]2019.11'!$A:$B,2,0)</f>
        <v>#N/A</v>
      </c>
      <c r="X491" s="39" t="str">
        <f>VLOOKUP(A491,'[1]2019.30'!$A:$B,2,0)</f>
        <v>6. 核素内照射治疗</v>
      </c>
      <c r="Y491" s="39">
        <f t="shared" ref="Y491:Y495" si="109">IF(B491=X491,0,1)</f>
        <v>0</v>
      </c>
      <c r="Z491" s="39" t="s">
        <v>923</v>
      </c>
      <c r="AA491" s="39">
        <f t="shared" ref="AA491:AA495" si="110">IF(C491=Z491,0,1)</f>
        <v>0</v>
      </c>
      <c r="AB491" s="39" t="str">
        <f>VLOOKUP(A491,'[1]2019.30'!$A:$D,4,0)</f>
        <v>一次性导管</v>
      </c>
      <c r="AC491" s="39">
        <f t="shared" ref="AC491:AC495" si="111">IF(D491=AB491,0,1)</f>
        <v>0</v>
      </c>
      <c r="AD491" s="39" t="e">
        <f>VLOOKUP(A491,'[1]2019.30'!$A:$E,5,0)</f>
        <v>#REF!</v>
      </c>
      <c r="AE491" s="39" t="e">
        <f t="shared" ref="AE491:AE495" si="112">IF(E491=AD491,0,1)</f>
        <v>#REF!</v>
      </c>
      <c r="AF491" s="39" t="e">
        <f>VLOOKUP(A491,'[1]2019.30'!$A:$F,6,0)</f>
        <v>#REF!</v>
      </c>
      <c r="AG491" s="39" t="e">
        <f t="shared" ref="AG491:AG495" si="113">IF(F491=AF491,0,1)</f>
        <v>#REF!</v>
      </c>
      <c r="AH491" s="39">
        <v>0</v>
      </c>
      <c r="AI491" s="39">
        <f>IF(G491=AH491,0,1)</f>
        <v>0</v>
      </c>
      <c r="AJ491" s="39" t="e">
        <f>VLOOKUP(A491,[2]修订!$B:$C,2,0)</f>
        <v>#N/A</v>
      </c>
    </row>
    <row r="492" s="39" customFormat="1" spans="1:36">
      <c r="A492" s="55">
        <v>230600001</v>
      </c>
      <c r="B492" s="52" t="s">
        <v>924</v>
      </c>
      <c r="C492" s="52" t="s">
        <v>925</v>
      </c>
      <c r="D492" s="52"/>
      <c r="E492" s="56" t="s">
        <v>926</v>
      </c>
      <c r="F492" s="56">
        <v>260</v>
      </c>
      <c r="G492" s="52"/>
      <c r="H492" s="47" t="s">
        <v>68</v>
      </c>
      <c r="I492" s="44"/>
      <c r="J492" s="39" t="e">
        <f>VLOOKUP(A492,'[1]2019.11'!$A:$B,2,0)</f>
        <v>#N/A</v>
      </c>
      <c r="X492" s="39" t="str">
        <f>VLOOKUP(A492,'[1]2019.30'!$A:$B,2,0)</f>
        <v>131碘-甲亢治疗</v>
      </c>
      <c r="Y492" s="39">
        <f t="shared" si="109"/>
        <v>0</v>
      </c>
      <c r="Z492" s="39" t="s">
        <v>925</v>
      </c>
      <c r="AA492" s="39">
        <f t="shared" si="110"/>
        <v>0</v>
      </c>
      <c r="AB492" s="39" t="e">
        <f>VLOOKUP(A492,'[1]2019.30'!$A:$D,4,0)</f>
        <v>#REF!</v>
      </c>
      <c r="AC492" s="39" t="e">
        <f t="shared" si="111"/>
        <v>#REF!</v>
      </c>
      <c r="AD492" s="39" t="str">
        <f>VLOOKUP(A492,'[1]2019.30'!$A:$E,5,0)</f>
        <v>毫居里</v>
      </c>
      <c r="AE492" s="39">
        <f t="shared" si="112"/>
        <v>0</v>
      </c>
      <c r="AF492" s="39">
        <f>VLOOKUP(A492,'[1]2019.30'!$A:$F,6,0)</f>
        <v>260</v>
      </c>
      <c r="AG492" s="39">
        <f t="shared" si="113"/>
        <v>0</v>
      </c>
      <c r="AH492" s="39">
        <v>0</v>
      </c>
      <c r="AI492" s="39">
        <f>IF(G492=AH492,0,1)</f>
        <v>0</v>
      </c>
      <c r="AJ492" s="39" t="e">
        <f>VLOOKUP(A492,[2]修订!$B:$C,2,0)</f>
        <v>#N/A</v>
      </c>
    </row>
    <row r="493" s="39" customFormat="1" ht="24" spans="1:36">
      <c r="A493" s="55">
        <v>230600002</v>
      </c>
      <c r="B493" s="52" t="s">
        <v>927</v>
      </c>
      <c r="C493" s="52" t="s">
        <v>925</v>
      </c>
      <c r="D493" s="52"/>
      <c r="E493" s="56" t="s">
        <v>926</v>
      </c>
      <c r="F493" s="56">
        <v>260</v>
      </c>
      <c r="G493" s="52"/>
      <c r="H493" s="47" t="s">
        <v>68</v>
      </c>
      <c r="I493" s="44"/>
      <c r="J493" s="39" t="e">
        <f>VLOOKUP(A493,'[1]2019.11'!$A:$B,2,0)</f>
        <v>#N/A</v>
      </c>
      <c r="X493" s="39" t="str">
        <f>VLOOKUP(A493,'[1]2019.30'!$A:$B,2,0)</f>
        <v>131碘-功能自主性甲状腺瘤治疗</v>
      </c>
      <c r="Y493" s="39">
        <f t="shared" si="109"/>
        <v>0</v>
      </c>
      <c r="Z493" s="39" t="s">
        <v>925</v>
      </c>
      <c r="AA493" s="39">
        <f t="shared" si="110"/>
        <v>0</v>
      </c>
      <c r="AB493" s="39" t="e">
        <f>VLOOKUP(A493,'[1]2019.30'!$A:$D,4,0)</f>
        <v>#REF!</v>
      </c>
      <c r="AC493" s="39" t="e">
        <f t="shared" si="111"/>
        <v>#REF!</v>
      </c>
      <c r="AD493" s="39" t="str">
        <f>VLOOKUP(A493,'[1]2019.30'!$A:$E,5,0)</f>
        <v>毫居里</v>
      </c>
      <c r="AE493" s="39">
        <f t="shared" si="112"/>
        <v>0</v>
      </c>
      <c r="AF493" s="39">
        <f>VLOOKUP(A493,'[1]2019.30'!$A:$F,6,0)</f>
        <v>260</v>
      </c>
      <c r="AG493" s="39">
        <f t="shared" si="113"/>
        <v>0</v>
      </c>
      <c r="AH493" s="39">
        <v>0</v>
      </c>
      <c r="AI493" s="39">
        <f>IF(G493=AH493,0,1)</f>
        <v>0</v>
      </c>
      <c r="AJ493" s="39" t="e">
        <f>VLOOKUP(A493,[2]修订!$B:$C,2,0)</f>
        <v>#N/A</v>
      </c>
    </row>
    <row r="494" s="39" customFormat="1" ht="24" spans="1:36">
      <c r="A494" s="55">
        <v>230600003</v>
      </c>
      <c r="B494" s="52" t="s">
        <v>928</v>
      </c>
      <c r="C494" s="52" t="s">
        <v>925</v>
      </c>
      <c r="D494" s="52"/>
      <c r="E494" s="56" t="s">
        <v>926</v>
      </c>
      <c r="F494" s="56">
        <v>90</v>
      </c>
      <c r="G494" s="52"/>
      <c r="H494" s="47" t="s">
        <v>68</v>
      </c>
      <c r="I494" s="44"/>
      <c r="J494" s="39" t="e">
        <f>VLOOKUP(A494,'[1]2019.11'!$A:$B,2,0)</f>
        <v>#N/A</v>
      </c>
      <c r="X494" s="39" t="str">
        <f>VLOOKUP(A494,'[1]2019.30'!$A:$B,2,0)</f>
        <v>131碘-甲状腺癌转移灶治疗</v>
      </c>
      <c r="Y494" s="39">
        <f t="shared" si="109"/>
        <v>0</v>
      </c>
      <c r="Z494" s="39" t="s">
        <v>925</v>
      </c>
      <c r="AA494" s="39">
        <f t="shared" si="110"/>
        <v>0</v>
      </c>
      <c r="AB494" s="39" t="e">
        <f>VLOOKUP(A494,'[1]2019.30'!$A:$D,4,0)</f>
        <v>#REF!</v>
      </c>
      <c r="AC494" s="39" t="e">
        <f t="shared" si="111"/>
        <v>#REF!</v>
      </c>
      <c r="AD494" s="39" t="str">
        <f>VLOOKUP(A494,'[1]2019.30'!$A:$E,5,0)</f>
        <v>毫居里</v>
      </c>
      <c r="AE494" s="39">
        <f t="shared" si="112"/>
        <v>0</v>
      </c>
      <c r="AF494" s="39">
        <f>VLOOKUP(A494,'[1]2019.30'!$A:$F,6,0)</f>
        <v>90</v>
      </c>
      <c r="AG494" s="39">
        <f t="shared" si="113"/>
        <v>0</v>
      </c>
      <c r="AH494" s="39">
        <v>0</v>
      </c>
      <c r="AI494" s="39">
        <f>IF(G494=AH494,0,1)</f>
        <v>0</v>
      </c>
      <c r="AJ494" s="39" t="e">
        <f>VLOOKUP(A494,[2]修订!$B:$C,2,0)</f>
        <v>#N/A</v>
      </c>
    </row>
    <row r="495" s="39" customFormat="1" spans="1:36">
      <c r="A495" s="55">
        <v>230600004</v>
      </c>
      <c r="B495" s="52" t="s">
        <v>929</v>
      </c>
      <c r="C495" s="52" t="s">
        <v>925</v>
      </c>
      <c r="D495" s="52"/>
      <c r="E495" s="56" t="s">
        <v>926</v>
      </c>
      <c r="F495" s="56">
        <v>260</v>
      </c>
      <c r="G495" s="52"/>
      <c r="H495" s="47" t="s">
        <v>68</v>
      </c>
      <c r="I495" s="44"/>
      <c r="J495" s="39" t="e">
        <f>VLOOKUP(A495,'[1]2019.11'!$A:$B,2,0)</f>
        <v>#N/A</v>
      </c>
      <c r="X495" s="39" t="str">
        <f>VLOOKUP(A495,'[1]2019.30'!$A:$B,2,0)</f>
        <v>131碘-肿瘤抗体放免治疗</v>
      </c>
      <c r="Y495" s="39">
        <f t="shared" si="109"/>
        <v>0</v>
      </c>
      <c r="Z495" s="39" t="s">
        <v>925</v>
      </c>
      <c r="AA495" s="39">
        <f t="shared" si="110"/>
        <v>0</v>
      </c>
      <c r="AB495" s="39" t="e">
        <f>VLOOKUP(A495,'[1]2019.30'!$A:$D,4,0)</f>
        <v>#REF!</v>
      </c>
      <c r="AC495" s="39" t="e">
        <f t="shared" si="111"/>
        <v>#REF!</v>
      </c>
      <c r="AD495" s="39" t="str">
        <f>VLOOKUP(A495,'[1]2019.30'!$A:$E,5,0)</f>
        <v>毫居里</v>
      </c>
      <c r="AE495" s="39">
        <f t="shared" si="112"/>
        <v>0</v>
      </c>
      <c r="AF495" s="39">
        <f>VLOOKUP(A495,'[1]2019.30'!$A:$F,6,0)</f>
        <v>260</v>
      </c>
      <c r="AG495" s="39">
        <f t="shared" si="113"/>
        <v>0</v>
      </c>
      <c r="AH495" s="39">
        <v>0</v>
      </c>
      <c r="AI495" s="39">
        <f>IF(G495=AH495,0,1)</f>
        <v>0</v>
      </c>
      <c r="AJ495" s="39" t="e">
        <f>VLOOKUP(A495,[2]修订!$B:$C,2,0)</f>
        <v>#N/A</v>
      </c>
    </row>
    <row r="496" s="39" customFormat="1" spans="1:36">
      <c r="A496" s="55">
        <v>230600005</v>
      </c>
      <c r="B496" s="52" t="s">
        <v>930</v>
      </c>
      <c r="C496" s="52"/>
      <c r="D496" s="52" t="s">
        <v>336</v>
      </c>
      <c r="E496" s="56" t="s">
        <v>28</v>
      </c>
      <c r="F496" s="56">
        <v>280</v>
      </c>
      <c r="G496" s="52"/>
      <c r="H496" s="47"/>
      <c r="I496" s="44"/>
      <c r="J496" s="39" t="e">
        <f>VLOOKUP(A496,'[1]2019.11'!$A:$B,2,0)</f>
        <v>#N/A</v>
      </c>
      <c r="X496" s="39" t="e">
        <f>VLOOKUP(A496,'[1]2019.30'!$A:$B,2,0)</f>
        <v>#N/A</v>
      </c>
      <c r="AJ496" s="39" t="e">
        <f>VLOOKUP(A496,[2]修订!$B:$C,2,0)</f>
        <v>#N/A</v>
      </c>
    </row>
    <row r="497" s="39" customFormat="1" spans="1:36">
      <c r="A497" s="55">
        <v>230600006</v>
      </c>
      <c r="B497" s="52" t="s">
        <v>931</v>
      </c>
      <c r="C497" s="52"/>
      <c r="D497" s="52" t="s">
        <v>336</v>
      </c>
      <c r="E497" s="56" t="s">
        <v>28</v>
      </c>
      <c r="F497" s="56">
        <v>240</v>
      </c>
      <c r="G497" s="52"/>
      <c r="H497" s="47"/>
      <c r="I497" s="44"/>
      <c r="J497" s="39" t="e">
        <f>VLOOKUP(A497,'[1]2019.11'!$A:$B,2,0)</f>
        <v>#N/A</v>
      </c>
      <c r="X497" s="39" t="e">
        <f>VLOOKUP(A497,'[1]2019.30'!$A:$B,2,0)</f>
        <v>#N/A</v>
      </c>
      <c r="AJ497" s="39" t="e">
        <f>VLOOKUP(A497,[2]修订!$B:$C,2,0)</f>
        <v>#N/A</v>
      </c>
    </row>
    <row r="498" s="39" customFormat="1" spans="1:36">
      <c r="A498" s="55">
        <v>230600007</v>
      </c>
      <c r="B498" s="52" t="s">
        <v>932</v>
      </c>
      <c r="C498" s="52"/>
      <c r="D498" s="52" t="s">
        <v>336</v>
      </c>
      <c r="E498" s="56" t="s">
        <v>28</v>
      </c>
      <c r="F498" s="56">
        <v>450</v>
      </c>
      <c r="G498" s="52"/>
      <c r="H498" s="47"/>
      <c r="I498" s="44"/>
      <c r="J498" s="39" t="e">
        <f>VLOOKUP(A498,'[1]2019.11'!$A:$B,2,0)</f>
        <v>#N/A</v>
      </c>
      <c r="X498" s="39" t="e">
        <f>VLOOKUP(A498,'[1]2019.30'!$A:$B,2,0)</f>
        <v>#N/A</v>
      </c>
      <c r="AJ498" s="39" t="e">
        <f>VLOOKUP(A498,[2]修订!$B:$C,2,0)</f>
        <v>#N/A</v>
      </c>
    </row>
    <row r="499" s="39" customFormat="1" spans="1:36">
      <c r="A499" s="55">
        <v>230600008</v>
      </c>
      <c r="B499" s="52" t="s">
        <v>933</v>
      </c>
      <c r="C499" s="52"/>
      <c r="D499" s="52" t="s">
        <v>336</v>
      </c>
      <c r="E499" s="56" t="s">
        <v>28</v>
      </c>
      <c r="F499" s="56">
        <v>450</v>
      </c>
      <c r="G499" s="52"/>
      <c r="H499" s="47"/>
      <c r="I499" s="44"/>
      <c r="J499" s="39" t="e">
        <f>VLOOKUP(A499,'[1]2019.11'!$A:$B,2,0)</f>
        <v>#N/A</v>
      </c>
      <c r="X499" s="39" t="e">
        <f>VLOOKUP(A499,'[1]2019.30'!$A:$B,2,0)</f>
        <v>#N/A</v>
      </c>
      <c r="AJ499" s="39" t="e">
        <f>VLOOKUP(A499,[2]修订!$B:$C,2,0)</f>
        <v>#N/A</v>
      </c>
    </row>
    <row r="500" s="39" customFormat="1" spans="1:36">
      <c r="A500" s="55">
        <v>230600009</v>
      </c>
      <c r="B500" s="52" t="s">
        <v>934</v>
      </c>
      <c r="C500" s="52"/>
      <c r="D500" s="52" t="s">
        <v>336</v>
      </c>
      <c r="E500" s="56" t="s">
        <v>28</v>
      </c>
      <c r="F500" s="56">
        <v>260</v>
      </c>
      <c r="G500" s="52"/>
      <c r="H500" s="47"/>
      <c r="I500" s="44"/>
      <c r="J500" s="39" t="e">
        <f>VLOOKUP(A500,'[1]2019.11'!$A:$B,2,0)</f>
        <v>#N/A</v>
      </c>
      <c r="X500" s="39" t="e">
        <f>VLOOKUP(A500,'[1]2019.30'!$A:$B,2,0)</f>
        <v>#N/A</v>
      </c>
      <c r="AJ500" s="39" t="e">
        <f>VLOOKUP(A500,[2]修订!$B:$C,2,0)</f>
        <v>#N/A</v>
      </c>
    </row>
    <row r="501" s="39" customFormat="1" spans="1:36">
      <c r="A501" s="55">
        <v>230600010</v>
      </c>
      <c r="B501" s="52" t="s">
        <v>935</v>
      </c>
      <c r="C501" s="52"/>
      <c r="D501" s="52" t="s">
        <v>336</v>
      </c>
      <c r="E501" s="56" t="s">
        <v>28</v>
      </c>
      <c r="F501" s="56">
        <v>260</v>
      </c>
      <c r="G501" s="52"/>
      <c r="H501" s="47"/>
      <c r="I501" s="44"/>
      <c r="J501" s="39" t="e">
        <f>VLOOKUP(A501,'[1]2019.11'!$A:$B,2,0)</f>
        <v>#N/A</v>
      </c>
      <c r="X501" s="39" t="e">
        <f>VLOOKUP(A501,'[1]2019.30'!$A:$B,2,0)</f>
        <v>#N/A</v>
      </c>
      <c r="AJ501" s="39" t="e">
        <f>VLOOKUP(A501,[2]修订!$B:$C,2,0)</f>
        <v>#N/A</v>
      </c>
    </row>
    <row r="502" s="39" customFormat="1" spans="1:36">
      <c r="A502" s="55">
        <v>230600011</v>
      </c>
      <c r="B502" s="52" t="s">
        <v>936</v>
      </c>
      <c r="C502" s="52"/>
      <c r="D502" s="52" t="s">
        <v>336</v>
      </c>
      <c r="E502" s="56" t="s">
        <v>28</v>
      </c>
      <c r="F502" s="56">
        <v>260</v>
      </c>
      <c r="G502" s="52"/>
      <c r="H502" s="47"/>
      <c r="I502" s="44"/>
      <c r="J502" s="39" t="e">
        <f>VLOOKUP(A502,'[1]2019.11'!$A:$B,2,0)</f>
        <v>#N/A</v>
      </c>
      <c r="X502" s="39" t="e">
        <f>VLOOKUP(A502,'[1]2019.30'!$A:$B,2,0)</f>
        <v>#N/A</v>
      </c>
      <c r="AJ502" s="39" t="e">
        <f>VLOOKUP(A502,[2]修订!$B:$C,2,0)</f>
        <v>#N/A</v>
      </c>
    </row>
    <row r="503" s="39" customFormat="1" spans="1:36">
      <c r="A503" s="55">
        <v>230600012</v>
      </c>
      <c r="B503" s="52" t="s">
        <v>937</v>
      </c>
      <c r="C503" s="52" t="s">
        <v>925</v>
      </c>
      <c r="D503" s="52"/>
      <c r="E503" s="56" t="s">
        <v>926</v>
      </c>
      <c r="F503" s="56">
        <v>260</v>
      </c>
      <c r="G503" s="52"/>
      <c r="H503" s="47"/>
      <c r="I503" s="44"/>
      <c r="J503" s="39" t="e">
        <f>VLOOKUP(A503,'[1]2019.11'!$A:$B,2,0)</f>
        <v>#N/A</v>
      </c>
      <c r="X503" s="39" t="e">
        <f>VLOOKUP(A503,'[1]2019.30'!$A:$B,2,0)</f>
        <v>#N/A</v>
      </c>
      <c r="AJ503" s="39" t="e">
        <f>VLOOKUP(A503,[2]修订!$B:$C,2,0)</f>
        <v>#N/A</v>
      </c>
    </row>
    <row r="504" s="39" customFormat="1" spans="1:36">
      <c r="A504" s="55">
        <v>230600013</v>
      </c>
      <c r="B504" s="52" t="s">
        <v>938</v>
      </c>
      <c r="C504" s="52"/>
      <c r="D504" s="52" t="s">
        <v>336</v>
      </c>
      <c r="E504" s="56" t="s">
        <v>28</v>
      </c>
      <c r="F504" s="56">
        <v>360</v>
      </c>
      <c r="G504" s="52"/>
      <c r="H504" s="47"/>
      <c r="I504" s="44"/>
      <c r="J504" s="39" t="e">
        <f>VLOOKUP(A504,'[1]2019.11'!$A:$B,2,0)</f>
        <v>#N/A</v>
      </c>
      <c r="X504" s="39" t="e">
        <f>VLOOKUP(A504,'[1]2019.30'!$A:$B,2,0)</f>
        <v>#N/A</v>
      </c>
      <c r="AJ504" s="39" t="e">
        <f>VLOOKUP(A504,[2]修订!$B:$C,2,0)</f>
        <v>#N/A</v>
      </c>
    </row>
    <row r="505" s="39" customFormat="1" spans="1:36">
      <c r="A505" s="55">
        <v>230600014</v>
      </c>
      <c r="B505" s="52" t="s">
        <v>939</v>
      </c>
      <c r="C505" s="52"/>
      <c r="D505" s="52" t="s">
        <v>336</v>
      </c>
      <c r="E505" s="56" t="s">
        <v>28</v>
      </c>
      <c r="F505" s="56">
        <v>450</v>
      </c>
      <c r="G505" s="52"/>
      <c r="H505" s="47"/>
      <c r="I505" s="44"/>
      <c r="J505" s="39" t="e">
        <f>VLOOKUP(A505,'[1]2019.11'!$A:$B,2,0)</f>
        <v>#N/A</v>
      </c>
      <c r="X505" s="39" t="e">
        <f>VLOOKUP(A505,'[1]2019.30'!$A:$B,2,0)</f>
        <v>#N/A</v>
      </c>
      <c r="AJ505" s="39" t="e">
        <f>VLOOKUP(A505,[2]修订!$B:$C,2,0)</f>
        <v>#N/A</v>
      </c>
    </row>
    <row r="506" s="39" customFormat="1" spans="1:36">
      <c r="A506" s="55">
        <v>230600015</v>
      </c>
      <c r="B506" s="52" t="s">
        <v>940</v>
      </c>
      <c r="C506" s="52"/>
      <c r="D506" s="52" t="s">
        <v>336</v>
      </c>
      <c r="E506" s="56" t="s">
        <v>28</v>
      </c>
      <c r="F506" s="56">
        <v>18</v>
      </c>
      <c r="G506" s="52"/>
      <c r="H506" s="47"/>
      <c r="I506" s="44"/>
      <c r="J506" s="39" t="e">
        <f>VLOOKUP(A506,'[1]2019.11'!$A:$B,2,0)</f>
        <v>#N/A</v>
      </c>
      <c r="X506" s="39" t="e">
        <f>VLOOKUP(A506,'[1]2019.30'!$A:$B,2,0)</f>
        <v>#N/A</v>
      </c>
      <c r="AJ506" s="39" t="e">
        <f>VLOOKUP(A506,[2]修订!$B:$C,2,0)</f>
        <v>#N/A</v>
      </c>
    </row>
    <row r="507" s="39" customFormat="1" spans="1:36">
      <c r="A507" s="55">
        <v>230600016</v>
      </c>
      <c r="B507" s="52" t="s">
        <v>941</v>
      </c>
      <c r="C507" s="52"/>
      <c r="D507" s="52" t="s">
        <v>336</v>
      </c>
      <c r="E507" s="56" t="s">
        <v>28</v>
      </c>
      <c r="F507" s="56">
        <v>55</v>
      </c>
      <c r="G507" s="52"/>
      <c r="H507" s="47"/>
      <c r="I507" s="44"/>
      <c r="J507" s="39" t="e">
        <f>VLOOKUP(A507,'[1]2019.11'!$A:$B,2,0)</f>
        <v>#N/A</v>
      </c>
      <c r="X507" s="39" t="e">
        <f>VLOOKUP(A507,'[1]2019.30'!$A:$B,2,0)</f>
        <v>#N/A</v>
      </c>
      <c r="AJ507" s="39" t="e">
        <f>VLOOKUP(A507,[2]修订!$B:$C,2,0)</f>
        <v>#N/A</v>
      </c>
    </row>
    <row r="508" s="39" customFormat="1" ht="24" spans="1:36">
      <c r="A508" s="55">
        <v>230600017</v>
      </c>
      <c r="B508" s="52" t="s">
        <v>942</v>
      </c>
      <c r="C508" s="52" t="s">
        <v>943</v>
      </c>
      <c r="D508" s="52" t="s">
        <v>944</v>
      </c>
      <c r="E508" s="56" t="s">
        <v>28</v>
      </c>
      <c r="F508" s="56">
        <v>5600</v>
      </c>
      <c r="G508" s="52"/>
      <c r="H508" s="47"/>
      <c r="I508" s="44"/>
      <c r="J508" s="39" t="e">
        <f>VLOOKUP(A508,'[1]2019.11'!$A:$B,2,0)</f>
        <v>#N/A</v>
      </c>
      <c r="X508" s="39" t="e">
        <f>VLOOKUP(A508,'[1]2019.30'!$A:$B,2,0)</f>
        <v>#N/A</v>
      </c>
      <c r="AJ508" s="39" t="e">
        <f>VLOOKUP(A508,[2]修订!$B:$C,2,0)</f>
        <v>#N/A</v>
      </c>
    </row>
    <row r="509" s="39" customFormat="1" ht="36" spans="1:36">
      <c r="A509" s="55">
        <v>24</v>
      </c>
      <c r="B509" s="52" t="s">
        <v>945</v>
      </c>
      <c r="C509" s="52"/>
      <c r="D509" s="52"/>
      <c r="E509" s="56"/>
      <c r="F509" s="56"/>
      <c r="G509" s="52" t="s">
        <v>946</v>
      </c>
      <c r="H509" s="47"/>
      <c r="I509" s="44"/>
      <c r="J509" s="39" t="e">
        <f>VLOOKUP(A509,'[1]2019.11'!$A:$B,2,0)</f>
        <v>#N/A</v>
      </c>
      <c r="X509" s="39" t="str">
        <f>VLOOKUP(A509,'[1]2019.30'!$A:$B,2,0)</f>
        <v>(四)放射治疗</v>
      </c>
      <c r="Y509" s="39">
        <f>IF(B509=X509,0,1)</f>
        <v>0</v>
      </c>
      <c r="Z509" s="39">
        <v>0</v>
      </c>
      <c r="AA509" s="39">
        <f>IF(C509=Z509,0,1)</f>
        <v>0</v>
      </c>
      <c r="AB509" s="39" t="e">
        <f>VLOOKUP(A509,'[1]2019.30'!$A:$D,4,0)</f>
        <v>#REF!</v>
      </c>
      <c r="AC509" s="39" t="e">
        <f>IF(D509=AB509,0,1)</f>
        <v>#REF!</v>
      </c>
      <c r="AD509" s="39" t="e">
        <f>VLOOKUP(A509,'[1]2019.30'!$A:$E,5,0)</f>
        <v>#REF!</v>
      </c>
      <c r="AE509" s="39" t="e">
        <f>IF(E509=AD509,0,1)</f>
        <v>#REF!</v>
      </c>
      <c r="AF509" s="39" t="e">
        <f>VLOOKUP(A509,'[1]2019.30'!$A:$F,6,0)</f>
        <v>#REF!</v>
      </c>
      <c r="AG509" s="39" t="e">
        <f>IF(F509=AF509,0,1)</f>
        <v>#REF!</v>
      </c>
      <c r="AH509" s="39" t="s">
        <v>946</v>
      </c>
      <c r="AI509" s="39">
        <f>IF(G509=AH509,0,1)</f>
        <v>0</v>
      </c>
      <c r="AJ509" s="39" t="e">
        <f>VLOOKUP(A509,[2]修订!$B:$C,2,0)</f>
        <v>#N/A</v>
      </c>
    </row>
    <row r="510" s="39" customFormat="1" ht="24" spans="1:36">
      <c r="A510" s="55">
        <v>2401</v>
      </c>
      <c r="B510" s="52" t="s">
        <v>947</v>
      </c>
      <c r="C510" s="52"/>
      <c r="D510" s="52"/>
      <c r="E510" s="56"/>
      <c r="F510" s="56"/>
      <c r="G510" s="52"/>
      <c r="H510" s="47"/>
      <c r="I510" s="44"/>
      <c r="J510" s="39" t="e">
        <f>VLOOKUP(A510,'[1]2019.11'!$A:$B,2,0)</f>
        <v>#N/A</v>
      </c>
      <c r="X510" s="39" t="e">
        <f>VLOOKUP(A510,'[1]2019.30'!$A:$B,2,0)</f>
        <v>#N/A</v>
      </c>
      <c r="AJ510" s="39" t="e">
        <f>VLOOKUP(A510,[2]修订!$B:$C,2,0)</f>
        <v>#N/A</v>
      </c>
    </row>
    <row r="511" s="39" customFormat="1" spans="1:36">
      <c r="A511" s="55">
        <v>240100001</v>
      </c>
      <c r="B511" s="52" t="s">
        <v>948</v>
      </c>
      <c r="C511" s="52" t="s">
        <v>949</v>
      </c>
      <c r="D511" s="52"/>
      <c r="E511" s="56" t="s">
        <v>950</v>
      </c>
      <c r="F511" s="56">
        <v>50</v>
      </c>
      <c r="G511" s="52" t="s">
        <v>951</v>
      </c>
      <c r="H511" s="47"/>
      <c r="I511" s="44"/>
      <c r="J511" s="39" t="e">
        <f>VLOOKUP(A511,'[1]2019.11'!$A:$B,2,0)</f>
        <v>#N/A</v>
      </c>
      <c r="X511" s="39" t="e">
        <f>VLOOKUP(A511,'[1]2019.30'!$A:$B,2,0)</f>
        <v>#N/A</v>
      </c>
      <c r="AJ511" s="39" t="e">
        <f>VLOOKUP(A511,[2]修订!$B:$C,2,0)</f>
        <v>#N/A</v>
      </c>
    </row>
    <row r="512" s="39" customFormat="1" spans="1:36">
      <c r="A512" s="55">
        <v>240100002</v>
      </c>
      <c r="B512" s="52" t="s">
        <v>952</v>
      </c>
      <c r="C512" s="52" t="s">
        <v>953</v>
      </c>
      <c r="D512" s="52"/>
      <c r="E512" s="56" t="s">
        <v>950</v>
      </c>
      <c r="F512" s="56">
        <v>100</v>
      </c>
      <c r="G512" s="52" t="s">
        <v>954</v>
      </c>
      <c r="H512" s="47"/>
      <c r="I512" s="44"/>
      <c r="J512" s="39" t="e">
        <f>VLOOKUP(A512,'[1]2019.11'!$A:$B,2,0)</f>
        <v>#N/A</v>
      </c>
      <c r="X512" s="39" t="e">
        <f>VLOOKUP(A512,'[1]2019.30'!$A:$B,2,0)</f>
        <v>#N/A</v>
      </c>
      <c r="AJ512" s="39" t="e">
        <f>VLOOKUP(A512,[2]修订!$B:$C,2,0)</f>
        <v>#N/A</v>
      </c>
    </row>
    <row r="513" s="39" customFormat="1" spans="1:36">
      <c r="A513" s="55">
        <v>240100003</v>
      </c>
      <c r="B513" s="52" t="s">
        <v>955</v>
      </c>
      <c r="C513" s="52" t="s">
        <v>956</v>
      </c>
      <c r="D513" s="52"/>
      <c r="E513" s="56" t="s">
        <v>950</v>
      </c>
      <c r="F513" s="56">
        <v>250</v>
      </c>
      <c r="G513" s="52" t="s">
        <v>957</v>
      </c>
      <c r="H513" s="47"/>
      <c r="I513" s="44"/>
      <c r="J513" s="39" t="e">
        <f>VLOOKUP(A513,'[1]2019.11'!$A:$B,2,0)</f>
        <v>#N/A</v>
      </c>
      <c r="X513" s="39" t="e">
        <f>VLOOKUP(A513,'[1]2019.30'!$A:$B,2,0)</f>
        <v>#N/A</v>
      </c>
      <c r="AJ513" s="39" t="e">
        <f>VLOOKUP(A513,[2]修订!$B:$C,2,0)</f>
        <v>#N/A</v>
      </c>
    </row>
    <row r="514" s="39" customFormat="1" spans="1:36">
      <c r="A514" s="55">
        <v>240100004</v>
      </c>
      <c r="B514" s="52" t="s">
        <v>958</v>
      </c>
      <c r="C514" s="52" t="s">
        <v>959</v>
      </c>
      <c r="D514" s="52"/>
      <c r="E514" s="56" t="s">
        <v>950</v>
      </c>
      <c r="F514" s="56">
        <v>450</v>
      </c>
      <c r="G514" s="52" t="s">
        <v>960</v>
      </c>
      <c r="H514" s="47"/>
      <c r="I514" s="44"/>
      <c r="J514" s="39" t="e">
        <f>VLOOKUP(A514,'[1]2019.11'!$A:$B,2,0)</f>
        <v>#N/A</v>
      </c>
      <c r="X514" s="39" t="e">
        <f>VLOOKUP(A514,'[1]2019.30'!$A:$B,2,0)</f>
        <v>#N/A</v>
      </c>
      <c r="AJ514" s="39" t="e">
        <f>VLOOKUP(A514,[2]修订!$B:$C,2,0)</f>
        <v>#N/A</v>
      </c>
    </row>
    <row r="515" s="39" customFormat="1" spans="1:36">
      <c r="A515" s="55" t="s">
        <v>961</v>
      </c>
      <c r="B515" s="52" t="s">
        <v>958</v>
      </c>
      <c r="C515" s="52" t="s">
        <v>962</v>
      </c>
      <c r="D515" s="52"/>
      <c r="E515" s="56" t="s">
        <v>950</v>
      </c>
      <c r="F515" s="56">
        <v>1450</v>
      </c>
      <c r="G515" s="52" t="s">
        <v>963</v>
      </c>
      <c r="H515" s="47"/>
      <c r="I515" s="44"/>
      <c r="J515" s="39" t="e">
        <f>VLOOKUP(A515,'[1]2019.11'!$A:$B,2,0)</f>
        <v>#N/A</v>
      </c>
      <c r="X515" s="39" t="e">
        <f>VLOOKUP(A515,'[1]2019.30'!$A:$B,2,0)</f>
        <v>#N/A</v>
      </c>
      <c r="AJ515" s="39" t="e">
        <f>VLOOKUP(A515,[2]修订!$B:$C,2,0)</f>
        <v>#N/A</v>
      </c>
    </row>
    <row r="516" s="39" customFormat="1" spans="1:36">
      <c r="A516" s="55">
        <v>240100005</v>
      </c>
      <c r="B516" s="52" t="s">
        <v>964</v>
      </c>
      <c r="C516" s="52"/>
      <c r="D516" s="52"/>
      <c r="E516" s="56" t="s">
        <v>28</v>
      </c>
      <c r="F516" s="56">
        <v>45</v>
      </c>
      <c r="G516" s="52"/>
      <c r="H516" s="47"/>
      <c r="I516" s="44"/>
      <c r="J516" s="39" t="e">
        <f>VLOOKUP(A516,'[1]2019.11'!$A:$B,2,0)</f>
        <v>#N/A</v>
      </c>
      <c r="X516" s="39" t="e">
        <f>VLOOKUP(A516,'[1]2019.30'!$A:$B,2,0)</f>
        <v>#N/A</v>
      </c>
      <c r="AJ516" s="39" t="e">
        <f>VLOOKUP(A516,[2]修订!$B:$C,2,0)</f>
        <v>#N/A</v>
      </c>
    </row>
    <row r="517" s="39" customFormat="1" ht="24" spans="1:36">
      <c r="A517" s="55">
        <v>2402</v>
      </c>
      <c r="B517" s="52" t="s">
        <v>965</v>
      </c>
      <c r="C517" s="52" t="s">
        <v>966</v>
      </c>
      <c r="D517" s="52"/>
      <c r="E517" s="56"/>
      <c r="F517" s="56"/>
      <c r="G517" s="52" t="s">
        <v>967</v>
      </c>
      <c r="H517" s="47"/>
      <c r="I517" s="44"/>
      <c r="J517" s="39" t="e">
        <f>VLOOKUP(A517,'[1]2019.11'!$A:$B,2,0)</f>
        <v>#N/A</v>
      </c>
      <c r="X517" s="39" t="e">
        <f>VLOOKUP(A517,'[1]2019.30'!$A:$B,2,0)</f>
        <v>#N/A</v>
      </c>
      <c r="AJ517" s="39" t="e">
        <f>VLOOKUP(A517,[2]修订!$B:$C,2,0)</f>
        <v>#N/A</v>
      </c>
    </row>
    <row r="518" s="39" customFormat="1" ht="24" spans="1:36">
      <c r="A518" s="55">
        <v>240200001</v>
      </c>
      <c r="B518" s="52" t="s">
        <v>968</v>
      </c>
      <c r="C518" s="52" t="s">
        <v>969</v>
      </c>
      <c r="D518" s="52"/>
      <c r="E518" s="56" t="s">
        <v>950</v>
      </c>
      <c r="F518" s="56">
        <v>30</v>
      </c>
      <c r="G518" s="52"/>
      <c r="H518" s="47"/>
      <c r="I518" s="44"/>
      <c r="J518" s="39" t="e">
        <f>VLOOKUP(A518,'[1]2019.11'!$A:$B,2,0)</f>
        <v>#N/A</v>
      </c>
      <c r="X518" s="39" t="e">
        <f>VLOOKUP(A518,'[1]2019.30'!$A:$B,2,0)</f>
        <v>#N/A</v>
      </c>
      <c r="AJ518" s="39" t="e">
        <f>VLOOKUP(A518,[2]修订!$B:$C,2,0)</f>
        <v>#N/A</v>
      </c>
    </row>
    <row r="519" s="39" customFormat="1" spans="1:36">
      <c r="A519" s="55">
        <v>240200002</v>
      </c>
      <c r="B519" s="52" t="s">
        <v>970</v>
      </c>
      <c r="C519" s="52"/>
      <c r="D519" s="52"/>
      <c r="E519" s="56" t="s">
        <v>950</v>
      </c>
      <c r="F519" s="56">
        <v>130</v>
      </c>
      <c r="G519" s="52" t="s">
        <v>971</v>
      </c>
      <c r="H519" s="47"/>
      <c r="I519" s="44"/>
      <c r="J519" s="39" t="e">
        <f>VLOOKUP(A519,'[1]2019.11'!$A:$B,2,0)</f>
        <v>#N/A</v>
      </c>
      <c r="X519" s="39" t="e">
        <f>VLOOKUP(A519,'[1]2019.30'!$A:$B,2,0)</f>
        <v>#N/A</v>
      </c>
      <c r="AJ519" s="39" t="e">
        <f>VLOOKUP(A519,[2]修订!$B:$C,2,0)</f>
        <v>#N/A</v>
      </c>
    </row>
    <row r="520" s="39" customFormat="1" ht="24" spans="1:36">
      <c r="A520" s="55">
        <v>240200003</v>
      </c>
      <c r="B520" s="52" t="s">
        <v>972</v>
      </c>
      <c r="C520" s="52" t="s">
        <v>973</v>
      </c>
      <c r="D520" s="52"/>
      <c r="E520" s="56" t="s">
        <v>950</v>
      </c>
      <c r="F520" s="62">
        <v>500</v>
      </c>
      <c r="G520" s="52" t="s">
        <v>974</v>
      </c>
      <c r="H520" s="47" t="s">
        <v>96</v>
      </c>
      <c r="I520" s="44"/>
      <c r="J520" s="39" t="e">
        <f>VLOOKUP(A520,'[1]2019.11'!$A:$B,2,0)</f>
        <v>#N/A</v>
      </c>
      <c r="X520" s="39" t="e">
        <f>VLOOKUP(A520,'[1]2019.30'!$A:$B,2,0)</f>
        <v>#N/A</v>
      </c>
      <c r="AJ520" s="39" t="e">
        <f>VLOOKUP(A520,[2]修订!$B:$C,2,0)</f>
        <v>#N/A</v>
      </c>
    </row>
    <row r="521" s="39" customFormat="1" spans="1:36">
      <c r="A521" s="55">
        <v>2403</v>
      </c>
      <c r="B521" s="52" t="s">
        <v>975</v>
      </c>
      <c r="C521" s="52"/>
      <c r="D521" s="52"/>
      <c r="E521" s="56"/>
      <c r="F521" s="56"/>
      <c r="G521" s="52"/>
      <c r="H521" s="47"/>
      <c r="I521" s="44"/>
      <c r="J521" s="39" t="str">
        <f>VLOOKUP(A521,'[1]2019.11'!$A:$B,2,0)</f>
        <v>3．外照射治疗</v>
      </c>
      <c r="K521" s="39">
        <f>IF(B521=J521,0,1)</f>
        <v>0</v>
      </c>
      <c r="L521" s="39">
        <v>0</v>
      </c>
      <c r="M521" s="39">
        <f>IF(C521=L521,0,1)</f>
        <v>0</v>
      </c>
      <c r="N521" s="39" t="str">
        <f>VLOOKUP(A521,'[1]2019.11'!$A:$D,4,0)</f>
        <v/>
      </c>
      <c r="O521" s="39">
        <f>IF(D521=N521,0,1)</f>
        <v>0</v>
      </c>
      <c r="P521" s="39" t="e">
        <f>VLOOKUP(A521:A522,'[1]2019.11'!$A:$E,5,0)</f>
        <v>#REF!</v>
      </c>
      <c r="Q521" s="39" t="e">
        <f>IF(E521=P521,0,1)</f>
        <v>#REF!</v>
      </c>
      <c r="R521" s="39" t="e">
        <f>VLOOKUP(A521,'[1]2019.11'!$A:$F,6,0)</f>
        <v>#REF!</v>
      </c>
      <c r="S521" s="39" t="e">
        <f>IF(F521=R521,0,1)</f>
        <v>#REF!</v>
      </c>
      <c r="V521" s="39">
        <v>0</v>
      </c>
      <c r="W521" s="39">
        <f>IF(G521=V521,0,1)</f>
        <v>0</v>
      </c>
      <c r="X521" s="39" t="str">
        <f>VLOOKUP(A521,'[1]2019.30'!$A:$B,2,0)</f>
        <v>3．外照射治疗</v>
      </c>
      <c r="Y521" s="39">
        <f t="shared" ref="Y521:Y524" si="114">IF(B521=X521,0,1)</f>
        <v>0</v>
      </c>
      <c r="Z521" s="39">
        <v>0</v>
      </c>
      <c r="AA521" s="39">
        <f t="shared" ref="AA521:AA524" si="115">IF(C521=Z521,0,1)</f>
        <v>0</v>
      </c>
      <c r="AB521" s="39" t="e">
        <f>VLOOKUP(A521,'[1]2019.30'!$A:$D,4,0)</f>
        <v>#REF!</v>
      </c>
      <c r="AC521" s="39" t="e">
        <f t="shared" ref="AC521:AC524" si="116">IF(D521=AB521,0,1)</f>
        <v>#REF!</v>
      </c>
      <c r="AD521" s="39" t="e">
        <f>VLOOKUP(A521,'[1]2019.30'!$A:$E,5,0)</f>
        <v>#REF!</v>
      </c>
      <c r="AE521" s="39" t="e">
        <f t="shared" ref="AE521:AE524" si="117">IF(E521=AD521,0,1)</f>
        <v>#REF!</v>
      </c>
      <c r="AF521" s="39" t="e">
        <f>VLOOKUP(A521,'[1]2019.30'!$A:$F,6,0)</f>
        <v>#REF!</v>
      </c>
      <c r="AG521" s="39" t="e">
        <f t="shared" ref="AG521:AG524" si="118">IF(F521=AF521,0,1)</f>
        <v>#REF!</v>
      </c>
      <c r="AH521" s="39">
        <v>0</v>
      </c>
      <c r="AI521" s="39">
        <f>IF(G521=AH521,0,1)</f>
        <v>0</v>
      </c>
      <c r="AJ521" s="39" t="e">
        <f>VLOOKUP(A521,[2]修订!$B:$C,2,0)</f>
        <v>#N/A</v>
      </c>
    </row>
    <row r="522" s="39" customFormat="1" spans="1:36">
      <c r="A522" s="55">
        <v>240300001</v>
      </c>
      <c r="B522" s="52" t="s">
        <v>976</v>
      </c>
      <c r="C522" s="52"/>
      <c r="D522" s="52"/>
      <c r="E522" s="56" t="s">
        <v>977</v>
      </c>
      <c r="F522" s="56">
        <v>15</v>
      </c>
      <c r="G522" s="52"/>
      <c r="H522" s="47" t="s">
        <v>68</v>
      </c>
      <c r="I522" s="44"/>
      <c r="J522" s="39" t="e">
        <f>VLOOKUP(A522,'[1]2019.11'!$A:$B,2,0)</f>
        <v>#N/A</v>
      </c>
      <c r="X522" s="39" t="str">
        <f>VLOOKUP(A522,'[1]2019.30'!$A:$B,2,0)</f>
        <v>深部X线照射</v>
      </c>
      <c r="Y522" s="39">
        <f t="shared" si="114"/>
        <v>0</v>
      </c>
      <c r="Z522" s="39">
        <v>0</v>
      </c>
      <c r="AA522" s="39">
        <f t="shared" si="115"/>
        <v>0</v>
      </c>
      <c r="AB522" s="39" t="e">
        <f>VLOOKUP(A522,'[1]2019.30'!$A:$D,4,0)</f>
        <v>#REF!</v>
      </c>
      <c r="AC522" s="39" t="e">
        <f t="shared" si="116"/>
        <v>#REF!</v>
      </c>
      <c r="AD522" s="39" t="str">
        <f>VLOOKUP(A522,'[1]2019.30'!$A:$E,5,0)</f>
        <v>每照射野</v>
      </c>
      <c r="AE522" s="39">
        <f t="shared" si="117"/>
        <v>0</v>
      </c>
      <c r="AF522" s="39">
        <f>VLOOKUP(A522,'[1]2019.30'!$A:$F,6,0)</f>
        <v>15</v>
      </c>
      <c r="AG522" s="39">
        <f t="shared" si="118"/>
        <v>0</v>
      </c>
      <c r="AH522" s="39">
        <v>0</v>
      </c>
      <c r="AI522" s="39">
        <f>IF(G522=AH522,0,1)</f>
        <v>0</v>
      </c>
      <c r="AJ522" s="39" t="e">
        <f>VLOOKUP(A522,[2]修订!$B:$C,2,0)</f>
        <v>#N/A</v>
      </c>
    </row>
    <row r="523" s="39" customFormat="1" spans="1:36">
      <c r="A523" s="55">
        <v>240300002</v>
      </c>
      <c r="B523" s="52" t="s">
        <v>978</v>
      </c>
      <c r="C523" s="52"/>
      <c r="D523" s="52"/>
      <c r="E523" s="56" t="s">
        <v>977</v>
      </c>
      <c r="F523" s="56">
        <v>30</v>
      </c>
      <c r="G523" s="52"/>
      <c r="H523" s="47" t="s">
        <v>68</v>
      </c>
      <c r="I523" s="44"/>
      <c r="J523" s="39" t="e">
        <f>VLOOKUP(A523,'[1]2019.11'!$A:$B,2,0)</f>
        <v>#N/A</v>
      </c>
      <c r="X523" s="39" t="str">
        <f>VLOOKUP(A523,'[1]2019.30'!$A:$B,2,0)</f>
        <v>60钴外照射(固定照射)</v>
      </c>
      <c r="Y523" s="39">
        <f t="shared" si="114"/>
        <v>0</v>
      </c>
      <c r="Z523" s="39">
        <v>0</v>
      </c>
      <c r="AA523" s="39">
        <f t="shared" si="115"/>
        <v>0</v>
      </c>
      <c r="AB523" s="39" t="e">
        <f>VLOOKUP(A523,'[1]2019.30'!$A:$D,4,0)</f>
        <v>#REF!</v>
      </c>
      <c r="AC523" s="39" t="e">
        <f t="shared" si="116"/>
        <v>#REF!</v>
      </c>
      <c r="AD523" s="39" t="str">
        <f>VLOOKUP(A523,'[1]2019.30'!$A:$E,5,0)</f>
        <v>每照射野</v>
      </c>
      <c r="AE523" s="39">
        <f t="shared" si="117"/>
        <v>0</v>
      </c>
      <c r="AF523" s="39">
        <f>VLOOKUP(A523,'[1]2019.30'!$A:$F,6,0)</f>
        <v>30</v>
      </c>
      <c r="AG523" s="39">
        <f t="shared" si="118"/>
        <v>0</v>
      </c>
      <c r="AH523" s="39">
        <v>0</v>
      </c>
      <c r="AI523" s="39">
        <f>IF(G523=AH523,0,1)</f>
        <v>0</v>
      </c>
      <c r="AJ523" s="39" t="e">
        <f>VLOOKUP(A523,[2]修订!$B:$C,2,0)</f>
        <v>#N/A</v>
      </c>
    </row>
    <row r="524" s="39" customFormat="1" spans="1:36">
      <c r="A524" s="55">
        <v>240300003</v>
      </c>
      <c r="B524" s="52" t="s">
        <v>979</v>
      </c>
      <c r="C524" s="52" t="s">
        <v>980</v>
      </c>
      <c r="D524" s="52"/>
      <c r="E524" s="56" t="s">
        <v>977</v>
      </c>
      <c r="F524" s="56">
        <v>40</v>
      </c>
      <c r="G524" s="52"/>
      <c r="H524" s="47" t="s">
        <v>68</v>
      </c>
      <c r="I524" s="44"/>
      <c r="J524" s="39" t="e">
        <f>VLOOKUP(A524,'[1]2019.11'!$A:$B,2,0)</f>
        <v>#N/A</v>
      </c>
      <c r="X524" s="39" t="str">
        <f>VLOOKUP(A524,'[1]2019.30'!$A:$B,2,0)</f>
        <v>60钴外照射(特殊照射)</v>
      </c>
      <c r="Y524" s="39">
        <f t="shared" si="114"/>
        <v>0</v>
      </c>
      <c r="Z524" s="39" t="s">
        <v>980</v>
      </c>
      <c r="AA524" s="39">
        <f t="shared" si="115"/>
        <v>0</v>
      </c>
      <c r="AB524" s="39" t="e">
        <f>VLOOKUP(A524,'[1]2019.30'!$A:$D,4,0)</f>
        <v>#REF!</v>
      </c>
      <c r="AC524" s="39" t="e">
        <f t="shared" si="116"/>
        <v>#REF!</v>
      </c>
      <c r="AD524" s="39" t="str">
        <f>VLOOKUP(A524,'[1]2019.30'!$A:$E,5,0)</f>
        <v>每照射野</v>
      </c>
      <c r="AE524" s="39">
        <f t="shared" si="117"/>
        <v>0</v>
      </c>
      <c r="AF524" s="39">
        <f>VLOOKUP(A524,'[1]2019.30'!$A:$F,6,0)</f>
        <v>40</v>
      </c>
      <c r="AG524" s="39">
        <f t="shared" si="118"/>
        <v>0</v>
      </c>
      <c r="AH524" s="39">
        <v>0</v>
      </c>
      <c r="AI524" s="39">
        <f>IF(G524=AH524,0,1)</f>
        <v>0</v>
      </c>
      <c r="AJ524" s="39" t="e">
        <f>VLOOKUP(A524,[2]修订!$B:$C,2,0)</f>
        <v>#N/A</v>
      </c>
    </row>
    <row r="525" s="39" customFormat="1" ht="24" spans="1:36">
      <c r="A525" s="55">
        <v>240300004</v>
      </c>
      <c r="B525" s="52" t="s">
        <v>981</v>
      </c>
      <c r="C525" s="52"/>
      <c r="D525" s="52"/>
      <c r="E525" s="56" t="s">
        <v>977</v>
      </c>
      <c r="F525" s="56">
        <v>70</v>
      </c>
      <c r="G525" s="52"/>
      <c r="H525" s="47"/>
      <c r="I525" s="44"/>
      <c r="J525" s="39" t="e">
        <f>VLOOKUP(A525,'[1]2019.11'!$A:$B,2,0)</f>
        <v>#N/A</v>
      </c>
      <c r="X525" s="39" t="e">
        <f>VLOOKUP(A525,'[1]2019.30'!$A:$B,2,0)</f>
        <v>#N/A</v>
      </c>
      <c r="AJ525" s="39" t="e">
        <f>VLOOKUP(A525,[2]修订!$B:$C,2,0)</f>
        <v>#N/A</v>
      </c>
    </row>
    <row r="526" s="39" customFormat="1" ht="24" spans="1:36">
      <c r="A526" s="55">
        <v>240300005</v>
      </c>
      <c r="B526" s="52" t="s">
        <v>982</v>
      </c>
      <c r="C526" s="52" t="s">
        <v>983</v>
      </c>
      <c r="D526" s="52"/>
      <c r="E526" s="56" t="s">
        <v>977</v>
      </c>
      <c r="F526" s="56">
        <v>110</v>
      </c>
      <c r="G526" s="52"/>
      <c r="H526" s="47"/>
      <c r="I526" s="44"/>
      <c r="J526" s="39" t="e">
        <f>VLOOKUP(A526,'[1]2019.11'!$A:$B,2,0)</f>
        <v>#N/A</v>
      </c>
      <c r="X526" s="39" t="e">
        <f>VLOOKUP(A526,'[1]2019.30'!$A:$B,2,0)</f>
        <v>#N/A</v>
      </c>
      <c r="AJ526" s="39" t="e">
        <f>VLOOKUP(A526,[2]修订!$B:$C,2,0)</f>
        <v>#N/A</v>
      </c>
    </row>
    <row r="527" s="39" customFormat="1" ht="27" spans="1:36">
      <c r="A527" s="55">
        <v>240300006</v>
      </c>
      <c r="B527" s="52" t="s">
        <v>984</v>
      </c>
      <c r="C527" s="52" t="s">
        <v>985</v>
      </c>
      <c r="D527" s="52"/>
      <c r="E527" s="56" t="s">
        <v>977</v>
      </c>
      <c r="F527" s="56">
        <v>120</v>
      </c>
      <c r="G527" s="52"/>
      <c r="H527" s="47" t="s">
        <v>40</v>
      </c>
      <c r="I527" s="44"/>
      <c r="J527" s="39" t="str">
        <f>VLOOKUP(A527,'[1]2019.11'!$A:$B,2,0)</f>
        <v>直线加速器适型治疗</v>
      </c>
      <c r="K527" s="39">
        <f>IF(B527=J527,0,1)</f>
        <v>0</v>
      </c>
      <c r="L527" s="39" t="s">
        <v>985</v>
      </c>
      <c r="M527" s="39">
        <f>IF(C527=L527,0,1)</f>
        <v>0</v>
      </c>
      <c r="N527" s="39" t="e">
        <f>VLOOKUP(A527,'[1]2019.11'!$A:$D,4,0)</f>
        <v>#REF!</v>
      </c>
      <c r="O527" s="39" t="e">
        <f>IF(D527=N527,0,1)</f>
        <v>#REF!</v>
      </c>
      <c r="P527" s="39" t="str">
        <f>VLOOKUP(A527:A528,'[1]2019.11'!$A:$E,5,0)</f>
        <v>每照射野</v>
      </c>
      <c r="Q527" s="39">
        <f>IF(E527=P527,0,1)</f>
        <v>0</v>
      </c>
      <c r="R527" s="39">
        <f>VLOOKUP(A527,'[1]2019.11'!$A:$F,6,0)</f>
        <v>140</v>
      </c>
      <c r="S527" s="39">
        <f>IF(F527=R527,0,1)</f>
        <v>1</v>
      </c>
      <c r="T527" s="39">
        <f>VLOOKUP(A527,'[1]2019.30'!$A:$F,6,0)</f>
        <v>120</v>
      </c>
      <c r="U527" s="39">
        <f>IF(F527=T527,0,1)</f>
        <v>0</v>
      </c>
      <c r="V527" s="39">
        <v>0</v>
      </c>
      <c r="W527" s="39">
        <f>IF(G527=V527,0,1)</f>
        <v>0</v>
      </c>
      <c r="X527" s="39" t="str">
        <f>VLOOKUP(A527,'[1]2019.30'!$A:$B,2,0)</f>
        <v>直线加速器适型治疗</v>
      </c>
      <c r="Y527" s="39">
        <f t="shared" ref="Y527:Y536" si="119">IF(B527=X527,0,1)</f>
        <v>0</v>
      </c>
      <c r="Z527" s="39" t="s">
        <v>985</v>
      </c>
      <c r="AA527" s="39">
        <f t="shared" ref="AA527:AA536" si="120">IF(C527=Z527,0,1)</f>
        <v>0</v>
      </c>
      <c r="AB527" s="39" t="e">
        <f>VLOOKUP(A527,'[1]2019.30'!$A:$D,4,0)</f>
        <v>#REF!</v>
      </c>
      <c r="AC527" s="39" t="e">
        <f t="shared" ref="AC527:AC536" si="121">IF(D527=AB527,0,1)</f>
        <v>#REF!</v>
      </c>
      <c r="AD527" s="39" t="str">
        <f>VLOOKUP(A527,'[1]2019.30'!$A:$E,5,0)</f>
        <v>每照射野</v>
      </c>
      <c r="AE527" s="39">
        <f t="shared" ref="AE527:AE536" si="122">IF(E527=AD527,0,1)</f>
        <v>0</v>
      </c>
      <c r="AF527" s="39">
        <f>VLOOKUP(A527,'[1]2019.30'!$A:$F,6,0)</f>
        <v>120</v>
      </c>
      <c r="AG527" s="39">
        <f t="shared" ref="AG527:AG536" si="123">IF(F527=AF527,0,1)</f>
        <v>0</v>
      </c>
      <c r="AH527" s="39">
        <v>0</v>
      </c>
      <c r="AI527" s="39">
        <f>IF(G527=AH527,0,1)</f>
        <v>0</v>
      </c>
      <c r="AJ527" s="39" t="e">
        <f>VLOOKUP(A527,[2]修订!$B:$C,2,0)</f>
        <v>#N/A</v>
      </c>
    </row>
    <row r="528" s="39" customFormat="1" spans="1:36">
      <c r="A528" s="55">
        <v>240300007</v>
      </c>
      <c r="B528" s="52" t="s">
        <v>986</v>
      </c>
      <c r="C528" s="52"/>
      <c r="D528" s="52"/>
      <c r="E528" s="56" t="s">
        <v>987</v>
      </c>
      <c r="F528" s="56">
        <v>6000</v>
      </c>
      <c r="G528" s="52" t="s">
        <v>988</v>
      </c>
      <c r="H528" s="47" t="s">
        <v>68</v>
      </c>
      <c r="I528" s="44"/>
      <c r="J528" s="39" t="e">
        <f>VLOOKUP(A528,'[1]2019.11'!$A:$B,2,0)</f>
        <v>#N/A</v>
      </c>
      <c r="X528" s="39" t="str">
        <f>VLOOKUP(A528,'[1]2019.30'!$A:$B,2,0)</f>
        <v>X刀治疗</v>
      </c>
      <c r="Y528" s="39">
        <f t="shared" si="119"/>
        <v>0</v>
      </c>
      <c r="Z528" s="39">
        <v>0</v>
      </c>
      <c r="AA528" s="39">
        <f t="shared" si="120"/>
        <v>0</v>
      </c>
      <c r="AB528" s="39" t="e">
        <f>VLOOKUP(A528,'[1]2019.30'!$A:$D,4,0)</f>
        <v>#REF!</v>
      </c>
      <c r="AC528" s="39" t="e">
        <f t="shared" si="121"/>
        <v>#REF!</v>
      </c>
      <c r="AD528" s="39" t="str">
        <f>VLOOKUP(A528,'[1]2019.30'!$A:$E,5,0)</f>
        <v>每疗程</v>
      </c>
      <c r="AE528" s="39">
        <f t="shared" si="122"/>
        <v>0</v>
      </c>
      <c r="AF528" s="39">
        <f>VLOOKUP(A528,'[1]2019.30'!$A:$F,6,0)</f>
        <v>6000</v>
      </c>
      <c r="AG528" s="39">
        <f t="shared" si="123"/>
        <v>0</v>
      </c>
      <c r="AH528" s="39" t="s">
        <v>988</v>
      </c>
      <c r="AI528" s="39">
        <f>IF(G528=AH528,0,1)</f>
        <v>0</v>
      </c>
      <c r="AJ528" s="39" t="e">
        <f>VLOOKUP(A528,[2]修订!$B:$C,2,0)</f>
        <v>#N/A</v>
      </c>
    </row>
    <row r="529" s="39" customFormat="1" ht="36" spans="1:36">
      <c r="A529" s="55">
        <v>240300008</v>
      </c>
      <c r="B529" s="52" t="s">
        <v>989</v>
      </c>
      <c r="C529" s="52" t="s">
        <v>990</v>
      </c>
      <c r="D529" s="52"/>
      <c r="E529" s="56" t="s">
        <v>28</v>
      </c>
      <c r="F529" s="56">
        <v>1450</v>
      </c>
      <c r="G529" s="52" t="s">
        <v>991</v>
      </c>
      <c r="H529" s="47"/>
      <c r="I529" s="44"/>
      <c r="J529" s="39" t="e">
        <f>VLOOKUP(A529,'[1]2019.11'!$A:$B,2,0)</f>
        <v>#N/A</v>
      </c>
      <c r="X529" s="39" t="e">
        <f>VLOOKUP(A529,'[1]2019.30'!$A:$B,2,0)</f>
        <v>#N/A</v>
      </c>
      <c r="AJ529" s="39" t="e">
        <f>VLOOKUP(A529,[2]修订!$B:$C,2,0)</f>
        <v>#N/A</v>
      </c>
    </row>
    <row r="530" s="39" customFormat="1" spans="1:36">
      <c r="A530" s="55">
        <v>240300009</v>
      </c>
      <c r="B530" s="52" t="s">
        <v>992</v>
      </c>
      <c r="C530" s="52"/>
      <c r="D530" s="52"/>
      <c r="E530" s="56" t="s">
        <v>977</v>
      </c>
      <c r="F530" s="56">
        <v>150</v>
      </c>
      <c r="G530" s="52"/>
      <c r="H530" s="47" t="s">
        <v>68</v>
      </c>
      <c r="I530" s="44"/>
      <c r="J530" s="39" t="e">
        <f>VLOOKUP(A530,'[1]2019.11'!$A:$B,2,0)</f>
        <v>#N/A</v>
      </c>
      <c r="X530" s="39" t="str">
        <f>VLOOKUP(A530,'[1]2019.30'!$A:$B,2,0)</f>
        <v>不规则野大面积照射</v>
      </c>
      <c r="Y530" s="39">
        <f t="shared" si="119"/>
        <v>0</v>
      </c>
      <c r="Z530" s="39">
        <v>0</v>
      </c>
      <c r="AA530" s="39">
        <f t="shared" si="120"/>
        <v>0</v>
      </c>
      <c r="AB530" s="39" t="e">
        <f>VLOOKUP(A530,'[1]2019.30'!$A:$D,4,0)</f>
        <v>#REF!</v>
      </c>
      <c r="AC530" s="39" t="e">
        <f t="shared" si="121"/>
        <v>#REF!</v>
      </c>
      <c r="AD530" s="39" t="str">
        <f>VLOOKUP(A530,'[1]2019.30'!$A:$E,5,0)</f>
        <v>每照射野</v>
      </c>
      <c r="AE530" s="39">
        <f t="shared" si="122"/>
        <v>0</v>
      </c>
      <c r="AF530" s="39">
        <f>VLOOKUP(A530,'[1]2019.30'!$A:$F,6,0)</f>
        <v>150</v>
      </c>
      <c r="AG530" s="39">
        <f t="shared" si="123"/>
        <v>0</v>
      </c>
      <c r="AH530" s="39">
        <v>0</v>
      </c>
      <c r="AI530" s="39">
        <f t="shared" ref="AI530:AI536" si="124">IF(G530=AH530,0,1)</f>
        <v>0</v>
      </c>
      <c r="AJ530" s="39" t="e">
        <f>VLOOKUP(A530,[2]修订!$B:$C,2,0)</f>
        <v>#N/A</v>
      </c>
    </row>
    <row r="531" s="39" customFormat="1" spans="1:36">
      <c r="A531" s="55">
        <v>240300010</v>
      </c>
      <c r="B531" s="52" t="s">
        <v>993</v>
      </c>
      <c r="C531" s="52"/>
      <c r="D531" s="52"/>
      <c r="E531" s="56" t="s">
        <v>977</v>
      </c>
      <c r="F531" s="56">
        <v>500</v>
      </c>
      <c r="G531" s="52"/>
      <c r="H531" s="47" t="s">
        <v>68</v>
      </c>
      <c r="I531" s="44"/>
      <c r="J531" s="39" t="e">
        <f>VLOOKUP(A531,'[1]2019.11'!$A:$B,2,0)</f>
        <v>#N/A</v>
      </c>
      <c r="X531" s="39" t="str">
        <f>VLOOKUP(A531,'[1]2019.30'!$A:$B,2,0)</f>
        <v>半身照射</v>
      </c>
      <c r="Y531" s="39">
        <f t="shared" si="119"/>
        <v>0</v>
      </c>
      <c r="Z531" s="39">
        <v>0</v>
      </c>
      <c r="AA531" s="39">
        <f t="shared" si="120"/>
        <v>0</v>
      </c>
      <c r="AB531" s="39" t="e">
        <f>VLOOKUP(A531,'[1]2019.30'!$A:$D,4,0)</f>
        <v>#REF!</v>
      </c>
      <c r="AC531" s="39" t="e">
        <f t="shared" si="121"/>
        <v>#REF!</v>
      </c>
      <c r="AD531" s="39" t="str">
        <f>VLOOKUP(A531,'[1]2019.30'!$A:$E,5,0)</f>
        <v>每照射野</v>
      </c>
      <c r="AE531" s="39">
        <f t="shared" si="122"/>
        <v>0</v>
      </c>
      <c r="AF531" s="39">
        <f>VLOOKUP(A531,'[1]2019.30'!$A:$F,6,0)</f>
        <v>500</v>
      </c>
      <c r="AG531" s="39">
        <f t="shared" si="123"/>
        <v>0</v>
      </c>
      <c r="AH531" s="39">
        <v>0</v>
      </c>
      <c r="AI531" s="39">
        <f t="shared" si="124"/>
        <v>0</v>
      </c>
      <c r="AJ531" s="39" t="e">
        <f>VLOOKUP(A531,[2]修订!$B:$C,2,0)</f>
        <v>#N/A</v>
      </c>
    </row>
    <row r="532" s="39" customFormat="1" spans="1:36">
      <c r="A532" s="55">
        <v>240300011</v>
      </c>
      <c r="B532" s="52" t="s">
        <v>994</v>
      </c>
      <c r="C532" s="52"/>
      <c r="D532" s="52"/>
      <c r="E532" s="56" t="s">
        <v>977</v>
      </c>
      <c r="F532" s="56">
        <v>500</v>
      </c>
      <c r="G532" s="52"/>
      <c r="H532" s="47" t="s">
        <v>68</v>
      </c>
      <c r="I532" s="44"/>
      <c r="J532" s="39" t="e">
        <f>VLOOKUP(A532,'[1]2019.11'!$A:$B,2,0)</f>
        <v>#N/A</v>
      </c>
      <c r="X532" s="39" t="str">
        <f>VLOOKUP(A532,'[1]2019.30'!$A:$B,2,0)</f>
        <v>全身60钴照射</v>
      </c>
      <c r="Y532" s="39">
        <f t="shared" si="119"/>
        <v>0</v>
      </c>
      <c r="Z532" s="39">
        <v>0</v>
      </c>
      <c r="AA532" s="39">
        <f t="shared" si="120"/>
        <v>0</v>
      </c>
      <c r="AB532" s="39" t="e">
        <f>VLOOKUP(A532,'[1]2019.30'!$A:$D,4,0)</f>
        <v>#REF!</v>
      </c>
      <c r="AC532" s="39" t="e">
        <f t="shared" si="121"/>
        <v>#REF!</v>
      </c>
      <c r="AD532" s="39" t="str">
        <f>VLOOKUP(A532,'[1]2019.30'!$A:$E,5,0)</f>
        <v>每照射野</v>
      </c>
      <c r="AE532" s="39">
        <f t="shared" si="122"/>
        <v>0</v>
      </c>
      <c r="AF532" s="39">
        <f>VLOOKUP(A532,'[1]2019.30'!$A:$F,6,0)</f>
        <v>500</v>
      </c>
      <c r="AG532" s="39">
        <f t="shared" si="123"/>
        <v>0</v>
      </c>
      <c r="AH532" s="39">
        <v>0</v>
      </c>
      <c r="AI532" s="39">
        <f t="shared" si="124"/>
        <v>0</v>
      </c>
      <c r="AJ532" s="39" t="e">
        <f>VLOOKUP(A532,[2]修订!$B:$C,2,0)</f>
        <v>#N/A</v>
      </c>
    </row>
    <row r="533" s="39" customFormat="1" spans="1:36">
      <c r="A533" s="55">
        <v>240300012</v>
      </c>
      <c r="B533" s="52" t="s">
        <v>995</v>
      </c>
      <c r="C533" s="52" t="s">
        <v>996</v>
      </c>
      <c r="D533" s="52"/>
      <c r="E533" s="56" t="s">
        <v>977</v>
      </c>
      <c r="F533" s="56">
        <v>1000</v>
      </c>
      <c r="G533" s="52"/>
      <c r="H533" s="47" t="s">
        <v>68</v>
      </c>
      <c r="I533" s="44"/>
      <c r="J533" s="39" t="e">
        <f>VLOOKUP(A533,'[1]2019.11'!$A:$B,2,0)</f>
        <v>#N/A</v>
      </c>
      <c r="X533" s="39" t="str">
        <f>VLOOKUP(A533,'[1]2019.30'!$A:$B,2,0)</f>
        <v>全身X线照射</v>
      </c>
      <c r="Y533" s="39">
        <f t="shared" si="119"/>
        <v>0</v>
      </c>
      <c r="Z533" s="39" t="s">
        <v>996</v>
      </c>
      <c r="AA533" s="39">
        <f t="shared" si="120"/>
        <v>0</v>
      </c>
      <c r="AB533" s="39" t="e">
        <f>VLOOKUP(A533,'[1]2019.30'!$A:$D,4,0)</f>
        <v>#REF!</v>
      </c>
      <c r="AC533" s="39" t="e">
        <f t="shared" si="121"/>
        <v>#REF!</v>
      </c>
      <c r="AD533" s="39" t="str">
        <f>VLOOKUP(A533,'[1]2019.30'!$A:$E,5,0)</f>
        <v>每照射野</v>
      </c>
      <c r="AE533" s="39">
        <f t="shared" si="122"/>
        <v>0</v>
      </c>
      <c r="AF533" s="39">
        <f>VLOOKUP(A533,'[1]2019.30'!$A:$F,6,0)</f>
        <v>1000</v>
      </c>
      <c r="AG533" s="39">
        <f t="shared" si="123"/>
        <v>0</v>
      </c>
      <c r="AH533" s="39">
        <v>0</v>
      </c>
      <c r="AI533" s="39">
        <f t="shared" si="124"/>
        <v>0</v>
      </c>
      <c r="AJ533" s="39" t="e">
        <f>VLOOKUP(A533,[2]修订!$B:$C,2,0)</f>
        <v>#N/A</v>
      </c>
    </row>
    <row r="534" s="39" customFormat="1" spans="1:36">
      <c r="A534" s="55">
        <v>240300013</v>
      </c>
      <c r="B534" s="52" t="s">
        <v>997</v>
      </c>
      <c r="C534" s="52" t="s">
        <v>998</v>
      </c>
      <c r="D534" s="52"/>
      <c r="E534" s="56" t="s">
        <v>977</v>
      </c>
      <c r="F534" s="56">
        <v>1000</v>
      </c>
      <c r="G534" s="52"/>
      <c r="H534" s="47" t="s">
        <v>68</v>
      </c>
      <c r="I534" s="44"/>
      <c r="J534" s="39" t="e">
        <f>VLOOKUP(A534,'[1]2019.11'!$A:$B,2,0)</f>
        <v>#N/A</v>
      </c>
      <c r="X534" s="39" t="str">
        <f>VLOOKUP(A534,'[1]2019.30'!$A:$B,2,0)</f>
        <v>全身电子线照射</v>
      </c>
      <c r="Y534" s="39">
        <f t="shared" si="119"/>
        <v>0</v>
      </c>
      <c r="Z534" s="39" t="s">
        <v>998</v>
      </c>
      <c r="AA534" s="39">
        <f t="shared" si="120"/>
        <v>0</v>
      </c>
      <c r="AB534" s="39" t="e">
        <f>VLOOKUP(A534,'[1]2019.30'!$A:$D,4,0)</f>
        <v>#REF!</v>
      </c>
      <c r="AC534" s="39" t="e">
        <f t="shared" si="121"/>
        <v>#REF!</v>
      </c>
      <c r="AD534" s="39" t="str">
        <f>VLOOKUP(A534,'[1]2019.30'!$A:$E,5,0)</f>
        <v>每照射野</v>
      </c>
      <c r="AE534" s="39">
        <f t="shared" si="122"/>
        <v>0</v>
      </c>
      <c r="AF534" s="39">
        <f>VLOOKUP(A534,'[1]2019.30'!$A:$F,6,0)</f>
        <v>1000</v>
      </c>
      <c r="AG534" s="39">
        <f t="shared" si="123"/>
        <v>0</v>
      </c>
      <c r="AH534" s="39">
        <v>0</v>
      </c>
      <c r="AI534" s="39">
        <f t="shared" si="124"/>
        <v>0</v>
      </c>
      <c r="AJ534" s="39" t="e">
        <f>VLOOKUP(A534,[2]修订!$B:$C,2,0)</f>
        <v>#N/A</v>
      </c>
    </row>
    <row r="535" s="39" customFormat="1" spans="1:36">
      <c r="A535" s="55">
        <v>240300014</v>
      </c>
      <c r="B535" s="52" t="s">
        <v>999</v>
      </c>
      <c r="C535" s="52"/>
      <c r="D535" s="52"/>
      <c r="E535" s="56" t="s">
        <v>28</v>
      </c>
      <c r="F535" s="56">
        <v>1500</v>
      </c>
      <c r="G535" s="52"/>
      <c r="H535" s="47" t="s">
        <v>68</v>
      </c>
      <c r="I535" s="44"/>
      <c r="J535" s="39" t="e">
        <f>VLOOKUP(A535,'[1]2019.11'!$A:$B,2,0)</f>
        <v>#N/A</v>
      </c>
      <c r="X535" s="39" t="str">
        <f>VLOOKUP(A535,'[1]2019.30'!$A:$B,2,0)</f>
        <v>术中放疗</v>
      </c>
      <c r="Y535" s="39">
        <f t="shared" si="119"/>
        <v>0</v>
      </c>
      <c r="Z535" s="39">
        <v>0</v>
      </c>
      <c r="AA535" s="39">
        <f t="shared" si="120"/>
        <v>0</v>
      </c>
      <c r="AB535" s="39" t="e">
        <f>VLOOKUP(A535,'[1]2019.30'!$A:$D,4,0)</f>
        <v>#REF!</v>
      </c>
      <c r="AC535" s="39" t="e">
        <f t="shared" si="121"/>
        <v>#REF!</v>
      </c>
      <c r="AD535" s="39" t="str">
        <f>VLOOKUP(A535,'[1]2019.30'!$A:$E,5,0)</f>
        <v>次</v>
      </c>
      <c r="AE535" s="39">
        <f t="shared" si="122"/>
        <v>0</v>
      </c>
      <c r="AF535" s="39">
        <f>VLOOKUP(A535,'[1]2019.30'!$A:$F,6,0)</f>
        <v>1500</v>
      </c>
      <c r="AG535" s="39">
        <f t="shared" si="123"/>
        <v>0</v>
      </c>
      <c r="AH535" s="39">
        <v>0</v>
      </c>
      <c r="AI535" s="39">
        <f t="shared" si="124"/>
        <v>0</v>
      </c>
      <c r="AJ535" s="39" t="e">
        <f>VLOOKUP(A535,[2]修订!$B:$C,2,0)</f>
        <v>#N/A</v>
      </c>
    </row>
    <row r="536" s="39" customFormat="1" spans="1:36">
      <c r="A536" s="55">
        <v>240300015</v>
      </c>
      <c r="B536" s="52" t="s">
        <v>1000</v>
      </c>
      <c r="C536" s="52"/>
      <c r="D536" s="52"/>
      <c r="E536" s="56" t="s">
        <v>28</v>
      </c>
      <c r="F536" s="56">
        <v>1050</v>
      </c>
      <c r="G536" s="52" t="s">
        <v>1001</v>
      </c>
      <c r="H536" s="47" t="s">
        <v>68</v>
      </c>
      <c r="I536" s="44"/>
      <c r="J536" s="39" t="e">
        <f>VLOOKUP(A536,'[1]2019.11'!$A:$B,2,0)</f>
        <v>#N/A</v>
      </c>
      <c r="X536" s="39" t="str">
        <f>VLOOKUP(A536,'[1]2019.30'!$A:$B,2,0)</f>
        <v>适型调强放射治疗(IMRT)</v>
      </c>
      <c r="Y536" s="39">
        <f t="shared" si="119"/>
        <v>0</v>
      </c>
      <c r="Z536" s="39">
        <v>0</v>
      </c>
      <c r="AA536" s="39">
        <f t="shared" si="120"/>
        <v>0</v>
      </c>
      <c r="AB536" s="39" t="e">
        <f>VLOOKUP(A536,'[1]2019.30'!$A:$D,4,0)</f>
        <v>#REF!</v>
      </c>
      <c r="AC536" s="39" t="e">
        <f t="shared" si="121"/>
        <v>#REF!</v>
      </c>
      <c r="AD536" s="39" t="str">
        <f>VLOOKUP(A536,'[1]2019.30'!$A:$E,5,0)</f>
        <v>次</v>
      </c>
      <c r="AE536" s="39">
        <f t="shared" si="122"/>
        <v>0</v>
      </c>
      <c r="AF536" s="39">
        <f>VLOOKUP(A536,'[1]2019.30'!$A:$F,6,0)</f>
        <v>1050</v>
      </c>
      <c r="AG536" s="39">
        <f t="shared" si="123"/>
        <v>0</v>
      </c>
      <c r="AH536" s="39" t="s">
        <v>1001</v>
      </c>
      <c r="AI536" s="39">
        <f t="shared" si="124"/>
        <v>0</v>
      </c>
      <c r="AJ536" s="39" t="e">
        <f>VLOOKUP(A536,[2]修订!$B:$C,2,0)</f>
        <v>#N/A</v>
      </c>
    </row>
    <row r="537" s="39" customFormat="1" spans="1:36">
      <c r="A537" s="55">
        <v>240300016</v>
      </c>
      <c r="B537" s="52" t="s">
        <v>1002</v>
      </c>
      <c r="C537" s="52"/>
      <c r="D537" s="52"/>
      <c r="E537" s="56" t="s">
        <v>28</v>
      </c>
      <c r="F537" s="56" t="s">
        <v>526</v>
      </c>
      <c r="G537" s="52"/>
      <c r="H537" s="47"/>
      <c r="I537" s="44"/>
      <c r="J537" s="39" t="e">
        <f>VLOOKUP(A537,'[1]2019.11'!$A:$B,2,0)</f>
        <v>#N/A</v>
      </c>
      <c r="X537" s="39" t="e">
        <f>VLOOKUP(A537,'[1]2019.30'!$A:$B,2,0)</f>
        <v>#N/A</v>
      </c>
      <c r="AJ537" s="39" t="e">
        <f>VLOOKUP(A537,[2]修订!$B:$C,2,0)</f>
        <v>#N/A</v>
      </c>
    </row>
    <row r="538" s="39" customFormat="1" ht="54" spans="1:36">
      <c r="A538" s="55">
        <v>240300017</v>
      </c>
      <c r="B538" s="52" t="s">
        <v>1003</v>
      </c>
      <c r="C538" s="52"/>
      <c r="D538" s="52"/>
      <c r="E538" s="56" t="s">
        <v>28</v>
      </c>
      <c r="F538" s="56">
        <v>3200</v>
      </c>
      <c r="G538" s="52"/>
      <c r="H538" s="47" t="s">
        <v>208</v>
      </c>
      <c r="I538" s="44"/>
      <c r="J538" s="39" t="e">
        <f>VLOOKUP(A538,'[1]2019.11'!$A:$B,2,0)</f>
        <v>#N/A</v>
      </c>
      <c r="X538" s="39" t="e">
        <f>VLOOKUP(A538,'[1]2019.30'!$A:$B,2,0)</f>
        <v>#N/A</v>
      </c>
      <c r="AJ538" s="39" t="e">
        <f>VLOOKUP(A538,[2]修订!$B:$C,2,0)</f>
        <v>#N/A</v>
      </c>
    </row>
    <row r="539" s="41" customFormat="1" ht="36" spans="1:36">
      <c r="A539" s="55">
        <v>240300018</v>
      </c>
      <c r="B539" s="52" t="s">
        <v>1004</v>
      </c>
      <c r="C539" s="52" t="s">
        <v>1005</v>
      </c>
      <c r="D539" s="52"/>
      <c r="E539" s="56" t="s">
        <v>28</v>
      </c>
      <c r="F539" s="56" t="s">
        <v>48</v>
      </c>
      <c r="G539" s="52"/>
      <c r="H539" s="77" t="s">
        <v>275</v>
      </c>
      <c r="J539" s="39" t="e">
        <f>VLOOKUP(A539,'[1]2019.11'!$A:$B,2,0)</f>
        <v>#N/A</v>
      </c>
      <c r="X539" s="39" t="e">
        <f>VLOOKUP(A539,'[1]2019.30'!$A:$B,2,0)</f>
        <v>#N/A</v>
      </c>
      <c r="AJ539" s="39" t="e">
        <f>VLOOKUP(A539,[2]修订!$B:$C,2,0)</f>
        <v>#N/A</v>
      </c>
    </row>
    <row r="540" s="41" customFormat="1" ht="48" spans="1:36">
      <c r="A540" s="55">
        <v>240300019</v>
      </c>
      <c r="B540" s="52" t="s">
        <v>1006</v>
      </c>
      <c r="C540" s="52" t="s">
        <v>1007</v>
      </c>
      <c r="D540" s="52"/>
      <c r="E540" s="56" t="s">
        <v>28</v>
      </c>
      <c r="F540" s="56" t="s">
        <v>48</v>
      </c>
      <c r="G540" s="52"/>
      <c r="H540" s="77" t="s">
        <v>275</v>
      </c>
      <c r="I540" s="41">
        <v>1500</v>
      </c>
      <c r="J540" s="39" t="e">
        <f>VLOOKUP(A540,'[1]2019.11'!$A:$B,2,0)</f>
        <v>#N/A</v>
      </c>
      <c r="X540" s="39" t="e">
        <f>VLOOKUP(A540,'[1]2019.30'!$A:$B,2,0)</f>
        <v>#N/A</v>
      </c>
      <c r="AJ540" s="39" t="e">
        <f>VLOOKUP(A540,[2]修订!$B:$C,2,0)</f>
        <v>#N/A</v>
      </c>
    </row>
    <row r="541" s="41" customFormat="1" ht="48" spans="1:36">
      <c r="A541" s="55">
        <v>240300020</v>
      </c>
      <c r="B541" s="52" t="s">
        <v>1008</v>
      </c>
      <c r="C541" s="52" t="s">
        <v>1009</v>
      </c>
      <c r="D541" s="52"/>
      <c r="E541" s="56" t="s">
        <v>28</v>
      </c>
      <c r="F541" s="56" t="s">
        <v>48</v>
      </c>
      <c r="G541" s="52"/>
      <c r="H541" s="77" t="s">
        <v>275</v>
      </c>
      <c r="I541" s="41">
        <v>3000</v>
      </c>
      <c r="J541" s="39" t="e">
        <f>VLOOKUP(A541,'[1]2019.11'!$A:$B,2,0)</f>
        <v>#N/A</v>
      </c>
      <c r="X541" s="39" t="e">
        <f>VLOOKUP(A541,'[1]2019.30'!$A:$B,2,0)</f>
        <v>#N/A</v>
      </c>
      <c r="AJ541" s="39" t="e">
        <f>VLOOKUP(A541,[2]修订!$B:$C,2,0)</f>
        <v>#N/A</v>
      </c>
    </row>
    <row r="542" s="39" customFormat="1" spans="1:36">
      <c r="A542" s="55">
        <v>2404</v>
      </c>
      <c r="B542" s="52" t="s">
        <v>1010</v>
      </c>
      <c r="C542" s="52" t="s">
        <v>1011</v>
      </c>
      <c r="D542" s="52" t="s">
        <v>1012</v>
      </c>
      <c r="E542" s="56"/>
      <c r="F542" s="56"/>
      <c r="G542" s="52"/>
      <c r="H542" s="47"/>
      <c r="I542" s="44"/>
      <c r="J542" s="39" t="e">
        <f>VLOOKUP(A542,'[1]2019.11'!$A:$B,2,0)</f>
        <v>#N/A</v>
      </c>
      <c r="X542" s="39" t="e">
        <f>VLOOKUP(A542,'[1]2019.30'!$A:$B,2,0)</f>
        <v>#N/A</v>
      </c>
      <c r="AJ542" s="39" t="e">
        <f>VLOOKUP(A542,[2]修订!$B:$C,2,0)</f>
        <v>#N/A</v>
      </c>
    </row>
    <row r="543" s="39" customFormat="1" spans="1:36">
      <c r="A543" s="55">
        <v>240400001</v>
      </c>
      <c r="B543" s="52" t="s">
        <v>1013</v>
      </c>
      <c r="C543" s="52"/>
      <c r="D543" s="52"/>
      <c r="E543" s="56" t="s">
        <v>28</v>
      </c>
      <c r="F543" s="56">
        <v>330</v>
      </c>
      <c r="G543" s="52"/>
      <c r="H543" s="47"/>
      <c r="I543" s="44"/>
      <c r="J543" s="39" t="e">
        <f>VLOOKUP(A543,'[1]2019.11'!$A:$B,2,0)</f>
        <v>#N/A</v>
      </c>
      <c r="X543" s="39" t="e">
        <f>VLOOKUP(A543,'[1]2019.30'!$A:$B,2,0)</f>
        <v>#N/A</v>
      </c>
      <c r="AJ543" s="39" t="e">
        <f>VLOOKUP(A543,[2]修订!$B:$C,2,0)</f>
        <v>#N/A</v>
      </c>
    </row>
    <row r="544" s="39" customFormat="1" spans="1:36">
      <c r="A544" s="55">
        <v>240400002</v>
      </c>
      <c r="B544" s="52" t="s">
        <v>1014</v>
      </c>
      <c r="C544" s="52"/>
      <c r="D544" s="52"/>
      <c r="E544" s="56" t="s">
        <v>28</v>
      </c>
      <c r="F544" s="56">
        <v>350</v>
      </c>
      <c r="G544" s="52"/>
      <c r="H544" s="47"/>
      <c r="I544" s="44"/>
      <c r="J544" s="39" t="e">
        <f>VLOOKUP(A544,'[1]2019.11'!$A:$B,2,0)</f>
        <v>#N/A</v>
      </c>
      <c r="X544" s="39" t="e">
        <f>VLOOKUP(A544,'[1]2019.30'!$A:$B,2,0)</f>
        <v>#N/A</v>
      </c>
      <c r="AJ544" s="39" t="e">
        <f>VLOOKUP(A544,[2]修订!$B:$C,2,0)</f>
        <v>#N/A</v>
      </c>
    </row>
    <row r="545" s="39" customFormat="1" spans="1:36">
      <c r="A545" s="55">
        <v>240400003</v>
      </c>
      <c r="B545" s="52" t="s">
        <v>1015</v>
      </c>
      <c r="C545" s="52"/>
      <c r="D545" s="52"/>
      <c r="E545" s="56" t="s">
        <v>28</v>
      </c>
      <c r="F545" s="56">
        <v>430</v>
      </c>
      <c r="G545" s="52"/>
      <c r="H545" s="47"/>
      <c r="I545" s="44"/>
      <c r="J545" s="39" t="e">
        <f>VLOOKUP(A545,'[1]2019.11'!$A:$B,2,0)</f>
        <v>#N/A</v>
      </c>
      <c r="X545" s="39" t="e">
        <f>VLOOKUP(A545,'[1]2019.30'!$A:$B,2,0)</f>
        <v>#N/A</v>
      </c>
      <c r="AJ545" s="39" t="e">
        <f>VLOOKUP(A545,[2]修订!$B:$C,2,0)</f>
        <v>#N/A</v>
      </c>
    </row>
    <row r="546" s="39" customFormat="1" spans="1:36">
      <c r="A546" s="55">
        <v>240400004</v>
      </c>
      <c r="B546" s="52" t="s">
        <v>1016</v>
      </c>
      <c r="C546" s="52"/>
      <c r="D546" s="52"/>
      <c r="E546" s="56" t="s">
        <v>28</v>
      </c>
      <c r="F546" s="56">
        <v>430</v>
      </c>
      <c r="G546" s="52"/>
      <c r="H546" s="47"/>
      <c r="I546" s="44"/>
      <c r="J546" s="39" t="e">
        <f>VLOOKUP(A546,'[1]2019.11'!$A:$B,2,0)</f>
        <v>#N/A</v>
      </c>
      <c r="X546" s="39" t="e">
        <f>VLOOKUP(A546,'[1]2019.30'!$A:$B,2,0)</f>
        <v>#N/A</v>
      </c>
      <c r="AJ546" s="39" t="e">
        <f>VLOOKUP(A546,[2]修订!$B:$C,2,0)</f>
        <v>#N/A</v>
      </c>
    </row>
    <row r="547" s="39" customFormat="1" spans="1:36">
      <c r="A547" s="55">
        <v>240400005</v>
      </c>
      <c r="B547" s="52" t="s">
        <v>1017</v>
      </c>
      <c r="C547" s="52"/>
      <c r="D547" s="52"/>
      <c r="E547" s="56" t="s">
        <v>28</v>
      </c>
      <c r="F547" s="56">
        <v>140</v>
      </c>
      <c r="G547" s="52"/>
      <c r="H547" s="47"/>
      <c r="I547" s="44"/>
      <c r="J547" s="39" t="e">
        <f>VLOOKUP(A547,'[1]2019.11'!$A:$B,2,0)</f>
        <v>#N/A</v>
      </c>
      <c r="X547" s="39" t="e">
        <f>VLOOKUP(A547,'[1]2019.30'!$A:$B,2,0)</f>
        <v>#N/A</v>
      </c>
      <c r="AJ547" s="39" t="e">
        <f>VLOOKUP(A547,[2]修订!$B:$C,2,0)</f>
        <v>#N/A</v>
      </c>
    </row>
    <row r="548" s="39" customFormat="1" spans="1:36">
      <c r="A548" s="55">
        <v>240400006</v>
      </c>
      <c r="B548" s="52" t="s">
        <v>1018</v>
      </c>
      <c r="C548" s="52"/>
      <c r="D548" s="52"/>
      <c r="E548" s="56" t="s">
        <v>28</v>
      </c>
      <c r="F548" s="56">
        <v>460</v>
      </c>
      <c r="G548" s="52"/>
      <c r="H548" s="47"/>
      <c r="I548" s="44"/>
      <c r="J548" s="39" t="e">
        <f>VLOOKUP(A548,'[1]2019.11'!$A:$B,2,0)</f>
        <v>#N/A</v>
      </c>
      <c r="X548" s="39" t="e">
        <f>VLOOKUP(A548,'[1]2019.30'!$A:$B,2,0)</f>
        <v>#N/A</v>
      </c>
      <c r="AJ548" s="39" t="e">
        <f>VLOOKUP(A548,[2]修订!$B:$C,2,0)</f>
        <v>#N/A</v>
      </c>
    </row>
    <row r="549" s="39" customFormat="1" ht="24" spans="1:36">
      <c r="A549" s="55">
        <v>240400007</v>
      </c>
      <c r="B549" s="52" t="s">
        <v>1019</v>
      </c>
      <c r="C549" s="52"/>
      <c r="D549" s="52"/>
      <c r="E549" s="56" t="s">
        <v>28</v>
      </c>
      <c r="F549" s="56" t="s">
        <v>526</v>
      </c>
      <c r="G549" s="52"/>
      <c r="H549" s="47"/>
      <c r="I549" s="44"/>
      <c r="J549" s="39" t="e">
        <f>VLOOKUP(A549,'[1]2019.11'!$A:$B,2,0)</f>
        <v>#N/A</v>
      </c>
      <c r="X549" s="39" t="e">
        <f>VLOOKUP(A549,'[1]2019.30'!$A:$B,2,0)</f>
        <v>#N/A</v>
      </c>
      <c r="AJ549" s="39" t="e">
        <f>VLOOKUP(A549,[2]修订!$B:$C,2,0)</f>
        <v>#N/A</v>
      </c>
    </row>
    <row r="550" s="39" customFormat="1" spans="1:36">
      <c r="A550" s="55">
        <v>2405</v>
      </c>
      <c r="B550" s="52" t="s">
        <v>1020</v>
      </c>
      <c r="C550" s="52" t="s">
        <v>1021</v>
      </c>
      <c r="D550" s="52"/>
      <c r="E550" s="56"/>
      <c r="F550" s="56"/>
      <c r="G550" s="52"/>
      <c r="H550" s="47"/>
      <c r="I550" s="44"/>
      <c r="J550" s="39" t="e">
        <f>VLOOKUP(A550,'[1]2019.11'!$A:$B,2,0)</f>
        <v>#N/A</v>
      </c>
      <c r="X550" s="39" t="e">
        <f>VLOOKUP(A550,'[1]2019.30'!$A:$B,2,0)</f>
        <v>#N/A</v>
      </c>
      <c r="AJ550" s="39" t="e">
        <f>VLOOKUP(A550,[2]修订!$B:$C,2,0)</f>
        <v>#N/A</v>
      </c>
    </row>
    <row r="551" s="39" customFormat="1" spans="1:36">
      <c r="A551" s="55">
        <v>240500001</v>
      </c>
      <c r="B551" s="52" t="s">
        <v>1022</v>
      </c>
      <c r="C551" s="52" t="s">
        <v>1023</v>
      </c>
      <c r="D551" s="52"/>
      <c r="E551" s="56" t="s">
        <v>28</v>
      </c>
      <c r="F551" s="56">
        <v>280</v>
      </c>
      <c r="G551" s="52"/>
      <c r="H551" s="47"/>
      <c r="I551" s="44"/>
      <c r="J551" s="39" t="e">
        <f>VLOOKUP(A551,'[1]2019.11'!$A:$B,2,0)</f>
        <v>#N/A</v>
      </c>
      <c r="X551" s="39" t="e">
        <f>VLOOKUP(A551,'[1]2019.30'!$A:$B,2,0)</f>
        <v>#N/A</v>
      </c>
      <c r="AJ551" s="39" t="e">
        <f>VLOOKUP(A551,[2]修订!$B:$C,2,0)</f>
        <v>#N/A</v>
      </c>
    </row>
    <row r="552" s="39" customFormat="1" spans="1:36">
      <c r="A552" s="55">
        <v>240500002</v>
      </c>
      <c r="B552" s="52" t="s">
        <v>1024</v>
      </c>
      <c r="C552" s="52"/>
      <c r="D552" s="52"/>
      <c r="E552" s="56" t="s">
        <v>28</v>
      </c>
      <c r="F552" s="56">
        <v>190</v>
      </c>
      <c r="G552" s="52"/>
      <c r="H552" s="47"/>
      <c r="I552" s="44"/>
      <c r="J552" s="39" t="e">
        <f>VLOOKUP(A552,'[1]2019.11'!$A:$B,2,0)</f>
        <v>#N/A</v>
      </c>
      <c r="X552" s="39" t="e">
        <f>VLOOKUP(A552,'[1]2019.30'!$A:$B,2,0)</f>
        <v>#N/A</v>
      </c>
      <c r="AJ552" s="39" t="e">
        <f>VLOOKUP(A552,[2]修订!$B:$C,2,0)</f>
        <v>#N/A</v>
      </c>
    </row>
    <row r="553" s="39" customFormat="1" spans="1:36">
      <c r="A553" s="55">
        <v>240500003</v>
      </c>
      <c r="B553" s="52" t="s">
        <v>1025</v>
      </c>
      <c r="C553" s="52"/>
      <c r="D553" s="52"/>
      <c r="E553" s="56" t="s">
        <v>28</v>
      </c>
      <c r="F553" s="56">
        <v>145</v>
      </c>
      <c r="G553" s="52"/>
      <c r="H553" s="47"/>
      <c r="I553" s="44"/>
      <c r="J553" s="39" t="e">
        <f>VLOOKUP(A553,'[1]2019.11'!$A:$B,2,0)</f>
        <v>#N/A</v>
      </c>
      <c r="X553" s="39" t="e">
        <f>VLOOKUP(A553,'[1]2019.30'!$A:$B,2,0)</f>
        <v>#N/A</v>
      </c>
      <c r="AJ553" s="39" t="e">
        <f>VLOOKUP(A553,[2]修订!$B:$C,2,0)</f>
        <v>#N/A</v>
      </c>
    </row>
    <row r="554" s="39" customFormat="1" spans="1:36">
      <c r="A554" s="55">
        <v>240500004</v>
      </c>
      <c r="B554" s="52" t="s">
        <v>1026</v>
      </c>
      <c r="C554" s="52"/>
      <c r="D554" s="52"/>
      <c r="E554" s="56" t="s">
        <v>28</v>
      </c>
      <c r="F554" s="56">
        <v>190</v>
      </c>
      <c r="G554" s="52" t="s">
        <v>1027</v>
      </c>
      <c r="H554" s="47"/>
      <c r="I554" s="44"/>
      <c r="J554" s="39" t="e">
        <f>VLOOKUP(A554,'[1]2019.11'!$A:$B,2,0)</f>
        <v>#N/A</v>
      </c>
      <c r="X554" s="39" t="e">
        <f>VLOOKUP(A554,'[1]2019.30'!$A:$B,2,0)</f>
        <v>#N/A</v>
      </c>
      <c r="AJ554" s="39" t="e">
        <f>VLOOKUP(A554,[2]修订!$B:$C,2,0)</f>
        <v>#N/A</v>
      </c>
    </row>
    <row r="555" s="39" customFormat="1" spans="1:36">
      <c r="A555" s="55">
        <v>240500005</v>
      </c>
      <c r="B555" s="52" t="s">
        <v>1028</v>
      </c>
      <c r="C555" s="52" t="s">
        <v>1029</v>
      </c>
      <c r="D555" s="52"/>
      <c r="E555" s="56" t="s">
        <v>950</v>
      </c>
      <c r="F555" s="56">
        <v>580</v>
      </c>
      <c r="G555" s="52"/>
      <c r="H555" s="47"/>
      <c r="I555" s="44"/>
      <c r="J555" s="39" t="e">
        <f>VLOOKUP(A555,'[1]2019.11'!$A:$B,2,0)</f>
        <v>#N/A</v>
      </c>
      <c r="X555" s="39" t="e">
        <f>VLOOKUP(A555,'[1]2019.30'!$A:$B,2,0)</f>
        <v>#N/A</v>
      </c>
      <c r="AJ555" s="39" t="e">
        <f>VLOOKUP(A555,[2]修订!$B:$C,2,0)</f>
        <v>#N/A</v>
      </c>
    </row>
    <row r="556" s="39" customFormat="1" spans="1:36">
      <c r="A556" s="55">
        <v>2406</v>
      </c>
      <c r="B556" s="52" t="s">
        <v>1030</v>
      </c>
      <c r="C556" s="52"/>
      <c r="D556" s="52"/>
      <c r="E556" s="56"/>
      <c r="F556" s="56"/>
      <c r="G556" s="52"/>
      <c r="H556" s="47"/>
      <c r="I556" s="44"/>
      <c r="J556" s="39" t="e">
        <f>VLOOKUP(A556,'[1]2019.11'!$A:$B,2,0)</f>
        <v>#N/A</v>
      </c>
      <c r="X556" s="39" t="e">
        <f>VLOOKUP(A556,'[1]2019.30'!$A:$B,2,0)</f>
        <v>#N/A</v>
      </c>
      <c r="AJ556" s="39" t="e">
        <f>VLOOKUP(A556,[2]修订!$B:$C,2,0)</f>
        <v>#N/A</v>
      </c>
    </row>
    <row r="557" s="39" customFormat="1" spans="1:36">
      <c r="A557" s="55">
        <v>240600001</v>
      </c>
      <c r="B557" s="52" t="s">
        <v>1031</v>
      </c>
      <c r="C557" s="52"/>
      <c r="D557" s="52"/>
      <c r="E557" s="56" t="s">
        <v>28</v>
      </c>
      <c r="F557" s="56" t="s">
        <v>526</v>
      </c>
      <c r="G557" s="52"/>
      <c r="H557" s="47"/>
      <c r="I557" s="44"/>
      <c r="J557" s="39" t="e">
        <f>VLOOKUP(A557,'[1]2019.11'!$A:$B,2,0)</f>
        <v>#N/A</v>
      </c>
      <c r="X557" s="39" t="e">
        <f>VLOOKUP(A557,'[1]2019.30'!$A:$B,2,0)</f>
        <v>#N/A</v>
      </c>
      <c r="AJ557" s="39" t="e">
        <f>VLOOKUP(A557,[2]修订!$B:$C,2,0)</f>
        <v>#N/A</v>
      </c>
    </row>
    <row r="558" s="39" customFormat="1" spans="1:36">
      <c r="A558" s="55">
        <v>2407</v>
      </c>
      <c r="B558" s="52" t="s">
        <v>1032</v>
      </c>
      <c r="C558" s="52"/>
      <c r="D558" s="52"/>
      <c r="E558" s="56"/>
      <c r="F558" s="56"/>
      <c r="G558" s="52"/>
      <c r="H558" s="47"/>
      <c r="I558" s="44"/>
      <c r="J558" s="39" t="e">
        <f>VLOOKUP(A558,'[1]2019.11'!$A:$B,2,0)</f>
        <v>#N/A</v>
      </c>
      <c r="X558" s="39" t="e">
        <f>VLOOKUP(A558,'[1]2019.30'!$A:$B,2,0)</f>
        <v>#N/A</v>
      </c>
      <c r="AJ558" s="39" t="e">
        <f>VLOOKUP(A558,[2]修订!$B:$C,2,0)</f>
        <v>#N/A</v>
      </c>
    </row>
    <row r="559" s="39" customFormat="1" spans="1:36">
      <c r="A559" s="55">
        <v>240700001</v>
      </c>
      <c r="B559" s="52" t="s">
        <v>1033</v>
      </c>
      <c r="C559" s="52" t="s">
        <v>1034</v>
      </c>
      <c r="D559" s="52"/>
      <c r="E559" s="56" t="s">
        <v>28</v>
      </c>
      <c r="F559" s="62">
        <v>800</v>
      </c>
      <c r="G559" s="52"/>
      <c r="H559" s="47" t="s">
        <v>96</v>
      </c>
      <c r="I559" s="44"/>
      <c r="J559" s="39" t="e">
        <f>VLOOKUP(A559,'[1]2019.11'!$A:$B,2,0)</f>
        <v>#N/A</v>
      </c>
      <c r="X559" s="39" t="e">
        <f>VLOOKUP(A559,'[1]2019.30'!$A:$B,2,0)</f>
        <v>#N/A</v>
      </c>
      <c r="AJ559" s="39" t="e">
        <f>VLOOKUP(A559,[2]修订!$B:$C,2,0)</f>
        <v>#N/A</v>
      </c>
    </row>
    <row r="560" s="39" customFormat="1" spans="1:36">
      <c r="A560" s="55">
        <v>240700002</v>
      </c>
      <c r="B560" s="52" t="s">
        <v>1035</v>
      </c>
      <c r="C560" s="52" t="s">
        <v>1036</v>
      </c>
      <c r="D560" s="52"/>
      <c r="E560" s="56" t="s">
        <v>28</v>
      </c>
      <c r="F560" s="56">
        <v>1800</v>
      </c>
      <c r="G560" s="52"/>
      <c r="H560" s="47"/>
      <c r="I560" s="44"/>
      <c r="J560" s="39" t="e">
        <f>VLOOKUP(A560,'[1]2019.11'!$A:$B,2,0)</f>
        <v>#N/A</v>
      </c>
      <c r="X560" s="39" t="e">
        <f>VLOOKUP(A560,'[1]2019.30'!$A:$B,2,0)</f>
        <v>#N/A</v>
      </c>
      <c r="AJ560" s="39" t="e">
        <f>VLOOKUP(A560,[2]修订!$B:$C,2,0)</f>
        <v>#N/A</v>
      </c>
    </row>
    <row r="561" s="39" customFormat="1" ht="24" spans="1:36">
      <c r="A561" s="55" t="s">
        <v>1037</v>
      </c>
      <c r="B561" s="52" t="s">
        <v>1038</v>
      </c>
      <c r="C561" s="52"/>
      <c r="D561" s="52"/>
      <c r="E561" s="56" t="s">
        <v>617</v>
      </c>
      <c r="F561" s="56" t="s">
        <v>48</v>
      </c>
      <c r="G561" s="52"/>
      <c r="H561" s="82" t="s">
        <v>404</v>
      </c>
      <c r="I561" s="42"/>
      <c r="J561" s="39" t="e">
        <f>VLOOKUP(A561,'[1]2019.11'!$A:$B,2,0)</f>
        <v>#N/A</v>
      </c>
      <c r="X561" s="39" t="e">
        <f>VLOOKUP(A561,'[1]2019.30'!$A:$B,2,0)</f>
        <v>#N/A</v>
      </c>
      <c r="AJ561" s="39" t="e">
        <f>VLOOKUP(A561,[2]修订!$B:$C,2,0)</f>
        <v>#N/A</v>
      </c>
    </row>
    <row r="562" s="39" customFormat="1" spans="1:36">
      <c r="A562" s="55">
        <v>240700003</v>
      </c>
      <c r="B562" s="52" t="s">
        <v>1039</v>
      </c>
      <c r="C562" s="52"/>
      <c r="D562" s="52"/>
      <c r="E562" s="56" t="s">
        <v>28</v>
      </c>
      <c r="F562" s="56" t="s">
        <v>526</v>
      </c>
      <c r="G562" s="52"/>
      <c r="H562" s="47"/>
      <c r="I562" s="44"/>
      <c r="J562" s="39" t="e">
        <f>VLOOKUP(A562,'[1]2019.11'!$A:$B,2,0)</f>
        <v>#N/A</v>
      </c>
      <c r="X562" s="39" t="e">
        <f>VLOOKUP(A562,'[1]2019.30'!$A:$B,2,0)</f>
        <v>#N/A</v>
      </c>
      <c r="AJ562" s="39" t="e">
        <f>VLOOKUP(A562,[2]修订!$B:$C,2,0)</f>
        <v>#N/A</v>
      </c>
    </row>
    <row r="563" s="40" customFormat="1" ht="24" spans="1:36">
      <c r="A563" s="73">
        <v>240700003</v>
      </c>
      <c r="B563" s="74" t="s">
        <v>1040</v>
      </c>
      <c r="C563" s="74"/>
      <c r="D563" s="74"/>
      <c r="E563" s="75" t="s">
        <v>28</v>
      </c>
      <c r="F563" s="75" t="s">
        <v>48</v>
      </c>
      <c r="G563" s="74"/>
      <c r="H563" s="83" t="s">
        <v>404</v>
      </c>
      <c r="J563" s="39" t="e">
        <f>VLOOKUP(A563,'[1]2019.11'!$A:$B,2,0)</f>
        <v>#N/A</v>
      </c>
      <c r="X563" s="39" t="e">
        <f>VLOOKUP(A563,'[1]2019.30'!$A:$B,2,0)</f>
        <v>#N/A</v>
      </c>
      <c r="AJ563" s="39" t="e">
        <f>VLOOKUP(A563,[2]修订!$B:$C,2,0)</f>
        <v>#N/A</v>
      </c>
    </row>
    <row r="564" s="40" customFormat="1" ht="168" spans="1:36">
      <c r="A564" s="73">
        <v>240700004</v>
      </c>
      <c r="B564" s="74" t="s">
        <v>1041</v>
      </c>
      <c r="C564" s="74" t="s">
        <v>1042</v>
      </c>
      <c r="D564" s="74" t="s">
        <v>1043</v>
      </c>
      <c r="E564" s="75" t="s">
        <v>28</v>
      </c>
      <c r="F564" s="75"/>
      <c r="G564" s="74"/>
      <c r="H564" s="76"/>
      <c r="I564" s="78"/>
      <c r="J564" s="39" t="e">
        <f>VLOOKUP(A564,'[1]2019.11'!$A:$B,2,0)</f>
        <v>#N/A</v>
      </c>
      <c r="X564" s="39" t="e">
        <f>VLOOKUP(A564,'[1]2019.30'!$A:$B,2,0)</f>
        <v>#N/A</v>
      </c>
      <c r="AJ564" s="39" t="e">
        <f>VLOOKUP(A564,[2]修订!$B:$C,2,0)</f>
        <v>#N/A</v>
      </c>
    </row>
    <row r="565" s="39" customFormat="1" spans="1:36">
      <c r="A565" s="55" t="s">
        <v>1044</v>
      </c>
      <c r="B565" s="52" t="s">
        <v>1045</v>
      </c>
      <c r="C565" s="52"/>
      <c r="D565" s="52"/>
      <c r="E565" s="56" t="s">
        <v>28</v>
      </c>
      <c r="F565" s="56">
        <v>7000</v>
      </c>
      <c r="G565" s="52"/>
      <c r="H565" s="47"/>
      <c r="I565" s="44"/>
      <c r="J565" s="39" t="e">
        <f>VLOOKUP(A565,'[1]2019.11'!$A:$B,2,0)</f>
        <v>#N/A</v>
      </c>
      <c r="X565" s="39" t="e">
        <f>VLOOKUP(A565,'[1]2019.30'!$A:$B,2,0)</f>
        <v>#N/A</v>
      </c>
      <c r="AJ565" s="39" t="e">
        <f>VLOOKUP(A565,[2]修订!$B:$C,2,0)</f>
        <v>#N/A</v>
      </c>
    </row>
    <row r="566" s="39" customFormat="1" spans="1:36">
      <c r="A566" s="55" t="s">
        <v>1046</v>
      </c>
      <c r="B566" s="52" t="s">
        <v>1047</v>
      </c>
      <c r="C566" s="52"/>
      <c r="D566" s="52"/>
      <c r="E566" s="56" t="s">
        <v>28</v>
      </c>
      <c r="F566" s="56">
        <v>8000</v>
      </c>
      <c r="G566" s="52"/>
      <c r="H566" s="47"/>
      <c r="I566" s="44"/>
      <c r="J566" s="39" t="e">
        <f>VLOOKUP(A566,'[1]2019.11'!$A:$B,2,0)</f>
        <v>#N/A</v>
      </c>
      <c r="X566" s="39" t="e">
        <f>VLOOKUP(A566,'[1]2019.30'!$A:$B,2,0)</f>
        <v>#N/A</v>
      </c>
      <c r="AJ566" s="39" t="e">
        <f>VLOOKUP(A566,[2]修订!$B:$C,2,0)</f>
        <v>#N/A</v>
      </c>
    </row>
    <row r="567" s="39" customFormat="1" spans="1:36">
      <c r="A567" s="55" t="s">
        <v>1048</v>
      </c>
      <c r="B567" s="52" t="s">
        <v>1049</v>
      </c>
      <c r="C567" s="52"/>
      <c r="D567" s="52"/>
      <c r="E567" s="56" t="s">
        <v>28</v>
      </c>
      <c r="F567" s="56">
        <v>10000</v>
      </c>
      <c r="G567" s="52"/>
      <c r="H567" s="47"/>
      <c r="I567" s="44"/>
      <c r="J567" s="39" t="e">
        <f>VLOOKUP(A567,'[1]2019.11'!$A:$B,2,0)</f>
        <v>#N/A</v>
      </c>
      <c r="X567" s="39" t="e">
        <f>VLOOKUP(A567,'[1]2019.30'!$A:$B,2,0)</f>
        <v>#N/A</v>
      </c>
      <c r="AJ567" s="39" t="e">
        <f>VLOOKUP(A567,[2]修订!$B:$C,2,0)</f>
        <v>#N/A</v>
      </c>
    </row>
    <row r="568" s="40" customFormat="1" ht="40.5" spans="1:36">
      <c r="A568" s="73">
        <v>240700004</v>
      </c>
      <c r="B568" s="74" t="s">
        <v>1050</v>
      </c>
      <c r="C568" s="74"/>
      <c r="D568" s="74" t="s">
        <v>1051</v>
      </c>
      <c r="E568" s="67" t="s">
        <v>28</v>
      </c>
      <c r="F568" s="75">
        <v>12000</v>
      </c>
      <c r="G568" s="74"/>
      <c r="H568" s="76" t="s">
        <v>1052</v>
      </c>
      <c r="I568" s="78"/>
      <c r="J568" s="39" t="e">
        <f>VLOOKUP(A568,'[1]2019.11'!$A:$B,2,0)</f>
        <v>#N/A</v>
      </c>
      <c r="X568" s="39" t="e">
        <f>VLOOKUP(A568,'[1]2019.30'!$A:$B,2,0)</f>
        <v>#N/A</v>
      </c>
      <c r="AJ568" s="39" t="e">
        <f>VLOOKUP(A568,[2]修订!$B:$C,2,0)</f>
        <v>#N/A</v>
      </c>
    </row>
    <row r="569" s="40" customFormat="1" ht="27" spans="1:36">
      <c r="A569" s="73">
        <v>240700004</v>
      </c>
      <c r="B569" s="74" t="s">
        <v>1053</v>
      </c>
      <c r="C569" s="74"/>
      <c r="D569" s="74" t="s">
        <v>1054</v>
      </c>
      <c r="E569" s="67" t="s">
        <v>617</v>
      </c>
      <c r="F569" s="75" t="s">
        <v>48</v>
      </c>
      <c r="G569" s="74"/>
      <c r="H569" s="76" t="s">
        <v>1055</v>
      </c>
      <c r="I569" s="78"/>
      <c r="J569" s="39"/>
      <c r="K569" s="40"/>
      <c r="L569" s="40"/>
      <c r="M569" s="40"/>
      <c r="N569" s="40"/>
      <c r="O569" s="40"/>
      <c r="P569" s="40"/>
      <c r="Q569" s="40"/>
      <c r="R569" s="40"/>
      <c r="S569" s="40"/>
      <c r="T569" s="40"/>
      <c r="U569" s="40"/>
      <c r="V569" s="40"/>
      <c r="W569" s="40"/>
      <c r="X569" s="39"/>
      <c r="Y569" s="40"/>
      <c r="Z569" s="40"/>
      <c r="AA569" s="40"/>
      <c r="AB569" s="40"/>
      <c r="AC569" s="40"/>
      <c r="AD569" s="40"/>
      <c r="AE569" s="40"/>
      <c r="AF569" s="40"/>
      <c r="AG569" s="40"/>
      <c r="AH569" s="40"/>
      <c r="AI569" s="40"/>
      <c r="AJ569" s="39"/>
    </row>
    <row r="570" s="39" customFormat="1" ht="24" spans="1:36">
      <c r="A570" s="55">
        <v>240700007</v>
      </c>
      <c r="B570" s="52" t="s">
        <v>1056</v>
      </c>
      <c r="C570" s="52"/>
      <c r="D570" s="52"/>
      <c r="E570" s="56" t="s">
        <v>28</v>
      </c>
      <c r="F570" s="56" t="s">
        <v>48</v>
      </c>
      <c r="G570" s="52"/>
      <c r="H570" s="57" t="s">
        <v>404</v>
      </c>
      <c r="J570" s="39" t="e">
        <f>VLOOKUP(A570,'[1]2019.11'!$A:$B,2,0)</f>
        <v>#N/A</v>
      </c>
      <c r="X570" s="39" t="e">
        <f>VLOOKUP(A570,'[1]2019.30'!$A:$B,2,0)</f>
        <v>#N/A</v>
      </c>
      <c r="AJ570" s="39" t="e">
        <f>VLOOKUP(A570,[2]修订!$B:$C,2,0)</f>
        <v>#N/A</v>
      </c>
    </row>
    <row r="571" s="41" customFormat="1" ht="24" spans="1:36">
      <c r="A571" s="55">
        <v>240700008</v>
      </c>
      <c r="B571" s="52" t="s">
        <v>1057</v>
      </c>
      <c r="C571" s="52"/>
      <c r="D571" s="52" t="s">
        <v>1058</v>
      </c>
      <c r="E571" s="56" t="s">
        <v>28</v>
      </c>
      <c r="F571" s="56" t="s">
        <v>48</v>
      </c>
      <c r="G571" s="52"/>
      <c r="H571" s="77" t="s">
        <v>275</v>
      </c>
      <c r="I571" s="41">
        <v>3000</v>
      </c>
      <c r="J571" s="39" t="e">
        <f>VLOOKUP(A571,'[1]2019.11'!$A:$B,2,0)</f>
        <v>#N/A</v>
      </c>
      <c r="X571" s="39" t="e">
        <f>VLOOKUP(A571,'[1]2019.30'!$A:$B,2,0)</f>
        <v>#N/A</v>
      </c>
      <c r="AJ571" s="39" t="e">
        <f>VLOOKUP(A571,[2]修订!$B:$C,2,0)</f>
        <v>#N/A</v>
      </c>
    </row>
    <row r="572" s="39" customFormat="1" spans="1:36">
      <c r="A572" s="55">
        <v>25</v>
      </c>
      <c r="B572" s="52" t="s">
        <v>1059</v>
      </c>
      <c r="C572" s="52"/>
      <c r="D572" s="52"/>
      <c r="E572" s="56"/>
      <c r="F572" s="56"/>
      <c r="G572" s="52"/>
      <c r="H572" s="47"/>
      <c r="I572" s="44"/>
      <c r="J572" s="39" t="e">
        <f>VLOOKUP(A572,'[1]2019.11'!$A:$B,2,0)</f>
        <v>#N/A</v>
      </c>
      <c r="X572" s="39" t="str">
        <f>VLOOKUP(A572,'[1]2019.30'!$A:$B,2,0)</f>
        <v>(五)检验</v>
      </c>
      <c r="Y572" s="39">
        <f t="shared" ref="Y572:Y574" si="125">IF(B572=X572,0,1)</f>
        <v>0</v>
      </c>
      <c r="Z572" s="39">
        <v>0</v>
      </c>
      <c r="AA572" s="39">
        <f t="shared" ref="AA572:AA574" si="126">IF(C572=Z572,0,1)</f>
        <v>0</v>
      </c>
      <c r="AB572" s="39" t="e">
        <f>VLOOKUP(A572,'[1]2019.30'!$A:$D,4,0)</f>
        <v>#REF!</v>
      </c>
      <c r="AC572" s="39" t="e">
        <f t="shared" ref="AC572:AC574" si="127">IF(D572=AB572,0,1)</f>
        <v>#REF!</v>
      </c>
      <c r="AD572" s="39" t="e">
        <f>VLOOKUP(A572,'[1]2019.30'!$A:$E,5,0)</f>
        <v>#REF!</v>
      </c>
      <c r="AE572" s="39" t="e">
        <f t="shared" ref="AE572:AE574" si="128">IF(E572=AD572,0,1)</f>
        <v>#REF!</v>
      </c>
      <c r="AF572" s="39" t="e">
        <f>VLOOKUP(A572,'[1]2019.30'!$A:$F,6,0)</f>
        <v>#REF!</v>
      </c>
      <c r="AG572" s="39" t="e">
        <f t="shared" ref="AG572:AG574" si="129">IF(F572=AF572,0,1)</f>
        <v>#REF!</v>
      </c>
      <c r="AH572" s="39">
        <v>0</v>
      </c>
      <c r="AI572" s="39">
        <f>IF(G572=AH572,0,1)</f>
        <v>0</v>
      </c>
      <c r="AJ572" s="39" t="e">
        <f>VLOOKUP(A572,[2]修订!$B:$C,2,0)</f>
        <v>#N/A</v>
      </c>
    </row>
    <row r="573" s="39" customFormat="1" spans="1:36">
      <c r="A573" s="55">
        <v>2501</v>
      </c>
      <c r="B573" s="52" t="s">
        <v>1060</v>
      </c>
      <c r="C573" s="52"/>
      <c r="D573" s="52"/>
      <c r="E573" s="56"/>
      <c r="F573" s="56"/>
      <c r="G573" s="52"/>
      <c r="H573" s="47"/>
      <c r="I573" s="44"/>
      <c r="J573" s="39" t="e">
        <f>VLOOKUP(A573,'[1]2019.11'!$A:$B,2,0)</f>
        <v>#N/A</v>
      </c>
      <c r="X573" s="39" t="str">
        <f>VLOOKUP(A573,'[1]2019.30'!$A:$B,2,0)</f>
        <v>1．临床检验</v>
      </c>
      <c r="Y573" s="39">
        <f t="shared" si="125"/>
        <v>0</v>
      </c>
      <c r="Z573" s="39">
        <v>0</v>
      </c>
      <c r="AA573" s="39">
        <f t="shared" si="126"/>
        <v>0</v>
      </c>
      <c r="AB573" s="39" t="e">
        <f>VLOOKUP(A573,'[1]2019.30'!$A:$D,4,0)</f>
        <v>#REF!</v>
      </c>
      <c r="AC573" s="39" t="e">
        <f t="shared" si="127"/>
        <v>#REF!</v>
      </c>
      <c r="AD573" s="39" t="e">
        <f>VLOOKUP(A573,'[1]2019.30'!$A:$E,5,0)</f>
        <v>#REF!</v>
      </c>
      <c r="AE573" s="39" t="e">
        <f t="shared" si="128"/>
        <v>#REF!</v>
      </c>
      <c r="AF573" s="39" t="e">
        <f>VLOOKUP(A573,'[1]2019.30'!$A:$F,6,0)</f>
        <v>#REF!</v>
      </c>
      <c r="AG573" s="39" t="e">
        <f t="shared" si="129"/>
        <v>#REF!</v>
      </c>
      <c r="AH573" s="39">
        <v>0</v>
      </c>
      <c r="AI573" s="39">
        <f>IF(G573=AH573,0,1)</f>
        <v>0</v>
      </c>
      <c r="AJ573" s="39" t="e">
        <f>VLOOKUP(A573,[2]修订!$B:$C,2,0)</f>
        <v>#N/A</v>
      </c>
    </row>
    <row r="574" s="39" customFormat="1" spans="1:36">
      <c r="A574" s="55">
        <v>250101</v>
      </c>
      <c r="B574" s="52" t="s">
        <v>1061</v>
      </c>
      <c r="C574" s="52"/>
      <c r="D574" s="52"/>
      <c r="E574" s="56"/>
      <c r="F574" s="56"/>
      <c r="G574" s="52"/>
      <c r="H574" s="47"/>
      <c r="I574" s="44"/>
      <c r="J574" s="39" t="e">
        <f>VLOOKUP(A574,'[1]2019.11'!$A:$B,2,0)</f>
        <v>#N/A</v>
      </c>
      <c r="X574" s="39" t="str">
        <f>VLOOKUP(A574,'[1]2019.30'!$A:$B,2,0)</f>
        <v>血液一般检查</v>
      </c>
      <c r="Y574" s="39">
        <f t="shared" si="125"/>
        <v>0</v>
      </c>
      <c r="Z574" s="39">
        <v>0</v>
      </c>
      <c r="AA574" s="39">
        <f t="shared" si="126"/>
        <v>0</v>
      </c>
      <c r="AB574" s="39" t="e">
        <f>VLOOKUP(A574,'[1]2019.30'!$A:$D,4,0)</f>
        <v>#REF!</v>
      </c>
      <c r="AC574" s="39" t="e">
        <f t="shared" si="127"/>
        <v>#REF!</v>
      </c>
      <c r="AD574" s="39" t="e">
        <f>VLOOKUP(A574,'[1]2019.30'!$A:$E,5,0)</f>
        <v>#REF!</v>
      </c>
      <c r="AE574" s="39" t="e">
        <f t="shared" si="128"/>
        <v>#REF!</v>
      </c>
      <c r="AF574" s="39" t="e">
        <f>VLOOKUP(A574,'[1]2019.30'!$A:$F,6,0)</f>
        <v>#REF!</v>
      </c>
      <c r="AG574" s="39" t="e">
        <f t="shared" si="129"/>
        <v>#REF!</v>
      </c>
      <c r="AH574" s="39">
        <v>0</v>
      </c>
      <c r="AI574" s="39">
        <f>IF(G574=AH574,0,1)</f>
        <v>0</v>
      </c>
      <c r="AJ574" s="39" t="e">
        <f>VLOOKUP(A574,[2]修订!$B:$C,2,0)</f>
        <v>#N/A</v>
      </c>
    </row>
    <row r="575" s="39" customFormat="1" spans="1:36">
      <c r="A575" s="55">
        <v>250101001</v>
      </c>
      <c r="B575" s="52" t="s">
        <v>1062</v>
      </c>
      <c r="C575" s="52"/>
      <c r="D575" s="52"/>
      <c r="E575" s="56" t="s">
        <v>1063</v>
      </c>
      <c r="F575" s="56">
        <v>2</v>
      </c>
      <c r="G575" s="52"/>
      <c r="H575" s="47"/>
      <c r="I575" s="44"/>
      <c r="J575" s="39" t="e">
        <f>VLOOKUP(A575,'[1]2019.11'!$A:$B,2,0)</f>
        <v>#N/A</v>
      </c>
      <c r="X575" s="39" t="e">
        <f>VLOOKUP(A575,'[1]2019.30'!$A:$B,2,0)</f>
        <v>#N/A</v>
      </c>
      <c r="AJ575" s="39" t="e">
        <f>VLOOKUP(A575,[2]修订!$B:$C,2,0)</f>
        <v>#N/A</v>
      </c>
    </row>
    <row r="576" s="39" customFormat="1" spans="1:36">
      <c r="A576" s="55" t="s">
        <v>1064</v>
      </c>
      <c r="B576" s="52" t="s">
        <v>1065</v>
      </c>
      <c r="C576" s="52"/>
      <c r="D576" s="52"/>
      <c r="E576" s="56" t="s">
        <v>1063</v>
      </c>
      <c r="F576" s="56">
        <v>17</v>
      </c>
      <c r="G576" s="52"/>
      <c r="H576" s="47"/>
      <c r="I576" s="44"/>
      <c r="J576" s="39" t="e">
        <f>VLOOKUP(A576,'[1]2019.11'!$A:$B,2,0)</f>
        <v>#N/A</v>
      </c>
      <c r="X576" s="39" t="e">
        <f>VLOOKUP(A576,'[1]2019.30'!$A:$B,2,0)</f>
        <v>#N/A</v>
      </c>
      <c r="AJ576" s="39" t="e">
        <f>VLOOKUP(A576,[2]修订!$B:$C,2,0)</f>
        <v>#N/A</v>
      </c>
    </row>
    <row r="577" s="39" customFormat="1" spans="1:36">
      <c r="A577" s="55">
        <v>250101002</v>
      </c>
      <c r="B577" s="52" t="s">
        <v>1066</v>
      </c>
      <c r="C577" s="52"/>
      <c r="D577" s="52"/>
      <c r="E577" s="56" t="s">
        <v>1063</v>
      </c>
      <c r="F577" s="56">
        <v>2</v>
      </c>
      <c r="G577" s="52" t="s">
        <v>1067</v>
      </c>
      <c r="H577" s="47"/>
      <c r="I577" s="44"/>
      <c r="J577" s="39" t="e">
        <f>VLOOKUP(A577,'[1]2019.11'!$A:$B,2,0)</f>
        <v>#N/A</v>
      </c>
      <c r="X577" s="39" t="e">
        <f>VLOOKUP(A577,'[1]2019.30'!$A:$B,2,0)</f>
        <v>#N/A</v>
      </c>
      <c r="AJ577" s="39" t="e">
        <f>VLOOKUP(A577,[2]修订!$B:$C,2,0)</f>
        <v>#N/A</v>
      </c>
    </row>
    <row r="578" s="39" customFormat="1" spans="1:36">
      <c r="A578" s="55">
        <v>250101003</v>
      </c>
      <c r="B578" s="52" t="s">
        <v>1068</v>
      </c>
      <c r="C578" s="52"/>
      <c r="D578" s="52"/>
      <c r="E578" s="56" t="s">
        <v>1063</v>
      </c>
      <c r="F578" s="56">
        <v>2</v>
      </c>
      <c r="G578" s="52"/>
      <c r="H578" s="47"/>
      <c r="I578" s="44"/>
      <c r="J578" s="39" t="e">
        <f>VLOOKUP(A578,'[1]2019.11'!$A:$B,2,0)</f>
        <v>#N/A</v>
      </c>
      <c r="X578" s="39" t="e">
        <f>VLOOKUP(A578,'[1]2019.30'!$A:$B,2,0)</f>
        <v>#N/A</v>
      </c>
      <c r="AJ578" s="39" t="e">
        <f>VLOOKUP(A578,[2]修订!$B:$C,2,0)</f>
        <v>#N/A</v>
      </c>
    </row>
    <row r="579" s="39" customFormat="1" ht="36" spans="1:36">
      <c r="A579" s="55">
        <v>250101004</v>
      </c>
      <c r="B579" s="52" t="s">
        <v>1069</v>
      </c>
      <c r="C579" s="52" t="s">
        <v>1070</v>
      </c>
      <c r="D579" s="52"/>
      <c r="E579" s="56" t="s">
        <v>28</v>
      </c>
      <c r="F579" s="56">
        <v>3</v>
      </c>
      <c r="G579" s="52"/>
      <c r="H579" s="47"/>
      <c r="I579" s="44"/>
      <c r="J579" s="39" t="e">
        <f>VLOOKUP(A579,'[1]2019.11'!$A:$B,2,0)</f>
        <v>#N/A</v>
      </c>
      <c r="X579" s="39" t="e">
        <f>VLOOKUP(A579,'[1]2019.30'!$A:$B,2,0)</f>
        <v>#N/A</v>
      </c>
      <c r="AJ579" s="39" t="e">
        <f>VLOOKUP(A579,[2]修订!$B:$C,2,0)</f>
        <v>#N/A</v>
      </c>
    </row>
    <row r="580" s="39" customFormat="1" spans="1:36">
      <c r="A580" s="55">
        <v>250101005</v>
      </c>
      <c r="B580" s="52" t="s">
        <v>1071</v>
      </c>
      <c r="C580" s="52"/>
      <c r="D580" s="52"/>
      <c r="E580" s="56" t="s">
        <v>1063</v>
      </c>
      <c r="F580" s="56"/>
      <c r="G580" s="52"/>
      <c r="H580" s="47"/>
      <c r="I580" s="44"/>
      <c r="J580" s="39" t="e">
        <f>VLOOKUP(A580,'[1]2019.11'!$A:$B,2,0)</f>
        <v>#N/A</v>
      </c>
      <c r="X580" s="39" t="e">
        <f>VLOOKUP(A580,'[1]2019.30'!$A:$B,2,0)</f>
        <v>#N/A</v>
      </c>
      <c r="AJ580" s="39" t="e">
        <f>VLOOKUP(A580,[2]修订!$B:$C,2,0)</f>
        <v>#N/A</v>
      </c>
    </row>
    <row r="581" s="39" customFormat="1" spans="1:36">
      <c r="A581" s="55" t="s">
        <v>1072</v>
      </c>
      <c r="B581" s="52" t="s">
        <v>1073</v>
      </c>
      <c r="C581" s="52"/>
      <c r="D581" s="52"/>
      <c r="E581" s="56" t="s">
        <v>1063</v>
      </c>
      <c r="F581" s="56">
        <v>5</v>
      </c>
      <c r="G581" s="52"/>
      <c r="H581" s="47"/>
      <c r="I581" s="44"/>
      <c r="J581" s="39" t="e">
        <f>VLOOKUP(A581,'[1]2019.11'!$A:$B,2,0)</f>
        <v>#N/A</v>
      </c>
      <c r="X581" s="39" t="e">
        <f>VLOOKUP(A581,'[1]2019.30'!$A:$B,2,0)</f>
        <v>#N/A</v>
      </c>
      <c r="AJ581" s="39" t="e">
        <f>VLOOKUP(A581,[2]修订!$B:$C,2,0)</f>
        <v>#N/A</v>
      </c>
    </row>
    <row r="582" s="39" customFormat="1" spans="1:36">
      <c r="A582" s="55" t="s">
        <v>1074</v>
      </c>
      <c r="B582" s="52" t="s">
        <v>1075</v>
      </c>
      <c r="C582" s="52"/>
      <c r="D582" s="52"/>
      <c r="E582" s="56" t="s">
        <v>1063</v>
      </c>
      <c r="F582" s="56">
        <v>25</v>
      </c>
      <c r="G582" s="52"/>
      <c r="H582" s="47"/>
      <c r="I582" s="44"/>
      <c r="J582" s="39" t="e">
        <f>VLOOKUP(A582,'[1]2019.11'!$A:$B,2,0)</f>
        <v>#N/A</v>
      </c>
      <c r="X582" s="39" t="e">
        <f>VLOOKUP(A582,'[1]2019.30'!$A:$B,2,0)</f>
        <v>#N/A</v>
      </c>
      <c r="AJ582" s="39" t="e">
        <f>VLOOKUP(A582,[2]修订!$B:$C,2,0)</f>
        <v>#N/A</v>
      </c>
    </row>
    <row r="583" s="39" customFormat="1" spans="1:36">
      <c r="A583" s="55">
        <v>250101006</v>
      </c>
      <c r="B583" s="52" t="s">
        <v>1076</v>
      </c>
      <c r="C583" s="52"/>
      <c r="D583" s="52"/>
      <c r="E583" s="56" t="s">
        <v>1063</v>
      </c>
      <c r="F583" s="56">
        <v>2</v>
      </c>
      <c r="G583" s="52" t="s">
        <v>1067</v>
      </c>
      <c r="H583" s="47"/>
      <c r="I583" s="44"/>
      <c r="J583" s="39" t="e">
        <f>VLOOKUP(A583,'[1]2019.11'!$A:$B,2,0)</f>
        <v>#N/A</v>
      </c>
      <c r="X583" s="39" t="e">
        <f>VLOOKUP(A583,'[1]2019.30'!$A:$B,2,0)</f>
        <v>#N/A</v>
      </c>
      <c r="AJ583" s="39" t="e">
        <f>VLOOKUP(A583,[2]修订!$B:$C,2,0)</f>
        <v>#N/A</v>
      </c>
    </row>
    <row r="584" s="39" customFormat="1" spans="1:36">
      <c r="A584" s="55">
        <v>250101007</v>
      </c>
      <c r="B584" s="52" t="s">
        <v>1077</v>
      </c>
      <c r="C584" s="52"/>
      <c r="D584" s="52"/>
      <c r="E584" s="56" t="s">
        <v>1063</v>
      </c>
      <c r="F584" s="56">
        <v>2</v>
      </c>
      <c r="G584" s="52" t="s">
        <v>1067</v>
      </c>
      <c r="H584" s="47"/>
      <c r="I584" s="44"/>
      <c r="J584" s="39" t="e">
        <f>VLOOKUP(A584,'[1]2019.11'!$A:$B,2,0)</f>
        <v>#N/A</v>
      </c>
      <c r="X584" s="39" t="e">
        <f>VLOOKUP(A584,'[1]2019.30'!$A:$B,2,0)</f>
        <v>#N/A</v>
      </c>
      <c r="AJ584" s="39" t="e">
        <f>VLOOKUP(A584,[2]修订!$B:$C,2,0)</f>
        <v>#N/A</v>
      </c>
    </row>
    <row r="585" s="39" customFormat="1" spans="1:36">
      <c r="A585" s="55">
        <v>250101008</v>
      </c>
      <c r="B585" s="52" t="s">
        <v>1078</v>
      </c>
      <c r="C585" s="52"/>
      <c r="D585" s="52"/>
      <c r="E585" s="56" t="s">
        <v>1063</v>
      </c>
      <c r="F585" s="56"/>
      <c r="G585" s="52"/>
      <c r="H585" s="47"/>
      <c r="I585" s="44"/>
      <c r="J585" s="39" t="e">
        <f>VLOOKUP(A585,'[1]2019.11'!$A:$B,2,0)</f>
        <v>#N/A</v>
      </c>
      <c r="X585" s="39" t="e">
        <f>VLOOKUP(A585,'[1]2019.30'!$A:$B,2,0)</f>
        <v>#N/A</v>
      </c>
      <c r="AJ585" s="39" t="e">
        <f>VLOOKUP(A585,[2]修订!$B:$C,2,0)</f>
        <v>#N/A</v>
      </c>
    </row>
    <row r="586" s="39" customFormat="1" spans="1:36">
      <c r="A586" s="55" t="s">
        <v>1079</v>
      </c>
      <c r="B586" s="52" t="s">
        <v>1080</v>
      </c>
      <c r="C586" s="52"/>
      <c r="D586" s="52"/>
      <c r="E586" s="56" t="s">
        <v>1063</v>
      </c>
      <c r="F586" s="56">
        <v>5</v>
      </c>
      <c r="G586" s="52"/>
      <c r="H586" s="47"/>
      <c r="I586" s="44"/>
      <c r="J586" s="39" t="e">
        <f>VLOOKUP(A586,'[1]2019.11'!$A:$B,2,0)</f>
        <v>#N/A</v>
      </c>
      <c r="X586" s="39" t="e">
        <f>VLOOKUP(A586,'[1]2019.30'!$A:$B,2,0)</f>
        <v>#N/A</v>
      </c>
      <c r="AJ586" s="39" t="e">
        <f>VLOOKUP(A586,[2]修订!$B:$C,2,0)</f>
        <v>#N/A</v>
      </c>
    </row>
    <row r="587" s="39" customFormat="1" spans="1:36">
      <c r="A587" s="55" t="s">
        <v>1081</v>
      </c>
      <c r="B587" s="52" t="s">
        <v>1075</v>
      </c>
      <c r="C587" s="52"/>
      <c r="D587" s="52"/>
      <c r="E587" s="56" t="s">
        <v>1063</v>
      </c>
      <c r="F587" s="62">
        <v>8</v>
      </c>
      <c r="G587" s="52"/>
      <c r="H587" s="47" t="s">
        <v>96</v>
      </c>
      <c r="I587" s="44"/>
      <c r="J587" s="39" t="e">
        <f>VLOOKUP(A587,'[1]2019.11'!$A:$B,2,0)</f>
        <v>#N/A</v>
      </c>
      <c r="X587" s="39" t="e">
        <f>VLOOKUP(A587,'[1]2019.30'!$A:$B,2,0)</f>
        <v>#N/A</v>
      </c>
      <c r="AJ587" s="39" t="e">
        <f>VLOOKUP(A587,[2]修订!$B:$C,2,0)</f>
        <v>#N/A</v>
      </c>
    </row>
    <row r="588" s="39" customFormat="1" spans="1:36">
      <c r="A588" s="55">
        <v>250101009</v>
      </c>
      <c r="B588" s="52" t="s">
        <v>1082</v>
      </c>
      <c r="C588" s="52"/>
      <c r="D588" s="52"/>
      <c r="E588" s="56" t="s">
        <v>1063</v>
      </c>
      <c r="F588" s="56">
        <v>3</v>
      </c>
      <c r="G588" s="52"/>
      <c r="H588" s="47"/>
      <c r="I588" s="44"/>
      <c r="J588" s="39" t="e">
        <f>VLOOKUP(A588,'[1]2019.11'!$A:$B,2,0)</f>
        <v>#N/A</v>
      </c>
      <c r="X588" s="39" t="e">
        <f>VLOOKUP(A588,'[1]2019.30'!$A:$B,2,0)</f>
        <v>#N/A</v>
      </c>
      <c r="AJ588" s="39" t="e">
        <f>VLOOKUP(A588,[2]修订!$B:$C,2,0)</f>
        <v>#N/A</v>
      </c>
    </row>
    <row r="589" s="39" customFormat="1" spans="1:36">
      <c r="A589" s="55">
        <v>250101010</v>
      </c>
      <c r="B589" s="52" t="s">
        <v>1083</v>
      </c>
      <c r="C589" s="52"/>
      <c r="D589" s="52"/>
      <c r="E589" s="56" t="s">
        <v>1063</v>
      </c>
      <c r="F589" s="56">
        <v>3</v>
      </c>
      <c r="G589" s="52"/>
      <c r="H589" s="47"/>
      <c r="I589" s="44"/>
      <c r="J589" s="39" t="e">
        <f>VLOOKUP(A589,'[1]2019.11'!$A:$B,2,0)</f>
        <v>#N/A</v>
      </c>
      <c r="X589" s="39" t="e">
        <f>VLOOKUP(A589,'[1]2019.30'!$A:$B,2,0)</f>
        <v>#N/A</v>
      </c>
      <c r="AJ589" s="39" t="e">
        <f>VLOOKUP(A589,[2]修订!$B:$C,2,0)</f>
        <v>#N/A</v>
      </c>
    </row>
    <row r="590" s="39" customFormat="1" ht="24" spans="1:36">
      <c r="A590" s="55">
        <v>250101011</v>
      </c>
      <c r="B590" s="52" t="s">
        <v>1084</v>
      </c>
      <c r="C590" s="52" t="s">
        <v>1085</v>
      </c>
      <c r="D590" s="52"/>
      <c r="E590" s="56" t="s">
        <v>1063</v>
      </c>
      <c r="F590" s="56"/>
      <c r="G590" s="52"/>
      <c r="H590" s="47"/>
      <c r="I590" s="44"/>
      <c r="J590" s="39" t="e">
        <f>VLOOKUP(A590,'[1]2019.11'!$A:$B,2,0)</f>
        <v>#N/A</v>
      </c>
      <c r="X590" s="39" t="e">
        <f>VLOOKUP(A590,'[1]2019.30'!$A:$B,2,0)</f>
        <v>#N/A</v>
      </c>
      <c r="AJ590" s="39" t="e">
        <f>VLOOKUP(A590,[2]修订!$B:$C,2,0)</f>
        <v>#N/A</v>
      </c>
    </row>
    <row r="591" s="39" customFormat="1" spans="1:36">
      <c r="A591" s="55" t="s">
        <v>1086</v>
      </c>
      <c r="B591" s="52" t="s">
        <v>1087</v>
      </c>
      <c r="C591" s="52"/>
      <c r="D591" s="52"/>
      <c r="E591" s="56" t="s">
        <v>1063</v>
      </c>
      <c r="F591" s="56">
        <v>5</v>
      </c>
      <c r="G591" s="52"/>
      <c r="H591" s="47"/>
      <c r="I591" s="44"/>
      <c r="J591" s="39" t="e">
        <f>VLOOKUP(A591,'[1]2019.11'!$A:$B,2,0)</f>
        <v>#N/A</v>
      </c>
      <c r="X591" s="39" t="e">
        <f>VLOOKUP(A591,'[1]2019.30'!$A:$B,2,0)</f>
        <v>#N/A</v>
      </c>
      <c r="AJ591" s="39" t="e">
        <f>VLOOKUP(A591,[2]修订!$B:$C,2,0)</f>
        <v>#N/A</v>
      </c>
    </row>
    <row r="592" s="39" customFormat="1" spans="1:36">
      <c r="A592" s="55" t="s">
        <v>1088</v>
      </c>
      <c r="B592" s="52" t="s">
        <v>1075</v>
      </c>
      <c r="C592" s="52"/>
      <c r="D592" s="52"/>
      <c r="E592" s="56" t="s">
        <v>1063</v>
      </c>
      <c r="F592" s="56">
        <v>9</v>
      </c>
      <c r="G592" s="52"/>
      <c r="H592" s="47"/>
      <c r="I592" s="44"/>
      <c r="J592" s="39" t="e">
        <f>VLOOKUP(A592,'[1]2019.11'!$A:$B,2,0)</f>
        <v>#N/A</v>
      </c>
      <c r="X592" s="39" t="e">
        <f>VLOOKUP(A592,'[1]2019.30'!$A:$B,2,0)</f>
        <v>#N/A</v>
      </c>
      <c r="AJ592" s="39" t="e">
        <f>VLOOKUP(A592,[2]修订!$B:$C,2,0)</f>
        <v>#N/A</v>
      </c>
    </row>
    <row r="593" s="39" customFormat="1" ht="24" spans="1:36">
      <c r="A593" s="55" t="s">
        <v>1089</v>
      </c>
      <c r="B593" s="52" t="s">
        <v>1090</v>
      </c>
      <c r="C593" s="52"/>
      <c r="D593" s="52"/>
      <c r="E593" s="56" t="s">
        <v>1063</v>
      </c>
      <c r="F593" s="56" t="s">
        <v>48</v>
      </c>
      <c r="G593" s="52"/>
      <c r="H593" s="57" t="s">
        <v>404</v>
      </c>
      <c r="J593" s="39" t="e">
        <f>VLOOKUP(A593,'[1]2019.11'!$A:$B,2,0)</f>
        <v>#N/A</v>
      </c>
      <c r="X593" s="39" t="e">
        <f>VLOOKUP(A593,'[1]2019.30'!$A:$B,2,0)</f>
        <v>#N/A</v>
      </c>
      <c r="AJ593" s="39" t="e">
        <f>VLOOKUP(A593,[2]修订!$B:$C,2,0)</f>
        <v>#N/A</v>
      </c>
    </row>
    <row r="594" s="39" customFormat="1" spans="1:36">
      <c r="A594" s="55">
        <v>250101012</v>
      </c>
      <c r="B594" s="52" t="s">
        <v>1091</v>
      </c>
      <c r="C594" s="52"/>
      <c r="D594" s="52"/>
      <c r="E594" s="56" t="s">
        <v>1063</v>
      </c>
      <c r="F594" s="56">
        <v>10</v>
      </c>
      <c r="G594" s="52"/>
      <c r="H594" s="47"/>
      <c r="I594" s="44"/>
      <c r="J594" s="39" t="e">
        <f>VLOOKUP(A594,'[1]2019.11'!$A:$B,2,0)</f>
        <v>#N/A</v>
      </c>
      <c r="X594" s="39" t="e">
        <f>VLOOKUP(A594,'[1]2019.30'!$A:$B,2,0)</f>
        <v>#N/A</v>
      </c>
      <c r="AJ594" s="39" t="e">
        <f>VLOOKUP(A594,[2]修订!$B:$C,2,0)</f>
        <v>#N/A</v>
      </c>
    </row>
    <row r="595" s="39" customFormat="1" spans="1:36">
      <c r="A595" s="55">
        <v>250101013</v>
      </c>
      <c r="B595" s="52" t="s">
        <v>1092</v>
      </c>
      <c r="C595" s="52"/>
      <c r="D595" s="52"/>
      <c r="E595" s="56" t="s">
        <v>1063</v>
      </c>
      <c r="F595" s="56">
        <v>10</v>
      </c>
      <c r="G595" s="52"/>
      <c r="H595" s="47"/>
      <c r="I595" s="44"/>
      <c r="J595" s="39" t="e">
        <f>VLOOKUP(A595,'[1]2019.11'!$A:$B,2,0)</f>
        <v>#N/A</v>
      </c>
      <c r="X595" s="39" t="e">
        <f>VLOOKUP(A595,'[1]2019.30'!$A:$B,2,0)</f>
        <v>#N/A</v>
      </c>
      <c r="AJ595" s="39" t="e">
        <f>VLOOKUP(A595,[2]修订!$B:$C,2,0)</f>
        <v>#N/A</v>
      </c>
    </row>
    <row r="596" s="39" customFormat="1" spans="1:36">
      <c r="A596" s="55">
        <v>250101014</v>
      </c>
      <c r="B596" s="52" t="s">
        <v>1093</v>
      </c>
      <c r="C596" s="52"/>
      <c r="D596" s="52"/>
      <c r="E596" s="56" t="s">
        <v>1063</v>
      </c>
      <c r="F596" s="56">
        <v>2</v>
      </c>
      <c r="G596" s="52" t="s">
        <v>1087</v>
      </c>
      <c r="H596" s="47"/>
      <c r="I596" s="44"/>
      <c r="J596" s="39" t="e">
        <f>VLOOKUP(A596,'[1]2019.11'!$A:$B,2,0)</f>
        <v>#N/A</v>
      </c>
      <c r="X596" s="39" t="e">
        <f>VLOOKUP(A596,'[1]2019.30'!$A:$B,2,0)</f>
        <v>#N/A</v>
      </c>
      <c r="AJ596" s="39" t="e">
        <f>VLOOKUP(A596,[2]修订!$B:$C,2,0)</f>
        <v>#N/A</v>
      </c>
    </row>
    <row r="597" s="39" customFormat="1" ht="24" spans="1:36">
      <c r="A597" s="55">
        <v>250101015</v>
      </c>
      <c r="B597" s="52" t="s">
        <v>1094</v>
      </c>
      <c r="C597" s="52" t="s">
        <v>1095</v>
      </c>
      <c r="D597" s="52"/>
      <c r="E597" s="56" t="s">
        <v>1063</v>
      </c>
      <c r="F597" s="56"/>
      <c r="G597" s="52"/>
      <c r="H597" s="47"/>
      <c r="I597" s="44"/>
      <c r="J597" s="39" t="e">
        <f>VLOOKUP(A597,'[1]2019.11'!$A:$B,2,0)</f>
        <v>#N/A</v>
      </c>
      <c r="X597" s="39" t="str">
        <f>VLOOKUP(A597,'[1]2019.30'!$A:$B,2,0)</f>
        <v>血细胞分析</v>
      </c>
      <c r="Y597" s="39">
        <f>IF(B597=X597,0,1)</f>
        <v>0</v>
      </c>
      <c r="Z597" s="39" t="s">
        <v>1095</v>
      </c>
      <c r="AA597" s="39">
        <f>IF(C597=Z597,0,1)</f>
        <v>0</v>
      </c>
      <c r="AB597" s="39" t="e">
        <f>VLOOKUP(A597,'[1]2019.30'!$A:$D,4,0)</f>
        <v>#REF!</v>
      </c>
      <c r="AC597" s="39" t="e">
        <f>IF(D597=AB597,0,1)</f>
        <v>#REF!</v>
      </c>
      <c r="AD597" s="39" t="str">
        <f>VLOOKUP(A597,'[1]2019.30'!$A:$E,5,0)</f>
        <v>项</v>
      </c>
      <c r="AE597" s="39">
        <f>IF(E597=AD597,0,1)</f>
        <v>0</v>
      </c>
      <c r="AF597" s="39" t="e">
        <f>VLOOKUP(A597,'[1]2019.30'!$A:$F,6,0)</f>
        <v>#REF!</v>
      </c>
      <c r="AG597" s="39" t="e">
        <f>IF(F597=AF597,0,1)</f>
        <v>#REF!</v>
      </c>
      <c r="AH597" s="39">
        <v>0</v>
      </c>
      <c r="AI597" s="39">
        <f>IF(G597=AH597,0,1)</f>
        <v>0</v>
      </c>
      <c r="AJ597" s="39" t="e">
        <f>VLOOKUP(A597,[2]修订!$B:$C,2,0)</f>
        <v>#N/A</v>
      </c>
    </row>
    <row r="598" s="39" customFormat="1" spans="1:36">
      <c r="A598" s="55" t="s">
        <v>1096</v>
      </c>
      <c r="B598" s="52" t="s">
        <v>1097</v>
      </c>
      <c r="C598" s="52"/>
      <c r="D598" s="52"/>
      <c r="E598" s="56" t="s">
        <v>1063</v>
      </c>
      <c r="F598" s="56">
        <v>10</v>
      </c>
      <c r="G598" s="52"/>
      <c r="H598" s="47"/>
      <c r="I598" s="44"/>
      <c r="J598" s="39" t="e">
        <f>VLOOKUP(A598,'[1]2019.11'!$A:$B,2,0)</f>
        <v>#N/A</v>
      </c>
      <c r="X598" s="39" t="e">
        <f>VLOOKUP(A598,'[1]2019.30'!$A:$B,2,0)</f>
        <v>#N/A</v>
      </c>
      <c r="AJ598" s="39" t="e">
        <f>VLOOKUP(A598,[2]修订!$B:$C,2,0)</f>
        <v>#N/A</v>
      </c>
    </row>
    <row r="599" s="39" customFormat="1" spans="1:36">
      <c r="A599" s="55" t="s">
        <v>1098</v>
      </c>
      <c r="B599" s="52" t="s">
        <v>1099</v>
      </c>
      <c r="C599" s="52"/>
      <c r="D599" s="52"/>
      <c r="E599" s="56" t="s">
        <v>1063</v>
      </c>
      <c r="F599" s="56">
        <v>14</v>
      </c>
      <c r="G599" s="52"/>
      <c r="H599" s="47"/>
      <c r="I599" s="44"/>
      <c r="J599" s="39" t="e">
        <f>VLOOKUP(A599,'[1]2019.11'!$A:$B,2,0)</f>
        <v>#N/A</v>
      </c>
      <c r="X599" s="39" t="e">
        <f>VLOOKUP(A599,'[1]2019.30'!$A:$B,2,0)</f>
        <v>#N/A</v>
      </c>
      <c r="AJ599" s="39" t="e">
        <f>VLOOKUP(A599,[2]修订!$B:$C,2,0)</f>
        <v>#N/A</v>
      </c>
    </row>
    <row r="600" s="39" customFormat="1" spans="1:36">
      <c r="A600" s="55" t="s">
        <v>1100</v>
      </c>
      <c r="B600" s="52" t="s">
        <v>1101</v>
      </c>
      <c r="C600" s="52"/>
      <c r="D600" s="52"/>
      <c r="E600" s="56" t="s">
        <v>1063</v>
      </c>
      <c r="F600" s="56">
        <v>18</v>
      </c>
      <c r="G600" s="52"/>
      <c r="H600" s="47" t="s">
        <v>68</v>
      </c>
      <c r="I600" s="44"/>
      <c r="J600" s="39" t="e">
        <f>VLOOKUP(A600,'[1]2019.11'!$A:$B,2,0)</f>
        <v>#N/A</v>
      </c>
      <c r="X600" s="39" t="str">
        <f>VLOOKUP(A600,'[1]2019.30'!$A:$B,2,0)</f>
        <v>五分类</v>
      </c>
      <c r="Y600" s="39">
        <f>IF(B600=X600,0,1)</f>
        <v>0</v>
      </c>
      <c r="Z600" s="39">
        <v>0</v>
      </c>
      <c r="AA600" s="39">
        <f>IF(C600=Z600,0,1)</f>
        <v>0</v>
      </c>
      <c r="AB600" s="39" t="e">
        <f>VLOOKUP(A600,'[1]2019.30'!$A:$D,4,0)</f>
        <v>#REF!</v>
      </c>
      <c r="AC600" s="39" t="e">
        <f>IF(D600=AB600,0,1)</f>
        <v>#REF!</v>
      </c>
      <c r="AD600" s="39" t="str">
        <f>VLOOKUP(A600,'[1]2019.30'!$A:$E,5,0)</f>
        <v>项</v>
      </c>
      <c r="AE600" s="39">
        <f>IF(E600=AD600,0,1)</f>
        <v>0</v>
      </c>
      <c r="AF600" s="39">
        <f>VLOOKUP(A600,'[1]2019.30'!$A:$F,6,0)</f>
        <v>18</v>
      </c>
      <c r="AG600" s="39">
        <f>IF(F600=AF600,0,1)</f>
        <v>0</v>
      </c>
      <c r="AH600" s="39">
        <v>0</v>
      </c>
      <c r="AI600" s="39">
        <f>IF(G600=AH600,0,1)</f>
        <v>0</v>
      </c>
      <c r="AJ600" s="39" t="e">
        <f>VLOOKUP(A600,[2]修订!$B:$C,2,0)</f>
        <v>#N/A</v>
      </c>
    </row>
    <row r="601" s="39" customFormat="1" spans="1:36">
      <c r="A601" s="55">
        <v>250101016</v>
      </c>
      <c r="B601" s="52" t="s">
        <v>1102</v>
      </c>
      <c r="C601" s="52"/>
      <c r="D601" s="52"/>
      <c r="E601" s="56" t="s">
        <v>1063</v>
      </c>
      <c r="F601" s="56" t="s">
        <v>526</v>
      </c>
      <c r="G601" s="52"/>
      <c r="H601" s="47"/>
      <c r="I601" s="44"/>
      <c r="J601" s="39" t="e">
        <f>VLOOKUP(A601,'[1]2019.11'!$A:$B,2,0)</f>
        <v>#N/A</v>
      </c>
      <c r="X601" s="39" t="e">
        <f>VLOOKUP(A601,'[1]2019.30'!$A:$B,2,0)</f>
        <v>#N/A</v>
      </c>
      <c r="AJ601" s="39" t="e">
        <f>VLOOKUP(A601,[2]修订!$B:$C,2,0)</f>
        <v>#N/A</v>
      </c>
    </row>
    <row r="602" s="39" customFormat="1" spans="1:36">
      <c r="A602" s="55">
        <v>250101017</v>
      </c>
      <c r="B602" s="52" t="s">
        <v>1103</v>
      </c>
      <c r="C602" s="52" t="s">
        <v>1104</v>
      </c>
      <c r="D602" s="52"/>
      <c r="E602" s="56" t="s">
        <v>1063</v>
      </c>
      <c r="F602" s="56">
        <v>18</v>
      </c>
      <c r="G602" s="52"/>
      <c r="H602" s="47"/>
      <c r="I602" s="44"/>
      <c r="J602" s="39" t="e">
        <f>VLOOKUP(A602,'[1]2019.11'!$A:$B,2,0)</f>
        <v>#N/A</v>
      </c>
      <c r="X602" s="39" t="e">
        <f>VLOOKUP(A602,'[1]2019.30'!$A:$B,2,0)</f>
        <v>#N/A</v>
      </c>
      <c r="AJ602" s="39" t="e">
        <f>VLOOKUP(A602,[2]修订!$B:$C,2,0)</f>
        <v>#N/A</v>
      </c>
    </row>
    <row r="603" s="39" customFormat="1" spans="1:36">
      <c r="A603" s="55">
        <v>250101018</v>
      </c>
      <c r="B603" s="52" t="s">
        <v>1105</v>
      </c>
      <c r="C603" s="52"/>
      <c r="D603" s="52"/>
      <c r="E603" s="56" t="s">
        <v>1063</v>
      </c>
      <c r="F603" s="56" t="s">
        <v>526</v>
      </c>
      <c r="G603" s="52"/>
      <c r="H603" s="47"/>
      <c r="I603" s="44"/>
      <c r="J603" s="39" t="e">
        <f>VLOOKUP(A603,'[1]2019.11'!$A:$B,2,0)</f>
        <v>#N/A</v>
      </c>
      <c r="X603" s="39" t="e">
        <f>VLOOKUP(A603,'[1]2019.30'!$A:$B,2,0)</f>
        <v>#N/A</v>
      </c>
      <c r="AJ603" s="39" t="e">
        <f>VLOOKUP(A603,[2]修订!$B:$C,2,0)</f>
        <v>#N/A</v>
      </c>
    </row>
    <row r="604" s="39" customFormat="1" spans="1:36">
      <c r="A604" s="55">
        <v>250101019</v>
      </c>
      <c r="B604" s="52" t="s">
        <v>1106</v>
      </c>
      <c r="C604" s="52"/>
      <c r="D604" s="52"/>
      <c r="E604" s="56" t="s">
        <v>1063</v>
      </c>
      <c r="F604" s="56">
        <v>10</v>
      </c>
      <c r="G604" s="52"/>
      <c r="H604" s="47"/>
      <c r="I604" s="44"/>
      <c r="J604" s="39" t="e">
        <f>VLOOKUP(A604,'[1]2019.11'!$A:$B,2,0)</f>
        <v>#N/A</v>
      </c>
      <c r="X604" s="39" t="e">
        <f>VLOOKUP(A604,'[1]2019.30'!$A:$B,2,0)</f>
        <v>#N/A</v>
      </c>
      <c r="AJ604" s="39" t="e">
        <f>VLOOKUP(A604,[2]修订!$B:$C,2,0)</f>
        <v>#N/A</v>
      </c>
    </row>
    <row r="605" s="39" customFormat="1" spans="1:36">
      <c r="A605" s="55">
        <v>250101020</v>
      </c>
      <c r="B605" s="52" t="s">
        <v>1107</v>
      </c>
      <c r="C605" s="52"/>
      <c r="D605" s="52"/>
      <c r="E605" s="56" t="s">
        <v>1063</v>
      </c>
      <c r="F605" s="56">
        <v>10</v>
      </c>
      <c r="G605" s="52"/>
      <c r="H605" s="47"/>
      <c r="I605" s="44"/>
      <c r="J605" s="39" t="e">
        <f>VLOOKUP(A605,'[1]2019.11'!$A:$B,2,0)</f>
        <v>#N/A</v>
      </c>
      <c r="X605" s="39" t="e">
        <f>VLOOKUP(A605,'[1]2019.30'!$A:$B,2,0)</f>
        <v>#N/A</v>
      </c>
      <c r="AJ605" s="39" t="e">
        <f>VLOOKUP(A605,[2]修订!$B:$C,2,0)</f>
        <v>#N/A</v>
      </c>
    </row>
    <row r="606" s="39" customFormat="1" spans="1:36">
      <c r="A606" s="55">
        <v>250101021</v>
      </c>
      <c r="B606" s="52" t="s">
        <v>1108</v>
      </c>
      <c r="C606" s="52"/>
      <c r="D606" s="52"/>
      <c r="E606" s="56" t="s">
        <v>1063</v>
      </c>
      <c r="F606" s="56">
        <v>27</v>
      </c>
      <c r="G606" s="52"/>
      <c r="H606" s="47"/>
      <c r="I606" s="44"/>
      <c r="J606" s="39" t="e">
        <f>VLOOKUP(A606,'[1]2019.11'!$A:$B,2,0)</f>
        <v>#N/A</v>
      </c>
      <c r="X606" s="39" t="e">
        <f>VLOOKUP(A606,'[1]2019.30'!$A:$B,2,0)</f>
        <v>#N/A</v>
      </c>
      <c r="AJ606" s="39" t="e">
        <f>VLOOKUP(A606,[2]修订!$B:$C,2,0)</f>
        <v>#N/A</v>
      </c>
    </row>
    <row r="607" s="39" customFormat="1" spans="1:36">
      <c r="A607" s="55">
        <v>250101022</v>
      </c>
      <c r="B607" s="52" t="s">
        <v>1109</v>
      </c>
      <c r="C607" s="52"/>
      <c r="D607" s="52"/>
      <c r="E607" s="56" t="s">
        <v>1063</v>
      </c>
      <c r="F607" s="56">
        <v>27</v>
      </c>
      <c r="G607" s="52"/>
      <c r="H607" s="47"/>
      <c r="I607" s="44"/>
      <c r="J607" s="39" t="e">
        <f>VLOOKUP(A607,'[1]2019.11'!$A:$B,2,0)</f>
        <v>#N/A</v>
      </c>
      <c r="X607" s="39" t="e">
        <f>VLOOKUP(A607,'[1]2019.30'!$A:$B,2,0)</f>
        <v>#N/A</v>
      </c>
      <c r="AJ607" s="39" t="e">
        <f>VLOOKUP(A607,[2]修订!$B:$C,2,0)</f>
        <v>#N/A</v>
      </c>
    </row>
    <row r="608" s="39" customFormat="1" spans="1:36">
      <c r="A608" s="55">
        <v>250102</v>
      </c>
      <c r="B608" s="52" t="s">
        <v>1110</v>
      </c>
      <c r="C608" s="52"/>
      <c r="D608" s="52"/>
      <c r="E608" s="56"/>
      <c r="F608" s="56"/>
      <c r="G608" s="52"/>
      <c r="H608" s="47"/>
      <c r="I608" s="44"/>
      <c r="J608" s="39" t="e">
        <f>VLOOKUP(A608,'[1]2019.11'!$A:$B,2,0)</f>
        <v>#N/A</v>
      </c>
      <c r="X608" s="39" t="str">
        <f>VLOOKUP(A608,'[1]2019.30'!$A:$B,2,0)</f>
        <v>尿液一般检查</v>
      </c>
      <c r="Y608" s="39">
        <f t="shared" ref="Y608:Y611" si="130">IF(B608=X608,0,1)</f>
        <v>0</v>
      </c>
      <c r="Z608" s="39">
        <v>0</v>
      </c>
      <c r="AA608" s="39">
        <f t="shared" ref="AA608:AA611" si="131">IF(C608=Z608,0,1)</f>
        <v>0</v>
      </c>
      <c r="AB608" s="39" t="e">
        <f>VLOOKUP(A608,'[1]2019.30'!$A:$D,4,0)</f>
        <v>#REF!</v>
      </c>
      <c r="AC608" s="39" t="e">
        <f t="shared" ref="AC608:AC611" si="132">IF(D608=AB608,0,1)</f>
        <v>#REF!</v>
      </c>
      <c r="AD608" s="39" t="e">
        <f>VLOOKUP(A608,'[1]2019.30'!$A:$E,5,0)</f>
        <v>#REF!</v>
      </c>
      <c r="AE608" s="39" t="e">
        <f t="shared" ref="AE608:AE611" si="133">IF(E608=AD608,0,1)</f>
        <v>#REF!</v>
      </c>
      <c r="AF608" s="39" t="e">
        <f>VLOOKUP(A608,'[1]2019.30'!$A:$F,6,0)</f>
        <v>#REF!</v>
      </c>
      <c r="AG608" s="39" t="e">
        <f t="shared" ref="AG608:AG611" si="134">IF(F608=AF608,0,1)</f>
        <v>#REF!</v>
      </c>
      <c r="AH608" s="39">
        <v>0</v>
      </c>
      <c r="AI608" s="39">
        <f>IF(G608=AH608,0,1)</f>
        <v>0</v>
      </c>
      <c r="AJ608" s="39" t="e">
        <f>VLOOKUP(A608,[2]修订!$B:$C,2,0)</f>
        <v>#N/A</v>
      </c>
    </row>
    <row r="609" s="39" customFormat="1" spans="1:36">
      <c r="A609" s="55">
        <v>250102001</v>
      </c>
      <c r="B609" s="52" t="s">
        <v>1111</v>
      </c>
      <c r="C609" s="52"/>
      <c r="D609" s="52"/>
      <c r="E609" s="56"/>
      <c r="F609" s="56"/>
      <c r="G609" s="52"/>
      <c r="H609" s="47"/>
      <c r="I609" s="44"/>
      <c r="J609" s="39" t="e">
        <f>VLOOKUP(A609,'[1]2019.11'!$A:$B,2,0)</f>
        <v>#N/A</v>
      </c>
      <c r="X609" s="39" t="str">
        <f>VLOOKUP(A609,'[1]2019.30'!$A:$B,2,0)</f>
        <v>尿常规检查</v>
      </c>
      <c r="Y609" s="39">
        <f t="shared" si="130"/>
        <v>0</v>
      </c>
      <c r="Z609" s="39">
        <v>0</v>
      </c>
      <c r="AA609" s="39">
        <f t="shared" si="131"/>
        <v>0</v>
      </c>
      <c r="AB609" s="39" t="e">
        <f>VLOOKUP(A609,'[1]2019.30'!$A:$D,4,0)</f>
        <v>#REF!</v>
      </c>
      <c r="AC609" s="39" t="e">
        <f t="shared" si="132"/>
        <v>#REF!</v>
      </c>
      <c r="AD609" s="39" t="e">
        <f>VLOOKUP(A609,'[1]2019.30'!$A:$E,5,0)</f>
        <v>#REF!</v>
      </c>
      <c r="AE609" s="39" t="e">
        <f t="shared" si="133"/>
        <v>#REF!</v>
      </c>
      <c r="AF609" s="39" t="e">
        <f>VLOOKUP(A609,'[1]2019.30'!$A:$F,6,0)</f>
        <v>#REF!</v>
      </c>
      <c r="AG609" s="39" t="e">
        <f t="shared" si="134"/>
        <v>#REF!</v>
      </c>
      <c r="AH609" s="39">
        <v>0</v>
      </c>
      <c r="AI609" s="39">
        <f>IF(G609=AH609,0,1)</f>
        <v>0</v>
      </c>
      <c r="AJ609" s="39" t="e">
        <f>VLOOKUP(A609,[2]修订!$B:$C,2,0)</f>
        <v>#N/A</v>
      </c>
    </row>
    <row r="610" s="39" customFormat="1" ht="24" spans="1:36">
      <c r="A610" s="55" t="s">
        <v>1112</v>
      </c>
      <c r="B610" s="52" t="s">
        <v>1111</v>
      </c>
      <c r="C610" s="52" t="s">
        <v>1113</v>
      </c>
      <c r="D610" s="52"/>
      <c r="E610" s="56" t="s">
        <v>28</v>
      </c>
      <c r="F610" s="56">
        <v>2</v>
      </c>
      <c r="G610" s="52"/>
      <c r="H610" s="47"/>
      <c r="I610" s="44"/>
      <c r="J610" s="39" t="e">
        <f>VLOOKUP(A610,'[1]2019.11'!$A:$B,2,0)</f>
        <v>#N/A</v>
      </c>
      <c r="X610" s="39" t="e">
        <f>VLOOKUP(A610,'[1]2019.30'!$A:$B,2,0)</f>
        <v>#N/A</v>
      </c>
      <c r="AJ610" s="39" t="e">
        <f>VLOOKUP(A610,[2]修订!$B:$C,2,0)</f>
        <v>#N/A</v>
      </c>
    </row>
    <row r="611" s="39" customFormat="1" spans="1:36">
      <c r="A611" s="55" t="s">
        <v>1114</v>
      </c>
      <c r="B611" s="52" t="s">
        <v>1111</v>
      </c>
      <c r="C611" s="52" t="s">
        <v>1065</v>
      </c>
      <c r="D611" s="52"/>
      <c r="E611" s="56" t="s">
        <v>28</v>
      </c>
      <c r="F611" s="56">
        <v>8</v>
      </c>
      <c r="G611" s="52"/>
      <c r="H611" s="47" t="s">
        <v>68</v>
      </c>
      <c r="I611" s="44"/>
      <c r="J611" s="39" t="e">
        <f>VLOOKUP(A611,'[1]2019.11'!$A:$B,2,0)</f>
        <v>#N/A</v>
      </c>
      <c r="X611" s="39" t="str">
        <f>VLOOKUP(A611,'[1]2019.30'!$A:$B,2,0)</f>
        <v>尿常规检查</v>
      </c>
      <c r="Y611" s="39">
        <f t="shared" si="130"/>
        <v>0</v>
      </c>
      <c r="Z611" s="39" t="s">
        <v>1065</v>
      </c>
      <c r="AA611" s="39">
        <f t="shared" si="131"/>
        <v>0</v>
      </c>
      <c r="AB611" s="39" t="e">
        <f>VLOOKUP(A611,'[1]2019.30'!$A:$D,4,0)</f>
        <v>#REF!</v>
      </c>
      <c r="AC611" s="39" t="e">
        <f t="shared" si="132"/>
        <v>#REF!</v>
      </c>
      <c r="AD611" s="39" t="str">
        <f>VLOOKUP(A611,'[1]2019.30'!$A:$E,5,0)</f>
        <v>次</v>
      </c>
      <c r="AE611" s="39">
        <f t="shared" si="133"/>
        <v>0</v>
      </c>
      <c r="AF611" s="39">
        <f>VLOOKUP(A611,'[1]2019.30'!$A:$F,6,0)</f>
        <v>8</v>
      </c>
      <c r="AG611" s="39">
        <f t="shared" si="134"/>
        <v>0</v>
      </c>
      <c r="AH611" s="39">
        <v>0</v>
      </c>
      <c r="AI611" s="39">
        <f>IF(G611=AH611,0,1)</f>
        <v>0</v>
      </c>
      <c r="AJ611" s="39" t="e">
        <f>VLOOKUP(A611,[2]修订!$B:$C,2,0)</f>
        <v>#N/A</v>
      </c>
    </row>
    <row r="612" s="39" customFormat="1" spans="1:36">
      <c r="A612" s="55" t="s">
        <v>1115</v>
      </c>
      <c r="B612" s="52" t="s">
        <v>1116</v>
      </c>
      <c r="C612" s="52"/>
      <c r="D612" s="52"/>
      <c r="E612" s="56" t="s">
        <v>28</v>
      </c>
      <c r="F612" s="56">
        <v>25</v>
      </c>
      <c r="G612" s="52"/>
      <c r="H612" s="47"/>
      <c r="I612" s="44"/>
      <c r="J612" s="39" t="e">
        <f>VLOOKUP(A612,'[1]2019.11'!$A:$B,2,0)</f>
        <v>#N/A</v>
      </c>
      <c r="X612" s="39" t="e">
        <f>VLOOKUP(A612,'[1]2019.30'!$A:$B,2,0)</f>
        <v>#N/A</v>
      </c>
      <c r="AJ612" s="39" t="e">
        <f>VLOOKUP(A612,[2]修订!$B:$C,2,0)</f>
        <v>#N/A</v>
      </c>
    </row>
    <row r="613" s="39" customFormat="1" spans="1:36">
      <c r="A613" s="55">
        <v>250102002</v>
      </c>
      <c r="B613" s="52" t="s">
        <v>1117</v>
      </c>
      <c r="C613" s="52"/>
      <c r="D613" s="52"/>
      <c r="E613" s="56" t="s">
        <v>1063</v>
      </c>
      <c r="F613" s="56">
        <v>1</v>
      </c>
      <c r="G613" s="52"/>
      <c r="H613" s="47"/>
      <c r="I613" s="44"/>
      <c r="J613" s="39" t="e">
        <f>VLOOKUP(A613,'[1]2019.11'!$A:$B,2,0)</f>
        <v>#N/A</v>
      </c>
      <c r="X613" s="39" t="e">
        <f>VLOOKUP(A613,'[1]2019.30'!$A:$B,2,0)</f>
        <v>#N/A</v>
      </c>
      <c r="AJ613" s="39" t="e">
        <f>VLOOKUP(A613,[2]修订!$B:$C,2,0)</f>
        <v>#N/A</v>
      </c>
    </row>
    <row r="614" s="39" customFormat="1" spans="1:36">
      <c r="A614" s="55">
        <v>250102003</v>
      </c>
      <c r="B614" s="52" t="s">
        <v>1118</v>
      </c>
      <c r="C614" s="52"/>
      <c r="D614" s="52"/>
      <c r="E614" s="56" t="s">
        <v>1063</v>
      </c>
      <c r="F614" s="56">
        <v>1</v>
      </c>
      <c r="G614" s="52"/>
      <c r="H614" s="47"/>
      <c r="I614" s="44"/>
      <c r="J614" s="39" t="e">
        <f>VLOOKUP(A614,'[1]2019.11'!$A:$B,2,0)</f>
        <v>#N/A</v>
      </c>
      <c r="X614" s="39" t="e">
        <f>VLOOKUP(A614,'[1]2019.30'!$A:$B,2,0)</f>
        <v>#N/A</v>
      </c>
      <c r="AJ614" s="39" t="e">
        <f>VLOOKUP(A614,[2]修订!$B:$C,2,0)</f>
        <v>#N/A</v>
      </c>
    </row>
    <row r="615" s="39" customFormat="1" spans="1:36">
      <c r="A615" s="55">
        <v>250102004</v>
      </c>
      <c r="B615" s="52" t="s">
        <v>1119</v>
      </c>
      <c r="C615" s="52" t="s">
        <v>1120</v>
      </c>
      <c r="D615" s="52"/>
      <c r="E615" s="56" t="s">
        <v>1063</v>
      </c>
      <c r="F615" s="62">
        <v>15</v>
      </c>
      <c r="G615" s="52"/>
      <c r="H615" s="47" t="s">
        <v>96</v>
      </c>
      <c r="I615" s="44"/>
      <c r="J615" s="39" t="e">
        <f>VLOOKUP(A615,'[1]2019.11'!$A:$B,2,0)</f>
        <v>#N/A</v>
      </c>
      <c r="X615" s="39" t="e">
        <f>VLOOKUP(A615,'[1]2019.30'!$A:$B,2,0)</f>
        <v>#N/A</v>
      </c>
      <c r="AJ615" s="39" t="e">
        <f>VLOOKUP(A615,[2]修订!$B:$C,2,0)</f>
        <v>#N/A</v>
      </c>
    </row>
    <row r="616" s="39" customFormat="1" spans="1:36">
      <c r="A616" s="55">
        <v>250102005</v>
      </c>
      <c r="B616" s="52" t="s">
        <v>1121</v>
      </c>
      <c r="C616" s="52"/>
      <c r="D616" s="52"/>
      <c r="E616" s="56" t="s">
        <v>1063</v>
      </c>
      <c r="F616" s="56">
        <v>2</v>
      </c>
      <c r="G616" s="52"/>
      <c r="H616" s="47"/>
      <c r="I616" s="44"/>
      <c r="J616" s="39" t="e">
        <f>VLOOKUP(A616,'[1]2019.11'!$A:$B,2,0)</f>
        <v>#N/A</v>
      </c>
      <c r="X616" s="39" t="e">
        <f>VLOOKUP(A616,'[1]2019.30'!$A:$B,2,0)</f>
        <v>#N/A</v>
      </c>
      <c r="AJ616" s="39" t="e">
        <f>VLOOKUP(A616,[2]修订!$B:$C,2,0)</f>
        <v>#N/A</v>
      </c>
    </row>
    <row r="617" s="39" customFormat="1" spans="1:36">
      <c r="A617" s="55">
        <v>250102006</v>
      </c>
      <c r="B617" s="52" t="s">
        <v>1122</v>
      </c>
      <c r="C617" s="52"/>
      <c r="D617" s="52"/>
      <c r="E617" s="56" t="s">
        <v>1063</v>
      </c>
      <c r="F617" s="56"/>
      <c r="G617" s="52"/>
      <c r="H617" s="47"/>
      <c r="I617" s="44"/>
      <c r="J617" s="39" t="e">
        <f>VLOOKUP(A617,'[1]2019.11'!$A:$B,2,0)</f>
        <v>#N/A</v>
      </c>
      <c r="X617" s="39" t="e">
        <f>VLOOKUP(A617,'[1]2019.30'!$A:$B,2,0)</f>
        <v>#N/A</v>
      </c>
      <c r="AJ617" s="39" t="e">
        <f>VLOOKUP(A617,[2]修订!$B:$C,2,0)</f>
        <v>#N/A</v>
      </c>
    </row>
    <row r="618" s="39" customFormat="1" spans="1:36">
      <c r="A618" s="55" t="s">
        <v>1123</v>
      </c>
      <c r="B618" s="52" t="s">
        <v>1124</v>
      </c>
      <c r="C618" s="52"/>
      <c r="D618" s="52"/>
      <c r="E618" s="56" t="s">
        <v>1063</v>
      </c>
      <c r="F618" s="56">
        <v>3</v>
      </c>
      <c r="G618" s="52"/>
      <c r="H618" s="47"/>
      <c r="I618" s="44"/>
      <c r="J618" s="39" t="e">
        <f>VLOOKUP(A618,'[1]2019.11'!$A:$B,2,0)</f>
        <v>#N/A</v>
      </c>
      <c r="X618" s="39" t="e">
        <f>VLOOKUP(A618,'[1]2019.30'!$A:$B,2,0)</f>
        <v>#N/A</v>
      </c>
      <c r="AJ618" s="39" t="e">
        <f>VLOOKUP(A618,[2]修订!$B:$C,2,0)</f>
        <v>#N/A</v>
      </c>
    </row>
    <row r="619" s="39" customFormat="1" spans="1:36">
      <c r="A619" s="55" t="s">
        <v>1125</v>
      </c>
      <c r="B619" s="52" t="s">
        <v>1126</v>
      </c>
      <c r="C619" s="52"/>
      <c r="D619" s="52"/>
      <c r="E619" s="56" t="s">
        <v>1063</v>
      </c>
      <c r="F619" s="56">
        <v>5</v>
      </c>
      <c r="G619" s="52"/>
      <c r="H619" s="47"/>
      <c r="I619" s="44"/>
      <c r="J619" s="39" t="e">
        <f>VLOOKUP(A619,'[1]2019.11'!$A:$B,2,0)</f>
        <v>#N/A</v>
      </c>
      <c r="X619" s="39" t="e">
        <f>VLOOKUP(A619,'[1]2019.30'!$A:$B,2,0)</f>
        <v>#N/A</v>
      </c>
      <c r="AJ619" s="39" t="e">
        <f>VLOOKUP(A619,[2]修订!$B:$C,2,0)</f>
        <v>#N/A</v>
      </c>
    </row>
    <row r="620" s="39" customFormat="1" spans="1:36">
      <c r="A620" s="55" t="s">
        <v>1127</v>
      </c>
      <c r="B620" s="52" t="s">
        <v>1128</v>
      </c>
      <c r="C620" s="52"/>
      <c r="D620" s="52"/>
      <c r="E620" s="56" t="s">
        <v>1063</v>
      </c>
      <c r="F620" s="56">
        <v>7</v>
      </c>
      <c r="G620" s="52"/>
      <c r="H620" s="47"/>
      <c r="I620" s="44"/>
      <c r="J620" s="39" t="e">
        <f>VLOOKUP(A620,'[1]2019.11'!$A:$B,2,0)</f>
        <v>#N/A</v>
      </c>
      <c r="X620" s="39" t="e">
        <f>VLOOKUP(A620,'[1]2019.30'!$A:$B,2,0)</f>
        <v>#N/A</v>
      </c>
      <c r="AJ620" s="39" t="e">
        <f>VLOOKUP(A620,[2]修订!$B:$C,2,0)</f>
        <v>#N/A</v>
      </c>
    </row>
    <row r="621" s="39" customFormat="1" spans="1:36">
      <c r="A621" s="55">
        <v>250102007</v>
      </c>
      <c r="B621" s="52" t="s">
        <v>1129</v>
      </c>
      <c r="C621" s="52"/>
      <c r="D621" s="52"/>
      <c r="E621" s="56" t="s">
        <v>1063</v>
      </c>
      <c r="F621" s="56"/>
      <c r="G621" s="52"/>
      <c r="H621" s="47"/>
      <c r="I621" s="44"/>
      <c r="J621" s="39" t="e">
        <f>VLOOKUP(A621,'[1]2019.11'!$A:$B,2,0)</f>
        <v>#N/A</v>
      </c>
      <c r="X621" s="39" t="e">
        <f>VLOOKUP(A621,'[1]2019.30'!$A:$B,2,0)</f>
        <v>#N/A</v>
      </c>
      <c r="AJ621" s="39" t="e">
        <f>VLOOKUP(A621,[2]修订!$B:$C,2,0)</f>
        <v>#N/A</v>
      </c>
    </row>
    <row r="622" s="39" customFormat="1" spans="1:36">
      <c r="A622" s="55" t="s">
        <v>1130</v>
      </c>
      <c r="B622" s="52" t="s">
        <v>1131</v>
      </c>
      <c r="C622" s="52"/>
      <c r="D622" s="52"/>
      <c r="E622" s="56" t="s">
        <v>1063</v>
      </c>
      <c r="F622" s="56">
        <v>5</v>
      </c>
      <c r="G622" s="52"/>
      <c r="H622" s="47"/>
      <c r="I622" s="44"/>
      <c r="J622" s="39" t="e">
        <f>VLOOKUP(A622,'[1]2019.11'!$A:$B,2,0)</f>
        <v>#N/A</v>
      </c>
      <c r="X622" s="39" t="e">
        <f>VLOOKUP(A622,'[1]2019.30'!$A:$B,2,0)</f>
        <v>#N/A</v>
      </c>
      <c r="AJ622" s="39" t="e">
        <f>VLOOKUP(A622,[2]修订!$B:$C,2,0)</f>
        <v>#N/A</v>
      </c>
    </row>
    <row r="623" s="39" customFormat="1" ht="24" spans="1:36">
      <c r="A623" s="55" t="s">
        <v>1132</v>
      </c>
      <c r="B623" s="52" t="s">
        <v>1133</v>
      </c>
      <c r="C623" s="52"/>
      <c r="D623" s="52"/>
      <c r="E623" s="56" t="s">
        <v>1063</v>
      </c>
      <c r="F623" s="56">
        <v>25</v>
      </c>
      <c r="G623" s="52"/>
      <c r="H623" s="47"/>
      <c r="I623" s="44"/>
      <c r="J623" s="39" t="e">
        <f>VLOOKUP(A623,'[1]2019.11'!$A:$B,2,0)</f>
        <v>#N/A</v>
      </c>
      <c r="X623" s="39" t="e">
        <f>VLOOKUP(A623,'[1]2019.30'!$A:$B,2,0)</f>
        <v>#N/A</v>
      </c>
      <c r="AJ623" s="39" t="e">
        <f>VLOOKUP(A623,[2]修订!$B:$C,2,0)</f>
        <v>#N/A</v>
      </c>
    </row>
    <row r="624" s="39" customFormat="1" spans="1:36">
      <c r="A624" s="55" t="s">
        <v>1134</v>
      </c>
      <c r="B624" s="52" t="s">
        <v>1135</v>
      </c>
      <c r="C624" s="52"/>
      <c r="D624" s="52"/>
      <c r="E624" s="56" t="s">
        <v>1063</v>
      </c>
      <c r="F624" s="56">
        <v>13</v>
      </c>
      <c r="G624" s="52"/>
      <c r="H624" s="47"/>
      <c r="I624" s="44"/>
      <c r="J624" s="39" t="e">
        <f>VLOOKUP(A624,'[1]2019.11'!$A:$B,2,0)</f>
        <v>#N/A</v>
      </c>
      <c r="X624" s="39" t="e">
        <f>VLOOKUP(A624,'[1]2019.30'!$A:$B,2,0)</f>
        <v>#N/A</v>
      </c>
      <c r="AJ624" s="39" t="e">
        <f>VLOOKUP(A624,[2]修订!$B:$C,2,0)</f>
        <v>#N/A</v>
      </c>
    </row>
    <row r="625" s="39" customFormat="1" spans="1:36">
      <c r="A625" s="55">
        <v>250102008</v>
      </c>
      <c r="B625" s="52" t="s">
        <v>1136</v>
      </c>
      <c r="C625" s="52"/>
      <c r="D625" s="52"/>
      <c r="E625" s="56" t="s">
        <v>1063</v>
      </c>
      <c r="F625" s="56">
        <v>10</v>
      </c>
      <c r="G625" s="52"/>
      <c r="H625" s="47"/>
      <c r="I625" s="44"/>
      <c r="J625" s="39" t="e">
        <f>VLOOKUP(A625,'[1]2019.11'!$A:$B,2,0)</f>
        <v>#N/A</v>
      </c>
      <c r="X625" s="39" t="e">
        <f>VLOOKUP(A625,'[1]2019.30'!$A:$B,2,0)</f>
        <v>#N/A</v>
      </c>
      <c r="AJ625" s="39" t="e">
        <f>VLOOKUP(A625,[2]修订!$B:$C,2,0)</f>
        <v>#N/A</v>
      </c>
    </row>
    <row r="626" s="39" customFormat="1" spans="1:36">
      <c r="A626" s="55">
        <v>250102009</v>
      </c>
      <c r="B626" s="52" t="s">
        <v>1137</v>
      </c>
      <c r="C626" s="52"/>
      <c r="D626" s="52"/>
      <c r="E626" s="56" t="s">
        <v>1063</v>
      </c>
      <c r="F626" s="56">
        <v>3</v>
      </c>
      <c r="G626" s="52"/>
      <c r="H626" s="47"/>
      <c r="I626" s="44"/>
      <c r="J626" s="39" t="e">
        <f>VLOOKUP(A626,'[1]2019.11'!$A:$B,2,0)</f>
        <v>#N/A</v>
      </c>
      <c r="X626" s="39" t="e">
        <f>VLOOKUP(A626,'[1]2019.30'!$A:$B,2,0)</f>
        <v>#N/A</v>
      </c>
      <c r="AJ626" s="39" t="e">
        <f>VLOOKUP(A626,[2]修订!$B:$C,2,0)</f>
        <v>#N/A</v>
      </c>
    </row>
    <row r="627" s="39" customFormat="1" spans="1:36">
      <c r="A627" s="55">
        <v>250102010</v>
      </c>
      <c r="B627" s="52" t="s">
        <v>1138</v>
      </c>
      <c r="C627" s="52"/>
      <c r="D627" s="52"/>
      <c r="E627" s="56" t="s">
        <v>1063</v>
      </c>
      <c r="F627" s="56"/>
      <c r="G627" s="52"/>
      <c r="H627" s="47"/>
      <c r="I627" s="44"/>
      <c r="J627" s="39" t="e">
        <f>VLOOKUP(A627,'[1]2019.11'!$A:$B,2,0)</f>
        <v>#N/A</v>
      </c>
      <c r="X627" s="39" t="e">
        <f>VLOOKUP(A627,'[1]2019.30'!$A:$B,2,0)</f>
        <v>#N/A</v>
      </c>
      <c r="AJ627" s="39" t="e">
        <f>VLOOKUP(A627,[2]修订!$B:$C,2,0)</f>
        <v>#N/A</v>
      </c>
    </row>
    <row r="628" s="39" customFormat="1" spans="1:36">
      <c r="A628" s="55" t="s">
        <v>1139</v>
      </c>
      <c r="B628" s="52" t="s">
        <v>1140</v>
      </c>
      <c r="C628" s="52"/>
      <c r="D628" s="52"/>
      <c r="E628" s="56" t="s">
        <v>1063</v>
      </c>
      <c r="F628" s="56">
        <v>1</v>
      </c>
      <c r="G628" s="52"/>
      <c r="H628" s="47"/>
      <c r="I628" s="44"/>
      <c r="J628" s="39" t="e">
        <f>VLOOKUP(A628,'[1]2019.11'!$A:$B,2,0)</f>
        <v>#N/A</v>
      </c>
      <c r="X628" s="39" t="e">
        <f>VLOOKUP(A628,'[1]2019.30'!$A:$B,2,0)</f>
        <v>#N/A</v>
      </c>
      <c r="AJ628" s="39" t="e">
        <f>VLOOKUP(A628,[2]修订!$B:$C,2,0)</f>
        <v>#N/A</v>
      </c>
    </row>
    <row r="629" s="39" customFormat="1" spans="1:36">
      <c r="A629" s="55" t="s">
        <v>1141</v>
      </c>
      <c r="B629" s="52" t="s">
        <v>1142</v>
      </c>
      <c r="C629" s="52"/>
      <c r="D629" s="52"/>
      <c r="E629" s="56" t="s">
        <v>1063</v>
      </c>
      <c r="F629" s="56">
        <v>5</v>
      </c>
      <c r="G629" s="52"/>
      <c r="H629" s="47"/>
      <c r="I629" s="44"/>
      <c r="J629" s="39" t="e">
        <f>VLOOKUP(A629,'[1]2019.11'!$A:$B,2,0)</f>
        <v>#N/A</v>
      </c>
      <c r="X629" s="39" t="e">
        <f>VLOOKUP(A629,'[1]2019.30'!$A:$B,2,0)</f>
        <v>#N/A</v>
      </c>
      <c r="AJ629" s="39" t="e">
        <f>VLOOKUP(A629,[2]修订!$B:$C,2,0)</f>
        <v>#N/A</v>
      </c>
    </row>
    <row r="630" s="39" customFormat="1" spans="1:36">
      <c r="A630" s="55">
        <v>250102011</v>
      </c>
      <c r="B630" s="52" t="s">
        <v>1143</v>
      </c>
      <c r="C630" s="52"/>
      <c r="D630" s="52"/>
      <c r="E630" s="56" t="s">
        <v>1063</v>
      </c>
      <c r="F630" s="56"/>
      <c r="G630" s="52"/>
      <c r="H630" s="47"/>
      <c r="I630" s="44"/>
      <c r="J630" s="39" t="e">
        <f>VLOOKUP(A630,'[1]2019.11'!$A:$B,2,0)</f>
        <v>#N/A</v>
      </c>
      <c r="X630" s="39" t="e">
        <f>VLOOKUP(A630,'[1]2019.30'!$A:$B,2,0)</f>
        <v>#N/A</v>
      </c>
      <c r="AJ630" s="39" t="e">
        <f>VLOOKUP(A630,[2]修订!$B:$C,2,0)</f>
        <v>#N/A</v>
      </c>
    </row>
    <row r="631" s="39" customFormat="1" spans="1:36">
      <c r="A631" s="55" t="s">
        <v>1144</v>
      </c>
      <c r="B631" s="52" t="s">
        <v>1145</v>
      </c>
      <c r="C631" s="52"/>
      <c r="D631" s="52"/>
      <c r="E631" s="56" t="s">
        <v>1063</v>
      </c>
      <c r="F631" s="56">
        <v>4</v>
      </c>
      <c r="G631" s="52"/>
      <c r="H631" s="47"/>
      <c r="I631" s="44"/>
      <c r="J631" s="39" t="e">
        <f>VLOOKUP(A631,'[1]2019.11'!$A:$B,2,0)</f>
        <v>#N/A</v>
      </c>
      <c r="X631" s="39" t="e">
        <f>VLOOKUP(A631,'[1]2019.30'!$A:$B,2,0)</f>
        <v>#N/A</v>
      </c>
      <c r="AJ631" s="39" t="e">
        <f>VLOOKUP(A631,[2]修订!$B:$C,2,0)</f>
        <v>#N/A</v>
      </c>
    </row>
    <row r="632" s="39" customFormat="1" spans="1:36">
      <c r="A632" s="55" t="s">
        <v>1146</v>
      </c>
      <c r="B632" s="52" t="s">
        <v>1147</v>
      </c>
      <c r="C632" s="52"/>
      <c r="D632" s="52"/>
      <c r="E632" s="56" t="s">
        <v>1063</v>
      </c>
      <c r="F632" s="56">
        <v>8</v>
      </c>
      <c r="G632" s="52"/>
      <c r="H632" s="47"/>
      <c r="I632" s="44"/>
      <c r="J632" s="39" t="e">
        <f>VLOOKUP(A632,'[1]2019.11'!$A:$B,2,0)</f>
        <v>#N/A</v>
      </c>
      <c r="X632" s="39" t="e">
        <f>VLOOKUP(A632,'[1]2019.30'!$A:$B,2,0)</f>
        <v>#N/A</v>
      </c>
      <c r="AJ632" s="39" t="e">
        <f>VLOOKUP(A632,[2]修订!$B:$C,2,0)</f>
        <v>#N/A</v>
      </c>
    </row>
    <row r="633" s="39" customFormat="1" spans="1:36">
      <c r="A633" s="55">
        <v>250102012</v>
      </c>
      <c r="B633" s="52" t="s">
        <v>1148</v>
      </c>
      <c r="C633" s="52"/>
      <c r="D633" s="52"/>
      <c r="E633" s="56" t="s">
        <v>1063</v>
      </c>
      <c r="F633" s="56">
        <v>3</v>
      </c>
      <c r="G633" s="52"/>
      <c r="H633" s="47"/>
      <c r="I633" s="44"/>
      <c r="J633" s="39" t="e">
        <f>VLOOKUP(A633,'[1]2019.11'!$A:$B,2,0)</f>
        <v>#N/A</v>
      </c>
      <c r="X633" s="39" t="e">
        <f>VLOOKUP(A633,'[1]2019.30'!$A:$B,2,0)</f>
        <v>#N/A</v>
      </c>
      <c r="AJ633" s="39" t="e">
        <f>VLOOKUP(A633,[2]修订!$B:$C,2,0)</f>
        <v>#N/A</v>
      </c>
    </row>
    <row r="634" s="39" customFormat="1" spans="1:36">
      <c r="A634" s="55">
        <v>250102013</v>
      </c>
      <c r="B634" s="52" t="s">
        <v>1149</v>
      </c>
      <c r="C634" s="52" t="s">
        <v>1150</v>
      </c>
      <c r="D634" s="52"/>
      <c r="E634" s="56" t="s">
        <v>1063</v>
      </c>
      <c r="F634" s="56">
        <v>3</v>
      </c>
      <c r="G634" s="52"/>
      <c r="H634" s="47"/>
      <c r="I634" s="44"/>
      <c r="J634" s="39" t="e">
        <f>VLOOKUP(A634,'[1]2019.11'!$A:$B,2,0)</f>
        <v>#N/A</v>
      </c>
      <c r="X634" s="39" t="e">
        <f>VLOOKUP(A634,'[1]2019.30'!$A:$B,2,0)</f>
        <v>#N/A</v>
      </c>
      <c r="AJ634" s="39" t="e">
        <f>VLOOKUP(A634,[2]修订!$B:$C,2,0)</f>
        <v>#N/A</v>
      </c>
    </row>
    <row r="635" s="39" customFormat="1" spans="1:36">
      <c r="A635" s="55">
        <v>250102014</v>
      </c>
      <c r="B635" s="52" t="s">
        <v>1151</v>
      </c>
      <c r="C635" s="52"/>
      <c r="D635" s="52"/>
      <c r="E635" s="56" t="s">
        <v>1063</v>
      </c>
      <c r="F635" s="56">
        <v>5</v>
      </c>
      <c r="G635" s="52" t="s">
        <v>1067</v>
      </c>
      <c r="H635" s="47"/>
      <c r="I635" s="44"/>
      <c r="J635" s="39" t="e">
        <f>VLOOKUP(A635,'[1]2019.11'!$A:$B,2,0)</f>
        <v>#N/A</v>
      </c>
      <c r="X635" s="39" t="e">
        <f>VLOOKUP(A635,'[1]2019.30'!$A:$B,2,0)</f>
        <v>#N/A</v>
      </c>
      <c r="AJ635" s="39" t="e">
        <f>VLOOKUP(A635,[2]修订!$B:$C,2,0)</f>
        <v>#N/A</v>
      </c>
    </row>
    <row r="636" s="39" customFormat="1" spans="1:36">
      <c r="A636" s="55">
        <v>250102015</v>
      </c>
      <c r="B636" s="52" t="s">
        <v>1152</v>
      </c>
      <c r="C636" s="52"/>
      <c r="D636" s="52"/>
      <c r="E636" s="56" t="s">
        <v>1063</v>
      </c>
      <c r="F636" s="56">
        <v>5</v>
      </c>
      <c r="G636" s="52"/>
      <c r="H636" s="47"/>
      <c r="I636" s="44"/>
      <c r="J636" s="39" t="e">
        <f>VLOOKUP(A636,'[1]2019.11'!$A:$B,2,0)</f>
        <v>#N/A</v>
      </c>
      <c r="X636" s="39" t="e">
        <f>VLOOKUP(A636,'[1]2019.30'!$A:$B,2,0)</f>
        <v>#N/A</v>
      </c>
      <c r="AJ636" s="39" t="e">
        <f>VLOOKUP(A636,[2]修订!$B:$C,2,0)</f>
        <v>#N/A</v>
      </c>
    </row>
    <row r="637" s="39" customFormat="1" spans="1:36">
      <c r="A637" s="55">
        <v>250102016</v>
      </c>
      <c r="B637" s="52" t="s">
        <v>1153</v>
      </c>
      <c r="C637" s="52"/>
      <c r="D637" s="52"/>
      <c r="E637" s="56" t="s">
        <v>1063</v>
      </c>
      <c r="F637" s="56">
        <v>5</v>
      </c>
      <c r="G637" s="52"/>
      <c r="H637" s="47"/>
      <c r="I637" s="44"/>
      <c r="J637" s="39" t="e">
        <f>VLOOKUP(A637,'[1]2019.11'!$A:$B,2,0)</f>
        <v>#N/A</v>
      </c>
      <c r="X637" s="39" t="e">
        <f>VLOOKUP(A637,'[1]2019.30'!$A:$B,2,0)</f>
        <v>#N/A</v>
      </c>
      <c r="AJ637" s="39" t="e">
        <f>VLOOKUP(A637,[2]修订!$B:$C,2,0)</f>
        <v>#N/A</v>
      </c>
    </row>
    <row r="638" s="39" customFormat="1" spans="1:36">
      <c r="A638" s="55">
        <v>250102017</v>
      </c>
      <c r="B638" s="52" t="s">
        <v>1154</v>
      </c>
      <c r="C638" s="52"/>
      <c r="D638" s="52"/>
      <c r="E638" s="56" t="s">
        <v>1063</v>
      </c>
      <c r="F638" s="56">
        <v>55</v>
      </c>
      <c r="G638" s="52"/>
      <c r="H638" s="47"/>
      <c r="I638" s="44"/>
      <c r="J638" s="39" t="e">
        <f>VLOOKUP(A638,'[1]2019.11'!$A:$B,2,0)</f>
        <v>#N/A</v>
      </c>
      <c r="X638" s="39" t="e">
        <f>VLOOKUP(A638,'[1]2019.30'!$A:$B,2,0)</f>
        <v>#N/A</v>
      </c>
      <c r="AJ638" s="39" t="e">
        <f>VLOOKUP(A638,[2]修订!$B:$C,2,0)</f>
        <v>#N/A</v>
      </c>
    </row>
    <row r="639" s="39" customFormat="1" spans="1:36">
      <c r="A639" s="55">
        <v>250102018</v>
      </c>
      <c r="B639" s="52" t="s">
        <v>1155</v>
      </c>
      <c r="C639" s="52"/>
      <c r="D639" s="52"/>
      <c r="E639" s="56" t="s">
        <v>1063</v>
      </c>
      <c r="F639" s="56">
        <v>5</v>
      </c>
      <c r="G639" s="52"/>
      <c r="H639" s="47"/>
      <c r="I639" s="44"/>
      <c r="J639" s="39" t="e">
        <f>VLOOKUP(A639,'[1]2019.11'!$A:$B,2,0)</f>
        <v>#N/A</v>
      </c>
      <c r="X639" s="39" t="e">
        <f>VLOOKUP(A639,'[1]2019.30'!$A:$B,2,0)</f>
        <v>#N/A</v>
      </c>
      <c r="AJ639" s="39" t="e">
        <f>VLOOKUP(A639,[2]修订!$B:$C,2,0)</f>
        <v>#N/A</v>
      </c>
    </row>
    <row r="640" s="39" customFormat="1" spans="1:36">
      <c r="A640" s="55">
        <v>250102019</v>
      </c>
      <c r="B640" s="52" t="s">
        <v>1156</v>
      </c>
      <c r="C640" s="52"/>
      <c r="D640" s="52"/>
      <c r="E640" s="56" t="s">
        <v>1063</v>
      </c>
      <c r="F640" s="56">
        <v>5</v>
      </c>
      <c r="G640" s="52"/>
      <c r="H640" s="47"/>
      <c r="I640" s="44"/>
      <c r="J640" s="39" t="e">
        <f>VLOOKUP(A640,'[1]2019.11'!$A:$B,2,0)</f>
        <v>#N/A</v>
      </c>
      <c r="X640" s="39" t="e">
        <f>VLOOKUP(A640,'[1]2019.30'!$A:$B,2,0)</f>
        <v>#N/A</v>
      </c>
      <c r="AJ640" s="39" t="e">
        <f>VLOOKUP(A640,[2]修订!$B:$C,2,0)</f>
        <v>#N/A</v>
      </c>
    </row>
    <row r="641" s="39" customFormat="1" spans="1:36">
      <c r="A641" s="55">
        <v>250102020</v>
      </c>
      <c r="B641" s="52" t="s">
        <v>1157</v>
      </c>
      <c r="C641" s="52"/>
      <c r="D641" s="52"/>
      <c r="E641" s="56" t="s">
        <v>1063</v>
      </c>
      <c r="F641" s="56">
        <v>5</v>
      </c>
      <c r="G641" s="52"/>
      <c r="H641" s="47"/>
      <c r="I641" s="44"/>
      <c r="J641" s="39" t="e">
        <f>VLOOKUP(A641,'[1]2019.11'!$A:$B,2,0)</f>
        <v>#N/A</v>
      </c>
      <c r="X641" s="39" t="e">
        <f>VLOOKUP(A641,'[1]2019.30'!$A:$B,2,0)</f>
        <v>#N/A</v>
      </c>
      <c r="AJ641" s="39" t="e">
        <f>VLOOKUP(A641,[2]修订!$B:$C,2,0)</f>
        <v>#N/A</v>
      </c>
    </row>
    <row r="642" s="39" customFormat="1" spans="1:36">
      <c r="A642" s="55">
        <v>250102021</v>
      </c>
      <c r="B642" s="52" t="s">
        <v>1158</v>
      </c>
      <c r="C642" s="52"/>
      <c r="D642" s="52"/>
      <c r="E642" s="56" t="s">
        <v>1063</v>
      </c>
      <c r="F642" s="56"/>
      <c r="G642" s="52"/>
      <c r="H642" s="47"/>
      <c r="I642" s="44"/>
      <c r="J642" s="39" t="e">
        <f>VLOOKUP(A642,'[1]2019.11'!$A:$B,2,0)</f>
        <v>#N/A</v>
      </c>
      <c r="X642" s="39" t="e">
        <f>VLOOKUP(A642,'[1]2019.30'!$A:$B,2,0)</f>
        <v>#N/A</v>
      </c>
      <c r="AJ642" s="39" t="e">
        <f>VLOOKUP(A642,[2]修订!$B:$C,2,0)</f>
        <v>#N/A</v>
      </c>
    </row>
    <row r="643" s="39" customFormat="1" spans="1:36">
      <c r="A643" s="55" t="s">
        <v>1159</v>
      </c>
      <c r="B643" s="52" t="s">
        <v>1160</v>
      </c>
      <c r="C643" s="52"/>
      <c r="D643" s="52"/>
      <c r="E643" s="56" t="s">
        <v>1063</v>
      </c>
      <c r="F643" s="56">
        <v>5</v>
      </c>
      <c r="G643" s="52"/>
      <c r="H643" s="47"/>
      <c r="I643" s="44"/>
      <c r="J643" s="39" t="e">
        <f>VLOOKUP(A643,'[1]2019.11'!$A:$B,2,0)</f>
        <v>#N/A</v>
      </c>
      <c r="X643" s="39" t="e">
        <f>VLOOKUP(A643,'[1]2019.30'!$A:$B,2,0)</f>
        <v>#N/A</v>
      </c>
      <c r="AJ643" s="39" t="e">
        <f>VLOOKUP(A643,[2]修订!$B:$C,2,0)</f>
        <v>#N/A</v>
      </c>
    </row>
    <row r="644" s="39" customFormat="1" spans="1:36">
      <c r="A644" s="55" t="s">
        <v>1161</v>
      </c>
      <c r="B644" s="52" t="s">
        <v>1162</v>
      </c>
      <c r="C644" s="52"/>
      <c r="D644" s="52"/>
      <c r="E644" s="56" t="s">
        <v>1063</v>
      </c>
      <c r="F644" s="56">
        <v>10</v>
      </c>
      <c r="G644" s="52"/>
      <c r="H644" s="47"/>
      <c r="I644" s="44"/>
      <c r="J644" s="39" t="e">
        <f>VLOOKUP(A644,'[1]2019.11'!$A:$B,2,0)</f>
        <v>#N/A</v>
      </c>
      <c r="X644" s="39" t="e">
        <f>VLOOKUP(A644,'[1]2019.30'!$A:$B,2,0)</f>
        <v>#N/A</v>
      </c>
      <c r="AJ644" s="39" t="e">
        <f>VLOOKUP(A644,[2]修订!$B:$C,2,0)</f>
        <v>#N/A</v>
      </c>
    </row>
    <row r="645" s="39" customFormat="1" spans="1:36">
      <c r="A645" s="55">
        <v>250102022</v>
      </c>
      <c r="B645" s="52" t="s">
        <v>1163</v>
      </c>
      <c r="C645" s="52"/>
      <c r="D645" s="52"/>
      <c r="E645" s="56" t="s">
        <v>1063</v>
      </c>
      <c r="F645" s="56">
        <v>13</v>
      </c>
      <c r="G645" s="52"/>
      <c r="H645" s="47"/>
      <c r="I645" s="44"/>
      <c r="J645" s="39" t="e">
        <f>VLOOKUP(A645,'[1]2019.11'!$A:$B,2,0)</f>
        <v>#N/A</v>
      </c>
      <c r="X645" s="39" t="e">
        <f>VLOOKUP(A645,'[1]2019.30'!$A:$B,2,0)</f>
        <v>#N/A</v>
      </c>
      <c r="AJ645" s="39" t="e">
        <f>VLOOKUP(A645,[2]修订!$B:$C,2,0)</f>
        <v>#N/A</v>
      </c>
    </row>
    <row r="646" s="39" customFormat="1" spans="1:36">
      <c r="A646" s="55">
        <v>250102023</v>
      </c>
      <c r="B646" s="52" t="s">
        <v>1164</v>
      </c>
      <c r="C646" s="52"/>
      <c r="D646" s="52"/>
      <c r="E646" s="56" t="s">
        <v>1063</v>
      </c>
      <c r="F646" s="56">
        <v>5</v>
      </c>
      <c r="G646" s="52"/>
      <c r="H646" s="47"/>
      <c r="I646" s="44"/>
      <c r="J646" s="39" t="e">
        <f>VLOOKUP(A646,'[1]2019.11'!$A:$B,2,0)</f>
        <v>#N/A</v>
      </c>
      <c r="X646" s="39" t="e">
        <f>VLOOKUP(A646,'[1]2019.30'!$A:$B,2,0)</f>
        <v>#N/A</v>
      </c>
      <c r="AJ646" s="39" t="e">
        <f>VLOOKUP(A646,[2]修订!$B:$C,2,0)</f>
        <v>#N/A</v>
      </c>
    </row>
    <row r="647" s="39" customFormat="1" spans="1:36">
      <c r="A647" s="55">
        <v>250102024</v>
      </c>
      <c r="B647" s="52" t="s">
        <v>1165</v>
      </c>
      <c r="C647" s="52"/>
      <c r="D647" s="52"/>
      <c r="E647" s="56" t="s">
        <v>1063</v>
      </c>
      <c r="F647" s="56"/>
      <c r="G647" s="52"/>
      <c r="H647" s="47"/>
      <c r="I647" s="44"/>
      <c r="J647" s="39" t="e">
        <f>VLOOKUP(A647,'[1]2019.11'!$A:$B,2,0)</f>
        <v>#N/A</v>
      </c>
      <c r="X647" s="39" t="e">
        <f>VLOOKUP(A647,'[1]2019.30'!$A:$B,2,0)</f>
        <v>#N/A</v>
      </c>
      <c r="AJ647" s="39" t="e">
        <f>VLOOKUP(A647,[2]修订!$B:$C,2,0)</f>
        <v>#N/A</v>
      </c>
    </row>
    <row r="648" s="39" customFormat="1" spans="1:36">
      <c r="A648" s="55" t="s">
        <v>1166</v>
      </c>
      <c r="B648" s="52" t="s">
        <v>1087</v>
      </c>
      <c r="C648" s="52"/>
      <c r="D648" s="52"/>
      <c r="E648" s="56" t="s">
        <v>1063</v>
      </c>
      <c r="F648" s="56">
        <v>10</v>
      </c>
      <c r="G648" s="52"/>
      <c r="H648" s="47"/>
      <c r="I648" s="44"/>
      <c r="J648" s="39" t="e">
        <f>VLOOKUP(A648,'[1]2019.11'!$A:$B,2,0)</f>
        <v>#N/A</v>
      </c>
      <c r="X648" s="39" t="e">
        <f>VLOOKUP(A648,'[1]2019.30'!$A:$B,2,0)</f>
        <v>#N/A</v>
      </c>
      <c r="AJ648" s="39" t="e">
        <f>VLOOKUP(A648,[2]修订!$B:$C,2,0)</f>
        <v>#N/A</v>
      </c>
    </row>
    <row r="649" s="39" customFormat="1" spans="1:36">
      <c r="A649" s="55" t="s">
        <v>1167</v>
      </c>
      <c r="B649" s="52" t="s">
        <v>1075</v>
      </c>
      <c r="C649" s="52"/>
      <c r="D649" s="52"/>
      <c r="E649" s="56" t="s">
        <v>1063</v>
      </c>
      <c r="F649" s="56">
        <v>20</v>
      </c>
      <c r="G649" s="52"/>
      <c r="H649" s="47"/>
      <c r="I649" s="44"/>
      <c r="J649" s="39" t="e">
        <f>VLOOKUP(A649,'[1]2019.11'!$A:$B,2,0)</f>
        <v>#N/A</v>
      </c>
      <c r="X649" s="39" t="e">
        <f>VLOOKUP(A649,'[1]2019.30'!$A:$B,2,0)</f>
        <v>#N/A</v>
      </c>
      <c r="AJ649" s="39" t="e">
        <f>VLOOKUP(A649,[2]修订!$B:$C,2,0)</f>
        <v>#N/A</v>
      </c>
    </row>
    <row r="650" s="39" customFormat="1" spans="1:36">
      <c r="A650" s="55">
        <v>250102025</v>
      </c>
      <c r="B650" s="52" t="s">
        <v>1168</v>
      </c>
      <c r="C650" s="52"/>
      <c r="D650" s="52"/>
      <c r="E650" s="56" t="s">
        <v>1063</v>
      </c>
      <c r="F650" s="56">
        <v>5</v>
      </c>
      <c r="G650" s="52"/>
      <c r="H650" s="47"/>
      <c r="I650" s="44"/>
      <c r="J650" s="39" t="e">
        <f>VLOOKUP(A650,'[1]2019.11'!$A:$B,2,0)</f>
        <v>#N/A</v>
      </c>
      <c r="X650" s="39" t="e">
        <f>VLOOKUP(A650,'[1]2019.30'!$A:$B,2,0)</f>
        <v>#N/A</v>
      </c>
      <c r="AJ650" s="39" t="e">
        <f>VLOOKUP(A650,[2]修订!$B:$C,2,0)</f>
        <v>#N/A</v>
      </c>
    </row>
    <row r="651" s="39" customFormat="1" spans="1:36">
      <c r="A651" s="55">
        <v>250102026</v>
      </c>
      <c r="B651" s="52" t="s">
        <v>1169</v>
      </c>
      <c r="C651" s="52"/>
      <c r="D651" s="52"/>
      <c r="E651" s="56" t="s">
        <v>1063</v>
      </c>
      <c r="F651" s="56">
        <v>60</v>
      </c>
      <c r="G651" s="52"/>
      <c r="H651" s="47"/>
      <c r="I651" s="44"/>
      <c r="J651" s="39" t="e">
        <f>VLOOKUP(A651,'[1]2019.11'!$A:$B,2,0)</f>
        <v>#N/A</v>
      </c>
      <c r="X651" s="39" t="e">
        <f>VLOOKUP(A651,'[1]2019.30'!$A:$B,2,0)</f>
        <v>#N/A</v>
      </c>
      <c r="AJ651" s="39" t="e">
        <f>VLOOKUP(A651,[2]修订!$B:$C,2,0)</f>
        <v>#N/A</v>
      </c>
    </row>
    <row r="652" s="39" customFormat="1" spans="1:36">
      <c r="A652" s="55">
        <v>250102027</v>
      </c>
      <c r="B652" s="52" t="s">
        <v>1170</v>
      </c>
      <c r="C652" s="52"/>
      <c r="D652" s="52"/>
      <c r="E652" s="56" t="s">
        <v>1063</v>
      </c>
      <c r="F652" s="56"/>
      <c r="G652" s="52"/>
      <c r="H652" s="47"/>
      <c r="I652" s="44"/>
      <c r="J652" s="39" t="e">
        <f>VLOOKUP(A652,'[1]2019.11'!$A:$B,2,0)</f>
        <v>#N/A</v>
      </c>
      <c r="X652" s="39" t="e">
        <f>VLOOKUP(A652,'[1]2019.30'!$A:$B,2,0)</f>
        <v>#N/A</v>
      </c>
      <c r="AJ652" s="39" t="e">
        <f>VLOOKUP(A652,[2]修订!$B:$C,2,0)</f>
        <v>#N/A</v>
      </c>
    </row>
    <row r="653" s="39" customFormat="1" spans="1:36">
      <c r="A653" s="55" t="s">
        <v>1171</v>
      </c>
      <c r="B653" s="52" t="s">
        <v>1087</v>
      </c>
      <c r="C653" s="52"/>
      <c r="D653" s="52"/>
      <c r="E653" s="56" t="s">
        <v>1063</v>
      </c>
      <c r="F653" s="56">
        <v>10</v>
      </c>
      <c r="G653" s="52"/>
      <c r="H653" s="47"/>
      <c r="I653" s="44"/>
      <c r="J653" s="39" t="e">
        <f>VLOOKUP(A653,'[1]2019.11'!$A:$B,2,0)</f>
        <v>#N/A</v>
      </c>
      <c r="X653" s="39" t="e">
        <f>VLOOKUP(A653,'[1]2019.30'!$A:$B,2,0)</f>
        <v>#N/A</v>
      </c>
      <c r="AJ653" s="39" t="e">
        <f>VLOOKUP(A653,[2]修订!$B:$C,2,0)</f>
        <v>#N/A</v>
      </c>
    </row>
    <row r="654" s="39" customFormat="1" spans="1:36">
      <c r="A654" s="55" t="s">
        <v>1172</v>
      </c>
      <c r="B654" s="52" t="s">
        <v>1075</v>
      </c>
      <c r="C654" s="52"/>
      <c r="D654" s="52"/>
      <c r="E654" s="56" t="s">
        <v>1063</v>
      </c>
      <c r="F654" s="56">
        <v>13</v>
      </c>
      <c r="G654" s="52"/>
      <c r="H654" s="47"/>
      <c r="I654" s="44"/>
      <c r="J654" s="39" t="e">
        <f>VLOOKUP(A654,'[1]2019.11'!$A:$B,2,0)</f>
        <v>#N/A</v>
      </c>
      <c r="X654" s="39" t="e">
        <f>VLOOKUP(A654,'[1]2019.30'!$A:$B,2,0)</f>
        <v>#N/A</v>
      </c>
      <c r="AJ654" s="39" t="e">
        <f>VLOOKUP(A654,[2]修订!$B:$C,2,0)</f>
        <v>#N/A</v>
      </c>
    </row>
    <row r="655" s="39" customFormat="1" spans="1:36">
      <c r="A655" s="55">
        <v>250102028</v>
      </c>
      <c r="B655" s="52" t="s">
        <v>1173</v>
      </c>
      <c r="C655" s="52"/>
      <c r="D655" s="52"/>
      <c r="E655" s="56" t="s">
        <v>1063</v>
      </c>
      <c r="F655" s="56">
        <v>5</v>
      </c>
      <c r="G655" s="52"/>
      <c r="H655" s="47"/>
      <c r="I655" s="44"/>
      <c r="J655" s="39" t="e">
        <f>VLOOKUP(A655,'[1]2019.11'!$A:$B,2,0)</f>
        <v>#N/A</v>
      </c>
      <c r="X655" s="39" t="e">
        <f>VLOOKUP(A655,'[1]2019.30'!$A:$B,2,0)</f>
        <v>#N/A</v>
      </c>
      <c r="AJ655" s="39" t="e">
        <f>VLOOKUP(A655,[2]修订!$B:$C,2,0)</f>
        <v>#N/A</v>
      </c>
    </row>
    <row r="656" s="39" customFormat="1" spans="1:36">
      <c r="A656" s="55">
        <v>250102029</v>
      </c>
      <c r="B656" s="52" t="s">
        <v>1174</v>
      </c>
      <c r="C656" s="52"/>
      <c r="D656" s="52"/>
      <c r="E656" s="56" t="s">
        <v>1063</v>
      </c>
      <c r="F656" s="56">
        <v>5</v>
      </c>
      <c r="G656" s="52"/>
      <c r="H656" s="47"/>
      <c r="I656" s="44"/>
      <c r="J656" s="39" t="e">
        <f>VLOOKUP(A656,'[1]2019.11'!$A:$B,2,0)</f>
        <v>#N/A</v>
      </c>
      <c r="X656" s="39" t="e">
        <f>VLOOKUP(A656,'[1]2019.30'!$A:$B,2,0)</f>
        <v>#N/A</v>
      </c>
      <c r="AJ656" s="39" t="e">
        <f>VLOOKUP(A656,[2]修订!$B:$C,2,0)</f>
        <v>#N/A</v>
      </c>
    </row>
    <row r="657" s="39" customFormat="1" spans="1:36">
      <c r="A657" s="55">
        <v>250102030</v>
      </c>
      <c r="B657" s="52" t="s">
        <v>1175</v>
      </c>
      <c r="C657" s="52"/>
      <c r="D657" s="52"/>
      <c r="E657" s="56" t="s">
        <v>1063</v>
      </c>
      <c r="F657" s="56" t="s">
        <v>526</v>
      </c>
      <c r="G657" s="52"/>
      <c r="H657" s="47"/>
      <c r="I657" s="44"/>
      <c r="J657" s="39" t="e">
        <f>VLOOKUP(A657,'[1]2019.11'!$A:$B,2,0)</f>
        <v>#N/A</v>
      </c>
      <c r="X657" s="39" t="e">
        <f>VLOOKUP(A657,'[1]2019.30'!$A:$B,2,0)</f>
        <v>#N/A</v>
      </c>
      <c r="AJ657" s="39" t="e">
        <f>VLOOKUP(A657,[2]修订!$B:$C,2,0)</f>
        <v>#N/A</v>
      </c>
    </row>
    <row r="658" s="39" customFormat="1" spans="1:36">
      <c r="A658" s="55">
        <v>250102031</v>
      </c>
      <c r="B658" s="52" t="s">
        <v>1176</v>
      </c>
      <c r="C658" s="52"/>
      <c r="D658" s="52"/>
      <c r="E658" s="56" t="s">
        <v>1063</v>
      </c>
      <c r="F658" s="56" t="s">
        <v>526</v>
      </c>
      <c r="G658" s="52"/>
      <c r="H658" s="47"/>
      <c r="I658" s="44"/>
      <c r="J658" s="39" t="e">
        <f>VLOOKUP(A658,'[1]2019.11'!$A:$B,2,0)</f>
        <v>#N/A</v>
      </c>
      <c r="X658" s="39" t="e">
        <f>VLOOKUP(A658,'[1]2019.30'!$A:$B,2,0)</f>
        <v>#N/A</v>
      </c>
      <c r="AJ658" s="39" t="e">
        <f>VLOOKUP(A658,[2]修订!$B:$C,2,0)</f>
        <v>#N/A</v>
      </c>
    </row>
    <row r="659" s="39" customFormat="1" spans="1:36">
      <c r="A659" s="55">
        <v>250102032</v>
      </c>
      <c r="B659" s="52" t="s">
        <v>1177</v>
      </c>
      <c r="C659" s="52"/>
      <c r="D659" s="52"/>
      <c r="E659" s="56" t="s">
        <v>1063</v>
      </c>
      <c r="F659" s="56" t="s">
        <v>526</v>
      </c>
      <c r="G659" s="52"/>
      <c r="H659" s="47"/>
      <c r="I659" s="44"/>
      <c r="J659" s="39" t="e">
        <f>VLOOKUP(A659,'[1]2019.11'!$A:$B,2,0)</f>
        <v>#N/A</v>
      </c>
      <c r="X659" s="39" t="e">
        <f>VLOOKUP(A659,'[1]2019.30'!$A:$B,2,0)</f>
        <v>#N/A</v>
      </c>
      <c r="AJ659" s="39" t="e">
        <f>VLOOKUP(A659,[2]修订!$B:$C,2,0)</f>
        <v>#N/A</v>
      </c>
    </row>
    <row r="660" s="39" customFormat="1" spans="1:36">
      <c r="A660" s="55">
        <v>250102033</v>
      </c>
      <c r="B660" s="52" t="s">
        <v>1178</v>
      </c>
      <c r="C660" s="52"/>
      <c r="D660" s="52"/>
      <c r="E660" s="56" t="s">
        <v>1063</v>
      </c>
      <c r="F660" s="56" t="s">
        <v>526</v>
      </c>
      <c r="G660" s="52"/>
      <c r="H660" s="47"/>
      <c r="I660" s="44"/>
      <c r="J660" s="39" t="e">
        <f>VLOOKUP(A660,'[1]2019.11'!$A:$B,2,0)</f>
        <v>#N/A</v>
      </c>
      <c r="X660" s="39" t="e">
        <f>VLOOKUP(A660,'[1]2019.30'!$A:$B,2,0)</f>
        <v>#N/A</v>
      </c>
      <c r="AJ660" s="39" t="e">
        <f>VLOOKUP(A660,[2]修订!$B:$C,2,0)</f>
        <v>#N/A</v>
      </c>
    </row>
    <row r="661" s="39" customFormat="1" spans="1:36">
      <c r="A661" s="55">
        <v>250102034</v>
      </c>
      <c r="B661" s="52" t="s">
        <v>1179</v>
      </c>
      <c r="C661" s="52"/>
      <c r="D661" s="52"/>
      <c r="E661" s="56" t="s">
        <v>1063</v>
      </c>
      <c r="F661" s="56"/>
      <c r="G661" s="52"/>
      <c r="H661" s="47"/>
      <c r="I661" s="44"/>
      <c r="J661" s="39" t="e">
        <f>VLOOKUP(A661,'[1]2019.11'!$A:$B,2,0)</f>
        <v>#N/A</v>
      </c>
      <c r="X661" s="39" t="e">
        <f>VLOOKUP(A661,'[1]2019.30'!$A:$B,2,0)</f>
        <v>#N/A</v>
      </c>
      <c r="AJ661" s="39" t="e">
        <f>VLOOKUP(A661,[2]修订!$B:$C,2,0)</f>
        <v>#N/A</v>
      </c>
    </row>
    <row r="662" s="39" customFormat="1" spans="1:36">
      <c r="A662" s="55" t="s">
        <v>1180</v>
      </c>
      <c r="B662" s="52" t="s">
        <v>1087</v>
      </c>
      <c r="C662" s="52"/>
      <c r="D662" s="52"/>
      <c r="E662" s="56" t="s">
        <v>1063</v>
      </c>
      <c r="F662" s="56">
        <v>6</v>
      </c>
      <c r="G662" s="52"/>
      <c r="H662" s="47"/>
      <c r="I662" s="44"/>
      <c r="J662" s="39" t="e">
        <f>VLOOKUP(A662,'[1]2019.11'!$A:$B,2,0)</f>
        <v>#N/A</v>
      </c>
      <c r="X662" s="39" t="e">
        <f>VLOOKUP(A662,'[1]2019.30'!$A:$B,2,0)</f>
        <v>#N/A</v>
      </c>
      <c r="AJ662" s="39" t="e">
        <f>VLOOKUP(A662,[2]修订!$B:$C,2,0)</f>
        <v>#N/A</v>
      </c>
    </row>
    <row r="663" s="39" customFormat="1" spans="1:36">
      <c r="A663" s="55" t="s">
        <v>1181</v>
      </c>
      <c r="B663" s="52" t="s">
        <v>1182</v>
      </c>
      <c r="C663" s="52"/>
      <c r="D663" s="52"/>
      <c r="E663" s="56" t="s">
        <v>1063</v>
      </c>
      <c r="F663" s="56">
        <v>14</v>
      </c>
      <c r="G663" s="52"/>
      <c r="H663" s="47"/>
      <c r="I663" s="44"/>
      <c r="J663" s="39" t="e">
        <f>VLOOKUP(A663,'[1]2019.11'!$A:$B,2,0)</f>
        <v>#N/A</v>
      </c>
      <c r="X663" s="39" t="e">
        <f>VLOOKUP(A663,'[1]2019.30'!$A:$B,2,0)</f>
        <v>#N/A</v>
      </c>
      <c r="AJ663" s="39" t="e">
        <f>VLOOKUP(A663,[2]修订!$B:$C,2,0)</f>
        <v>#N/A</v>
      </c>
    </row>
    <row r="664" s="39" customFormat="1" spans="1:36">
      <c r="A664" s="55">
        <v>250102035</v>
      </c>
      <c r="B664" s="52" t="s">
        <v>1183</v>
      </c>
      <c r="C664" s="52" t="s">
        <v>1184</v>
      </c>
      <c r="D664" s="52"/>
      <c r="E664" s="56" t="s">
        <v>28</v>
      </c>
      <c r="F664" s="56">
        <v>8</v>
      </c>
      <c r="G664" s="52" t="s">
        <v>1185</v>
      </c>
      <c r="H664" s="47"/>
      <c r="I664" s="44"/>
      <c r="J664" s="39" t="e">
        <f>VLOOKUP(A664,'[1]2019.11'!$A:$B,2,0)</f>
        <v>#N/A</v>
      </c>
      <c r="X664" s="39" t="e">
        <f>VLOOKUP(A664,'[1]2019.30'!$A:$B,2,0)</f>
        <v>#N/A</v>
      </c>
      <c r="AJ664" s="39" t="e">
        <f>VLOOKUP(A664,[2]修订!$B:$C,2,0)</f>
        <v>#N/A</v>
      </c>
    </row>
    <row r="665" s="39" customFormat="1" spans="1:36">
      <c r="A665" s="55">
        <v>250102036</v>
      </c>
      <c r="B665" s="52" t="s">
        <v>1186</v>
      </c>
      <c r="C665" s="52"/>
      <c r="D665" s="52"/>
      <c r="E665" s="56" t="s">
        <v>1063</v>
      </c>
      <c r="F665" s="56">
        <v>65</v>
      </c>
      <c r="G665" s="52"/>
      <c r="H665" s="47"/>
      <c r="I665" s="44"/>
      <c r="J665" s="39" t="e">
        <f>VLOOKUP(A665,'[1]2019.11'!$A:$B,2,0)</f>
        <v>#N/A</v>
      </c>
      <c r="X665" s="39" t="e">
        <f>VLOOKUP(A665,'[1]2019.30'!$A:$B,2,0)</f>
        <v>#N/A</v>
      </c>
      <c r="AJ665" s="39" t="e">
        <f>VLOOKUP(A665,[2]修订!$B:$C,2,0)</f>
        <v>#N/A</v>
      </c>
    </row>
    <row r="666" s="39" customFormat="1" spans="1:36">
      <c r="A666" s="55">
        <v>250102037</v>
      </c>
      <c r="B666" s="52" t="s">
        <v>1187</v>
      </c>
      <c r="C666" s="52" t="s">
        <v>1188</v>
      </c>
      <c r="D666" s="52"/>
      <c r="E666" s="56" t="s">
        <v>1063</v>
      </c>
      <c r="F666" s="56">
        <v>45</v>
      </c>
      <c r="G666" s="52"/>
      <c r="H666" s="47"/>
      <c r="I666" s="44"/>
      <c r="J666" s="39" t="e">
        <f>VLOOKUP(A666,'[1]2019.11'!$A:$B,2,0)</f>
        <v>#N/A</v>
      </c>
      <c r="X666" s="39" t="e">
        <f>VLOOKUP(A666,'[1]2019.30'!$A:$B,2,0)</f>
        <v>#N/A</v>
      </c>
      <c r="AJ666" s="39" t="e">
        <f>VLOOKUP(A666,[2]修订!$B:$C,2,0)</f>
        <v>#N/A</v>
      </c>
    </row>
    <row r="667" s="39" customFormat="1" ht="54" spans="1:36">
      <c r="A667" s="55">
        <v>250102038</v>
      </c>
      <c r="B667" s="52" t="s">
        <v>1189</v>
      </c>
      <c r="C667" s="52"/>
      <c r="D667" s="52"/>
      <c r="E667" s="56" t="s">
        <v>28</v>
      </c>
      <c r="F667" s="56">
        <v>45</v>
      </c>
      <c r="G667" s="52"/>
      <c r="H667" s="47" t="s">
        <v>208</v>
      </c>
      <c r="I667" s="44"/>
      <c r="J667" s="39" t="e">
        <f>VLOOKUP(A667,'[1]2019.11'!$A:$B,2,0)</f>
        <v>#N/A</v>
      </c>
      <c r="X667" s="39" t="e">
        <f>VLOOKUP(A667,'[1]2019.30'!$A:$B,2,0)</f>
        <v>#N/A</v>
      </c>
      <c r="AJ667" s="39" t="e">
        <f>VLOOKUP(A667,[2]修订!$B:$C,2,0)</f>
        <v>#N/A</v>
      </c>
    </row>
    <row r="668" s="39" customFormat="1" ht="24" spans="1:36">
      <c r="A668" s="55">
        <v>250102039</v>
      </c>
      <c r="B668" s="52" t="s">
        <v>1190</v>
      </c>
      <c r="C668" s="52"/>
      <c r="D668" s="52"/>
      <c r="E668" s="56" t="s">
        <v>28</v>
      </c>
      <c r="F668" s="56" t="s">
        <v>48</v>
      </c>
      <c r="G668" s="52"/>
      <c r="H668" s="57" t="s">
        <v>404</v>
      </c>
      <c r="I668" s="39">
        <v>260</v>
      </c>
      <c r="J668" s="39" t="e">
        <f>VLOOKUP(A668,'[1]2019.11'!$A:$B,2,0)</f>
        <v>#N/A</v>
      </c>
      <c r="X668" s="39" t="e">
        <f>VLOOKUP(A668,'[1]2019.30'!$A:$B,2,0)</f>
        <v>#N/A</v>
      </c>
      <c r="AJ668" s="39" t="e">
        <f>VLOOKUP(A668,[2]修订!$B:$C,2,0)</f>
        <v>#N/A</v>
      </c>
    </row>
    <row r="669" s="39" customFormat="1" spans="1:36">
      <c r="A669" s="55">
        <v>250103</v>
      </c>
      <c r="B669" s="52" t="s">
        <v>1191</v>
      </c>
      <c r="C669" s="52"/>
      <c r="D669" s="52"/>
      <c r="E669" s="56"/>
      <c r="F669" s="56"/>
      <c r="G669" s="52"/>
      <c r="H669" s="47"/>
      <c r="I669" s="44"/>
      <c r="J669" s="39" t="e">
        <f>VLOOKUP(A669,'[1]2019.11'!$A:$B,2,0)</f>
        <v>#N/A</v>
      </c>
      <c r="X669" s="39" t="str">
        <f>VLOOKUP(A669,'[1]2019.30'!$A:$B,2,0)</f>
        <v>粪便检查</v>
      </c>
      <c r="Y669" s="39">
        <f>IF(B669=X669,0,1)</f>
        <v>0</v>
      </c>
      <c r="Z669" s="39">
        <v>0</v>
      </c>
      <c r="AA669" s="39">
        <f>IF(C669=Z669,0,1)</f>
        <v>0</v>
      </c>
      <c r="AB669" s="39" t="e">
        <f>VLOOKUP(A669,'[1]2019.30'!$A:$D,4,0)</f>
        <v>#REF!</v>
      </c>
      <c r="AC669" s="39" t="e">
        <f>IF(D669=AB669,0,1)</f>
        <v>#REF!</v>
      </c>
      <c r="AD669" s="39" t="e">
        <f>VLOOKUP(A669,'[1]2019.30'!$A:$E,5,0)</f>
        <v>#REF!</v>
      </c>
      <c r="AE669" s="39" t="e">
        <f>IF(E669=AD669,0,1)</f>
        <v>#REF!</v>
      </c>
      <c r="AF669" s="39" t="e">
        <f>VLOOKUP(A669,'[1]2019.30'!$A:$F,6,0)</f>
        <v>#REF!</v>
      </c>
      <c r="AG669" s="39" t="e">
        <f>IF(F669=AF669,0,1)</f>
        <v>#REF!</v>
      </c>
      <c r="AH669" s="39">
        <v>0</v>
      </c>
      <c r="AI669" s="39">
        <f>IF(G669=AH669,0,1)</f>
        <v>0</v>
      </c>
      <c r="AJ669" s="39" t="e">
        <f>VLOOKUP(A669,[2]修订!$B:$C,2,0)</f>
        <v>#N/A</v>
      </c>
    </row>
    <row r="670" s="39" customFormat="1" spans="1:36">
      <c r="A670" s="55">
        <v>250103001</v>
      </c>
      <c r="B670" s="52" t="s">
        <v>1192</v>
      </c>
      <c r="C670" s="52" t="s">
        <v>1193</v>
      </c>
      <c r="D670" s="52"/>
      <c r="E670" s="56" t="s">
        <v>28</v>
      </c>
      <c r="F670" s="56">
        <v>1.7</v>
      </c>
      <c r="G670" s="52" t="s">
        <v>1194</v>
      </c>
      <c r="H670" s="47" t="s">
        <v>68</v>
      </c>
      <c r="I670" s="44"/>
      <c r="J670" s="39" t="e">
        <f>VLOOKUP(A670,'[1]2019.11'!$A:$B,2,0)</f>
        <v>#N/A</v>
      </c>
      <c r="X670" s="39" t="str">
        <f>VLOOKUP(A670,'[1]2019.30'!$A:$B,2,0)</f>
        <v>粪便常规</v>
      </c>
      <c r="Y670" s="39">
        <f>IF(B670=X670,0,1)</f>
        <v>0</v>
      </c>
      <c r="Z670" s="39" t="s">
        <v>1193</v>
      </c>
      <c r="AA670" s="39">
        <f>IF(C670=Z670,0,1)</f>
        <v>0</v>
      </c>
      <c r="AB670" s="39" t="e">
        <f>VLOOKUP(A670,'[1]2019.30'!$A:$D,4,0)</f>
        <v>#REF!</v>
      </c>
      <c r="AC670" s="39" t="e">
        <f>IF(D670=AB670,0,1)</f>
        <v>#REF!</v>
      </c>
      <c r="AD670" s="39" t="str">
        <f>VLOOKUP(A670,'[1]2019.30'!$A:$E,5,0)</f>
        <v>次</v>
      </c>
      <c r="AE670" s="39">
        <f>IF(E670=AD670,0,1)</f>
        <v>0</v>
      </c>
      <c r="AF670" s="39">
        <f>VLOOKUP(A670,'[1]2019.30'!$A:$F,6,0)</f>
        <v>1.7</v>
      </c>
      <c r="AG670" s="39">
        <f>IF(F670=AF670,0,1)</f>
        <v>0</v>
      </c>
      <c r="AH670" s="39" t="s">
        <v>1194</v>
      </c>
      <c r="AI670" s="39">
        <f>IF(G670=AH670,0,1)</f>
        <v>0</v>
      </c>
      <c r="AJ670" s="39" t="e">
        <f>VLOOKUP(A670,[2]修订!$B:$C,2,0)</f>
        <v>#N/A</v>
      </c>
    </row>
    <row r="671" s="39" customFormat="1" ht="24" spans="1:36">
      <c r="A671" s="55">
        <v>250103002</v>
      </c>
      <c r="B671" s="52" t="s">
        <v>1195</v>
      </c>
      <c r="C671" s="52" t="s">
        <v>1196</v>
      </c>
      <c r="D671" s="52"/>
      <c r="E671" s="56" t="s">
        <v>1063</v>
      </c>
      <c r="F671" s="56"/>
      <c r="G671" s="52"/>
      <c r="H671" s="47"/>
      <c r="I671" s="44"/>
      <c r="J671" s="39" t="e">
        <f>VLOOKUP(A671,'[1]2019.11'!$A:$B,2,0)</f>
        <v>#N/A</v>
      </c>
      <c r="X671" s="39" t="e">
        <f>VLOOKUP(A671,'[1]2019.30'!$A:$B,2,0)</f>
        <v>#N/A</v>
      </c>
      <c r="AJ671" s="39" t="e">
        <f>VLOOKUP(A671,[2]修订!$B:$C,2,0)</f>
        <v>#N/A</v>
      </c>
    </row>
    <row r="672" s="39" customFormat="1" spans="1:36">
      <c r="A672" s="55" t="s">
        <v>1197</v>
      </c>
      <c r="B672" s="52" t="s">
        <v>1198</v>
      </c>
      <c r="C672" s="52"/>
      <c r="D672" s="52"/>
      <c r="E672" s="56" t="s">
        <v>1063</v>
      </c>
      <c r="F672" s="56">
        <v>1</v>
      </c>
      <c r="G672" s="52"/>
      <c r="H672" s="47"/>
      <c r="I672" s="44"/>
      <c r="J672" s="39" t="e">
        <f>VLOOKUP(A672,'[1]2019.11'!$A:$B,2,0)</f>
        <v>#N/A</v>
      </c>
      <c r="X672" s="39" t="e">
        <f>VLOOKUP(A672,'[1]2019.30'!$A:$B,2,0)</f>
        <v>#N/A</v>
      </c>
      <c r="AJ672" s="39" t="e">
        <f>VLOOKUP(A672,[2]修订!$B:$C,2,0)</f>
        <v>#N/A</v>
      </c>
    </row>
    <row r="673" s="39" customFormat="1" spans="1:36">
      <c r="A673" s="55" t="s">
        <v>1199</v>
      </c>
      <c r="B673" s="52" t="s">
        <v>1200</v>
      </c>
      <c r="C673" s="52"/>
      <c r="D673" s="52"/>
      <c r="E673" s="56" t="s">
        <v>1063</v>
      </c>
      <c r="F673" s="56">
        <v>7</v>
      </c>
      <c r="G673" s="52"/>
      <c r="H673" s="47"/>
      <c r="I673" s="44"/>
      <c r="J673" s="39" t="e">
        <f>VLOOKUP(A673,'[1]2019.11'!$A:$B,2,0)</f>
        <v>#N/A</v>
      </c>
      <c r="X673" s="39" t="e">
        <f>VLOOKUP(A673,'[1]2019.30'!$A:$B,2,0)</f>
        <v>#N/A</v>
      </c>
      <c r="AJ673" s="39" t="e">
        <f>VLOOKUP(A673,[2]修订!$B:$C,2,0)</f>
        <v>#N/A</v>
      </c>
    </row>
    <row r="674" s="39" customFormat="1" spans="1:36">
      <c r="A674" s="55">
        <v>250103003</v>
      </c>
      <c r="B674" s="52" t="s">
        <v>1201</v>
      </c>
      <c r="C674" s="52"/>
      <c r="D674" s="52"/>
      <c r="E674" s="56" t="s">
        <v>1063</v>
      </c>
      <c r="F674" s="56">
        <v>3</v>
      </c>
      <c r="G674" s="52"/>
      <c r="H674" s="47"/>
      <c r="I674" s="44"/>
      <c r="J674" s="39" t="e">
        <f>VLOOKUP(A674,'[1]2019.11'!$A:$B,2,0)</f>
        <v>#N/A</v>
      </c>
      <c r="X674" s="39" t="e">
        <f>VLOOKUP(A674,'[1]2019.30'!$A:$B,2,0)</f>
        <v>#N/A</v>
      </c>
      <c r="AJ674" s="39" t="e">
        <f>VLOOKUP(A674,[2]修订!$B:$C,2,0)</f>
        <v>#N/A</v>
      </c>
    </row>
    <row r="675" s="39" customFormat="1" spans="1:36">
      <c r="A675" s="55">
        <v>250103004</v>
      </c>
      <c r="B675" s="52" t="s">
        <v>1202</v>
      </c>
      <c r="C675" s="52"/>
      <c r="D675" s="52"/>
      <c r="E675" s="56" t="s">
        <v>1063</v>
      </c>
      <c r="F675" s="56">
        <v>3</v>
      </c>
      <c r="G675" s="52"/>
      <c r="H675" s="47"/>
      <c r="I675" s="44"/>
      <c r="J675" s="39" t="e">
        <f>VLOOKUP(A675,'[1]2019.11'!$A:$B,2,0)</f>
        <v>#N/A</v>
      </c>
      <c r="X675" s="39" t="e">
        <f>VLOOKUP(A675,'[1]2019.30'!$A:$B,2,0)</f>
        <v>#N/A</v>
      </c>
      <c r="AJ675" s="39" t="e">
        <f>VLOOKUP(A675,[2]修订!$B:$C,2,0)</f>
        <v>#N/A</v>
      </c>
    </row>
    <row r="676" s="39" customFormat="1" spans="1:36">
      <c r="A676" s="55">
        <v>250103005</v>
      </c>
      <c r="B676" s="52" t="s">
        <v>1203</v>
      </c>
      <c r="C676" s="52"/>
      <c r="D676" s="52"/>
      <c r="E676" s="56" t="s">
        <v>1063</v>
      </c>
      <c r="F676" s="56">
        <v>5</v>
      </c>
      <c r="G676" s="52"/>
      <c r="H676" s="47"/>
      <c r="I676" s="44"/>
      <c r="J676" s="39" t="e">
        <f>VLOOKUP(A676,'[1]2019.11'!$A:$B,2,0)</f>
        <v>#N/A</v>
      </c>
      <c r="X676" s="39" t="e">
        <f>VLOOKUP(A676,'[1]2019.30'!$A:$B,2,0)</f>
        <v>#N/A</v>
      </c>
      <c r="AJ676" s="39" t="e">
        <f>VLOOKUP(A676,[2]修订!$B:$C,2,0)</f>
        <v>#N/A</v>
      </c>
    </row>
    <row r="677" s="39" customFormat="1" spans="1:36">
      <c r="A677" s="55">
        <v>250103006</v>
      </c>
      <c r="B677" s="52" t="s">
        <v>1204</v>
      </c>
      <c r="C677" s="52" t="s">
        <v>1205</v>
      </c>
      <c r="D677" s="52"/>
      <c r="E677" s="56" t="s">
        <v>1063</v>
      </c>
      <c r="F677" s="56">
        <v>140</v>
      </c>
      <c r="G677" s="52"/>
      <c r="H677" s="47"/>
      <c r="I677" s="44"/>
      <c r="J677" s="39" t="e">
        <f>VLOOKUP(A677,'[1]2019.11'!$A:$B,2,0)</f>
        <v>#N/A</v>
      </c>
      <c r="X677" s="39" t="e">
        <f>VLOOKUP(A677,'[1]2019.30'!$A:$B,2,0)</f>
        <v>#N/A</v>
      </c>
      <c r="AJ677" s="39" t="e">
        <f>VLOOKUP(A677,[2]修订!$B:$C,2,0)</f>
        <v>#N/A</v>
      </c>
    </row>
    <row r="678" s="39" customFormat="1" ht="24" spans="1:36">
      <c r="A678" s="55">
        <v>250103007</v>
      </c>
      <c r="B678" s="52" t="s">
        <v>1206</v>
      </c>
      <c r="C678" s="52"/>
      <c r="D678" s="52"/>
      <c r="E678" s="56" t="s">
        <v>28</v>
      </c>
      <c r="F678" s="56" t="s">
        <v>48</v>
      </c>
      <c r="G678" s="52"/>
      <c r="H678" s="57" t="s">
        <v>404</v>
      </c>
      <c r="J678" s="39" t="e">
        <f>VLOOKUP(A678,'[1]2019.11'!$A:$B,2,0)</f>
        <v>#N/A</v>
      </c>
      <c r="X678" s="39" t="e">
        <f>VLOOKUP(A678,'[1]2019.30'!$A:$B,2,0)</f>
        <v>#N/A</v>
      </c>
      <c r="AJ678" s="39" t="e">
        <f>VLOOKUP(A678,[2]修订!$B:$C,2,0)</f>
        <v>#N/A</v>
      </c>
    </row>
    <row r="679" s="39" customFormat="1" ht="24" spans="1:36">
      <c r="A679" s="55">
        <v>250103008</v>
      </c>
      <c r="B679" s="52" t="s">
        <v>1207</v>
      </c>
      <c r="C679" s="52"/>
      <c r="D679" s="52"/>
      <c r="E679" s="56" t="s">
        <v>28</v>
      </c>
      <c r="F679" s="56" t="s">
        <v>48</v>
      </c>
      <c r="G679" s="52"/>
      <c r="H679" s="57" t="s">
        <v>404</v>
      </c>
      <c r="J679" s="39" t="e">
        <f>VLOOKUP(A679,'[1]2019.11'!$A:$B,2,0)</f>
        <v>#N/A</v>
      </c>
      <c r="X679" s="39" t="e">
        <f>VLOOKUP(A679,'[1]2019.30'!$A:$B,2,0)</f>
        <v>#N/A</v>
      </c>
      <c r="AJ679" s="39" t="e">
        <f>VLOOKUP(A679,[2]修订!$B:$C,2,0)</f>
        <v>#N/A</v>
      </c>
    </row>
    <row r="680" s="39" customFormat="1" spans="1:36">
      <c r="A680" s="55">
        <v>250104</v>
      </c>
      <c r="B680" s="52" t="s">
        <v>1208</v>
      </c>
      <c r="C680" s="52"/>
      <c r="D680" s="52"/>
      <c r="E680" s="56"/>
      <c r="F680" s="56"/>
      <c r="G680" s="52"/>
      <c r="H680" s="47"/>
      <c r="I680" s="44"/>
      <c r="J680" s="39" t="e">
        <f>VLOOKUP(A680,'[1]2019.11'!$A:$B,2,0)</f>
        <v>#N/A</v>
      </c>
      <c r="X680" s="39" t="str">
        <f>VLOOKUP(A680,'[1]2019.30'!$A:$B,2,0)</f>
        <v>体液与分泌物检查</v>
      </c>
      <c r="Y680" s="39">
        <f>IF(B680=X680,0,1)</f>
        <v>0</v>
      </c>
      <c r="Z680" s="39">
        <v>0</v>
      </c>
      <c r="AA680" s="39">
        <f>IF(C680=Z680,0,1)</f>
        <v>0</v>
      </c>
      <c r="AB680" s="39" t="e">
        <f>VLOOKUP(A680,'[1]2019.30'!$A:$D,4,0)</f>
        <v>#REF!</v>
      </c>
      <c r="AC680" s="39" t="e">
        <f>IF(D680=AB680,0,1)</f>
        <v>#REF!</v>
      </c>
      <c r="AD680" s="39" t="e">
        <f>VLOOKUP(A680,'[1]2019.30'!$A:$E,5,0)</f>
        <v>#REF!</v>
      </c>
      <c r="AE680" s="39" t="e">
        <f>IF(E680=AD680,0,1)</f>
        <v>#REF!</v>
      </c>
      <c r="AF680" s="39" t="e">
        <f>VLOOKUP(A680,'[1]2019.30'!$A:$F,6,0)</f>
        <v>#REF!</v>
      </c>
      <c r="AG680" s="39" t="e">
        <f>IF(F680=AF680,0,1)</f>
        <v>#REF!</v>
      </c>
      <c r="AH680" s="39">
        <v>0</v>
      </c>
      <c r="AI680" s="39">
        <f>IF(G680=AH680,0,1)</f>
        <v>0</v>
      </c>
      <c r="AJ680" s="39" t="e">
        <f>VLOOKUP(A680,[2]修订!$B:$C,2,0)</f>
        <v>#N/A</v>
      </c>
    </row>
    <row r="681" s="39" customFormat="1" ht="24" spans="1:36">
      <c r="A681" s="55">
        <v>250104001</v>
      </c>
      <c r="B681" s="52" t="s">
        <v>1209</v>
      </c>
      <c r="C681" s="52" t="s">
        <v>1210</v>
      </c>
      <c r="D681" s="52"/>
      <c r="E681" s="56" t="s">
        <v>28</v>
      </c>
      <c r="F681" s="56">
        <v>10</v>
      </c>
      <c r="G681" s="52"/>
      <c r="H681" s="47"/>
      <c r="I681" s="44"/>
      <c r="J681" s="39" t="e">
        <f>VLOOKUP(A681,'[1]2019.11'!$A:$B,2,0)</f>
        <v>#N/A</v>
      </c>
      <c r="X681" s="39" t="e">
        <f>VLOOKUP(A681,'[1]2019.30'!$A:$B,2,0)</f>
        <v>#N/A</v>
      </c>
      <c r="AJ681" s="39" t="e">
        <f>VLOOKUP(A681,[2]修订!$B:$C,2,0)</f>
        <v>#N/A</v>
      </c>
    </row>
    <row r="682" s="39" customFormat="1" spans="1:36">
      <c r="A682" s="55">
        <v>250104002</v>
      </c>
      <c r="B682" s="52" t="s">
        <v>1211</v>
      </c>
      <c r="C682" s="52"/>
      <c r="D682" s="52"/>
      <c r="E682" s="56" t="s">
        <v>28</v>
      </c>
      <c r="F682" s="56"/>
      <c r="G682" s="52"/>
      <c r="H682" s="47"/>
      <c r="I682" s="44"/>
      <c r="J682" s="39" t="e">
        <f>VLOOKUP(A682,'[1]2019.11'!$A:$B,2,0)</f>
        <v>#N/A</v>
      </c>
      <c r="X682" s="39" t="e">
        <f>VLOOKUP(A682,'[1]2019.30'!$A:$B,2,0)</f>
        <v>#N/A</v>
      </c>
      <c r="AJ682" s="39" t="e">
        <f>VLOOKUP(A682,[2]修订!$B:$C,2,0)</f>
        <v>#N/A</v>
      </c>
    </row>
    <row r="683" s="39" customFormat="1" spans="1:36">
      <c r="A683" s="55" t="s">
        <v>1212</v>
      </c>
      <c r="B683" s="52" t="s">
        <v>1213</v>
      </c>
      <c r="C683" s="52"/>
      <c r="D683" s="52"/>
      <c r="E683" s="56" t="s">
        <v>28</v>
      </c>
      <c r="F683" s="56">
        <v>18</v>
      </c>
      <c r="G683" s="52"/>
      <c r="H683" s="47"/>
      <c r="I683" s="44"/>
      <c r="J683" s="39" t="e">
        <f>VLOOKUP(A683,'[1]2019.11'!$A:$B,2,0)</f>
        <v>#N/A</v>
      </c>
      <c r="X683" s="39" t="e">
        <f>VLOOKUP(A683,'[1]2019.30'!$A:$B,2,0)</f>
        <v>#N/A</v>
      </c>
      <c r="AJ683" s="39" t="e">
        <f>VLOOKUP(A683,[2]修订!$B:$C,2,0)</f>
        <v>#N/A</v>
      </c>
    </row>
    <row r="684" s="39" customFormat="1" spans="1:36">
      <c r="A684" s="55" t="s">
        <v>1214</v>
      </c>
      <c r="B684" s="52" t="s">
        <v>1215</v>
      </c>
      <c r="C684" s="52"/>
      <c r="D684" s="52"/>
      <c r="E684" s="56" t="s">
        <v>28</v>
      </c>
      <c r="F684" s="56">
        <v>260</v>
      </c>
      <c r="G684" s="52"/>
      <c r="H684" s="47"/>
      <c r="I684" s="44"/>
      <c r="J684" s="39" t="e">
        <f>VLOOKUP(A684,'[1]2019.11'!$A:$B,2,0)</f>
        <v>#N/A</v>
      </c>
      <c r="X684" s="39" t="e">
        <f>VLOOKUP(A684,'[1]2019.30'!$A:$B,2,0)</f>
        <v>#N/A</v>
      </c>
      <c r="AJ684" s="39" t="e">
        <f>VLOOKUP(A684,[2]修订!$B:$C,2,0)</f>
        <v>#N/A</v>
      </c>
    </row>
    <row r="685" s="39" customFormat="1" spans="1:36">
      <c r="A685" s="55" t="s">
        <v>1216</v>
      </c>
      <c r="B685" s="52" t="s">
        <v>1217</v>
      </c>
      <c r="C685" s="52"/>
      <c r="D685" s="52"/>
      <c r="E685" s="56" t="s">
        <v>28</v>
      </c>
      <c r="F685" s="56">
        <v>17</v>
      </c>
      <c r="G685" s="52"/>
      <c r="H685" s="47"/>
      <c r="I685" s="44"/>
      <c r="J685" s="39" t="e">
        <f>VLOOKUP(A685,'[1]2019.11'!$A:$B,2,0)</f>
        <v>#N/A</v>
      </c>
      <c r="X685" s="39" t="e">
        <f>VLOOKUP(A685,'[1]2019.30'!$A:$B,2,0)</f>
        <v>#N/A</v>
      </c>
      <c r="AJ685" s="39" t="e">
        <f>VLOOKUP(A685,[2]修订!$B:$C,2,0)</f>
        <v>#N/A</v>
      </c>
    </row>
    <row r="686" s="39" customFormat="1" spans="1:36">
      <c r="A686" s="55">
        <v>250104003</v>
      </c>
      <c r="B686" s="52" t="s">
        <v>1218</v>
      </c>
      <c r="C686" s="52" t="s">
        <v>1219</v>
      </c>
      <c r="D686" s="52"/>
      <c r="E686" s="56" t="s">
        <v>28</v>
      </c>
      <c r="F686" s="56">
        <v>10</v>
      </c>
      <c r="G686" s="52"/>
      <c r="H686" s="47"/>
      <c r="I686" s="44"/>
      <c r="J686" s="39" t="e">
        <f>VLOOKUP(A686,'[1]2019.11'!$A:$B,2,0)</f>
        <v>#N/A</v>
      </c>
      <c r="X686" s="39" t="e">
        <f>VLOOKUP(A686,'[1]2019.30'!$A:$B,2,0)</f>
        <v>#N/A</v>
      </c>
      <c r="AJ686" s="39" t="e">
        <f>VLOOKUP(A686,[2]修订!$B:$C,2,0)</f>
        <v>#N/A</v>
      </c>
    </row>
    <row r="687" s="39" customFormat="1" ht="24" spans="1:36">
      <c r="A687" s="55">
        <v>250104004</v>
      </c>
      <c r="B687" s="52" t="s">
        <v>1220</v>
      </c>
      <c r="C687" s="52" t="s">
        <v>1221</v>
      </c>
      <c r="D687" s="52"/>
      <c r="E687" s="56" t="s">
        <v>28</v>
      </c>
      <c r="F687" s="56"/>
      <c r="G687" s="52"/>
      <c r="H687" s="47"/>
      <c r="I687" s="44"/>
      <c r="J687" s="39" t="e">
        <f>VLOOKUP(A687,'[1]2019.11'!$A:$B,2,0)</f>
        <v>#N/A</v>
      </c>
      <c r="X687" s="39" t="e">
        <f>VLOOKUP(A687,'[1]2019.30'!$A:$B,2,0)</f>
        <v>#N/A</v>
      </c>
      <c r="AJ687" s="39" t="e">
        <f>VLOOKUP(A687,[2]修订!$B:$C,2,0)</f>
        <v>#N/A</v>
      </c>
    </row>
    <row r="688" s="39" customFormat="1" spans="1:36">
      <c r="A688" s="55" t="s">
        <v>1222</v>
      </c>
      <c r="B688" s="52" t="s">
        <v>1087</v>
      </c>
      <c r="C688" s="52"/>
      <c r="D688" s="52"/>
      <c r="E688" s="56" t="s">
        <v>28</v>
      </c>
      <c r="F688" s="56">
        <v>8</v>
      </c>
      <c r="G688" s="52"/>
      <c r="H688" s="47"/>
      <c r="I688" s="44"/>
      <c r="J688" s="39" t="e">
        <f>VLOOKUP(A688,'[1]2019.11'!$A:$B,2,0)</f>
        <v>#N/A</v>
      </c>
      <c r="X688" s="39" t="e">
        <f>VLOOKUP(A688,'[1]2019.30'!$A:$B,2,0)</f>
        <v>#N/A</v>
      </c>
      <c r="AJ688" s="39" t="e">
        <f>VLOOKUP(A688,[2]修订!$B:$C,2,0)</f>
        <v>#N/A</v>
      </c>
    </row>
    <row r="689" s="39" customFormat="1" spans="1:36">
      <c r="A689" s="55" t="s">
        <v>1223</v>
      </c>
      <c r="B689" s="52" t="s">
        <v>1075</v>
      </c>
      <c r="C689" s="52"/>
      <c r="D689" s="52"/>
      <c r="E689" s="56" t="s">
        <v>28</v>
      </c>
      <c r="F689" s="56">
        <v>27</v>
      </c>
      <c r="G689" s="52"/>
      <c r="H689" s="47"/>
      <c r="I689" s="44"/>
      <c r="J689" s="39" t="e">
        <f>VLOOKUP(A689,'[1]2019.11'!$A:$B,2,0)</f>
        <v>#N/A</v>
      </c>
      <c r="X689" s="39" t="e">
        <f>VLOOKUP(A689,'[1]2019.30'!$A:$B,2,0)</f>
        <v>#N/A</v>
      </c>
      <c r="AJ689" s="39" t="e">
        <f>VLOOKUP(A689,[2]修订!$B:$C,2,0)</f>
        <v>#N/A</v>
      </c>
    </row>
    <row r="690" s="39" customFormat="1" spans="1:36">
      <c r="A690" s="55">
        <v>250104005</v>
      </c>
      <c r="B690" s="52" t="s">
        <v>1224</v>
      </c>
      <c r="C690" s="52"/>
      <c r="D690" s="52"/>
      <c r="E690" s="56" t="s">
        <v>1063</v>
      </c>
      <c r="F690" s="56">
        <v>10</v>
      </c>
      <c r="G690" s="52"/>
      <c r="H690" s="47"/>
      <c r="I690" s="44"/>
      <c r="J690" s="39" t="e">
        <f>VLOOKUP(A690,'[1]2019.11'!$A:$B,2,0)</f>
        <v>#N/A</v>
      </c>
      <c r="X690" s="39" t="e">
        <f>VLOOKUP(A690,'[1]2019.30'!$A:$B,2,0)</f>
        <v>#N/A</v>
      </c>
      <c r="AJ690" s="39" t="e">
        <f>VLOOKUP(A690,[2]修订!$B:$C,2,0)</f>
        <v>#N/A</v>
      </c>
    </row>
    <row r="691" s="39" customFormat="1" spans="1:36">
      <c r="A691" s="55">
        <v>250104006</v>
      </c>
      <c r="B691" s="52" t="s">
        <v>1225</v>
      </c>
      <c r="C691" s="52"/>
      <c r="D691" s="52"/>
      <c r="E691" s="56" t="s">
        <v>1063</v>
      </c>
      <c r="F691" s="56">
        <v>10</v>
      </c>
      <c r="G691" s="52" t="s">
        <v>1226</v>
      </c>
      <c r="H691" s="47"/>
      <c r="I691" s="44"/>
      <c r="J691" s="39" t="e">
        <f>VLOOKUP(A691,'[1]2019.11'!$A:$B,2,0)</f>
        <v>#N/A</v>
      </c>
      <c r="X691" s="39" t="e">
        <f>VLOOKUP(A691,'[1]2019.30'!$A:$B,2,0)</f>
        <v>#N/A</v>
      </c>
      <c r="AJ691" s="39" t="e">
        <f>VLOOKUP(A691,[2]修订!$B:$C,2,0)</f>
        <v>#N/A</v>
      </c>
    </row>
    <row r="692" s="39" customFormat="1" spans="1:36">
      <c r="A692" s="55">
        <v>250104007</v>
      </c>
      <c r="B692" s="52" t="s">
        <v>1227</v>
      </c>
      <c r="C692" s="52"/>
      <c r="D692" s="52"/>
      <c r="E692" s="56" t="s">
        <v>1063</v>
      </c>
      <c r="F692" s="56">
        <v>27</v>
      </c>
      <c r="G692" s="52"/>
      <c r="H692" s="47"/>
      <c r="I692" s="44"/>
      <c r="J692" s="39" t="e">
        <f>VLOOKUP(A692,'[1]2019.11'!$A:$B,2,0)</f>
        <v>#N/A</v>
      </c>
      <c r="X692" s="39" t="e">
        <f>VLOOKUP(A692,'[1]2019.30'!$A:$B,2,0)</f>
        <v>#N/A</v>
      </c>
      <c r="AJ692" s="39" t="e">
        <f>VLOOKUP(A692,[2]修订!$B:$C,2,0)</f>
        <v>#N/A</v>
      </c>
    </row>
    <row r="693" s="39" customFormat="1" spans="1:36">
      <c r="A693" s="55">
        <v>250104008</v>
      </c>
      <c r="B693" s="52" t="s">
        <v>1228</v>
      </c>
      <c r="C693" s="52"/>
      <c r="D693" s="52"/>
      <c r="E693" s="56" t="s">
        <v>1063</v>
      </c>
      <c r="F693" s="56">
        <v>70</v>
      </c>
      <c r="G693" s="52"/>
      <c r="H693" s="47" t="s">
        <v>68</v>
      </c>
      <c r="I693" s="44"/>
      <c r="J693" s="39" t="e">
        <f>VLOOKUP(A693,'[1]2019.11'!$A:$B,2,0)</f>
        <v>#N/A</v>
      </c>
      <c r="X693" s="39" t="str">
        <f>VLOOKUP(A693,'[1]2019.30'!$A:$B,2,0)</f>
        <v>精子运动轨迹分析</v>
      </c>
      <c r="Y693" s="39">
        <f>IF(B693=X693,0,1)</f>
        <v>0</v>
      </c>
      <c r="Z693" s="39">
        <v>0</v>
      </c>
      <c r="AA693" s="39">
        <f>IF(C693=Z693,0,1)</f>
        <v>0</v>
      </c>
      <c r="AB693" s="39" t="e">
        <f>VLOOKUP(A693,'[1]2019.30'!$A:$D,4,0)</f>
        <v>#REF!</v>
      </c>
      <c r="AC693" s="39" t="e">
        <f>IF(D693=AB693,0,1)</f>
        <v>#REF!</v>
      </c>
      <c r="AD693" s="39" t="str">
        <f>VLOOKUP(A693,'[1]2019.30'!$A:$E,5,0)</f>
        <v>项</v>
      </c>
      <c r="AE693" s="39">
        <f>IF(E693=AD693,0,1)</f>
        <v>0</v>
      </c>
      <c r="AF693" s="39">
        <f>VLOOKUP(A693,'[1]2019.30'!$A:$F,6,0)</f>
        <v>70</v>
      </c>
      <c r="AG693" s="39">
        <f>IF(F693=AF693,0,1)</f>
        <v>0</v>
      </c>
      <c r="AH693" s="39">
        <v>0</v>
      </c>
      <c r="AI693" s="39">
        <f>IF(G693=AH693,0,1)</f>
        <v>0</v>
      </c>
      <c r="AJ693" s="39" t="e">
        <f>VLOOKUP(A693,[2]修订!$B:$C,2,0)</f>
        <v>#N/A</v>
      </c>
    </row>
    <row r="694" s="39" customFormat="1" ht="24" spans="1:36">
      <c r="A694" s="55">
        <v>250104009</v>
      </c>
      <c r="B694" s="52" t="s">
        <v>1229</v>
      </c>
      <c r="C694" s="52" t="s">
        <v>1230</v>
      </c>
      <c r="D694" s="52"/>
      <c r="E694" s="56" t="s">
        <v>28</v>
      </c>
      <c r="F694" s="56" t="s">
        <v>48</v>
      </c>
      <c r="G694" s="52"/>
      <c r="H694" s="47" t="s">
        <v>78</v>
      </c>
      <c r="I694" s="44">
        <v>75</v>
      </c>
      <c r="J694" s="39" t="e">
        <f>VLOOKUP(A694,'[1]2019.11'!$A:$B,2,0)</f>
        <v>#N/A</v>
      </c>
      <c r="X694" s="39" t="e">
        <f>VLOOKUP(A694,'[1]2019.30'!$A:$B,2,0)</f>
        <v>#N/A</v>
      </c>
      <c r="AJ694" s="39" t="e">
        <f>VLOOKUP(A694,[2]修订!$B:$C,2,0)</f>
        <v>#N/A</v>
      </c>
    </row>
    <row r="695" s="39" customFormat="1" ht="24" spans="1:36">
      <c r="A695" s="55" t="s">
        <v>1231</v>
      </c>
      <c r="B695" s="52" t="s">
        <v>1232</v>
      </c>
      <c r="C695" s="52"/>
      <c r="D695" s="52"/>
      <c r="E695" s="56" t="s">
        <v>28</v>
      </c>
      <c r="F695" s="56" t="s">
        <v>48</v>
      </c>
      <c r="G695" s="52"/>
      <c r="H695" s="47" t="s">
        <v>1233</v>
      </c>
      <c r="I695" s="44">
        <v>510</v>
      </c>
      <c r="J695" s="39" t="e">
        <f>VLOOKUP(A695,'[1]2019.11'!$A:$B,2,0)</f>
        <v>#N/A</v>
      </c>
      <c r="X695" s="39" t="e">
        <f>VLOOKUP(A695,'[1]2019.30'!$A:$B,2,0)</f>
        <v>#N/A</v>
      </c>
      <c r="AJ695" s="39" t="e">
        <f>VLOOKUP(A695,[2]修订!$B:$C,2,0)</f>
        <v>#N/A</v>
      </c>
    </row>
    <row r="696" s="39" customFormat="1" spans="1:36">
      <c r="A696" s="55">
        <v>250104010</v>
      </c>
      <c r="B696" s="52" t="s">
        <v>1234</v>
      </c>
      <c r="C696" s="52"/>
      <c r="D696" s="52"/>
      <c r="E696" s="56" t="s">
        <v>1063</v>
      </c>
      <c r="F696" s="56">
        <v>75</v>
      </c>
      <c r="G696" s="52"/>
      <c r="H696" s="47"/>
      <c r="I696" s="44"/>
      <c r="J696" s="39" t="e">
        <f>VLOOKUP(A696,'[1]2019.11'!$A:$B,2,0)</f>
        <v>#N/A</v>
      </c>
      <c r="X696" s="39" t="e">
        <f>VLOOKUP(A696,'[1]2019.30'!$A:$B,2,0)</f>
        <v>#N/A</v>
      </c>
      <c r="AJ696" s="39" t="e">
        <f>VLOOKUP(A696,[2]修订!$B:$C,2,0)</f>
        <v>#N/A</v>
      </c>
    </row>
    <row r="697" s="39" customFormat="1" spans="1:36">
      <c r="A697" s="55">
        <v>250104011</v>
      </c>
      <c r="B697" s="52" t="s">
        <v>1235</v>
      </c>
      <c r="C697" s="52"/>
      <c r="D697" s="52"/>
      <c r="E697" s="56" t="s">
        <v>1063</v>
      </c>
      <c r="F697" s="56">
        <v>45</v>
      </c>
      <c r="G697" s="52"/>
      <c r="H697" s="47"/>
      <c r="I697" s="44"/>
      <c r="J697" s="39" t="e">
        <f>VLOOKUP(A697,'[1]2019.11'!$A:$B,2,0)</f>
        <v>#N/A</v>
      </c>
      <c r="X697" s="39" t="e">
        <f>VLOOKUP(A697,'[1]2019.30'!$A:$B,2,0)</f>
        <v>#N/A</v>
      </c>
      <c r="AJ697" s="39" t="e">
        <f>VLOOKUP(A697,[2]修订!$B:$C,2,0)</f>
        <v>#N/A</v>
      </c>
    </row>
    <row r="698" s="39" customFormat="1" spans="1:36">
      <c r="A698" s="55">
        <v>250104012</v>
      </c>
      <c r="B698" s="52" t="s">
        <v>1236</v>
      </c>
      <c r="C698" s="52"/>
      <c r="D698" s="52"/>
      <c r="E698" s="56" t="s">
        <v>1063</v>
      </c>
      <c r="F698" s="56">
        <v>10</v>
      </c>
      <c r="G698" s="52"/>
      <c r="H698" s="47"/>
      <c r="I698" s="44"/>
      <c r="J698" s="39" t="e">
        <f>VLOOKUP(A698,'[1]2019.11'!$A:$B,2,0)</f>
        <v>#N/A</v>
      </c>
      <c r="X698" s="39" t="e">
        <f>VLOOKUP(A698,'[1]2019.30'!$A:$B,2,0)</f>
        <v>#N/A</v>
      </c>
      <c r="AJ698" s="39" t="e">
        <f>VLOOKUP(A698,[2]修订!$B:$C,2,0)</f>
        <v>#N/A</v>
      </c>
    </row>
    <row r="699" s="39" customFormat="1" spans="1:36">
      <c r="A699" s="55">
        <v>250104013</v>
      </c>
      <c r="B699" s="52" t="s">
        <v>1237</v>
      </c>
      <c r="C699" s="52" t="s">
        <v>1238</v>
      </c>
      <c r="D699" s="52"/>
      <c r="E699" s="56" t="s">
        <v>1063</v>
      </c>
      <c r="F699" s="56">
        <v>10</v>
      </c>
      <c r="G699" s="52"/>
      <c r="H699" s="47"/>
      <c r="I699" s="44"/>
      <c r="J699" s="39" t="e">
        <f>VLOOKUP(A699,'[1]2019.11'!$A:$B,2,0)</f>
        <v>#N/A</v>
      </c>
      <c r="X699" s="39" t="e">
        <f>VLOOKUP(A699,'[1]2019.30'!$A:$B,2,0)</f>
        <v>#N/A</v>
      </c>
      <c r="AJ699" s="39" t="e">
        <f>VLOOKUP(A699,[2]修订!$B:$C,2,0)</f>
        <v>#N/A</v>
      </c>
    </row>
    <row r="700" s="39" customFormat="1" ht="36" spans="1:36">
      <c r="A700" s="55">
        <v>250104014</v>
      </c>
      <c r="B700" s="52" t="s">
        <v>1239</v>
      </c>
      <c r="C700" s="52" t="s">
        <v>1240</v>
      </c>
      <c r="D700" s="52"/>
      <c r="E700" s="56" t="s">
        <v>1063</v>
      </c>
      <c r="F700" s="56">
        <v>6</v>
      </c>
      <c r="G700" s="52" t="s">
        <v>1241</v>
      </c>
      <c r="H700" s="47"/>
      <c r="I700" s="44"/>
      <c r="J700" s="39" t="e">
        <f>VLOOKUP(A700,'[1]2019.11'!$A:$B,2,0)</f>
        <v>#N/A</v>
      </c>
      <c r="X700" s="39" t="e">
        <f>VLOOKUP(A700,'[1]2019.30'!$A:$B,2,0)</f>
        <v>#N/A</v>
      </c>
      <c r="AJ700" s="39" t="e">
        <f>VLOOKUP(A700,[2]修订!$B:$C,2,0)</f>
        <v>#N/A</v>
      </c>
    </row>
    <row r="701" s="39" customFormat="1" spans="1:36">
      <c r="A701" s="55">
        <v>250104015</v>
      </c>
      <c r="B701" s="52" t="s">
        <v>1242</v>
      </c>
      <c r="C701" s="52"/>
      <c r="D701" s="52"/>
      <c r="E701" s="56" t="s">
        <v>1063</v>
      </c>
      <c r="F701" s="56">
        <v>5</v>
      </c>
      <c r="G701" s="52"/>
      <c r="H701" s="47"/>
      <c r="I701" s="44"/>
      <c r="J701" s="39" t="e">
        <f>VLOOKUP(A701,'[1]2019.11'!$A:$B,2,0)</f>
        <v>#N/A</v>
      </c>
      <c r="X701" s="39" t="e">
        <f>VLOOKUP(A701,'[1]2019.30'!$A:$B,2,0)</f>
        <v>#N/A</v>
      </c>
      <c r="AJ701" s="39" t="e">
        <f>VLOOKUP(A701,[2]修订!$B:$C,2,0)</f>
        <v>#N/A</v>
      </c>
    </row>
    <row r="702" s="39" customFormat="1" ht="24" spans="1:36">
      <c r="A702" s="55">
        <v>250104016</v>
      </c>
      <c r="B702" s="52" t="s">
        <v>1243</v>
      </c>
      <c r="C702" s="52" t="s">
        <v>1244</v>
      </c>
      <c r="D702" s="52"/>
      <c r="E702" s="56" t="s">
        <v>28</v>
      </c>
      <c r="F702" s="56">
        <v>10</v>
      </c>
      <c r="G702" s="52"/>
      <c r="H702" s="47"/>
      <c r="I702" s="44"/>
      <c r="J702" s="39" t="e">
        <f>VLOOKUP(A702,'[1]2019.11'!$A:$B,2,0)</f>
        <v>#N/A</v>
      </c>
      <c r="X702" s="39" t="e">
        <f>VLOOKUP(A702,'[1]2019.30'!$A:$B,2,0)</f>
        <v>#N/A</v>
      </c>
      <c r="AJ702" s="39" t="e">
        <f>VLOOKUP(A702,[2]修订!$B:$C,2,0)</f>
        <v>#N/A</v>
      </c>
    </row>
    <row r="703" s="39" customFormat="1" ht="24" spans="1:36">
      <c r="A703" s="55">
        <v>250104017</v>
      </c>
      <c r="B703" s="52" t="s">
        <v>1245</v>
      </c>
      <c r="C703" s="52" t="s">
        <v>1246</v>
      </c>
      <c r="D703" s="52"/>
      <c r="E703" s="56" t="s">
        <v>28</v>
      </c>
      <c r="F703" s="56">
        <v>10</v>
      </c>
      <c r="G703" s="52"/>
      <c r="H703" s="47"/>
      <c r="I703" s="44"/>
      <c r="J703" s="39" t="e">
        <f>VLOOKUP(A703,'[1]2019.11'!$A:$B,2,0)</f>
        <v>#N/A</v>
      </c>
      <c r="X703" s="39" t="e">
        <f>VLOOKUP(A703,'[1]2019.30'!$A:$B,2,0)</f>
        <v>#N/A</v>
      </c>
      <c r="AJ703" s="39" t="e">
        <f>VLOOKUP(A703,[2]修订!$B:$C,2,0)</f>
        <v>#N/A</v>
      </c>
    </row>
    <row r="704" s="39" customFormat="1" ht="24" spans="1:36">
      <c r="A704" s="55">
        <v>250104018</v>
      </c>
      <c r="B704" s="52" t="s">
        <v>1247</v>
      </c>
      <c r="C704" s="52" t="s">
        <v>1248</v>
      </c>
      <c r="D704" s="52"/>
      <c r="E704" s="56" t="s">
        <v>28</v>
      </c>
      <c r="F704" s="56">
        <v>5</v>
      </c>
      <c r="G704" s="52"/>
      <c r="H704" s="47"/>
      <c r="I704" s="44"/>
      <c r="J704" s="39" t="e">
        <f>VLOOKUP(A704,'[1]2019.11'!$A:$B,2,0)</f>
        <v>#N/A</v>
      </c>
      <c r="X704" s="39" t="e">
        <f>VLOOKUP(A704,'[1]2019.30'!$A:$B,2,0)</f>
        <v>#N/A</v>
      </c>
      <c r="AJ704" s="39" t="e">
        <f>VLOOKUP(A704,[2]修订!$B:$C,2,0)</f>
        <v>#N/A</v>
      </c>
    </row>
    <row r="705" s="39" customFormat="1" spans="1:36">
      <c r="A705" s="55">
        <v>250104019</v>
      </c>
      <c r="B705" s="52" t="s">
        <v>1249</v>
      </c>
      <c r="C705" s="52" t="s">
        <v>1250</v>
      </c>
      <c r="D705" s="52"/>
      <c r="E705" s="56" t="s">
        <v>28</v>
      </c>
      <c r="F705" s="56"/>
      <c r="G705" s="52"/>
      <c r="H705" s="47"/>
      <c r="I705" s="44"/>
      <c r="J705" s="39" t="e">
        <f>VLOOKUP(A705,'[1]2019.11'!$A:$B,2,0)</f>
        <v>#N/A</v>
      </c>
      <c r="X705" s="39" t="str">
        <f>VLOOKUP(A705,'[1]2019.30'!$A:$B,2,0)</f>
        <v>各种穿刺液常规检查</v>
      </c>
      <c r="Y705" s="39">
        <f>IF(B705=X705,0,1)</f>
        <v>0</v>
      </c>
      <c r="Z705" s="39" t="s">
        <v>1250</v>
      </c>
      <c r="AA705" s="39">
        <f>IF(C705=Z705,0,1)</f>
        <v>0</v>
      </c>
      <c r="AB705" s="39" t="e">
        <f>VLOOKUP(A705,'[1]2019.30'!$A:$D,4,0)</f>
        <v>#REF!</v>
      </c>
      <c r="AC705" s="39" t="e">
        <f>IF(D705=AB705,0,1)</f>
        <v>#REF!</v>
      </c>
      <c r="AD705" s="39" t="str">
        <f>VLOOKUP(A705,'[1]2019.30'!$A:$E,5,0)</f>
        <v>次</v>
      </c>
      <c r="AE705" s="39">
        <f>IF(E705=AD705,0,1)</f>
        <v>0</v>
      </c>
      <c r="AF705" s="39" t="e">
        <f>VLOOKUP(A705,'[1]2019.30'!$A:$F,6,0)</f>
        <v>#REF!</v>
      </c>
      <c r="AG705" s="39" t="e">
        <f>IF(F705=AF705,0,1)</f>
        <v>#REF!</v>
      </c>
      <c r="AH705" s="39">
        <v>0</v>
      </c>
      <c r="AI705" s="39">
        <f>IF(G705=AH705,0,1)</f>
        <v>0</v>
      </c>
      <c r="AJ705" s="39" t="e">
        <f>VLOOKUP(A705,[2]修订!$B:$C,2,0)</f>
        <v>#N/A</v>
      </c>
    </row>
    <row r="706" s="39" customFormat="1" spans="1:36">
      <c r="A706" s="55" t="s">
        <v>1251</v>
      </c>
      <c r="B706" s="52" t="s">
        <v>1252</v>
      </c>
      <c r="C706" s="52"/>
      <c r="D706" s="52"/>
      <c r="E706" s="56" t="s">
        <v>28</v>
      </c>
      <c r="F706" s="56">
        <v>10</v>
      </c>
      <c r="G706" s="52"/>
      <c r="H706" s="47"/>
      <c r="I706" s="44"/>
      <c r="J706" s="39" t="e">
        <f>VLOOKUP(A706,'[1]2019.11'!$A:$B,2,0)</f>
        <v>#N/A</v>
      </c>
      <c r="X706" s="39" t="e">
        <f>VLOOKUP(A706,'[1]2019.30'!$A:$B,2,0)</f>
        <v>#N/A</v>
      </c>
      <c r="AJ706" s="39" t="e">
        <f>VLOOKUP(A706,[2]修订!$B:$C,2,0)</f>
        <v>#N/A</v>
      </c>
    </row>
    <row r="707" s="39" customFormat="1" spans="1:36">
      <c r="A707" s="55" t="s">
        <v>1253</v>
      </c>
      <c r="B707" s="52" t="s">
        <v>1254</v>
      </c>
      <c r="C707" s="52"/>
      <c r="D707" s="52"/>
      <c r="E707" s="56" t="s">
        <v>28</v>
      </c>
      <c r="F707" s="56">
        <v>45</v>
      </c>
      <c r="G707" s="52"/>
      <c r="H707" s="47" t="s">
        <v>68</v>
      </c>
      <c r="I707" s="44"/>
      <c r="J707" s="39" t="e">
        <f>VLOOKUP(A707,'[1]2019.11'!$A:$B,2,0)</f>
        <v>#N/A</v>
      </c>
      <c r="X707" s="39" t="str">
        <f>VLOOKUP(A707,'[1]2019.30'!$A:$B,2,0)</f>
        <v>脱落细胞形态学检查</v>
      </c>
      <c r="Y707" s="39">
        <f>IF(B707=X707,0,1)</f>
        <v>0</v>
      </c>
      <c r="Z707" s="39">
        <v>0</v>
      </c>
      <c r="AA707" s="39">
        <f>IF(C707=Z707,0,1)</f>
        <v>0</v>
      </c>
      <c r="AB707" s="39" t="e">
        <f>VLOOKUP(A707,'[1]2019.30'!$A:$D,4,0)</f>
        <v>#REF!</v>
      </c>
      <c r="AC707" s="39" t="e">
        <f>IF(D707=AB707,0,1)</f>
        <v>#REF!</v>
      </c>
      <c r="AD707" s="39" t="str">
        <f>VLOOKUP(A707,'[1]2019.30'!$A:$E,5,0)</f>
        <v>次</v>
      </c>
      <c r="AE707" s="39">
        <f>IF(E707=AD707,0,1)</f>
        <v>0</v>
      </c>
      <c r="AF707" s="39">
        <f>VLOOKUP(A707,'[1]2019.30'!$A:$F,6,0)</f>
        <v>45</v>
      </c>
      <c r="AG707" s="39">
        <f>IF(F707=AF707,0,1)</f>
        <v>0</v>
      </c>
      <c r="AH707" s="39">
        <v>0</v>
      </c>
      <c r="AI707" s="39">
        <f>IF(G707=AH707,0,1)</f>
        <v>0</v>
      </c>
      <c r="AJ707" s="39" t="e">
        <f>VLOOKUP(A707,[2]修订!$B:$C,2,0)</f>
        <v>#N/A</v>
      </c>
    </row>
    <row r="708" s="39" customFormat="1" spans="1:36">
      <c r="A708" s="55">
        <v>250104020</v>
      </c>
      <c r="B708" s="52" t="s">
        <v>1255</v>
      </c>
      <c r="C708" s="52"/>
      <c r="D708" s="52"/>
      <c r="E708" s="56" t="s">
        <v>1063</v>
      </c>
      <c r="F708" s="56">
        <v>45</v>
      </c>
      <c r="G708" s="52"/>
      <c r="H708" s="47"/>
      <c r="I708" s="44"/>
      <c r="J708" s="39" t="e">
        <f>VLOOKUP(A708,'[1]2019.11'!$A:$B,2,0)</f>
        <v>#N/A</v>
      </c>
      <c r="X708" s="39" t="e">
        <f>VLOOKUP(A708,'[1]2019.30'!$A:$B,2,0)</f>
        <v>#N/A</v>
      </c>
      <c r="AJ708" s="39" t="e">
        <f>VLOOKUP(A708,[2]修订!$B:$C,2,0)</f>
        <v>#N/A</v>
      </c>
    </row>
    <row r="709" s="39" customFormat="1" spans="1:36">
      <c r="A709" s="55">
        <v>250104021</v>
      </c>
      <c r="B709" s="52" t="s">
        <v>1256</v>
      </c>
      <c r="C709" s="52"/>
      <c r="D709" s="52"/>
      <c r="E709" s="56" t="s">
        <v>1063</v>
      </c>
      <c r="F709" s="56">
        <v>10</v>
      </c>
      <c r="G709" s="52"/>
      <c r="H709" s="47"/>
      <c r="I709" s="44"/>
      <c r="J709" s="39" t="e">
        <f>VLOOKUP(A709,'[1]2019.11'!$A:$B,2,0)</f>
        <v>#N/A</v>
      </c>
      <c r="X709" s="39" t="e">
        <f>VLOOKUP(A709,'[1]2019.30'!$A:$B,2,0)</f>
        <v>#N/A</v>
      </c>
      <c r="AJ709" s="39" t="e">
        <f>VLOOKUP(A709,[2]修订!$B:$C,2,0)</f>
        <v>#N/A</v>
      </c>
    </row>
    <row r="710" s="39" customFormat="1" spans="1:36">
      <c r="A710" s="55">
        <v>250104022</v>
      </c>
      <c r="B710" s="52" t="s">
        <v>1257</v>
      </c>
      <c r="C710" s="52"/>
      <c r="D710" s="52"/>
      <c r="E710" s="56" t="s">
        <v>1063</v>
      </c>
      <c r="F710" s="56" t="s">
        <v>526</v>
      </c>
      <c r="G710" s="52"/>
      <c r="H710" s="47"/>
      <c r="I710" s="44"/>
      <c r="J710" s="39" t="e">
        <f>VLOOKUP(A710,'[1]2019.11'!$A:$B,2,0)</f>
        <v>#N/A</v>
      </c>
      <c r="X710" s="39" t="e">
        <f>VLOOKUP(A710,'[1]2019.30'!$A:$B,2,0)</f>
        <v>#N/A</v>
      </c>
      <c r="AJ710" s="39" t="e">
        <f>VLOOKUP(A710,[2]修订!$B:$C,2,0)</f>
        <v>#N/A</v>
      </c>
    </row>
    <row r="711" s="39" customFormat="1" spans="1:36">
      <c r="A711" s="55">
        <v>250104023</v>
      </c>
      <c r="B711" s="52" t="s">
        <v>1258</v>
      </c>
      <c r="C711" s="52"/>
      <c r="D711" s="52"/>
      <c r="E711" s="56" t="s">
        <v>1063</v>
      </c>
      <c r="F711" s="56">
        <v>10</v>
      </c>
      <c r="G711" s="52"/>
      <c r="H711" s="47"/>
      <c r="I711" s="44"/>
      <c r="J711" s="39" t="e">
        <f>VLOOKUP(A711,'[1]2019.11'!$A:$B,2,0)</f>
        <v>#N/A</v>
      </c>
      <c r="X711" s="39" t="e">
        <f>VLOOKUP(A711,'[1]2019.30'!$A:$B,2,0)</f>
        <v>#N/A</v>
      </c>
      <c r="AJ711" s="39" t="e">
        <f>VLOOKUP(A711,[2]修订!$B:$C,2,0)</f>
        <v>#N/A</v>
      </c>
    </row>
    <row r="712" s="39" customFormat="1" spans="1:36">
      <c r="A712" s="55">
        <v>250104024</v>
      </c>
      <c r="B712" s="52" t="s">
        <v>1259</v>
      </c>
      <c r="C712" s="52"/>
      <c r="D712" s="52"/>
      <c r="E712" s="56" t="s">
        <v>1063</v>
      </c>
      <c r="F712" s="56" t="s">
        <v>526</v>
      </c>
      <c r="G712" s="52"/>
      <c r="H712" s="47"/>
      <c r="I712" s="44"/>
      <c r="J712" s="39" t="e">
        <f>VLOOKUP(A712,'[1]2019.11'!$A:$B,2,0)</f>
        <v>#N/A</v>
      </c>
      <c r="X712" s="39" t="e">
        <f>VLOOKUP(A712,'[1]2019.30'!$A:$B,2,0)</f>
        <v>#N/A</v>
      </c>
      <c r="AJ712" s="39" t="e">
        <f>VLOOKUP(A712,[2]修订!$B:$C,2,0)</f>
        <v>#N/A</v>
      </c>
    </row>
    <row r="713" s="39" customFormat="1" spans="1:36">
      <c r="A713" s="55">
        <v>250104025</v>
      </c>
      <c r="B713" s="52" t="s">
        <v>1260</v>
      </c>
      <c r="C713" s="52"/>
      <c r="D713" s="52"/>
      <c r="E713" s="56" t="s">
        <v>1063</v>
      </c>
      <c r="F713" s="56">
        <v>10</v>
      </c>
      <c r="G713" s="52"/>
      <c r="H713" s="47"/>
      <c r="I713" s="44"/>
      <c r="J713" s="39" t="e">
        <f>VLOOKUP(A713,'[1]2019.11'!$A:$B,2,0)</f>
        <v>#N/A</v>
      </c>
      <c r="X713" s="39" t="e">
        <f>VLOOKUP(A713,'[1]2019.30'!$A:$B,2,0)</f>
        <v>#N/A</v>
      </c>
      <c r="AJ713" s="39" t="e">
        <f>VLOOKUP(A713,[2]修订!$B:$C,2,0)</f>
        <v>#N/A</v>
      </c>
    </row>
    <row r="714" s="39" customFormat="1" spans="1:36">
      <c r="A714" s="55">
        <v>250104026</v>
      </c>
      <c r="B714" s="52" t="s">
        <v>1261</v>
      </c>
      <c r="C714" s="52"/>
      <c r="D714" s="52"/>
      <c r="E714" s="56" t="s">
        <v>1063</v>
      </c>
      <c r="F714" s="56">
        <v>190</v>
      </c>
      <c r="G714" s="52"/>
      <c r="H714" s="47"/>
      <c r="I714" s="44"/>
      <c r="J714" s="39" t="e">
        <f>VLOOKUP(A714,'[1]2019.11'!$A:$B,2,0)</f>
        <v>#N/A</v>
      </c>
      <c r="X714" s="39" t="e">
        <f>VLOOKUP(A714,'[1]2019.30'!$A:$B,2,0)</f>
        <v>#N/A</v>
      </c>
      <c r="AJ714" s="39" t="e">
        <f>VLOOKUP(A714,[2]修订!$B:$C,2,0)</f>
        <v>#N/A</v>
      </c>
    </row>
    <row r="715" s="39" customFormat="1" ht="24" spans="1:36">
      <c r="A715" s="55">
        <v>250104027</v>
      </c>
      <c r="B715" s="52" t="s">
        <v>1262</v>
      </c>
      <c r="C715" s="52"/>
      <c r="D715" s="52"/>
      <c r="E715" s="56" t="s">
        <v>1063</v>
      </c>
      <c r="F715" s="56">
        <v>75</v>
      </c>
      <c r="G715" s="52"/>
      <c r="H715" s="47"/>
      <c r="I715" s="44"/>
      <c r="J715" s="39" t="e">
        <f>VLOOKUP(A715,'[1]2019.11'!$A:$B,2,0)</f>
        <v>#N/A</v>
      </c>
      <c r="X715" s="39" t="e">
        <f>VLOOKUP(A715,'[1]2019.30'!$A:$B,2,0)</f>
        <v>#N/A</v>
      </c>
      <c r="AJ715" s="39" t="e">
        <f>VLOOKUP(A715,[2]修订!$B:$C,2,0)</f>
        <v>#N/A</v>
      </c>
    </row>
    <row r="716" s="39" customFormat="1" ht="24" spans="1:36">
      <c r="A716" s="55">
        <v>250104028</v>
      </c>
      <c r="B716" s="52" t="s">
        <v>1263</v>
      </c>
      <c r="C716" s="52"/>
      <c r="D716" s="52"/>
      <c r="E716" s="56" t="s">
        <v>1063</v>
      </c>
      <c r="F716" s="56">
        <v>110</v>
      </c>
      <c r="G716" s="52"/>
      <c r="H716" s="47"/>
      <c r="I716" s="44"/>
      <c r="J716" s="39" t="e">
        <f>VLOOKUP(A716,'[1]2019.11'!$A:$B,2,0)</f>
        <v>#N/A</v>
      </c>
      <c r="X716" s="39" t="e">
        <f>VLOOKUP(A716,'[1]2019.30'!$A:$B,2,0)</f>
        <v>#N/A</v>
      </c>
      <c r="AJ716" s="39" t="e">
        <f>VLOOKUP(A716,[2]修订!$B:$C,2,0)</f>
        <v>#N/A</v>
      </c>
    </row>
    <row r="717" s="39" customFormat="1" ht="24" spans="1:36">
      <c r="A717" s="55">
        <v>250104029</v>
      </c>
      <c r="B717" s="52" t="s">
        <v>1264</v>
      </c>
      <c r="C717" s="52"/>
      <c r="D717" s="52"/>
      <c r="E717" s="56" t="s">
        <v>1063</v>
      </c>
      <c r="F717" s="56">
        <v>170</v>
      </c>
      <c r="G717" s="52"/>
      <c r="H717" s="47"/>
      <c r="I717" s="44"/>
      <c r="J717" s="39" t="e">
        <f>VLOOKUP(A717,'[1]2019.11'!$A:$B,2,0)</f>
        <v>#N/A</v>
      </c>
      <c r="X717" s="39" t="e">
        <f>VLOOKUP(A717,'[1]2019.30'!$A:$B,2,0)</f>
        <v>#N/A</v>
      </c>
      <c r="AJ717" s="39" t="e">
        <f>VLOOKUP(A717,[2]修订!$B:$C,2,0)</f>
        <v>#N/A</v>
      </c>
    </row>
    <row r="718" s="39" customFormat="1" ht="24" spans="1:36">
      <c r="A718" s="55">
        <v>250104030</v>
      </c>
      <c r="B718" s="52" t="s">
        <v>1265</v>
      </c>
      <c r="C718" s="52" t="s">
        <v>1266</v>
      </c>
      <c r="D718" s="52"/>
      <c r="E718" s="56" t="s">
        <v>1063</v>
      </c>
      <c r="F718" s="56">
        <v>90</v>
      </c>
      <c r="G718" s="52"/>
      <c r="H718" s="47"/>
      <c r="I718" s="44"/>
      <c r="J718" s="39" t="e">
        <f>VLOOKUP(A718,'[1]2019.11'!$A:$B,2,0)</f>
        <v>#N/A</v>
      </c>
      <c r="X718" s="39" t="e">
        <f>VLOOKUP(A718,'[1]2019.30'!$A:$B,2,0)</f>
        <v>#N/A</v>
      </c>
      <c r="AJ718" s="39" t="e">
        <f>VLOOKUP(A718,[2]修订!$B:$C,2,0)</f>
        <v>#N/A</v>
      </c>
    </row>
    <row r="719" s="39" customFormat="1" spans="1:36">
      <c r="A719" s="55">
        <v>250104031</v>
      </c>
      <c r="B719" s="52" t="s">
        <v>1267</v>
      </c>
      <c r="C719" s="52"/>
      <c r="D719" s="52"/>
      <c r="E719" s="56" t="s">
        <v>1063</v>
      </c>
      <c r="F719" s="56">
        <v>75</v>
      </c>
      <c r="G719" s="52"/>
      <c r="H719" s="47"/>
      <c r="I719" s="44"/>
      <c r="J719" s="39" t="e">
        <f>VLOOKUP(A719,'[1]2019.11'!$A:$B,2,0)</f>
        <v>#N/A</v>
      </c>
      <c r="X719" s="39" t="e">
        <f>VLOOKUP(A719,'[1]2019.30'!$A:$B,2,0)</f>
        <v>#N/A</v>
      </c>
      <c r="AJ719" s="39" t="e">
        <f>VLOOKUP(A719,[2]修订!$B:$C,2,0)</f>
        <v>#N/A</v>
      </c>
    </row>
    <row r="720" s="39" customFormat="1" spans="1:36">
      <c r="A720" s="55">
        <v>250104032</v>
      </c>
      <c r="B720" s="52" t="s">
        <v>1268</v>
      </c>
      <c r="C720" s="52"/>
      <c r="D720" s="52"/>
      <c r="E720" s="56" t="s">
        <v>1063</v>
      </c>
      <c r="F720" s="56">
        <v>150</v>
      </c>
      <c r="G720" s="52"/>
      <c r="H720" s="47"/>
      <c r="I720" s="44"/>
      <c r="J720" s="39" t="e">
        <f>VLOOKUP(A720,'[1]2019.11'!$A:$B,2,0)</f>
        <v>#N/A</v>
      </c>
      <c r="X720" s="39" t="e">
        <f>VLOOKUP(A720,'[1]2019.30'!$A:$B,2,0)</f>
        <v>#N/A</v>
      </c>
      <c r="AJ720" s="39" t="e">
        <f>VLOOKUP(A720,[2]修订!$B:$C,2,0)</f>
        <v>#N/A</v>
      </c>
    </row>
    <row r="721" s="39" customFormat="1" ht="24" spans="1:36">
      <c r="A721" s="55">
        <v>250104033</v>
      </c>
      <c r="B721" s="52" t="s">
        <v>1269</v>
      </c>
      <c r="C721" s="52" t="s">
        <v>1270</v>
      </c>
      <c r="D721" s="52"/>
      <c r="E721" s="56" t="s">
        <v>1063</v>
      </c>
      <c r="F721" s="56" t="s">
        <v>526</v>
      </c>
      <c r="G721" s="52"/>
      <c r="H721" s="47"/>
      <c r="I721" s="44"/>
      <c r="J721" s="39" t="e">
        <f>VLOOKUP(A721,'[1]2019.11'!$A:$B,2,0)</f>
        <v>#N/A</v>
      </c>
      <c r="X721" s="39" t="e">
        <f>VLOOKUP(A721,'[1]2019.30'!$A:$B,2,0)</f>
        <v>#N/A</v>
      </c>
      <c r="AJ721" s="39" t="e">
        <f>VLOOKUP(A721,[2]修订!$B:$C,2,0)</f>
        <v>#N/A</v>
      </c>
    </row>
    <row r="722" s="39" customFormat="1" ht="24" spans="1:36">
      <c r="A722" s="55">
        <v>250104034</v>
      </c>
      <c r="B722" s="52" t="s">
        <v>1271</v>
      </c>
      <c r="C722" s="52"/>
      <c r="D722" s="52"/>
      <c r="E722" s="56" t="s">
        <v>1063</v>
      </c>
      <c r="F722" s="56" t="s">
        <v>526</v>
      </c>
      <c r="G722" s="52"/>
      <c r="H722" s="47"/>
      <c r="I722" s="44"/>
      <c r="J722" s="39" t="e">
        <f>VLOOKUP(A722,'[1]2019.11'!$A:$B,2,0)</f>
        <v>#N/A</v>
      </c>
      <c r="X722" s="39" t="e">
        <f>VLOOKUP(A722,'[1]2019.30'!$A:$B,2,0)</f>
        <v>#N/A</v>
      </c>
      <c r="AJ722" s="39" t="e">
        <f>VLOOKUP(A722,[2]修订!$B:$C,2,0)</f>
        <v>#N/A</v>
      </c>
    </row>
    <row r="723" s="39" customFormat="1" spans="1:36">
      <c r="A723" s="55">
        <v>250104035</v>
      </c>
      <c r="B723" s="52" t="s">
        <v>1272</v>
      </c>
      <c r="C723" s="52"/>
      <c r="D723" s="52"/>
      <c r="E723" s="56" t="s">
        <v>1063</v>
      </c>
      <c r="F723" s="56">
        <v>140</v>
      </c>
      <c r="G723" s="52"/>
      <c r="H723" s="47"/>
      <c r="I723" s="44"/>
      <c r="J723" s="39" t="e">
        <f>VLOOKUP(A723,'[1]2019.11'!$A:$B,2,0)</f>
        <v>#N/A</v>
      </c>
      <c r="X723" s="39" t="e">
        <f>VLOOKUP(A723,'[1]2019.30'!$A:$B,2,0)</f>
        <v>#N/A</v>
      </c>
      <c r="AJ723" s="39" t="e">
        <f>VLOOKUP(A723,[2]修订!$B:$C,2,0)</f>
        <v>#N/A</v>
      </c>
    </row>
    <row r="724" s="39" customFormat="1" spans="1:36">
      <c r="A724" s="55">
        <v>2502</v>
      </c>
      <c r="B724" s="52" t="s">
        <v>1273</v>
      </c>
      <c r="C724" s="52"/>
      <c r="D724" s="52" t="s">
        <v>1274</v>
      </c>
      <c r="E724" s="56"/>
      <c r="F724" s="56"/>
      <c r="G724" s="52"/>
      <c r="H724" s="47"/>
      <c r="I724" s="44"/>
      <c r="J724" s="39" t="e">
        <f>VLOOKUP(A724,'[1]2019.11'!$A:$B,2,0)</f>
        <v>#N/A</v>
      </c>
      <c r="X724" s="39" t="str">
        <f>VLOOKUP(A724,'[1]2019.30'!$A:$B,2,0)</f>
        <v>2．临床血液学检查</v>
      </c>
      <c r="Y724" s="39">
        <f>IF(B724=X724,0,1)</f>
        <v>0</v>
      </c>
      <c r="Z724" s="39">
        <v>0</v>
      </c>
      <c r="AA724" s="39">
        <f>IF(C724=Z724,0,1)</f>
        <v>0</v>
      </c>
      <c r="AB724" s="39" t="str">
        <f>VLOOKUP(A724,'[1]2019.30'!$A:$D,4,0)</f>
        <v>特殊采血管</v>
      </c>
      <c r="AC724" s="39">
        <f>IF(D724=AB724,0,1)</f>
        <v>0</v>
      </c>
      <c r="AD724" s="39" t="e">
        <f>VLOOKUP(A724,'[1]2019.30'!$A:$E,5,0)</f>
        <v>#REF!</v>
      </c>
      <c r="AE724" s="39" t="e">
        <f>IF(E724=AD724,0,1)</f>
        <v>#REF!</v>
      </c>
      <c r="AF724" s="39" t="e">
        <f>VLOOKUP(A724,'[1]2019.30'!$A:$F,6,0)</f>
        <v>#REF!</v>
      </c>
      <c r="AG724" s="39" t="e">
        <f>IF(F724=AF724,0,1)</f>
        <v>#REF!</v>
      </c>
      <c r="AH724" s="39">
        <v>0</v>
      </c>
      <c r="AI724" s="39">
        <f>IF(G724=AH724,0,1)</f>
        <v>0</v>
      </c>
      <c r="AJ724" s="39" t="e">
        <f>VLOOKUP(A724,[2]修订!$B:$C,2,0)</f>
        <v>#N/A</v>
      </c>
    </row>
    <row r="725" s="39" customFormat="1" spans="1:36">
      <c r="A725" s="55">
        <v>250201</v>
      </c>
      <c r="B725" s="52" t="s">
        <v>1275</v>
      </c>
      <c r="C725" s="52"/>
      <c r="D725" s="52"/>
      <c r="E725" s="56"/>
      <c r="F725" s="56"/>
      <c r="G725" s="52"/>
      <c r="H725" s="47"/>
      <c r="I725" s="44"/>
      <c r="J725" s="39" t="e">
        <f>VLOOKUP(A725,'[1]2019.11'!$A:$B,2,0)</f>
        <v>#N/A</v>
      </c>
      <c r="X725" s="39" t="e">
        <f>VLOOKUP(A725,'[1]2019.30'!$A:$B,2,0)</f>
        <v>#N/A</v>
      </c>
      <c r="AJ725" s="39" t="e">
        <f>VLOOKUP(A725,[2]修订!$B:$C,2,0)</f>
        <v>#N/A</v>
      </c>
    </row>
    <row r="726" s="39" customFormat="1" ht="36" spans="1:36">
      <c r="A726" s="55">
        <v>250201001</v>
      </c>
      <c r="B726" s="52" t="s">
        <v>1276</v>
      </c>
      <c r="C726" s="52" t="s">
        <v>1277</v>
      </c>
      <c r="D726" s="52"/>
      <c r="E726" s="56" t="s">
        <v>28</v>
      </c>
      <c r="F726" s="56">
        <v>200</v>
      </c>
      <c r="G726" s="52" t="s">
        <v>1278</v>
      </c>
      <c r="H726" s="47" t="s">
        <v>5</v>
      </c>
      <c r="I726" s="44"/>
      <c r="J726" s="39" t="e">
        <f>VLOOKUP(A726,'[1]2019.11'!$A:$B,2,0)</f>
        <v>#N/A</v>
      </c>
      <c r="X726" s="39" t="e">
        <f>VLOOKUP(A726,'[1]2019.30'!$A:$B,2,0)</f>
        <v>#N/A</v>
      </c>
      <c r="AJ726" s="39" t="e">
        <f>VLOOKUP(A726,[2]修订!$B:$C,2,0)</f>
        <v>#N/A</v>
      </c>
    </row>
    <row r="727" s="39" customFormat="1" spans="1:36">
      <c r="A727" s="55">
        <v>250201002</v>
      </c>
      <c r="B727" s="52" t="s">
        <v>1279</v>
      </c>
      <c r="C727" s="52"/>
      <c r="D727" s="52"/>
      <c r="E727" s="56" t="s">
        <v>1063</v>
      </c>
      <c r="F727" s="56">
        <v>9</v>
      </c>
      <c r="G727" s="52"/>
      <c r="H727" s="47"/>
      <c r="I727" s="44"/>
      <c r="J727" s="39" t="e">
        <f>VLOOKUP(A727,'[1]2019.11'!$A:$B,2,0)</f>
        <v>#N/A</v>
      </c>
      <c r="X727" s="39" t="e">
        <f>VLOOKUP(A727,'[1]2019.30'!$A:$B,2,0)</f>
        <v>#N/A</v>
      </c>
      <c r="AJ727" s="39" t="e">
        <f>VLOOKUP(A727,[2]修订!$B:$C,2,0)</f>
        <v>#N/A</v>
      </c>
    </row>
    <row r="728" s="39" customFormat="1" spans="1:36">
      <c r="A728" s="55">
        <v>250201003</v>
      </c>
      <c r="B728" s="52" t="s">
        <v>1280</v>
      </c>
      <c r="C728" s="52"/>
      <c r="D728" s="52"/>
      <c r="E728" s="56" t="s">
        <v>1063</v>
      </c>
      <c r="F728" s="56">
        <v>9</v>
      </c>
      <c r="G728" s="52"/>
      <c r="H728" s="47"/>
      <c r="I728" s="44"/>
      <c r="J728" s="39" t="e">
        <f>VLOOKUP(A728,'[1]2019.11'!$A:$B,2,0)</f>
        <v>#N/A</v>
      </c>
      <c r="X728" s="39" t="e">
        <f>VLOOKUP(A728,'[1]2019.30'!$A:$B,2,0)</f>
        <v>#N/A</v>
      </c>
      <c r="AJ728" s="39" t="e">
        <f>VLOOKUP(A728,[2]修订!$B:$C,2,0)</f>
        <v>#N/A</v>
      </c>
    </row>
    <row r="729" s="39" customFormat="1" spans="1:36">
      <c r="A729" s="55">
        <v>250201004</v>
      </c>
      <c r="B729" s="52" t="s">
        <v>1281</v>
      </c>
      <c r="C729" s="52"/>
      <c r="D729" s="52"/>
      <c r="E729" s="56" t="s">
        <v>1063</v>
      </c>
      <c r="F729" s="56"/>
      <c r="G729" s="52"/>
      <c r="H729" s="47"/>
      <c r="I729" s="44"/>
      <c r="J729" s="39" t="e">
        <f>VLOOKUP(A729,'[1]2019.11'!$A:$B,2,0)</f>
        <v>#N/A</v>
      </c>
      <c r="X729" s="39" t="e">
        <f>VLOOKUP(A729,'[1]2019.30'!$A:$B,2,0)</f>
        <v>#N/A</v>
      </c>
      <c r="AJ729" s="39" t="e">
        <f>VLOOKUP(A729,[2]修订!$B:$C,2,0)</f>
        <v>#N/A</v>
      </c>
    </row>
    <row r="730" s="39" customFormat="1" spans="1:36">
      <c r="A730" s="55" t="s">
        <v>1282</v>
      </c>
      <c r="B730" s="52" t="s">
        <v>1283</v>
      </c>
      <c r="C730" s="52"/>
      <c r="D730" s="52"/>
      <c r="E730" s="56" t="s">
        <v>1063</v>
      </c>
      <c r="F730" s="56">
        <v>30</v>
      </c>
      <c r="G730" s="52"/>
      <c r="H730" s="47"/>
      <c r="I730" s="44"/>
      <c r="J730" s="39" t="e">
        <f>VLOOKUP(A730,'[1]2019.11'!$A:$B,2,0)</f>
        <v>#N/A</v>
      </c>
      <c r="X730" s="39" t="e">
        <f>VLOOKUP(A730,'[1]2019.30'!$A:$B,2,0)</f>
        <v>#N/A</v>
      </c>
      <c r="AJ730" s="39" t="e">
        <f>VLOOKUP(A730,[2]修订!$B:$C,2,0)</f>
        <v>#N/A</v>
      </c>
    </row>
    <row r="731" s="39" customFormat="1" spans="1:36">
      <c r="A731" s="55" t="s">
        <v>1284</v>
      </c>
      <c r="B731" s="52" t="s">
        <v>1285</v>
      </c>
      <c r="C731" s="52"/>
      <c r="D731" s="52"/>
      <c r="E731" s="56" t="s">
        <v>1063</v>
      </c>
      <c r="F731" s="56">
        <v>130</v>
      </c>
      <c r="G731" s="52"/>
      <c r="H731" s="47"/>
      <c r="I731" s="44"/>
      <c r="J731" s="39" t="e">
        <f>VLOOKUP(A731,'[1]2019.11'!$A:$B,2,0)</f>
        <v>#N/A</v>
      </c>
      <c r="X731" s="39" t="e">
        <f>VLOOKUP(A731,'[1]2019.30'!$A:$B,2,0)</f>
        <v>#N/A</v>
      </c>
      <c r="AJ731" s="39" t="e">
        <f>VLOOKUP(A731,[2]修订!$B:$C,2,0)</f>
        <v>#N/A</v>
      </c>
    </row>
    <row r="732" s="39" customFormat="1" spans="1:36">
      <c r="A732" s="55">
        <v>250201005</v>
      </c>
      <c r="B732" s="52" t="s">
        <v>1286</v>
      </c>
      <c r="C732" s="52" t="s">
        <v>1287</v>
      </c>
      <c r="D732" s="52"/>
      <c r="E732" s="56" t="s">
        <v>1063</v>
      </c>
      <c r="F732" s="56">
        <v>95</v>
      </c>
      <c r="G732" s="52"/>
      <c r="H732" s="47"/>
      <c r="I732" s="44"/>
      <c r="J732" s="39" t="e">
        <f>VLOOKUP(A732,'[1]2019.11'!$A:$B,2,0)</f>
        <v>#N/A</v>
      </c>
      <c r="X732" s="39" t="e">
        <f>VLOOKUP(A732,'[1]2019.30'!$A:$B,2,0)</f>
        <v>#N/A</v>
      </c>
      <c r="AJ732" s="39" t="e">
        <f>VLOOKUP(A732,[2]修订!$B:$C,2,0)</f>
        <v>#N/A</v>
      </c>
    </row>
    <row r="733" s="39" customFormat="1" spans="1:36">
      <c r="A733" s="55">
        <v>250201006</v>
      </c>
      <c r="B733" s="52" t="s">
        <v>1288</v>
      </c>
      <c r="C733" s="52"/>
      <c r="D733" s="52"/>
      <c r="E733" s="56" t="s">
        <v>1063</v>
      </c>
      <c r="F733" s="56"/>
      <c r="G733" s="52"/>
      <c r="H733" s="47"/>
      <c r="I733" s="44"/>
      <c r="J733" s="39" t="e">
        <f>VLOOKUP(A733,'[1]2019.11'!$A:$B,2,0)</f>
        <v>#N/A</v>
      </c>
      <c r="X733" s="39" t="e">
        <f>VLOOKUP(A733,'[1]2019.30'!$A:$B,2,0)</f>
        <v>#N/A</v>
      </c>
      <c r="AJ733" s="39" t="e">
        <f>VLOOKUP(A733,[2]修订!$B:$C,2,0)</f>
        <v>#N/A</v>
      </c>
    </row>
    <row r="734" s="39" customFormat="1" spans="1:36">
      <c r="A734" s="55" t="s">
        <v>1289</v>
      </c>
      <c r="B734" s="52" t="s">
        <v>1283</v>
      </c>
      <c r="C734" s="52"/>
      <c r="D734" s="52"/>
      <c r="E734" s="56" t="s">
        <v>1063</v>
      </c>
      <c r="F734" s="56">
        <v>35</v>
      </c>
      <c r="G734" s="52"/>
      <c r="H734" s="47"/>
      <c r="I734" s="44"/>
      <c r="J734" s="39" t="e">
        <f>VLOOKUP(A734,'[1]2019.11'!$A:$B,2,0)</f>
        <v>#N/A</v>
      </c>
      <c r="X734" s="39" t="e">
        <f>VLOOKUP(A734,'[1]2019.30'!$A:$B,2,0)</f>
        <v>#N/A</v>
      </c>
      <c r="AJ734" s="39" t="e">
        <f>VLOOKUP(A734,[2]修订!$B:$C,2,0)</f>
        <v>#N/A</v>
      </c>
    </row>
    <row r="735" s="39" customFormat="1" spans="1:36">
      <c r="A735" s="55" t="s">
        <v>1290</v>
      </c>
      <c r="B735" s="52" t="s">
        <v>1291</v>
      </c>
      <c r="C735" s="52"/>
      <c r="D735" s="52"/>
      <c r="E735" s="56" t="s">
        <v>1063</v>
      </c>
      <c r="F735" s="56">
        <v>35</v>
      </c>
      <c r="G735" s="52"/>
      <c r="H735" s="47"/>
      <c r="I735" s="44"/>
      <c r="J735" s="39" t="e">
        <f>VLOOKUP(A735,'[1]2019.11'!$A:$B,2,0)</f>
        <v>#N/A</v>
      </c>
      <c r="X735" s="39" t="e">
        <f>VLOOKUP(A735,'[1]2019.30'!$A:$B,2,0)</f>
        <v>#N/A</v>
      </c>
      <c r="AJ735" s="39" t="e">
        <f>VLOOKUP(A735,[2]修订!$B:$C,2,0)</f>
        <v>#N/A</v>
      </c>
    </row>
    <row r="736" s="39" customFormat="1" spans="1:36">
      <c r="A736" s="55" t="s">
        <v>1292</v>
      </c>
      <c r="B736" s="52" t="s">
        <v>1285</v>
      </c>
      <c r="C736" s="52"/>
      <c r="D736" s="52"/>
      <c r="E736" s="56" t="s">
        <v>1063</v>
      </c>
      <c r="F736" s="56">
        <v>70</v>
      </c>
      <c r="G736" s="52"/>
      <c r="H736" s="47"/>
      <c r="I736" s="44"/>
      <c r="J736" s="39" t="e">
        <f>VLOOKUP(A736,'[1]2019.11'!$A:$B,2,0)</f>
        <v>#N/A</v>
      </c>
      <c r="X736" s="39" t="e">
        <f>VLOOKUP(A736,'[1]2019.30'!$A:$B,2,0)</f>
        <v>#N/A</v>
      </c>
      <c r="AJ736" s="39" t="e">
        <f>VLOOKUP(A736,[2]修订!$B:$C,2,0)</f>
        <v>#N/A</v>
      </c>
    </row>
    <row r="737" s="39" customFormat="1" ht="24" spans="1:36">
      <c r="A737" s="55">
        <v>250201007</v>
      </c>
      <c r="B737" s="52" t="s">
        <v>1293</v>
      </c>
      <c r="C737" s="52"/>
      <c r="D737" s="52"/>
      <c r="E737" s="56" t="s">
        <v>1063</v>
      </c>
      <c r="F737" s="56">
        <v>28</v>
      </c>
      <c r="G737" s="52" t="s">
        <v>1294</v>
      </c>
      <c r="H737" s="47"/>
      <c r="I737" s="44"/>
      <c r="J737" s="39" t="e">
        <f>VLOOKUP(A737,'[1]2019.11'!$A:$B,2,0)</f>
        <v>#N/A</v>
      </c>
      <c r="X737" s="39" t="e">
        <f>VLOOKUP(A737,'[1]2019.30'!$A:$B,2,0)</f>
        <v>#N/A</v>
      </c>
      <c r="AJ737" s="39" t="e">
        <f>VLOOKUP(A737,[2]修订!$B:$C,2,0)</f>
        <v>#N/A</v>
      </c>
    </row>
    <row r="738" s="39" customFormat="1" spans="1:36">
      <c r="A738" s="55">
        <v>250201008</v>
      </c>
      <c r="B738" s="52" t="s">
        <v>1295</v>
      </c>
      <c r="C738" s="52"/>
      <c r="D738" s="52"/>
      <c r="E738" s="56" t="s">
        <v>1063</v>
      </c>
      <c r="F738" s="56" t="s">
        <v>526</v>
      </c>
      <c r="G738" s="52"/>
      <c r="H738" s="47"/>
      <c r="I738" s="44"/>
      <c r="J738" s="39" t="e">
        <f>VLOOKUP(A738,'[1]2019.11'!$A:$B,2,0)</f>
        <v>#N/A</v>
      </c>
      <c r="X738" s="39" t="e">
        <f>VLOOKUP(A738,'[1]2019.30'!$A:$B,2,0)</f>
        <v>#N/A</v>
      </c>
      <c r="AJ738" s="39" t="e">
        <f>VLOOKUP(A738,[2]修订!$B:$C,2,0)</f>
        <v>#N/A</v>
      </c>
    </row>
    <row r="739" s="39" customFormat="1" spans="1:36">
      <c r="A739" s="55">
        <v>250201009</v>
      </c>
      <c r="B739" s="52" t="s">
        <v>1296</v>
      </c>
      <c r="C739" s="52"/>
      <c r="D739" s="52"/>
      <c r="E739" s="56" t="s">
        <v>1063</v>
      </c>
      <c r="F739" s="56" t="s">
        <v>526</v>
      </c>
      <c r="G739" s="52"/>
      <c r="H739" s="47"/>
      <c r="I739" s="44"/>
      <c r="J739" s="39" t="e">
        <f>VLOOKUP(A739,'[1]2019.11'!$A:$B,2,0)</f>
        <v>#N/A</v>
      </c>
      <c r="X739" s="39" t="e">
        <f>VLOOKUP(A739,'[1]2019.30'!$A:$B,2,0)</f>
        <v>#N/A</v>
      </c>
      <c r="AJ739" s="39" t="e">
        <f>VLOOKUP(A739,[2]修订!$B:$C,2,0)</f>
        <v>#N/A</v>
      </c>
    </row>
    <row r="740" s="39" customFormat="1" spans="1:36">
      <c r="A740" s="55">
        <v>250201010</v>
      </c>
      <c r="B740" s="52" t="s">
        <v>1297</v>
      </c>
      <c r="C740" s="52"/>
      <c r="D740" s="52"/>
      <c r="E740" s="56" t="s">
        <v>1063</v>
      </c>
      <c r="F740" s="56" t="s">
        <v>526</v>
      </c>
      <c r="G740" s="52"/>
      <c r="H740" s="47"/>
      <c r="I740" s="44"/>
      <c r="J740" s="39" t="e">
        <f>VLOOKUP(A740,'[1]2019.11'!$A:$B,2,0)</f>
        <v>#N/A</v>
      </c>
      <c r="X740" s="39" t="e">
        <f>VLOOKUP(A740,'[1]2019.30'!$A:$B,2,0)</f>
        <v>#N/A</v>
      </c>
      <c r="AJ740" s="39" t="e">
        <f>VLOOKUP(A740,[2]修订!$B:$C,2,0)</f>
        <v>#N/A</v>
      </c>
    </row>
    <row r="741" s="39" customFormat="1" spans="1:36">
      <c r="A741" s="55">
        <v>250202</v>
      </c>
      <c r="B741" s="52" t="s">
        <v>1298</v>
      </c>
      <c r="C741" s="52"/>
      <c r="D741" s="52"/>
      <c r="E741" s="56"/>
      <c r="F741" s="56"/>
      <c r="G741" s="52"/>
      <c r="H741" s="47"/>
      <c r="I741" s="44"/>
      <c r="J741" s="39" t="e">
        <f>VLOOKUP(A741,'[1]2019.11'!$A:$B,2,0)</f>
        <v>#N/A</v>
      </c>
      <c r="X741" s="39" t="e">
        <f>VLOOKUP(A741,'[1]2019.30'!$A:$B,2,0)</f>
        <v>#N/A</v>
      </c>
      <c r="AJ741" s="39" t="e">
        <f>VLOOKUP(A741,[2]修订!$B:$C,2,0)</f>
        <v>#N/A</v>
      </c>
    </row>
    <row r="742" s="39" customFormat="1" spans="1:36">
      <c r="A742" s="55">
        <v>250202001</v>
      </c>
      <c r="B742" s="52" t="s">
        <v>1299</v>
      </c>
      <c r="C742" s="52"/>
      <c r="D742" s="52"/>
      <c r="E742" s="56" t="s">
        <v>1063</v>
      </c>
      <c r="F742" s="56">
        <v>9</v>
      </c>
      <c r="G742" s="52"/>
      <c r="H742" s="47"/>
      <c r="I742" s="44"/>
      <c r="J742" s="39" t="e">
        <f>VLOOKUP(A742,'[1]2019.11'!$A:$B,2,0)</f>
        <v>#N/A</v>
      </c>
      <c r="X742" s="39" t="e">
        <f>VLOOKUP(A742,'[1]2019.30'!$A:$B,2,0)</f>
        <v>#N/A</v>
      </c>
      <c r="AJ742" s="39" t="e">
        <f>VLOOKUP(A742,[2]修订!$B:$C,2,0)</f>
        <v>#N/A</v>
      </c>
    </row>
    <row r="743" s="39" customFormat="1" spans="1:36">
      <c r="A743" s="55">
        <v>250202002</v>
      </c>
      <c r="B743" s="52" t="s">
        <v>1300</v>
      </c>
      <c r="C743" s="52"/>
      <c r="D743" s="52"/>
      <c r="E743" s="56" t="s">
        <v>1063</v>
      </c>
      <c r="F743" s="56">
        <v>22</v>
      </c>
      <c r="G743" s="52"/>
      <c r="H743" s="47"/>
      <c r="I743" s="44"/>
      <c r="J743" s="39" t="e">
        <f>VLOOKUP(A743,'[1]2019.11'!$A:$B,2,0)</f>
        <v>#N/A</v>
      </c>
      <c r="X743" s="39" t="e">
        <f>VLOOKUP(A743,'[1]2019.30'!$A:$B,2,0)</f>
        <v>#N/A</v>
      </c>
      <c r="AJ743" s="39" t="e">
        <f>VLOOKUP(A743,[2]修订!$B:$C,2,0)</f>
        <v>#N/A</v>
      </c>
    </row>
    <row r="744" s="39" customFormat="1" spans="1:36">
      <c r="A744" s="55">
        <v>250202003</v>
      </c>
      <c r="B744" s="52" t="s">
        <v>1301</v>
      </c>
      <c r="C744" s="52"/>
      <c r="D744" s="52"/>
      <c r="E744" s="56" t="s">
        <v>1063</v>
      </c>
      <c r="F744" s="56"/>
      <c r="G744" s="52"/>
      <c r="H744" s="47"/>
      <c r="I744" s="44"/>
      <c r="J744" s="39" t="e">
        <f>VLOOKUP(A744,'[1]2019.11'!$A:$B,2,0)</f>
        <v>#N/A</v>
      </c>
      <c r="X744" s="39" t="e">
        <f>VLOOKUP(A744,'[1]2019.30'!$A:$B,2,0)</f>
        <v>#N/A</v>
      </c>
      <c r="AJ744" s="39" t="e">
        <f>VLOOKUP(A744,[2]修订!$B:$C,2,0)</f>
        <v>#N/A</v>
      </c>
    </row>
    <row r="745" s="39" customFormat="1" spans="1:36">
      <c r="A745" s="55" t="s">
        <v>1302</v>
      </c>
      <c r="B745" s="52" t="s">
        <v>1087</v>
      </c>
      <c r="C745" s="52"/>
      <c r="D745" s="52"/>
      <c r="E745" s="56" t="s">
        <v>1063</v>
      </c>
      <c r="F745" s="56">
        <v>5</v>
      </c>
      <c r="G745" s="52"/>
      <c r="H745" s="47"/>
      <c r="I745" s="44"/>
      <c r="J745" s="39" t="e">
        <f>VLOOKUP(A745,'[1]2019.11'!$A:$B,2,0)</f>
        <v>#N/A</v>
      </c>
      <c r="X745" s="39" t="e">
        <f>VLOOKUP(A745,'[1]2019.30'!$A:$B,2,0)</f>
        <v>#N/A</v>
      </c>
      <c r="AJ745" s="39" t="e">
        <f>VLOOKUP(A745,[2]修订!$B:$C,2,0)</f>
        <v>#N/A</v>
      </c>
    </row>
    <row r="746" s="39" customFormat="1" spans="1:36">
      <c r="A746" s="55" t="s">
        <v>1303</v>
      </c>
      <c r="B746" s="52" t="s">
        <v>1304</v>
      </c>
      <c r="C746" s="52"/>
      <c r="D746" s="52"/>
      <c r="E746" s="56" t="s">
        <v>1063</v>
      </c>
      <c r="F746" s="56">
        <v>15</v>
      </c>
      <c r="G746" s="52"/>
      <c r="H746" s="47"/>
      <c r="I746" s="44"/>
      <c r="J746" s="39" t="e">
        <f>VLOOKUP(A746,'[1]2019.11'!$A:$B,2,0)</f>
        <v>#N/A</v>
      </c>
      <c r="X746" s="39" t="e">
        <f>VLOOKUP(A746,'[1]2019.30'!$A:$B,2,0)</f>
        <v>#N/A</v>
      </c>
      <c r="AJ746" s="39" t="e">
        <f>VLOOKUP(A746,[2]修订!$B:$C,2,0)</f>
        <v>#N/A</v>
      </c>
    </row>
    <row r="747" s="39" customFormat="1" ht="24" spans="1:36">
      <c r="A747" s="55">
        <v>250202004</v>
      </c>
      <c r="B747" s="52" t="s">
        <v>1305</v>
      </c>
      <c r="C747" s="52"/>
      <c r="D747" s="52"/>
      <c r="E747" s="56" t="s">
        <v>1063</v>
      </c>
      <c r="F747" s="56">
        <v>6</v>
      </c>
      <c r="G747" s="52"/>
      <c r="H747" s="47"/>
      <c r="I747" s="44"/>
      <c r="J747" s="39" t="e">
        <f>VLOOKUP(A747,'[1]2019.11'!$A:$B,2,0)</f>
        <v>#N/A</v>
      </c>
      <c r="X747" s="39" t="e">
        <f>VLOOKUP(A747,'[1]2019.30'!$A:$B,2,0)</f>
        <v>#N/A</v>
      </c>
      <c r="AJ747" s="39" t="e">
        <f>VLOOKUP(A747,[2]修订!$B:$C,2,0)</f>
        <v>#N/A</v>
      </c>
    </row>
    <row r="748" s="39" customFormat="1" spans="1:36">
      <c r="A748" s="55">
        <v>250202005</v>
      </c>
      <c r="B748" s="52" t="s">
        <v>1306</v>
      </c>
      <c r="C748" s="52"/>
      <c r="D748" s="52"/>
      <c r="E748" s="56" t="s">
        <v>1063</v>
      </c>
      <c r="F748" s="56">
        <v>22</v>
      </c>
      <c r="G748" s="52"/>
      <c r="H748" s="47"/>
      <c r="I748" s="44"/>
      <c r="J748" s="39" t="e">
        <f>VLOOKUP(A748,'[1]2019.11'!$A:$B,2,0)</f>
        <v>#N/A</v>
      </c>
      <c r="X748" s="39" t="e">
        <f>VLOOKUP(A748,'[1]2019.30'!$A:$B,2,0)</f>
        <v>#N/A</v>
      </c>
      <c r="AJ748" s="39" t="e">
        <f>VLOOKUP(A748,[2]修订!$B:$C,2,0)</f>
        <v>#N/A</v>
      </c>
    </row>
    <row r="749" s="39" customFormat="1" ht="24" spans="1:36">
      <c r="A749" s="55">
        <v>250202006</v>
      </c>
      <c r="B749" s="52" t="s">
        <v>1307</v>
      </c>
      <c r="C749" s="52"/>
      <c r="D749" s="52"/>
      <c r="E749" s="56" t="s">
        <v>1063</v>
      </c>
      <c r="F749" s="56">
        <v>17</v>
      </c>
      <c r="G749" s="52"/>
      <c r="H749" s="47"/>
      <c r="I749" s="44"/>
      <c r="J749" s="39" t="e">
        <f>VLOOKUP(A749,'[1]2019.11'!$A:$B,2,0)</f>
        <v>#N/A</v>
      </c>
      <c r="X749" s="39" t="e">
        <f>VLOOKUP(A749,'[1]2019.30'!$A:$B,2,0)</f>
        <v>#N/A</v>
      </c>
      <c r="AJ749" s="39" t="e">
        <f>VLOOKUP(A749,[2]修订!$B:$C,2,0)</f>
        <v>#N/A</v>
      </c>
    </row>
    <row r="750" s="39" customFormat="1" spans="1:36">
      <c r="A750" s="55">
        <v>250202007</v>
      </c>
      <c r="B750" s="52" t="s">
        <v>1308</v>
      </c>
      <c r="C750" s="52"/>
      <c r="D750" s="52"/>
      <c r="E750" s="56" t="s">
        <v>1063</v>
      </c>
      <c r="F750" s="56">
        <v>16</v>
      </c>
      <c r="G750" s="52"/>
      <c r="H750" s="47"/>
      <c r="I750" s="44"/>
      <c r="J750" s="39" t="e">
        <f>VLOOKUP(A750,'[1]2019.11'!$A:$B,2,0)</f>
        <v>#N/A</v>
      </c>
      <c r="X750" s="39" t="e">
        <f>VLOOKUP(A750,'[1]2019.30'!$A:$B,2,0)</f>
        <v>#N/A</v>
      </c>
      <c r="AJ750" s="39" t="e">
        <f>VLOOKUP(A750,[2]修订!$B:$C,2,0)</f>
        <v>#N/A</v>
      </c>
    </row>
    <row r="751" s="39" customFormat="1" spans="1:36">
      <c r="A751" s="55">
        <v>250202008</v>
      </c>
      <c r="B751" s="52" t="s">
        <v>1309</v>
      </c>
      <c r="C751" s="52"/>
      <c r="D751" s="52"/>
      <c r="E751" s="56" t="s">
        <v>1063</v>
      </c>
      <c r="F751" s="56">
        <v>22</v>
      </c>
      <c r="G751" s="52"/>
      <c r="H751" s="47"/>
      <c r="I751" s="44"/>
      <c r="J751" s="39" t="e">
        <f>VLOOKUP(A751,'[1]2019.11'!$A:$B,2,0)</f>
        <v>#N/A</v>
      </c>
      <c r="X751" s="39" t="e">
        <f>VLOOKUP(A751,'[1]2019.30'!$A:$B,2,0)</f>
        <v>#N/A</v>
      </c>
      <c r="AJ751" s="39" t="e">
        <f>VLOOKUP(A751,[2]修订!$B:$C,2,0)</f>
        <v>#N/A</v>
      </c>
    </row>
    <row r="752" s="39" customFormat="1" spans="1:36">
      <c r="A752" s="55">
        <v>250202009</v>
      </c>
      <c r="B752" s="52" t="s">
        <v>1310</v>
      </c>
      <c r="C752" s="52"/>
      <c r="D752" s="52"/>
      <c r="E752" s="56" t="s">
        <v>1063</v>
      </c>
      <c r="F752" s="56">
        <v>10</v>
      </c>
      <c r="G752" s="52"/>
      <c r="H752" s="47"/>
      <c r="I752" s="44"/>
      <c r="J752" s="39" t="e">
        <f>VLOOKUP(A752,'[1]2019.11'!$A:$B,2,0)</f>
        <v>#N/A</v>
      </c>
      <c r="X752" s="39" t="e">
        <f>VLOOKUP(A752,'[1]2019.30'!$A:$B,2,0)</f>
        <v>#N/A</v>
      </c>
      <c r="AJ752" s="39" t="e">
        <f>VLOOKUP(A752,[2]修订!$B:$C,2,0)</f>
        <v>#N/A</v>
      </c>
    </row>
    <row r="753" s="39" customFormat="1" spans="1:36">
      <c r="A753" s="55">
        <v>250202010</v>
      </c>
      <c r="B753" s="52" t="s">
        <v>1311</v>
      </c>
      <c r="C753" s="52"/>
      <c r="D753" s="52"/>
      <c r="E753" s="56" t="s">
        <v>1063</v>
      </c>
      <c r="F753" s="56">
        <v>10</v>
      </c>
      <c r="G753" s="52"/>
      <c r="H753" s="47"/>
      <c r="I753" s="44"/>
      <c r="J753" s="39" t="e">
        <f>VLOOKUP(A753,'[1]2019.11'!$A:$B,2,0)</f>
        <v>#N/A</v>
      </c>
      <c r="X753" s="39" t="e">
        <f>VLOOKUP(A753,'[1]2019.30'!$A:$B,2,0)</f>
        <v>#N/A</v>
      </c>
      <c r="AJ753" s="39" t="e">
        <f>VLOOKUP(A753,[2]修订!$B:$C,2,0)</f>
        <v>#N/A</v>
      </c>
    </row>
    <row r="754" s="39" customFormat="1" spans="1:36">
      <c r="A754" s="55">
        <v>250202011</v>
      </c>
      <c r="B754" s="52" t="s">
        <v>1312</v>
      </c>
      <c r="C754" s="52"/>
      <c r="D754" s="52"/>
      <c r="E754" s="56" t="s">
        <v>1063</v>
      </c>
      <c r="F754" s="56">
        <v>10</v>
      </c>
      <c r="G754" s="52"/>
      <c r="H754" s="47"/>
      <c r="I754" s="44"/>
      <c r="J754" s="39" t="e">
        <f>VLOOKUP(A754,'[1]2019.11'!$A:$B,2,0)</f>
        <v>#N/A</v>
      </c>
      <c r="X754" s="39" t="e">
        <f>VLOOKUP(A754,'[1]2019.30'!$A:$B,2,0)</f>
        <v>#N/A</v>
      </c>
      <c r="AJ754" s="39" t="e">
        <f>VLOOKUP(A754,[2]修订!$B:$C,2,0)</f>
        <v>#N/A</v>
      </c>
    </row>
    <row r="755" s="39" customFormat="1" spans="1:36">
      <c r="A755" s="55">
        <v>250202012</v>
      </c>
      <c r="B755" s="52" t="s">
        <v>1313</v>
      </c>
      <c r="C755" s="52"/>
      <c r="D755" s="52"/>
      <c r="E755" s="56" t="s">
        <v>1063</v>
      </c>
      <c r="F755" s="56">
        <v>20</v>
      </c>
      <c r="G755" s="52"/>
      <c r="H755" s="47"/>
      <c r="I755" s="44"/>
      <c r="J755" s="39" t="e">
        <f>VLOOKUP(A755,'[1]2019.11'!$A:$B,2,0)</f>
        <v>#N/A</v>
      </c>
      <c r="X755" s="39" t="e">
        <f>VLOOKUP(A755,'[1]2019.30'!$A:$B,2,0)</f>
        <v>#N/A</v>
      </c>
      <c r="AJ755" s="39" t="e">
        <f>VLOOKUP(A755,[2]修订!$B:$C,2,0)</f>
        <v>#N/A</v>
      </c>
    </row>
    <row r="756" s="39" customFormat="1" spans="1:36">
      <c r="A756" s="55">
        <v>250202013</v>
      </c>
      <c r="B756" s="52" t="s">
        <v>1314</v>
      </c>
      <c r="C756" s="52"/>
      <c r="D756" s="52"/>
      <c r="E756" s="56" t="s">
        <v>1063</v>
      </c>
      <c r="F756" s="56">
        <v>13</v>
      </c>
      <c r="G756" s="52"/>
      <c r="H756" s="47"/>
      <c r="I756" s="44"/>
      <c r="J756" s="39" t="e">
        <f>VLOOKUP(A756,'[1]2019.11'!$A:$B,2,0)</f>
        <v>#N/A</v>
      </c>
      <c r="X756" s="39" t="e">
        <f>VLOOKUP(A756,'[1]2019.30'!$A:$B,2,0)</f>
        <v>#N/A</v>
      </c>
      <c r="AJ756" s="39" t="e">
        <f>VLOOKUP(A756,[2]修订!$B:$C,2,0)</f>
        <v>#N/A</v>
      </c>
    </row>
    <row r="757" s="39" customFormat="1" spans="1:36">
      <c r="A757" s="55">
        <v>250202014</v>
      </c>
      <c r="B757" s="52" t="s">
        <v>1315</v>
      </c>
      <c r="C757" s="52"/>
      <c r="D757" s="52"/>
      <c r="E757" s="56" t="s">
        <v>1063</v>
      </c>
      <c r="F757" s="56">
        <v>17</v>
      </c>
      <c r="G757" s="52"/>
      <c r="H757" s="47"/>
      <c r="I757" s="44"/>
      <c r="J757" s="39" t="e">
        <f>VLOOKUP(A757,'[1]2019.11'!$A:$B,2,0)</f>
        <v>#N/A</v>
      </c>
      <c r="X757" s="39" t="e">
        <f>VLOOKUP(A757,'[1]2019.30'!$A:$B,2,0)</f>
        <v>#N/A</v>
      </c>
      <c r="AJ757" s="39" t="e">
        <f>VLOOKUP(A757,[2]修订!$B:$C,2,0)</f>
        <v>#N/A</v>
      </c>
    </row>
    <row r="758" s="39" customFormat="1" spans="1:36">
      <c r="A758" s="55">
        <v>250202015</v>
      </c>
      <c r="B758" s="52" t="s">
        <v>1316</v>
      </c>
      <c r="C758" s="52"/>
      <c r="D758" s="52"/>
      <c r="E758" s="56" t="s">
        <v>1063</v>
      </c>
      <c r="F758" s="56">
        <v>17</v>
      </c>
      <c r="G758" s="52"/>
      <c r="H758" s="47"/>
      <c r="I758" s="44"/>
      <c r="J758" s="39" t="e">
        <f>VLOOKUP(A758,'[1]2019.11'!$A:$B,2,0)</f>
        <v>#N/A</v>
      </c>
      <c r="X758" s="39" t="e">
        <f>VLOOKUP(A758,'[1]2019.30'!$A:$B,2,0)</f>
        <v>#N/A</v>
      </c>
      <c r="AJ758" s="39" t="e">
        <f>VLOOKUP(A758,[2]修订!$B:$C,2,0)</f>
        <v>#N/A</v>
      </c>
    </row>
    <row r="759" s="39" customFormat="1" ht="24" spans="1:36">
      <c r="A759" s="55">
        <v>250202016</v>
      </c>
      <c r="B759" s="52" t="s">
        <v>1317</v>
      </c>
      <c r="C759" s="52"/>
      <c r="D759" s="52"/>
      <c r="E759" s="56" t="s">
        <v>1063</v>
      </c>
      <c r="F759" s="56">
        <v>9</v>
      </c>
      <c r="G759" s="52"/>
      <c r="H759" s="47"/>
      <c r="I759" s="44"/>
      <c r="J759" s="39" t="e">
        <f>VLOOKUP(A759,'[1]2019.11'!$A:$B,2,0)</f>
        <v>#N/A</v>
      </c>
      <c r="X759" s="39" t="e">
        <f>VLOOKUP(A759,'[1]2019.30'!$A:$B,2,0)</f>
        <v>#N/A</v>
      </c>
      <c r="AJ759" s="39" t="e">
        <f>VLOOKUP(A759,[2]修订!$B:$C,2,0)</f>
        <v>#N/A</v>
      </c>
    </row>
    <row r="760" s="39" customFormat="1" ht="24" spans="1:36">
      <c r="A760" s="55">
        <v>250202017</v>
      </c>
      <c r="B760" s="52" t="s">
        <v>1318</v>
      </c>
      <c r="C760" s="52"/>
      <c r="D760" s="52"/>
      <c r="E760" s="56" t="s">
        <v>1063</v>
      </c>
      <c r="F760" s="56">
        <v>13</v>
      </c>
      <c r="G760" s="52"/>
      <c r="H760" s="47"/>
      <c r="I760" s="44"/>
      <c r="J760" s="39" t="e">
        <f>VLOOKUP(A760,'[1]2019.11'!$A:$B,2,0)</f>
        <v>#N/A</v>
      </c>
      <c r="X760" s="39" t="e">
        <f>VLOOKUP(A760,'[1]2019.30'!$A:$B,2,0)</f>
        <v>#N/A</v>
      </c>
      <c r="AJ760" s="39" t="e">
        <f>VLOOKUP(A760,[2]修订!$B:$C,2,0)</f>
        <v>#N/A</v>
      </c>
    </row>
    <row r="761" s="39" customFormat="1" ht="24" spans="1:36">
      <c r="A761" s="55">
        <v>250202018</v>
      </c>
      <c r="B761" s="52" t="s">
        <v>1319</v>
      </c>
      <c r="C761" s="52"/>
      <c r="D761" s="52"/>
      <c r="E761" s="56" t="s">
        <v>1063</v>
      </c>
      <c r="F761" s="56">
        <v>13</v>
      </c>
      <c r="G761" s="52"/>
      <c r="H761" s="47"/>
      <c r="I761" s="44"/>
      <c r="J761" s="39" t="e">
        <f>VLOOKUP(A761,'[1]2019.11'!$A:$B,2,0)</f>
        <v>#N/A</v>
      </c>
      <c r="X761" s="39" t="e">
        <f>VLOOKUP(A761,'[1]2019.30'!$A:$B,2,0)</f>
        <v>#N/A</v>
      </c>
      <c r="AJ761" s="39" t="e">
        <f>VLOOKUP(A761,[2]修订!$B:$C,2,0)</f>
        <v>#N/A</v>
      </c>
    </row>
    <row r="762" s="39" customFormat="1" ht="24" spans="1:36">
      <c r="A762" s="55">
        <v>250202019</v>
      </c>
      <c r="B762" s="52" t="s">
        <v>1320</v>
      </c>
      <c r="C762" s="52"/>
      <c r="D762" s="52"/>
      <c r="E762" s="56" t="s">
        <v>1063</v>
      </c>
      <c r="F762" s="56">
        <v>9</v>
      </c>
      <c r="G762" s="52"/>
      <c r="H762" s="47"/>
      <c r="I762" s="44"/>
      <c r="J762" s="39" t="e">
        <f>VLOOKUP(A762,'[1]2019.11'!$A:$B,2,0)</f>
        <v>#N/A</v>
      </c>
      <c r="X762" s="39" t="e">
        <f>VLOOKUP(A762,'[1]2019.30'!$A:$B,2,0)</f>
        <v>#N/A</v>
      </c>
      <c r="AJ762" s="39" t="e">
        <f>VLOOKUP(A762,[2]修订!$B:$C,2,0)</f>
        <v>#N/A</v>
      </c>
    </row>
    <row r="763" s="39" customFormat="1" ht="24" spans="1:36">
      <c r="A763" s="55">
        <v>250202020</v>
      </c>
      <c r="B763" s="52" t="s">
        <v>1321</v>
      </c>
      <c r="C763" s="52"/>
      <c r="D763" s="52"/>
      <c r="E763" s="56" t="s">
        <v>1063</v>
      </c>
      <c r="F763" s="56">
        <v>17</v>
      </c>
      <c r="G763" s="52"/>
      <c r="H763" s="47"/>
      <c r="I763" s="44"/>
      <c r="J763" s="39" t="e">
        <f>VLOOKUP(A763,'[1]2019.11'!$A:$B,2,0)</f>
        <v>#N/A</v>
      </c>
      <c r="X763" s="39" t="e">
        <f>VLOOKUP(A763,'[1]2019.30'!$A:$B,2,0)</f>
        <v>#N/A</v>
      </c>
      <c r="AJ763" s="39" t="e">
        <f>VLOOKUP(A763,[2]修订!$B:$C,2,0)</f>
        <v>#N/A</v>
      </c>
    </row>
    <row r="764" s="39" customFormat="1" ht="24" spans="1:36">
      <c r="A764" s="55">
        <v>250202021</v>
      </c>
      <c r="B764" s="52" t="s">
        <v>1322</v>
      </c>
      <c r="C764" s="52"/>
      <c r="D764" s="52"/>
      <c r="E764" s="56" t="s">
        <v>1063</v>
      </c>
      <c r="F764" s="56">
        <v>22</v>
      </c>
      <c r="G764" s="52"/>
      <c r="H764" s="47"/>
      <c r="I764" s="44"/>
      <c r="J764" s="39" t="e">
        <f>VLOOKUP(A764,'[1]2019.11'!$A:$B,2,0)</f>
        <v>#N/A</v>
      </c>
      <c r="X764" s="39" t="e">
        <f>VLOOKUP(A764,'[1]2019.30'!$A:$B,2,0)</f>
        <v>#N/A</v>
      </c>
      <c r="AJ764" s="39" t="e">
        <f>VLOOKUP(A764,[2]修订!$B:$C,2,0)</f>
        <v>#N/A</v>
      </c>
    </row>
    <row r="765" s="39" customFormat="1" ht="24" spans="1:36">
      <c r="A765" s="55">
        <v>250202022</v>
      </c>
      <c r="B765" s="52" t="s">
        <v>1323</v>
      </c>
      <c r="C765" s="52"/>
      <c r="D765" s="52"/>
      <c r="E765" s="56" t="s">
        <v>1063</v>
      </c>
      <c r="F765" s="56">
        <v>13</v>
      </c>
      <c r="G765" s="52"/>
      <c r="H765" s="47"/>
      <c r="I765" s="44"/>
      <c r="J765" s="39" t="e">
        <f>VLOOKUP(A765,'[1]2019.11'!$A:$B,2,0)</f>
        <v>#N/A</v>
      </c>
      <c r="X765" s="39" t="e">
        <f>VLOOKUP(A765,'[1]2019.30'!$A:$B,2,0)</f>
        <v>#N/A</v>
      </c>
      <c r="AJ765" s="39" t="e">
        <f>VLOOKUP(A765,[2]修订!$B:$C,2,0)</f>
        <v>#N/A</v>
      </c>
    </row>
    <row r="766" s="39" customFormat="1" spans="1:36">
      <c r="A766" s="55">
        <v>250202023</v>
      </c>
      <c r="B766" s="52" t="s">
        <v>1324</v>
      </c>
      <c r="C766" s="52"/>
      <c r="D766" s="52"/>
      <c r="E766" s="56" t="s">
        <v>1063</v>
      </c>
      <c r="F766" s="56">
        <v>5</v>
      </c>
      <c r="G766" s="52"/>
      <c r="H766" s="47"/>
      <c r="I766" s="44"/>
      <c r="J766" s="39" t="e">
        <f>VLOOKUP(A766,'[1]2019.11'!$A:$B,2,0)</f>
        <v>#N/A</v>
      </c>
      <c r="X766" s="39" t="e">
        <f>VLOOKUP(A766,'[1]2019.30'!$A:$B,2,0)</f>
        <v>#N/A</v>
      </c>
      <c r="AJ766" s="39" t="e">
        <f>VLOOKUP(A766,[2]修订!$B:$C,2,0)</f>
        <v>#N/A</v>
      </c>
    </row>
    <row r="767" s="39" customFormat="1" spans="1:36">
      <c r="A767" s="55">
        <v>250202024</v>
      </c>
      <c r="B767" s="52" t="s">
        <v>1325</v>
      </c>
      <c r="C767" s="52"/>
      <c r="D767" s="52"/>
      <c r="E767" s="56" t="s">
        <v>1063</v>
      </c>
      <c r="F767" s="56">
        <v>5</v>
      </c>
      <c r="G767" s="52"/>
      <c r="H767" s="47"/>
      <c r="I767" s="44"/>
      <c r="J767" s="39" t="e">
        <f>VLOOKUP(A767,'[1]2019.11'!$A:$B,2,0)</f>
        <v>#N/A</v>
      </c>
      <c r="X767" s="39" t="e">
        <f>VLOOKUP(A767,'[1]2019.30'!$A:$B,2,0)</f>
        <v>#N/A</v>
      </c>
      <c r="AJ767" s="39" t="e">
        <f>VLOOKUP(A767,[2]修订!$B:$C,2,0)</f>
        <v>#N/A</v>
      </c>
    </row>
    <row r="768" s="39" customFormat="1" spans="1:36">
      <c r="A768" s="55">
        <v>250202025</v>
      </c>
      <c r="B768" s="52" t="s">
        <v>1326</v>
      </c>
      <c r="C768" s="52"/>
      <c r="D768" s="52"/>
      <c r="E768" s="56" t="s">
        <v>1063</v>
      </c>
      <c r="F768" s="56">
        <v>5</v>
      </c>
      <c r="G768" s="52"/>
      <c r="H768" s="47"/>
      <c r="I768" s="44"/>
      <c r="J768" s="39" t="e">
        <f>VLOOKUP(A768,'[1]2019.11'!$A:$B,2,0)</f>
        <v>#N/A</v>
      </c>
      <c r="X768" s="39" t="e">
        <f>VLOOKUP(A768,'[1]2019.30'!$A:$B,2,0)</f>
        <v>#N/A</v>
      </c>
      <c r="AJ768" s="39" t="e">
        <f>VLOOKUP(A768,[2]修订!$B:$C,2,0)</f>
        <v>#N/A</v>
      </c>
    </row>
    <row r="769" s="39" customFormat="1" spans="1:36">
      <c r="A769" s="55">
        <v>250202026</v>
      </c>
      <c r="B769" s="52" t="s">
        <v>1327</v>
      </c>
      <c r="C769" s="52"/>
      <c r="D769" s="52"/>
      <c r="E769" s="56" t="s">
        <v>1063</v>
      </c>
      <c r="F769" s="56"/>
      <c r="G769" s="52"/>
      <c r="H769" s="47"/>
      <c r="I769" s="44"/>
      <c r="J769" s="39" t="e">
        <f>VLOOKUP(A769,'[1]2019.11'!$A:$B,2,0)</f>
        <v>#N/A</v>
      </c>
      <c r="X769" s="39" t="e">
        <f>VLOOKUP(A769,'[1]2019.30'!$A:$B,2,0)</f>
        <v>#N/A</v>
      </c>
      <c r="AJ769" s="39" t="e">
        <f>VLOOKUP(A769,[2]修订!$B:$C,2,0)</f>
        <v>#N/A</v>
      </c>
    </row>
    <row r="770" s="39" customFormat="1" spans="1:36">
      <c r="A770" s="55" t="s">
        <v>1328</v>
      </c>
      <c r="B770" s="52" t="s">
        <v>1087</v>
      </c>
      <c r="C770" s="52"/>
      <c r="D770" s="52"/>
      <c r="E770" s="56" t="s">
        <v>1063</v>
      </c>
      <c r="F770" s="56">
        <v>15</v>
      </c>
      <c r="G770" s="52"/>
      <c r="H770" s="47"/>
      <c r="I770" s="44"/>
      <c r="J770" s="39" t="e">
        <f>VLOOKUP(A770,'[1]2019.11'!$A:$B,2,0)</f>
        <v>#N/A</v>
      </c>
      <c r="X770" s="39" t="e">
        <f>VLOOKUP(A770,'[1]2019.30'!$A:$B,2,0)</f>
        <v>#N/A</v>
      </c>
      <c r="AJ770" s="39" t="e">
        <f>VLOOKUP(A770,[2]修订!$B:$C,2,0)</f>
        <v>#N/A</v>
      </c>
    </row>
    <row r="771" s="39" customFormat="1" spans="1:36">
      <c r="A771" s="55" t="s">
        <v>1329</v>
      </c>
      <c r="B771" s="52" t="s">
        <v>1330</v>
      </c>
      <c r="C771" s="52"/>
      <c r="D771" s="52"/>
      <c r="E771" s="56" t="s">
        <v>1063</v>
      </c>
      <c r="F771" s="56">
        <v>70</v>
      </c>
      <c r="G771" s="52"/>
      <c r="H771" s="47"/>
      <c r="I771" s="44"/>
      <c r="J771" s="39" t="e">
        <f>VLOOKUP(A771,'[1]2019.11'!$A:$B,2,0)</f>
        <v>#N/A</v>
      </c>
      <c r="X771" s="39" t="e">
        <f>VLOOKUP(A771,'[1]2019.30'!$A:$B,2,0)</f>
        <v>#N/A</v>
      </c>
      <c r="AJ771" s="39" t="e">
        <f>VLOOKUP(A771,[2]修订!$B:$C,2,0)</f>
        <v>#N/A</v>
      </c>
    </row>
    <row r="772" s="39" customFormat="1" spans="1:36">
      <c r="A772" s="55">
        <v>250202027</v>
      </c>
      <c r="B772" s="52" t="s">
        <v>1331</v>
      </c>
      <c r="C772" s="52"/>
      <c r="D772" s="52"/>
      <c r="E772" s="56" t="s">
        <v>1063</v>
      </c>
      <c r="F772" s="56">
        <v>9</v>
      </c>
      <c r="G772" s="52"/>
      <c r="H772" s="47"/>
      <c r="I772" s="44"/>
      <c r="J772" s="39" t="e">
        <f>VLOOKUP(A772,'[1]2019.11'!$A:$B,2,0)</f>
        <v>#N/A</v>
      </c>
      <c r="X772" s="39" t="e">
        <f>VLOOKUP(A772,'[1]2019.30'!$A:$B,2,0)</f>
        <v>#N/A</v>
      </c>
      <c r="AJ772" s="39" t="e">
        <f>VLOOKUP(A772,[2]修订!$B:$C,2,0)</f>
        <v>#N/A</v>
      </c>
    </row>
    <row r="773" s="39" customFormat="1" spans="1:36">
      <c r="A773" s="55">
        <v>250202028</v>
      </c>
      <c r="B773" s="52" t="s">
        <v>1332</v>
      </c>
      <c r="C773" s="52"/>
      <c r="D773" s="52"/>
      <c r="E773" s="56" t="s">
        <v>1063</v>
      </c>
      <c r="F773" s="56">
        <v>8</v>
      </c>
      <c r="G773" s="52"/>
      <c r="H773" s="47"/>
      <c r="I773" s="44"/>
      <c r="J773" s="39" t="e">
        <f>VLOOKUP(A773,'[1]2019.11'!$A:$B,2,0)</f>
        <v>#N/A</v>
      </c>
      <c r="X773" s="39" t="e">
        <f>VLOOKUP(A773,'[1]2019.30'!$A:$B,2,0)</f>
        <v>#N/A</v>
      </c>
      <c r="AJ773" s="39" t="e">
        <f>VLOOKUP(A773,[2]修订!$B:$C,2,0)</f>
        <v>#N/A</v>
      </c>
    </row>
    <row r="774" s="39" customFormat="1" ht="24" spans="1:36">
      <c r="A774" s="55">
        <v>250202029</v>
      </c>
      <c r="B774" s="52" t="s">
        <v>1333</v>
      </c>
      <c r="C774" s="52"/>
      <c r="D774" s="52"/>
      <c r="E774" s="56" t="s">
        <v>1063</v>
      </c>
      <c r="F774" s="56">
        <v>8</v>
      </c>
      <c r="G774" s="52"/>
      <c r="H774" s="47"/>
      <c r="I774" s="44"/>
      <c r="J774" s="39" t="e">
        <f>VLOOKUP(A774,'[1]2019.11'!$A:$B,2,0)</f>
        <v>#N/A</v>
      </c>
      <c r="X774" s="39" t="e">
        <f>VLOOKUP(A774,'[1]2019.30'!$A:$B,2,0)</f>
        <v>#N/A</v>
      </c>
      <c r="AJ774" s="39" t="e">
        <f>VLOOKUP(A774,[2]修订!$B:$C,2,0)</f>
        <v>#N/A</v>
      </c>
    </row>
    <row r="775" s="39" customFormat="1" spans="1:36">
      <c r="A775" s="55">
        <v>250202030</v>
      </c>
      <c r="B775" s="52" t="s">
        <v>1334</v>
      </c>
      <c r="C775" s="52"/>
      <c r="D775" s="52"/>
      <c r="E775" s="56" t="s">
        <v>1063</v>
      </c>
      <c r="F775" s="56">
        <v>8</v>
      </c>
      <c r="G775" s="52"/>
      <c r="H775" s="47"/>
      <c r="I775" s="44"/>
      <c r="J775" s="39" t="e">
        <f>VLOOKUP(A775,'[1]2019.11'!$A:$B,2,0)</f>
        <v>#N/A</v>
      </c>
      <c r="X775" s="39" t="e">
        <f>VLOOKUP(A775,'[1]2019.30'!$A:$B,2,0)</f>
        <v>#N/A</v>
      </c>
      <c r="AJ775" s="39" t="e">
        <f>VLOOKUP(A775,[2]修订!$B:$C,2,0)</f>
        <v>#N/A</v>
      </c>
    </row>
    <row r="776" s="39" customFormat="1" ht="24" spans="1:36">
      <c r="A776" s="55">
        <v>250202031</v>
      </c>
      <c r="B776" s="52" t="s">
        <v>1335</v>
      </c>
      <c r="C776" s="52" t="s">
        <v>1336</v>
      </c>
      <c r="D776" s="52"/>
      <c r="E776" s="56" t="s">
        <v>1063</v>
      </c>
      <c r="F776" s="56">
        <v>8</v>
      </c>
      <c r="G776" s="52" t="s">
        <v>1337</v>
      </c>
      <c r="H776" s="47"/>
      <c r="I776" s="44"/>
      <c r="J776" s="39" t="e">
        <f>VLOOKUP(A776,'[1]2019.11'!$A:$B,2,0)</f>
        <v>#N/A</v>
      </c>
      <c r="X776" s="39" t="e">
        <f>VLOOKUP(A776,'[1]2019.30'!$A:$B,2,0)</f>
        <v>#N/A</v>
      </c>
      <c r="AJ776" s="39" t="e">
        <f>VLOOKUP(A776,[2]修订!$B:$C,2,0)</f>
        <v>#N/A</v>
      </c>
    </row>
    <row r="777" s="39" customFormat="1" spans="1:36">
      <c r="A777" s="55">
        <v>250202032</v>
      </c>
      <c r="B777" s="52" t="s">
        <v>1338</v>
      </c>
      <c r="C777" s="52"/>
      <c r="D777" s="52"/>
      <c r="E777" s="56" t="s">
        <v>1063</v>
      </c>
      <c r="F777" s="56">
        <v>8</v>
      </c>
      <c r="G777" s="52"/>
      <c r="H777" s="47"/>
      <c r="I777" s="44"/>
      <c r="J777" s="39" t="e">
        <f>VLOOKUP(A777,'[1]2019.11'!$A:$B,2,0)</f>
        <v>#N/A</v>
      </c>
      <c r="X777" s="39" t="e">
        <f>VLOOKUP(A777,'[1]2019.30'!$A:$B,2,0)</f>
        <v>#N/A</v>
      </c>
      <c r="AJ777" s="39" t="e">
        <f>VLOOKUP(A777,[2]修订!$B:$C,2,0)</f>
        <v>#N/A</v>
      </c>
    </row>
    <row r="778" s="39" customFormat="1" spans="1:36">
      <c r="A778" s="55">
        <v>250202033</v>
      </c>
      <c r="B778" s="52" t="s">
        <v>1339</v>
      </c>
      <c r="C778" s="52"/>
      <c r="D778" s="52"/>
      <c r="E778" s="56" t="s">
        <v>1063</v>
      </c>
      <c r="F778" s="56">
        <v>8</v>
      </c>
      <c r="G778" s="52"/>
      <c r="H778" s="47"/>
      <c r="I778" s="44"/>
      <c r="J778" s="39" t="e">
        <f>VLOOKUP(A778,'[1]2019.11'!$A:$B,2,0)</f>
        <v>#N/A</v>
      </c>
      <c r="X778" s="39" t="e">
        <f>VLOOKUP(A778,'[1]2019.30'!$A:$B,2,0)</f>
        <v>#N/A</v>
      </c>
      <c r="AJ778" s="39" t="e">
        <f>VLOOKUP(A778,[2]修订!$B:$C,2,0)</f>
        <v>#N/A</v>
      </c>
    </row>
    <row r="779" s="39" customFormat="1" ht="24" spans="1:36">
      <c r="A779" s="55">
        <v>250202034</v>
      </c>
      <c r="B779" s="52" t="s">
        <v>1340</v>
      </c>
      <c r="C779" s="52" t="s">
        <v>1341</v>
      </c>
      <c r="D779" s="52"/>
      <c r="E779" s="56" t="s">
        <v>1063</v>
      </c>
      <c r="F779" s="56">
        <v>22</v>
      </c>
      <c r="G779" s="52" t="s">
        <v>1337</v>
      </c>
      <c r="H779" s="47"/>
      <c r="I779" s="44"/>
      <c r="J779" s="39" t="e">
        <f>VLOOKUP(A779,'[1]2019.11'!$A:$B,2,0)</f>
        <v>#N/A</v>
      </c>
      <c r="X779" s="39" t="e">
        <f>VLOOKUP(A779,'[1]2019.30'!$A:$B,2,0)</f>
        <v>#N/A</v>
      </c>
      <c r="AJ779" s="39" t="e">
        <f>VLOOKUP(A779,[2]修订!$B:$C,2,0)</f>
        <v>#N/A</v>
      </c>
    </row>
    <row r="780" s="39" customFormat="1" spans="1:36">
      <c r="A780" s="55">
        <v>250202035</v>
      </c>
      <c r="B780" s="52" t="s">
        <v>1342</v>
      </c>
      <c r="C780" s="52"/>
      <c r="D780" s="52"/>
      <c r="E780" s="56" t="s">
        <v>1063</v>
      </c>
      <c r="F780" s="56">
        <v>22</v>
      </c>
      <c r="G780" s="52"/>
      <c r="H780" s="47"/>
      <c r="I780" s="44"/>
      <c r="J780" s="39" t="e">
        <f>VLOOKUP(A780,'[1]2019.11'!$A:$B,2,0)</f>
        <v>#N/A</v>
      </c>
      <c r="X780" s="39" t="e">
        <f>VLOOKUP(A780,'[1]2019.30'!$A:$B,2,0)</f>
        <v>#N/A</v>
      </c>
      <c r="AJ780" s="39" t="e">
        <f>VLOOKUP(A780,[2]修订!$B:$C,2,0)</f>
        <v>#N/A</v>
      </c>
    </row>
    <row r="781" s="39" customFormat="1" spans="1:36">
      <c r="A781" s="55">
        <v>250202036</v>
      </c>
      <c r="B781" s="52" t="s">
        <v>1343</v>
      </c>
      <c r="C781" s="52"/>
      <c r="D781" s="52"/>
      <c r="E781" s="56" t="s">
        <v>1063</v>
      </c>
      <c r="F781" s="56" t="s">
        <v>526</v>
      </c>
      <c r="G781" s="52"/>
      <c r="H781" s="47"/>
      <c r="I781" s="44"/>
      <c r="J781" s="39" t="e">
        <f>VLOOKUP(A781,'[1]2019.11'!$A:$B,2,0)</f>
        <v>#N/A</v>
      </c>
      <c r="X781" s="39" t="e">
        <f>VLOOKUP(A781,'[1]2019.30'!$A:$B,2,0)</f>
        <v>#N/A</v>
      </c>
      <c r="AJ781" s="39" t="e">
        <f>VLOOKUP(A781,[2]修订!$B:$C,2,0)</f>
        <v>#N/A</v>
      </c>
    </row>
    <row r="782" s="39" customFormat="1" spans="1:36">
      <c r="A782" s="55">
        <v>250202037</v>
      </c>
      <c r="B782" s="52" t="s">
        <v>1344</v>
      </c>
      <c r="C782" s="52"/>
      <c r="D782" s="52"/>
      <c r="E782" s="56" t="s">
        <v>1063</v>
      </c>
      <c r="F782" s="56" t="s">
        <v>526</v>
      </c>
      <c r="G782" s="52"/>
      <c r="H782" s="47"/>
      <c r="I782" s="44"/>
      <c r="J782" s="39" t="e">
        <f>VLOOKUP(A782,'[1]2019.11'!$A:$B,2,0)</f>
        <v>#N/A</v>
      </c>
      <c r="X782" s="39" t="e">
        <f>VLOOKUP(A782,'[1]2019.30'!$A:$B,2,0)</f>
        <v>#N/A</v>
      </c>
      <c r="AJ782" s="39" t="e">
        <f>VLOOKUP(A782,[2]修订!$B:$C,2,0)</f>
        <v>#N/A</v>
      </c>
    </row>
    <row r="783" s="39" customFormat="1" spans="1:36">
      <c r="A783" s="55">
        <v>250202038</v>
      </c>
      <c r="B783" s="52" t="s">
        <v>1345</v>
      </c>
      <c r="C783" s="52"/>
      <c r="D783" s="52"/>
      <c r="E783" s="56" t="s">
        <v>1063</v>
      </c>
      <c r="F783" s="56" t="s">
        <v>526</v>
      </c>
      <c r="G783" s="52"/>
      <c r="H783" s="47"/>
      <c r="I783" s="44"/>
      <c r="J783" s="39" t="e">
        <f>VLOOKUP(A783,'[1]2019.11'!$A:$B,2,0)</f>
        <v>#N/A</v>
      </c>
      <c r="X783" s="39" t="e">
        <f>VLOOKUP(A783,'[1]2019.30'!$A:$B,2,0)</f>
        <v>#N/A</v>
      </c>
      <c r="AJ783" s="39" t="e">
        <f>VLOOKUP(A783,[2]修订!$B:$C,2,0)</f>
        <v>#N/A</v>
      </c>
    </row>
    <row r="784" s="39" customFormat="1" spans="1:36">
      <c r="A784" s="55">
        <v>250202039</v>
      </c>
      <c r="B784" s="52" t="s">
        <v>1346</v>
      </c>
      <c r="C784" s="52"/>
      <c r="D784" s="52"/>
      <c r="E784" s="56" t="s">
        <v>246</v>
      </c>
      <c r="F784" s="56">
        <v>50</v>
      </c>
      <c r="G784" s="52"/>
      <c r="H784" s="47"/>
      <c r="I784" s="44"/>
      <c r="J784" s="39" t="e">
        <f>VLOOKUP(A784,'[1]2019.11'!$A:$B,2,0)</f>
        <v>#N/A</v>
      </c>
      <c r="X784" s="39" t="e">
        <f>VLOOKUP(A784,'[1]2019.30'!$A:$B,2,0)</f>
        <v>#N/A</v>
      </c>
      <c r="AJ784" s="39" t="e">
        <f>VLOOKUP(A784,[2]修订!$B:$C,2,0)</f>
        <v>#N/A</v>
      </c>
    </row>
    <row r="785" s="39" customFormat="1" spans="1:36">
      <c r="A785" s="55">
        <v>250202040</v>
      </c>
      <c r="B785" s="52" t="s">
        <v>1347</v>
      </c>
      <c r="C785" s="52"/>
      <c r="D785" s="52"/>
      <c r="E785" s="56" t="s">
        <v>1063</v>
      </c>
      <c r="F785" s="56">
        <v>17</v>
      </c>
      <c r="G785" s="52"/>
      <c r="H785" s="47"/>
      <c r="I785" s="44"/>
      <c r="J785" s="39" t="e">
        <f>VLOOKUP(A785,'[1]2019.11'!$A:$B,2,0)</f>
        <v>#N/A</v>
      </c>
      <c r="X785" s="39" t="e">
        <f>VLOOKUP(A785,'[1]2019.30'!$A:$B,2,0)</f>
        <v>#N/A</v>
      </c>
      <c r="AJ785" s="39" t="e">
        <f>VLOOKUP(A785,[2]修订!$B:$C,2,0)</f>
        <v>#N/A</v>
      </c>
    </row>
    <row r="786" s="39" customFormat="1" spans="1:36">
      <c r="A786" s="55">
        <v>250202041</v>
      </c>
      <c r="B786" s="52" t="s">
        <v>1348</v>
      </c>
      <c r="C786" s="52"/>
      <c r="D786" s="52"/>
      <c r="E786" s="56" t="s">
        <v>1063</v>
      </c>
      <c r="F786" s="56">
        <v>27</v>
      </c>
      <c r="G786" s="52"/>
      <c r="H786" s="47"/>
      <c r="I786" s="44"/>
      <c r="J786" s="39" t="e">
        <f>VLOOKUP(A786,'[1]2019.11'!$A:$B,2,0)</f>
        <v>#N/A</v>
      </c>
      <c r="X786" s="39" t="e">
        <f>VLOOKUP(A786,'[1]2019.30'!$A:$B,2,0)</f>
        <v>#N/A</v>
      </c>
      <c r="AJ786" s="39" t="e">
        <f>VLOOKUP(A786,[2]修订!$B:$C,2,0)</f>
        <v>#N/A</v>
      </c>
    </row>
    <row r="787" s="39" customFormat="1" ht="24" spans="1:36">
      <c r="A787" s="55">
        <v>250202042</v>
      </c>
      <c r="B787" s="52" t="s">
        <v>1349</v>
      </c>
      <c r="C787" s="52"/>
      <c r="D787" s="52"/>
      <c r="E787" s="56" t="s">
        <v>1063</v>
      </c>
      <c r="F787" s="56">
        <v>90</v>
      </c>
      <c r="G787" s="52"/>
      <c r="H787" s="47"/>
      <c r="I787" s="44"/>
      <c r="J787" s="39" t="e">
        <f>VLOOKUP(A787,'[1]2019.11'!$A:$B,2,0)</f>
        <v>#N/A</v>
      </c>
      <c r="X787" s="39" t="e">
        <f>VLOOKUP(A787,'[1]2019.30'!$A:$B,2,0)</f>
        <v>#N/A</v>
      </c>
      <c r="AJ787" s="39" t="e">
        <f>VLOOKUP(A787,[2]修订!$B:$C,2,0)</f>
        <v>#N/A</v>
      </c>
    </row>
    <row r="788" s="39" customFormat="1" ht="24" spans="1:36">
      <c r="A788" s="55">
        <v>250202043</v>
      </c>
      <c r="B788" s="52" t="s">
        <v>1350</v>
      </c>
      <c r="C788" s="52"/>
      <c r="D788" s="52"/>
      <c r="E788" s="56" t="s">
        <v>1063</v>
      </c>
      <c r="F788" s="56" t="s">
        <v>526</v>
      </c>
      <c r="G788" s="52"/>
      <c r="H788" s="47"/>
      <c r="I788" s="44"/>
      <c r="J788" s="39" t="e">
        <f>VLOOKUP(A788,'[1]2019.11'!$A:$B,2,0)</f>
        <v>#N/A</v>
      </c>
      <c r="X788" s="39" t="e">
        <f>VLOOKUP(A788,'[1]2019.30'!$A:$B,2,0)</f>
        <v>#N/A</v>
      </c>
      <c r="AJ788" s="39" t="e">
        <f>VLOOKUP(A788,[2]修订!$B:$C,2,0)</f>
        <v>#N/A</v>
      </c>
    </row>
    <row r="789" s="39" customFormat="1" spans="1:36">
      <c r="A789" s="55">
        <v>250203</v>
      </c>
      <c r="B789" s="52" t="s">
        <v>1351</v>
      </c>
      <c r="C789" s="52"/>
      <c r="D789" s="52"/>
      <c r="E789" s="56"/>
      <c r="F789" s="56"/>
      <c r="G789" s="52"/>
      <c r="H789" s="47"/>
      <c r="I789" s="44"/>
      <c r="J789" s="39" t="e">
        <f>VLOOKUP(A789,'[1]2019.11'!$A:$B,2,0)</f>
        <v>#N/A</v>
      </c>
      <c r="X789" s="39" t="str">
        <f>VLOOKUP(A789,'[1]2019.30'!$A:$B,2,0)</f>
        <v>凝血检查</v>
      </c>
      <c r="Y789" s="39">
        <f>IF(B789=X789,0,1)</f>
        <v>0</v>
      </c>
      <c r="Z789" s="39">
        <v>0</v>
      </c>
      <c r="AA789" s="39">
        <f>IF(C789=Z789,0,1)</f>
        <v>0</v>
      </c>
      <c r="AB789" s="39" t="e">
        <f>VLOOKUP(A789,'[1]2019.30'!$A:$D,4,0)</f>
        <v>#REF!</v>
      </c>
      <c r="AC789" s="39" t="e">
        <f>IF(D789=AB789,0,1)</f>
        <v>#REF!</v>
      </c>
      <c r="AD789" s="39" t="e">
        <f>VLOOKUP(A789,'[1]2019.30'!$A:$E,5,0)</f>
        <v>#REF!</v>
      </c>
      <c r="AE789" s="39" t="e">
        <f>IF(E789=AD789,0,1)</f>
        <v>#REF!</v>
      </c>
      <c r="AF789" s="39" t="e">
        <f>VLOOKUP(A789,'[1]2019.30'!$A:$F,6,0)</f>
        <v>#REF!</v>
      </c>
      <c r="AG789" s="39" t="e">
        <f>IF(F789=AF789,0,1)</f>
        <v>#REF!</v>
      </c>
      <c r="AH789" s="39">
        <v>0</v>
      </c>
      <c r="AI789" s="39">
        <f>IF(G789=AH789,0,1)</f>
        <v>0</v>
      </c>
      <c r="AJ789" s="39" t="e">
        <f>VLOOKUP(A789,[2]修订!$B:$C,2,0)</f>
        <v>#N/A</v>
      </c>
    </row>
    <row r="790" s="39" customFormat="1" ht="24" spans="1:36">
      <c r="A790" s="55">
        <v>250203001</v>
      </c>
      <c r="B790" s="52" t="s">
        <v>1352</v>
      </c>
      <c r="C790" s="52" t="s">
        <v>1353</v>
      </c>
      <c r="D790" s="52"/>
      <c r="E790" s="56" t="s">
        <v>1063</v>
      </c>
      <c r="F790" s="56"/>
      <c r="G790" s="52" t="s">
        <v>1337</v>
      </c>
      <c r="H790" s="47"/>
      <c r="I790" s="44"/>
      <c r="J790" s="39" t="e">
        <f>VLOOKUP(A790,'[1]2019.11'!$A:$B,2,0)</f>
        <v>#N/A</v>
      </c>
      <c r="X790" s="39" t="e">
        <f>VLOOKUP(A790,'[1]2019.30'!$A:$B,2,0)</f>
        <v>#N/A</v>
      </c>
      <c r="AJ790" s="39" t="e">
        <f>VLOOKUP(A790,[2]修订!$B:$C,2,0)</f>
        <v>#N/A</v>
      </c>
    </row>
    <row r="791" s="39" customFormat="1" spans="1:36">
      <c r="A791" s="55" t="s">
        <v>1354</v>
      </c>
      <c r="B791" s="52" t="s">
        <v>1291</v>
      </c>
      <c r="C791" s="52"/>
      <c r="D791" s="52"/>
      <c r="E791" s="56" t="s">
        <v>1063</v>
      </c>
      <c r="F791" s="56">
        <v>30</v>
      </c>
      <c r="G791" s="52"/>
      <c r="H791" s="47"/>
      <c r="I791" s="44"/>
      <c r="J791" s="39" t="e">
        <f>VLOOKUP(A791,'[1]2019.11'!$A:$B,2,0)</f>
        <v>#N/A</v>
      </c>
      <c r="X791" s="39" t="e">
        <f>VLOOKUP(A791,'[1]2019.30'!$A:$B,2,0)</f>
        <v>#N/A</v>
      </c>
      <c r="AJ791" s="39" t="e">
        <f>VLOOKUP(A791,[2]修订!$B:$C,2,0)</f>
        <v>#N/A</v>
      </c>
    </row>
    <row r="792" s="39" customFormat="1" spans="1:36">
      <c r="A792" s="55" t="s">
        <v>1355</v>
      </c>
      <c r="B792" s="52" t="s">
        <v>1285</v>
      </c>
      <c r="C792" s="52"/>
      <c r="D792" s="52"/>
      <c r="E792" s="56" t="s">
        <v>1063</v>
      </c>
      <c r="F792" s="56">
        <v>70</v>
      </c>
      <c r="G792" s="52"/>
      <c r="H792" s="47"/>
      <c r="I792" s="44"/>
      <c r="J792" s="39" t="e">
        <f>VLOOKUP(A792,'[1]2019.11'!$A:$B,2,0)</f>
        <v>#N/A</v>
      </c>
      <c r="X792" s="39" t="e">
        <f>VLOOKUP(A792,'[1]2019.30'!$A:$B,2,0)</f>
        <v>#N/A</v>
      </c>
      <c r="AJ792" s="39" t="e">
        <f>VLOOKUP(A792,[2]修订!$B:$C,2,0)</f>
        <v>#N/A</v>
      </c>
    </row>
    <row r="793" s="39" customFormat="1" ht="24" spans="1:36">
      <c r="A793" s="55">
        <v>250203002</v>
      </c>
      <c r="B793" s="52" t="s">
        <v>1356</v>
      </c>
      <c r="C793" s="52"/>
      <c r="D793" s="52"/>
      <c r="E793" s="56" t="s">
        <v>1063</v>
      </c>
      <c r="F793" s="56"/>
      <c r="G793" s="52"/>
      <c r="H793" s="47"/>
      <c r="I793" s="44"/>
      <c r="J793" s="39" t="e">
        <f>VLOOKUP(A793,'[1]2019.11'!$A:$B,2,0)</f>
        <v>#N/A</v>
      </c>
      <c r="X793" s="39" t="e">
        <f>VLOOKUP(A793,'[1]2019.30'!$A:$B,2,0)</f>
        <v>#N/A</v>
      </c>
      <c r="AJ793" s="39" t="e">
        <f>VLOOKUP(A793,[2]修订!$B:$C,2,0)</f>
        <v>#N/A</v>
      </c>
    </row>
    <row r="794" s="39" customFormat="1" spans="1:36">
      <c r="A794" s="55" t="s">
        <v>1357</v>
      </c>
      <c r="B794" s="52" t="s">
        <v>1291</v>
      </c>
      <c r="C794" s="52"/>
      <c r="D794" s="52"/>
      <c r="E794" s="56" t="s">
        <v>1063</v>
      </c>
      <c r="F794" s="56">
        <v>30</v>
      </c>
      <c r="G794" s="52"/>
      <c r="H794" s="47"/>
      <c r="I794" s="44"/>
      <c r="J794" s="39" t="e">
        <f>VLOOKUP(A794,'[1]2019.11'!$A:$B,2,0)</f>
        <v>#N/A</v>
      </c>
      <c r="X794" s="39" t="e">
        <f>VLOOKUP(A794,'[1]2019.30'!$A:$B,2,0)</f>
        <v>#N/A</v>
      </c>
      <c r="AJ794" s="39" t="e">
        <f>VLOOKUP(A794,[2]修订!$B:$C,2,0)</f>
        <v>#N/A</v>
      </c>
    </row>
    <row r="795" s="39" customFormat="1" spans="1:36">
      <c r="A795" s="55" t="s">
        <v>1358</v>
      </c>
      <c r="B795" s="52" t="s">
        <v>1285</v>
      </c>
      <c r="C795" s="52"/>
      <c r="D795" s="52"/>
      <c r="E795" s="56" t="s">
        <v>1063</v>
      </c>
      <c r="F795" s="56">
        <v>60</v>
      </c>
      <c r="G795" s="52"/>
      <c r="H795" s="47"/>
      <c r="I795" s="44"/>
      <c r="J795" s="39" t="e">
        <f>VLOOKUP(A795,'[1]2019.11'!$A:$B,2,0)</f>
        <v>#N/A</v>
      </c>
      <c r="X795" s="39" t="e">
        <f>VLOOKUP(A795,'[1]2019.30'!$A:$B,2,0)</f>
        <v>#N/A</v>
      </c>
      <c r="AJ795" s="39" t="e">
        <f>VLOOKUP(A795,[2]修订!$B:$C,2,0)</f>
        <v>#N/A</v>
      </c>
    </row>
    <row r="796" s="39" customFormat="1" ht="24" spans="1:36">
      <c r="A796" s="55">
        <v>250203003</v>
      </c>
      <c r="B796" s="52" t="s">
        <v>1359</v>
      </c>
      <c r="C796" s="52" t="s">
        <v>1360</v>
      </c>
      <c r="D796" s="52"/>
      <c r="E796" s="56" t="s">
        <v>1063</v>
      </c>
      <c r="F796" s="56"/>
      <c r="G796" s="52" t="s">
        <v>1337</v>
      </c>
      <c r="H796" s="47"/>
      <c r="I796" s="44"/>
      <c r="J796" s="39" t="e">
        <f>VLOOKUP(A796,'[1]2019.11'!$A:$B,2,0)</f>
        <v>#N/A</v>
      </c>
      <c r="X796" s="39" t="e">
        <f>VLOOKUP(A796,'[1]2019.30'!$A:$B,2,0)</f>
        <v>#N/A</v>
      </c>
      <c r="AJ796" s="39" t="e">
        <f>VLOOKUP(A796,[2]修订!$B:$C,2,0)</f>
        <v>#N/A</v>
      </c>
    </row>
    <row r="797" s="39" customFormat="1" spans="1:36">
      <c r="A797" s="55" t="s">
        <v>1361</v>
      </c>
      <c r="B797" s="52" t="s">
        <v>1291</v>
      </c>
      <c r="C797" s="52"/>
      <c r="D797" s="52"/>
      <c r="E797" s="56" t="s">
        <v>1063</v>
      </c>
      <c r="F797" s="56">
        <v>30</v>
      </c>
      <c r="G797" s="52"/>
      <c r="H797" s="47"/>
      <c r="I797" s="44"/>
      <c r="J797" s="39" t="e">
        <f>VLOOKUP(A797,'[1]2019.11'!$A:$B,2,0)</f>
        <v>#N/A</v>
      </c>
      <c r="X797" s="39" t="e">
        <f>VLOOKUP(A797,'[1]2019.30'!$A:$B,2,0)</f>
        <v>#N/A</v>
      </c>
      <c r="AJ797" s="39" t="e">
        <f>VLOOKUP(A797,[2]修订!$B:$C,2,0)</f>
        <v>#N/A</v>
      </c>
    </row>
    <row r="798" s="39" customFormat="1" spans="1:36">
      <c r="A798" s="55" t="s">
        <v>1362</v>
      </c>
      <c r="B798" s="52" t="s">
        <v>1285</v>
      </c>
      <c r="C798" s="52"/>
      <c r="D798" s="52"/>
      <c r="E798" s="56" t="s">
        <v>1063</v>
      </c>
      <c r="F798" s="56">
        <v>60</v>
      </c>
      <c r="G798" s="52"/>
      <c r="H798" s="47"/>
      <c r="I798" s="44"/>
      <c r="J798" s="39" t="e">
        <f>VLOOKUP(A798,'[1]2019.11'!$A:$B,2,0)</f>
        <v>#N/A</v>
      </c>
      <c r="X798" s="39" t="e">
        <f>VLOOKUP(A798,'[1]2019.30'!$A:$B,2,0)</f>
        <v>#N/A</v>
      </c>
      <c r="AJ798" s="39" t="e">
        <f>VLOOKUP(A798,[2]修订!$B:$C,2,0)</f>
        <v>#N/A</v>
      </c>
    </row>
    <row r="799" s="39" customFormat="1" ht="24" spans="1:36">
      <c r="A799" s="55">
        <v>250203004</v>
      </c>
      <c r="B799" s="52" t="s">
        <v>1363</v>
      </c>
      <c r="C799" s="52"/>
      <c r="D799" s="52"/>
      <c r="E799" s="56" t="s">
        <v>1063</v>
      </c>
      <c r="F799" s="56">
        <v>65</v>
      </c>
      <c r="G799" s="52" t="s">
        <v>1285</v>
      </c>
      <c r="H799" s="47"/>
      <c r="I799" s="44"/>
      <c r="J799" s="39" t="e">
        <f>VLOOKUP(A799,'[1]2019.11'!$A:$B,2,0)</f>
        <v>#N/A</v>
      </c>
      <c r="X799" s="39" t="e">
        <f>VLOOKUP(A799,'[1]2019.30'!$A:$B,2,0)</f>
        <v>#N/A</v>
      </c>
      <c r="AJ799" s="39" t="e">
        <f>VLOOKUP(A799,[2]修订!$B:$C,2,0)</f>
        <v>#N/A</v>
      </c>
    </row>
    <row r="800" s="39" customFormat="1" ht="24" spans="1:36">
      <c r="A800" s="55">
        <v>250203005</v>
      </c>
      <c r="B800" s="52" t="s">
        <v>1364</v>
      </c>
      <c r="C800" s="52"/>
      <c r="D800" s="52"/>
      <c r="E800" s="56" t="s">
        <v>1063</v>
      </c>
      <c r="F800" s="56">
        <v>75</v>
      </c>
      <c r="G800" s="52" t="s">
        <v>1285</v>
      </c>
      <c r="H800" s="47"/>
      <c r="I800" s="44"/>
      <c r="J800" s="39" t="e">
        <f>VLOOKUP(A800,'[1]2019.11'!$A:$B,2,0)</f>
        <v>#N/A</v>
      </c>
      <c r="X800" s="39" t="e">
        <f>VLOOKUP(A800,'[1]2019.30'!$A:$B,2,0)</f>
        <v>#N/A</v>
      </c>
      <c r="AJ800" s="39" t="e">
        <f>VLOOKUP(A800,[2]修订!$B:$C,2,0)</f>
        <v>#N/A</v>
      </c>
    </row>
    <row r="801" s="39" customFormat="1" spans="1:36">
      <c r="A801" s="55">
        <v>250203006</v>
      </c>
      <c r="B801" s="52" t="s">
        <v>1365</v>
      </c>
      <c r="C801" s="52"/>
      <c r="D801" s="52"/>
      <c r="E801" s="56" t="s">
        <v>1063</v>
      </c>
      <c r="F801" s="56">
        <v>5</v>
      </c>
      <c r="G801" s="52"/>
      <c r="H801" s="47"/>
      <c r="I801" s="44"/>
      <c r="J801" s="39" t="e">
        <f>VLOOKUP(A801,'[1]2019.11'!$A:$B,2,0)</f>
        <v>#N/A</v>
      </c>
      <c r="X801" s="39" t="e">
        <f>VLOOKUP(A801,'[1]2019.30'!$A:$B,2,0)</f>
        <v>#N/A</v>
      </c>
      <c r="AJ801" s="39" t="e">
        <f>VLOOKUP(A801,[2]修订!$B:$C,2,0)</f>
        <v>#N/A</v>
      </c>
    </row>
    <row r="802" s="39" customFormat="1" spans="1:36">
      <c r="A802" s="55">
        <v>250203007</v>
      </c>
      <c r="B802" s="52" t="s">
        <v>1366</v>
      </c>
      <c r="C802" s="52"/>
      <c r="D802" s="52"/>
      <c r="E802" s="56" t="s">
        <v>1063</v>
      </c>
      <c r="F802" s="56">
        <v>5</v>
      </c>
      <c r="G802" s="52"/>
      <c r="H802" s="47"/>
      <c r="I802" s="44"/>
      <c r="J802" s="39" t="e">
        <f>VLOOKUP(A802,'[1]2019.11'!$A:$B,2,0)</f>
        <v>#N/A</v>
      </c>
      <c r="X802" s="39" t="e">
        <f>VLOOKUP(A802,'[1]2019.30'!$A:$B,2,0)</f>
        <v>#N/A</v>
      </c>
      <c r="AJ802" s="39" t="e">
        <f>VLOOKUP(A802,[2]修订!$B:$C,2,0)</f>
        <v>#N/A</v>
      </c>
    </row>
    <row r="803" s="39" customFormat="1" ht="40.5" spans="1:36">
      <c r="A803" s="55">
        <v>250203008</v>
      </c>
      <c r="B803" s="52" t="s">
        <v>1367</v>
      </c>
      <c r="C803" s="52"/>
      <c r="D803" s="52"/>
      <c r="E803" s="56" t="s">
        <v>1063</v>
      </c>
      <c r="F803" s="56">
        <v>40</v>
      </c>
      <c r="G803" s="52"/>
      <c r="H803" s="47" t="s">
        <v>1368</v>
      </c>
      <c r="I803" s="44"/>
      <c r="J803" s="39" t="e">
        <f>VLOOKUP(A803,'[1]2019.11'!$A:$B,2,0)</f>
        <v>#N/A</v>
      </c>
      <c r="X803" s="39" t="e">
        <f>VLOOKUP(A803,'[1]2019.30'!$A:$B,2,0)</f>
        <v>#N/A</v>
      </c>
      <c r="AJ803" s="39" t="e">
        <f>VLOOKUP(A803,[2]修订!$B:$C,2,0)</f>
        <v>#N/A</v>
      </c>
    </row>
    <row r="804" s="39" customFormat="1" spans="1:36">
      <c r="A804" s="55">
        <v>250203009</v>
      </c>
      <c r="B804" s="52" t="s">
        <v>1369</v>
      </c>
      <c r="C804" s="52"/>
      <c r="D804" s="52"/>
      <c r="E804" s="56" t="s">
        <v>1063</v>
      </c>
      <c r="F804" s="56"/>
      <c r="G804" s="52"/>
      <c r="H804" s="47"/>
      <c r="I804" s="44"/>
      <c r="J804" s="39" t="e">
        <f>VLOOKUP(A804,'[1]2019.11'!$A:$B,2,0)</f>
        <v>#N/A</v>
      </c>
      <c r="X804" s="39" t="e">
        <f>VLOOKUP(A804,'[1]2019.30'!$A:$B,2,0)</f>
        <v>#N/A</v>
      </c>
      <c r="AJ804" s="39" t="e">
        <f>VLOOKUP(A804,[2]修订!$B:$C,2,0)</f>
        <v>#N/A</v>
      </c>
    </row>
    <row r="805" s="39" customFormat="1" spans="1:36">
      <c r="A805" s="55" t="s">
        <v>1370</v>
      </c>
      <c r="B805" s="52" t="s">
        <v>1291</v>
      </c>
      <c r="C805" s="52"/>
      <c r="D805" s="52"/>
      <c r="E805" s="56" t="s">
        <v>1063</v>
      </c>
      <c r="F805" s="56">
        <v>25</v>
      </c>
      <c r="G805" s="52"/>
      <c r="H805" s="47"/>
      <c r="I805" s="44"/>
      <c r="J805" s="39" t="e">
        <f>VLOOKUP(A805,'[1]2019.11'!$A:$B,2,0)</f>
        <v>#N/A</v>
      </c>
      <c r="X805" s="39" t="e">
        <f>VLOOKUP(A805,'[1]2019.30'!$A:$B,2,0)</f>
        <v>#N/A</v>
      </c>
      <c r="AJ805" s="39" t="e">
        <f>VLOOKUP(A805,[2]修订!$B:$C,2,0)</f>
        <v>#N/A</v>
      </c>
    </row>
    <row r="806" s="39" customFormat="1" spans="1:36">
      <c r="A806" s="55" t="s">
        <v>1371</v>
      </c>
      <c r="B806" s="52" t="s">
        <v>1285</v>
      </c>
      <c r="C806" s="52"/>
      <c r="D806" s="52"/>
      <c r="E806" s="56" t="s">
        <v>1063</v>
      </c>
      <c r="F806" s="56">
        <v>70</v>
      </c>
      <c r="G806" s="52"/>
      <c r="H806" s="47"/>
      <c r="I806" s="44"/>
      <c r="J806" s="39" t="e">
        <f>VLOOKUP(A806,'[1]2019.11'!$A:$B,2,0)</f>
        <v>#N/A</v>
      </c>
      <c r="X806" s="39" t="e">
        <f>VLOOKUP(A806,'[1]2019.30'!$A:$B,2,0)</f>
        <v>#N/A</v>
      </c>
      <c r="AJ806" s="39" t="e">
        <f>VLOOKUP(A806,[2]修订!$B:$C,2,0)</f>
        <v>#N/A</v>
      </c>
    </row>
    <row r="807" s="39" customFormat="1" ht="24" spans="1:36">
      <c r="A807" s="55">
        <v>250203010</v>
      </c>
      <c r="B807" s="52" t="s">
        <v>1372</v>
      </c>
      <c r="C807" s="52"/>
      <c r="D807" s="52"/>
      <c r="E807" s="56" t="s">
        <v>1063</v>
      </c>
      <c r="F807" s="56">
        <v>9</v>
      </c>
      <c r="G807" s="52" t="s">
        <v>1291</v>
      </c>
      <c r="H807" s="47"/>
      <c r="I807" s="44"/>
      <c r="J807" s="39" t="e">
        <f>VLOOKUP(A807,'[1]2019.11'!$A:$B,2,0)</f>
        <v>#N/A</v>
      </c>
      <c r="X807" s="39" t="e">
        <f>VLOOKUP(A807,'[1]2019.30'!$A:$B,2,0)</f>
        <v>#N/A</v>
      </c>
      <c r="AJ807" s="39" t="e">
        <f>VLOOKUP(A807,[2]修订!$B:$C,2,0)</f>
        <v>#N/A</v>
      </c>
    </row>
    <row r="808" s="39" customFormat="1" ht="24" spans="1:36">
      <c r="A808" s="55">
        <v>250203011</v>
      </c>
      <c r="B808" s="52" t="s">
        <v>1373</v>
      </c>
      <c r="C808" s="52"/>
      <c r="D808" s="52"/>
      <c r="E808" s="56" t="s">
        <v>1063</v>
      </c>
      <c r="F808" s="56">
        <v>17</v>
      </c>
      <c r="G808" s="52" t="s">
        <v>1374</v>
      </c>
      <c r="H808" s="47"/>
      <c r="I808" s="44"/>
      <c r="J808" s="39" t="e">
        <f>VLOOKUP(A808,'[1]2019.11'!$A:$B,2,0)</f>
        <v>#N/A</v>
      </c>
      <c r="X808" s="39" t="e">
        <f>VLOOKUP(A808,'[1]2019.30'!$A:$B,2,0)</f>
        <v>#N/A</v>
      </c>
      <c r="AJ808" s="39" t="e">
        <f>VLOOKUP(A808,[2]修订!$B:$C,2,0)</f>
        <v>#N/A</v>
      </c>
    </row>
    <row r="809" s="39" customFormat="1" ht="24" spans="1:36">
      <c r="A809" s="55">
        <v>250203012</v>
      </c>
      <c r="B809" s="52" t="s">
        <v>1375</v>
      </c>
      <c r="C809" s="52" t="s">
        <v>1376</v>
      </c>
      <c r="D809" s="52"/>
      <c r="E809" s="56" t="s">
        <v>1063</v>
      </c>
      <c r="F809" s="56">
        <v>20</v>
      </c>
      <c r="G809" s="52"/>
      <c r="H809" s="47"/>
      <c r="I809" s="44"/>
      <c r="J809" s="39" t="e">
        <f>VLOOKUP(A809,'[1]2019.11'!$A:$B,2,0)</f>
        <v>#N/A</v>
      </c>
      <c r="X809" s="39" t="e">
        <f>VLOOKUP(A809,'[1]2019.30'!$A:$B,2,0)</f>
        <v>#N/A</v>
      </c>
      <c r="AJ809" s="39" t="e">
        <f>VLOOKUP(A809,[2]修订!$B:$C,2,0)</f>
        <v>#N/A</v>
      </c>
    </row>
    <row r="810" s="39" customFormat="1" ht="24" spans="1:36">
      <c r="A810" s="55">
        <v>250203013</v>
      </c>
      <c r="B810" s="52" t="s">
        <v>1377</v>
      </c>
      <c r="C810" s="52"/>
      <c r="D810" s="52"/>
      <c r="E810" s="56" t="s">
        <v>1063</v>
      </c>
      <c r="F810" s="56">
        <v>35</v>
      </c>
      <c r="G810" s="52" t="s">
        <v>1378</v>
      </c>
      <c r="H810" s="47"/>
      <c r="I810" s="44"/>
      <c r="J810" s="39" t="e">
        <f>VLOOKUP(A810,'[1]2019.11'!$A:$B,2,0)</f>
        <v>#N/A</v>
      </c>
      <c r="X810" s="39" t="e">
        <f>VLOOKUP(A810,'[1]2019.30'!$A:$B,2,0)</f>
        <v>#N/A</v>
      </c>
      <c r="AJ810" s="39" t="e">
        <f>VLOOKUP(A810,[2]修订!$B:$C,2,0)</f>
        <v>#N/A</v>
      </c>
    </row>
    <row r="811" s="39" customFormat="1" spans="1:36">
      <c r="A811" s="55">
        <v>250203014</v>
      </c>
      <c r="B811" s="52" t="s">
        <v>1379</v>
      </c>
      <c r="C811" s="52"/>
      <c r="D811" s="52"/>
      <c r="E811" s="56" t="s">
        <v>1063</v>
      </c>
      <c r="F811" s="56" t="s">
        <v>526</v>
      </c>
      <c r="G811" s="52"/>
      <c r="H811" s="47"/>
      <c r="I811" s="44"/>
      <c r="J811" s="39" t="e">
        <f>VLOOKUP(A811,'[1]2019.11'!$A:$B,2,0)</f>
        <v>#N/A</v>
      </c>
      <c r="X811" s="39" t="e">
        <f>VLOOKUP(A811,'[1]2019.30'!$A:$B,2,0)</f>
        <v>#N/A</v>
      </c>
      <c r="AJ811" s="39" t="e">
        <f>VLOOKUP(A811,[2]修订!$B:$C,2,0)</f>
        <v>#N/A</v>
      </c>
    </row>
    <row r="812" s="39" customFormat="1" spans="1:36">
      <c r="A812" s="55">
        <v>250203015</v>
      </c>
      <c r="B812" s="52" t="s">
        <v>1380</v>
      </c>
      <c r="C812" s="52"/>
      <c r="D812" s="52"/>
      <c r="E812" s="56" t="s">
        <v>1063</v>
      </c>
      <c r="F812" s="56" t="s">
        <v>526</v>
      </c>
      <c r="G812" s="52"/>
      <c r="H812" s="47"/>
      <c r="I812" s="44"/>
      <c r="J812" s="39" t="e">
        <f>VLOOKUP(A812,'[1]2019.11'!$A:$B,2,0)</f>
        <v>#N/A</v>
      </c>
      <c r="X812" s="39" t="e">
        <f>VLOOKUP(A812,'[1]2019.30'!$A:$B,2,0)</f>
        <v>#N/A</v>
      </c>
      <c r="AJ812" s="39" t="e">
        <f>VLOOKUP(A812,[2]修订!$B:$C,2,0)</f>
        <v>#N/A</v>
      </c>
    </row>
    <row r="813" s="39" customFormat="1" spans="1:36">
      <c r="A813" s="55">
        <v>250203016</v>
      </c>
      <c r="B813" s="52" t="s">
        <v>1381</v>
      </c>
      <c r="C813" s="52"/>
      <c r="D813" s="52"/>
      <c r="E813" s="56" t="s">
        <v>1063</v>
      </c>
      <c r="F813" s="56" t="s">
        <v>526</v>
      </c>
      <c r="G813" s="52"/>
      <c r="H813" s="47"/>
      <c r="I813" s="44"/>
      <c r="J813" s="39" t="e">
        <f>VLOOKUP(A813,'[1]2019.11'!$A:$B,2,0)</f>
        <v>#N/A</v>
      </c>
      <c r="X813" s="39" t="e">
        <f>VLOOKUP(A813,'[1]2019.30'!$A:$B,2,0)</f>
        <v>#N/A</v>
      </c>
      <c r="AJ813" s="39" t="e">
        <f>VLOOKUP(A813,[2]修订!$B:$C,2,0)</f>
        <v>#N/A</v>
      </c>
    </row>
    <row r="814" s="39" customFormat="1" ht="24" spans="1:36">
      <c r="A814" s="55">
        <v>250203017</v>
      </c>
      <c r="B814" s="52" t="s">
        <v>1382</v>
      </c>
      <c r="C814" s="52"/>
      <c r="D814" s="52"/>
      <c r="E814" s="56" t="s">
        <v>1063</v>
      </c>
      <c r="F814" s="56" t="s">
        <v>526</v>
      </c>
      <c r="G814" s="52"/>
      <c r="H814" s="47"/>
      <c r="I814" s="44"/>
      <c r="J814" s="39" t="e">
        <f>VLOOKUP(A814,'[1]2019.11'!$A:$B,2,0)</f>
        <v>#N/A</v>
      </c>
      <c r="X814" s="39" t="e">
        <f>VLOOKUP(A814,'[1]2019.30'!$A:$B,2,0)</f>
        <v>#N/A</v>
      </c>
      <c r="AJ814" s="39" t="e">
        <f>VLOOKUP(A814,[2]修订!$B:$C,2,0)</f>
        <v>#N/A</v>
      </c>
    </row>
    <row r="815" s="39" customFormat="1" spans="1:36">
      <c r="A815" s="55">
        <v>250203018</v>
      </c>
      <c r="B815" s="52" t="s">
        <v>1383</v>
      </c>
      <c r="C815" s="52"/>
      <c r="D815" s="52"/>
      <c r="E815" s="56" t="s">
        <v>1063</v>
      </c>
      <c r="F815" s="56">
        <v>5</v>
      </c>
      <c r="G815" s="52"/>
      <c r="H815" s="47"/>
      <c r="I815" s="44"/>
      <c r="J815" s="39" t="e">
        <f>VLOOKUP(A815,'[1]2019.11'!$A:$B,2,0)</f>
        <v>#N/A</v>
      </c>
      <c r="X815" s="39" t="e">
        <f>VLOOKUP(A815,'[1]2019.30'!$A:$B,2,0)</f>
        <v>#N/A</v>
      </c>
      <c r="AJ815" s="39" t="e">
        <f>VLOOKUP(A815,[2]修订!$B:$C,2,0)</f>
        <v>#N/A</v>
      </c>
    </row>
    <row r="816" s="39" customFormat="1" spans="1:36">
      <c r="A816" s="55">
        <v>250203019</v>
      </c>
      <c r="B816" s="52" t="s">
        <v>1384</v>
      </c>
      <c r="C816" s="52"/>
      <c r="D816" s="52"/>
      <c r="E816" s="56" t="s">
        <v>1063</v>
      </c>
      <c r="F816" s="56">
        <v>45</v>
      </c>
      <c r="G816" s="52" t="s">
        <v>1200</v>
      </c>
      <c r="H816" s="47"/>
      <c r="I816" s="44"/>
      <c r="J816" s="39" t="e">
        <f>VLOOKUP(A816,'[1]2019.11'!$A:$B,2,0)</f>
        <v>#N/A</v>
      </c>
      <c r="X816" s="39" t="e">
        <f>VLOOKUP(A816,'[1]2019.30'!$A:$B,2,0)</f>
        <v>#N/A</v>
      </c>
      <c r="AJ816" s="39" t="e">
        <f>VLOOKUP(A816,[2]修订!$B:$C,2,0)</f>
        <v>#N/A</v>
      </c>
    </row>
    <row r="817" s="39" customFormat="1" ht="24" spans="1:36">
      <c r="A817" s="55">
        <v>250203020</v>
      </c>
      <c r="B817" s="52" t="s">
        <v>1385</v>
      </c>
      <c r="C817" s="52"/>
      <c r="D817" s="52"/>
      <c r="E817" s="56" t="s">
        <v>1063</v>
      </c>
      <c r="F817" s="56">
        <v>15</v>
      </c>
      <c r="G817" s="52" t="s">
        <v>1075</v>
      </c>
      <c r="H817" s="47"/>
      <c r="I817" s="44"/>
      <c r="J817" s="39" t="e">
        <f>VLOOKUP(A817,'[1]2019.11'!$A:$B,2,0)</f>
        <v>#N/A</v>
      </c>
      <c r="X817" s="39" t="e">
        <f>VLOOKUP(A817,'[1]2019.30'!$A:$B,2,0)</f>
        <v>#N/A</v>
      </c>
      <c r="AJ817" s="39" t="e">
        <f>VLOOKUP(A817,[2]修订!$B:$C,2,0)</f>
        <v>#N/A</v>
      </c>
    </row>
    <row r="818" s="39" customFormat="1" spans="1:36">
      <c r="A818" s="55" t="s">
        <v>1386</v>
      </c>
      <c r="B818" s="52" t="s">
        <v>1387</v>
      </c>
      <c r="C818" s="52"/>
      <c r="D818" s="52"/>
      <c r="E818" s="56" t="s">
        <v>1063</v>
      </c>
      <c r="F818" s="56">
        <v>75</v>
      </c>
      <c r="G818" s="52"/>
      <c r="H818" s="47"/>
      <c r="I818" s="44"/>
      <c r="J818" s="39" t="e">
        <f>VLOOKUP(A818,'[1]2019.11'!$A:$B,2,0)</f>
        <v>#N/A</v>
      </c>
      <c r="X818" s="39" t="e">
        <f>VLOOKUP(A818,'[1]2019.30'!$A:$B,2,0)</f>
        <v>#N/A</v>
      </c>
      <c r="AJ818" s="39" t="e">
        <f>VLOOKUP(A818,[2]修订!$B:$C,2,0)</f>
        <v>#N/A</v>
      </c>
    </row>
    <row r="819" s="39" customFormat="1" ht="24" spans="1:36">
      <c r="A819" s="55">
        <v>250203021</v>
      </c>
      <c r="B819" s="52" t="s">
        <v>1388</v>
      </c>
      <c r="C819" s="52"/>
      <c r="D819" s="52"/>
      <c r="E819" s="56" t="s">
        <v>1063</v>
      </c>
      <c r="F819" s="56">
        <v>8</v>
      </c>
      <c r="G819" s="52" t="s">
        <v>1075</v>
      </c>
      <c r="H819" s="47"/>
      <c r="I819" s="44"/>
      <c r="J819" s="39" t="e">
        <f>VLOOKUP(A819,'[1]2019.11'!$A:$B,2,0)</f>
        <v>#N/A</v>
      </c>
      <c r="X819" s="39" t="e">
        <f>VLOOKUP(A819,'[1]2019.30'!$A:$B,2,0)</f>
        <v>#N/A</v>
      </c>
      <c r="AJ819" s="39" t="e">
        <f>VLOOKUP(A819,[2]修订!$B:$C,2,0)</f>
        <v>#N/A</v>
      </c>
    </row>
    <row r="820" s="39" customFormat="1" spans="1:36">
      <c r="A820" s="55">
        <v>250203022</v>
      </c>
      <c r="B820" s="52" t="s">
        <v>1389</v>
      </c>
      <c r="C820" s="52"/>
      <c r="D820" s="52"/>
      <c r="E820" s="56" t="s">
        <v>1063</v>
      </c>
      <c r="F820" s="56">
        <v>22</v>
      </c>
      <c r="G820" s="52" t="s">
        <v>1075</v>
      </c>
      <c r="H820" s="47"/>
      <c r="I820" s="44"/>
      <c r="J820" s="39" t="e">
        <f>VLOOKUP(A820,'[1]2019.11'!$A:$B,2,0)</f>
        <v>#N/A</v>
      </c>
      <c r="X820" s="39" t="e">
        <f>VLOOKUP(A820,'[1]2019.30'!$A:$B,2,0)</f>
        <v>#N/A</v>
      </c>
      <c r="AJ820" s="39" t="e">
        <f>VLOOKUP(A820,[2]修订!$B:$C,2,0)</f>
        <v>#N/A</v>
      </c>
    </row>
    <row r="821" s="39" customFormat="1" spans="1:36">
      <c r="A821" s="55">
        <v>250203023</v>
      </c>
      <c r="B821" s="52" t="s">
        <v>1390</v>
      </c>
      <c r="C821" s="52"/>
      <c r="D821" s="52"/>
      <c r="E821" s="56" t="s">
        <v>1063</v>
      </c>
      <c r="F821" s="56">
        <v>17</v>
      </c>
      <c r="G821" s="52" t="s">
        <v>1075</v>
      </c>
      <c r="H821" s="47"/>
      <c r="I821" s="44"/>
      <c r="J821" s="39" t="e">
        <f>VLOOKUP(A821,'[1]2019.11'!$A:$B,2,0)</f>
        <v>#N/A</v>
      </c>
      <c r="X821" s="39" t="e">
        <f>VLOOKUP(A821,'[1]2019.30'!$A:$B,2,0)</f>
        <v>#N/A</v>
      </c>
      <c r="AJ821" s="39" t="e">
        <f>VLOOKUP(A821,[2]修订!$B:$C,2,0)</f>
        <v>#N/A</v>
      </c>
    </row>
    <row r="822" s="39" customFormat="1" ht="24" spans="1:36">
      <c r="A822" s="55">
        <v>250203024</v>
      </c>
      <c r="B822" s="52" t="s">
        <v>1391</v>
      </c>
      <c r="C822" s="52"/>
      <c r="D822" s="52"/>
      <c r="E822" s="56" t="s">
        <v>1063</v>
      </c>
      <c r="F822" s="56">
        <v>14</v>
      </c>
      <c r="G822" s="52" t="s">
        <v>1075</v>
      </c>
      <c r="H822" s="47"/>
      <c r="I822" s="44"/>
      <c r="J822" s="39" t="e">
        <f>VLOOKUP(A822,'[1]2019.11'!$A:$B,2,0)</f>
        <v>#N/A</v>
      </c>
      <c r="X822" s="39" t="e">
        <f>VLOOKUP(A822,'[1]2019.30'!$A:$B,2,0)</f>
        <v>#N/A</v>
      </c>
      <c r="AJ822" s="39" t="e">
        <f>VLOOKUP(A822,[2]修订!$B:$C,2,0)</f>
        <v>#N/A</v>
      </c>
    </row>
    <row r="823" s="39" customFormat="1" ht="24" spans="1:36">
      <c r="A823" s="55">
        <v>250203025</v>
      </c>
      <c r="B823" s="52" t="s">
        <v>1392</v>
      </c>
      <c r="C823" s="52"/>
      <c r="D823" s="52"/>
      <c r="E823" s="56" t="s">
        <v>1063</v>
      </c>
      <c r="F823" s="56">
        <v>15</v>
      </c>
      <c r="G823" s="52" t="s">
        <v>1075</v>
      </c>
      <c r="H823" s="47"/>
      <c r="I823" s="44"/>
      <c r="J823" s="39" t="e">
        <f>VLOOKUP(A823,'[1]2019.11'!$A:$B,2,0)</f>
        <v>#N/A</v>
      </c>
      <c r="X823" s="39" t="e">
        <f>VLOOKUP(A823,'[1]2019.30'!$A:$B,2,0)</f>
        <v>#N/A</v>
      </c>
      <c r="AJ823" s="39" t="e">
        <f>VLOOKUP(A823,[2]修订!$B:$C,2,0)</f>
        <v>#N/A</v>
      </c>
    </row>
    <row r="824" s="39" customFormat="1" spans="1:36">
      <c r="A824" s="55">
        <v>250203026</v>
      </c>
      <c r="B824" s="52" t="s">
        <v>1393</v>
      </c>
      <c r="C824" s="52"/>
      <c r="D824" s="52"/>
      <c r="E824" s="56" t="s">
        <v>1063</v>
      </c>
      <c r="F824" s="56">
        <v>14</v>
      </c>
      <c r="G824" s="52" t="s">
        <v>1075</v>
      </c>
      <c r="H824" s="47"/>
      <c r="I824" s="44"/>
      <c r="J824" s="39" t="e">
        <f>VLOOKUP(A824,'[1]2019.11'!$A:$B,2,0)</f>
        <v>#N/A</v>
      </c>
      <c r="X824" s="39" t="e">
        <f>VLOOKUP(A824,'[1]2019.30'!$A:$B,2,0)</f>
        <v>#N/A</v>
      </c>
      <c r="AJ824" s="39" t="e">
        <f>VLOOKUP(A824,[2]修订!$B:$C,2,0)</f>
        <v>#N/A</v>
      </c>
    </row>
    <row r="825" s="39" customFormat="1" spans="1:36">
      <c r="A825" s="55">
        <v>250203027</v>
      </c>
      <c r="B825" s="52" t="s">
        <v>1394</v>
      </c>
      <c r="C825" s="52"/>
      <c r="D825" s="52"/>
      <c r="E825" s="56" t="s">
        <v>1063</v>
      </c>
      <c r="F825" s="56">
        <v>30</v>
      </c>
      <c r="G825" s="52" t="s">
        <v>1075</v>
      </c>
      <c r="H825" s="47"/>
      <c r="I825" s="44"/>
      <c r="J825" s="39" t="e">
        <f>VLOOKUP(A825,'[1]2019.11'!$A:$B,2,0)</f>
        <v>#N/A</v>
      </c>
      <c r="X825" s="39" t="e">
        <f>VLOOKUP(A825,'[1]2019.30'!$A:$B,2,0)</f>
        <v>#N/A</v>
      </c>
      <c r="AJ825" s="39" t="e">
        <f>VLOOKUP(A825,[2]修订!$B:$C,2,0)</f>
        <v>#N/A</v>
      </c>
    </row>
    <row r="826" s="39" customFormat="1" spans="1:36">
      <c r="A826" s="55">
        <v>250203028</v>
      </c>
      <c r="B826" s="52" t="s">
        <v>1395</v>
      </c>
      <c r="C826" s="52"/>
      <c r="D826" s="52"/>
      <c r="E826" s="56" t="s">
        <v>1063</v>
      </c>
      <c r="F826" s="56">
        <v>9</v>
      </c>
      <c r="G826" s="52" t="s">
        <v>1075</v>
      </c>
      <c r="H826" s="47"/>
      <c r="I826" s="44"/>
      <c r="J826" s="39" t="e">
        <f>VLOOKUP(A826,'[1]2019.11'!$A:$B,2,0)</f>
        <v>#N/A</v>
      </c>
      <c r="X826" s="39" t="e">
        <f>VLOOKUP(A826,'[1]2019.30'!$A:$B,2,0)</f>
        <v>#N/A</v>
      </c>
      <c r="AJ826" s="39" t="e">
        <f>VLOOKUP(A826,[2]修订!$B:$C,2,0)</f>
        <v>#N/A</v>
      </c>
    </row>
    <row r="827" s="39" customFormat="1" spans="1:36">
      <c r="A827" s="55">
        <v>250203029</v>
      </c>
      <c r="B827" s="52" t="s">
        <v>1396</v>
      </c>
      <c r="C827" s="52"/>
      <c r="D827" s="52"/>
      <c r="E827" s="56" t="s">
        <v>1063</v>
      </c>
      <c r="F827" s="56" t="s">
        <v>526</v>
      </c>
      <c r="G827" s="52" t="s">
        <v>1075</v>
      </c>
      <c r="H827" s="47"/>
      <c r="I827" s="44"/>
      <c r="J827" s="39" t="e">
        <f>VLOOKUP(A827,'[1]2019.11'!$A:$B,2,0)</f>
        <v>#N/A</v>
      </c>
      <c r="X827" s="39" t="e">
        <f>VLOOKUP(A827,'[1]2019.30'!$A:$B,2,0)</f>
        <v>#N/A</v>
      </c>
      <c r="AJ827" s="39" t="e">
        <f>VLOOKUP(A827,[2]修订!$B:$C,2,0)</f>
        <v>#N/A</v>
      </c>
    </row>
    <row r="828" s="39" customFormat="1" spans="1:36">
      <c r="A828" s="55">
        <v>250203030</v>
      </c>
      <c r="B828" s="52" t="s">
        <v>1397</v>
      </c>
      <c r="C828" s="52"/>
      <c r="D828" s="52"/>
      <c r="E828" s="56" t="s">
        <v>1063</v>
      </c>
      <c r="F828" s="56">
        <v>15</v>
      </c>
      <c r="G828" s="52" t="s">
        <v>1075</v>
      </c>
      <c r="H828" s="47"/>
      <c r="I828" s="44"/>
      <c r="J828" s="39" t="e">
        <f>VLOOKUP(A828,'[1]2019.11'!$A:$B,2,0)</f>
        <v>#N/A</v>
      </c>
      <c r="X828" s="39" t="e">
        <f>VLOOKUP(A828,'[1]2019.30'!$A:$B,2,0)</f>
        <v>#N/A</v>
      </c>
      <c r="AJ828" s="39" t="e">
        <f>VLOOKUP(A828,[2]修订!$B:$C,2,0)</f>
        <v>#N/A</v>
      </c>
    </row>
    <row r="829" s="39" customFormat="1" ht="24" spans="1:36">
      <c r="A829" s="55">
        <v>250203031</v>
      </c>
      <c r="B829" s="52" t="s">
        <v>1398</v>
      </c>
      <c r="C829" s="52" t="s">
        <v>1399</v>
      </c>
      <c r="D829" s="52"/>
      <c r="E829" s="56" t="s">
        <v>1063</v>
      </c>
      <c r="F829" s="56">
        <v>110</v>
      </c>
      <c r="G829" s="52" t="s">
        <v>1400</v>
      </c>
      <c r="H829" s="47"/>
      <c r="I829" s="44"/>
      <c r="J829" s="39" t="e">
        <f>VLOOKUP(A829,'[1]2019.11'!$A:$B,2,0)</f>
        <v>#N/A</v>
      </c>
      <c r="X829" s="39" t="e">
        <f>VLOOKUP(A829,'[1]2019.30'!$A:$B,2,0)</f>
        <v>#N/A</v>
      </c>
      <c r="AJ829" s="39" t="e">
        <f>VLOOKUP(A829,[2]修订!$B:$C,2,0)</f>
        <v>#N/A</v>
      </c>
    </row>
    <row r="830" s="39" customFormat="1" ht="24" spans="1:36">
      <c r="A830" s="55">
        <v>250203032</v>
      </c>
      <c r="B830" s="52" t="s">
        <v>1401</v>
      </c>
      <c r="C830" s="52"/>
      <c r="D830" s="52"/>
      <c r="E830" s="56" t="s">
        <v>1063</v>
      </c>
      <c r="F830" s="56"/>
      <c r="G830" s="52"/>
      <c r="H830" s="47"/>
      <c r="I830" s="44"/>
      <c r="J830" s="39" t="e">
        <f>VLOOKUP(A830,'[1]2019.11'!$A:$B,2,0)</f>
        <v>#N/A</v>
      </c>
      <c r="X830" s="39" t="e">
        <f>VLOOKUP(A830,'[1]2019.30'!$A:$B,2,0)</f>
        <v>#N/A</v>
      </c>
      <c r="AJ830" s="39" t="e">
        <f>VLOOKUP(A830,[2]修订!$B:$C,2,0)</f>
        <v>#N/A</v>
      </c>
    </row>
    <row r="831" s="39" customFormat="1" spans="1:36">
      <c r="A831" s="55" t="s">
        <v>1402</v>
      </c>
      <c r="B831" s="52" t="s">
        <v>1087</v>
      </c>
      <c r="C831" s="52"/>
      <c r="D831" s="52"/>
      <c r="E831" s="56" t="s">
        <v>1063</v>
      </c>
      <c r="F831" s="56">
        <v>30</v>
      </c>
      <c r="G831" s="52"/>
      <c r="H831" s="47"/>
      <c r="I831" s="44"/>
      <c r="J831" s="39" t="e">
        <f>VLOOKUP(A831,'[1]2019.11'!$A:$B,2,0)</f>
        <v>#N/A</v>
      </c>
      <c r="X831" s="39" t="e">
        <f>VLOOKUP(A831,'[1]2019.30'!$A:$B,2,0)</f>
        <v>#N/A</v>
      </c>
      <c r="AJ831" s="39" t="e">
        <f>VLOOKUP(A831,[2]修订!$B:$C,2,0)</f>
        <v>#N/A</v>
      </c>
    </row>
    <row r="832" s="39" customFormat="1" spans="1:36">
      <c r="A832" s="55" t="s">
        <v>1403</v>
      </c>
      <c r="B832" s="52" t="s">
        <v>1075</v>
      </c>
      <c r="C832" s="52"/>
      <c r="D832" s="52"/>
      <c r="E832" s="56" t="s">
        <v>1063</v>
      </c>
      <c r="F832" s="56">
        <v>100</v>
      </c>
      <c r="G832" s="52"/>
      <c r="H832" s="47"/>
      <c r="I832" s="44"/>
      <c r="J832" s="39" t="e">
        <f>VLOOKUP(A832,'[1]2019.11'!$A:$B,2,0)</f>
        <v>#N/A</v>
      </c>
      <c r="X832" s="39" t="e">
        <f>VLOOKUP(A832,'[1]2019.30'!$A:$B,2,0)</f>
        <v>#N/A</v>
      </c>
      <c r="AJ832" s="39" t="e">
        <f>VLOOKUP(A832,[2]修订!$B:$C,2,0)</f>
        <v>#N/A</v>
      </c>
    </row>
    <row r="833" s="39" customFormat="1" ht="24" spans="1:36">
      <c r="A833" s="55">
        <v>250203033</v>
      </c>
      <c r="B833" s="52" t="s">
        <v>1404</v>
      </c>
      <c r="C833" s="52"/>
      <c r="D833" s="52"/>
      <c r="E833" s="56" t="s">
        <v>1063</v>
      </c>
      <c r="F833" s="56"/>
      <c r="G833" s="52"/>
      <c r="H833" s="47"/>
      <c r="I833" s="44"/>
      <c r="J833" s="39" t="e">
        <f>VLOOKUP(A833,'[1]2019.11'!$A:$B,2,0)</f>
        <v>#N/A</v>
      </c>
      <c r="X833" s="39" t="e">
        <f>VLOOKUP(A833,'[1]2019.30'!$A:$B,2,0)</f>
        <v>#N/A</v>
      </c>
      <c r="AJ833" s="39" t="e">
        <f>VLOOKUP(A833,[2]修订!$B:$C,2,0)</f>
        <v>#N/A</v>
      </c>
    </row>
    <row r="834" s="39" customFormat="1" spans="1:36">
      <c r="A834" s="55" t="s">
        <v>1405</v>
      </c>
      <c r="B834" s="52" t="s">
        <v>1087</v>
      </c>
      <c r="C834" s="52"/>
      <c r="D834" s="52"/>
      <c r="E834" s="56" t="s">
        <v>1063</v>
      </c>
      <c r="F834" s="56">
        <v>30</v>
      </c>
      <c r="G834" s="52"/>
      <c r="H834" s="47"/>
      <c r="I834" s="44"/>
      <c r="J834" s="39" t="e">
        <f>VLOOKUP(A834,'[1]2019.11'!$A:$B,2,0)</f>
        <v>#N/A</v>
      </c>
      <c r="X834" s="39" t="e">
        <f>VLOOKUP(A834,'[1]2019.30'!$A:$B,2,0)</f>
        <v>#N/A</v>
      </c>
      <c r="AJ834" s="39" t="e">
        <f>VLOOKUP(A834,[2]修订!$B:$C,2,0)</f>
        <v>#N/A</v>
      </c>
    </row>
    <row r="835" s="39" customFormat="1" spans="1:36">
      <c r="A835" s="55" t="s">
        <v>1406</v>
      </c>
      <c r="B835" s="52" t="s">
        <v>1075</v>
      </c>
      <c r="C835" s="52"/>
      <c r="D835" s="52"/>
      <c r="E835" s="56" t="s">
        <v>1063</v>
      </c>
      <c r="F835" s="56">
        <v>100</v>
      </c>
      <c r="G835" s="52"/>
      <c r="H835" s="47"/>
      <c r="I835" s="44"/>
      <c r="J835" s="39" t="e">
        <f>VLOOKUP(A835,'[1]2019.11'!$A:$B,2,0)</f>
        <v>#N/A</v>
      </c>
      <c r="X835" s="39" t="e">
        <f>VLOOKUP(A835,'[1]2019.30'!$A:$B,2,0)</f>
        <v>#N/A</v>
      </c>
      <c r="AJ835" s="39" t="e">
        <f>VLOOKUP(A835,[2]修订!$B:$C,2,0)</f>
        <v>#N/A</v>
      </c>
    </row>
    <row r="836" s="39" customFormat="1" ht="24" spans="1:36">
      <c r="A836" s="55">
        <v>250203034</v>
      </c>
      <c r="B836" s="52" t="s">
        <v>1407</v>
      </c>
      <c r="C836" s="52"/>
      <c r="D836" s="52"/>
      <c r="E836" s="56" t="s">
        <v>1063</v>
      </c>
      <c r="F836" s="56">
        <v>110</v>
      </c>
      <c r="G836" s="52" t="s">
        <v>1075</v>
      </c>
      <c r="H836" s="47"/>
      <c r="I836" s="44"/>
      <c r="J836" s="39" t="e">
        <f>VLOOKUP(A836,'[1]2019.11'!$A:$B,2,0)</f>
        <v>#N/A</v>
      </c>
      <c r="X836" s="39" t="e">
        <f>VLOOKUP(A836,'[1]2019.30'!$A:$B,2,0)</f>
        <v>#N/A</v>
      </c>
      <c r="AJ836" s="39" t="e">
        <f>VLOOKUP(A836,[2]修订!$B:$C,2,0)</f>
        <v>#N/A</v>
      </c>
    </row>
    <row r="837" s="39" customFormat="1" spans="1:36">
      <c r="A837" s="55">
        <v>250203035</v>
      </c>
      <c r="B837" s="52" t="s">
        <v>1408</v>
      </c>
      <c r="C837" s="52"/>
      <c r="D837" s="52"/>
      <c r="E837" s="56" t="s">
        <v>1063</v>
      </c>
      <c r="F837" s="56">
        <v>14</v>
      </c>
      <c r="G837" s="52" t="s">
        <v>1075</v>
      </c>
      <c r="H837" s="47" t="s">
        <v>96</v>
      </c>
      <c r="I837" s="44"/>
      <c r="J837" s="39" t="e">
        <f>VLOOKUP(A837,'[1]2019.11'!$A:$B,2,0)</f>
        <v>#N/A</v>
      </c>
      <c r="X837" s="39" t="e">
        <f>VLOOKUP(A837,'[1]2019.30'!$A:$B,2,0)</f>
        <v>#N/A</v>
      </c>
      <c r="AJ837" s="39" t="e">
        <f>VLOOKUP(A837,[2]修订!$B:$C,2,0)</f>
        <v>#N/A</v>
      </c>
    </row>
    <row r="838" s="39" customFormat="1" spans="1:36">
      <c r="A838" s="55">
        <v>250203036</v>
      </c>
      <c r="B838" s="52" t="s">
        <v>1409</v>
      </c>
      <c r="C838" s="52"/>
      <c r="D838" s="52"/>
      <c r="E838" s="56" t="s">
        <v>1063</v>
      </c>
      <c r="F838" s="56">
        <v>8</v>
      </c>
      <c r="G838" s="52"/>
      <c r="H838" s="47"/>
      <c r="I838" s="44"/>
      <c r="J838" s="39" t="e">
        <f>VLOOKUP(A838,'[1]2019.11'!$A:$B,2,0)</f>
        <v>#N/A</v>
      </c>
      <c r="X838" s="39" t="e">
        <f>VLOOKUP(A838,'[1]2019.30'!$A:$B,2,0)</f>
        <v>#N/A</v>
      </c>
      <c r="AJ838" s="39" t="e">
        <f>VLOOKUP(A838,[2]修订!$B:$C,2,0)</f>
        <v>#N/A</v>
      </c>
    </row>
    <row r="839" s="39" customFormat="1" spans="1:36">
      <c r="A839" s="55">
        <v>250203037</v>
      </c>
      <c r="B839" s="52" t="s">
        <v>1410</v>
      </c>
      <c r="C839" s="52"/>
      <c r="D839" s="52"/>
      <c r="E839" s="56" t="s">
        <v>1063</v>
      </c>
      <c r="F839" s="56">
        <v>13</v>
      </c>
      <c r="G839" s="52"/>
      <c r="H839" s="47"/>
      <c r="I839" s="44"/>
      <c r="J839" s="39" t="e">
        <f>VLOOKUP(A839,'[1]2019.11'!$A:$B,2,0)</f>
        <v>#N/A</v>
      </c>
      <c r="X839" s="39" t="e">
        <f>VLOOKUP(A839,'[1]2019.30'!$A:$B,2,0)</f>
        <v>#N/A</v>
      </c>
      <c r="AJ839" s="39" t="e">
        <f>VLOOKUP(A839,[2]修订!$B:$C,2,0)</f>
        <v>#N/A</v>
      </c>
    </row>
    <row r="840" s="39" customFormat="1" ht="24" spans="1:36">
      <c r="A840" s="55">
        <v>250203038</v>
      </c>
      <c r="B840" s="52" t="s">
        <v>1411</v>
      </c>
      <c r="C840" s="52"/>
      <c r="D840" s="52"/>
      <c r="E840" s="56" t="s">
        <v>1063</v>
      </c>
      <c r="F840" s="56">
        <v>17</v>
      </c>
      <c r="G840" s="52"/>
      <c r="H840" s="47"/>
      <c r="I840" s="44"/>
      <c r="J840" s="39" t="e">
        <f>VLOOKUP(A840,'[1]2019.11'!$A:$B,2,0)</f>
        <v>#N/A</v>
      </c>
      <c r="X840" s="39" t="e">
        <f>VLOOKUP(A840,'[1]2019.30'!$A:$B,2,0)</f>
        <v>#N/A</v>
      </c>
      <c r="AJ840" s="39" t="e">
        <f>VLOOKUP(A840,[2]修订!$B:$C,2,0)</f>
        <v>#N/A</v>
      </c>
    </row>
    <row r="841" s="39" customFormat="1" ht="24" spans="1:36">
      <c r="A841" s="55">
        <v>250203039</v>
      </c>
      <c r="B841" s="52" t="s">
        <v>1412</v>
      </c>
      <c r="C841" s="52"/>
      <c r="D841" s="52"/>
      <c r="E841" s="56" t="s">
        <v>1063</v>
      </c>
      <c r="F841" s="56">
        <v>7</v>
      </c>
      <c r="G841" s="52"/>
      <c r="H841" s="47"/>
      <c r="I841" s="44"/>
      <c r="J841" s="39" t="e">
        <f>VLOOKUP(A841,'[1]2019.11'!$A:$B,2,0)</f>
        <v>#N/A</v>
      </c>
      <c r="X841" s="39" t="e">
        <f>VLOOKUP(A841,'[1]2019.30'!$A:$B,2,0)</f>
        <v>#N/A</v>
      </c>
      <c r="AJ841" s="39" t="e">
        <f>VLOOKUP(A841,[2]修订!$B:$C,2,0)</f>
        <v>#N/A</v>
      </c>
    </row>
    <row r="842" s="39" customFormat="1" ht="24" spans="1:36">
      <c r="A842" s="55">
        <v>250203040</v>
      </c>
      <c r="B842" s="52" t="s">
        <v>1413</v>
      </c>
      <c r="C842" s="52"/>
      <c r="D842" s="52"/>
      <c r="E842" s="56" t="s">
        <v>1063</v>
      </c>
      <c r="F842" s="56">
        <v>10</v>
      </c>
      <c r="G842" s="52"/>
      <c r="H842" s="47"/>
      <c r="I842" s="44"/>
      <c r="J842" s="39" t="e">
        <f>VLOOKUP(A842,'[1]2019.11'!$A:$B,2,0)</f>
        <v>#N/A</v>
      </c>
      <c r="X842" s="39" t="e">
        <f>VLOOKUP(A842,'[1]2019.30'!$A:$B,2,0)</f>
        <v>#N/A</v>
      </c>
      <c r="AJ842" s="39" t="e">
        <f>VLOOKUP(A842,[2]修订!$B:$C,2,0)</f>
        <v>#N/A</v>
      </c>
    </row>
    <row r="843" s="39" customFormat="1" ht="24" spans="1:36">
      <c r="A843" s="55">
        <v>250203041</v>
      </c>
      <c r="B843" s="52" t="s">
        <v>1414</v>
      </c>
      <c r="C843" s="52"/>
      <c r="D843" s="52"/>
      <c r="E843" s="56" t="s">
        <v>1063</v>
      </c>
      <c r="F843" s="56">
        <v>9</v>
      </c>
      <c r="G843" s="52"/>
      <c r="H843" s="47"/>
      <c r="I843" s="44"/>
      <c r="J843" s="39" t="e">
        <f>VLOOKUP(A843,'[1]2019.11'!$A:$B,2,0)</f>
        <v>#N/A</v>
      </c>
      <c r="X843" s="39" t="e">
        <f>VLOOKUP(A843,'[1]2019.30'!$A:$B,2,0)</f>
        <v>#N/A</v>
      </c>
      <c r="AJ843" s="39" t="e">
        <f>VLOOKUP(A843,[2]修订!$B:$C,2,0)</f>
        <v>#N/A</v>
      </c>
    </row>
    <row r="844" s="39" customFormat="1" spans="1:36">
      <c r="A844" s="55">
        <v>250203042</v>
      </c>
      <c r="B844" s="52" t="s">
        <v>1415</v>
      </c>
      <c r="C844" s="52"/>
      <c r="D844" s="52"/>
      <c r="E844" s="56" t="s">
        <v>1063</v>
      </c>
      <c r="F844" s="56">
        <v>8</v>
      </c>
      <c r="G844" s="52"/>
      <c r="H844" s="47"/>
      <c r="I844" s="44"/>
      <c r="J844" s="39" t="e">
        <f>VLOOKUP(A844,'[1]2019.11'!$A:$B,2,0)</f>
        <v>#N/A</v>
      </c>
      <c r="X844" s="39" t="e">
        <f>VLOOKUP(A844,'[1]2019.30'!$A:$B,2,0)</f>
        <v>#N/A</v>
      </c>
      <c r="AJ844" s="39" t="e">
        <f>VLOOKUP(A844,[2]修订!$B:$C,2,0)</f>
        <v>#N/A</v>
      </c>
    </row>
    <row r="845" s="39" customFormat="1" ht="24" spans="1:36">
      <c r="A845" s="55">
        <v>250203043</v>
      </c>
      <c r="B845" s="52" t="s">
        <v>1416</v>
      </c>
      <c r="C845" s="52"/>
      <c r="D845" s="52"/>
      <c r="E845" s="56" t="s">
        <v>1063</v>
      </c>
      <c r="F845" s="56">
        <v>21</v>
      </c>
      <c r="G845" s="52" t="s">
        <v>1291</v>
      </c>
      <c r="H845" s="47"/>
      <c r="I845" s="44"/>
      <c r="J845" s="39" t="e">
        <f>VLOOKUP(A845,'[1]2019.11'!$A:$B,2,0)</f>
        <v>#N/A</v>
      </c>
      <c r="X845" s="39" t="e">
        <f>VLOOKUP(A845,'[1]2019.30'!$A:$B,2,0)</f>
        <v>#N/A</v>
      </c>
      <c r="AJ845" s="39" t="e">
        <f>VLOOKUP(A845,[2]修订!$B:$C,2,0)</f>
        <v>#N/A</v>
      </c>
    </row>
    <row r="846" s="39" customFormat="1" ht="24" spans="1:36">
      <c r="A846" s="55">
        <v>250203044</v>
      </c>
      <c r="B846" s="52" t="s">
        <v>1417</v>
      </c>
      <c r="C846" s="52"/>
      <c r="D846" s="52"/>
      <c r="E846" s="56" t="s">
        <v>1063</v>
      </c>
      <c r="F846" s="56">
        <v>21</v>
      </c>
      <c r="G846" s="52" t="s">
        <v>1291</v>
      </c>
      <c r="H846" s="47"/>
      <c r="I846" s="44"/>
      <c r="J846" s="39" t="e">
        <f>VLOOKUP(A846,'[1]2019.11'!$A:$B,2,0)</f>
        <v>#N/A</v>
      </c>
      <c r="X846" s="39" t="e">
        <f>VLOOKUP(A846,'[1]2019.30'!$A:$B,2,0)</f>
        <v>#N/A</v>
      </c>
      <c r="AJ846" s="39" t="e">
        <f>VLOOKUP(A846,[2]修订!$B:$C,2,0)</f>
        <v>#N/A</v>
      </c>
    </row>
    <row r="847" s="39" customFormat="1" ht="24" spans="1:36">
      <c r="A847" s="55">
        <v>250203045</v>
      </c>
      <c r="B847" s="52" t="s">
        <v>1418</v>
      </c>
      <c r="C847" s="52"/>
      <c r="D847" s="52"/>
      <c r="E847" s="56" t="s">
        <v>1063</v>
      </c>
      <c r="F847" s="56">
        <v>21</v>
      </c>
      <c r="G847" s="52" t="s">
        <v>1291</v>
      </c>
      <c r="H847" s="47"/>
      <c r="I847" s="44"/>
      <c r="J847" s="39" t="e">
        <f>VLOOKUP(A847,'[1]2019.11'!$A:$B,2,0)</f>
        <v>#N/A</v>
      </c>
      <c r="X847" s="39" t="e">
        <f>VLOOKUP(A847,'[1]2019.30'!$A:$B,2,0)</f>
        <v>#N/A</v>
      </c>
      <c r="AJ847" s="39" t="e">
        <f>VLOOKUP(A847,[2]修订!$B:$C,2,0)</f>
        <v>#N/A</v>
      </c>
    </row>
    <row r="848" s="39" customFormat="1" ht="24" spans="1:36">
      <c r="A848" s="55">
        <v>250203046</v>
      </c>
      <c r="B848" s="52" t="s">
        <v>1419</v>
      </c>
      <c r="C848" s="52"/>
      <c r="D848" s="52"/>
      <c r="E848" s="56" t="s">
        <v>1063</v>
      </c>
      <c r="F848" s="56">
        <v>21</v>
      </c>
      <c r="G848" s="52" t="s">
        <v>1291</v>
      </c>
      <c r="H848" s="47"/>
      <c r="I848" s="44"/>
      <c r="J848" s="39" t="e">
        <f>VLOOKUP(A848,'[1]2019.11'!$A:$B,2,0)</f>
        <v>#N/A</v>
      </c>
      <c r="X848" s="39" t="e">
        <f>VLOOKUP(A848,'[1]2019.30'!$A:$B,2,0)</f>
        <v>#N/A</v>
      </c>
      <c r="AJ848" s="39" t="e">
        <f>VLOOKUP(A848,[2]修订!$B:$C,2,0)</f>
        <v>#N/A</v>
      </c>
    </row>
    <row r="849" s="39" customFormat="1" ht="24" spans="1:36">
      <c r="A849" s="55">
        <v>250203047</v>
      </c>
      <c r="B849" s="52" t="s">
        <v>1420</v>
      </c>
      <c r="C849" s="52"/>
      <c r="D849" s="52"/>
      <c r="E849" s="56" t="s">
        <v>1063</v>
      </c>
      <c r="F849" s="56"/>
      <c r="G849" s="52"/>
      <c r="H849" s="47"/>
      <c r="I849" s="44"/>
      <c r="J849" s="39" t="e">
        <f>VLOOKUP(A849,'[1]2019.11'!$A:$B,2,0)</f>
        <v>#N/A</v>
      </c>
      <c r="X849" s="39" t="e">
        <f>VLOOKUP(A849,'[1]2019.30'!$A:$B,2,0)</f>
        <v>#N/A</v>
      </c>
      <c r="AJ849" s="39" t="e">
        <f>VLOOKUP(A849,[2]修订!$B:$C,2,0)</f>
        <v>#N/A</v>
      </c>
    </row>
    <row r="850" s="39" customFormat="1" spans="1:36">
      <c r="A850" s="55" t="s">
        <v>1421</v>
      </c>
      <c r="B850" s="52" t="s">
        <v>1087</v>
      </c>
      <c r="C850" s="52"/>
      <c r="D850" s="52"/>
      <c r="E850" s="56" t="s">
        <v>1063</v>
      </c>
      <c r="F850" s="56">
        <v>40</v>
      </c>
      <c r="G850" s="52"/>
      <c r="H850" s="47"/>
      <c r="I850" s="44"/>
      <c r="J850" s="39" t="e">
        <f>VLOOKUP(A850,'[1]2019.11'!$A:$B,2,0)</f>
        <v>#N/A</v>
      </c>
      <c r="X850" s="39" t="e">
        <f>VLOOKUP(A850,'[1]2019.30'!$A:$B,2,0)</f>
        <v>#N/A</v>
      </c>
      <c r="AJ850" s="39" t="e">
        <f>VLOOKUP(A850,[2]修订!$B:$C,2,0)</f>
        <v>#N/A</v>
      </c>
    </row>
    <row r="851" s="39" customFormat="1" spans="1:36">
      <c r="A851" s="55" t="s">
        <v>1422</v>
      </c>
      <c r="B851" s="52" t="s">
        <v>1075</v>
      </c>
      <c r="C851" s="52"/>
      <c r="D851" s="52"/>
      <c r="E851" s="56" t="s">
        <v>1063</v>
      </c>
      <c r="F851" s="56">
        <v>70</v>
      </c>
      <c r="G851" s="52"/>
      <c r="H851" s="47"/>
      <c r="I851" s="44"/>
      <c r="J851" s="39" t="e">
        <f>VLOOKUP(A851,'[1]2019.11'!$A:$B,2,0)</f>
        <v>#N/A</v>
      </c>
      <c r="X851" s="39" t="e">
        <f>VLOOKUP(A851,'[1]2019.30'!$A:$B,2,0)</f>
        <v>#N/A</v>
      </c>
      <c r="AJ851" s="39" t="e">
        <f>VLOOKUP(A851,[2]修订!$B:$C,2,0)</f>
        <v>#N/A</v>
      </c>
    </row>
    <row r="852" s="39" customFormat="1" ht="24" spans="1:36">
      <c r="A852" s="55">
        <v>250203048</v>
      </c>
      <c r="B852" s="52" t="s">
        <v>1423</v>
      </c>
      <c r="C852" s="52"/>
      <c r="D852" s="52"/>
      <c r="E852" s="56" t="s">
        <v>1063</v>
      </c>
      <c r="F852" s="56"/>
      <c r="G852" s="52"/>
      <c r="H852" s="47"/>
      <c r="I852" s="44"/>
      <c r="J852" s="39" t="e">
        <f>VLOOKUP(A852,'[1]2019.11'!$A:$B,2,0)</f>
        <v>#N/A</v>
      </c>
      <c r="X852" s="39" t="e">
        <f>VLOOKUP(A852,'[1]2019.30'!$A:$B,2,0)</f>
        <v>#N/A</v>
      </c>
      <c r="AJ852" s="39" t="e">
        <f>VLOOKUP(A852,[2]修订!$B:$C,2,0)</f>
        <v>#N/A</v>
      </c>
    </row>
    <row r="853" s="39" customFormat="1" spans="1:36">
      <c r="A853" s="55" t="s">
        <v>1424</v>
      </c>
      <c r="B853" s="52" t="s">
        <v>1087</v>
      </c>
      <c r="C853" s="52"/>
      <c r="D853" s="52"/>
      <c r="E853" s="56" t="s">
        <v>1063</v>
      </c>
      <c r="F853" s="56">
        <v>40</v>
      </c>
      <c r="G853" s="52"/>
      <c r="H853" s="47"/>
      <c r="I853" s="44"/>
      <c r="J853" s="39" t="e">
        <f>VLOOKUP(A853,'[1]2019.11'!$A:$B,2,0)</f>
        <v>#N/A</v>
      </c>
      <c r="X853" s="39" t="e">
        <f>VLOOKUP(A853,'[1]2019.30'!$A:$B,2,0)</f>
        <v>#N/A</v>
      </c>
      <c r="AJ853" s="39" t="e">
        <f>VLOOKUP(A853,[2]修订!$B:$C,2,0)</f>
        <v>#N/A</v>
      </c>
    </row>
    <row r="854" s="39" customFormat="1" spans="1:36">
      <c r="A854" s="55" t="s">
        <v>1425</v>
      </c>
      <c r="B854" s="52" t="s">
        <v>1075</v>
      </c>
      <c r="C854" s="52"/>
      <c r="D854" s="52"/>
      <c r="E854" s="56" t="s">
        <v>1063</v>
      </c>
      <c r="F854" s="56">
        <v>70</v>
      </c>
      <c r="G854" s="52"/>
      <c r="H854" s="47"/>
      <c r="I854" s="44"/>
      <c r="J854" s="39" t="e">
        <f>VLOOKUP(A854,'[1]2019.11'!$A:$B,2,0)</f>
        <v>#N/A</v>
      </c>
      <c r="X854" s="39" t="e">
        <f>VLOOKUP(A854,'[1]2019.30'!$A:$B,2,0)</f>
        <v>#N/A</v>
      </c>
      <c r="AJ854" s="39" t="e">
        <f>VLOOKUP(A854,[2]修订!$B:$C,2,0)</f>
        <v>#N/A</v>
      </c>
    </row>
    <row r="855" s="39" customFormat="1" ht="24" spans="1:36">
      <c r="A855" s="55">
        <v>250203049</v>
      </c>
      <c r="B855" s="52" t="s">
        <v>1426</v>
      </c>
      <c r="C855" s="52"/>
      <c r="D855" s="52"/>
      <c r="E855" s="56" t="s">
        <v>1063</v>
      </c>
      <c r="F855" s="56">
        <v>110</v>
      </c>
      <c r="G855" s="52"/>
      <c r="H855" s="47"/>
      <c r="I855" s="44"/>
      <c r="J855" s="39" t="e">
        <f>VLOOKUP(A855,'[1]2019.11'!$A:$B,2,0)</f>
        <v>#N/A</v>
      </c>
      <c r="X855" s="39" t="e">
        <f>VLOOKUP(A855,'[1]2019.30'!$A:$B,2,0)</f>
        <v>#N/A</v>
      </c>
      <c r="AJ855" s="39" t="e">
        <f>VLOOKUP(A855,[2]修订!$B:$C,2,0)</f>
        <v>#N/A</v>
      </c>
    </row>
    <row r="856" s="39" customFormat="1" spans="1:36">
      <c r="A856" s="55">
        <v>250203050</v>
      </c>
      <c r="B856" s="52" t="s">
        <v>1427</v>
      </c>
      <c r="C856" s="52"/>
      <c r="D856" s="52"/>
      <c r="E856" s="56" t="s">
        <v>1063</v>
      </c>
      <c r="F856" s="56" t="s">
        <v>526</v>
      </c>
      <c r="G856" s="52"/>
      <c r="H856" s="47"/>
      <c r="I856" s="44"/>
      <c r="J856" s="39" t="e">
        <f>VLOOKUP(A856,'[1]2019.11'!$A:$B,2,0)</f>
        <v>#N/A</v>
      </c>
      <c r="X856" s="39" t="e">
        <f>VLOOKUP(A856,'[1]2019.30'!$A:$B,2,0)</f>
        <v>#N/A</v>
      </c>
      <c r="AJ856" s="39" t="e">
        <f>VLOOKUP(A856,[2]修订!$B:$C,2,0)</f>
        <v>#N/A</v>
      </c>
    </row>
    <row r="857" s="39" customFormat="1" spans="1:36">
      <c r="A857" s="55">
        <v>250203051</v>
      </c>
      <c r="B857" s="52" t="s">
        <v>1428</v>
      </c>
      <c r="C857" s="52"/>
      <c r="D857" s="52"/>
      <c r="E857" s="56" t="s">
        <v>1063</v>
      </c>
      <c r="F857" s="56">
        <v>75</v>
      </c>
      <c r="G857" s="52"/>
      <c r="H857" s="47"/>
      <c r="I857" s="44"/>
      <c r="J857" s="39" t="e">
        <f>VLOOKUP(A857,'[1]2019.11'!$A:$B,2,0)</f>
        <v>#N/A</v>
      </c>
      <c r="X857" s="39" t="e">
        <f>VLOOKUP(A857,'[1]2019.30'!$A:$B,2,0)</f>
        <v>#N/A</v>
      </c>
      <c r="AJ857" s="39" t="e">
        <f>VLOOKUP(A857,[2]修订!$B:$C,2,0)</f>
        <v>#N/A</v>
      </c>
    </row>
    <row r="858" s="39" customFormat="1" spans="1:36">
      <c r="A858" s="55">
        <v>250203052</v>
      </c>
      <c r="B858" s="52" t="s">
        <v>1429</v>
      </c>
      <c r="C858" s="52"/>
      <c r="D858" s="52"/>
      <c r="E858" s="56" t="s">
        <v>1063</v>
      </c>
      <c r="F858" s="56" t="s">
        <v>526</v>
      </c>
      <c r="G858" s="52"/>
      <c r="H858" s="47"/>
      <c r="I858" s="44"/>
      <c r="J858" s="39" t="e">
        <f>VLOOKUP(A858,'[1]2019.11'!$A:$B,2,0)</f>
        <v>#N/A</v>
      </c>
      <c r="X858" s="39" t="e">
        <f>VLOOKUP(A858,'[1]2019.30'!$A:$B,2,0)</f>
        <v>#N/A</v>
      </c>
      <c r="AJ858" s="39" t="e">
        <f>VLOOKUP(A858,[2]修订!$B:$C,2,0)</f>
        <v>#N/A</v>
      </c>
    </row>
    <row r="859" s="39" customFormat="1" spans="1:36">
      <c r="A859" s="55">
        <v>250203053</v>
      </c>
      <c r="B859" s="52" t="s">
        <v>1430</v>
      </c>
      <c r="C859" s="52"/>
      <c r="D859" s="52"/>
      <c r="E859" s="56" t="s">
        <v>1063</v>
      </c>
      <c r="F859" s="56" t="s">
        <v>526</v>
      </c>
      <c r="G859" s="52"/>
      <c r="H859" s="47"/>
      <c r="I859" s="44"/>
      <c r="J859" s="39" t="e">
        <f>VLOOKUP(A859,'[1]2019.11'!$A:$B,2,0)</f>
        <v>#N/A</v>
      </c>
      <c r="X859" s="39" t="e">
        <f>VLOOKUP(A859,'[1]2019.30'!$A:$B,2,0)</f>
        <v>#N/A</v>
      </c>
      <c r="AJ859" s="39" t="e">
        <f>VLOOKUP(A859,[2]修订!$B:$C,2,0)</f>
        <v>#N/A</v>
      </c>
    </row>
    <row r="860" s="39" customFormat="1" spans="1:36">
      <c r="A860" s="55">
        <v>250203054</v>
      </c>
      <c r="B860" s="52" t="s">
        <v>1431</v>
      </c>
      <c r="C860" s="52"/>
      <c r="D860" s="52"/>
      <c r="E860" s="56" t="s">
        <v>1063</v>
      </c>
      <c r="F860" s="56">
        <v>75</v>
      </c>
      <c r="G860" s="52"/>
      <c r="H860" s="47"/>
      <c r="I860" s="44"/>
      <c r="J860" s="39" t="e">
        <f>VLOOKUP(A860,'[1]2019.11'!$A:$B,2,0)</f>
        <v>#N/A</v>
      </c>
      <c r="X860" s="39" t="e">
        <f>VLOOKUP(A860,'[1]2019.30'!$A:$B,2,0)</f>
        <v>#N/A</v>
      </c>
      <c r="AJ860" s="39" t="e">
        <f>VLOOKUP(A860,[2]修订!$B:$C,2,0)</f>
        <v>#N/A</v>
      </c>
    </row>
    <row r="861" s="39" customFormat="1" ht="24" spans="1:36">
      <c r="A861" s="55">
        <v>250203055</v>
      </c>
      <c r="B861" s="52" t="s">
        <v>1432</v>
      </c>
      <c r="C861" s="52"/>
      <c r="D861" s="52"/>
      <c r="E861" s="56" t="s">
        <v>1063</v>
      </c>
      <c r="F861" s="56" t="s">
        <v>48</v>
      </c>
      <c r="G861" s="52"/>
      <c r="H861" s="47" t="s">
        <v>5</v>
      </c>
      <c r="I861" s="44"/>
      <c r="J861" s="39" t="e">
        <f>VLOOKUP(A861,'[1]2019.11'!$A:$B,2,0)</f>
        <v>#N/A</v>
      </c>
      <c r="X861" s="39" t="e">
        <f>VLOOKUP(A861,'[1]2019.30'!$A:$B,2,0)</f>
        <v>#N/A</v>
      </c>
      <c r="AJ861" s="39" t="e">
        <f>VLOOKUP(A861,[2]修订!$B:$C,2,0)</f>
        <v>#N/A</v>
      </c>
    </row>
    <row r="862" s="39" customFormat="1" ht="24" spans="1:36">
      <c r="A862" s="55">
        <v>250203056</v>
      </c>
      <c r="B862" s="52" t="s">
        <v>1433</v>
      </c>
      <c r="C862" s="52"/>
      <c r="D862" s="52"/>
      <c r="E862" s="56" t="s">
        <v>1063</v>
      </c>
      <c r="F862" s="56" t="s">
        <v>526</v>
      </c>
      <c r="G862" s="52"/>
      <c r="H862" s="47"/>
      <c r="I862" s="44"/>
      <c r="J862" s="39" t="e">
        <f>VLOOKUP(A862,'[1]2019.11'!$A:$B,2,0)</f>
        <v>#N/A</v>
      </c>
      <c r="X862" s="39" t="e">
        <f>VLOOKUP(A862,'[1]2019.30'!$A:$B,2,0)</f>
        <v>#N/A</v>
      </c>
      <c r="AJ862" s="39" t="e">
        <f>VLOOKUP(A862,[2]修订!$B:$C,2,0)</f>
        <v>#N/A</v>
      </c>
    </row>
    <row r="863" s="39" customFormat="1" ht="24" spans="1:36">
      <c r="A863" s="55">
        <v>250203057</v>
      </c>
      <c r="B863" s="52" t="s">
        <v>1434</v>
      </c>
      <c r="C863" s="52"/>
      <c r="D863" s="52"/>
      <c r="E863" s="56" t="s">
        <v>1063</v>
      </c>
      <c r="F863" s="56" t="s">
        <v>526</v>
      </c>
      <c r="G863" s="52"/>
      <c r="H863" s="47"/>
      <c r="I863" s="44"/>
      <c r="J863" s="39" t="e">
        <f>VLOOKUP(A863,'[1]2019.11'!$A:$B,2,0)</f>
        <v>#N/A</v>
      </c>
      <c r="X863" s="39" t="e">
        <f>VLOOKUP(A863,'[1]2019.30'!$A:$B,2,0)</f>
        <v>#N/A</v>
      </c>
      <c r="AJ863" s="39" t="e">
        <f>VLOOKUP(A863,[2]修订!$B:$C,2,0)</f>
        <v>#N/A</v>
      </c>
    </row>
    <row r="864" s="39" customFormat="1" ht="24" spans="1:36">
      <c r="A864" s="55">
        <v>250203058</v>
      </c>
      <c r="B864" s="52" t="s">
        <v>1435</v>
      </c>
      <c r="C864" s="52"/>
      <c r="D864" s="52"/>
      <c r="E864" s="56" t="s">
        <v>1063</v>
      </c>
      <c r="F864" s="56" t="s">
        <v>526</v>
      </c>
      <c r="G864" s="52"/>
      <c r="H864" s="47"/>
      <c r="I864" s="44"/>
      <c r="J864" s="39" t="e">
        <f>VLOOKUP(A864,'[1]2019.11'!$A:$B,2,0)</f>
        <v>#N/A</v>
      </c>
      <c r="X864" s="39" t="e">
        <f>VLOOKUP(A864,'[1]2019.30'!$A:$B,2,0)</f>
        <v>#N/A</v>
      </c>
      <c r="AJ864" s="39" t="e">
        <f>VLOOKUP(A864,[2]修订!$B:$C,2,0)</f>
        <v>#N/A</v>
      </c>
    </row>
    <row r="865" s="39" customFormat="1" ht="24" spans="1:36">
      <c r="A865" s="55">
        <v>250203059</v>
      </c>
      <c r="B865" s="52" t="s">
        <v>1436</v>
      </c>
      <c r="C865" s="52"/>
      <c r="D865" s="52"/>
      <c r="E865" s="56" t="s">
        <v>1063</v>
      </c>
      <c r="F865" s="56" t="s">
        <v>526</v>
      </c>
      <c r="G865" s="52"/>
      <c r="H865" s="47"/>
      <c r="I865" s="44"/>
      <c r="J865" s="39" t="e">
        <f>VLOOKUP(A865,'[1]2019.11'!$A:$B,2,0)</f>
        <v>#N/A</v>
      </c>
      <c r="X865" s="39" t="e">
        <f>VLOOKUP(A865,'[1]2019.30'!$A:$B,2,0)</f>
        <v>#N/A</v>
      </c>
      <c r="AJ865" s="39" t="e">
        <f>VLOOKUP(A865,[2]修订!$B:$C,2,0)</f>
        <v>#N/A</v>
      </c>
    </row>
    <row r="866" s="39" customFormat="1" ht="24" spans="1:36">
      <c r="A866" s="55">
        <v>250203060</v>
      </c>
      <c r="B866" s="52" t="s">
        <v>1437</v>
      </c>
      <c r="C866" s="52"/>
      <c r="D866" s="52"/>
      <c r="E866" s="56" t="s">
        <v>1063</v>
      </c>
      <c r="F866" s="56" t="s">
        <v>48</v>
      </c>
      <c r="G866" s="52"/>
      <c r="H866" s="47" t="s">
        <v>5</v>
      </c>
      <c r="I866" s="44"/>
      <c r="J866" s="39" t="e">
        <f>VLOOKUP(A866,'[1]2019.11'!$A:$B,2,0)</f>
        <v>#N/A</v>
      </c>
      <c r="X866" s="39" t="e">
        <f>VLOOKUP(A866,'[1]2019.30'!$A:$B,2,0)</f>
        <v>#N/A</v>
      </c>
      <c r="AJ866" s="39" t="e">
        <f>VLOOKUP(A866,[2]修订!$B:$C,2,0)</f>
        <v>#N/A</v>
      </c>
    </row>
    <row r="867" s="39" customFormat="1" ht="24" spans="1:36">
      <c r="A867" s="55">
        <v>250203061</v>
      </c>
      <c r="B867" s="52" t="s">
        <v>1438</v>
      </c>
      <c r="C867" s="52"/>
      <c r="D867" s="52"/>
      <c r="E867" s="56" t="s">
        <v>1063</v>
      </c>
      <c r="F867" s="56" t="s">
        <v>48</v>
      </c>
      <c r="G867" s="52"/>
      <c r="H867" s="47" t="s">
        <v>5</v>
      </c>
      <c r="I867" s="44"/>
      <c r="J867" s="39" t="e">
        <f>VLOOKUP(A867,'[1]2019.11'!$A:$B,2,0)</f>
        <v>#N/A</v>
      </c>
      <c r="X867" s="39" t="e">
        <f>VLOOKUP(A867,'[1]2019.30'!$A:$B,2,0)</f>
        <v>#N/A</v>
      </c>
      <c r="AJ867" s="39" t="e">
        <f>VLOOKUP(A867,[2]修订!$B:$C,2,0)</f>
        <v>#N/A</v>
      </c>
    </row>
    <row r="868" s="39" customFormat="1" ht="24" spans="1:36">
      <c r="A868" s="55">
        <v>250203062</v>
      </c>
      <c r="B868" s="52" t="s">
        <v>1439</v>
      </c>
      <c r="C868" s="52"/>
      <c r="D868" s="52"/>
      <c r="E868" s="56" t="s">
        <v>1063</v>
      </c>
      <c r="F868" s="56" t="s">
        <v>526</v>
      </c>
      <c r="G868" s="52"/>
      <c r="H868" s="47"/>
      <c r="I868" s="44"/>
      <c r="J868" s="39" t="e">
        <f>VLOOKUP(A868,'[1]2019.11'!$A:$B,2,0)</f>
        <v>#N/A</v>
      </c>
      <c r="X868" s="39" t="e">
        <f>VLOOKUP(A868,'[1]2019.30'!$A:$B,2,0)</f>
        <v>#N/A</v>
      </c>
      <c r="AJ868" s="39" t="e">
        <f>VLOOKUP(A868,[2]修订!$B:$C,2,0)</f>
        <v>#N/A</v>
      </c>
    </row>
    <row r="869" s="39" customFormat="1" ht="36" spans="1:36">
      <c r="A869" s="55">
        <v>250203063</v>
      </c>
      <c r="B869" s="52" t="s">
        <v>1440</v>
      </c>
      <c r="C869" s="52"/>
      <c r="D869" s="52"/>
      <c r="E869" s="56" t="s">
        <v>1063</v>
      </c>
      <c r="F869" s="56" t="s">
        <v>526</v>
      </c>
      <c r="G869" s="52"/>
      <c r="H869" s="47"/>
      <c r="I869" s="44"/>
      <c r="J869" s="39" t="e">
        <f>VLOOKUP(A869,'[1]2019.11'!$A:$B,2,0)</f>
        <v>#N/A</v>
      </c>
      <c r="X869" s="39" t="e">
        <f>VLOOKUP(A869,'[1]2019.30'!$A:$B,2,0)</f>
        <v>#N/A</v>
      </c>
      <c r="AJ869" s="39" t="e">
        <f>VLOOKUP(A869,[2]修订!$B:$C,2,0)</f>
        <v>#N/A</v>
      </c>
    </row>
    <row r="870" s="39" customFormat="1" ht="24" spans="1:36">
      <c r="A870" s="55">
        <v>250203064</v>
      </c>
      <c r="B870" s="52" t="s">
        <v>1441</v>
      </c>
      <c r="C870" s="52"/>
      <c r="D870" s="52"/>
      <c r="E870" s="56" t="s">
        <v>1063</v>
      </c>
      <c r="F870" s="56" t="s">
        <v>48</v>
      </c>
      <c r="G870" s="52"/>
      <c r="H870" s="47" t="s">
        <v>5</v>
      </c>
      <c r="I870" s="44"/>
      <c r="J870" s="39" t="e">
        <f>VLOOKUP(A870,'[1]2019.11'!$A:$B,2,0)</f>
        <v>#N/A</v>
      </c>
      <c r="X870" s="39" t="e">
        <f>VLOOKUP(A870,'[1]2019.30'!$A:$B,2,0)</f>
        <v>#N/A</v>
      </c>
      <c r="AJ870" s="39" t="e">
        <f>VLOOKUP(A870,[2]修订!$B:$C,2,0)</f>
        <v>#N/A</v>
      </c>
    </row>
    <row r="871" s="39" customFormat="1" ht="24" spans="1:36">
      <c r="A871" s="55">
        <v>250203065</v>
      </c>
      <c r="B871" s="52" t="s">
        <v>1442</v>
      </c>
      <c r="C871" s="52"/>
      <c r="D871" s="52"/>
      <c r="E871" s="56" t="s">
        <v>1063</v>
      </c>
      <c r="F871" s="56"/>
      <c r="G871" s="52" t="s">
        <v>1443</v>
      </c>
      <c r="H871" s="47"/>
      <c r="I871" s="44"/>
      <c r="J871" s="39" t="e">
        <f>VLOOKUP(A871,'[1]2019.11'!$A:$B,2,0)</f>
        <v>#N/A</v>
      </c>
      <c r="X871" s="39" t="e">
        <f>VLOOKUP(A871,'[1]2019.30'!$A:$B,2,0)</f>
        <v>#N/A</v>
      </c>
      <c r="AJ871" s="39" t="e">
        <f>VLOOKUP(A871,[2]修订!$B:$C,2,0)</f>
        <v>#N/A</v>
      </c>
    </row>
    <row r="872" s="39" customFormat="1" spans="1:36">
      <c r="A872" s="55" t="s">
        <v>1444</v>
      </c>
      <c r="B872" s="52" t="s">
        <v>1160</v>
      </c>
      <c r="C872" s="52"/>
      <c r="D872" s="52"/>
      <c r="E872" s="56" t="s">
        <v>1063</v>
      </c>
      <c r="F872" s="56">
        <v>8</v>
      </c>
      <c r="G872" s="52"/>
      <c r="H872" s="47"/>
      <c r="I872" s="44"/>
      <c r="J872" s="39" t="e">
        <f>VLOOKUP(A872,'[1]2019.11'!$A:$B,2,0)</f>
        <v>#N/A</v>
      </c>
      <c r="X872" s="39" t="e">
        <f>VLOOKUP(A872,'[1]2019.30'!$A:$B,2,0)</f>
        <v>#N/A</v>
      </c>
      <c r="AJ872" s="39" t="e">
        <f>VLOOKUP(A872,[2]修订!$B:$C,2,0)</f>
        <v>#N/A</v>
      </c>
    </row>
    <row r="873" s="39" customFormat="1" spans="1:36">
      <c r="A873" s="55" t="s">
        <v>1445</v>
      </c>
      <c r="B873" s="52" t="s">
        <v>1291</v>
      </c>
      <c r="C873" s="52"/>
      <c r="D873" s="52"/>
      <c r="E873" s="56" t="s">
        <v>1063</v>
      </c>
      <c r="F873" s="56">
        <v>17</v>
      </c>
      <c r="G873" s="52"/>
      <c r="H873" s="47"/>
      <c r="I873" s="44"/>
      <c r="J873" s="39" t="e">
        <f>VLOOKUP(A873,'[1]2019.11'!$A:$B,2,0)</f>
        <v>#N/A</v>
      </c>
      <c r="X873" s="39" t="e">
        <f>VLOOKUP(A873,'[1]2019.30'!$A:$B,2,0)</f>
        <v>#N/A</v>
      </c>
      <c r="AJ873" s="39" t="e">
        <f>VLOOKUP(A873,[2]修订!$B:$C,2,0)</f>
        <v>#N/A</v>
      </c>
    </row>
    <row r="874" s="39" customFormat="1" spans="1:36">
      <c r="A874" s="55" t="s">
        <v>1446</v>
      </c>
      <c r="B874" s="52" t="s">
        <v>1075</v>
      </c>
      <c r="C874" s="52"/>
      <c r="D874" s="52"/>
      <c r="E874" s="56" t="s">
        <v>1063</v>
      </c>
      <c r="F874" s="56">
        <v>90</v>
      </c>
      <c r="G874" s="52"/>
      <c r="H874" s="47"/>
      <c r="I874" s="44"/>
      <c r="J874" s="39" t="e">
        <f>VLOOKUP(A874,'[1]2019.11'!$A:$B,2,0)</f>
        <v>#N/A</v>
      </c>
      <c r="X874" s="39" t="e">
        <f>VLOOKUP(A874,'[1]2019.30'!$A:$B,2,0)</f>
        <v>#N/A</v>
      </c>
      <c r="AJ874" s="39" t="e">
        <f>VLOOKUP(A874,[2]修订!$B:$C,2,0)</f>
        <v>#N/A</v>
      </c>
    </row>
    <row r="875" s="39" customFormat="1" ht="24" spans="1:36">
      <c r="A875" s="55">
        <v>250203066</v>
      </c>
      <c r="B875" s="52" t="s">
        <v>1447</v>
      </c>
      <c r="C875" s="52"/>
      <c r="D875" s="52"/>
      <c r="E875" s="56" t="s">
        <v>1063</v>
      </c>
      <c r="F875" s="56"/>
      <c r="G875" s="52"/>
      <c r="H875" s="47"/>
      <c r="I875" s="44"/>
      <c r="J875" s="39" t="e">
        <f>VLOOKUP(A875,'[1]2019.11'!$A:$B,2,0)</f>
        <v>#N/A</v>
      </c>
      <c r="X875" s="39" t="str">
        <f>VLOOKUP(A875,'[1]2019.30'!$A:$B,2,0)</f>
        <v>血浆D-二聚体测定         (D-Dimer)</v>
      </c>
      <c r="Y875" s="39">
        <f>IF(B875=X875,0,1)</f>
        <v>0</v>
      </c>
      <c r="Z875" s="39">
        <v>0</v>
      </c>
      <c r="AA875" s="39">
        <f>IF(C875=Z875,0,1)</f>
        <v>0</v>
      </c>
      <c r="AB875" s="39" t="e">
        <f>VLOOKUP(A875,'[1]2019.30'!$A:$D,4,0)</f>
        <v>#REF!</v>
      </c>
      <c r="AC875" s="39" t="e">
        <f>IF(D875=AB875,0,1)</f>
        <v>#REF!</v>
      </c>
      <c r="AD875" s="39" t="str">
        <f>VLOOKUP(A875,'[1]2019.30'!$A:$E,5,0)</f>
        <v>项</v>
      </c>
      <c r="AE875" s="39">
        <f>IF(E875=AD875,0,1)</f>
        <v>0</v>
      </c>
      <c r="AF875" s="39" t="e">
        <f>VLOOKUP(A875,'[1]2019.30'!$A:$F,6,0)</f>
        <v>#REF!</v>
      </c>
      <c r="AG875" s="39" t="e">
        <f>IF(F875=AF875,0,1)</f>
        <v>#REF!</v>
      </c>
      <c r="AH875" s="39">
        <v>0</v>
      </c>
      <c r="AI875" s="39">
        <f>IF(G875=AH875,0,1)</f>
        <v>0</v>
      </c>
      <c r="AJ875" s="39" t="e">
        <f>VLOOKUP(A875,[2]修订!$B:$C,2,0)</f>
        <v>#N/A</v>
      </c>
    </row>
    <row r="876" s="39" customFormat="1" spans="1:36">
      <c r="A876" s="55" t="s">
        <v>1448</v>
      </c>
      <c r="B876" s="52" t="s">
        <v>1160</v>
      </c>
      <c r="C876" s="52"/>
      <c r="D876" s="52"/>
      <c r="E876" s="56" t="s">
        <v>1063</v>
      </c>
      <c r="F876" s="56">
        <v>28</v>
      </c>
      <c r="G876" s="52"/>
      <c r="H876" s="47" t="s">
        <v>96</v>
      </c>
      <c r="I876" s="44"/>
      <c r="J876" s="39" t="e">
        <f>VLOOKUP(A876,'[1]2019.11'!$A:$B,2,0)</f>
        <v>#N/A</v>
      </c>
      <c r="X876" s="39" t="e">
        <f>VLOOKUP(A876,'[1]2019.30'!$A:$B,2,0)</f>
        <v>#N/A</v>
      </c>
      <c r="AJ876" s="39" t="e">
        <f>VLOOKUP(A876,[2]修订!$B:$C,2,0)</f>
        <v>#N/A</v>
      </c>
    </row>
    <row r="877" s="39" customFormat="1" ht="40.5" spans="1:36">
      <c r="A877" s="55" t="s">
        <v>1449</v>
      </c>
      <c r="B877" s="52" t="s">
        <v>1450</v>
      </c>
      <c r="C877" s="52"/>
      <c r="D877" s="52"/>
      <c r="E877" s="56" t="s">
        <v>1063</v>
      </c>
      <c r="F877" s="56">
        <v>85</v>
      </c>
      <c r="G877" s="52"/>
      <c r="H877" s="47" t="s">
        <v>1451</v>
      </c>
      <c r="I877" s="44"/>
      <c r="J877" s="39" t="e">
        <f>VLOOKUP(A877,'[1]2019.11'!$A:$B,2,0)</f>
        <v>#N/A</v>
      </c>
      <c r="X877" s="39" t="str">
        <f>VLOOKUP(A877,'[1]2019.30'!$A:$B,2,0)</f>
        <v>各种免疫学方法</v>
      </c>
      <c r="Y877" s="39">
        <f>IF(B877=X877,0,1)</f>
        <v>0</v>
      </c>
      <c r="Z877" s="39">
        <v>0</v>
      </c>
      <c r="AA877" s="39">
        <f>IF(C877=Z877,0,1)</f>
        <v>0</v>
      </c>
      <c r="AB877" s="39" t="e">
        <f>VLOOKUP(A877,'[1]2019.30'!$A:$D,4,0)</f>
        <v>#REF!</v>
      </c>
      <c r="AC877" s="39" t="e">
        <f>IF(D877=AB877,0,1)</f>
        <v>#REF!</v>
      </c>
      <c r="AD877" s="39" t="str">
        <f>VLOOKUP(A877,'[1]2019.30'!$A:$E,5,0)</f>
        <v>项</v>
      </c>
      <c r="AE877" s="39">
        <f>IF(E877=AD877,0,1)</f>
        <v>0</v>
      </c>
      <c r="AF877" s="39">
        <f>VLOOKUP(A877,'[1]2019.30'!$A:$F,6,0)</f>
        <v>90</v>
      </c>
      <c r="AG877" s="39">
        <f>IF(F877=AF877,0,1)</f>
        <v>1</v>
      </c>
      <c r="AH877" s="39">
        <v>0</v>
      </c>
      <c r="AI877" s="39">
        <f>IF(G877=AH877,0,1)</f>
        <v>0</v>
      </c>
      <c r="AJ877" s="39" t="e">
        <f>VLOOKUP(A877,[2]修订!$B:$C,2,0)</f>
        <v>#N/A</v>
      </c>
    </row>
    <row r="878" s="39" customFormat="1" spans="1:36">
      <c r="A878" s="55">
        <v>250203067</v>
      </c>
      <c r="B878" s="52" t="s">
        <v>1452</v>
      </c>
      <c r="C878" s="52"/>
      <c r="D878" s="52"/>
      <c r="E878" s="56" t="s">
        <v>1063</v>
      </c>
      <c r="F878" s="56"/>
      <c r="G878" s="52"/>
      <c r="H878" s="47"/>
      <c r="I878" s="44"/>
      <c r="J878" s="39" t="e">
        <f>VLOOKUP(A878,'[1]2019.11'!$A:$B,2,0)</f>
        <v>#N/A</v>
      </c>
      <c r="X878" s="39" t="e">
        <f>VLOOKUP(A878,'[1]2019.30'!$A:$B,2,0)</f>
        <v>#N/A</v>
      </c>
      <c r="AJ878" s="39" t="e">
        <f>VLOOKUP(A878,[2]修订!$B:$C,2,0)</f>
        <v>#N/A</v>
      </c>
    </row>
    <row r="879" s="39" customFormat="1" spans="1:36">
      <c r="A879" s="55" t="s">
        <v>1453</v>
      </c>
      <c r="B879" s="52" t="s">
        <v>1200</v>
      </c>
      <c r="C879" s="52"/>
      <c r="D879" s="52"/>
      <c r="E879" s="56" t="s">
        <v>1063</v>
      </c>
      <c r="F879" s="56">
        <v>21</v>
      </c>
      <c r="G879" s="52"/>
      <c r="H879" s="47"/>
      <c r="I879" s="44"/>
      <c r="J879" s="39" t="e">
        <f>VLOOKUP(A879,'[1]2019.11'!$A:$B,2,0)</f>
        <v>#N/A</v>
      </c>
      <c r="X879" s="39" t="e">
        <f>VLOOKUP(A879,'[1]2019.30'!$A:$B,2,0)</f>
        <v>#N/A</v>
      </c>
      <c r="AJ879" s="39" t="e">
        <f>VLOOKUP(A879,[2]修订!$B:$C,2,0)</f>
        <v>#N/A</v>
      </c>
    </row>
    <row r="880" s="39" customFormat="1" spans="1:36">
      <c r="A880" s="55" t="s">
        <v>1454</v>
      </c>
      <c r="B880" s="52" t="s">
        <v>1455</v>
      </c>
      <c r="C880" s="52"/>
      <c r="D880" s="52"/>
      <c r="E880" s="56" t="s">
        <v>1063</v>
      </c>
      <c r="F880" s="56">
        <v>35</v>
      </c>
      <c r="G880" s="52"/>
      <c r="H880" s="47"/>
      <c r="I880" s="44"/>
      <c r="J880" s="39" t="e">
        <f>VLOOKUP(A880,'[1]2019.11'!$A:$B,2,0)</f>
        <v>#N/A</v>
      </c>
      <c r="X880" s="39" t="e">
        <f>VLOOKUP(A880,'[1]2019.30'!$A:$B,2,0)</f>
        <v>#N/A</v>
      </c>
      <c r="AJ880" s="39" t="e">
        <f>VLOOKUP(A880,[2]修订!$B:$C,2,0)</f>
        <v>#N/A</v>
      </c>
    </row>
    <row r="881" s="39" customFormat="1" ht="24" spans="1:36">
      <c r="A881" s="55">
        <v>250203068</v>
      </c>
      <c r="B881" s="52" t="s">
        <v>1456</v>
      </c>
      <c r="C881" s="52"/>
      <c r="D881" s="52"/>
      <c r="E881" s="56" t="s">
        <v>1063</v>
      </c>
      <c r="F881" s="56"/>
      <c r="G881" s="52"/>
      <c r="H881" s="47"/>
      <c r="I881" s="44"/>
      <c r="J881" s="39" t="e">
        <f>VLOOKUP(A881,'[1]2019.11'!$A:$B,2,0)</f>
        <v>#N/A</v>
      </c>
      <c r="X881" s="39" t="e">
        <f>VLOOKUP(A881,'[1]2019.30'!$A:$B,2,0)</f>
        <v>#N/A</v>
      </c>
      <c r="AJ881" s="39" t="e">
        <f>VLOOKUP(A881,[2]修订!$B:$C,2,0)</f>
        <v>#N/A</v>
      </c>
    </row>
    <row r="882" s="39" customFormat="1" spans="1:36">
      <c r="A882" s="55" t="s">
        <v>1457</v>
      </c>
      <c r="B882" s="52" t="s">
        <v>1458</v>
      </c>
      <c r="C882" s="52"/>
      <c r="D882" s="52"/>
      <c r="E882" s="56" t="s">
        <v>1063</v>
      </c>
      <c r="F882" s="56">
        <v>75</v>
      </c>
      <c r="G882" s="52"/>
      <c r="H882" s="47"/>
      <c r="I882" s="44"/>
      <c r="J882" s="39" t="e">
        <f>VLOOKUP(A882,'[1]2019.11'!$A:$B,2,0)</f>
        <v>#N/A</v>
      </c>
      <c r="X882" s="39" t="e">
        <f>VLOOKUP(A882,'[1]2019.30'!$A:$B,2,0)</f>
        <v>#N/A</v>
      </c>
      <c r="AJ882" s="39" t="e">
        <f>VLOOKUP(A882,[2]修订!$B:$C,2,0)</f>
        <v>#N/A</v>
      </c>
    </row>
    <row r="883" s="39" customFormat="1" spans="1:36">
      <c r="A883" s="55" t="s">
        <v>1459</v>
      </c>
      <c r="B883" s="52" t="s">
        <v>1200</v>
      </c>
      <c r="C883" s="52"/>
      <c r="D883" s="52"/>
      <c r="E883" s="56" t="s">
        <v>1063</v>
      </c>
      <c r="F883" s="56">
        <v>75</v>
      </c>
      <c r="G883" s="52"/>
      <c r="H883" s="47"/>
      <c r="I883" s="44"/>
      <c r="J883" s="39" t="e">
        <f>VLOOKUP(A883,'[1]2019.11'!$A:$B,2,0)</f>
        <v>#N/A</v>
      </c>
      <c r="X883" s="39" t="e">
        <f>VLOOKUP(A883,'[1]2019.30'!$A:$B,2,0)</f>
        <v>#N/A</v>
      </c>
      <c r="AJ883" s="39" t="e">
        <f>VLOOKUP(A883,[2]修订!$B:$C,2,0)</f>
        <v>#N/A</v>
      </c>
    </row>
    <row r="884" s="39" customFormat="1" spans="1:36">
      <c r="A884" s="55" t="s">
        <v>1460</v>
      </c>
      <c r="B884" s="52" t="s">
        <v>1461</v>
      </c>
      <c r="C884" s="52"/>
      <c r="D884" s="52"/>
      <c r="E884" s="56" t="s">
        <v>1063</v>
      </c>
      <c r="F884" s="56">
        <v>95</v>
      </c>
      <c r="G884" s="52"/>
      <c r="H884" s="47"/>
      <c r="I884" s="44"/>
      <c r="J884" s="39" t="e">
        <f>VLOOKUP(A884,'[1]2019.11'!$A:$B,2,0)</f>
        <v>#N/A</v>
      </c>
      <c r="X884" s="39" t="e">
        <f>VLOOKUP(A884,'[1]2019.30'!$A:$B,2,0)</f>
        <v>#N/A</v>
      </c>
      <c r="AJ884" s="39" t="e">
        <f>VLOOKUP(A884,[2]修订!$B:$C,2,0)</f>
        <v>#N/A</v>
      </c>
    </row>
    <row r="885" s="39" customFormat="1" spans="1:36">
      <c r="A885" s="55" t="s">
        <v>1462</v>
      </c>
      <c r="B885" s="52" t="s">
        <v>1285</v>
      </c>
      <c r="C885" s="52"/>
      <c r="D885" s="52"/>
      <c r="E885" s="56" t="s">
        <v>1063</v>
      </c>
      <c r="F885" s="56">
        <v>110</v>
      </c>
      <c r="G885" s="52"/>
      <c r="H885" s="47"/>
      <c r="I885" s="44"/>
      <c r="J885" s="39" t="e">
        <f>VLOOKUP(A885,'[1]2019.11'!$A:$B,2,0)</f>
        <v>#N/A</v>
      </c>
      <c r="X885" s="39" t="e">
        <f>VLOOKUP(A885,'[1]2019.30'!$A:$B,2,0)</f>
        <v>#N/A</v>
      </c>
      <c r="AJ885" s="39" t="e">
        <f>VLOOKUP(A885,[2]修订!$B:$C,2,0)</f>
        <v>#N/A</v>
      </c>
    </row>
    <row r="886" s="39" customFormat="1" spans="1:36">
      <c r="A886" s="55">
        <v>250203069</v>
      </c>
      <c r="B886" s="52" t="s">
        <v>1463</v>
      </c>
      <c r="C886" s="52"/>
      <c r="D886" s="52"/>
      <c r="E886" s="56" t="s">
        <v>1063</v>
      </c>
      <c r="F886" s="56" t="s">
        <v>526</v>
      </c>
      <c r="G886" s="52"/>
      <c r="H886" s="47"/>
      <c r="I886" s="44"/>
      <c r="J886" s="39" t="e">
        <f>VLOOKUP(A886,'[1]2019.11'!$A:$B,2,0)</f>
        <v>#N/A</v>
      </c>
      <c r="X886" s="39" t="e">
        <f>VLOOKUP(A886,'[1]2019.30'!$A:$B,2,0)</f>
        <v>#N/A</v>
      </c>
      <c r="AJ886" s="39" t="e">
        <f>VLOOKUP(A886,[2]修订!$B:$C,2,0)</f>
        <v>#N/A</v>
      </c>
    </row>
    <row r="887" s="39" customFormat="1" spans="1:36">
      <c r="A887" s="55">
        <v>250203070</v>
      </c>
      <c r="B887" s="52" t="s">
        <v>1464</v>
      </c>
      <c r="C887" s="52" t="s">
        <v>1465</v>
      </c>
      <c r="D887" s="52"/>
      <c r="E887" s="56" t="s">
        <v>28</v>
      </c>
      <c r="F887" s="56">
        <v>28</v>
      </c>
      <c r="G887" s="52"/>
      <c r="H887" s="47"/>
      <c r="I887" s="44"/>
      <c r="J887" s="39" t="e">
        <f>VLOOKUP(A887,'[1]2019.11'!$A:$B,2,0)</f>
        <v>#N/A</v>
      </c>
      <c r="X887" s="39" t="e">
        <f>VLOOKUP(A887,'[1]2019.30'!$A:$B,2,0)</f>
        <v>#N/A</v>
      </c>
      <c r="AJ887" s="39" t="e">
        <f>VLOOKUP(A887,[2]修订!$B:$C,2,0)</f>
        <v>#N/A</v>
      </c>
    </row>
    <row r="888" s="39" customFormat="1" spans="1:36">
      <c r="A888" s="55">
        <v>250203071</v>
      </c>
      <c r="B888" s="52" t="s">
        <v>1466</v>
      </c>
      <c r="C888" s="52" t="s">
        <v>1467</v>
      </c>
      <c r="D888" s="52"/>
      <c r="E888" s="56" t="s">
        <v>1063</v>
      </c>
      <c r="F888" s="56">
        <v>23</v>
      </c>
      <c r="G888" s="52" t="s">
        <v>1468</v>
      </c>
      <c r="H888" s="47"/>
      <c r="I888" s="44"/>
      <c r="J888" s="39" t="e">
        <f>VLOOKUP(A888,'[1]2019.11'!$A:$B,2,0)</f>
        <v>#N/A</v>
      </c>
      <c r="X888" s="39" t="e">
        <f>VLOOKUP(A888,'[1]2019.30'!$A:$B,2,0)</f>
        <v>#N/A</v>
      </c>
      <c r="AJ888" s="39" t="e">
        <f>VLOOKUP(A888,[2]修订!$B:$C,2,0)</f>
        <v>#N/A</v>
      </c>
    </row>
    <row r="889" s="39" customFormat="1" spans="1:36">
      <c r="A889" s="55">
        <v>250203072</v>
      </c>
      <c r="B889" s="52" t="s">
        <v>1469</v>
      </c>
      <c r="C889" s="52"/>
      <c r="D889" s="52"/>
      <c r="E889" s="56" t="s">
        <v>1063</v>
      </c>
      <c r="F889" s="56">
        <v>5</v>
      </c>
      <c r="G889" s="52"/>
      <c r="H889" s="47"/>
      <c r="I889" s="44"/>
      <c r="J889" s="39" t="e">
        <f>VLOOKUP(A889,'[1]2019.11'!$A:$B,2,0)</f>
        <v>#N/A</v>
      </c>
      <c r="X889" s="39" t="e">
        <f>VLOOKUP(A889,'[1]2019.30'!$A:$B,2,0)</f>
        <v>#N/A</v>
      </c>
      <c r="AJ889" s="39" t="e">
        <f>VLOOKUP(A889,[2]修订!$B:$C,2,0)</f>
        <v>#N/A</v>
      </c>
    </row>
    <row r="890" s="39" customFormat="1" spans="1:36">
      <c r="A890" s="55">
        <v>250203073</v>
      </c>
      <c r="B890" s="52" t="s">
        <v>1470</v>
      </c>
      <c r="C890" s="52"/>
      <c r="D890" s="52"/>
      <c r="E890" s="56" t="s">
        <v>1063</v>
      </c>
      <c r="F890" s="56" t="s">
        <v>526</v>
      </c>
      <c r="G890" s="52"/>
      <c r="H890" s="47"/>
      <c r="I890" s="44"/>
      <c r="J890" s="39" t="e">
        <f>VLOOKUP(A890,'[1]2019.11'!$A:$B,2,0)</f>
        <v>#N/A</v>
      </c>
      <c r="X890" s="39" t="e">
        <f>VLOOKUP(A890,'[1]2019.30'!$A:$B,2,0)</f>
        <v>#N/A</v>
      </c>
      <c r="AJ890" s="39" t="e">
        <f>VLOOKUP(A890,[2]修订!$B:$C,2,0)</f>
        <v>#N/A</v>
      </c>
    </row>
    <row r="891" s="39" customFormat="1" spans="1:36">
      <c r="A891" s="55">
        <v>250203074</v>
      </c>
      <c r="B891" s="52" t="s">
        <v>1471</v>
      </c>
      <c r="C891" s="52"/>
      <c r="D891" s="52"/>
      <c r="E891" s="56" t="s">
        <v>1063</v>
      </c>
      <c r="F891" s="56" t="s">
        <v>526</v>
      </c>
      <c r="G891" s="52"/>
      <c r="H891" s="47"/>
      <c r="I891" s="44"/>
      <c r="J891" s="39" t="e">
        <f>VLOOKUP(A891,'[1]2019.11'!$A:$B,2,0)</f>
        <v>#N/A</v>
      </c>
      <c r="X891" s="39" t="e">
        <f>VLOOKUP(A891,'[1]2019.30'!$A:$B,2,0)</f>
        <v>#N/A</v>
      </c>
      <c r="AJ891" s="39" t="e">
        <f>VLOOKUP(A891,[2]修订!$B:$C,2,0)</f>
        <v>#N/A</v>
      </c>
    </row>
    <row r="892" s="39" customFormat="1" spans="1:36">
      <c r="A892" s="55">
        <v>250203075</v>
      </c>
      <c r="B892" s="52" t="s">
        <v>1472</v>
      </c>
      <c r="C892" s="52"/>
      <c r="D892" s="52"/>
      <c r="E892" s="56" t="s">
        <v>1063</v>
      </c>
      <c r="F892" s="56" t="s">
        <v>526</v>
      </c>
      <c r="G892" s="52" t="s">
        <v>1473</v>
      </c>
      <c r="H892" s="47"/>
      <c r="I892" s="44"/>
      <c r="J892" s="39" t="e">
        <f>VLOOKUP(A892,'[1]2019.11'!$A:$B,2,0)</f>
        <v>#N/A</v>
      </c>
      <c r="X892" s="39" t="e">
        <f>VLOOKUP(A892,'[1]2019.30'!$A:$B,2,0)</f>
        <v>#N/A</v>
      </c>
      <c r="AJ892" s="39" t="e">
        <f>VLOOKUP(A892,[2]修订!$B:$C,2,0)</f>
        <v>#N/A</v>
      </c>
    </row>
    <row r="893" s="39" customFormat="1" spans="1:36">
      <c r="A893" s="55">
        <v>250203076</v>
      </c>
      <c r="B893" s="52" t="s">
        <v>1474</v>
      </c>
      <c r="C893" s="52"/>
      <c r="D893" s="52"/>
      <c r="E893" s="56" t="s">
        <v>1063</v>
      </c>
      <c r="F893" s="56" t="s">
        <v>526</v>
      </c>
      <c r="G893" s="52"/>
      <c r="H893" s="47"/>
      <c r="I893" s="44"/>
      <c r="J893" s="39" t="e">
        <f>VLOOKUP(A893,'[1]2019.11'!$A:$B,2,0)</f>
        <v>#N/A</v>
      </c>
      <c r="X893" s="39" t="e">
        <f>VLOOKUP(A893,'[1]2019.30'!$A:$B,2,0)</f>
        <v>#N/A</v>
      </c>
      <c r="AJ893" s="39" t="e">
        <f>VLOOKUP(A893,[2]修订!$B:$C,2,0)</f>
        <v>#N/A</v>
      </c>
    </row>
    <row r="894" s="39" customFormat="1" spans="1:36">
      <c r="A894" s="55">
        <v>250203077</v>
      </c>
      <c r="B894" s="52" t="s">
        <v>1475</v>
      </c>
      <c r="C894" s="52"/>
      <c r="D894" s="52"/>
      <c r="E894" s="56" t="s">
        <v>1063</v>
      </c>
      <c r="F894" s="56" t="s">
        <v>526</v>
      </c>
      <c r="G894" s="52"/>
      <c r="H894" s="47"/>
      <c r="I894" s="44"/>
      <c r="J894" s="39" t="e">
        <f>VLOOKUP(A894,'[1]2019.11'!$A:$B,2,0)</f>
        <v>#N/A</v>
      </c>
      <c r="X894" s="39" t="e">
        <f>VLOOKUP(A894,'[1]2019.30'!$A:$B,2,0)</f>
        <v>#N/A</v>
      </c>
      <c r="AJ894" s="39" t="e">
        <f>VLOOKUP(A894,[2]修订!$B:$C,2,0)</f>
        <v>#N/A</v>
      </c>
    </row>
    <row r="895" s="39" customFormat="1" spans="1:36">
      <c r="A895" s="55">
        <v>250203078</v>
      </c>
      <c r="B895" s="52" t="s">
        <v>1476</v>
      </c>
      <c r="C895" s="52"/>
      <c r="D895" s="52"/>
      <c r="E895" s="56" t="s">
        <v>1063</v>
      </c>
      <c r="F895" s="56" t="s">
        <v>526</v>
      </c>
      <c r="G895" s="52"/>
      <c r="H895" s="47"/>
      <c r="I895" s="44"/>
      <c r="J895" s="39" t="e">
        <f>VLOOKUP(A895,'[1]2019.11'!$A:$B,2,0)</f>
        <v>#N/A</v>
      </c>
      <c r="X895" s="39" t="e">
        <f>VLOOKUP(A895,'[1]2019.30'!$A:$B,2,0)</f>
        <v>#N/A</v>
      </c>
      <c r="AJ895" s="39" t="e">
        <f>VLOOKUP(A895,[2]修订!$B:$C,2,0)</f>
        <v>#N/A</v>
      </c>
    </row>
    <row r="896" s="39" customFormat="1" spans="1:36">
      <c r="A896" s="55">
        <v>250203079</v>
      </c>
      <c r="B896" s="52" t="s">
        <v>1477</v>
      </c>
      <c r="C896" s="52"/>
      <c r="D896" s="52"/>
      <c r="E896" s="56" t="s">
        <v>1063</v>
      </c>
      <c r="F896" s="56" t="s">
        <v>526</v>
      </c>
      <c r="G896" s="52"/>
      <c r="H896" s="47"/>
      <c r="I896" s="44"/>
      <c r="J896" s="39" t="e">
        <f>VLOOKUP(A896,'[1]2019.11'!$A:$B,2,0)</f>
        <v>#N/A</v>
      </c>
      <c r="X896" s="39" t="e">
        <f>VLOOKUP(A896,'[1]2019.30'!$A:$B,2,0)</f>
        <v>#N/A</v>
      </c>
      <c r="AJ896" s="39" t="e">
        <f>VLOOKUP(A896,[2]修订!$B:$C,2,0)</f>
        <v>#N/A</v>
      </c>
    </row>
    <row r="897" s="39" customFormat="1" spans="1:36">
      <c r="A897" s="55">
        <v>250203080</v>
      </c>
      <c r="B897" s="52" t="s">
        <v>1478</v>
      </c>
      <c r="C897" s="52"/>
      <c r="D897" s="52"/>
      <c r="E897" s="56" t="s">
        <v>1063</v>
      </c>
      <c r="F897" s="56">
        <v>20</v>
      </c>
      <c r="G897" s="52" t="s">
        <v>1479</v>
      </c>
      <c r="H897" s="47" t="s">
        <v>96</v>
      </c>
      <c r="I897" s="44"/>
      <c r="J897" s="39" t="e">
        <f>VLOOKUP(A897,'[1]2019.11'!$A:$B,2,0)</f>
        <v>#N/A</v>
      </c>
      <c r="X897" s="39" t="e">
        <f>VLOOKUP(A897,'[1]2019.30'!$A:$B,2,0)</f>
        <v>#N/A</v>
      </c>
      <c r="AJ897" s="39" t="e">
        <f>VLOOKUP(A897,[2]修订!$B:$C,2,0)</f>
        <v>#N/A</v>
      </c>
    </row>
    <row r="898" s="39" customFormat="1" ht="36" spans="1:36">
      <c r="A898" s="55">
        <v>250203081</v>
      </c>
      <c r="B898" s="52" t="s">
        <v>1480</v>
      </c>
      <c r="C898" s="52"/>
      <c r="D898" s="52"/>
      <c r="E898" s="56" t="s">
        <v>28</v>
      </c>
      <c r="F898" s="56" t="s">
        <v>48</v>
      </c>
      <c r="G898" s="52"/>
      <c r="H898" s="47" t="s">
        <v>404</v>
      </c>
      <c r="I898" s="44"/>
      <c r="J898" s="39" t="e">
        <f>VLOOKUP(A898,'[1]2019.11'!$A:$B,2,0)</f>
        <v>#N/A</v>
      </c>
      <c r="X898" s="39" t="e">
        <f>VLOOKUP(A898,'[1]2019.30'!$A:$B,2,0)</f>
        <v>#N/A</v>
      </c>
      <c r="AJ898" s="39" t="e">
        <f>VLOOKUP(A898,[2]修订!$B:$C,2,0)</f>
        <v>#N/A</v>
      </c>
    </row>
    <row r="899" s="39" customFormat="1" ht="54" spans="1:36">
      <c r="A899" s="55">
        <v>250203082</v>
      </c>
      <c r="B899" s="52" t="s">
        <v>1481</v>
      </c>
      <c r="C899" s="52"/>
      <c r="D899" s="52"/>
      <c r="E899" s="62" t="s">
        <v>1063</v>
      </c>
      <c r="F899" s="56">
        <v>70</v>
      </c>
      <c r="G899" s="52"/>
      <c r="H899" s="47" t="s">
        <v>208</v>
      </c>
      <c r="I899" s="44"/>
      <c r="J899" s="39" t="e">
        <f>VLOOKUP(A899,'[1]2019.11'!$A:$B,2,0)</f>
        <v>#N/A</v>
      </c>
      <c r="X899" s="39" t="e">
        <f>VLOOKUP(A899,'[1]2019.30'!$A:$B,2,0)</f>
        <v>#N/A</v>
      </c>
      <c r="AJ899" s="39" t="e">
        <f>VLOOKUP(A899,[2]修订!$B:$C,2,0)</f>
        <v>#N/A</v>
      </c>
    </row>
    <row r="900" s="39" customFormat="1" ht="54" spans="1:36">
      <c r="A900" s="55">
        <v>250203083</v>
      </c>
      <c r="B900" s="52" t="s">
        <v>1482</v>
      </c>
      <c r="C900" s="52"/>
      <c r="D900" s="52"/>
      <c r="E900" s="62" t="s">
        <v>1063</v>
      </c>
      <c r="F900" s="56">
        <v>100</v>
      </c>
      <c r="G900" s="52"/>
      <c r="H900" s="47" t="s">
        <v>208</v>
      </c>
      <c r="I900" s="44"/>
      <c r="J900" s="39" t="e">
        <f>VLOOKUP(A900,'[1]2019.11'!$A:$B,2,0)</f>
        <v>#N/A</v>
      </c>
      <c r="X900" s="39" t="e">
        <f>VLOOKUP(A900,'[1]2019.30'!$A:$B,2,0)</f>
        <v>#N/A</v>
      </c>
      <c r="AJ900" s="39" t="e">
        <f>VLOOKUP(A900,[2]修订!$B:$C,2,0)</f>
        <v>#N/A</v>
      </c>
    </row>
    <row r="901" s="39" customFormat="1" ht="54" spans="1:36">
      <c r="A901" s="55">
        <v>250203084</v>
      </c>
      <c r="B901" s="52" t="s">
        <v>1483</v>
      </c>
      <c r="C901" s="52"/>
      <c r="D901" s="52"/>
      <c r="E901" s="56" t="s">
        <v>28</v>
      </c>
      <c r="F901" s="56">
        <v>100</v>
      </c>
      <c r="G901" s="52"/>
      <c r="H901" s="47" t="s">
        <v>208</v>
      </c>
      <c r="I901" s="44"/>
      <c r="J901" s="39" t="e">
        <f>VLOOKUP(A901,'[1]2019.11'!$A:$B,2,0)</f>
        <v>#N/A</v>
      </c>
      <c r="X901" s="39" t="e">
        <f>VLOOKUP(A901,'[1]2019.30'!$A:$B,2,0)</f>
        <v>#N/A</v>
      </c>
      <c r="AJ901" s="39" t="e">
        <f>VLOOKUP(A901,[2]修订!$B:$C,2,0)</f>
        <v>#N/A</v>
      </c>
    </row>
    <row r="902" s="39" customFormat="1" ht="54" spans="1:36">
      <c r="A902" s="55">
        <v>250203085</v>
      </c>
      <c r="B902" s="52" t="s">
        <v>1484</v>
      </c>
      <c r="C902" s="52"/>
      <c r="D902" s="52"/>
      <c r="E902" s="56" t="s">
        <v>28</v>
      </c>
      <c r="F902" s="56">
        <v>220</v>
      </c>
      <c r="G902" s="52"/>
      <c r="H902" s="47" t="s">
        <v>208</v>
      </c>
      <c r="I902" s="44"/>
      <c r="J902" s="39" t="e">
        <f>VLOOKUP(A902,'[1]2019.11'!$A:$B,2,0)</f>
        <v>#N/A</v>
      </c>
      <c r="X902" s="39" t="e">
        <f>VLOOKUP(A902,'[1]2019.30'!$A:$B,2,0)</f>
        <v>#N/A</v>
      </c>
      <c r="AJ902" s="39" t="e">
        <f>VLOOKUP(A902,[2]修订!$B:$C,2,0)</f>
        <v>#N/A</v>
      </c>
    </row>
    <row r="903" s="39" customFormat="1" ht="54" spans="1:36">
      <c r="A903" s="55">
        <v>250203086</v>
      </c>
      <c r="B903" s="52" t="s">
        <v>1485</v>
      </c>
      <c r="C903" s="52"/>
      <c r="D903" s="52"/>
      <c r="E903" s="56" t="s">
        <v>28</v>
      </c>
      <c r="F903" s="56">
        <v>300</v>
      </c>
      <c r="G903" s="52"/>
      <c r="H903" s="47" t="s">
        <v>208</v>
      </c>
      <c r="I903" s="44"/>
      <c r="J903" s="39" t="e">
        <f>VLOOKUP(A903,'[1]2019.11'!$A:$B,2,0)</f>
        <v>#N/A</v>
      </c>
      <c r="X903" s="39" t="e">
        <f>VLOOKUP(A903,'[1]2019.30'!$A:$B,2,0)</f>
        <v>#N/A</v>
      </c>
      <c r="AJ903" s="39" t="e">
        <f>VLOOKUP(A903,[2]修订!$B:$C,2,0)</f>
        <v>#N/A</v>
      </c>
    </row>
    <row r="904" s="39" customFormat="1" ht="60" spans="1:36">
      <c r="A904" s="55">
        <v>250203087</v>
      </c>
      <c r="B904" s="52" t="s">
        <v>1486</v>
      </c>
      <c r="C904" s="52" t="s">
        <v>1487</v>
      </c>
      <c r="D904" s="52"/>
      <c r="E904" s="56" t="s">
        <v>28</v>
      </c>
      <c r="F904" s="56" t="s">
        <v>48</v>
      </c>
      <c r="G904" s="52"/>
      <c r="H904" s="57" t="s">
        <v>159</v>
      </c>
      <c r="J904" s="39" t="e">
        <f>VLOOKUP(A904,'[1]2019.11'!$A:$B,2,0)</f>
        <v>#N/A</v>
      </c>
      <c r="X904" s="39" t="e">
        <f>VLOOKUP(A904,'[1]2019.30'!$A:$B,2,0)</f>
        <v>#N/A</v>
      </c>
      <c r="AJ904" s="39" t="e">
        <f>VLOOKUP(A904,[2]修订!$B:$C,2,0)</f>
        <v>#N/A</v>
      </c>
    </row>
    <row r="905" s="39" customFormat="1" ht="60" spans="1:36">
      <c r="A905" s="55">
        <v>250203088</v>
      </c>
      <c r="B905" s="52" t="s">
        <v>1488</v>
      </c>
      <c r="C905" s="52" t="s">
        <v>1489</v>
      </c>
      <c r="D905" s="52"/>
      <c r="E905" s="56" t="s">
        <v>1063</v>
      </c>
      <c r="F905" s="56" t="s">
        <v>48</v>
      </c>
      <c r="G905" s="52"/>
      <c r="H905" s="57" t="s">
        <v>159</v>
      </c>
      <c r="I905" s="39">
        <v>340</v>
      </c>
      <c r="J905" s="39" t="e">
        <f>VLOOKUP(A905,'[1]2019.11'!$A:$B,2,0)</f>
        <v>#N/A</v>
      </c>
      <c r="X905" s="39" t="e">
        <f>VLOOKUP(A905,'[1]2019.30'!$A:$B,2,0)</f>
        <v>#N/A</v>
      </c>
      <c r="AJ905" s="39" t="e">
        <f>VLOOKUP(A905,[2]修订!$B:$C,2,0)</f>
        <v>#N/A</v>
      </c>
    </row>
    <row r="906" s="39" customFormat="1" ht="48" spans="1:36">
      <c r="A906" s="55">
        <v>250203089</v>
      </c>
      <c r="B906" s="52" t="s">
        <v>1490</v>
      </c>
      <c r="C906" s="52" t="s">
        <v>1491</v>
      </c>
      <c r="D906" s="52"/>
      <c r="E906" s="56" t="s">
        <v>28</v>
      </c>
      <c r="F906" s="56" t="s">
        <v>48</v>
      </c>
      <c r="G906" s="52"/>
      <c r="H906" s="57" t="s">
        <v>62</v>
      </c>
      <c r="J906" s="39" t="e">
        <f>VLOOKUP(A906,'[1]2019.11'!$A:$B,2,0)</f>
        <v>#N/A</v>
      </c>
      <c r="X906" s="39" t="e">
        <f>VLOOKUP(A906,'[1]2019.30'!$A:$B,2,0)</f>
        <v>#N/A</v>
      </c>
      <c r="AJ906" s="39" t="e">
        <f>VLOOKUP(A906,[2]修订!$B:$C,2,0)</f>
        <v>#N/A</v>
      </c>
    </row>
    <row r="907" s="39" customFormat="1" spans="1:36">
      <c r="A907" s="55">
        <v>2503</v>
      </c>
      <c r="B907" s="52" t="s">
        <v>1492</v>
      </c>
      <c r="C907" s="52"/>
      <c r="D907" s="52"/>
      <c r="E907" s="56"/>
      <c r="F907" s="56"/>
      <c r="G907" s="52"/>
      <c r="H907" s="47"/>
      <c r="I907" s="44"/>
      <c r="J907" s="39" t="e">
        <f>VLOOKUP(A907,'[1]2019.11'!$A:$B,2,0)</f>
        <v>#N/A</v>
      </c>
      <c r="X907" s="39" t="str">
        <f>VLOOKUP(A907,'[1]2019.30'!$A:$B,2,0)</f>
        <v>3．临床化学检查</v>
      </c>
      <c r="Y907" s="39">
        <f t="shared" ref="Y907:Y910" si="135">IF(B907=X907,0,1)</f>
        <v>0</v>
      </c>
      <c r="Z907" s="39">
        <v>0</v>
      </c>
      <c r="AA907" s="39">
        <f t="shared" ref="AA907:AA910" si="136">IF(C907=Z907,0,1)</f>
        <v>0</v>
      </c>
      <c r="AB907" s="39" t="e">
        <f>VLOOKUP(A907,'[1]2019.30'!$A:$D,4,0)</f>
        <v>#REF!</v>
      </c>
      <c r="AC907" s="39" t="e">
        <f t="shared" ref="AC907:AC910" si="137">IF(D907=AB907,0,1)</f>
        <v>#REF!</v>
      </c>
      <c r="AD907" s="39" t="e">
        <f>VLOOKUP(A907,'[1]2019.30'!$A:$E,5,0)</f>
        <v>#REF!</v>
      </c>
      <c r="AE907" s="39" t="e">
        <f t="shared" ref="AE907:AE910" si="138">IF(E907=AD907,0,1)</f>
        <v>#REF!</v>
      </c>
      <c r="AF907" s="39" t="e">
        <f>VLOOKUP(A907,'[1]2019.30'!$A:$F,6,0)</f>
        <v>#REF!</v>
      </c>
      <c r="AG907" s="39" t="e">
        <f t="shared" ref="AG907:AG910" si="139">IF(F907=AF907,0,1)</f>
        <v>#REF!</v>
      </c>
      <c r="AH907" s="39">
        <v>0</v>
      </c>
      <c r="AI907" s="39">
        <f>IF(G907=AH907,0,1)</f>
        <v>0</v>
      </c>
      <c r="AJ907" s="39" t="e">
        <f>VLOOKUP(A907,[2]修订!$B:$C,2,0)</f>
        <v>#N/A</v>
      </c>
    </row>
    <row r="908" s="39" customFormat="1" spans="1:36">
      <c r="A908" s="55">
        <v>250301</v>
      </c>
      <c r="B908" s="52" t="s">
        <v>1493</v>
      </c>
      <c r="C908" s="52"/>
      <c r="D908" s="52"/>
      <c r="E908" s="56"/>
      <c r="F908" s="56"/>
      <c r="G908" s="52"/>
      <c r="H908" s="47"/>
      <c r="I908" s="44"/>
      <c r="J908" s="39" t="e">
        <f>VLOOKUP(A908,'[1]2019.11'!$A:$B,2,0)</f>
        <v>#N/A</v>
      </c>
      <c r="X908" s="39" t="str">
        <f>VLOOKUP(A908,'[1]2019.30'!$A:$B,2,0)</f>
        <v>蛋白质测定</v>
      </c>
      <c r="Y908" s="39">
        <f t="shared" si="135"/>
        <v>0</v>
      </c>
      <c r="Z908" s="39">
        <v>0</v>
      </c>
      <c r="AA908" s="39">
        <f t="shared" si="136"/>
        <v>0</v>
      </c>
      <c r="AB908" s="39" t="e">
        <f>VLOOKUP(A908,'[1]2019.30'!$A:$D,4,0)</f>
        <v>#REF!</v>
      </c>
      <c r="AC908" s="39" t="e">
        <f t="shared" si="137"/>
        <v>#REF!</v>
      </c>
      <c r="AD908" s="39" t="e">
        <f>VLOOKUP(A908,'[1]2019.30'!$A:$E,5,0)</f>
        <v>#REF!</v>
      </c>
      <c r="AE908" s="39" t="e">
        <f t="shared" si="138"/>
        <v>#REF!</v>
      </c>
      <c r="AF908" s="39" t="e">
        <f>VLOOKUP(A908,'[1]2019.30'!$A:$F,6,0)</f>
        <v>#REF!</v>
      </c>
      <c r="AG908" s="39" t="e">
        <f t="shared" si="139"/>
        <v>#REF!</v>
      </c>
      <c r="AH908" s="39">
        <v>0</v>
      </c>
      <c r="AI908" s="39">
        <f>IF(G908=AH908,0,1)</f>
        <v>0</v>
      </c>
      <c r="AJ908" s="39" t="e">
        <f>VLOOKUP(A908,[2]修订!$B:$C,2,0)</f>
        <v>#N/A</v>
      </c>
    </row>
    <row r="909" s="39" customFormat="1" spans="1:36">
      <c r="A909" s="55">
        <v>250301001</v>
      </c>
      <c r="B909" s="52" t="s">
        <v>1494</v>
      </c>
      <c r="C909" s="52"/>
      <c r="D909" s="52"/>
      <c r="E909" s="56" t="s">
        <v>1063</v>
      </c>
      <c r="F909" s="56"/>
      <c r="G909" s="52"/>
      <c r="H909" s="47"/>
      <c r="I909" s="44"/>
      <c r="J909" s="39" t="e">
        <f>VLOOKUP(A909,'[1]2019.11'!$A:$B,2,0)</f>
        <v>#N/A</v>
      </c>
      <c r="X909" s="39" t="str">
        <f>VLOOKUP(A909,'[1]2019.30'!$A:$B,2,0)</f>
        <v>血清总蛋白测定</v>
      </c>
      <c r="Y909" s="39">
        <f t="shared" si="135"/>
        <v>0</v>
      </c>
      <c r="Z909" s="39">
        <v>0</v>
      </c>
      <c r="AA909" s="39">
        <f t="shared" si="136"/>
        <v>0</v>
      </c>
      <c r="AB909" s="39" t="e">
        <f>VLOOKUP(A909,'[1]2019.30'!$A:$D,4,0)</f>
        <v>#REF!</v>
      </c>
      <c r="AC909" s="39" t="e">
        <f t="shared" si="137"/>
        <v>#REF!</v>
      </c>
      <c r="AD909" s="39" t="str">
        <f>VLOOKUP(A909,'[1]2019.30'!$A:$E,5,0)</f>
        <v>项</v>
      </c>
      <c r="AE909" s="39">
        <f t="shared" si="138"/>
        <v>0</v>
      </c>
      <c r="AF909" s="39" t="e">
        <f>VLOOKUP(A909,'[1]2019.30'!$A:$F,6,0)</f>
        <v>#REF!</v>
      </c>
      <c r="AG909" s="39" t="e">
        <f t="shared" si="139"/>
        <v>#REF!</v>
      </c>
      <c r="AH909" s="39">
        <v>0</v>
      </c>
      <c r="AI909" s="39">
        <f>IF(G909=AH909,0,1)</f>
        <v>0</v>
      </c>
      <c r="AJ909" s="39" t="e">
        <f>VLOOKUP(A909,[2]修订!$B:$C,2,0)</f>
        <v>#N/A</v>
      </c>
    </row>
    <row r="910" s="39" customFormat="1" spans="1:36">
      <c r="A910" s="55" t="s">
        <v>1495</v>
      </c>
      <c r="B910" s="52" t="s">
        <v>1198</v>
      </c>
      <c r="C910" s="52"/>
      <c r="D910" s="52"/>
      <c r="E910" s="56" t="s">
        <v>1063</v>
      </c>
      <c r="F910" s="56">
        <v>4</v>
      </c>
      <c r="G910" s="52"/>
      <c r="H910" s="47" t="s">
        <v>68</v>
      </c>
      <c r="I910" s="44"/>
      <c r="J910" s="39" t="e">
        <f>VLOOKUP(A910,'[1]2019.11'!$A:$B,2,0)</f>
        <v>#N/A</v>
      </c>
      <c r="X910" s="39" t="str">
        <f>VLOOKUP(A910,'[1]2019.30'!$A:$B,2,0)</f>
        <v>化学法</v>
      </c>
      <c r="Y910" s="39">
        <f t="shared" si="135"/>
        <v>0</v>
      </c>
      <c r="Z910" s="39">
        <v>0</v>
      </c>
      <c r="AA910" s="39">
        <f t="shared" si="136"/>
        <v>0</v>
      </c>
      <c r="AB910" s="39" t="e">
        <f>VLOOKUP(A910,'[1]2019.30'!$A:$D,4,0)</f>
        <v>#REF!</v>
      </c>
      <c r="AC910" s="39" t="e">
        <f t="shared" si="137"/>
        <v>#REF!</v>
      </c>
      <c r="AD910" s="39" t="str">
        <f>VLOOKUP(A910,'[1]2019.30'!$A:$E,5,0)</f>
        <v>项</v>
      </c>
      <c r="AE910" s="39">
        <f t="shared" si="138"/>
        <v>0</v>
      </c>
      <c r="AF910" s="39">
        <f>VLOOKUP(A910,'[1]2019.30'!$A:$F,6,0)</f>
        <v>4</v>
      </c>
      <c r="AG910" s="39">
        <f t="shared" si="139"/>
        <v>0</v>
      </c>
      <c r="AH910" s="39">
        <v>0</v>
      </c>
      <c r="AI910" s="39">
        <f>IF(G910=AH910,0,1)</f>
        <v>0</v>
      </c>
      <c r="AJ910" s="39" t="e">
        <f>VLOOKUP(A910,[2]修订!$B:$C,2,0)</f>
        <v>#N/A</v>
      </c>
    </row>
    <row r="911" s="39" customFormat="1" spans="1:36">
      <c r="A911" s="55" t="s">
        <v>1496</v>
      </c>
      <c r="B911" s="52" t="s">
        <v>1065</v>
      </c>
      <c r="C911" s="52"/>
      <c r="D911" s="52"/>
      <c r="E911" s="56" t="s">
        <v>1063</v>
      </c>
      <c r="F911" s="56">
        <v>18</v>
      </c>
      <c r="G911" s="52"/>
      <c r="H911" s="47"/>
      <c r="I911" s="44"/>
      <c r="J911" s="39" t="e">
        <f>VLOOKUP(A911,'[1]2019.11'!$A:$B,2,0)</f>
        <v>#N/A</v>
      </c>
      <c r="X911" s="39" t="e">
        <f>VLOOKUP(A911,'[1]2019.30'!$A:$B,2,0)</f>
        <v>#N/A</v>
      </c>
      <c r="AJ911" s="39" t="e">
        <f>VLOOKUP(A911,[2]修订!$B:$C,2,0)</f>
        <v>#N/A</v>
      </c>
    </row>
    <row r="912" s="39" customFormat="1" spans="1:36">
      <c r="A912" s="55">
        <v>250301002</v>
      </c>
      <c r="B912" s="52" t="s">
        <v>1497</v>
      </c>
      <c r="C912" s="52"/>
      <c r="D912" s="52"/>
      <c r="E912" s="56" t="s">
        <v>1063</v>
      </c>
      <c r="F912" s="56"/>
      <c r="G912" s="52"/>
      <c r="H912" s="47"/>
      <c r="I912" s="44"/>
      <c r="J912" s="39" t="e">
        <f>VLOOKUP(A912,'[1]2019.11'!$A:$B,2,0)</f>
        <v>#N/A</v>
      </c>
      <c r="X912" s="39" t="str">
        <f>VLOOKUP(A912,'[1]2019.30'!$A:$B,2,0)</f>
        <v>血清白蛋白测定</v>
      </c>
      <c r="Y912" s="39">
        <f t="shared" ref="Y912:Y914" si="140">IF(B912=X912,0,1)</f>
        <v>0</v>
      </c>
      <c r="Z912" s="39">
        <v>0</v>
      </c>
      <c r="AA912" s="39">
        <f t="shared" ref="AA912:AA914" si="141">IF(C912=Z912,0,1)</f>
        <v>0</v>
      </c>
      <c r="AB912" s="39" t="e">
        <f>VLOOKUP(A912,'[1]2019.30'!$A:$D,4,0)</f>
        <v>#REF!</v>
      </c>
      <c r="AC912" s="39" t="e">
        <f t="shared" ref="AC912:AC914" si="142">IF(D912=AB912,0,1)</f>
        <v>#REF!</v>
      </c>
      <c r="AD912" s="39" t="str">
        <f>VLOOKUP(A912,'[1]2019.30'!$A:$E,5,0)</f>
        <v>项</v>
      </c>
      <c r="AE912" s="39">
        <f t="shared" ref="AE912:AE914" si="143">IF(E912=AD912,0,1)</f>
        <v>0</v>
      </c>
      <c r="AF912" s="39" t="e">
        <f>VLOOKUP(A912,'[1]2019.30'!$A:$F,6,0)</f>
        <v>#REF!</v>
      </c>
      <c r="AG912" s="39" t="e">
        <f t="shared" ref="AG912:AG914" si="144">IF(F912=AF912,0,1)</f>
        <v>#REF!</v>
      </c>
      <c r="AH912" s="39">
        <v>0</v>
      </c>
      <c r="AI912" s="39">
        <f>IF(G912=AH912,0,1)</f>
        <v>0</v>
      </c>
      <c r="AJ912" s="39" t="e">
        <f>VLOOKUP(A912,[2]修订!$B:$C,2,0)</f>
        <v>#N/A</v>
      </c>
    </row>
    <row r="913" s="39" customFormat="1" spans="1:36">
      <c r="A913" s="55" t="s">
        <v>1498</v>
      </c>
      <c r="B913" s="52" t="s">
        <v>1198</v>
      </c>
      <c r="C913" s="52"/>
      <c r="D913" s="52"/>
      <c r="E913" s="56" t="s">
        <v>1063</v>
      </c>
      <c r="F913" s="56">
        <v>4</v>
      </c>
      <c r="G913" s="52"/>
      <c r="H913" s="47" t="s">
        <v>68</v>
      </c>
      <c r="I913" s="44"/>
      <c r="J913" s="39" t="e">
        <f>VLOOKUP(A913,'[1]2019.11'!$A:$B,2,0)</f>
        <v>#N/A</v>
      </c>
      <c r="X913" s="39" t="str">
        <f>VLOOKUP(A913,'[1]2019.30'!$A:$B,2,0)</f>
        <v>化学法</v>
      </c>
      <c r="Y913" s="39">
        <f t="shared" si="140"/>
        <v>0</v>
      </c>
      <c r="Z913" s="39">
        <v>0</v>
      </c>
      <c r="AA913" s="39">
        <f t="shared" si="141"/>
        <v>0</v>
      </c>
      <c r="AB913" s="39" t="e">
        <f>VLOOKUP(A913,'[1]2019.30'!$A:$D,4,0)</f>
        <v>#REF!</v>
      </c>
      <c r="AC913" s="39" t="e">
        <f t="shared" si="142"/>
        <v>#REF!</v>
      </c>
      <c r="AD913" s="39" t="str">
        <f>VLOOKUP(A913,'[1]2019.30'!$A:$E,5,0)</f>
        <v>项</v>
      </c>
      <c r="AE913" s="39">
        <f t="shared" si="143"/>
        <v>0</v>
      </c>
      <c r="AF913" s="39">
        <f>VLOOKUP(A913,'[1]2019.30'!$A:$F,6,0)</f>
        <v>4</v>
      </c>
      <c r="AG913" s="39">
        <f t="shared" si="144"/>
        <v>0</v>
      </c>
      <c r="AH913" s="39">
        <v>0</v>
      </c>
      <c r="AI913" s="39">
        <f>IF(G913=AH913,0,1)</f>
        <v>0</v>
      </c>
      <c r="AJ913" s="39" t="e">
        <f>VLOOKUP(A913,[2]修订!$B:$C,2,0)</f>
        <v>#N/A</v>
      </c>
    </row>
    <row r="914" s="39" customFormat="1" spans="1:36">
      <c r="A914" s="55" t="s">
        <v>1499</v>
      </c>
      <c r="B914" s="52" t="s">
        <v>1128</v>
      </c>
      <c r="C914" s="52"/>
      <c r="D914" s="52"/>
      <c r="E914" s="56" t="s">
        <v>1063</v>
      </c>
      <c r="F914" s="56">
        <v>11</v>
      </c>
      <c r="G914" s="52"/>
      <c r="H914" s="47" t="s">
        <v>68</v>
      </c>
      <c r="I914" s="44"/>
      <c r="J914" s="39" t="e">
        <f>VLOOKUP(A914,'[1]2019.11'!$A:$B,2,0)</f>
        <v>#N/A</v>
      </c>
      <c r="X914" s="39" t="str">
        <f>VLOOKUP(A914,'[1]2019.30'!$A:$B,2,0)</f>
        <v>免疫比浊法</v>
      </c>
      <c r="Y914" s="39">
        <f t="shared" si="140"/>
        <v>0</v>
      </c>
      <c r="Z914" s="39">
        <v>0</v>
      </c>
      <c r="AA914" s="39">
        <f t="shared" si="141"/>
        <v>0</v>
      </c>
      <c r="AB914" s="39" t="e">
        <f>VLOOKUP(A914,'[1]2019.30'!$A:$D,4,0)</f>
        <v>#REF!</v>
      </c>
      <c r="AC914" s="39" t="e">
        <f t="shared" si="142"/>
        <v>#REF!</v>
      </c>
      <c r="AD914" s="39" t="str">
        <f>VLOOKUP(A914,'[1]2019.30'!$A:$E,5,0)</f>
        <v>项</v>
      </c>
      <c r="AE914" s="39">
        <f t="shared" si="143"/>
        <v>0</v>
      </c>
      <c r="AF914" s="39">
        <f>VLOOKUP(A914,'[1]2019.30'!$A:$F,6,0)</f>
        <v>11</v>
      </c>
      <c r="AG914" s="39">
        <f t="shared" si="144"/>
        <v>0</v>
      </c>
      <c r="AH914" s="39">
        <v>0</v>
      </c>
      <c r="AI914" s="39">
        <f>IF(G914=AH914,0,1)</f>
        <v>0</v>
      </c>
      <c r="AJ914" s="39" t="e">
        <f>VLOOKUP(A914,[2]修订!$B:$C,2,0)</f>
        <v>#N/A</v>
      </c>
    </row>
    <row r="915" s="39" customFormat="1" spans="1:36">
      <c r="A915" s="55" t="s">
        <v>1500</v>
      </c>
      <c r="B915" s="52" t="s">
        <v>1065</v>
      </c>
      <c r="C915" s="52"/>
      <c r="D915" s="52"/>
      <c r="E915" s="56" t="s">
        <v>1063</v>
      </c>
      <c r="F915" s="56">
        <v>18</v>
      </c>
      <c r="G915" s="52"/>
      <c r="H915" s="47"/>
      <c r="I915" s="44"/>
      <c r="J915" s="39" t="e">
        <f>VLOOKUP(A915,'[1]2019.11'!$A:$B,2,0)</f>
        <v>#N/A</v>
      </c>
      <c r="X915" s="39" t="e">
        <f>VLOOKUP(A915,'[1]2019.30'!$A:$B,2,0)</f>
        <v>#N/A</v>
      </c>
      <c r="AJ915" s="39" t="e">
        <f>VLOOKUP(A915,[2]修订!$B:$C,2,0)</f>
        <v>#N/A</v>
      </c>
    </row>
    <row r="916" s="39" customFormat="1" spans="1:36">
      <c r="A916" s="55">
        <v>250301003</v>
      </c>
      <c r="B916" s="52" t="s">
        <v>1501</v>
      </c>
      <c r="C916" s="52"/>
      <c r="D916" s="52"/>
      <c r="E916" s="56" t="s">
        <v>1063</v>
      </c>
      <c r="F916" s="56">
        <v>4</v>
      </c>
      <c r="G916" s="52"/>
      <c r="H916" s="47" t="s">
        <v>68</v>
      </c>
      <c r="I916" s="44"/>
      <c r="J916" s="39" t="e">
        <f>VLOOKUP(A916,'[1]2019.11'!$A:$B,2,0)</f>
        <v>#N/A</v>
      </c>
      <c r="X916" s="39" t="str">
        <f>VLOOKUP(A916,'[1]2019.30'!$A:$B,2,0)</f>
        <v>血清粘蛋白测定</v>
      </c>
      <c r="Y916" s="39">
        <f>IF(B916=X916,0,1)</f>
        <v>0</v>
      </c>
      <c r="Z916" s="39">
        <v>0</v>
      </c>
      <c r="AA916" s="39">
        <f>IF(C916=Z916,0,1)</f>
        <v>0</v>
      </c>
      <c r="AB916" s="39" t="e">
        <f>VLOOKUP(A916,'[1]2019.30'!$A:$D,4,0)</f>
        <v>#REF!</v>
      </c>
      <c r="AC916" s="39" t="e">
        <f>IF(D916=AB916,0,1)</f>
        <v>#REF!</v>
      </c>
      <c r="AD916" s="39" t="str">
        <f>VLOOKUP(A916,'[1]2019.30'!$A:$E,5,0)</f>
        <v>项</v>
      </c>
      <c r="AE916" s="39">
        <f>IF(E916=AD916,0,1)</f>
        <v>0</v>
      </c>
      <c r="AF916" s="39">
        <f>VLOOKUP(A916,'[1]2019.30'!$A:$F,6,0)</f>
        <v>4</v>
      </c>
      <c r="AG916" s="39">
        <f>IF(F916=AF916,0,1)</f>
        <v>0</v>
      </c>
      <c r="AH916" s="39">
        <v>0</v>
      </c>
      <c r="AI916" s="39">
        <f>IF(G916=AH916,0,1)</f>
        <v>0</v>
      </c>
      <c r="AJ916" s="39" t="e">
        <f>VLOOKUP(A916,[2]修订!$B:$C,2,0)</f>
        <v>#N/A</v>
      </c>
    </row>
    <row r="917" s="39" customFormat="1" spans="1:36">
      <c r="A917" s="55">
        <v>250301004</v>
      </c>
      <c r="B917" s="52" t="s">
        <v>1502</v>
      </c>
      <c r="C917" s="52"/>
      <c r="D917" s="52"/>
      <c r="E917" s="56" t="s">
        <v>1063</v>
      </c>
      <c r="F917" s="56"/>
      <c r="G917" s="52"/>
      <c r="H917" s="47"/>
      <c r="I917" s="44"/>
      <c r="J917" s="39" t="e">
        <f>VLOOKUP(A917,'[1]2019.11'!$A:$B,2,0)</f>
        <v>#N/A</v>
      </c>
      <c r="X917" s="39" t="e">
        <f>VLOOKUP(A917,'[1]2019.30'!$A:$B,2,0)</f>
        <v>#N/A</v>
      </c>
      <c r="AJ917" s="39" t="e">
        <f>VLOOKUP(A917,[2]修订!$B:$C,2,0)</f>
        <v>#N/A</v>
      </c>
    </row>
    <row r="918" s="39" customFormat="1" spans="1:36">
      <c r="A918" s="55" t="s">
        <v>1503</v>
      </c>
      <c r="B918" s="52" t="s">
        <v>1087</v>
      </c>
      <c r="C918" s="52"/>
      <c r="D918" s="52"/>
      <c r="E918" s="56" t="s">
        <v>1063</v>
      </c>
      <c r="F918" s="56">
        <v>10</v>
      </c>
      <c r="G918" s="52"/>
      <c r="H918" s="47"/>
      <c r="I918" s="44"/>
      <c r="J918" s="39" t="e">
        <f>VLOOKUP(A918,'[1]2019.11'!$A:$B,2,0)</f>
        <v>#N/A</v>
      </c>
      <c r="X918" s="39" t="e">
        <f>VLOOKUP(A918,'[1]2019.30'!$A:$B,2,0)</f>
        <v>#N/A</v>
      </c>
      <c r="AJ918" s="39" t="e">
        <f>VLOOKUP(A918,[2]修订!$B:$C,2,0)</f>
        <v>#N/A</v>
      </c>
    </row>
    <row r="919" s="39" customFormat="1" spans="1:36">
      <c r="A919" s="55" t="s">
        <v>1504</v>
      </c>
      <c r="B919" s="52" t="s">
        <v>1505</v>
      </c>
      <c r="C919" s="52"/>
      <c r="D919" s="52"/>
      <c r="E919" s="56" t="s">
        <v>1063</v>
      </c>
      <c r="F919" s="56">
        <v>22</v>
      </c>
      <c r="G919" s="52"/>
      <c r="H919" s="47"/>
      <c r="I919" s="44"/>
      <c r="J919" s="39" t="e">
        <f>VLOOKUP(A919,'[1]2019.11'!$A:$B,2,0)</f>
        <v>#N/A</v>
      </c>
      <c r="X919" s="39" t="e">
        <f>VLOOKUP(A919,'[1]2019.30'!$A:$B,2,0)</f>
        <v>#N/A</v>
      </c>
      <c r="AJ919" s="39" t="e">
        <f>VLOOKUP(A919,[2]修订!$B:$C,2,0)</f>
        <v>#N/A</v>
      </c>
    </row>
    <row r="920" s="39" customFormat="1" spans="1:36">
      <c r="A920" s="55">
        <v>250301005</v>
      </c>
      <c r="B920" s="52" t="s">
        <v>1506</v>
      </c>
      <c r="C920" s="52" t="s">
        <v>1507</v>
      </c>
      <c r="D920" s="52"/>
      <c r="E920" s="56" t="s">
        <v>1063</v>
      </c>
      <c r="F920" s="56">
        <v>160</v>
      </c>
      <c r="G920" s="52"/>
      <c r="H920" s="47"/>
      <c r="I920" s="44"/>
      <c r="J920" s="39" t="e">
        <f>VLOOKUP(A920,'[1]2019.11'!$A:$B,2,0)</f>
        <v>#N/A</v>
      </c>
      <c r="X920" s="39" t="e">
        <f>VLOOKUP(A920,'[1]2019.30'!$A:$B,2,0)</f>
        <v>#N/A</v>
      </c>
      <c r="AJ920" s="39" t="e">
        <f>VLOOKUP(A920,[2]修订!$B:$C,2,0)</f>
        <v>#N/A</v>
      </c>
    </row>
    <row r="921" s="39" customFormat="1" spans="1:36">
      <c r="A921" s="55">
        <v>250301006</v>
      </c>
      <c r="B921" s="52" t="s">
        <v>1508</v>
      </c>
      <c r="C921" s="52"/>
      <c r="D921" s="52"/>
      <c r="E921" s="56" t="s">
        <v>1063</v>
      </c>
      <c r="F921" s="56"/>
      <c r="G921" s="52"/>
      <c r="H921" s="47"/>
      <c r="I921" s="44"/>
      <c r="J921" s="39" t="e">
        <f>VLOOKUP(A921,'[1]2019.11'!$A:$B,2,0)</f>
        <v>#N/A</v>
      </c>
      <c r="X921" s="39" t="str">
        <f>VLOOKUP(A921,'[1]2019.30'!$A:$B,2,0)</f>
        <v>血清前白蛋白测定</v>
      </c>
      <c r="Y921" s="39">
        <f>IF(B921=X921,0,1)</f>
        <v>0</v>
      </c>
      <c r="Z921" s="39">
        <v>0</v>
      </c>
      <c r="AA921" s="39">
        <f>IF(C921=Z921,0,1)</f>
        <v>0</v>
      </c>
      <c r="AB921" s="39" t="e">
        <f>VLOOKUP(A921,'[1]2019.30'!$A:$D,4,0)</f>
        <v>#REF!</v>
      </c>
      <c r="AC921" s="39" t="e">
        <f>IF(D921=AB921,0,1)</f>
        <v>#REF!</v>
      </c>
      <c r="AD921" s="39" t="str">
        <f>VLOOKUP(A921,'[1]2019.30'!$A:$E,5,0)</f>
        <v>项</v>
      </c>
      <c r="AE921" s="39">
        <f>IF(E921=AD921,0,1)</f>
        <v>0</v>
      </c>
      <c r="AF921" s="39" t="e">
        <f>VLOOKUP(A921,'[1]2019.30'!$A:$F,6,0)</f>
        <v>#REF!</v>
      </c>
      <c r="AG921" s="39" t="e">
        <f>IF(F921=AF921,0,1)</f>
        <v>#REF!</v>
      </c>
      <c r="AH921" s="39">
        <v>0</v>
      </c>
      <c r="AI921" s="39">
        <f>IF(G921=AH921,0,1)</f>
        <v>0</v>
      </c>
      <c r="AJ921" s="39" t="e">
        <f>VLOOKUP(A921,[2]修订!$B:$C,2,0)</f>
        <v>#N/A</v>
      </c>
    </row>
    <row r="922" s="39" customFormat="1" spans="1:36">
      <c r="A922" s="55" t="s">
        <v>1509</v>
      </c>
      <c r="B922" s="52" t="s">
        <v>1128</v>
      </c>
      <c r="C922" s="52"/>
      <c r="D922" s="52"/>
      <c r="E922" s="56" t="s">
        <v>1063</v>
      </c>
      <c r="F922" s="56">
        <v>9</v>
      </c>
      <c r="G922" s="52" t="s">
        <v>1510</v>
      </c>
      <c r="H922" s="47" t="s">
        <v>68</v>
      </c>
      <c r="I922" s="44"/>
      <c r="J922" s="39" t="e">
        <f>VLOOKUP(A922,'[1]2019.11'!$A:$B,2,0)</f>
        <v>#N/A</v>
      </c>
      <c r="X922" s="39" t="str">
        <f>VLOOKUP(A922,'[1]2019.30'!$A:$B,2,0)</f>
        <v>免疫比浊法</v>
      </c>
      <c r="Y922" s="39">
        <f>IF(B922=X922,0,1)</f>
        <v>0</v>
      </c>
      <c r="Z922" s="39">
        <v>0</v>
      </c>
      <c r="AA922" s="39">
        <f>IF(C922=Z922,0,1)</f>
        <v>0</v>
      </c>
      <c r="AB922" s="39" t="e">
        <f>VLOOKUP(A922,'[1]2019.30'!$A:$D,4,0)</f>
        <v>#REF!</v>
      </c>
      <c r="AC922" s="39" t="e">
        <f>IF(D922=AB922,0,1)</f>
        <v>#REF!</v>
      </c>
      <c r="AD922" s="39" t="str">
        <f>VLOOKUP(A922,'[1]2019.30'!$A:$E,5,0)</f>
        <v>项</v>
      </c>
      <c r="AE922" s="39">
        <f>IF(E922=AD922,0,1)</f>
        <v>0</v>
      </c>
      <c r="AF922" s="39">
        <f>VLOOKUP(A922,'[1]2019.30'!$A:$F,6,0)</f>
        <v>9</v>
      </c>
      <c r="AG922" s="39">
        <f>IF(F922=AF922,0,1)</f>
        <v>0</v>
      </c>
      <c r="AH922" s="39" t="s">
        <v>1510</v>
      </c>
      <c r="AI922" s="39">
        <f>IF(G922=AH922,0,1)</f>
        <v>0</v>
      </c>
      <c r="AJ922" s="39" t="e">
        <f>VLOOKUP(A922,[2]修订!$B:$C,2,0)</f>
        <v>#N/A</v>
      </c>
    </row>
    <row r="923" s="39" customFormat="1" spans="1:36">
      <c r="A923" s="55" t="s">
        <v>1511</v>
      </c>
      <c r="B923" s="52" t="s">
        <v>1512</v>
      </c>
      <c r="C923" s="52"/>
      <c r="D923" s="52"/>
      <c r="E923" s="56" t="s">
        <v>1063</v>
      </c>
      <c r="F923" s="56">
        <v>35</v>
      </c>
      <c r="G923" s="52"/>
      <c r="H923" s="47"/>
      <c r="I923" s="44"/>
      <c r="J923" s="39" t="e">
        <f>VLOOKUP(A923,'[1]2019.11'!$A:$B,2,0)</f>
        <v>#N/A</v>
      </c>
      <c r="X923" s="39" t="e">
        <f>VLOOKUP(A923,'[1]2019.30'!$A:$B,2,0)</f>
        <v>#N/A</v>
      </c>
      <c r="AJ923" s="39" t="e">
        <f>VLOOKUP(A923,[2]修订!$B:$C,2,0)</f>
        <v>#N/A</v>
      </c>
    </row>
    <row r="924" s="39" customFormat="1" spans="1:36">
      <c r="A924" s="55">
        <v>250301007</v>
      </c>
      <c r="B924" s="52" t="s">
        <v>1513</v>
      </c>
      <c r="C924" s="52"/>
      <c r="D924" s="52"/>
      <c r="E924" s="56" t="s">
        <v>1063</v>
      </c>
      <c r="F924" s="56"/>
      <c r="G924" s="52"/>
      <c r="H924" s="47"/>
      <c r="I924" s="44"/>
      <c r="J924" s="39" t="e">
        <f>VLOOKUP(A924,'[1]2019.11'!$A:$B,2,0)</f>
        <v>#N/A</v>
      </c>
      <c r="X924" s="39" t="e">
        <f>VLOOKUP(A924,'[1]2019.30'!$A:$B,2,0)</f>
        <v>#N/A</v>
      </c>
      <c r="AJ924" s="39" t="e">
        <f>VLOOKUP(A924,[2]修订!$B:$C,2,0)</f>
        <v>#N/A</v>
      </c>
    </row>
    <row r="925" s="39" customFormat="1" spans="1:36">
      <c r="A925" s="55" t="s">
        <v>1514</v>
      </c>
      <c r="B925" s="52" t="s">
        <v>1128</v>
      </c>
      <c r="C925" s="52"/>
      <c r="D925" s="52"/>
      <c r="E925" s="56" t="s">
        <v>1063</v>
      </c>
      <c r="F925" s="56">
        <v>15</v>
      </c>
      <c r="G925" s="52" t="s">
        <v>1515</v>
      </c>
      <c r="H925" s="47"/>
      <c r="I925" s="44"/>
      <c r="J925" s="39" t="e">
        <f>VLOOKUP(A925,'[1]2019.11'!$A:$B,2,0)</f>
        <v>#N/A</v>
      </c>
      <c r="X925" s="39" t="e">
        <f>VLOOKUP(A925,'[1]2019.30'!$A:$B,2,0)</f>
        <v>#N/A</v>
      </c>
      <c r="AJ925" s="39" t="e">
        <f>VLOOKUP(A925,[2]修订!$B:$C,2,0)</f>
        <v>#N/A</v>
      </c>
    </row>
    <row r="926" s="39" customFormat="1" spans="1:36">
      <c r="A926" s="55" t="s">
        <v>1516</v>
      </c>
      <c r="B926" s="52" t="s">
        <v>1512</v>
      </c>
      <c r="C926" s="52"/>
      <c r="D926" s="52"/>
      <c r="E926" s="56" t="s">
        <v>1063</v>
      </c>
      <c r="F926" s="56">
        <v>30</v>
      </c>
      <c r="G926" s="52"/>
      <c r="H926" s="47"/>
      <c r="I926" s="44"/>
      <c r="J926" s="39" t="e">
        <f>VLOOKUP(A926,'[1]2019.11'!$A:$B,2,0)</f>
        <v>#N/A</v>
      </c>
      <c r="X926" s="39" t="e">
        <f>VLOOKUP(A926,'[1]2019.30'!$A:$B,2,0)</f>
        <v>#N/A</v>
      </c>
      <c r="AJ926" s="39" t="e">
        <f>VLOOKUP(A926,[2]修订!$B:$C,2,0)</f>
        <v>#N/A</v>
      </c>
    </row>
    <row r="927" s="39" customFormat="1" spans="1:36">
      <c r="A927" s="55">
        <v>250301008</v>
      </c>
      <c r="B927" s="52" t="s">
        <v>1517</v>
      </c>
      <c r="C927" s="52"/>
      <c r="D927" s="52"/>
      <c r="E927" s="56" t="s">
        <v>1063</v>
      </c>
      <c r="F927" s="56"/>
      <c r="G927" s="52"/>
      <c r="H927" s="47"/>
      <c r="I927" s="44"/>
      <c r="J927" s="39" t="e">
        <f>VLOOKUP(A927,'[1]2019.11'!$A:$B,2,0)</f>
        <v>#N/A</v>
      </c>
      <c r="X927" s="39" t="e">
        <f>VLOOKUP(A927,'[1]2019.30'!$A:$B,2,0)</f>
        <v>#N/A</v>
      </c>
      <c r="AJ927" s="39" t="e">
        <f>VLOOKUP(A927,[2]修订!$B:$C,2,0)</f>
        <v>#N/A</v>
      </c>
    </row>
    <row r="928" s="39" customFormat="1" spans="1:36">
      <c r="A928" s="55" t="s">
        <v>1518</v>
      </c>
      <c r="B928" s="52" t="s">
        <v>1450</v>
      </c>
      <c r="C928" s="52"/>
      <c r="D928" s="52"/>
      <c r="E928" s="56" t="s">
        <v>1063</v>
      </c>
      <c r="F928" s="56">
        <v>15</v>
      </c>
      <c r="G928" s="52"/>
      <c r="H928" s="47"/>
      <c r="I928" s="44"/>
      <c r="J928" s="39" t="e">
        <f>VLOOKUP(A928,'[1]2019.11'!$A:$B,2,0)</f>
        <v>#N/A</v>
      </c>
      <c r="X928" s="39" t="e">
        <f>VLOOKUP(A928,'[1]2019.30'!$A:$B,2,0)</f>
        <v>#N/A</v>
      </c>
      <c r="AJ928" s="39" t="e">
        <f>VLOOKUP(A928,[2]修订!$B:$C,2,0)</f>
        <v>#N/A</v>
      </c>
    </row>
    <row r="929" s="39" customFormat="1" spans="1:36">
      <c r="A929" s="55" t="s">
        <v>1519</v>
      </c>
      <c r="B929" s="52" t="s">
        <v>1512</v>
      </c>
      <c r="C929" s="52"/>
      <c r="D929" s="52"/>
      <c r="E929" s="56" t="s">
        <v>1063</v>
      </c>
      <c r="F929" s="56">
        <v>35</v>
      </c>
      <c r="G929" s="52"/>
      <c r="H929" s="47"/>
      <c r="I929" s="44"/>
      <c r="J929" s="39" t="e">
        <f>VLOOKUP(A929,'[1]2019.11'!$A:$B,2,0)</f>
        <v>#N/A</v>
      </c>
      <c r="X929" s="39" t="e">
        <f>VLOOKUP(A929,'[1]2019.30'!$A:$B,2,0)</f>
        <v>#N/A</v>
      </c>
      <c r="AJ929" s="39" t="e">
        <f>VLOOKUP(A929,[2]修订!$B:$C,2,0)</f>
        <v>#N/A</v>
      </c>
    </row>
    <row r="930" s="39" customFormat="1" spans="1:36">
      <c r="A930" s="55">
        <v>250301009</v>
      </c>
      <c r="B930" s="52" t="s">
        <v>1520</v>
      </c>
      <c r="C930" s="52"/>
      <c r="D930" s="52"/>
      <c r="E930" s="56" t="s">
        <v>1063</v>
      </c>
      <c r="F930" s="56"/>
      <c r="G930" s="52"/>
      <c r="H930" s="47"/>
      <c r="I930" s="44"/>
      <c r="J930" s="39" t="e">
        <f>VLOOKUP(A930,'[1]2019.11'!$A:$B,2,0)</f>
        <v>#N/A</v>
      </c>
      <c r="X930" s="39" t="e">
        <f>VLOOKUP(A930,'[1]2019.30'!$A:$B,2,0)</f>
        <v>#N/A</v>
      </c>
      <c r="AJ930" s="39" t="e">
        <f>VLOOKUP(A930,[2]修订!$B:$C,2,0)</f>
        <v>#N/A</v>
      </c>
    </row>
    <row r="931" s="39" customFormat="1" spans="1:36">
      <c r="A931" s="55" t="s">
        <v>1521</v>
      </c>
      <c r="B931" s="52" t="s">
        <v>1128</v>
      </c>
      <c r="C931" s="52"/>
      <c r="D931" s="52"/>
      <c r="E931" s="56" t="s">
        <v>1063</v>
      </c>
      <c r="F931" s="56">
        <v>30</v>
      </c>
      <c r="G931" s="52" t="s">
        <v>1510</v>
      </c>
      <c r="H931" s="47"/>
      <c r="I931" s="44"/>
      <c r="J931" s="39" t="e">
        <f>VLOOKUP(A931,'[1]2019.11'!$A:$B,2,0)</f>
        <v>#N/A</v>
      </c>
      <c r="X931" s="39" t="e">
        <f>VLOOKUP(A931,'[1]2019.30'!$A:$B,2,0)</f>
        <v>#N/A</v>
      </c>
      <c r="AJ931" s="39" t="e">
        <f>VLOOKUP(A931,[2]修订!$B:$C,2,0)</f>
        <v>#N/A</v>
      </c>
    </row>
    <row r="932" s="39" customFormat="1" spans="1:36">
      <c r="A932" s="55">
        <v>250301010</v>
      </c>
      <c r="B932" s="52" t="s">
        <v>1522</v>
      </c>
      <c r="C932" s="52"/>
      <c r="D932" s="52"/>
      <c r="E932" s="56" t="s">
        <v>1063</v>
      </c>
      <c r="F932" s="56"/>
      <c r="G932" s="52"/>
      <c r="H932" s="47"/>
      <c r="I932" s="44"/>
      <c r="J932" s="39" t="e">
        <f>VLOOKUP(A932,'[1]2019.11'!$A:$B,2,0)</f>
        <v>#N/A</v>
      </c>
      <c r="X932" s="39" t="e">
        <f>VLOOKUP(A932,'[1]2019.30'!$A:$B,2,0)</f>
        <v>#N/A</v>
      </c>
      <c r="AJ932" s="39" t="e">
        <f>VLOOKUP(A932,[2]修订!$B:$C,2,0)</f>
        <v>#N/A</v>
      </c>
    </row>
    <row r="933" s="39" customFormat="1" spans="1:36">
      <c r="A933" s="55" t="s">
        <v>1523</v>
      </c>
      <c r="B933" s="52" t="s">
        <v>1065</v>
      </c>
      <c r="C933" s="52"/>
      <c r="D933" s="52"/>
      <c r="E933" s="56" t="s">
        <v>1063</v>
      </c>
      <c r="F933" s="56">
        <v>18</v>
      </c>
      <c r="G933" s="52"/>
      <c r="H933" s="47"/>
      <c r="I933" s="44"/>
      <c r="J933" s="39" t="e">
        <f>VLOOKUP(A933,'[1]2019.11'!$A:$B,2,0)</f>
        <v>#N/A</v>
      </c>
      <c r="X933" s="39" t="e">
        <f>VLOOKUP(A933,'[1]2019.30'!$A:$B,2,0)</f>
        <v>#N/A</v>
      </c>
      <c r="AJ933" s="39" t="e">
        <f>VLOOKUP(A933,[2]修订!$B:$C,2,0)</f>
        <v>#N/A</v>
      </c>
    </row>
    <row r="934" s="39" customFormat="1" spans="1:36">
      <c r="A934" s="55" t="s">
        <v>1524</v>
      </c>
      <c r="B934" s="52" t="s">
        <v>1128</v>
      </c>
      <c r="C934" s="52"/>
      <c r="D934" s="52"/>
      <c r="E934" s="56" t="s">
        <v>1063</v>
      </c>
      <c r="F934" s="56">
        <v>10</v>
      </c>
      <c r="G934" s="52" t="s">
        <v>1525</v>
      </c>
      <c r="H934" s="47"/>
      <c r="I934" s="44"/>
      <c r="J934" s="39" t="e">
        <f>VLOOKUP(A934,'[1]2019.11'!$A:$B,2,0)</f>
        <v>#N/A</v>
      </c>
      <c r="X934" s="39" t="e">
        <f>VLOOKUP(A934,'[1]2019.30'!$A:$B,2,0)</f>
        <v>#N/A</v>
      </c>
      <c r="AJ934" s="39" t="e">
        <f>VLOOKUP(A934,[2]修订!$B:$C,2,0)</f>
        <v>#N/A</v>
      </c>
    </row>
    <row r="935" s="39" customFormat="1" spans="1:36">
      <c r="A935" s="55" t="s">
        <v>1526</v>
      </c>
      <c r="B935" s="52" t="s">
        <v>1198</v>
      </c>
      <c r="C935" s="52"/>
      <c r="D935" s="52"/>
      <c r="E935" s="56" t="s">
        <v>1063</v>
      </c>
      <c r="F935" s="56">
        <v>5</v>
      </c>
      <c r="G935" s="52"/>
      <c r="H935" s="47"/>
      <c r="I935" s="44"/>
      <c r="J935" s="39" t="e">
        <f>VLOOKUP(A935,'[1]2019.11'!$A:$B,2,0)</f>
        <v>#N/A</v>
      </c>
      <c r="X935" s="39" t="e">
        <f>VLOOKUP(A935,'[1]2019.30'!$A:$B,2,0)</f>
        <v>#N/A</v>
      </c>
      <c r="AJ935" s="39" t="e">
        <f>VLOOKUP(A935,[2]修订!$B:$C,2,0)</f>
        <v>#N/A</v>
      </c>
    </row>
    <row r="936" s="39" customFormat="1" spans="1:36">
      <c r="A936" s="55" t="s">
        <v>1527</v>
      </c>
      <c r="B936" s="52" t="s">
        <v>1512</v>
      </c>
      <c r="C936" s="52"/>
      <c r="D936" s="52"/>
      <c r="E936" s="56" t="s">
        <v>1063</v>
      </c>
      <c r="F936" s="56">
        <v>35</v>
      </c>
      <c r="G936" s="52"/>
      <c r="H936" s="47"/>
      <c r="I936" s="44"/>
      <c r="J936" s="39" t="e">
        <f>VLOOKUP(A936,'[1]2019.11'!$A:$B,2,0)</f>
        <v>#N/A</v>
      </c>
      <c r="X936" s="39" t="e">
        <f>VLOOKUP(A936,'[1]2019.30'!$A:$B,2,0)</f>
        <v>#N/A</v>
      </c>
      <c r="AJ936" s="39" t="e">
        <f>VLOOKUP(A936,[2]修订!$B:$C,2,0)</f>
        <v>#N/A</v>
      </c>
    </row>
    <row r="937" s="39" customFormat="1" spans="1:36">
      <c r="A937" s="55">
        <v>250301011</v>
      </c>
      <c r="B937" s="52" t="s">
        <v>1528</v>
      </c>
      <c r="C937" s="52" t="s">
        <v>1529</v>
      </c>
      <c r="D937" s="52"/>
      <c r="E937" s="56" t="s">
        <v>1063</v>
      </c>
      <c r="F937" s="56">
        <v>160</v>
      </c>
      <c r="G937" s="52"/>
      <c r="H937" s="47"/>
      <c r="I937" s="44"/>
      <c r="J937" s="39" t="e">
        <f>VLOOKUP(A937,'[1]2019.11'!$A:$B,2,0)</f>
        <v>#N/A</v>
      </c>
      <c r="X937" s="39" t="e">
        <f>VLOOKUP(A937,'[1]2019.30'!$A:$B,2,0)</f>
        <v>#N/A</v>
      </c>
      <c r="AJ937" s="39" t="e">
        <f>VLOOKUP(A937,[2]修订!$B:$C,2,0)</f>
        <v>#N/A</v>
      </c>
    </row>
    <row r="938" s="39" customFormat="1" spans="1:36">
      <c r="A938" s="55">
        <v>250301012</v>
      </c>
      <c r="B938" s="52" t="s">
        <v>1530</v>
      </c>
      <c r="C938" s="52"/>
      <c r="D938" s="52"/>
      <c r="E938" s="56" t="s">
        <v>1063</v>
      </c>
      <c r="F938" s="56"/>
      <c r="G938" s="52"/>
      <c r="H938" s="47"/>
      <c r="I938" s="44"/>
      <c r="J938" s="39" t="e">
        <f>VLOOKUP(A938,'[1]2019.11'!$A:$B,2,0)</f>
        <v>#N/A</v>
      </c>
      <c r="X938" s="39" t="e">
        <f>VLOOKUP(A938,'[1]2019.30'!$A:$B,2,0)</f>
        <v>#N/A</v>
      </c>
      <c r="AJ938" s="39" t="e">
        <f>VLOOKUP(A938,[2]修订!$B:$C,2,0)</f>
        <v>#N/A</v>
      </c>
    </row>
    <row r="939" s="39" customFormat="1" spans="1:36">
      <c r="A939" s="55" t="s">
        <v>1531</v>
      </c>
      <c r="B939" s="52" t="s">
        <v>1128</v>
      </c>
      <c r="C939" s="52"/>
      <c r="D939" s="52"/>
      <c r="E939" s="56" t="s">
        <v>1063</v>
      </c>
      <c r="F939" s="56">
        <v>10</v>
      </c>
      <c r="G939" s="52" t="s">
        <v>1525</v>
      </c>
      <c r="H939" s="47"/>
      <c r="I939" s="44"/>
      <c r="J939" s="39" t="e">
        <f>VLOOKUP(A939,'[1]2019.11'!$A:$B,2,0)</f>
        <v>#N/A</v>
      </c>
      <c r="X939" s="39" t="e">
        <f>VLOOKUP(A939,'[1]2019.30'!$A:$B,2,0)</f>
        <v>#N/A</v>
      </c>
      <c r="AJ939" s="39" t="e">
        <f>VLOOKUP(A939,[2]修订!$B:$C,2,0)</f>
        <v>#N/A</v>
      </c>
    </row>
    <row r="940" s="39" customFormat="1" spans="1:36">
      <c r="A940" s="55" t="s">
        <v>1532</v>
      </c>
      <c r="B940" s="52" t="s">
        <v>1533</v>
      </c>
      <c r="C940" s="52"/>
      <c r="D940" s="52"/>
      <c r="E940" s="56" t="s">
        <v>1063</v>
      </c>
      <c r="F940" s="56">
        <v>10</v>
      </c>
      <c r="G940" s="52"/>
      <c r="H940" s="47"/>
      <c r="I940" s="44"/>
      <c r="J940" s="39" t="e">
        <f>VLOOKUP(A940,'[1]2019.11'!$A:$B,2,0)</f>
        <v>#N/A</v>
      </c>
      <c r="X940" s="39" t="e">
        <f>VLOOKUP(A940,'[1]2019.30'!$A:$B,2,0)</f>
        <v>#N/A</v>
      </c>
      <c r="AJ940" s="39" t="e">
        <f>VLOOKUP(A940,[2]修订!$B:$C,2,0)</f>
        <v>#N/A</v>
      </c>
    </row>
    <row r="941" s="39" customFormat="1" spans="1:36">
      <c r="A941" s="55" t="s">
        <v>1534</v>
      </c>
      <c r="B941" s="52" t="s">
        <v>1512</v>
      </c>
      <c r="C941" s="52"/>
      <c r="D941" s="52"/>
      <c r="E941" s="56" t="s">
        <v>1063</v>
      </c>
      <c r="F941" s="56">
        <v>35</v>
      </c>
      <c r="G941" s="52"/>
      <c r="H941" s="47"/>
      <c r="I941" s="44"/>
      <c r="J941" s="39" t="e">
        <f>VLOOKUP(A941,'[1]2019.11'!$A:$B,2,0)</f>
        <v>#N/A</v>
      </c>
      <c r="X941" s="39" t="e">
        <f>VLOOKUP(A941,'[1]2019.30'!$A:$B,2,0)</f>
        <v>#N/A</v>
      </c>
      <c r="AJ941" s="39" t="e">
        <f>VLOOKUP(A941,[2]修订!$B:$C,2,0)</f>
        <v>#N/A</v>
      </c>
    </row>
    <row r="942" s="39" customFormat="1" spans="1:36">
      <c r="A942" s="55">
        <v>250301013</v>
      </c>
      <c r="B942" s="52" t="s">
        <v>1535</v>
      </c>
      <c r="C942" s="52"/>
      <c r="D942" s="52"/>
      <c r="E942" s="56" t="s">
        <v>1063</v>
      </c>
      <c r="F942" s="56"/>
      <c r="G942" s="52"/>
      <c r="H942" s="47"/>
      <c r="I942" s="44"/>
      <c r="J942" s="39" t="e">
        <f>VLOOKUP(A942,'[1]2019.11'!$A:$B,2,0)</f>
        <v>#N/A</v>
      </c>
      <c r="X942" s="39" t="e">
        <f>VLOOKUP(A942,'[1]2019.30'!$A:$B,2,0)</f>
        <v>#N/A</v>
      </c>
      <c r="AJ942" s="39" t="e">
        <f>VLOOKUP(A942,[2]修订!$B:$C,2,0)</f>
        <v>#N/A</v>
      </c>
    </row>
    <row r="943" s="39" customFormat="1" spans="1:36">
      <c r="A943" s="55" t="s">
        <v>1536</v>
      </c>
      <c r="B943" s="52" t="s">
        <v>1128</v>
      </c>
      <c r="C943" s="52"/>
      <c r="D943" s="52"/>
      <c r="E943" s="56" t="s">
        <v>1063</v>
      </c>
      <c r="F943" s="56">
        <v>10</v>
      </c>
      <c r="G943" s="52" t="s">
        <v>1525</v>
      </c>
      <c r="H943" s="47"/>
      <c r="I943" s="44"/>
      <c r="J943" s="39" t="e">
        <f>VLOOKUP(A943,'[1]2019.11'!$A:$B,2,0)</f>
        <v>#N/A</v>
      </c>
      <c r="X943" s="39" t="e">
        <f>VLOOKUP(A943,'[1]2019.30'!$A:$B,2,0)</f>
        <v>#N/A</v>
      </c>
      <c r="AJ943" s="39" t="e">
        <f>VLOOKUP(A943,[2]修订!$B:$C,2,0)</f>
        <v>#N/A</v>
      </c>
    </row>
    <row r="944" s="39" customFormat="1" spans="1:36">
      <c r="A944" s="55" t="s">
        <v>1537</v>
      </c>
      <c r="B944" s="52" t="s">
        <v>1533</v>
      </c>
      <c r="C944" s="52"/>
      <c r="D944" s="52"/>
      <c r="E944" s="56" t="s">
        <v>1063</v>
      </c>
      <c r="F944" s="56">
        <v>10</v>
      </c>
      <c r="G944" s="52"/>
      <c r="H944" s="47"/>
      <c r="I944" s="44"/>
      <c r="J944" s="39" t="e">
        <f>VLOOKUP(A944,'[1]2019.11'!$A:$B,2,0)</f>
        <v>#N/A</v>
      </c>
      <c r="X944" s="39" t="e">
        <f>VLOOKUP(A944,'[1]2019.30'!$A:$B,2,0)</f>
        <v>#N/A</v>
      </c>
      <c r="AJ944" s="39" t="e">
        <f>VLOOKUP(A944,[2]修订!$B:$C,2,0)</f>
        <v>#N/A</v>
      </c>
    </row>
    <row r="945" s="39" customFormat="1" spans="1:36">
      <c r="A945" s="55" t="s">
        <v>1538</v>
      </c>
      <c r="B945" s="52" t="s">
        <v>1512</v>
      </c>
      <c r="C945" s="52"/>
      <c r="D945" s="52"/>
      <c r="E945" s="56" t="s">
        <v>1063</v>
      </c>
      <c r="F945" s="56">
        <v>35</v>
      </c>
      <c r="G945" s="52"/>
      <c r="H945" s="47"/>
      <c r="I945" s="44"/>
      <c r="J945" s="39" t="e">
        <f>VLOOKUP(A945,'[1]2019.11'!$A:$B,2,0)</f>
        <v>#N/A</v>
      </c>
      <c r="X945" s="39" t="e">
        <f>VLOOKUP(A945,'[1]2019.30'!$A:$B,2,0)</f>
        <v>#N/A</v>
      </c>
      <c r="AJ945" s="39" t="e">
        <f>VLOOKUP(A945,[2]修订!$B:$C,2,0)</f>
        <v>#N/A</v>
      </c>
    </row>
    <row r="946" s="39" customFormat="1" spans="1:36">
      <c r="A946" s="55">
        <v>250301014</v>
      </c>
      <c r="B946" s="52" t="s">
        <v>1539</v>
      </c>
      <c r="C946" s="52" t="s">
        <v>1540</v>
      </c>
      <c r="D946" s="52"/>
      <c r="E946" s="56" t="s">
        <v>1063</v>
      </c>
      <c r="F946" s="56"/>
      <c r="G946" s="52"/>
      <c r="H946" s="47"/>
      <c r="I946" s="44"/>
      <c r="J946" s="39" t="e">
        <f>VLOOKUP(A946,'[1]2019.11'!$A:$B,2,0)</f>
        <v>#N/A</v>
      </c>
      <c r="X946" s="39" t="str">
        <f>VLOOKUP(A946,'[1]2019.30'!$A:$B,2,0)</f>
        <v>β2微球蛋白测定</v>
      </c>
      <c r="Y946" s="39">
        <f>IF(B946=X946,0,1)</f>
        <v>0</v>
      </c>
      <c r="Z946" s="39" t="s">
        <v>1540</v>
      </c>
      <c r="AA946" s="39">
        <f>IF(C946=Z946,0,1)</f>
        <v>0</v>
      </c>
      <c r="AB946" s="39" t="e">
        <f>VLOOKUP(A946,'[1]2019.30'!$A:$D,4,0)</f>
        <v>#REF!</v>
      </c>
      <c r="AC946" s="39" t="e">
        <f>IF(D946=AB946,0,1)</f>
        <v>#REF!</v>
      </c>
      <c r="AD946" s="39" t="str">
        <f>VLOOKUP(A946,'[1]2019.30'!$A:$E,5,0)</f>
        <v>项</v>
      </c>
      <c r="AE946" s="39">
        <f>IF(E946=AD946,0,1)</f>
        <v>0</v>
      </c>
      <c r="AF946" s="39" t="e">
        <f>VLOOKUP(A946,'[1]2019.30'!$A:$F,6,0)</f>
        <v>#REF!</v>
      </c>
      <c r="AG946" s="39" t="e">
        <f>IF(F946=AF946,0,1)</f>
        <v>#REF!</v>
      </c>
      <c r="AH946" s="39">
        <v>0</v>
      </c>
      <c r="AI946" s="39">
        <f>IF(G946=AH946,0,1)</f>
        <v>0</v>
      </c>
      <c r="AJ946" s="39" t="e">
        <f>VLOOKUP(A946,[2]修订!$B:$C,2,0)</f>
        <v>#N/A</v>
      </c>
    </row>
    <row r="947" s="39" customFormat="1" ht="42" customHeight="1" spans="1:36">
      <c r="A947" s="55" t="s">
        <v>1541</v>
      </c>
      <c r="B947" s="52" t="s">
        <v>1128</v>
      </c>
      <c r="C947" s="52"/>
      <c r="D947" s="52"/>
      <c r="E947" s="56" t="s">
        <v>1063</v>
      </c>
      <c r="F947" s="56">
        <v>16</v>
      </c>
      <c r="G947" s="52" t="s">
        <v>1542</v>
      </c>
      <c r="H947" s="47" t="s">
        <v>1543</v>
      </c>
      <c r="I947" s="44"/>
      <c r="J947" s="39" t="e">
        <f>VLOOKUP(A947,'[1]2019.11'!$A:$B,2,0)</f>
        <v>#N/A</v>
      </c>
      <c r="X947" s="39" t="str">
        <f>VLOOKUP(A947,'[1]2019.30'!$A:$B,2,0)</f>
        <v>免疫比浊法</v>
      </c>
      <c r="Y947" s="39">
        <f>IF(B947=X947,0,1)</f>
        <v>0</v>
      </c>
      <c r="Z947" s="39">
        <v>0</v>
      </c>
      <c r="AA947" s="39">
        <f>IF(C947=Z947,0,1)</f>
        <v>0</v>
      </c>
      <c r="AB947" s="39" t="e">
        <f>VLOOKUP(A947,'[1]2019.30'!$A:$D,4,0)</f>
        <v>#REF!</v>
      </c>
      <c r="AC947" s="39" t="e">
        <f>IF(D947=AB947,0,1)</f>
        <v>#REF!</v>
      </c>
      <c r="AD947" s="39" t="str">
        <f>VLOOKUP(A947,'[1]2019.30'!$A:$E,5,0)</f>
        <v>项</v>
      </c>
      <c r="AE947" s="39">
        <f>IF(E947=AD947,0,1)</f>
        <v>0</v>
      </c>
      <c r="AF947" s="39">
        <f>VLOOKUP(A947,'[1]2019.30'!$A:$F,6,0)</f>
        <v>18</v>
      </c>
      <c r="AG947" s="39">
        <f>IF(F947=AF947,0,1)</f>
        <v>1</v>
      </c>
      <c r="AH947" s="39" t="s">
        <v>1542</v>
      </c>
      <c r="AI947" s="39">
        <f>IF(G947=AH947,0,1)</f>
        <v>0</v>
      </c>
      <c r="AJ947" s="39" t="e">
        <f>VLOOKUP(A947,[2]修订!$B:$C,2,0)</f>
        <v>#N/A</v>
      </c>
    </row>
    <row r="948" s="39" customFormat="1" spans="1:36">
      <c r="A948" s="55" t="s">
        <v>1544</v>
      </c>
      <c r="B948" s="52" t="s">
        <v>1512</v>
      </c>
      <c r="C948" s="52"/>
      <c r="D948" s="52"/>
      <c r="E948" s="56" t="s">
        <v>1063</v>
      </c>
      <c r="F948" s="56">
        <v>50</v>
      </c>
      <c r="G948" s="52"/>
      <c r="H948" s="47" t="s">
        <v>96</v>
      </c>
      <c r="I948" s="44"/>
      <c r="J948" s="39" t="e">
        <f>VLOOKUP(A948,'[1]2019.11'!$A:$B,2,0)</f>
        <v>#N/A</v>
      </c>
      <c r="X948" s="39" t="e">
        <f>VLOOKUP(A948,'[1]2019.30'!$A:$B,2,0)</f>
        <v>#N/A</v>
      </c>
      <c r="AJ948" s="39" t="e">
        <f>VLOOKUP(A948,[2]修订!$B:$C,2,0)</f>
        <v>#N/A</v>
      </c>
    </row>
    <row r="949" s="39" customFormat="1" spans="1:36">
      <c r="A949" s="55">
        <v>250301015</v>
      </c>
      <c r="B949" s="52" t="s">
        <v>1545</v>
      </c>
      <c r="C949" s="52"/>
      <c r="D949" s="52"/>
      <c r="E949" s="56" t="s">
        <v>1063</v>
      </c>
      <c r="F949" s="56"/>
      <c r="G949" s="52"/>
      <c r="H949" s="47"/>
      <c r="I949" s="44"/>
      <c r="J949" s="39" t="e">
        <f>VLOOKUP(A949,'[1]2019.11'!$A:$B,2,0)</f>
        <v>#N/A</v>
      </c>
      <c r="X949" s="39" t="e">
        <f>VLOOKUP(A949,'[1]2019.30'!$A:$B,2,0)</f>
        <v>#N/A</v>
      </c>
      <c r="AJ949" s="39" t="e">
        <f>VLOOKUP(A949,[2]修订!$B:$C,2,0)</f>
        <v>#N/A</v>
      </c>
    </row>
    <row r="950" s="39" customFormat="1" spans="1:36">
      <c r="A950" s="55" t="s">
        <v>1546</v>
      </c>
      <c r="B950" s="52" t="s">
        <v>1128</v>
      </c>
      <c r="C950" s="52"/>
      <c r="D950" s="52"/>
      <c r="E950" s="56" t="s">
        <v>1063</v>
      </c>
      <c r="F950" s="56">
        <v>10</v>
      </c>
      <c r="G950" s="52" t="s">
        <v>1525</v>
      </c>
      <c r="H950" s="47"/>
      <c r="I950" s="44"/>
      <c r="J950" s="39" t="e">
        <f>VLOOKUP(A950,'[1]2019.11'!$A:$B,2,0)</f>
        <v>#N/A</v>
      </c>
      <c r="X950" s="39" t="e">
        <f>VLOOKUP(A950,'[1]2019.30'!$A:$B,2,0)</f>
        <v>#N/A</v>
      </c>
      <c r="AJ950" s="39" t="e">
        <f>VLOOKUP(A950,[2]修订!$B:$C,2,0)</f>
        <v>#N/A</v>
      </c>
    </row>
    <row r="951" s="39" customFormat="1" spans="1:36">
      <c r="A951" s="55" t="s">
        <v>1547</v>
      </c>
      <c r="B951" s="52" t="s">
        <v>1512</v>
      </c>
      <c r="C951" s="52"/>
      <c r="D951" s="52"/>
      <c r="E951" s="56" t="s">
        <v>1063</v>
      </c>
      <c r="F951" s="56">
        <v>35</v>
      </c>
      <c r="G951" s="52"/>
      <c r="H951" s="47"/>
      <c r="I951" s="44"/>
      <c r="J951" s="39" t="e">
        <f>VLOOKUP(A951,'[1]2019.11'!$A:$B,2,0)</f>
        <v>#N/A</v>
      </c>
      <c r="X951" s="39" t="e">
        <f>VLOOKUP(A951,'[1]2019.30'!$A:$B,2,0)</f>
        <v>#N/A</v>
      </c>
      <c r="AJ951" s="39" t="e">
        <f>VLOOKUP(A951,[2]修订!$B:$C,2,0)</f>
        <v>#N/A</v>
      </c>
    </row>
    <row r="952" s="39" customFormat="1" spans="1:36">
      <c r="A952" s="55">
        <v>250301016</v>
      </c>
      <c r="B952" s="52" t="s">
        <v>1548</v>
      </c>
      <c r="C952" s="52" t="s">
        <v>1128</v>
      </c>
      <c r="D952" s="52"/>
      <c r="E952" s="56" t="s">
        <v>1063</v>
      </c>
      <c r="F952" s="56">
        <v>10</v>
      </c>
      <c r="G952" s="52" t="s">
        <v>1525</v>
      </c>
      <c r="H952" s="47"/>
      <c r="I952" s="44"/>
      <c r="J952" s="39" t="e">
        <f>VLOOKUP(A952,'[1]2019.11'!$A:$B,2,0)</f>
        <v>#N/A</v>
      </c>
      <c r="X952" s="39" t="e">
        <f>VLOOKUP(A952,'[1]2019.30'!$A:$B,2,0)</f>
        <v>#N/A</v>
      </c>
      <c r="AJ952" s="39" t="e">
        <f>VLOOKUP(A952,[2]修订!$B:$C,2,0)</f>
        <v>#N/A</v>
      </c>
    </row>
    <row r="953" s="39" customFormat="1" ht="27" spans="1:36">
      <c r="A953" s="55">
        <v>250301017</v>
      </c>
      <c r="B953" s="52" t="s">
        <v>1549</v>
      </c>
      <c r="C953" s="52" t="s">
        <v>1128</v>
      </c>
      <c r="D953" s="52"/>
      <c r="E953" s="56" t="s">
        <v>1063</v>
      </c>
      <c r="F953" s="56">
        <v>18</v>
      </c>
      <c r="G953" s="52" t="s">
        <v>1550</v>
      </c>
      <c r="H953" s="47" t="s">
        <v>339</v>
      </c>
      <c r="I953" s="44"/>
      <c r="J953" s="39" t="e">
        <f>VLOOKUP(A953,'[1]2019.11'!$A:$B,2,0)</f>
        <v>#N/A</v>
      </c>
      <c r="X953" s="39" t="str">
        <f>VLOOKUP(A953,'[1]2019.30'!$A:$B,2,0)</f>
        <v>超敏C反应蛋白测定</v>
      </c>
      <c r="Y953" s="39">
        <f>IF(B953=X953,0,1)</f>
        <v>0</v>
      </c>
      <c r="Z953" s="39" t="s">
        <v>1128</v>
      </c>
      <c r="AA953" s="39">
        <f>IF(C953=Z953,0,1)</f>
        <v>0</v>
      </c>
      <c r="AB953" s="39" t="e">
        <f>VLOOKUP(A953,'[1]2019.30'!$A:$D,4,0)</f>
        <v>#REF!</v>
      </c>
      <c r="AC953" s="39" t="e">
        <f>IF(D953=AB953,0,1)</f>
        <v>#REF!</v>
      </c>
      <c r="AD953" s="39" t="str">
        <f>VLOOKUP(A953,'[1]2019.30'!$A:$E,5,0)</f>
        <v>项</v>
      </c>
      <c r="AE953" s="39">
        <f>IF(E953=AD953,0,1)</f>
        <v>0</v>
      </c>
      <c r="AF953" s="39">
        <f>VLOOKUP(A953,'[1]2019.30'!$A:$F,6,0)</f>
        <v>20</v>
      </c>
      <c r="AG953" s="39">
        <f>IF(F953=AF953,0,1)</f>
        <v>1</v>
      </c>
      <c r="AH953" s="39" t="s">
        <v>1550</v>
      </c>
      <c r="AI953" s="39">
        <f>IF(G953=AH953,0,1)</f>
        <v>0</v>
      </c>
      <c r="AJ953" s="39" t="e">
        <f>VLOOKUP(A953,[2]修订!$B:$C,2,0)</f>
        <v>#N/A</v>
      </c>
    </row>
    <row r="954" s="39" customFormat="1" spans="1:36">
      <c r="A954" s="55">
        <v>250301018</v>
      </c>
      <c r="B954" s="52" t="s">
        <v>1551</v>
      </c>
      <c r="C954" s="52" t="s">
        <v>1128</v>
      </c>
      <c r="D954" s="52"/>
      <c r="E954" s="56" t="s">
        <v>1063</v>
      </c>
      <c r="F954" s="56">
        <v>12</v>
      </c>
      <c r="G954" s="52" t="s">
        <v>1552</v>
      </c>
      <c r="H954" s="47" t="s">
        <v>68</v>
      </c>
      <c r="I954" s="44"/>
      <c r="J954" s="39" t="e">
        <f>VLOOKUP(A954,'[1]2019.11'!$A:$B,2,0)</f>
        <v>#N/A</v>
      </c>
      <c r="X954" s="39" t="str">
        <f>VLOOKUP(A954,'[1]2019.30'!$A:$B,2,0)</f>
        <v>视黄醇结合蛋白测定</v>
      </c>
      <c r="Y954" s="39">
        <f>IF(B954=X954,0,1)</f>
        <v>0</v>
      </c>
      <c r="Z954" s="39" t="s">
        <v>1128</v>
      </c>
      <c r="AA954" s="39">
        <f>IF(C954=Z954,0,1)</f>
        <v>0</v>
      </c>
      <c r="AB954" s="39" t="e">
        <f>VLOOKUP(A954,'[1]2019.30'!$A:$D,4,0)</f>
        <v>#REF!</v>
      </c>
      <c r="AC954" s="39" t="e">
        <f>IF(D954=AB954,0,1)</f>
        <v>#REF!</v>
      </c>
      <c r="AD954" s="39" t="str">
        <f>VLOOKUP(A954,'[1]2019.30'!$A:$E,5,0)</f>
        <v>项</v>
      </c>
      <c r="AE954" s="39">
        <f>IF(E954=AD954,0,1)</f>
        <v>0</v>
      </c>
      <c r="AF954" s="39">
        <f>VLOOKUP(A954,'[1]2019.30'!$A:$F,6,0)</f>
        <v>12</v>
      </c>
      <c r="AG954" s="39">
        <f>IF(F954=AF954,0,1)</f>
        <v>0</v>
      </c>
      <c r="AH954" s="39" t="s">
        <v>1552</v>
      </c>
      <c r="AI954" s="39">
        <f>IF(G954=AH954,0,1)</f>
        <v>0</v>
      </c>
      <c r="AJ954" s="39" t="e">
        <f>VLOOKUP(A954,[2]修订!$B:$C,2,0)</f>
        <v>#N/A</v>
      </c>
    </row>
    <row r="955" s="39" customFormat="1" ht="24" spans="1:36">
      <c r="A955" s="55">
        <v>250301019</v>
      </c>
      <c r="B955" s="52" t="s">
        <v>1553</v>
      </c>
      <c r="C955" s="52"/>
      <c r="D955" s="52"/>
      <c r="E955" s="56" t="s">
        <v>1063</v>
      </c>
      <c r="F955" s="56" t="s">
        <v>48</v>
      </c>
      <c r="G955" s="52"/>
      <c r="H955" s="47" t="s">
        <v>5</v>
      </c>
      <c r="I955" s="44">
        <v>40</v>
      </c>
      <c r="J955" s="39" t="e">
        <f>VLOOKUP(A955,'[1]2019.11'!$A:$B,2,0)</f>
        <v>#N/A</v>
      </c>
      <c r="X955" s="39" t="e">
        <f>VLOOKUP(A955,'[1]2019.30'!$A:$B,2,0)</f>
        <v>#N/A</v>
      </c>
      <c r="AJ955" s="39" t="e">
        <f>VLOOKUP(A955,[2]修订!$B:$C,2,0)</f>
        <v>#N/A</v>
      </c>
    </row>
    <row r="956" s="39" customFormat="1" ht="24" spans="1:36">
      <c r="A956" s="55">
        <v>250301021</v>
      </c>
      <c r="B956" s="52" t="s">
        <v>1554</v>
      </c>
      <c r="C956" s="52"/>
      <c r="D956" s="52"/>
      <c r="E956" s="56" t="s">
        <v>28</v>
      </c>
      <c r="F956" s="56" t="s">
        <v>48</v>
      </c>
      <c r="G956" s="52"/>
      <c r="H956" s="57" t="s">
        <v>404</v>
      </c>
      <c r="J956" s="39" t="e">
        <f>VLOOKUP(A956,'[1]2019.11'!$A:$B,2,0)</f>
        <v>#N/A</v>
      </c>
      <c r="X956" s="39" t="e">
        <f>VLOOKUP(A956,'[1]2019.30'!$A:$B,2,0)</f>
        <v>#N/A</v>
      </c>
      <c r="AJ956" s="39" t="e">
        <f>VLOOKUP(A956,[2]修订!$B:$C,2,0)</f>
        <v>#N/A</v>
      </c>
    </row>
    <row r="957" s="39" customFormat="1" ht="24" spans="1:36">
      <c r="A957" s="55">
        <v>250301022</v>
      </c>
      <c r="B957" s="52" t="s">
        <v>1555</v>
      </c>
      <c r="C957" s="52"/>
      <c r="D957" s="52"/>
      <c r="E957" s="56" t="s">
        <v>28</v>
      </c>
      <c r="F957" s="56" t="s">
        <v>48</v>
      </c>
      <c r="G957" s="52"/>
      <c r="H957" s="57" t="s">
        <v>404</v>
      </c>
      <c r="J957" s="39" t="e">
        <f>VLOOKUP(A957,'[1]2019.11'!$A:$B,2,0)</f>
        <v>#N/A</v>
      </c>
      <c r="X957" s="39" t="e">
        <f>VLOOKUP(A957,'[1]2019.30'!$A:$B,2,0)</f>
        <v>#N/A</v>
      </c>
      <c r="AJ957" s="39" t="e">
        <f>VLOOKUP(A957,[2]修订!$B:$C,2,0)</f>
        <v>#N/A</v>
      </c>
    </row>
    <row r="958" s="39" customFormat="1" ht="24" spans="1:36">
      <c r="A958" s="55">
        <v>250301023</v>
      </c>
      <c r="B958" s="52" t="s">
        <v>1556</v>
      </c>
      <c r="C958" s="52"/>
      <c r="D958" s="52"/>
      <c r="E958" s="56" t="s">
        <v>28</v>
      </c>
      <c r="F958" s="56" t="s">
        <v>48</v>
      </c>
      <c r="G958" s="52"/>
      <c r="H958" s="57" t="s">
        <v>404</v>
      </c>
      <c r="J958" s="39" t="e">
        <f>VLOOKUP(A958,'[1]2019.11'!$A:$B,2,0)</f>
        <v>#N/A</v>
      </c>
      <c r="X958" s="39" t="e">
        <f>VLOOKUP(A958,'[1]2019.30'!$A:$B,2,0)</f>
        <v>#N/A</v>
      </c>
      <c r="AJ958" s="39" t="e">
        <f>VLOOKUP(A958,[2]修订!$B:$C,2,0)</f>
        <v>#N/A</v>
      </c>
    </row>
    <row r="959" s="39" customFormat="1" ht="48" spans="1:36">
      <c r="A959" s="55">
        <v>250301024</v>
      </c>
      <c r="B959" s="52" t="s">
        <v>1557</v>
      </c>
      <c r="C959" s="52" t="s">
        <v>1491</v>
      </c>
      <c r="D959" s="52"/>
      <c r="E959" s="56" t="s">
        <v>28</v>
      </c>
      <c r="F959" s="56" t="s">
        <v>48</v>
      </c>
      <c r="G959" s="52"/>
      <c r="H959" s="57" t="s">
        <v>159</v>
      </c>
      <c r="J959" s="39" t="e">
        <f>VLOOKUP(A959,'[1]2019.11'!$A:$B,2,0)</f>
        <v>#N/A</v>
      </c>
      <c r="X959" s="39" t="e">
        <f>VLOOKUP(A959,'[1]2019.30'!$A:$B,2,0)</f>
        <v>#N/A</v>
      </c>
      <c r="AJ959" s="39" t="e">
        <f>VLOOKUP(A959,[2]修订!$B:$C,2,0)</f>
        <v>#N/A</v>
      </c>
    </row>
    <row r="960" s="39" customFormat="1" ht="48" spans="1:36">
      <c r="A960" s="55">
        <v>250301025</v>
      </c>
      <c r="B960" s="52" t="s">
        <v>1558</v>
      </c>
      <c r="C960" s="52" t="s">
        <v>1559</v>
      </c>
      <c r="D960" s="52"/>
      <c r="E960" s="56" t="s">
        <v>28</v>
      </c>
      <c r="F960" s="56" t="s">
        <v>48</v>
      </c>
      <c r="G960" s="52"/>
      <c r="H960" s="57" t="s">
        <v>159</v>
      </c>
      <c r="J960" s="39" t="e">
        <f>VLOOKUP(A960,'[1]2019.11'!$A:$B,2,0)</f>
        <v>#N/A</v>
      </c>
      <c r="X960" s="39" t="e">
        <f>VLOOKUP(A960,'[1]2019.30'!$A:$B,2,0)</f>
        <v>#N/A</v>
      </c>
      <c r="AJ960" s="39" t="e">
        <f>VLOOKUP(A960,[2]修订!$B:$C,2,0)</f>
        <v>#N/A</v>
      </c>
    </row>
    <row r="961" s="41" customFormat="1" ht="24" spans="1:36">
      <c r="A961" s="55">
        <v>250301026</v>
      </c>
      <c r="B961" s="52" t="s">
        <v>1560</v>
      </c>
      <c r="C961" s="52" t="s">
        <v>1561</v>
      </c>
      <c r="D961" s="52"/>
      <c r="E961" s="56" t="s">
        <v>28</v>
      </c>
      <c r="F961" s="56" t="s">
        <v>48</v>
      </c>
      <c r="G961" s="52"/>
      <c r="H961" s="77" t="s">
        <v>275</v>
      </c>
      <c r="J961" s="39" t="e">
        <f>VLOOKUP(A961,'[1]2019.11'!$A:$B,2,0)</f>
        <v>#N/A</v>
      </c>
      <c r="X961" s="39" t="e">
        <f>VLOOKUP(A961,'[1]2019.30'!$A:$B,2,0)</f>
        <v>#N/A</v>
      </c>
      <c r="AJ961" s="39" t="e">
        <f>VLOOKUP(A961,[2]修订!$B:$C,2,0)</f>
        <v>#N/A</v>
      </c>
    </row>
    <row r="962" s="39" customFormat="1" spans="1:36">
      <c r="A962" s="55">
        <v>250302</v>
      </c>
      <c r="B962" s="52" t="s">
        <v>1562</v>
      </c>
      <c r="C962" s="52"/>
      <c r="D962" s="52"/>
      <c r="E962" s="56"/>
      <c r="F962" s="56"/>
      <c r="G962" s="52"/>
      <c r="H962" s="47"/>
      <c r="I962" s="44"/>
      <c r="J962" s="39" t="e">
        <f>VLOOKUP(A962,'[1]2019.11'!$A:$B,2,0)</f>
        <v>#N/A</v>
      </c>
      <c r="X962" s="39" t="str">
        <f>VLOOKUP(A962,'[1]2019.30'!$A:$B,2,0)</f>
        <v>糖及其代谢物测定</v>
      </c>
      <c r="Y962" s="39">
        <f t="shared" ref="Y962:Y971" si="145">IF(B962=X962,0,1)</f>
        <v>0</v>
      </c>
      <c r="Z962" s="39">
        <v>0</v>
      </c>
      <c r="AA962" s="39">
        <f t="shared" ref="AA962:AA971" si="146">IF(C962=Z962,0,1)</f>
        <v>0</v>
      </c>
      <c r="AB962" s="39" t="e">
        <f>VLOOKUP(A962,'[1]2019.30'!$A:$D,4,0)</f>
        <v>#REF!</v>
      </c>
      <c r="AC962" s="39" t="e">
        <f t="shared" ref="AC962:AC971" si="147">IF(D962=AB962,0,1)</f>
        <v>#REF!</v>
      </c>
      <c r="AD962" s="39" t="e">
        <f>VLOOKUP(A962,'[1]2019.30'!$A:$E,5,0)</f>
        <v>#REF!</v>
      </c>
      <c r="AE962" s="39" t="e">
        <f t="shared" ref="AE962:AE971" si="148">IF(E962=AD962,0,1)</f>
        <v>#REF!</v>
      </c>
      <c r="AF962" s="39" t="e">
        <f>VLOOKUP(A962,'[1]2019.30'!$A:$F,6,0)</f>
        <v>#REF!</v>
      </c>
      <c r="AG962" s="39" t="e">
        <f t="shared" ref="AG962:AG971" si="149">IF(F962=AF962,0,1)</f>
        <v>#REF!</v>
      </c>
      <c r="AH962" s="39">
        <v>0</v>
      </c>
      <c r="AI962" s="39">
        <f t="shared" ref="AI962:AI971" si="150">IF(G962=AH962,0,1)</f>
        <v>0</v>
      </c>
      <c r="AJ962" s="39" t="e">
        <f>VLOOKUP(A962,[2]修订!$B:$C,2,0)</f>
        <v>#N/A</v>
      </c>
    </row>
    <row r="963" s="39" customFormat="1" spans="1:36">
      <c r="A963" s="55">
        <v>250302001</v>
      </c>
      <c r="B963" s="52" t="s">
        <v>1563</v>
      </c>
      <c r="C963" s="52" t="s">
        <v>1564</v>
      </c>
      <c r="D963" s="52"/>
      <c r="E963" s="56" t="s">
        <v>28</v>
      </c>
      <c r="F963" s="56"/>
      <c r="G963" s="52"/>
      <c r="H963" s="47"/>
      <c r="I963" s="44"/>
      <c r="J963" s="39" t="e">
        <f>VLOOKUP(A963,'[1]2019.11'!$A:$B,2,0)</f>
        <v>#N/A</v>
      </c>
      <c r="X963" s="39" t="str">
        <f>VLOOKUP(A963,'[1]2019.30'!$A:$B,2,0)</f>
        <v>葡萄糖测定</v>
      </c>
      <c r="Y963" s="39">
        <f t="shared" si="145"/>
        <v>0</v>
      </c>
      <c r="Z963" s="39" t="s">
        <v>1564</v>
      </c>
      <c r="AA963" s="39">
        <f t="shared" si="146"/>
        <v>0</v>
      </c>
      <c r="AB963" s="39" t="e">
        <f>VLOOKUP(A963,'[1]2019.30'!$A:$D,4,0)</f>
        <v>#REF!</v>
      </c>
      <c r="AC963" s="39" t="e">
        <f t="shared" si="147"/>
        <v>#REF!</v>
      </c>
      <c r="AD963" s="39" t="str">
        <f>VLOOKUP(A963,'[1]2019.30'!$A:$E,5,0)</f>
        <v>次</v>
      </c>
      <c r="AE963" s="39">
        <f t="shared" si="148"/>
        <v>0</v>
      </c>
      <c r="AF963" s="39" t="e">
        <f>VLOOKUP(A963,'[1]2019.30'!$A:$F,6,0)</f>
        <v>#REF!</v>
      </c>
      <c r="AG963" s="39" t="e">
        <f t="shared" si="149"/>
        <v>#REF!</v>
      </c>
      <c r="AH963" s="39">
        <v>0</v>
      </c>
      <c r="AI963" s="39">
        <f t="shared" si="150"/>
        <v>0</v>
      </c>
      <c r="AJ963" s="39" t="e">
        <f>VLOOKUP(A963,[2]修订!$B:$C,2,0)</f>
        <v>#N/A</v>
      </c>
    </row>
    <row r="964" s="39" customFormat="1" spans="1:36">
      <c r="A964" s="55" t="s">
        <v>1565</v>
      </c>
      <c r="B964" s="52" t="s">
        <v>1198</v>
      </c>
      <c r="C964" s="52"/>
      <c r="D964" s="52"/>
      <c r="E964" s="56" t="s">
        <v>28</v>
      </c>
      <c r="F964" s="56">
        <v>4</v>
      </c>
      <c r="G964" s="52"/>
      <c r="H964" s="47" t="s">
        <v>68</v>
      </c>
      <c r="I964" s="44"/>
      <c r="J964" s="39" t="e">
        <f>VLOOKUP(A964,'[1]2019.11'!$A:$B,2,0)</f>
        <v>#N/A</v>
      </c>
      <c r="X964" s="39" t="str">
        <f>VLOOKUP(A964,'[1]2019.30'!$A:$B,2,0)</f>
        <v>化学法</v>
      </c>
      <c r="Y964" s="39">
        <f t="shared" si="145"/>
        <v>0</v>
      </c>
      <c r="Z964" s="39">
        <v>0</v>
      </c>
      <c r="AA964" s="39">
        <f t="shared" si="146"/>
        <v>0</v>
      </c>
      <c r="AB964" s="39" t="e">
        <f>VLOOKUP(A964,'[1]2019.30'!$A:$D,4,0)</f>
        <v>#REF!</v>
      </c>
      <c r="AC964" s="39" t="e">
        <f t="shared" si="147"/>
        <v>#REF!</v>
      </c>
      <c r="AD964" s="39" t="str">
        <f>VLOOKUP(A964,'[1]2019.30'!$A:$E,5,0)</f>
        <v>次</v>
      </c>
      <c r="AE964" s="39">
        <f t="shared" si="148"/>
        <v>0</v>
      </c>
      <c r="AF964" s="39">
        <f>VLOOKUP(A964,'[1]2019.30'!$A:$F,6,0)</f>
        <v>4</v>
      </c>
      <c r="AG964" s="39">
        <f t="shared" si="149"/>
        <v>0</v>
      </c>
      <c r="AH964" s="39">
        <v>0</v>
      </c>
      <c r="AI964" s="39">
        <f t="shared" si="150"/>
        <v>0</v>
      </c>
      <c r="AJ964" s="39" t="e">
        <f>VLOOKUP(A964,[2]修订!$B:$C,2,0)</f>
        <v>#N/A</v>
      </c>
    </row>
    <row r="965" s="39" customFormat="1" spans="1:36">
      <c r="A965" s="55" t="s">
        <v>1566</v>
      </c>
      <c r="B965" s="52" t="s">
        <v>1567</v>
      </c>
      <c r="C965" s="52"/>
      <c r="D965" s="52"/>
      <c r="E965" s="56" t="s">
        <v>28</v>
      </c>
      <c r="F965" s="56">
        <v>4</v>
      </c>
      <c r="G965" s="52"/>
      <c r="H965" s="47" t="s">
        <v>68</v>
      </c>
      <c r="I965" s="44"/>
      <c r="J965" s="39" t="e">
        <f>VLOOKUP(A965,'[1]2019.11'!$A:$B,2,0)</f>
        <v>#N/A</v>
      </c>
      <c r="X965" s="39" t="str">
        <f>VLOOKUP(A965,'[1]2019.30'!$A:$B,2,0)</f>
        <v>各种酶法</v>
      </c>
      <c r="Y965" s="39">
        <f t="shared" si="145"/>
        <v>0</v>
      </c>
      <c r="Z965" s="39">
        <v>0</v>
      </c>
      <c r="AA965" s="39">
        <f t="shared" si="146"/>
        <v>0</v>
      </c>
      <c r="AB965" s="39" t="e">
        <f>VLOOKUP(A965,'[1]2019.30'!$A:$D,4,0)</f>
        <v>#REF!</v>
      </c>
      <c r="AC965" s="39" t="e">
        <f t="shared" si="147"/>
        <v>#REF!</v>
      </c>
      <c r="AD965" s="39" t="str">
        <f>VLOOKUP(A965,'[1]2019.30'!$A:$E,5,0)</f>
        <v>次</v>
      </c>
      <c r="AE965" s="39">
        <f t="shared" si="148"/>
        <v>0</v>
      </c>
      <c r="AF965" s="39">
        <f>VLOOKUP(A965,'[1]2019.30'!$A:$F,6,0)</f>
        <v>4</v>
      </c>
      <c r="AG965" s="39">
        <f t="shared" si="149"/>
        <v>0</v>
      </c>
      <c r="AH965" s="39">
        <v>0</v>
      </c>
      <c r="AI965" s="39">
        <f t="shared" si="150"/>
        <v>0</v>
      </c>
      <c r="AJ965" s="39" t="e">
        <f>VLOOKUP(A965,[2]修订!$B:$C,2,0)</f>
        <v>#N/A</v>
      </c>
    </row>
    <row r="966" s="39" customFormat="1" spans="1:36">
      <c r="A966" s="55" t="s">
        <v>1568</v>
      </c>
      <c r="B966" s="52" t="s">
        <v>1569</v>
      </c>
      <c r="C966" s="52"/>
      <c r="D966" s="52"/>
      <c r="E966" s="56" t="s">
        <v>28</v>
      </c>
      <c r="F966" s="56">
        <v>11</v>
      </c>
      <c r="G966" s="52"/>
      <c r="H966" s="47" t="s">
        <v>68</v>
      </c>
      <c r="I966" s="44"/>
      <c r="J966" s="39" t="e">
        <f>VLOOKUP(A966,'[1]2019.11'!$A:$B,2,0)</f>
        <v>#N/A</v>
      </c>
      <c r="X966" s="39" t="str">
        <f>VLOOKUP(A966,'[1]2019.30'!$A:$B,2,0)</f>
        <v>酶电极法</v>
      </c>
      <c r="Y966" s="39">
        <f t="shared" si="145"/>
        <v>0</v>
      </c>
      <c r="Z966" s="39">
        <v>0</v>
      </c>
      <c r="AA966" s="39">
        <f t="shared" si="146"/>
        <v>0</v>
      </c>
      <c r="AB966" s="39" t="e">
        <f>VLOOKUP(A966,'[1]2019.30'!$A:$D,4,0)</f>
        <v>#REF!</v>
      </c>
      <c r="AC966" s="39" t="e">
        <f t="shared" si="147"/>
        <v>#REF!</v>
      </c>
      <c r="AD966" s="39" t="str">
        <f>VLOOKUP(A966,'[1]2019.30'!$A:$E,5,0)</f>
        <v>次</v>
      </c>
      <c r="AE966" s="39">
        <f t="shared" si="148"/>
        <v>0</v>
      </c>
      <c r="AF966" s="39">
        <f>VLOOKUP(A966,'[1]2019.30'!$A:$F,6,0)</f>
        <v>11</v>
      </c>
      <c r="AG966" s="39">
        <f t="shared" si="149"/>
        <v>0</v>
      </c>
      <c r="AH966" s="39">
        <v>0</v>
      </c>
      <c r="AI966" s="39">
        <f t="shared" si="150"/>
        <v>0</v>
      </c>
      <c r="AJ966" s="39" t="e">
        <f>VLOOKUP(A966,[2]修订!$B:$C,2,0)</f>
        <v>#N/A</v>
      </c>
    </row>
    <row r="967" s="39" customFormat="1" ht="27" spans="1:36">
      <c r="A967" s="55" t="s">
        <v>1570</v>
      </c>
      <c r="B967" s="52" t="s">
        <v>1571</v>
      </c>
      <c r="C967" s="52"/>
      <c r="D967" s="52"/>
      <c r="E967" s="56" t="s">
        <v>28</v>
      </c>
      <c r="F967" s="56">
        <v>7</v>
      </c>
      <c r="G967" s="52"/>
      <c r="H967" s="47" t="s">
        <v>339</v>
      </c>
      <c r="I967" s="44"/>
      <c r="J967" s="39" t="e">
        <f>VLOOKUP(A967,'[1]2019.11'!$A:$B,2,0)</f>
        <v>#N/A</v>
      </c>
      <c r="X967" s="39" t="str">
        <f>VLOOKUP(A967,'[1]2019.30'!$A:$B,2,0)</f>
        <v>便携式血糖仪</v>
      </c>
      <c r="Y967" s="39">
        <f t="shared" si="145"/>
        <v>0</v>
      </c>
      <c r="Z967" s="39">
        <v>0</v>
      </c>
      <c r="AA967" s="39">
        <f t="shared" si="146"/>
        <v>0</v>
      </c>
      <c r="AB967" s="39" t="e">
        <f>VLOOKUP(A967,'[1]2019.30'!$A:$D,4,0)</f>
        <v>#REF!</v>
      </c>
      <c r="AC967" s="39" t="e">
        <f t="shared" si="147"/>
        <v>#REF!</v>
      </c>
      <c r="AD967" s="39" t="str">
        <f>VLOOKUP(A967,'[1]2019.30'!$A:$E,5,0)</f>
        <v>次</v>
      </c>
      <c r="AE967" s="39">
        <f t="shared" si="148"/>
        <v>0</v>
      </c>
      <c r="AF967" s="39">
        <f>VLOOKUP(A967,'[1]2019.30'!$A:$F,6,0)</f>
        <v>8</v>
      </c>
      <c r="AG967" s="39">
        <f t="shared" si="149"/>
        <v>1</v>
      </c>
      <c r="AH967" s="39">
        <v>0</v>
      </c>
      <c r="AI967" s="39">
        <f t="shared" si="150"/>
        <v>0</v>
      </c>
      <c r="AJ967" s="39" t="e">
        <f>VLOOKUP(A967,[2]修订!$B:$C,2,0)</f>
        <v>#N/A</v>
      </c>
    </row>
    <row r="968" s="39" customFormat="1" spans="1:36">
      <c r="A968" s="55" t="s">
        <v>1572</v>
      </c>
      <c r="B968" s="52" t="s">
        <v>1065</v>
      </c>
      <c r="C968" s="52"/>
      <c r="D968" s="52"/>
      <c r="E968" s="56" t="s">
        <v>28</v>
      </c>
      <c r="F968" s="56">
        <v>13</v>
      </c>
      <c r="G968" s="52"/>
      <c r="H968" s="47" t="s">
        <v>68</v>
      </c>
      <c r="I968" s="44"/>
      <c r="J968" s="39" t="e">
        <f>VLOOKUP(A968,'[1]2019.11'!$A:$B,2,0)</f>
        <v>#N/A</v>
      </c>
      <c r="X968" s="39" t="str">
        <f>VLOOKUP(A968,'[1]2019.30'!$A:$B,2,0)</f>
        <v>干化学法</v>
      </c>
      <c r="Y968" s="39">
        <f t="shared" si="145"/>
        <v>0</v>
      </c>
      <c r="Z968" s="39">
        <v>0</v>
      </c>
      <c r="AA968" s="39">
        <f t="shared" si="146"/>
        <v>0</v>
      </c>
      <c r="AB968" s="39" t="e">
        <f>VLOOKUP(A968,'[1]2019.30'!$A:$D,4,0)</f>
        <v>#REF!</v>
      </c>
      <c r="AC968" s="39" t="e">
        <f t="shared" si="147"/>
        <v>#REF!</v>
      </c>
      <c r="AD968" s="39" t="str">
        <f>VLOOKUP(A968,'[1]2019.30'!$A:$E,5,0)</f>
        <v>次</v>
      </c>
      <c r="AE968" s="39">
        <f t="shared" si="148"/>
        <v>0</v>
      </c>
      <c r="AF968" s="39">
        <f>VLOOKUP(A968,'[1]2019.30'!$A:$F,6,0)</f>
        <v>13</v>
      </c>
      <c r="AG968" s="39">
        <f t="shared" si="149"/>
        <v>0</v>
      </c>
      <c r="AH968" s="39">
        <v>0</v>
      </c>
      <c r="AI968" s="39">
        <f t="shared" si="150"/>
        <v>0</v>
      </c>
      <c r="AJ968" s="39" t="e">
        <f>VLOOKUP(A968,[2]修订!$B:$C,2,0)</f>
        <v>#N/A</v>
      </c>
    </row>
    <row r="969" s="39" customFormat="1" spans="1:36">
      <c r="A969" s="55">
        <v>250302002</v>
      </c>
      <c r="B969" s="52" t="s">
        <v>1573</v>
      </c>
      <c r="C969" s="52" t="s">
        <v>1574</v>
      </c>
      <c r="D969" s="52"/>
      <c r="E969" s="56" t="s">
        <v>1063</v>
      </c>
      <c r="F969" s="56"/>
      <c r="G969" s="52"/>
      <c r="H969" s="47"/>
      <c r="I969" s="44"/>
      <c r="J969" s="39" t="e">
        <f>VLOOKUP(A969,'[1]2019.11'!$A:$B,2,0)</f>
        <v>#N/A</v>
      </c>
      <c r="X969" s="39" t="str">
        <f>VLOOKUP(A969,'[1]2019.30'!$A:$B,2,0)</f>
        <v>血清果糖胺测定</v>
      </c>
      <c r="Y969" s="39">
        <f t="shared" si="145"/>
        <v>0</v>
      </c>
      <c r="Z969" s="39" t="s">
        <v>1574</v>
      </c>
      <c r="AA969" s="39">
        <f t="shared" si="146"/>
        <v>0</v>
      </c>
      <c r="AB969" s="39" t="e">
        <f>VLOOKUP(A969,'[1]2019.30'!$A:$D,4,0)</f>
        <v>#REF!</v>
      </c>
      <c r="AC969" s="39" t="e">
        <f t="shared" si="147"/>
        <v>#REF!</v>
      </c>
      <c r="AD969" s="39" t="str">
        <f>VLOOKUP(A969,'[1]2019.30'!$A:$E,5,0)</f>
        <v>项</v>
      </c>
      <c r="AE969" s="39">
        <f t="shared" si="148"/>
        <v>0</v>
      </c>
      <c r="AF969" s="39" t="e">
        <f>VLOOKUP(A969,'[1]2019.30'!$A:$F,6,0)</f>
        <v>#REF!</v>
      </c>
      <c r="AG969" s="39" t="e">
        <f t="shared" si="149"/>
        <v>#REF!</v>
      </c>
      <c r="AH969" s="39">
        <v>0</v>
      </c>
      <c r="AI969" s="39">
        <f t="shared" si="150"/>
        <v>0</v>
      </c>
      <c r="AJ969" s="39" t="e">
        <f>VLOOKUP(A969,[2]修订!$B:$C,2,0)</f>
        <v>#N/A</v>
      </c>
    </row>
    <row r="970" s="39" customFormat="1" ht="27" spans="1:36">
      <c r="A970" s="55" t="s">
        <v>1575</v>
      </c>
      <c r="B970" s="52" t="s">
        <v>1198</v>
      </c>
      <c r="C970" s="52"/>
      <c r="D970" s="52"/>
      <c r="E970" s="56" t="s">
        <v>1063</v>
      </c>
      <c r="F970" s="56">
        <v>10</v>
      </c>
      <c r="G970" s="52"/>
      <c r="H970" s="47" t="s">
        <v>339</v>
      </c>
      <c r="I970" s="44"/>
      <c r="J970" s="39" t="e">
        <f>VLOOKUP(A970,'[1]2019.11'!$A:$B,2,0)</f>
        <v>#N/A</v>
      </c>
      <c r="X970" s="39" t="str">
        <f>VLOOKUP(A970,'[1]2019.30'!$A:$B,2,0)</f>
        <v>化学法</v>
      </c>
      <c r="Y970" s="39">
        <f t="shared" si="145"/>
        <v>0</v>
      </c>
      <c r="Z970" s="39">
        <v>0</v>
      </c>
      <c r="AA970" s="39">
        <f t="shared" si="146"/>
        <v>0</v>
      </c>
      <c r="AB970" s="39" t="e">
        <f>VLOOKUP(A970,'[1]2019.30'!$A:$D,4,0)</f>
        <v>#REF!</v>
      </c>
      <c r="AC970" s="39" t="e">
        <f t="shared" si="147"/>
        <v>#REF!</v>
      </c>
      <c r="AD970" s="39" t="str">
        <f>VLOOKUP(A970,'[1]2019.30'!$A:$E,5,0)</f>
        <v>项</v>
      </c>
      <c r="AE970" s="39">
        <f t="shared" si="148"/>
        <v>0</v>
      </c>
      <c r="AF970" s="39">
        <f>VLOOKUP(A970,'[1]2019.30'!$A:$F,6,0)</f>
        <v>13</v>
      </c>
      <c r="AG970" s="39">
        <f t="shared" si="149"/>
        <v>1</v>
      </c>
      <c r="AH970" s="39">
        <v>0</v>
      </c>
      <c r="AI970" s="39">
        <f t="shared" si="150"/>
        <v>0</v>
      </c>
      <c r="AJ970" s="39" t="e">
        <f>VLOOKUP(A970,[2]修订!$B:$C,2,0)</f>
        <v>#N/A</v>
      </c>
    </row>
    <row r="971" s="39" customFormat="1" ht="27" spans="1:36">
      <c r="A971" s="55" t="s">
        <v>1576</v>
      </c>
      <c r="B971" s="52" t="s">
        <v>1567</v>
      </c>
      <c r="C971" s="52"/>
      <c r="D971" s="52"/>
      <c r="E971" s="56" t="s">
        <v>1063</v>
      </c>
      <c r="F971" s="56">
        <v>24</v>
      </c>
      <c r="G971" s="52"/>
      <c r="H971" s="47" t="s">
        <v>339</v>
      </c>
      <c r="I971" s="44"/>
      <c r="J971" s="39" t="e">
        <f>VLOOKUP(A971,'[1]2019.11'!$A:$B,2,0)</f>
        <v>#N/A</v>
      </c>
      <c r="X971" s="39" t="str">
        <f>VLOOKUP(A971,'[1]2019.30'!$A:$B,2,0)</f>
        <v>各种酶法</v>
      </c>
      <c r="Y971" s="39">
        <f t="shared" si="145"/>
        <v>0</v>
      </c>
      <c r="Z971" s="39">
        <v>0</v>
      </c>
      <c r="AA971" s="39">
        <f t="shared" si="146"/>
        <v>0</v>
      </c>
      <c r="AB971" s="39" t="e">
        <f>VLOOKUP(A971,'[1]2019.30'!$A:$D,4,0)</f>
        <v>#REF!</v>
      </c>
      <c r="AC971" s="39" t="e">
        <f t="shared" si="147"/>
        <v>#REF!</v>
      </c>
      <c r="AD971" s="39" t="str">
        <f>VLOOKUP(A971,'[1]2019.30'!$A:$E,5,0)</f>
        <v>项</v>
      </c>
      <c r="AE971" s="39">
        <f t="shared" si="148"/>
        <v>0</v>
      </c>
      <c r="AF971" s="39">
        <f>VLOOKUP(A971,'[1]2019.30'!$A:$F,6,0)</f>
        <v>25</v>
      </c>
      <c r="AG971" s="39">
        <f t="shared" si="149"/>
        <v>1</v>
      </c>
      <c r="AH971" s="39">
        <v>0</v>
      </c>
      <c r="AI971" s="39">
        <f t="shared" si="150"/>
        <v>0</v>
      </c>
      <c r="AJ971" s="39" t="e">
        <f>VLOOKUP(A971,[2]修订!$B:$C,2,0)</f>
        <v>#N/A</v>
      </c>
    </row>
    <row r="972" s="39" customFormat="1" spans="1:36">
      <c r="A972" s="55">
        <v>250302003</v>
      </c>
      <c r="B972" s="52" t="s">
        <v>1577</v>
      </c>
      <c r="C972" s="52"/>
      <c r="D972" s="52"/>
      <c r="E972" s="56" t="s">
        <v>1063</v>
      </c>
      <c r="F972" s="56"/>
      <c r="G972" s="52"/>
      <c r="H972" s="47"/>
      <c r="I972" s="44"/>
      <c r="J972" s="39" t="e">
        <f>VLOOKUP(A972,'[1]2019.11'!$A:$B,2,0)</f>
        <v>#N/A</v>
      </c>
      <c r="X972" s="39" t="e">
        <f>VLOOKUP(A972,'[1]2019.30'!$A:$B,2,0)</f>
        <v>#N/A</v>
      </c>
      <c r="AJ972" s="39" t="e">
        <f>VLOOKUP(A972,[2]修订!$B:$C,2,0)</f>
        <v>#N/A</v>
      </c>
    </row>
    <row r="973" s="39" customFormat="1" spans="1:36">
      <c r="A973" s="55" t="s">
        <v>1578</v>
      </c>
      <c r="B973" s="52" t="s">
        <v>1579</v>
      </c>
      <c r="C973" s="52"/>
      <c r="D973" s="52"/>
      <c r="E973" s="56" t="s">
        <v>1063</v>
      </c>
      <c r="F973" s="56">
        <v>70</v>
      </c>
      <c r="G973" s="52"/>
      <c r="H973" s="47" t="s">
        <v>96</v>
      </c>
      <c r="I973" s="44"/>
      <c r="J973" s="39" t="e">
        <f>VLOOKUP(A973,'[1]2019.11'!$A:$B,2,0)</f>
        <v>#N/A</v>
      </c>
      <c r="X973" s="39" t="e">
        <f>VLOOKUP(A973,'[1]2019.30'!$A:$B,2,0)</f>
        <v>#N/A</v>
      </c>
      <c r="AJ973" s="39" t="e">
        <f>VLOOKUP(A973,[2]修订!$B:$C,2,0)</f>
        <v>#N/A</v>
      </c>
    </row>
    <row r="974" s="39" customFormat="1" spans="1:36">
      <c r="A974" s="55" t="s">
        <v>1580</v>
      </c>
      <c r="B974" s="52" t="s">
        <v>1450</v>
      </c>
      <c r="C974" s="52"/>
      <c r="D974" s="52"/>
      <c r="E974" s="56" t="s">
        <v>1063</v>
      </c>
      <c r="F974" s="56">
        <v>40</v>
      </c>
      <c r="G974" s="52"/>
      <c r="H974" s="47" t="s">
        <v>96</v>
      </c>
      <c r="I974" s="44"/>
      <c r="J974" s="39" t="e">
        <f>VLOOKUP(A974,'[1]2019.11'!$A:$B,2,0)</f>
        <v>#N/A</v>
      </c>
      <c r="X974" s="39" t="e">
        <f>VLOOKUP(A974,'[1]2019.30'!$A:$B,2,0)</f>
        <v>#N/A</v>
      </c>
      <c r="AJ974" s="39" t="e">
        <f>VLOOKUP(A974,[2]修订!$B:$C,2,0)</f>
        <v>#N/A</v>
      </c>
    </row>
    <row r="975" s="39" customFormat="1" spans="1:36">
      <c r="A975" s="55" t="s">
        <v>1581</v>
      </c>
      <c r="B975" s="52" t="s">
        <v>1198</v>
      </c>
      <c r="C975" s="52"/>
      <c r="D975" s="52"/>
      <c r="E975" s="56" t="s">
        <v>1063</v>
      </c>
      <c r="F975" s="56">
        <v>20</v>
      </c>
      <c r="G975" s="52"/>
      <c r="H975" s="47"/>
      <c r="I975" s="44"/>
      <c r="J975" s="39" t="e">
        <f>VLOOKUP(A975,'[1]2019.11'!$A:$B,2,0)</f>
        <v>#N/A</v>
      </c>
      <c r="X975" s="39" t="e">
        <f>VLOOKUP(A975,'[1]2019.30'!$A:$B,2,0)</f>
        <v>#N/A</v>
      </c>
      <c r="AJ975" s="39" t="e">
        <f>VLOOKUP(A975,[2]修订!$B:$C,2,0)</f>
        <v>#N/A</v>
      </c>
    </row>
    <row r="976" s="39" customFormat="1" spans="1:36">
      <c r="A976" s="55">
        <v>250302004</v>
      </c>
      <c r="B976" s="52" t="s">
        <v>1582</v>
      </c>
      <c r="C976" s="52" t="s">
        <v>1583</v>
      </c>
      <c r="D976" s="52"/>
      <c r="E976" s="56" t="s">
        <v>1063</v>
      </c>
      <c r="F976" s="56">
        <v>10</v>
      </c>
      <c r="G976" s="52"/>
      <c r="H976" s="47"/>
      <c r="I976" s="44"/>
      <c r="J976" s="39" t="e">
        <f>VLOOKUP(A976,'[1]2019.11'!$A:$B,2,0)</f>
        <v>#N/A</v>
      </c>
      <c r="X976" s="39" t="e">
        <f>VLOOKUP(A976,'[1]2019.30'!$A:$B,2,0)</f>
        <v>#N/A</v>
      </c>
      <c r="AJ976" s="39" t="e">
        <f>VLOOKUP(A976,[2]修订!$B:$C,2,0)</f>
        <v>#N/A</v>
      </c>
    </row>
    <row r="977" s="39" customFormat="1" spans="1:36">
      <c r="A977" s="55">
        <v>250302005</v>
      </c>
      <c r="B977" s="52" t="s">
        <v>1584</v>
      </c>
      <c r="C977" s="52"/>
      <c r="D977" s="52"/>
      <c r="E977" s="56" t="s">
        <v>1063</v>
      </c>
      <c r="F977" s="56">
        <v>10</v>
      </c>
      <c r="G977" s="52"/>
      <c r="H977" s="47"/>
      <c r="I977" s="44"/>
      <c r="J977" s="39" t="e">
        <f>VLOOKUP(A977,'[1]2019.11'!$A:$B,2,0)</f>
        <v>#N/A</v>
      </c>
      <c r="X977" s="39" t="e">
        <f>VLOOKUP(A977,'[1]2019.30'!$A:$B,2,0)</f>
        <v>#N/A</v>
      </c>
      <c r="AJ977" s="39" t="e">
        <f>VLOOKUP(A977,[2]修订!$B:$C,2,0)</f>
        <v>#N/A</v>
      </c>
    </row>
    <row r="978" s="39" customFormat="1" spans="1:36">
      <c r="A978" s="55">
        <v>250302006</v>
      </c>
      <c r="B978" s="52" t="s">
        <v>1585</v>
      </c>
      <c r="C978" s="52"/>
      <c r="D978" s="52"/>
      <c r="E978" s="56" t="s">
        <v>1063</v>
      </c>
      <c r="F978" s="56">
        <v>10</v>
      </c>
      <c r="G978" s="52"/>
      <c r="H978" s="47"/>
      <c r="I978" s="44"/>
      <c r="J978" s="39" t="e">
        <f>VLOOKUP(A978,'[1]2019.11'!$A:$B,2,0)</f>
        <v>#N/A</v>
      </c>
      <c r="X978" s="39" t="e">
        <f>VLOOKUP(A978,'[1]2019.30'!$A:$B,2,0)</f>
        <v>#N/A</v>
      </c>
      <c r="AJ978" s="39" t="e">
        <f>VLOOKUP(A978,[2]修订!$B:$C,2,0)</f>
        <v>#N/A</v>
      </c>
    </row>
    <row r="979" s="39" customFormat="1" spans="1:36">
      <c r="A979" s="55">
        <v>250302007</v>
      </c>
      <c r="B979" s="52" t="s">
        <v>1586</v>
      </c>
      <c r="C979" s="52"/>
      <c r="D979" s="52"/>
      <c r="E979" s="56" t="s">
        <v>1063</v>
      </c>
      <c r="F979" s="56"/>
      <c r="G979" s="52"/>
      <c r="H979" s="47"/>
      <c r="I979" s="44"/>
      <c r="J979" s="39" t="e">
        <f>VLOOKUP(A979,'[1]2019.11'!$A:$B,2,0)</f>
        <v>#N/A</v>
      </c>
      <c r="X979" s="39" t="e">
        <f>VLOOKUP(A979,'[1]2019.30'!$A:$B,2,0)</f>
        <v>#N/A</v>
      </c>
      <c r="AJ979" s="39" t="e">
        <f>VLOOKUP(A979,[2]修订!$B:$C,2,0)</f>
        <v>#N/A</v>
      </c>
    </row>
    <row r="980" s="39" customFormat="1" spans="1:36">
      <c r="A980" s="55" t="s">
        <v>1587</v>
      </c>
      <c r="B980" s="52" t="s">
        <v>1200</v>
      </c>
      <c r="C980" s="52"/>
      <c r="D980" s="52"/>
      <c r="E980" s="56" t="s">
        <v>1063</v>
      </c>
      <c r="F980" s="56">
        <v>15</v>
      </c>
      <c r="G980" s="52"/>
      <c r="H980" s="47" t="s">
        <v>96</v>
      </c>
      <c r="I980" s="44"/>
      <c r="J980" s="39" t="e">
        <f>VLOOKUP(A980,'[1]2019.11'!$A:$B,2,0)</f>
        <v>#N/A</v>
      </c>
      <c r="X980" s="39" t="e">
        <f>VLOOKUP(A980,'[1]2019.30'!$A:$B,2,0)</f>
        <v>#N/A</v>
      </c>
      <c r="AJ980" s="39" t="e">
        <f>VLOOKUP(A980,[2]修订!$B:$C,2,0)</f>
        <v>#N/A</v>
      </c>
    </row>
    <row r="981" s="39" customFormat="1" spans="1:36">
      <c r="A981" s="55" t="s">
        <v>1588</v>
      </c>
      <c r="B981" s="52" t="s">
        <v>1198</v>
      </c>
      <c r="C981" s="52"/>
      <c r="D981" s="52"/>
      <c r="E981" s="56" t="s">
        <v>1063</v>
      </c>
      <c r="F981" s="56">
        <v>10</v>
      </c>
      <c r="G981" s="52"/>
      <c r="H981" s="47"/>
      <c r="I981" s="44"/>
      <c r="J981" s="39" t="e">
        <f>VLOOKUP(A981,'[1]2019.11'!$A:$B,2,0)</f>
        <v>#N/A</v>
      </c>
      <c r="X981" s="39" t="e">
        <f>VLOOKUP(A981,'[1]2019.30'!$A:$B,2,0)</f>
        <v>#N/A</v>
      </c>
      <c r="AJ981" s="39" t="e">
        <f>VLOOKUP(A981,[2]修订!$B:$C,2,0)</f>
        <v>#N/A</v>
      </c>
    </row>
    <row r="982" s="39" customFormat="1" spans="1:36">
      <c r="A982" s="55" t="s">
        <v>1589</v>
      </c>
      <c r="B982" s="52" t="s">
        <v>1147</v>
      </c>
      <c r="C982" s="52"/>
      <c r="D982" s="52"/>
      <c r="E982" s="56" t="s">
        <v>1063</v>
      </c>
      <c r="F982" s="56">
        <v>15</v>
      </c>
      <c r="G982" s="52"/>
      <c r="H982" s="47" t="s">
        <v>96</v>
      </c>
      <c r="I982" s="44"/>
      <c r="J982" s="39" t="e">
        <f>VLOOKUP(A982,'[1]2019.11'!$A:$B,2,0)</f>
        <v>#N/A</v>
      </c>
      <c r="X982" s="39" t="e">
        <f>VLOOKUP(A982,'[1]2019.30'!$A:$B,2,0)</f>
        <v>#N/A</v>
      </c>
      <c r="AJ982" s="39" t="e">
        <f>VLOOKUP(A982,[2]修订!$B:$C,2,0)</f>
        <v>#N/A</v>
      </c>
    </row>
    <row r="983" s="39" customFormat="1" spans="1:36">
      <c r="A983" s="55">
        <v>250302008</v>
      </c>
      <c r="B983" s="52" t="s">
        <v>1590</v>
      </c>
      <c r="C983" s="52" t="s">
        <v>1591</v>
      </c>
      <c r="D983" s="52"/>
      <c r="E983" s="56" t="s">
        <v>1063</v>
      </c>
      <c r="F983" s="56">
        <v>18</v>
      </c>
      <c r="G983" s="52" t="s">
        <v>1592</v>
      </c>
      <c r="H983" s="47"/>
      <c r="I983" s="44"/>
      <c r="J983" s="39" t="e">
        <f>VLOOKUP(A983,'[1]2019.11'!$A:$B,2,0)</f>
        <v>#N/A</v>
      </c>
      <c r="X983" s="39" t="e">
        <f>VLOOKUP(A983,'[1]2019.30'!$A:$B,2,0)</f>
        <v>#N/A</v>
      </c>
      <c r="AJ983" s="39" t="e">
        <f>VLOOKUP(A983,[2]修订!$B:$C,2,0)</f>
        <v>#N/A</v>
      </c>
    </row>
    <row r="984" s="39" customFormat="1" spans="1:36">
      <c r="A984" s="55">
        <v>250302009</v>
      </c>
      <c r="B984" s="52" t="s">
        <v>1593</v>
      </c>
      <c r="C984" s="52"/>
      <c r="D984" s="52"/>
      <c r="E984" s="56" t="s">
        <v>1063</v>
      </c>
      <c r="F984" s="56">
        <v>27</v>
      </c>
      <c r="G984" s="52"/>
      <c r="H984" s="47"/>
      <c r="I984" s="44"/>
      <c r="J984" s="39" t="e">
        <f>VLOOKUP(A984,'[1]2019.11'!$A:$B,2,0)</f>
        <v>#N/A</v>
      </c>
      <c r="X984" s="39" t="e">
        <f>VLOOKUP(A984,'[1]2019.30'!$A:$B,2,0)</f>
        <v>#N/A</v>
      </c>
      <c r="AJ984" s="39" t="e">
        <f>VLOOKUP(A984,[2]修订!$B:$C,2,0)</f>
        <v>#N/A</v>
      </c>
    </row>
    <row r="985" s="39" customFormat="1" ht="54" spans="1:36">
      <c r="A985" s="55">
        <v>250302010</v>
      </c>
      <c r="B985" s="52" t="s">
        <v>1594</v>
      </c>
      <c r="C985" s="52"/>
      <c r="D985" s="52"/>
      <c r="E985" s="56" t="s">
        <v>28</v>
      </c>
      <c r="F985" s="56">
        <v>270</v>
      </c>
      <c r="G985" s="52"/>
      <c r="H985" s="47" t="s">
        <v>208</v>
      </c>
      <c r="I985" s="44"/>
      <c r="J985" s="39" t="e">
        <f>VLOOKUP(A985,'[1]2019.11'!$A:$B,2,0)</f>
        <v>#N/A</v>
      </c>
      <c r="X985" s="39" t="e">
        <f>VLOOKUP(A985,'[1]2019.30'!$A:$B,2,0)</f>
        <v>#N/A</v>
      </c>
      <c r="AJ985" s="39" t="e">
        <f>VLOOKUP(A985,[2]修订!$B:$C,2,0)</f>
        <v>#N/A</v>
      </c>
    </row>
    <row r="986" s="39" customFormat="1" ht="48" spans="1:36">
      <c r="A986" s="55">
        <v>250302011</v>
      </c>
      <c r="B986" s="52" t="s">
        <v>1595</v>
      </c>
      <c r="C986" s="52" t="s">
        <v>1596</v>
      </c>
      <c r="D986" s="52"/>
      <c r="E986" s="56" t="s">
        <v>28</v>
      </c>
      <c r="F986" s="56" t="s">
        <v>48</v>
      </c>
      <c r="G986" s="52"/>
      <c r="H986" s="57" t="s">
        <v>62</v>
      </c>
      <c r="J986" s="39" t="e">
        <f>VLOOKUP(A986,'[1]2019.11'!$A:$B,2,0)</f>
        <v>#N/A</v>
      </c>
      <c r="X986" s="39" t="e">
        <f>VLOOKUP(A986,'[1]2019.30'!$A:$B,2,0)</f>
        <v>#N/A</v>
      </c>
      <c r="AJ986" s="39" t="e">
        <f>VLOOKUP(A986,[2]修订!$B:$C,2,0)</f>
        <v>#N/A</v>
      </c>
    </row>
    <row r="987" s="39" customFormat="1" spans="1:36">
      <c r="A987" s="55">
        <v>250303</v>
      </c>
      <c r="B987" s="52" t="s">
        <v>1597</v>
      </c>
      <c r="C987" s="52"/>
      <c r="D987" s="52"/>
      <c r="E987" s="56"/>
      <c r="F987" s="56"/>
      <c r="G987" s="52"/>
      <c r="H987" s="47"/>
      <c r="I987" s="44"/>
      <c r="J987" s="39" t="e">
        <f>VLOOKUP(A987,'[1]2019.11'!$A:$B,2,0)</f>
        <v>#N/A</v>
      </c>
      <c r="X987" s="39" t="str">
        <f>VLOOKUP(A987,'[1]2019.30'!$A:$B,2,0)</f>
        <v>血脂及脂蛋白测定</v>
      </c>
      <c r="Y987" s="39">
        <f t="shared" ref="Y987:Y992" si="151">IF(B987=X987,0,1)</f>
        <v>0</v>
      </c>
      <c r="Z987" s="39">
        <v>0</v>
      </c>
      <c r="AA987" s="39">
        <f t="shared" ref="AA987:AA992" si="152">IF(C987=Z987,0,1)</f>
        <v>0</v>
      </c>
      <c r="AB987" s="39" t="e">
        <f>VLOOKUP(A987,'[1]2019.30'!$A:$D,4,0)</f>
        <v>#REF!</v>
      </c>
      <c r="AC987" s="39" t="e">
        <f t="shared" ref="AC987:AC992" si="153">IF(D987=AB987,0,1)</f>
        <v>#REF!</v>
      </c>
      <c r="AD987" s="39" t="e">
        <f>VLOOKUP(A987,'[1]2019.30'!$A:$E,5,0)</f>
        <v>#REF!</v>
      </c>
      <c r="AE987" s="39" t="e">
        <f t="shared" ref="AE987:AE992" si="154">IF(E987=AD987,0,1)</f>
        <v>#REF!</v>
      </c>
      <c r="AF987" s="39" t="e">
        <f>VLOOKUP(A987,'[1]2019.30'!$A:$F,6,0)</f>
        <v>#REF!</v>
      </c>
      <c r="AG987" s="39" t="e">
        <f t="shared" ref="AG987:AG992" si="155">IF(F987=AF987,0,1)</f>
        <v>#REF!</v>
      </c>
      <c r="AH987" s="39">
        <v>0</v>
      </c>
      <c r="AI987" s="39">
        <f>IF(G987=AH987,0,1)</f>
        <v>0</v>
      </c>
      <c r="AJ987" s="39" t="e">
        <f>VLOOKUP(A987,[2]修订!$B:$C,2,0)</f>
        <v>#N/A</v>
      </c>
    </row>
    <row r="988" s="39" customFormat="1" spans="1:36">
      <c r="A988" s="55">
        <v>250303001</v>
      </c>
      <c r="B988" s="52" t="s">
        <v>1598</v>
      </c>
      <c r="C988" s="52"/>
      <c r="D988" s="52"/>
      <c r="E988" s="56" t="s">
        <v>1063</v>
      </c>
      <c r="F988" s="56"/>
      <c r="G988" s="52"/>
      <c r="H988" s="47"/>
      <c r="I988" s="44"/>
      <c r="J988" s="39" t="e">
        <f>VLOOKUP(A988,'[1]2019.11'!$A:$B,2,0)</f>
        <v>#N/A</v>
      </c>
      <c r="X988" s="39" t="e">
        <f>VLOOKUP(A988,'[1]2019.30'!$A:$B,2,0)</f>
        <v>#N/A</v>
      </c>
      <c r="AJ988" s="39" t="e">
        <f>VLOOKUP(A988,[2]修订!$B:$C,2,0)</f>
        <v>#N/A</v>
      </c>
    </row>
    <row r="989" s="39" customFormat="1" spans="1:36">
      <c r="A989" s="55" t="s">
        <v>1599</v>
      </c>
      <c r="B989" s="52" t="s">
        <v>1600</v>
      </c>
      <c r="C989" s="52"/>
      <c r="D989" s="52"/>
      <c r="E989" s="56" t="s">
        <v>1063</v>
      </c>
      <c r="F989" s="56">
        <v>4</v>
      </c>
      <c r="G989" s="52"/>
      <c r="H989" s="47"/>
      <c r="I989" s="44"/>
      <c r="J989" s="39" t="e">
        <f>VLOOKUP(A989,'[1]2019.11'!$A:$B,2,0)</f>
        <v>#N/A</v>
      </c>
      <c r="X989" s="39" t="e">
        <f>VLOOKUP(A989,'[1]2019.30'!$A:$B,2,0)</f>
        <v>#N/A</v>
      </c>
      <c r="AJ989" s="39" t="e">
        <f>VLOOKUP(A989,[2]修订!$B:$C,2,0)</f>
        <v>#N/A</v>
      </c>
    </row>
    <row r="990" s="39" customFormat="1" spans="1:36">
      <c r="A990" s="55" t="s">
        <v>1601</v>
      </c>
      <c r="B990" s="52" t="s">
        <v>1065</v>
      </c>
      <c r="C990" s="52"/>
      <c r="D990" s="52"/>
      <c r="E990" s="56" t="s">
        <v>1063</v>
      </c>
      <c r="F990" s="56">
        <v>15</v>
      </c>
      <c r="G990" s="52"/>
      <c r="H990" s="47"/>
      <c r="I990" s="44"/>
      <c r="J990" s="39" t="e">
        <f>VLOOKUP(A990,'[1]2019.11'!$A:$B,2,0)</f>
        <v>#N/A</v>
      </c>
      <c r="X990" s="39" t="e">
        <f>VLOOKUP(A990,'[1]2019.30'!$A:$B,2,0)</f>
        <v>#N/A</v>
      </c>
      <c r="AJ990" s="39" t="e">
        <f>VLOOKUP(A990,[2]修订!$B:$C,2,0)</f>
        <v>#N/A</v>
      </c>
    </row>
    <row r="991" s="39" customFormat="1" spans="1:36">
      <c r="A991" s="55">
        <v>250303002</v>
      </c>
      <c r="B991" s="52" t="s">
        <v>1602</v>
      </c>
      <c r="C991" s="52"/>
      <c r="D991" s="52"/>
      <c r="E991" s="56" t="s">
        <v>1063</v>
      </c>
      <c r="F991" s="56"/>
      <c r="G991" s="52"/>
      <c r="H991" s="47"/>
      <c r="I991" s="44"/>
      <c r="J991" s="39" t="e">
        <f>VLOOKUP(A991,'[1]2019.11'!$A:$B,2,0)</f>
        <v>#N/A</v>
      </c>
      <c r="X991" s="39" t="str">
        <f>VLOOKUP(A991,'[1]2019.30'!$A:$B,2,0)</f>
        <v>血清甘油三酯测定</v>
      </c>
      <c r="Y991" s="39">
        <f t="shared" si="151"/>
        <v>0</v>
      </c>
      <c r="Z991" s="39">
        <v>0</v>
      </c>
      <c r="AA991" s="39">
        <f t="shared" si="152"/>
        <v>0</v>
      </c>
      <c r="AB991" s="39" t="e">
        <f>VLOOKUP(A991,'[1]2019.30'!$A:$D,4,0)</f>
        <v>#REF!</v>
      </c>
      <c r="AC991" s="39" t="e">
        <f t="shared" si="153"/>
        <v>#REF!</v>
      </c>
      <c r="AD991" s="39" t="str">
        <f>VLOOKUP(A991,'[1]2019.30'!$A:$E,5,0)</f>
        <v>项</v>
      </c>
      <c r="AE991" s="39">
        <f t="shared" si="154"/>
        <v>0</v>
      </c>
      <c r="AF991" s="39" t="e">
        <f>VLOOKUP(A991,'[1]2019.30'!$A:$F,6,0)</f>
        <v>#REF!</v>
      </c>
      <c r="AG991" s="39" t="e">
        <f t="shared" si="155"/>
        <v>#REF!</v>
      </c>
      <c r="AH991" s="39">
        <v>0</v>
      </c>
      <c r="AI991" s="39">
        <f>IF(G991=AH991,0,1)</f>
        <v>0</v>
      </c>
      <c r="AJ991" s="39" t="e">
        <f>VLOOKUP(A991,[2]修订!$B:$C,2,0)</f>
        <v>#N/A</v>
      </c>
    </row>
    <row r="992" s="39" customFormat="1" spans="1:36">
      <c r="A992" s="55" t="s">
        <v>1603</v>
      </c>
      <c r="B992" s="52" t="s">
        <v>1600</v>
      </c>
      <c r="C992" s="52"/>
      <c r="D992" s="52"/>
      <c r="E992" s="56" t="s">
        <v>1063</v>
      </c>
      <c r="F992" s="56">
        <v>4</v>
      </c>
      <c r="G992" s="52"/>
      <c r="H992" s="47" t="s">
        <v>68</v>
      </c>
      <c r="I992" s="44"/>
      <c r="J992" s="39" t="e">
        <f>VLOOKUP(A992,'[1]2019.11'!$A:$B,2,0)</f>
        <v>#N/A</v>
      </c>
      <c r="X992" s="39" t="str">
        <f>VLOOKUP(A992,'[1]2019.30'!$A:$B,2,0)</f>
        <v>化学法或酶法</v>
      </c>
      <c r="Y992" s="39">
        <f t="shared" si="151"/>
        <v>0</v>
      </c>
      <c r="Z992" s="39">
        <v>0</v>
      </c>
      <c r="AA992" s="39">
        <f t="shared" si="152"/>
        <v>0</v>
      </c>
      <c r="AB992" s="39" t="e">
        <f>VLOOKUP(A992,'[1]2019.30'!$A:$D,4,0)</f>
        <v>#REF!</v>
      </c>
      <c r="AC992" s="39" t="e">
        <f t="shared" si="153"/>
        <v>#REF!</v>
      </c>
      <c r="AD992" s="39" t="str">
        <f>VLOOKUP(A992,'[1]2019.30'!$A:$E,5,0)</f>
        <v>项</v>
      </c>
      <c r="AE992" s="39">
        <f t="shared" si="154"/>
        <v>0</v>
      </c>
      <c r="AF992" s="39">
        <f>VLOOKUP(A992,'[1]2019.30'!$A:$F,6,0)</f>
        <v>4</v>
      </c>
      <c r="AG992" s="39">
        <f t="shared" si="155"/>
        <v>0</v>
      </c>
      <c r="AH992" s="39">
        <v>0</v>
      </c>
      <c r="AI992" s="39">
        <f>IF(G992=AH992,0,1)</f>
        <v>0</v>
      </c>
      <c r="AJ992" s="39" t="e">
        <f>VLOOKUP(A992,[2]修订!$B:$C,2,0)</f>
        <v>#N/A</v>
      </c>
    </row>
    <row r="993" s="39" customFormat="1" spans="1:36">
      <c r="A993" s="55" t="s">
        <v>1604</v>
      </c>
      <c r="B993" s="52" t="s">
        <v>1065</v>
      </c>
      <c r="C993" s="52"/>
      <c r="D993" s="52"/>
      <c r="E993" s="56" t="s">
        <v>1063</v>
      </c>
      <c r="F993" s="56">
        <v>15</v>
      </c>
      <c r="G993" s="52"/>
      <c r="H993" s="47"/>
      <c r="I993" s="44"/>
      <c r="J993" s="39" t="e">
        <f>VLOOKUP(A993,'[1]2019.11'!$A:$B,2,0)</f>
        <v>#N/A</v>
      </c>
      <c r="X993" s="39" t="e">
        <f>VLOOKUP(A993,'[1]2019.30'!$A:$B,2,0)</f>
        <v>#N/A</v>
      </c>
      <c r="AJ993" s="39" t="e">
        <f>VLOOKUP(A993,[2]修订!$B:$C,2,0)</f>
        <v>#N/A</v>
      </c>
    </row>
    <row r="994" s="39" customFormat="1" spans="1:36">
      <c r="A994" s="55">
        <v>250303003</v>
      </c>
      <c r="B994" s="52" t="s">
        <v>1605</v>
      </c>
      <c r="C994" s="52"/>
      <c r="D994" s="52"/>
      <c r="E994" s="56" t="s">
        <v>1063</v>
      </c>
      <c r="F994" s="56">
        <v>8</v>
      </c>
      <c r="G994" s="52"/>
      <c r="H994" s="47"/>
      <c r="I994" s="44"/>
      <c r="J994" s="39" t="e">
        <f>VLOOKUP(A994,'[1]2019.11'!$A:$B,2,0)</f>
        <v>#N/A</v>
      </c>
      <c r="X994" s="39" t="e">
        <f>VLOOKUP(A994,'[1]2019.30'!$A:$B,2,0)</f>
        <v>#N/A</v>
      </c>
      <c r="AJ994" s="39" t="e">
        <f>VLOOKUP(A994,[2]修订!$B:$C,2,0)</f>
        <v>#N/A</v>
      </c>
    </row>
    <row r="995" s="39" customFormat="1" ht="24" spans="1:36">
      <c r="A995" s="55">
        <v>250303004</v>
      </c>
      <c r="B995" s="52" t="s">
        <v>1606</v>
      </c>
      <c r="C995" s="52"/>
      <c r="D995" s="52"/>
      <c r="E995" s="56" t="s">
        <v>1063</v>
      </c>
      <c r="F995" s="56"/>
      <c r="G995" s="52"/>
      <c r="H995" s="47"/>
      <c r="I995" s="44"/>
      <c r="J995" s="39" t="e">
        <f>VLOOKUP(A995,'[1]2019.11'!$A:$B,2,0)</f>
        <v>#N/A</v>
      </c>
      <c r="X995" s="39" t="str">
        <f>VLOOKUP(A995,'[1]2019.30'!$A:$B,2,0)</f>
        <v>血清高密度脂蛋白胆固醇测定</v>
      </c>
      <c r="Y995" s="39">
        <f t="shared" ref="Y995:Y1000" si="156">IF(B995=X995,0,1)</f>
        <v>0</v>
      </c>
      <c r="Z995" s="39">
        <v>0</v>
      </c>
      <c r="AA995" s="39">
        <f t="shared" ref="AA995:AA1000" si="157">IF(C995=Z995,0,1)</f>
        <v>0</v>
      </c>
      <c r="AB995" s="39" t="e">
        <f>VLOOKUP(A995,'[1]2019.30'!$A:$D,4,0)</f>
        <v>#REF!</v>
      </c>
      <c r="AC995" s="39" t="e">
        <f t="shared" ref="AC995:AC1000" si="158">IF(D995=AB995,0,1)</f>
        <v>#REF!</v>
      </c>
      <c r="AD995" s="39" t="str">
        <f>VLOOKUP(A995,'[1]2019.30'!$A:$E,5,0)</f>
        <v>项</v>
      </c>
      <c r="AE995" s="39">
        <f t="shared" ref="AE995:AE1000" si="159">IF(E995=AD995,0,1)</f>
        <v>0</v>
      </c>
      <c r="AF995" s="39" t="e">
        <f>VLOOKUP(A995,'[1]2019.30'!$A:$F,6,0)</f>
        <v>#REF!</v>
      </c>
      <c r="AG995" s="39" t="e">
        <f t="shared" ref="AG995:AG1000" si="160">IF(F995=AF995,0,1)</f>
        <v>#REF!</v>
      </c>
      <c r="AH995" s="39">
        <v>0</v>
      </c>
      <c r="AI995" s="39">
        <f>IF(G995=AH995,0,1)</f>
        <v>0</v>
      </c>
      <c r="AJ995" s="39" t="e">
        <f>VLOOKUP(A995,[2]修订!$B:$C,2,0)</f>
        <v>#N/A</v>
      </c>
    </row>
    <row r="996" s="39" customFormat="1" spans="1:36">
      <c r="A996" s="55" t="s">
        <v>1607</v>
      </c>
      <c r="B996" s="52" t="s">
        <v>1065</v>
      </c>
      <c r="C996" s="52"/>
      <c r="D996" s="52"/>
      <c r="E996" s="56" t="s">
        <v>1063</v>
      </c>
      <c r="F996" s="56">
        <v>13</v>
      </c>
      <c r="G996" s="52"/>
      <c r="H996" s="47" t="s">
        <v>96</v>
      </c>
      <c r="I996" s="44"/>
      <c r="J996" s="39" t="e">
        <f>VLOOKUP(A996,'[1]2019.11'!$A:$B,2,0)</f>
        <v>#N/A</v>
      </c>
      <c r="X996" s="39" t="e">
        <f>VLOOKUP(A996,'[1]2019.30'!$A:$B,2,0)</f>
        <v>#N/A</v>
      </c>
      <c r="AJ996" s="39" t="e">
        <f>VLOOKUP(A996,[2]修订!$B:$C,2,0)</f>
        <v>#N/A</v>
      </c>
    </row>
    <row r="997" s="39" customFormat="1" ht="27" spans="1:36">
      <c r="A997" s="55" t="s">
        <v>1608</v>
      </c>
      <c r="B997" s="52" t="s">
        <v>1609</v>
      </c>
      <c r="C997" s="52"/>
      <c r="D997" s="52"/>
      <c r="E997" s="56" t="s">
        <v>1063</v>
      </c>
      <c r="F997" s="56">
        <v>9</v>
      </c>
      <c r="G997" s="52"/>
      <c r="H997" s="47" t="s">
        <v>339</v>
      </c>
      <c r="I997" s="44"/>
      <c r="J997" s="39" t="e">
        <f>VLOOKUP(A997,'[1]2019.11'!$A:$B,2,0)</f>
        <v>#N/A</v>
      </c>
      <c r="X997" s="39" t="str">
        <f>VLOOKUP(A997,'[1]2019.30'!$A:$B,2,0)</f>
        <v>其他方法</v>
      </c>
      <c r="Y997" s="39">
        <f t="shared" si="156"/>
        <v>0</v>
      </c>
      <c r="Z997" s="39">
        <v>0</v>
      </c>
      <c r="AA997" s="39">
        <f t="shared" si="157"/>
        <v>0</v>
      </c>
      <c r="AB997" s="39" t="e">
        <f>VLOOKUP(A997,'[1]2019.30'!$A:$D,4,0)</f>
        <v>#REF!</v>
      </c>
      <c r="AC997" s="39" t="e">
        <f t="shared" si="158"/>
        <v>#REF!</v>
      </c>
      <c r="AD997" s="39" t="str">
        <f>VLOOKUP(A997,'[1]2019.30'!$A:$E,5,0)</f>
        <v>项</v>
      </c>
      <c r="AE997" s="39">
        <f t="shared" si="159"/>
        <v>0</v>
      </c>
      <c r="AF997" s="39">
        <f>VLOOKUP(A997,'[1]2019.30'!$A:$F,6,0)</f>
        <v>10</v>
      </c>
      <c r="AG997" s="39">
        <f t="shared" si="160"/>
        <v>1</v>
      </c>
      <c r="AH997" s="39">
        <v>0</v>
      </c>
      <c r="AI997" s="39">
        <f>IF(G997=AH997,0,1)</f>
        <v>0</v>
      </c>
      <c r="AJ997" s="39" t="e">
        <f>VLOOKUP(A997,[2]修订!$B:$C,2,0)</f>
        <v>#N/A</v>
      </c>
    </row>
    <row r="998" s="39" customFormat="1" ht="24" spans="1:36">
      <c r="A998" s="55">
        <v>250303005</v>
      </c>
      <c r="B998" s="52" t="s">
        <v>1610</v>
      </c>
      <c r="C998" s="52"/>
      <c r="D998" s="52"/>
      <c r="E998" s="56" t="s">
        <v>1063</v>
      </c>
      <c r="F998" s="56">
        <v>10</v>
      </c>
      <c r="G998" s="52" t="s">
        <v>1147</v>
      </c>
      <c r="H998" s="47" t="s">
        <v>68</v>
      </c>
      <c r="I998" s="44"/>
      <c r="J998" s="39" t="e">
        <f>VLOOKUP(A998,'[1]2019.11'!$A:$B,2,0)</f>
        <v>#N/A</v>
      </c>
      <c r="X998" s="39" t="str">
        <f>VLOOKUP(A998,'[1]2019.30'!$A:$B,2,0)</f>
        <v>血清低密度脂蛋白胆固醇测定</v>
      </c>
      <c r="Y998" s="39">
        <f t="shared" si="156"/>
        <v>0</v>
      </c>
      <c r="Z998" s="39">
        <v>0</v>
      </c>
      <c r="AA998" s="39">
        <f t="shared" si="157"/>
        <v>0</v>
      </c>
      <c r="AB998" s="39" t="e">
        <f>VLOOKUP(A998,'[1]2019.30'!$A:$D,4,0)</f>
        <v>#REF!</v>
      </c>
      <c r="AC998" s="39" t="e">
        <f t="shared" si="158"/>
        <v>#REF!</v>
      </c>
      <c r="AD998" s="39" t="str">
        <f>VLOOKUP(A998,'[1]2019.30'!$A:$E,5,0)</f>
        <v>项</v>
      </c>
      <c r="AE998" s="39">
        <f t="shared" si="159"/>
        <v>0</v>
      </c>
      <c r="AF998" s="39">
        <f>VLOOKUP(A998,'[1]2019.30'!$A:$F,6,0)</f>
        <v>10</v>
      </c>
      <c r="AG998" s="39">
        <f t="shared" si="160"/>
        <v>0</v>
      </c>
      <c r="AH998" s="39" t="s">
        <v>1147</v>
      </c>
      <c r="AI998" s="39">
        <f>IF(G998=AH998,0,1)</f>
        <v>0</v>
      </c>
      <c r="AJ998" s="39" t="e">
        <f>VLOOKUP(A998,[2]修订!$B:$C,2,0)</f>
        <v>#N/A</v>
      </c>
    </row>
    <row r="999" s="39" customFormat="1" spans="1:36">
      <c r="A999" s="55">
        <v>250303006</v>
      </c>
      <c r="B999" s="52" t="s">
        <v>1611</v>
      </c>
      <c r="C999" s="52" t="s">
        <v>1612</v>
      </c>
      <c r="D999" s="52"/>
      <c r="E999" s="56" t="s">
        <v>1063</v>
      </c>
      <c r="F999" s="56"/>
      <c r="G999" s="52"/>
      <c r="H999" s="47"/>
      <c r="I999" s="44"/>
      <c r="J999" s="39" t="e">
        <f>VLOOKUP(A999,'[1]2019.11'!$A:$B,2,0)</f>
        <v>#N/A</v>
      </c>
      <c r="X999" s="39" t="str">
        <f>VLOOKUP(A999,'[1]2019.30'!$A:$B,2,0)</f>
        <v>血清脂蛋白电泳分析</v>
      </c>
      <c r="Y999" s="39">
        <f t="shared" si="156"/>
        <v>0</v>
      </c>
      <c r="Z999" s="39" t="s">
        <v>1612</v>
      </c>
      <c r="AA999" s="39">
        <f t="shared" si="157"/>
        <v>0</v>
      </c>
      <c r="AB999" s="39" t="e">
        <f>VLOOKUP(A999,'[1]2019.30'!$A:$D,4,0)</f>
        <v>#REF!</v>
      </c>
      <c r="AC999" s="39" t="e">
        <f t="shared" si="158"/>
        <v>#REF!</v>
      </c>
      <c r="AD999" s="39" t="str">
        <f>VLOOKUP(A999,'[1]2019.30'!$A:$E,5,0)</f>
        <v>项</v>
      </c>
      <c r="AE999" s="39">
        <f t="shared" si="159"/>
        <v>0</v>
      </c>
      <c r="AF999" s="39" t="e">
        <f>VLOOKUP(A999,'[1]2019.30'!$A:$F,6,0)</f>
        <v>#REF!</v>
      </c>
      <c r="AG999" s="39" t="e">
        <f t="shared" si="160"/>
        <v>#REF!</v>
      </c>
      <c r="AH999" s="39">
        <v>0</v>
      </c>
      <c r="AI999" s="39">
        <f>IF(G999=AH999,0,1)</f>
        <v>0</v>
      </c>
      <c r="AJ999" s="39" t="e">
        <f>VLOOKUP(A999,[2]修订!$B:$C,2,0)</f>
        <v>#N/A</v>
      </c>
    </row>
    <row r="1000" s="39" customFormat="1" spans="1:36">
      <c r="A1000" s="55" t="s">
        <v>1613</v>
      </c>
      <c r="B1000" s="52" t="s">
        <v>1614</v>
      </c>
      <c r="C1000" s="52"/>
      <c r="D1000" s="52"/>
      <c r="E1000" s="56" t="s">
        <v>1063</v>
      </c>
      <c r="F1000" s="56">
        <v>24</v>
      </c>
      <c r="G1000" s="52"/>
      <c r="H1000" s="47" t="s">
        <v>68</v>
      </c>
      <c r="I1000" s="44"/>
      <c r="J1000" s="39" t="e">
        <f>VLOOKUP(A1000,'[1]2019.11'!$A:$B,2,0)</f>
        <v>#N/A</v>
      </c>
      <c r="X1000" s="39" t="str">
        <f>VLOOKUP(A1000,'[1]2019.30'!$A:$B,2,0)</f>
        <v>普通凝胶电泳法</v>
      </c>
      <c r="Y1000" s="39">
        <f t="shared" si="156"/>
        <v>0</v>
      </c>
      <c r="Z1000" s="39">
        <v>0</v>
      </c>
      <c r="AA1000" s="39">
        <f t="shared" si="157"/>
        <v>0</v>
      </c>
      <c r="AB1000" s="39" t="e">
        <f>VLOOKUP(A1000,'[1]2019.30'!$A:$D,4,0)</f>
        <v>#REF!</v>
      </c>
      <c r="AC1000" s="39" t="e">
        <f t="shared" si="158"/>
        <v>#REF!</v>
      </c>
      <c r="AD1000" s="39" t="str">
        <f>VLOOKUP(A1000,'[1]2019.30'!$A:$E,5,0)</f>
        <v>项</v>
      </c>
      <c r="AE1000" s="39">
        <f t="shared" si="159"/>
        <v>0</v>
      </c>
      <c r="AF1000" s="39">
        <f>VLOOKUP(A1000,'[1]2019.30'!$A:$F,6,0)</f>
        <v>24</v>
      </c>
      <c r="AG1000" s="39">
        <f t="shared" si="160"/>
        <v>0</v>
      </c>
      <c r="AH1000" s="39">
        <v>0</v>
      </c>
      <c r="AI1000" s="39">
        <f>IF(G1000=AH1000,0,1)</f>
        <v>0</v>
      </c>
      <c r="AJ1000" s="39" t="e">
        <f>VLOOKUP(A1000,[2]修订!$B:$C,2,0)</f>
        <v>#N/A</v>
      </c>
    </row>
    <row r="1001" s="39" customFormat="1" spans="1:36">
      <c r="A1001" s="55" t="s">
        <v>1615</v>
      </c>
      <c r="B1001" s="52" t="s">
        <v>1616</v>
      </c>
      <c r="C1001" s="52"/>
      <c r="D1001" s="52"/>
      <c r="E1001" s="56" t="s">
        <v>1063</v>
      </c>
      <c r="F1001" s="56">
        <v>70</v>
      </c>
      <c r="G1001" s="52"/>
      <c r="H1001" s="47"/>
      <c r="I1001" s="44"/>
      <c r="J1001" s="39" t="e">
        <f>VLOOKUP(A1001,'[1]2019.11'!$A:$B,2,0)</f>
        <v>#N/A</v>
      </c>
      <c r="X1001" s="39" t="e">
        <f>VLOOKUP(A1001,'[1]2019.30'!$A:$B,2,0)</f>
        <v>#N/A</v>
      </c>
      <c r="AJ1001" s="39" t="e">
        <f>VLOOKUP(A1001,[2]修订!$B:$C,2,0)</f>
        <v>#N/A</v>
      </c>
    </row>
    <row r="1002" s="39" customFormat="1" spans="1:36">
      <c r="A1002" s="55">
        <v>250303007</v>
      </c>
      <c r="B1002" s="52" t="s">
        <v>1617</v>
      </c>
      <c r="C1002" s="52"/>
      <c r="D1002" s="52"/>
      <c r="E1002" s="56" t="s">
        <v>1063</v>
      </c>
      <c r="F1002" s="56">
        <v>8</v>
      </c>
      <c r="G1002" s="52"/>
      <c r="H1002" s="47" t="s">
        <v>68</v>
      </c>
      <c r="I1002" s="44"/>
      <c r="J1002" s="39" t="e">
        <f>VLOOKUP(A1002,'[1]2019.11'!$A:$B,2,0)</f>
        <v>#N/A</v>
      </c>
      <c r="X1002" s="39" t="str">
        <f>VLOOKUP(A1002,'[1]2019.30'!$A:$B,2,0)</f>
        <v>血清载脂蛋白AⅠ测定</v>
      </c>
      <c r="Y1002" s="39">
        <f>IF(B1002=X1002,0,1)</f>
        <v>0</v>
      </c>
      <c r="Z1002" s="39">
        <v>0</v>
      </c>
      <c r="AA1002" s="39">
        <f>IF(C1002=Z1002,0,1)</f>
        <v>0</v>
      </c>
      <c r="AB1002" s="39" t="e">
        <f>VLOOKUP(A1002,'[1]2019.30'!$A:$D,4,0)</f>
        <v>#REF!</v>
      </c>
      <c r="AC1002" s="39" t="e">
        <f>IF(D1002=AB1002,0,1)</f>
        <v>#REF!</v>
      </c>
      <c r="AD1002" s="39" t="str">
        <f>VLOOKUP(A1002,'[1]2019.30'!$A:$E,5,0)</f>
        <v>项</v>
      </c>
      <c r="AE1002" s="39">
        <f>IF(E1002=AD1002,0,1)</f>
        <v>0</v>
      </c>
      <c r="AF1002" s="39">
        <f>VLOOKUP(A1002,'[1]2019.30'!$A:$F,6,0)</f>
        <v>8</v>
      </c>
      <c r="AG1002" s="39">
        <f>IF(F1002=AF1002,0,1)</f>
        <v>0</v>
      </c>
      <c r="AH1002" s="39">
        <v>0</v>
      </c>
      <c r="AI1002" s="39">
        <f>IF(G1002=AH1002,0,1)</f>
        <v>0</v>
      </c>
      <c r="AJ1002" s="39" t="e">
        <f>VLOOKUP(A1002,[2]修订!$B:$C,2,0)</f>
        <v>#N/A</v>
      </c>
    </row>
    <row r="1003" s="39" customFormat="1" spans="1:36">
      <c r="A1003" s="55">
        <v>250303008</v>
      </c>
      <c r="B1003" s="52" t="s">
        <v>1618</v>
      </c>
      <c r="C1003" s="52"/>
      <c r="D1003" s="52"/>
      <c r="E1003" s="56" t="s">
        <v>1063</v>
      </c>
      <c r="F1003" s="56">
        <v>17</v>
      </c>
      <c r="G1003" s="52"/>
      <c r="H1003" s="47"/>
      <c r="I1003" s="44"/>
      <c r="J1003" s="39" t="e">
        <f>VLOOKUP(A1003,'[1]2019.11'!$A:$B,2,0)</f>
        <v>#N/A</v>
      </c>
      <c r="X1003" s="39" t="e">
        <f>VLOOKUP(A1003,'[1]2019.30'!$A:$B,2,0)</f>
        <v>#N/A</v>
      </c>
      <c r="AJ1003" s="39" t="e">
        <f>VLOOKUP(A1003,[2]修订!$B:$C,2,0)</f>
        <v>#N/A</v>
      </c>
    </row>
    <row r="1004" s="39" customFormat="1" spans="1:36">
      <c r="A1004" s="55">
        <v>250303009</v>
      </c>
      <c r="B1004" s="52" t="s">
        <v>1619</v>
      </c>
      <c r="C1004" s="52"/>
      <c r="D1004" s="52"/>
      <c r="E1004" s="56" t="s">
        <v>1063</v>
      </c>
      <c r="F1004" s="56">
        <v>10</v>
      </c>
      <c r="G1004" s="52"/>
      <c r="H1004" s="47"/>
      <c r="I1004" s="44"/>
      <c r="J1004" s="39" t="e">
        <f>VLOOKUP(A1004,'[1]2019.11'!$A:$B,2,0)</f>
        <v>#N/A</v>
      </c>
      <c r="X1004" s="39" t="e">
        <f>VLOOKUP(A1004,'[1]2019.30'!$A:$B,2,0)</f>
        <v>#N/A</v>
      </c>
      <c r="AJ1004" s="39" t="e">
        <f>VLOOKUP(A1004,[2]修订!$B:$C,2,0)</f>
        <v>#N/A</v>
      </c>
    </row>
    <row r="1005" s="39" customFormat="1" spans="1:36">
      <c r="A1005" s="55">
        <v>250303010</v>
      </c>
      <c r="B1005" s="52" t="s">
        <v>1620</v>
      </c>
      <c r="C1005" s="52"/>
      <c r="D1005" s="52"/>
      <c r="E1005" s="56" t="s">
        <v>1063</v>
      </c>
      <c r="F1005" s="56">
        <v>17</v>
      </c>
      <c r="G1005" s="52"/>
      <c r="H1005" s="47"/>
      <c r="I1005" s="44"/>
      <c r="J1005" s="39" t="e">
        <f>VLOOKUP(A1005,'[1]2019.11'!$A:$B,2,0)</f>
        <v>#N/A</v>
      </c>
      <c r="X1005" s="39" t="e">
        <f>VLOOKUP(A1005,'[1]2019.30'!$A:$B,2,0)</f>
        <v>#N/A</v>
      </c>
      <c r="AJ1005" s="39" t="e">
        <f>VLOOKUP(A1005,[2]修订!$B:$C,2,0)</f>
        <v>#N/A</v>
      </c>
    </row>
    <row r="1006" s="39" customFormat="1" spans="1:36">
      <c r="A1006" s="55">
        <v>250303011</v>
      </c>
      <c r="B1006" s="52" t="s">
        <v>1621</v>
      </c>
      <c r="C1006" s="52"/>
      <c r="D1006" s="52"/>
      <c r="E1006" s="56" t="s">
        <v>1063</v>
      </c>
      <c r="F1006" s="56">
        <v>17</v>
      </c>
      <c r="G1006" s="52"/>
      <c r="H1006" s="47"/>
      <c r="I1006" s="44"/>
      <c r="J1006" s="39" t="e">
        <f>VLOOKUP(A1006,'[1]2019.11'!$A:$B,2,0)</f>
        <v>#N/A</v>
      </c>
      <c r="X1006" s="39" t="e">
        <f>VLOOKUP(A1006,'[1]2019.30'!$A:$B,2,0)</f>
        <v>#N/A</v>
      </c>
      <c r="AJ1006" s="39" t="e">
        <f>VLOOKUP(A1006,[2]修订!$B:$C,2,0)</f>
        <v>#N/A</v>
      </c>
    </row>
    <row r="1007" s="39" customFormat="1" spans="1:36">
      <c r="A1007" s="55">
        <v>250303012</v>
      </c>
      <c r="B1007" s="52" t="s">
        <v>1622</v>
      </c>
      <c r="C1007" s="52"/>
      <c r="D1007" s="52"/>
      <c r="E1007" s="56" t="s">
        <v>1063</v>
      </c>
      <c r="F1007" s="56">
        <v>17</v>
      </c>
      <c r="G1007" s="52"/>
      <c r="H1007" s="47"/>
      <c r="I1007" s="44"/>
      <c r="J1007" s="39" t="e">
        <f>VLOOKUP(A1007,'[1]2019.11'!$A:$B,2,0)</f>
        <v>#N/A</v>
      </c>
      <c r="X1007" s="39" t="e">
        <f>VLOOKUP(A1007,'[1]2019.30'!$A:$B,2,0)</f>
        <v>#N/A</v>
      </c>
      <c r="AJ1007" s="39" t="e">
        <f>VLOOKUP(A1007,[2]修订!$B:$C,2,0)</f>
        <v>#N/A</v>
      </c>
    </row>
    <row r="1008" s="39" customFormat="1" ht="27" spans="1:36">
      <c r="A1008" s="55">
        <v>250303013</v>
      </c>
      <c r="B1008" s="52" t="s">
        <v>1623</v>
      </c>
      <c r="C1008" s="52"/>
      <c r="D1008" s="52"/>
      <c r="E1008" s="56" t="s">
        <v>1063</v>
      </c>
      <c r="F1008" s="56">
        <v>18</v>
      </c>
      <c r="G1008" s="52"/>
      <c r="H1008" s="47" t="s">
        <v>339</v>
      </c>
      <c r="I1008" s="44"/>
      <c r="J1008" s="39" t="e">
        <f>VLOOKUP(A1008,'[1]2019.11'!$A:$B,2,0)</f>
        <v>#N/A</v>
      </c>
      <c r="X1008" s="39" t="str">
        <f>VLOOKUP(A1008,'[1]2019.30'!$A:$B,2,0)</f>
        <v>血清载脂蛋白α测定</v>
      </c>
      <c r="Y1008" s="39">
        <f t="shared" ref="Y1008:Y1010" si="161">IF(B1008=X1008,0,1)</f>
        <v>0</v>
      </c>
      <c r="Z1008" s="39">
        <v>0</v>
      </c>
      <c r="AA1008" s="39">
        <f t="shared" ref="AA1008:AA1010" si="162">IF(C1008=Z1008,0,1)</f>
        <v>0</v>
      </c>
      <c r="AB1008" s="39" t="e">
        <f>VLOOKUP(A1008,'[1]2019.30'!$A:$D,4,0)</f>
        <v>#REF!</v>
      </c>
      <c r="AC1008" s="39" t="e">
        <f t="shared" ref="AC1008:AC1010" si="163">IF(D1008=AB1008,0,1)</f>
        <v>#REF!</v>
      </c>
      <c r="AD1008" s="39" t="str">
        <f>VLOOKUP(A1008,'[1]2019.30'!$A:$E,5,0)</f>
        <v>项</v>
      </c>
      <c r="AE1008" s="39">
        <f t="shared" ref="AE1008:AE1010" si="164">IF(E1008=AD1008,0,1)</f>
        <v>0</v>
      </c>
      <c r="AF1008" s="39">
        <f>VLOOKUP(A1008,'[1]2019.30'!$A:$F,6,0)</f>
        <v>20</v>
      </c>
      <c r="AG1008" s="39">
        <f t="shared" ref="AG1008:AG1010" si="165">IF(F1008=AF1008,0,1)</f>
        <v>1</v>
      </c>
      <c r="AH1008" s="39">
        <v>0</v>
      </c>
      <c r="AI1008" s="39">
        <f>IF(G1008=AH1008,0,1)</f>
        <v>0</v>
      </c>
      <c r="AJ1008" s="39" t="e">
        <f>VLOOKUP(A1008,[2]修订!$B:$C,2,0)</f>
        <v>#N/A</v>
      </c>
    </row>
    <row r="1009" s="39" customFormat="1" spans="1:36">
      <c r="A1009" s="55">
        <v>250303014</v>
      </c>
      <c r="B1009" s="52" t="s">
        <v>1624</v>
      </c>
      <c r="C1009" s="52"/>
      <c r="D1009" s="52"/>
      <c r="E1009" s="56" t="s">
        <v>1063</v>
      </c>
      <c r="F1009" s="56">
        <v>15</v>
      </c>
      <c r="G1009" s="52"/>
      <c r="H1009" s="47" t="s">
        <v>68</v>
      </c>
      <c r="I1009" s="44"/>
      <c r="J1009" s="39" t="e">
        <f>VLOOKUP(A1009,'[1]2019.11'!$A:$B,2,0)</f>
        <v>#N/A</v>
      </c>
      <c r="X1009" s="39" t="str">
        <f>VLOOKUP(A1009,'[1]2019.30'!$A:$B,2,0)</f>
        <v>血清β-羟基丁酸测定</v>
      </c>
      <c r="Y1009" s="39">
        <f t="shared" si="161"/>
        <v>0</v>
      </c>
      <c r="Z1009" s="39">
        <v>0</v>
      </c>
      <c r="AA1009" s="39">
        <f t="shared" si="162"/>
        <v>0</v>
      </c>
      <c r="AB1009" s="39" t="e">
        <f>VLOOKUP(A1009,'[1]2019.30'!$A:$D,4,0)</f>
        <v>#REF!</v>
      </c>
      <c r="AC1009" s="39" t="e">
        <f t="shared" si="163"/>
        <v>#REF!</v>
      </c>
      <c r="AD1009" s="39" t="str">
        <f>VLOOKUP(A1009,'[1]2019.30'!$A:$E,5,0)</f>
        <v>项</v>
      </c>
      <c r="AE1009" s="39">
        <f t="shared" si="164"/>
        <v>0</v>
      </c>
      <c r="AF1009" s="39">
        <f>VLOOKUP(A1009,'[1]2019.30'!$A:$F,6,0)</f>
        <v>15</v>
      </c>
      <c r="AG1009" s="39">
        <f t="shared" si="165"/>
        <v>0</v>
      </c>
      <c r="AH1009" s="39">
        <v>0</v>
      </c>
      <c r="AI1009" s="39">
        <f>IF(G1009=AH1009,0,1)</f>
        <v>0</v>
      </c>
      <c r="AJ1009" s="39" t="e">
        <f>VLOOKUP(A1009,[2]修订!$B:$C,2,0)</f>
        <v>#N/A</v>
      </c>
    </row>
    <row r="1010" s="39" customFormat="1" spans="1:36">
      <c r="A1010" s="55">
        <v>250303015</v>
      </c>
      <c r="B1010" s="52" t="s">
        <v>1625</v>
      </c>
      <c r="C1010" s="52"/>
      <c r="D1010" s="52"/>
      <c r="E1010" s="56" t="s">
        <v>1063</v>
      </c>
      <c r="F1010" s="56">
        <v>8</v>
      </c>
      <c r="G1010" s="52" t="s">
        <v>1626</v>
      </c>
      <c r="H1010" s="47" t="s">
        <v>68</v>
      </c>
      <c r="I1010" s="44"/>
      <c r="J1010" s="39" t="e">
        <f>VLOOKUP(A1010,'[1]2019.11'!$A:$B,2,0)</f>
        <v>#N/A</v>
      </c>
      <c r="X1010" s="39" t="str">
        <f>VLOOKUP(A1010,'[1]2019.30'!$A:$B,2,0)</f>
        <v>血游离脂肪酸测定</v>
      </c>
      <c r="Y1010" s="39">
        <f t="shared" si="161"/>
        <v>0</v>
      </c>
      <c r="Z1010" s="39">
        <v>0</v>
      </c>
      <c r="AA1010" s="39">
        <f t="shared" si="162"/>
        <v>0</v>
      </c>
      <c r="AB1010" s="39" t="e">
        <f>VLOOKUP(A1010,'[1]2019.30'!$A:$D,4,0)</f>
        <v>#REF!</v>
      </c>
      <c r="AC1010" s="39" t="e">
        <f t="shared" si="163"/>
        <v>#REF!</v>
      </c>
      <c r="AD1010" s="39" t="str">
        <f>VLOOKUP(A1010,'[1]2019.30'!$A:$E,5,0)</f>
        <v>项</v>
      </c>
      <c r="AE1010" s="39">
        <f t="shared" si="164"/>
        <v>0</v>
      </c>
      <c r="AF1010" s="39">
        <f>VLOOKUP(A1010,'[1]2019.30'!$A:$F,6,0)</f>
        <v>8</v>
      </c>
      <c r="AG1010" s="39">
        <f t="shared" si="165"/>
        <v>0</v>
      </c>
      <c r="AH1010" s="39" t="s">
        <v>1626</v>
      </c>
      <c r="AI1010" s="39">
        <f>IF(G1010=AH1010,0,1)</f>
        <v>0</v>
      </c>
      <c r="AJ1010" s="39" t="e">
        <f>VLOOKUP(A1010,[2]修订!$B:$C,2,0)</f>
        <v>#N/A</v>
      </c>
    </row>
    <row r="1011" s="39" customFormat="1" spans="1:36">
      <c r="A1011" s="55">
        <v>250303016</v>
      </c>
      <c r="B1011" s="52" t="s">
        <v>1627</v>
      </c>
      <c r="C1011" s="52"/>
      <c r="D1011" s="52"/>
      <c r="E1011" s="56" t="s">
        <v>1063</v>
      </c>
      <c r="F1011" s="56" t="s">
        <v>526</v>
      </c>
      <c r="G1011" s="52"/>
      <c r="H1011" s="47"/>
      <c r="I1011" s="44"/>
      <c r="J1011" s="39" t="e">
        <f>VLOOKUP(A1011,'[1]2019.11'!$A:$B,2,0)</f>
        <v>#N/A</v>
      </c>
      <c r="X1011" s="39" t="e">
        <f>VLOOKUP(A1011,'[1]2019.30'!$A:$B,2,0)</f>
        <v>#N/A</v>
      </c>
      <c r="AJ1011" s="39" t="e">
        <f>VLOOKUP(A1011,[2]修订!$B:$C,2,0)</f>
        <v>#N/A</v>
      </c>
    </row>
    <row r="1012" s="39" customFormat="1" ht="24" spans="1:46">
      <c r="A1012" s="55">
        <v>250303017</v>
      </c>
      <c r="B1012" s="52" t="s">
        <v>1628</v>
      </c>
      <c r="C1012" s="52"/>
      <c r="D1012" s="52"/>
      <c r="E1012" s="56" t="s">
        <v>1063</v>
      </c>
      <c r="F1012" s="56" t="s">
        <v>1629</v>
      </c>
      <c r="G1012" s="52"/>
      <c r="H1012" s="47" t="s">
        <v>293</v>
      </c>
      <c r="I1012" s="44"/>
      <c r="J1012" s="39" t="e">
        <f>VLOOKUP(A1012,'[1]2019.11'!$A:$B,2,0)</f>
        <v>#N/A</v>
      </c>
      <c r="X1012" s="39" t="e">
        <f>VLOOKUP(A1012,'[1]2019.30'!$A:$B,2,0)</f>
        <v>#N/A</v>
      </c>
      <c r="AJ1012" s="39" t="str">
        <f>VLOOKUP(A1012,[2]修订!$B:$C,2,0)</f>
        <v>载脂蛋白E基因分型</v>
      </c>
      <c r="AK1012" s="39">
        <f>IF(B1012=AJ1012,0,1)</f>
        <v>0</v>
      </c>
      <c r="AL1012" s="39">
        <v>0</v>
      </c>
      <c r="AM1012" s="39">
        <f>IF(C1012=AL1012,0,1)</f>
        <v>0</v>
      </c>
      <c r="AN1012" s="39">
        <v>0</v>
      </c>
      <c r="AO1012" s="39">
        <f>IF(D1012=AN1012,0,1)</f>
        <v>0</v>
      </c>
      <c r="AP1012" s="39" t="str">
        <f>VLOOKUP(A1012,[2]修订!$B:$F,5,0)</f>
        <v>项</v>
      </c>
      <c r="AQ1012" s="39">
        <f>IF(E1012=AP1012,0,1)</f>
        <v>0</v>
      </c>
      <c r="AR1012" s="39" t="s">
        <v>1629</v>
      </c>
      <c r="AS1012" s="39">
        <f>IF(F1012=AR1012,0,1)</f>
        <v>0</v>
      </c>
      <c r="AT1012" s="39" t="s">
        <v>1630</v>
      </c>
    </row>
    <row r="1013" s="39" customFormat="1" ht="24" spans="1:36">
      <c r="A1013" s="55">
        <v>250303018</v>
      </c>
      <c r="B1013" s="52" t="s">
        <v>1631</v>
      </c>
      <c r="C1013" s="52"/>
      <c r="D1013" s="52"/>
      <c r="E1013" s="56" t="s">
        <v>1063</v>
      </c>
      <c r="F1013" s="56">
        <v>27</v>
      </c>
      <c r="G1013" s="52"/>
      <c r="H1013" s="47"/>
      <c r="I1013" s="44"/>
      <c r="J1013" s="39" t="e">
        <f>VLOOKUP(A1013,'[1]2019.11'!$A:$B,2,0)</f>
        <v>#N/A</v>
      </c>
      <c r="X1013" s="39" t="e">
        <f>VLOOKUP(A1013,'[1]2019.30'!$A:$B,2,0)</f>
        <v>#N/A</v>
      </c>
      <c r="AJ1013" s="39" t="e">
        <f>VLOOKUP(A1013,[2]修订!$B:$C,2,0)</f>
        <v>#N/A</v>
      </c>
    </row>
    <row r="1014" s="39" customFormat="1" spans="1:36">
      <c r="A1014" s="55">
        <v>250303019</v>
      </c>
      <c r="B1014" s="52" t="s">
        <v>1632</v>
      </c>
      <c r="C1014" s="52" t="s">
        <v>1633</v>
      </c>
      <c r="D1014" s="52"/>
      <c r="E1014" s="56" t="s">
        <v>1063</v>
      </c>
      <c r="F1014" s="56">
        <v>10</v>
      </c>
      <c r="G1014" s="52" t="s">
        <v>1634</v>
      </c>
      <c r="H1014" s="47"/>
      <c r="I1014" s="44"/>
      <c r="J1014" s="39" t="e">
        <f>VLOOKUP(A1014,'[1]2019.11'!$A:$B,2,0)</f>
        <v>#N/A</v>
      </c>
      <c r="X1014" s="39" t="e">
        <f>VLOOKUP(A1014,'[1]2019.30'!$A:$B,2,0)</f>
        <v>#N/A</v>
      </c>
      <c r="AJ1014" s="39" t="e">
        <f>VLOOKUP(A1014,[2]修订!$B:$C,2,0)</f>
        <v>#N/A</v>
      </c>
    </row>
    <row r="1015" s="39" customFormat="1" ht="54" spans="1:36">
      <c r="A1015" s="55">
        <v>250303020</v>
      </c>
      <c r="B1015" s="52" t="s">
        <v>1635</v>
      </c>
      <c r="C1015" s="52"/>
      <c r="D1015" s="52"/>
      <c r="E1015" s="56" t="s">
        <v>28</v>
      </c>
      <c r="F1015" s="56">
        <v>40</v>
      </c>
      <c r="G1015" s="52"/>
      <c r="H1015" s="47" t="s">
        <v>208</v>
      </c>
      <c r="I1015" s="44"/>
      <c r="J1015" s="39" t="e">
        <f>VLOOKUP(A1015,'[1]2019.11'!$A:$B,2,0)</f>
        <v>#N/A</v>
      </c>
      <c r="X1015" s="39" t="e">
        <f>VLOOKUP(A1015,'[1]2019.30'!$A:$B,2,0)</f>
        <v>#N/A</v>
      </c>
      <c r="AJ1015" s="39" t="e">
        <f>VLOOKUP(A1015,[2]修订!$B:$C,2,0)</f>
        <v>#N/A</v>
      </c>
    </row>
    <row r="1016" s="39" customFormat="1" ht="54" spans="1:36">
      <c r="A1016" s="55">
        <v>250303021</v>
      </c>
      <c r="B1016" s="52" t="s">
        <v>1636</v>
      </c>
      <c r="C1016" s="52"/>
      <c r="D1016" s="52"/>
      <c r="E1016" s="56" t="s">
        <v>28</v>
      </c>
      <c r="F1016" s="56">
        <v>140</v>
      </c>
      <c r="G1016" s="52"/>
      <c r="H1016" s="47" t="s">
        <v>208</v>
      </c>
      <c r="I1016" s="44"/>
      <c r="J1016" s="39" t="e">
        <f>VLOOKUP(A1016,'[1]2019.11'!$A:$B,2,0)</f>
        <v>#N/A</v>
      </c>
      <c r="X1016" s="39" t="e">
        <f>VLOOKUP(A1016,'[1]2019.30'!$A:$B,2,0)</f>
        <v>#N/A</v>
      </c>
      <c r="AJ1016" s="39" t="e">
        <f>VLOOKUP(A1016,[2]修订!$B:$C,2,0)</f>
        <v>#N/A</v>
      </c>
    </row>
    <row r="1017" s="41" customFormat="1" ht="24" spans="1:36">
      <c r="A1017" s="55">
        <v>250303022</v>
      </c>
      <c r="B1017" s="52" t="s">
        <v>1637</v>
      </c>
      <c r="C1017" s="52" t="s">
        <v>1638</v>
      </c>
      <c r="D1017" s="52"/>
      <c r="E1017" s="56" t="s">
        <v>28</v>
      </c>
      <c r="F1017" s="56" t="s">
        <v>48</v>
      </c>
      <c r="G1017" s="52"/>
      <c r="H1017" s="77" t="s">
        <v>275</v>
      </c>
      <c r="J1017" s="39" t="e">
        <f>VLOOKUP(A1017,'[1]2019.11'!$A:$B,2,0)</f>
        <v>#N/A</v>
      </c>
      <c r="X1017" s="39" t="e">
        <f>VLOOKUP(A1017,'[1]2019.30'!$A:$B,2,0)</f>
        <v>#N/A</v>
      </c>
      <c r="AJ1017" s="39" t="e">
        <f>VLOOKUP(A1017,[2]修订!$B:$C,2,0)</f>
        <v>#N/A</v>
      </c>
    </row>
    <row r="1018" s="41" customFormat="1" ht="24" spans="1:36">
      <c r="A1018" s="55">
        <v>250303023</v>
      </c>
      <c r="B1018" s="52" t="s">
        <v>1639</v>
      </c>
      <c r="C1018" s="52" t="s">
        <v>1638</v>
      </c>
      <c r="D1018" s="52"/>
      <c r="E1018" s="56" t="s">
        <v>28</v>
      </c>
      <c r="F1018" s="56" t="s">
        <v>48</v>
      </c>
      <c r="G1018" s="52"/>
      <c r="H1018" s="77" t="s">
        <v>275</v>
      </c>
      <c r="I1018" s="41">
        <v>45</v>
      </c>
      <c r="J1018" s="39" t="e">
        <f>VLOOKUP(A1018,'[1]2019.11'!$A:$B,2,0)</f>
        <v>#N/A</v>
      </c>
      <c r="X1018" s="39" t="e">
        <f>VLOOKUP(A1018,'[1]2019.30'!$A:$B,2,0)</f>
        <v>#N/A</v>
      </c>
      <c r="AJ1018" s="39" t="e">
        <f>VLOOKUP(A1018,[2]修订!$B:$C,2,0)</f>
        <v>#N/A</v>
      </c>
    </row>
    <row r="1019" s="39" customFormat="1" spans="1:36">
      <c r="A1019" s="55">
        <v>250304</v>
      </c>
      <c r="B1019" s="52" t="s">
        <v>1640</v>
      </c>
      <c r="C1019" s="52" t="s">
        <v>1641</v>
      </c>
      <c r="D1019" s="52"/>
      <c r="E1019" s="56"/>
      <c r="F1019" s="56"/>
      <c r="G1019" s="52"/>
      <c r="H1019" s="47"/>
      <c r="I1019" s="44"/>
      <c r="J1019" s="39" t="e">
        <f>VLOOKUP(A1019,'[1]2019.11'!$A:$B,2,0)</f>
        <v>#N/A</v>
      </c>
      <c r="X1019" s="39" t="str">
        <f>VLOOKUP(A1019,'[1]2019.30'!$A:$B,2,0)</f>
        <v>无机元素测定</v>
      </c>
      <c r="Y1019" s="39">
        <f t="shared" ref="Y1019:Y1026" si="166">IF(B1019=X1019,0,1)</f>
        <v>0</v>
      </c>
      <c r="Z1019" s="39" t="s">
        <v>1641</v>
      </c>
      <c r="AA1019" s="39">
        <f t="shared" ref="AA1019:AA1026" si="167">IF(C1019=Z1019,0,1)</f>
        <v>0</v>
      </c>
      <c r="AB1019" s="39" t="e">
        <f>VLOOKUP(A1019,'[1]2019.30'!$A:$D,4,0)</f>
        <v>#REF!</v>
      </c>
      <c r="AC1019" s="39" t="e">
        <f t="shared" ref="AC1019:AC1026" si="168">IF(D1019=AB1019,0,1)</f>
        <v>#REF!</v>
      </c>
      <c r="AD1019" s="39" t="e">
        <f>VLOOKUP(A1019,'[1]2019.30'!$A:$E,5,0)</f>
        <v>#REF!</v>
      </c>
      <c r="AE1019" s="39" t="e">
        <f t="shared" ref="AE1019:AE1026" si="169">IF(E1019=AD1019,0,1)</f>
        <v>#REF!</v>
      </c>
      <c r="AF1019" s="39" t="e">
        <f>VLOOKUP(A1019,'[1]2019.30'!$A:$F,6,0)</f>
        <v>#REF!</v>
      </c>
      <c r="AG1019" s="39" t="e">
        <f t="shared" ref="AG1019:AG1026" si="170">IF(F1019=AF1019,0,1)</f>
        <v>#REF!</v>
      </c>
      <c r="AH1019" s="39">
        <v>0</v>
      </c>
      <c r="AI1019" s="39">
        <f>IF(G1019=AH1019,0,1)</f>
        <v>0</v>
      </c>
      <c r="AJ1019" s="39" t="e">
        <f>VLOOKUP(A1019,[2]修订!$B:$C,2,0)</f>
        <v>#N/A</v>
      </c>
    </row>
    <row r="1020" s="39" customFormat="1" spans="1:36">
      <c r="A1020" s="55">
        <v>250304001</v>
      </c>
      <c r="B1020" s="52" t="s">
        <v>1642</v>
      </c>
      <c r="C1020" s="52"/>
      <c r="D1020" s="52"/>
      <c r="E1020" s="56" t="s">
        <v>1063</v>
      </c>
      <c r="F1020" s="56"/>
      <c r="G1020" s="52"/>
      <c r="H1020" s="47"/>
      <c r="I1020" s="44"/>
      <c r="J1020" s="39" t="e">
        <f>VLOOKUP(A1020,'[1]2019.11'!$A:$B,2,0)</f>
        <v>#N/A</v>
      </c>
      <c r="X1020" s="39" t="str">
        <f>VLOOKUP(A1020,'[1]2019.30'!$A:$B,2,0)</f>
        <v>钾测定</v>
      </c>
      <c r="Y1020" s="39">
        <f t="shared" si="166"/>
        <v>0</v>
      </c>
      <c r="Z1020" s="39">
        <v>0</v>
      </c>
      <c r="AA1020" s="39">
        <f t="shared" si="167"/>
        <v>0</v>
      </c>
      <c r="AB1020" s="39" t="e">
        <f>VLOOKUP(A1020,'[1]2019.30'!$A:$D,4,0)</f>
        <v>#REF!</v>
      </c>
      <c r="AC1020" s="39" t="e">
        <f t="shared" si="168"/>
        <v>#REF!</v>
      </c>
      <c r="AD1020" s="39" t="str">
        <f>VLOOKUP(A1020,'[1]2019.30'!$A:$E,5,0)</f>
        <v>项</v>
      </c>
      <c r="AE1020" s="39">
        <f t="shared" si="169"/>
        <v>0</v>
      </c>
      <c r="AF1020" s="39" t="e">
        <f>VLOOKUP(A1020,'[1]2019.30'!$A:$F,6,0)</f>
        <v>#REF!</v>
      </c>
      <c r="AG1020" s="39" t="e">
        <f t="shared" si="170"/>
        <v>#REF!</v>
      </c>
      <c r="AH1020" s="39">
        <v>0</v>
      </c>
      <c r="AI1020" s="39">
        <f>IF(G1020=AH1020,0,1)</f>
        <v>0</v>
      </c>
      <c r="AJ1020" s="39" t="e">
        <f>VLOOKUP(A1020,[2]修订!$B:$C,2,0)</f>
        <v>#N/A</v>
      </c>
    </row>
    <row r="1021" s="39" customFormat="1" spans="1:36">
      <c r="A1021" s="55" t="s">
        <v>1643</v>
      </c>
      <c r="B1021" s="52" t="s">
        <v>1065</v>
      </c>
      <c r="C1021" s="52"/>
      <c r="D1021" s="52"/>
      <c r="E1021" s="56" t="s">
        <v>1063</v>
      </c>
      <c r="F1021" s="56">
        <v>13</v>
      </c>
      <c r="G1021" s="52"/>
      <c r="H1021" s="47"/>
      <c r="I1021" s="44"/>
      <c r="J1021" s="39" t="e">
        <f>VLOOKUP(A1021,'[1]2019.11'!$A:$B,2,0)</f>
        <v>#N/A</v>
      </c>
      <c r="X1021" s="39" t="e">
        <f>VLOOKUP(A1021,'[1]2019.30'!$A:$B,2,0)</f>
        <v>#N/A</v>
      </c>
      <c r="AJ1021" s="39" t="e">
        <f>VLOOKUP(A1021,[2]修订!$B:$C,2,0)</f>
        <v>#N/A</v>
      </c>
    </row>
    <row r="1022" s="39" customFormat="1" spans="1:36">
      <c r="A1022" s="55" t="s">
        <v>1644</v>
      </c>
      <c r="B1022" s="52" t="s">
        <v>1645</v>
      </c>
      <c r="C1022" s="52"/>
      <c r="D1022" s="52"/>
      <c r="E1022" s="56" t="s">
        <v>1063</v>
      </c>
      <c r="F1022" s="56">
        <v>3</v>
      </c>
      <c r="G1022" s="52"/>
      <c r="H1022" s="47"/>
      <c r="I1022" s="44"/>
      <c r="J1022" s="39" t="e">
        <f>VLOOKUP(A1022,'[1]2019.11'!$A:$B,2,0)</f>
        <v>#N/A</v>
      </c>
      <c r="X1022" s="39" t="e">
        <f>VLOOKUP(A1022,'[1]2019.30'!$A:$B,2,0)</f>
        <v>#N/A</v>
      </c>
      <c r="AJ1022" s="39" t="e">
        <f>VLOOKUP(A1022,[2]修订!$B:$C,2,0)</f>
        <v>#N/A</v>
      </c>
    </row>
    <row r="1023" s="39" customFormat="1" spans="1:36">
      <c r="A1023" s="55" t="s">
        <v>1646</v>
      </c>
      <c r="B1023" s="52" t="s">
        <v>1647</v>
      </c>
      <c r="C1023" s="52"/>
      <c r="D1023" s="52"/>
      <c r="E1023" s="56" t="s">
        <v>1063</v>
      </c>
      <c r="F1023" s="56">
        <v>5</v>
      </c>
      <c r="G1023" s="52"/>
      <c r="H1023" s="47"/>
      <c r="I1023" s="44"/>
      <c r="J1023" s="39" t="e">
        <f>VLOOKUP(A1023,'[1]2019.11'!$A:$B,2,0)</f>
        <v>#N/A</v>
      </c>
      <c r="X1023" s="39" t="e">
        <f>VLOOKUP(A1023,'[1]2019.30'!$A:$B,2,0)</f>
        <v>#N/A</v>
      </c>
      <c r="AJ1023" s="39" t="e">
        <f>VLOOKUP(A1023,[2]修订!$B:$C,2,0)</f>
        <v>#N/A</v>
      </c>
    </row>
    <row r="1024" s="39" customFormat="1" spans="1:36">
      <c r="A1024" s="55" t="s">
        <v>1648</v>
      </c>
      <c r="B1024" s="52" t="s">
        <v>1649</v>
      </c>
      <c r="C1024" s="52"/>
      <c r="D1024" s="52"/>
      <c r="E1024" s="56" t="s">
        <v>1063</v>
      </c>
      <c r="F1024" s="56">
        <v>3.2</v>
      </c>
      <c r="G1024" s="52"/>
      <c r="H1024" s="47" t="s">
        <v>68</v>
      </c>
      <c r="I1024" s="44"/>
      <c r="J1024" s="39" t="e">
        <f>VLOOKUP(A1024,'[1]2019.11'!$A:$B,2,0)</f>
        <v>#N/A</v>
      </c>
      <c r="X1024" s="39" t="str">
        <f>VLOOKUP(A1024,'[1]2019.30'!$A:$B,2,0)</f>
        <v>离子选择电极法</v>
      </c>
      <c r="Y1024" s="39">
        <f t="shared" si="166"/>
        <v>0</v>
      </c>
      <c r="Z1024" s="39">
        <v>0</v>
      </c>
      <c r="AA1024" s="39">
        <f t="shared" si="167"/>
        <v>0</v>
      </c>
      <c r="AB1024" s="39" t="e">
        <f>VLOOKUP(A1024,'[1]2019.30'!$A:$D,4,0)</f>
        <v>#REF!</v>
      </c>
      <c r="AC1024" s="39" t="e">
        <f t="shared" si="168"/>
        <v>#REF!</v>
      </c>
      <c r="AD1024" s="39" t="str">
        <f>VLOOKUP(A1024,'[1]2019.30'!$A:$E,5,0)</f>
        <v>项</v>
      </c>
      <c r="AE1024" s="39">
        <f t="shared" si="169"/>
        <v>0</v>
      </c>
      <c r="AF1024" s="39">
        <f>VLOOKUP(A1024,'[1]2019.30'!$A:$F,6,0)</f>
        <v>3.2</v>
      </c>
      <c r="AG1024" s="39">
        <f t="shared" si="170"/>
        <v>0</v>
      </c>
      <c r="AH1024" s="39">
        <v>0</v>
      </c>
      <c r="AI1024" s="39">
        <f>IF(G1024=AH1024,0,1)</f>
        <v>0</v>
      </c>
      <c r="AJ1024" s="39" t="e">
        <f>VLOOKUP(A1024,[2]修订!$B:$C,2,0)</f>
        <v>#N/A</v>
      </c>
    </row>
    <row r="1025" s="39" customFormat="1" spans="1:36">
      <c r="A1025" s="55">
        <v>250304002</v>
      </c>
      <c r="B1025" s="52" t="s">
        <v>1650</v>
      </c>
      <c r="C1025" s="52"/>
      <c r="D1025" s="52"/>
      <c r="E1025" s="56" t="s">
        <v>1063</v>
      </c>
      <c r="F1025" s="56"/>
      <c r="G1025" s="52"/>
      <c r="H1025" s="47"/>
      <c r="I1025" s="44"/>
      <c r="J1025" s="39" t="e">
        <f>VLOOKUP(A1025,'[1]2019.11'!$A:$B,2,0)</f>
        <v>#N/A</v>
      </c>
      <c r="X1025" s="39" t="str">
        <f>VLOOKUP(A1025,'[1]2019.30'!$A:$B,2,0)</f>
        <v>钠测定</v>
      </c>
      <c r="Y1025" s="39">
        <f t="shared" si="166"/>
        <v>0</v>
      </c>
      <c r="Z1025" s="39">
        <v>0</v>
      </c>
      <c r="AA1025" s="39">
        <f t="shared" si="167"/>
        <v>0</v>
      </c>
      <c r="AB1025" s="39" t="e">
        <f>VLOOKUP(A1025,'[1]2019.30'!$A:$D,4,0)</f>
        <v>#REF!</v>
      </c>
      <c r="AC1025" s="39" t="e">
        <f t="shared" si="168"/>
        <v>#REF!</v>
      </c>
      <c r="AD1025" s="39" t="str">
        <f>VLOOKUP(A1025,'[1]2019.30'!$A:$E,5,0)</f>
        <v>项</v>
      </c>
      <c r="AE1025" s="39">
        <f t="shared" si="169"/>
        <v>0</v>
      </c>
      <c r="AF1025" s="39" t="e">
        <f>VLOOKUP(A1025,'[1]2019.30'!$A:$F,6,0)</f>
        <v>#REF!</v>
      </c>
      <c r="AG1025" s="39" t="e">
        <f t="shared" si="170"/>
        <v>#REF!</v>
      </c>
      <c r="AH1025" s="39">
        <v>0</v>
      </c>
      <c r="AI1025" s="39">
        <f>IF(G1025=AH1025,0,1)</f>
        <v>0</v>
      </c>
      <c r="AJ1025" s="39" t="e">
        <f>VLOOKUP(A1025,[2]修订!$B:$C,2,0)</f>
        <v>#N/A</v>
      </c>
    </row>
    <row r="1026" s="39" customFormat="1" spans="1:36">
      <c r="A1026" s="55" t="s">
        <v>1651</v>
      </c>
      <c r="B1026" s="52" t="s">
        <v>1065</v>
      </c>
      <c r="C1026" s="52"/>
      <c r="D1026" s="52"/>
      <c r="E1026" s="56" t="s">
        <v>1063</v>
      </c>
      <c r="F1026" s="56">
        <v>11</v>
      </c>
      <c r="G1026" s="52"/>
      <c r="H1026" s="47" t="s">
        <v>68</v>
      </c>
      <c r="I1026" s="44"/>
      <c r="J1026" s="39" t="e">
        <f>VLOOKUP(A1026,'[1]2019.11'!$A:$B,2,0)</f>
        <v>#N/A</v>
      </c>
      <c r="X1026" s="39" t="str">
        <f>VLOOKUP(A1026,'[1]2019.30'!$A:$B,2,0)</f>
        <v>干化学法</v>
      </c>
      <c r="Y1026" s="39">
        <f t="shared" si="166"/>
        <v>0</v>
      </c>
      <c r="Z1026" s="39">
        <v>0</v>
      </c>
      <c r="AA1026" s="39">
        <f t="shared" si="167"/>
        <v>0</v>
      </c>
      <c r="AB1026" s="39" t="e">
        <f>VLOOKUP(A1026,'[1]2019.30'!$A:$D,4,0)</f>
        <v>#REF!</v>
      </c>
      <c r="AC1026" s="39" t="e">
        <f t="shared" si="168"/>
        <v>#REF!</v>
      </c>
      <c r="AD1026" s="39" t="str">
        <f>VLOOKUP(A1026,'[1]2019.30'!$A:$E,5,0)</f>
        <v>项</v>
      </c>
      <c r="AE1026" s="39">
        <f t="shared" si="169"/>
        <v>0</v>
      </c>
      <c r="AF1026" s="39">
        <f>VLOOKUP(A1026,'[1]2019.30'!$A:$F,6,0)</f>
        <v>11</v>
      </c>
      <c r="AG1026" s="39">
        <f t="shared" si="170"/>
        <v>0</v>
      </c>
      <c r="AH1026" s="39">
        <v>0</v>
      </c>
      <c r="AI1026" s="39">
        <f>IF(G1026=AH1026,0,1)</f>
        <v>0</v>
      </c>
      <c r="AJ1026" s="39" t="e">
        <f>VLOOKUP(A1026,[2]修订!$B:$C,2,0)</f>
        <v>#N/A</v>
      </c>
    </row>
    <row r="1027" s="39" customFormat="1" spans="1:36">
      <c r="A1027" s="55" t="s">
        <v>1652</v>
      </c>
      <c r="B1027" s="52" t="s">
        <v>1645</v>
      </c>
      <c r="C1027" s="52"/>
      <c r="D1027" s="52"/>
      <c r="E1027" s="56" t="s">
        <v>1063</v>
      </c>
      <c r="F1027" s="56">
        <v>3</v>
      </c>
      <c r="G1027" s="52"/>
      <c r="H1027" s="47"/>
      <c r="I1027" s="44"/>
      <c r="J1027" s="39" t="e">
        <f>VLOOKUP(A1027,'[1]2019.11'!$A:$B,2,0)</f>
        <v>#N/A</v>
      </c>
      <c r="X1027" s="39" t="e">
        <f>VLOOKUP(A1027,'[1]2019.30'!$A:$B,2,0)</f>
        <v>#N/A</v>
      </c>
      <c r="AJ1027" s="39" t="e">
        <f>VLOOKUP(A1027,[2]修订!$B:$C,2,0)</f>
        <v>#N/A</v>
      </c>
    </row>
    <row r="1028" s="39" customFormat="1" spans="1:36">
      <c r="A1028" s="55" t="s">
        <v>1653</v>
      </c>
      <c r="B1028" s="52" t="s">
        <v>1647</v>
      </c>
      <c r="C1028" s="52"/>
      <c r="D1028" s="52"/>
      <c r="E1028" s="56" t="s">
        <v>1063</v>
      </c>
      <c r="F1028" s="56">
        <v>5</v>
      </c>
      <c r="G1028" s="52"/>
      <c r="H1028" s="47"/>
      <c r="I1028" s="44"/>
      <c r="J1028" s="39" t="e">
        <f>VLOOKUP(A1028,'[1]2019.11'!$A:$B,2,0)</f>
        <v>#N/A</v>
      </c>
      <c r="X1028" s="39" t="e">
        <f>VLOOKUP(A1028,'[1]2019.30'!$A:$B,2,0)</f>
        <v>#N/A</v>
      </c>
      <c r="AJ1028" s="39" t="e">
        <f>VLOOKUP(A1028,[2]修订!$B:$C,2,0)</f>
        <v>#N/A</v>
      </c>
    </row>
    <row r="1029" s="39" customFormat="1" spans="1:36">
      <c r="A1029" s="55" t="s">
        <v>1654</v>
      </c>
      <c r="B1029" s="52" t="s">
        <v>1649</v>
      </c>
      <c r="C1029" s="52"/>
      <c r="D1029" s="52"/>
      <c r="E1029" s="56" t="s">
        <v>1063</v>
      </c>
      <c r="F1029" s="56">
        <v>3.2</v>
      </c>
      <c r="G1029" s="52"/>
      <c r="H1029" s="47" t="s">
        <v>68</v>
      </c>
      <c r="I1029" s="44"/>
      <c r="J1029" s="39" t="e">
        <f>VLOOKUP(A1029,'[1]2019.11'!$A:$B,2,0)</f>
        <v>#N/A</v>
      </c>
      <c r="X1029" s="39" t="str">
        <f>VLOOKUP(A1029,'[1]2019.30'!$A:$B,2,0)</f>
        <v>离子选择电极法</v>
      </c>
      <c r="Y1029" s="39">
        <f t="shared" ref="Y1029:Y1032" si="171">IF(B1029=X1029,0,1)</f>
        <v>0</v>
      </c>
      <c r="Z1029" s="39">
        <v>0</v>
      </c>
      <c r="AA1029" s="39">
        <f t="shared" ref="AA1029:AA1032" si="172">IF(C1029=Z1029,0,1)</f>
        <v>0</v>
      </c>
      <c r="AB1029" s="39" t="e">
        <f>VLOOKUP(A1029,'[1]2019.30'!$A:$D,4,0)</f>
        <v>#REF!</v>
      </c>
      <c r="AC1029" s="39" t="e">
        <f t="shared" ref="AC1029:AC1032" si="173">IF(D1029=AB1029,0,1)</f>
        <v>#REF!</v>
      </c>
      <c r="AD1029" s="39" t="str">
        <f>VLOOKUP(A1029,'[1]2019.30'!$A:$E,5,0)</f>
        <v>项</v>
      </c>
      <c r="AE1029" s="39">
        <f t="shared" ref="AE1029:AE1032" si="174">IF(E1029=AD1029,0,1)</f>
        <v>0</v>
      </c>
      <c r="AF1029" s="39">
        <f>VLOOKUP(A1029,'[1]2019.30'!$A:$F,6,0)</f>
        <v>3.2</v>
      </c>
      <c r="AG1029" s="39">
        <f t="shared" ref="AG1029:AG1032" si="175">IF(F1029=AF1029,0,1)</f>
        <v>0</v>
      </c>
      <c r="AH1029" s="39">
        <v>0</v>
      </c>
      <c r="AI1029" s="39">
        <f>IF(G1029=AH1029,0,1)</f>
        <v>0</v>
      </c>
      <c r="AJ1029" s="39" t="e">
        <f>VLOOKUP(A1029,[2]修订!$B:$C,2,0)</f>
        <v>#N/A</v>
      </c>
    </row>
    <row r="1030" s="39" customFormat="1" spans="1:36">
      <c r="A1030" s="55">
        <v>250304003</v>
      </c>
      <c r="B1030" s="52" t="s">
        <v>1655</v>
      </c>
      <c r="C1030" s="52"/>
      <c r="D1030" s="52"/>
      <c r="E1030" s="56" t="s">
        <v>1063</v>
      </c>
      <c r="F1030" s="56"/>
      <c r="G1030" s="52"/>
      <c r="H1030" s="47"/>
      <c r="I1030" s="44"/>
      <c r="J1030" s="39" t="e">
        <f>VLOOKUP(A1030,'[1]2019.11'!$A:$B,2,0)</f>
        <v>#N/A</v>
      </c>
      <c r="X1030" s="39" t="str">
        <f>VLOOKUP(A1030,'[1]2019.30'!$A:$B,2,0)</f>
        <v>氯测定</v>
      </c>
      <c r="Y1030" s="39">
        <f t="shared" si="171"/>
        <v>0</v>
      </c>
      <c r="Z1030" s="39">
        <v>0</v>
      </c>
      <c r="AA1030" s="39">
        <f t="shared" si="172"/>
        <v>0</v>
      </c>
      <c r="AB1030" s="39" t="e">
        <f>VLOOKUP(A1030,'[1]2019.30'!$A:$D,4,0)</f>
        <v>#REF!</v>
      </c>
      <c r="AC1030" s="39" t="e">
        <f t="shared" si="173"/>
        <v>#REF!</v>
      </c>
      <c r="AD1030" s="39" t="str">
        <f>VLOOKUP(A1030,'[1]2019.30'!$A:$E,5,0)</f>
        <v>项</v>
      </c>
      <c r="AE1030" s="39">
        <f t="shared" si="174"/>
        <v>0</v>
      </c>
      <c r="AF1030" s="39" t="e">
        <f>VLOOKUP(A1030,'[1]2019.30'!$A:$F,6,0)</f>
        <v>#REF!</v>
      </c>
      <c r="AG1030" s="39" t="e">
        <f t="shared" si="175"/>
        <v>#REF!</v>
      </c>
      <c r="AH1030" s="39">
        <v>0</v>
      </c>
      <c r="AI1030" s="39">
        <f>IF(G1030=AH1030,0,1)</f>
        <v>0</v>
      </c>
      <c r="AJ1030" s="39" t="e">
        <f>VLOOKUP(A1030,[2]修订!$B:$C,2,0)</f>
        <v>#N/A</v>
      </c>
    </row>
    <row r="1031" s="39" customFormat="1" spans="1:36">
      <c r="A1031" s="55" t="s">
        <v>1656</v>
      </c>
      <c r="B1031" s="52" t="s">
        <v>1065</v>
      </c>
      <c r="C1031" s="52"/>
      <c r="D1031" s="52"/>
      <c r="E1031" s="56" t="s">
        <v>1063</v>
      </c>
      <c r="F1031" s="56">
        <v>13</v>
      </c>
      <c r="G1031" s="52"/>
      <c r="H1031" s="47"/>
      <c r="I1031" s="44"/>
      <c r="J1031" s="39" t="e">
        <f>VLOOKUP(A1031,'[1]2019.11'!$A:$B,2,0)</f>
        <v>#N/A</v>
      </c>
      <c r="X1031" s="39" t="e">
        <f>VLOOKUP(A1031,'[1]2019.30'!$A:$B,2,0)</f>
        <v>#N/A</v>
      </c>
      <c r="AJ1031" s="39" t="e">
        <f>VLOOKUP(A1031,[2]修订!$B:$C,2,0)</f>
        <v>#N/A</v>
      </c>
    </row>
    <row r="1032" s="39" customFormat="1" spans="1:36">
      <c r="A1032" s="55" t="s">
        <v>1657</v>
      </c>
      <c r="B1032" s="52" t="s">
        <v>1649</v>
      </c>
      <c r="C1032" s="52"/>
      <c r="D1032" s="52"/>
      <c r="E1032" s="56" t="s">
        <v>1063</v>
      </c>
      <c r="F1032" s="56">
        <v>3.2</v>
      </c>
      <c r="G1032" s="52"/>
      <c r="H1032" s="47" t="s">
        <v>68</v>
      </c>
      <c r="I1032" s="44"/>
      <c r="J1032" s="39" t="e">
        <f>VLOOKUP(A1032,'[1]2019.11'!$A:$B,2,0)</f>
        <v>#N/A</v>
      </c>
      <c r="X1032" s="39" t="str">
        <f>VLOOKUP(A1032,'[1]2019.30'!$A:$B,2,0)</f>
        <v>离子选择电极法</v>
      </c>
      <c r="Y1032" s="39">
        <f t="shared" si="171"/>
        <v>0</v>
      </c>
      <c r="Z1032" s="39">
        <v>0</v>
      </c>
      <c r="AA1032" s="39">
        <f t="shared" si="172"/>
        <v>0</v>
      </c>
      <c r="AB1032" s="39" t="e">
        <f>VLOOKUP(A1032,'[1]2019.30'!$A:$D,4,0)</f>
        <v>#REF!</v>
      </c>
      <c r="AC1032" s="39" t="e">
        <f t="shared" si="173"/>
        <v>#REF!</v>
      </c>
      <c r="AD1032" s="39" t="str">
        <f>VLOOKUP(A1032,'[1]2019.30'!$A:$E,5,0)</f>
        <v>项</v>
      </c>
      <c r="AE1032" s="39">
        <f t="shared" si="174"/>
        <v>0</v>
      </c>
      <c r="AF1032" s="39">
        <f>VLOOKUP(A1032,'[1]2019.30'!$A:$F,6,0)</f>
        <v>3.2</v>
      </c>
      <c r="AG1032" s="39">
        <f t="shared" si="175"/>
        <v>0</v>
      </c>
      <c r="AH1032" s="39">
        <v>0</v>
      </c>
      <c r="AI1032" s="39">
        <f>IF(G1032=AH1032,0,1)</f>
        <v>0</v>
      </c>
      <c r="AJ1032" s="39" t="e">
        <f>VLOOKUP(A1032,[2]修订!$B:$C,2,0)</f>
        <v>#N/A</v>
      </c>
    </row>
    <row r="1033" s="39" customFormat="1" spans="1:36">
      <c r="A1033" s="55">
        <v>250304004</v>
      </c>
      <c r="B1033" s="52" t="s">
        <v>1658</v>
      </c>
      <c r="C1033" s="52"/>
      <c r="D1033" s="52"/>
      <c r="E1033" s="56" t="s">
        <v>1063</v>
      </c>
      <c r="F1033" s="56"/>
      <c r="G1033" s="52"/>
      <c r="H1033" s="47"/>
      <c r="I1033" s="44"/>
      <c r="J1033" s="39" t="e">
        <f>VLOOKUP(A1033,'[1]2019.11'!$A:$B,2,0)</f>
        <v>#N/A</v>
      </c>
      <c r="X1033" s="39" t="e">
        <f>VLOOKUP(A1033,'[1]2019.30'!$A:$B,2,0)</f>
        <v>#N/A</v>
      </c>
      <c r="AJ1033" s="39" t="e">
        <f>VLOOKUP(A1033,[2]修订!$B:$C,2,0)</f>
        <v>#N/A</v>
      </c>
    </row>
    <row r="1034" s="39" customFormat="1" spans="1:36">
      <c r="A1034" s="55" t="s">
        <v>1659</v>
      </c>
      <c r="B1034" s="52" t="s">
        <v>1065</v>
      </c>
      <c r="C1034" s="52"/>
      <c r="D1034" s="52"/>
      <c r="E1034" s="56" t="s">
        <v>1063</v>
      </c>
      <c r="F1034" s="56">
        <v>13</v>
      </c>
      <c r="G1034" s="52"/>
      <c r="H1034" s="47"/>
      <c r="I1034" s="44"/>
      <c r="J1034" s="39" t="e">
        <f>VLOOKUP(A1034,'[1]2019.11'!$A:$B,2,0)</f>
        <v>#N/A</v>
      </c>
      <c r="X1034" s="39" t="e">
        <f>VLOOKUP(A1034,'[1]2019.30'!$A:$B,2,0)</f>
        <v>#N/A</v>
      </c>
      <c r="AJ1034" s="39" t="e">
        <f>VLOOKUP(A1034,[2]修订!$B:$C,2,0)</f>
        <v>#N/A</v>
      </c>
    </row>
    <row r="1035" s="39" customFormat="1" spans="1:36">
      <c r="A1035" s="55" t="s">
        <v>1660</v>
      </c>
      <c r="B1035" s="52" t="s">
        <v>1661</v>
      </c>
      <c r="C1035" s="52"/>
      <c r="D1035" s="52"/>
      <c r="E1035" s="56" t="s">
        <v>1063</v>
      </c>
      <c r="F1035" s="56">
        <v>4</v>
      </c>
      <c r="G1035" s="52"/>
      <c r="H1035" s="47"/>
      <c r="I1035" s="44"/>
      <c r="J1035" s="39" t="e">
        <f>VLOOKUP(A1035,'[1]2019.11'!$A:$B,2,0)</f>
        <v>#N/A</v>
      </c>
      <c r="X1035" s="39" t="e">
        <f>VLOOKUP(A1035,'[1]2019.30'!$A:$B,2,0)</f>
        <v>#N/A</v>
      </c>
      <c r="AJ1035" s="39" t="e">
        <f>VLOOKUP(A1035,[2]修订!$B:$C,2,0)</f>
        <v>#N/A</v>
      </c>
    </row>
    <row r="1036" s="39" customFormat="1" spans="1:36">
      <c r="A1036" s="55" t="s">
        <v>1662</v>
      </c>
      <c r="B1036" s="52" t="s">
        <v>1649</v>
      </c>
      <c r="C1036" s="52"/>
      <c r="D1036" s="52"/>
      <c r="E1036" s="56" t="s">
        <v>1063</v>
      </c>
      <c r="F1036" s="56">
        <v>4</v>
      </c>
      <c r="G1036" s="52"/>
      <c r="H1036" s="47"/>
      <c r="I1036" s="44"/>
      <c r="J1036" s="39" t="e">
        <f>VLOOKUP(A1036,'[1]2019.11'!$A:$B,2,0)</f>
        <v>#N/A</v>
      </c>
      <c r="X1036" s="39" t="e">
        <f>VLOOKUP(A1036,'[1]2019.30'!$A:$B,2,0)</f>
        <v>#N/A</v>
      </c>
      <c r="AJ1036" s="39" t="e">
        <f>VLOOKUP(A1036,[2]修订!$B:$C,2,0)</f>
        <v>#N/A</v>
      </c>
    </row>
    <row r="1037" s="39" customFormat="1" spans="1:36">
      <c r="A1037" s="55">
        <v>250304005</v>
      </c>
      <c r="B1037" s="52" t="s">
        <v>1663</v>
      </c>
      <c r="C1037" s="52"/>
      <c r="D1037" s="52"/>
      <c r="E1037" s="56" t="s">
        <v>1063</v>
      </c>
      <c r="F1037" s="56"/>
      <c r="G1037" s="52"/>
      <c r="H1037" s="47"/>
      <c r="I1037" s="44"/>
      <c r="J1037" s="39" t="e">
        <f>VLOOKUP(A1037,'[1]2019.11'!$A:$B,2,0)</f>
        <v>#N/A</v>
      </c>
      <c r="X1037" s="39" t="str">
        <f>VLOOKUP(A1037,'[1]2019.30'!$A:$B,2,0)</f>
        <v>无机磷测定</v>
      </c>
      <c r="Y1037" s="39">
        <f t="shared" ref="Y1037:Y1040" si="176">IF(B1037=X1037,0,1)</f>
        <v>0</v>
      </c>
      <c r="Z1037" s="39">
        <v>0</v>
      </c>
      <c r="AA1037" s="39">
        <f t="shared" ref="AA1037:AA1040" si="177">IF(C1037=Z1037,0,1)</f>
        <v>0</v>
      </c>
      <c r="AB1037" s="39" t="e">
        <f>VLOOKUP(A1037,'[1]2019.30'!$A:$D,4,0)</f>
        <v>#REF!</v>
      </c>
      <c r="AC1037" s="39" t="e">
        <f t="shared" ref="AC1037:AC1040" si="178">IF(D1037=AB1037,0,1)</f>
        <v>#REF!</v>
      </c>
      <c r="AD1037" s="39" t="str">
        <f>VLOOKUP(A1037,'[1]2019.30'!$A:$E,5,0)</f>
        <v>项</v>
      </c>
      <c r="AE1037" s="39">
        <f t="shared" ref="AE1037:AE1040" si="179">IF(E1037=AD1037,0,1)</f>
        <v>0</v>
      </c>
      <c r="AF1037" s="39" t="e">
        <f>VLOOKUP(A1037,'[1]2019.30'!$A:$F,6,0)</f>
        <v>#REF!</v>
      </c>
      <c r="AG1037" s="39" t="e">
        <f t="shared" ref="AG1037:AG1040" si="180">IF(F1037=AF1037,0,1)</f>
        <v>#REF!</v>
      </c>
      <c r="AH1037" s="39">
        <v>0</v>
      </c>
      <c r="AI1037" s="39">
        <f>IF(G1037=AH1037,0,1)</f>
        <v>0</v>
      </c>
      <c r="AJ1037" s="39" t="e">
        <f>VLOOKUP(A1037,[2]修订!$B:$C,2,0)</f>
        <v>#N/A</v>
      </c>
    </row>
    <row r="1038" s="39" customFormat="1" spans="1:36">
      <c r="A1038" s="55" t="s">
        <v>1664</v>
      </c>
      <c r="B1038" s="52" t="s">
        <v>1065</v>
      </c>
      <c r="C1038" s="52"/>
      <c r="D1038" s="52"/>
      <c r="E1038" s="56" t="s">
        <v>1063</v>
      </c>
      <c r="F1038" s="56">
        <v>13</v>
      </c>
      <c r="G1038" s="52"/>
      <c r="H1038" s="47"/>
      <c r="I1038" s="44"/>
      <c r="J1038" s="39" t="e">
        <f>VLOOKUP(A1038,'[1]2019.11'!$A:$B,2,0)</f>
        <v>#N/A</v>
      </c>
      <c r="X1038" s="39" t="e">
        <f>VLOOKUP(A1038,'[1]2019.30'!$A:$B,2,0)</f>
        <v>#N/A</v>
      </c>
      <c r="AJ1038" s="39" t="e">
        <f>VLOOKUP(A1038,[2]修订!$B:$C,2,0)</f>
        <v>#N/A</v>
      </c>
    </row>
    <row r="1039" s="39" customFormat="1" spans="1:36">
      <c r="A1039" s="55" t="s">
        <v>1665</v>
      </c>
      <c r="B1039" s="52" t="s">
        <v>1661</v>
      </c>
      <c r="C1039" s="52"/>
      <c r="D1039" s="52"/>
      <c r="E1039" s="56" t="s">
        <v>1063</v>
      </c>
      <c r="F1039" s="56">
        <v>3.2</v>
      </c>
      <c r="G1039" s="52"/>
      <c r="H1039" s="47" t="s">
        <v>68</v>
      </c>
      <c r="I1039" s="44"/>
      <c r="J1039" s="39" t="e">
        <f>VLOOKUP(A1039,'[1]2019.11'!$A:$B,2,0)</f>
        <v>#N/A</v>
      </c>
      <c r="X1039" s="39" t="str">
        <f>VLOOKUP(A1039,'[1]2019.30'!$A:$B,2,0)</f>
        <v>比色法</v>
      </c>
      <c r="Y1039" s="39">
        <f t="shared" si="176"/>
        <v>0</v>
      </c>
      <c r="Z1039" s="39">
        <v>0</v>
      </c>
      <c r="AA1039" s="39">
        <f t="shared" si="177"/>
        <v>0</v>
      </c>
      <c r="AB1039" s="39" t="e">
        <f>VLOOKUP(A1039,'[1]2019.30'!$A:$D,4,0)</f>
        <v>#REF!</v>
      </c>
      <c r="AC1039" s="39" t="e">
        <f t="shared" si="178"/>
        <v>#REF!</v>
      </c>
      <c r="AD1039" s="39" t="str">
        <f>VLOOKUP(A1039,'[1]2019.30'!$A:$E,5,0)</f>
        <v>项</v>
      </c>
      <c r="AE1039" s="39">
        <f t="shared" si="179"/>
        <v>0</v>
      </c>
      <c r="AF1039" s="39">
        <f>VLOOKUP(A1039,'[1]2019.30'!$A:$F,6,0)</f>
        <v>3.2</v>
      </c>
      <c r="AG1039" s="39">
        <f t="shared" si="180"/>
        <v>0</v>
      </c>
      <c r="AH1039" s="39">
        <v>0</v>
      </c>
      <c r="AI1039" s="39">
        <f>IF(G1039=AH1039,0,1)</f>
        <v>0</v>
      </c>
      <c r="AJ1039" s="39" t="e">
        <f>VLOOKUP(A1039,[2]修订!$B:$C,2,0)</f>
        <v>#N/A</v>
      </c>
    </row>
    <row r="1040" s="39" customFormat="1" spans="1:36">
      <c r="A1040" s="55">
        <v>250304006</v>
      </c>
      <c r="B1040" s="52" t="s">
        <v>1666</v>
      </c>
      <c r="C1040" s="52"/>
      <c r="D1040" s="52"/>
      <c r="E1040" s="56" t="s">
        <v>1063</v>
      </c>
      <c r="F1040" s="56"/>
      <c r="G1040" s="52"/>
      <c r="H1040" s="47"/>
      <c r="I1040" s="44"/>
      <c r="J1040" s="39" t="e">
        <f>VLOOKUP(A1040,'[1]2019.11'!$A:$B,2,0)</f>
        <v>#N/A</v>
      </c>
      <c r="X1040" s="39" t="str">
        <f>VLOOKUP(A1040,'[1]2019.30'!$A:$B,2,0)</f>
        <v>镁测定</v>
      </c>
      <c r="Y1040" s="39">
        <f t="shared" si="176"/>
        <v>0</v>
      </c>
      <c r="Z1040" s="39">
        <v>0</v>
      </c>
      <c r="AA1040" s="39">
        <f t="shared" si="177"/>
        <v>0</v>
      </c>
      <c r="AB1040" s="39" t="e">
        <f>VLOOKUP(A1040,'[1]2019.30'!$A:$D,4,0)</f>
        <v>#REF!</v>
      </c>
      <c r="AC1040" s="39" t="e">
        <f t="shared" si="178"/>
        <v>#REF!</v>
      </c>
      <c r="AD1040" s="39" t="str">
        <f>VLOOKUP(A1040,'[1]2019.30'!$A:$E,5,0)</f>
        <v>项</v>
      </c>
      <c r="AE1040" s="39">
        <f t="shared" si="179"/>
        <v>0</v>
      </c>
      <c r="AF1040" s="39" t="e">
        <f>VLOOKUP(A1040,'[1]2019.30'!$A:$F,6,0)</f>
        <v>#REF!</v>
      </c>
      <c r="AG1040" s="39" t="e">
        <f t="shared" si="180"/>
        <v>#REF!</v>
      </c>
      <c r="AH1040" s="39">
        <v>0</v>
      </c>
      <c r="AI1040" s="39">
        <f>IF(G1040=AH1040,0,1)</f>
        <v>0</v>
      </c>
      <c r="AJ1040" s="39" t="e">
        <f>VLOOKUP(A1040,[2]修订!$B:$C,2,0)</f>
        <v>#N/A</v>
      </c>
    </row>
    <row r="1041" s="39" customFormat="1" spans="1:36">
      <c r="A1041" s="55" t="s">
        <v>1667</v>
      </c>
      <c r="B1041" s="52" t="s">
        <v>1065</v>
      </c>
      <c r="C1041" s="52"/>
      <c r="D1041" s="52"/>
      <c r="E1041" s="56" t="s">
        <v>1063</v>
      </c>
      <c r="F1041" s="56">
        <v>13</v>
      </c>
      <c r="G1041" s="52"/>
      <c r="H1041" s="47"/>
      <c r="I1041" s="44"/>
      <c r="J1041" s="39" t="e">
        <f>VLOOKUP(A1041,'[1]2019.11'!$A:$B,2,0)</f>
        <v>#N/A</v>
      </c>
      <c r="X1041" s="39" t="e">
        <f>VLOOKUP(A1041,'[1]2019.30'!$A:$B,2,0)</f>
        <v>#N/A</v>
      </c>
      <c r="AJ1041" s="39" t="e">
        <f>VLOOKUP(A1041,[2]修订!$B:$C,2,0)</f>
        <v>#N/A</v>
      </c>
    </row>
    <row r="1042" s="39" customFormat="1" spans="1:36">
      <c r="A1042" s="55" t="s">
        <v>1668</v>
      </c>
      <c r="B1042" s="52" t="s">
        <v>1661</v>
      </c>
      <c r="C1042" s="52"/>
      <c r="D1042" s="52"/>
      <c r="E1042" s="56" t="s">
        <v>1063</v>
      </c>
      <c r="F1042" s="56">
        <v>3.2</v>
      </c>
      <c r="G1042" s="52"/>
      <c r="H1042" s="47" t="s">
        <v>68</v>
      </c>
      <c r="I1042" s="44"/>
      <c r="J1042" s="39" t="e">
        <f>VLOOKUP(A1042,'[1]2019.11'!$A:$B,2,0)</f>
        <v>#N/A</v>
      </c>
      <c r="X1042" s="39" t="str">
        <f>VLOOKUP(A1042,'[1]2019.30'!$A:$B,2,0)</f>
        <v>比色法</v>
      </c>
      <c r="Y1042" s="39">
        <f>IF(B1042=X1042,0,1)</f>
        <v>0</v>
      </c>
      <c r="Z1042" s="39">
        <v>0</v>
      </c>
      <c r="AA1042" s="39">
        <f>IF(C1042=Z1042,0,1)</f>
        <v>0</v>
      </c>
      <c r="AB1042" s="39" t="e">
        <f>VLOOKUP(A1042,'[1]2019.30'!$A:$D,4,0)</f>
        <v>#REF!</v>
      </c>
      <c r="AC1042" s="39" t="e">
        <f>IF(D1042=AB1042,0,1)</f>
        <v>#REF!</v>
      </c>
      <c r="AD1042" s="39" t="str">
        <f>VLOOKUP(A1042,'[1]2019.30'!$A:$E,5,0)</f>
        <v>项</v>
      </c>
      <c r="AE1042" s="39">
        <f>IF(E1042=AD1042,0,1)</f>
        <v>0</v>
      </c>
      <c r="AF1042" s="39">
        <f>VLOOKUP(A1042,'[1]2019.30'!$A:$F,6,0)</f>
        <v>3.2</v>
      </c>
      <c r="AG1042" s="39">
        <f>IF(F1042=AF1042,0,1)</f>
        <v>0</v>
      </c>
      <c r="AH1042" s="39">
        <v>0</v>
      </c>
      <c r="AI1042" s="39">
        <f>IF(G1042=AH1042,0,1)</f>
        <v>0</v>
      </c>
      <c r="AJ1042" s="39" t="e">
        <f>VLOOKUP(A1042,[2]修订!$B:$C,2,0)</f>
        <v>#N/A</v>
      </c>
    </row>
    <row r="1043" s="39" customFormat="1" spans="1:36">
      <c r="A1043" s="55" t="s">
        <v>1669</v>
      </c>
      <c r="B1043" s="52" t="s">
        <v>1649</v>
      </c>
      <c r="C1043" s="52"/>
      <c r="D1043" s="52"/>
      <c r="E1043" s="56" t="s">
        <v>1063</v>
      </c>
      <c r="F1043" s="56">
        <v>3.2</v>
      </c>
      <c r="G1043" s="52"/>
      <c r="H1043" s="47" t="s">
        <v>68</v>
      </c>
      <c r="I1043" s="44"/>
      <c r="J1043" s="39" t="e">
        <f>VLOOKUP(A1043,'[1]2019.11'!$A:$B,2,0)</f>
        <v>#N/A</v>
      </c>
      <c r="X1043" s="39" t="str">
        <f>VLOOKUP(A1043,'[1]2019.30'!$A:$B,2,0)</f>
        <v>离子选择电极法</v>
      </c>
      <c r="Y1043" s="39">
        <f>IF(B1043=X1043,0,1)</f>
        <v>0</v>
      </c>
      <c r="Z1043" s="39">
        <v>0</v>
      </c>
      <c r="AA1043" s="39">
        <f>IF(C1043=Z1043,0,1)</f>
        <v>0</v>
      </c>
      <c r="AB1043" s="39" t="e">
        <f>VLOOKUP(A1043,'[1]2019.30'!$A:$D,4,0)</f>
        <v>#REF!</v>
      </c>
      <c r="AC1043" s="39" t="e">
        <f>IF(D1043=AB1043,0,1)</f>
        <v>#REF!</v>
      </c>
      <c r="AD1043" s="39" t="str">
        <f>VLOOKUP(A1043,'[1]2019.30'!$A:$E,5,0)</f>
        <v>项</v>
      </c>
      <c r="AE1043" s="39">
        <f>IF(E1043=AD1043,0,1)</f>
        <v>0</v>
      </c>
      <c r="AF1043" s="39">
        <f>VLOOKUP(A1043,'[1]2019.30'!$A:$F,6,0)</f>
        <v>3.2</v>
      </c>
      <c r="AG1043" s="39">
        <f>IF(F1043=AF1043,0,1)</f>
        <v>0</v>
      </c>
      <c r="AH1043" s="39">
        <v>0</v>
      </c>
      <c r="AI1043" s="39">
        <f>IF(G1043=AH1043,0,1)</f>
        <v>0</v>
      </c>
      <c r="AJ1043" s="39" t="e">
        <f>VLOOKUP(A1043,[2]修订!$B:$C,2,0)</f>
        <v>#N/A</v>
      </c>
    </row>
    <row r="1044" s="39" customFormat="1" spans="1:36">
      <c r="A1044" s="55">
        <v>250304007</v>
      </c>
      <c r="B1044" s="52" t="s">
        <v>1670</v>
      </c>
      <c r="C1044" s="52"/>
      <c r="D1044" s="52"/>
      <c r="E1044" s="56" t="s">
        <v>1063</v>
      </c>
      <c r="F1044" s="56"/>
      <c r="G1044" s="52"/>
      <c r="H1044" s="47"/>
      <c r="I1044" s="44"/>
      <c r="J1044" s="39" t="e">
        <f>VLOOKUP(A1044,'[1]2019.11'!$A:$B,2,0)</f>
        <v>#N/A</v>
      </c>
      <c r="X1044" s="39" t="e">
        <f>VLOOKUP(A1044,'[1]2019.30'!$A:$B,2,0)</f>
        <v>#N/A</v>
      </c>
      <c r="AJ1044" s="39" t="e">
        <f>VLOOKUP(A1044,[2]修订!$B:$C,2,0)</f>
        <v>#N/A</v>
      </c>
    </row>
    <row r="1045" s="39" customFormat="1" spans="1:36">
      <c r="A1045" s="55" t="s">
        <v>1671</v>
      </c>
      <c r="B1045" s="52" t="s">
        <v>1065</v>
      </c>
      <c r="C1045" s="52"/>
      <c r="D1045" s="52"/>
      <c r="E1045" s="56" t="s">
        <v>1063</v>
      </c>
      <c r="F1045" s="56">
        <v>13</v>
      </c>
      <c r="G1045" s="52"/>
      <c r="H1045" s="47"/>
      <c r="I1045" s="44"/>
      <c r="J1045" s="39" t="e">
        <f>VLOOKUP(A1045,'[1]2019.11'!$A:$B,2,0)</f>
        <v>#N/A</v>
      </c>
      <c r="X1045" s="39" t="e">
        <f>VLOOKUP(A1045,'[1]2019.30'!$A:$B,2,0)</f>
        <v>#N/A</v>
      </c>
      <c r="AJ1045" s="39" t="e">
        <f>VLOOKUP(A1045,[2]修订!$B:$C,2,0)</f>
        <v>#N/A</v>
      </c>
    </row>
    <row r="1046" s="39" customFormat="1" spans="1:36">
      <c r="A1046" s="55" t="s">
        <v>1672</v>
      </c>
      <c r="B1046" s="52" t="s">
        <v>1661</v>
      </c>
      <c r="C1046" s="52"/>
      <c r="D1046" s="52"/>
      <c r="E1046" s="56" t="s">
        <v>1063</v>
      </c>
      <c r="F1046" s="56">
        <v>8</v>
      </c>
      <c r="G1046" s="52"/>
      <c r="H1046" s="47"/>
      <c r="I1046" s="44"/>
      <c r="J1046" s="39" t="e">
        <f>VLOOKUP(A1046,'[1]2019.11'!$A:$B,2,0)</f>
        <v>#N/A</v>
      </c>
      <c r="X1046" s="39" t="e">
        <f>VLOOKUP(A1046,'[1]2019.30'!$A:$B,2,0)</f>
        <v>#N/A</v>
      </c>
      <c r="AJ1046" s="39" t="e">
        <f>VLOOKUP(A1046,[2]修订!$B:$C,2,0)</f>
        <v>#N/A</v>
      </c>
    </row>
    <row r="1047" s="39" customFormat="1" spans="1:36">
      <c r="A1047" s="55" t="s">
        <v>1673</v>
      </c>
      <c r="B1047" s="52" t="s">
        <v>1674</v>
      </c>
      <c r="C1047" s="52"/>
      <c r="D1047" s="52"/>
      <c r="E1047" s="56" t="s">
        <v>1063</v>
      </c>
      <c r="F1047" s="56">
        <v>13</v>
      </c>
      <c r="G1047" s="52"/>
      <c r="H1047" s="47"/>
      <c r="I1047" s="44"/>
      <c r="J1047" s="39" t="e">
        <f>VLOOKUP(A1047,'[1]2019.11'!$A:$B,2,0)</f>
        <v>#N/A</v>
      </c>
      <c r="X1047" s="39" t="e">
        <f>VLOOKUP(A1047,'[1]2019.30'!$A:$B,2,0)</f>
        <v>#N/A</v>
      </c>
      <c r="AJ1047" s="39" t="e">
        <f>VLOOKUP(A1047,[2]修订!$B:$C,2,0)</f>
        <v>#N/A</v>
      </c>
    </row>
    <row r="1048" s="39" customFormat="1" spans="1:36">
      <c r="A1048" s="55">
        <v>250304008</v>
      </c>
      <c r="B1048" s="52" t="s">
        <v>1675</v>
      </c>
      <c r="C1048" s="52"/>
      <c r="D1048" s="52"/>
      <c r="E1048" s="56" t="s">
        <v>1063</v>
      </c>
      <c r="F1048" s="56">
        <v>13</v>
      </c>
      <c r="G1048" s="52"/>
      <c r="H1048" s="47"/>
      <c r="I1048" s="44"/>
      <c r="J1048" s="39" t="e">
        <f>VLOOKUP(A1048,'[1]2019.11'!$A:$B,2,0)</f>
        <v>#N/A</v>
      </c>
      <c r="X1048" s="39" t="e">
        <f>VLOOKUP(A1048,'[1]2019.30'!$A:$B,2,0)</f>
        <v>#N/A</v>
      </c>
      <c r="AJ1048" s="39" t="e">
        <f>VLOOKUP(A1048,[2]修订!$B:$C,2,0)</f>
        <v>#N/A</v>
      </c>
    </row>
    <row r="1049" s="39" customFormat="1" spans="1:36">
      <c r="A1049" s="55">
        <v>250304009</v>
      </c>
      <c r="B1049" s="52" t="s">
        <v>1676</v>
      </c>
      <c r="C1049" s="52"/>
      <c r="D1049" s="52"/>
      <c r="E1049" s="56" t="s">
        <v>1063</v>
      </c>
      <c r="F1049" s="56"/>
      <c r="G1049" s="52"/>
      <c r="H1049" s="47"/>
      <c r="I1049" s="44"/>
      <c r="J1049" s="39" t="e">
        <f>VLOOKUP(A1049,'[1]2019.11'!$A:$B,2,0)</f>
        <v>#N/A</v>
      </c>
      <c r="X1049" s="39" t="e">
        <f>VLOOKUP(A1049,'[1]2019.30'!$A:$B,2,0)</f>
        <v>#N/A</v>
      </c>
      <c r="AJ1049" s="39" t="e">
        <f>VLOOKUP(A1049,[2]修订!$B:$C,2,0)</f>
        <v>#N/A</v>
      </c>
    </row>
    <row r="1050" s="39" customFormat="1" spans="1:36">
      <c r="A1050" s="55" t="s">
        <v>1677</v>
      </c>
      <c r="B1050" s="52" t="s">
        <v>1661</v>
      </c>
      <c r="C1050" s="52"/>
      <c r="D1050" s="52"/>
      <c r="E1050" s="56" t="s">
        <v>1063</v>
      </c>
      <c r="F1050" s="56">
        <v>8</v>
      </c>
      <c r="G1050" s="52"/>
      <c r="H1050" s="47"/>
      <c r="I1050" s="44"/>
      <c r="J1050" s="39" t="e">
        <f>VLOOKUP(A1050,'[1]2019.11'!$A:$B,2,0)</f>
        <v>#N/A</v>
      </c>
      <c r="X1050" s="39" t="e">
        <f>VLOOKUP(A1050,'[1]2019.30'!$A:$B,2,0)</f>
        <v>#N/A</v>
      </c>
      <c r="AJ1050" s="39" t="e">
        <f>VLOOKUP(A1050,[2]修订!$B:$C,2,0)</f>
        <v>#N/A</v>
      </c>
    </row>
    <row r="1051" s="39" customFormat="1" spans="1:36">
      <c r="A1051" s="55" t="s">
        <v>1678</v>
      </c>
      <c r="B1051" s="52" t="s">
        <v>1674</v>
      </c>
      <c r="C1051" s="52"/>
      <c r="D1051" s="52"/>
      <c r="E1051" s="56" t="s">
        <v>1063</v>
      </c>
      <c r="F1051" s="56">
        <v>13</v>
      </c>
      <c r="G1051" s="52"/>
      <c r="H1051" s="47"/>
      <c r="I1051" s="44"/>
      <c r="J1051" s="39" t="e">
        <f>VLOOKUP(A1051,'[1]2019.11'!$A:$B,2,0)</f>
        <v>#N/A</v>
      </c>
      <c r="X1051" s="39" t="e">
        <f>VLOOKUP(A1051,'[1]2019.30'!$A:$B,2,0)</f>
        <v>#N/A</v>
      </c>
      <c r="AJ1051" s="39" t="e">
        <f>VLOOKUP(A1051,[2]修订!$B:$C,2,0)</f>
        <v>#N/A</v>
      </c>
    </row>
    <row r="1052" s="39" customFormat="1" spans="1:36">
      <c r="A1052" s="55">
        <v>250304010</v>
      </c>
      <c r="B1052" s="52" t="s">
        <v>1679</v>
      </c>
      <c r="C1052" s="52" t="s">
        <v>1680</v>
      </c>
      <c r="D1052" s="52"/>
      <c r="E1052" s="56" t="s">
        <v>1063</v>
      </c>
      <c r="F1052" s="56"/>
      <c r="G1052" s="52"/>
      <c r="H1052" s="47"/>
      <c r="I1052" s="44"/>
      <c r="J1052" s="39" t="e">
        <f>VLOOKUP(A1052,'[1]2019.11'!$A:$B,2,0)</f>
        <v>#N/A</v>
      </c>
      <c r="X1052" s="39" t="str">
        <f>VLOOKUP(A1052,'[1]2019.30'!$A:$B,2,0)</f>
        <v>血清碳酸氢盐(HCO3)测定</v>
      </c>
      <c r="Y1052" s="39">
        <f>IF(B1052=X1052,0,1)</f>
        <v>0</v>
      </c>
      <c r="Z1052" s="39" t="s">
        <v>1680</v>
      </c>
      <c r="AA1052" s="39">
        <f>IF(C1052=Z1052,0,1)</f>
        <v>0</v>
      </c>
      <c r="AB1052" s="39" t="e">
        <f>VLOOKUP(A1052,'[1]2019.30'!$A:$D,4,0)</f>
        <v>#REF!</v>
      </c>
      <c r="AC1052" s="39" t="e">
        <f>IF(D1052=AB1052,0,1)</f>
        <v>#REF!</v>
      </c>
      <c r="AD1052" s="39" t="str">
        <f>VLOOKUP(A1052,'[1]2019.30'!$A:$E,5,0)</f>
        <v>项</v>
      </c>
      <c r="AE1052" s="39">
        <f>IF(E1052=AD1052,0,1)</f>
        <v>0</v>
      </c>
      <c r="AF1052" s="39" t="e">
        <f>VLOOKUP(A1052,'[1]2019.30'!$A:$F,6,0)</f>
        <v>#REF!</v>
      </c>
      <c r="AG1052" s="39" t="e">
        <f>IF(F1052=AF1052,0,1)</f>
        <v>#REF!</v>
      </c>
      <c r="AH1052" s="39">
        <v>0</v>
      </c>
      <c r="AI1052" s="39">
        <f>IF(G1052=AH1052,0,1)</f>
        <v>0</v>
      </c>
      <c r="AJ1052" s="39" t="e">
        <f>VLOOKUP(A1052,[2]修订!$B:$C,2,0)</f>
        <v>#N/A</v>
      </c>
    </row>
    <row r="1053" s="39" customFormat="1" spans="1:36">
      <c r="A1053" s="55" t="s">
        <v>1681</v>
      </c>
      <c r="B1053" s="52" t="s">
        <v>1682</v>
      </c>
      <c r="C1053" s="52"/>
      <c r="D1053" s="52"/>
      <c r="E1053" s="56" t="s">
        <v>1063</v>
      </c>
      <c r="F1053" s="56">
        <v>5</v>
      </c>
      <c r="G1053" s="52"/>
      <c r="H1053" s="47" t="s">
        <v>68</v>
      </c>
      <c r="I1053" s="44"/>
      <c r="J1053" s="39" t="e">
        <f>VLOOKUP(A1053,'[1]2019.11'!$A:$B,2,0)</f>
        <v>#N/A</v>
      </c>
      <c r="X1053" s="39" t="str">
        <f>VLOOKUP(A1053,'[1]2019.30'!$A:$B,2,0)</f>
        <v>电极法\酶法</v>
      </c>
      <c r="Y1053" s="39">
        <f>IF(B1053=X1053,0,1)</f>
        <v>0</v>
      </c>
      <c r="Z1053" s="39">
        <v>0</v>
      </c>
      <c r="AA1053" s="39">
        <f>IF(C1053=Z1053,0,1)</f>
        <v>0</v>
      </c>
      <c r="AB1053" s="39" t="e">
        <f>VLOOKUP(A1053,'[1]2019.30'!$A:$D,4,0)</f>
        <v>#REF!</v>
      </c>
      <c r="AC1053" s="39" t="e">
        <f>IF(D1053=AB1053,0,1)</f>
        <v>#REF!</v>
      </c>
      <c r="AD1053" s="39" t="str">
        <f>VLOOKUP(A1053,'[1]2019.30'!$A:$E,5,0)</f>
        <v>项</v>
      </c>
      <c r="AE1053" s="39">
        <f>IF(E1053=AD1053,0,1)</f>
        <v>0</v>
      </c>
      <c r="AF1053" s="39">
        <f>VLOOKUP(A1053,'[1]2019.30'!$A:$F,6,0)</f>
        <v>5</v>
      </c>
      <c r="AG1053" s="39">
        <f>IF(F1053=AF1053,0,1)</f>
        <v>0</v>
      </c>
      <c r="AH1053" s="39">
        <v>0</v>
      </c>
      <c r="AI1053" s="39">
        <f>IF(G1053=AH1053,0,1)</f>
        <v>0</v>
      </c>
      <c r="AJ1053" s="39" t="e">
        <f>VLOOKUP(A1053,[2]修订!$B:$C,2,0)</f>
        <v>#N/A</v>
      </c>
    </row>
    <row r="1054" s="39" customFormat="1" spans="1:36">
      <c r="A1054" s="55" t="s">
        <v>1683</v>
      </c>
      <c r="B1054" s="52" t="s">
        <v>1065</v>
      </c>
      <c r="C1054" s="52"/>
      <c r="D1054" s="52"/>
      <c r="E1054" s="56" t="s">
        <v>1063</v>
      </c>
      <c r="F1054" s="56">
        <v>13</v>
      </c>
      <c r="G1054" s="52"/>
      <c r="H1054" s="47" t="s">
        <v>96</v>
      </c>
      <c r="I1054" s="44"/>
      <c r="J1054" s="39" t="e">
        <f>VLOOKUP(A1054,'[1]2019.11'!$A:$B,2,0)</f>
        <v>#N/A</v>
      </c>
      <c r="X1054" s="39" t="e">
        <f>VLOOKUP(A1054,'[1]2019.30'!$A:$B,2,0)</f>
        <v>#N/A</v>
      </c>
      <c r="AJ1054" s="39" t="e">
        <f>VLOOKUP(A1054,[2]修订!$B:$C,2,0)</f>
        <v>#N/A</v>
      </c>
    </row>
    <row r="1055" s="39" customFormat="1" spans="1:36">
      <c r="A1055" s="55">
        <v>250304011</v>
      </c>
      <c r="B1055" s="52" t="s">
        <v>1684</v>
      </c>
      <c r="C1055" s="52"/>
      <c r="D1055" s="52"/>
      <c r="E1055" s="56" t="s">
        <v>1063</v>
      </c>
      <c r="F1055" s="56"/>
      <c r="G1055" s="52"/>
      <c r="H1055" s="47"/>
      <c r="I1055" s="44"/>
      <c r="J1055" s="39" t="e">
        <f>VLOOKUP(A1055,'[1]2019.11'!$A:$B,2,0)</f>
        <v>#N/A</v>
      </c>
      <c r="X1055" s="39" t="e">
        <f>VLOOKUP(A1055,'[1]2019.30'!$A:$B,2,0)</f>
        <v>#N/A</v>
      </c>
      <c r="AJ1055" s="39" t="e">
        <f>VLOOKUP(A1055,[2]修订!$B:$C,2,0)</f>
        <v>#N/A</v>
      </c>
    </row>
    <row r="1056" s="39" customFormat="1" spans="1:36">
      <c r="A1056" s="55" t="s">
        <v>1685</v>
      </c>
      <c r="B1056" s="52" t="s">
        <v>1065</v>
      </c>
      <c r="C1056" s="52"/>
      <c r="D1056" s="52"/>
      <c r="E1056" s="56" t="s">
        <v>1063</v>
      </c>
      <c r="F1056" s="56">
        <v>13</v>
      </c>
      <c r="G1056" s="52"/>
      <c r="H1056" s="47"/>
      <c r="I1056" s="44"/>
      <c r="J1056" s="39" t="e">
        <f>VLOOKUP(A1056,'[1]2019.11'!$A:$B,2,0)</f>
        <v>#N/A</v>
      </c>
      <c r="X1056" s="39" t="e">
        <f>VLOOKUP(A1056,'[1]2019.30'!$A:$B,2,0)</f>
        <v>#N/A</v>
      </c>
      <c r="AJ1056" s="39" t="e">
        <f>VLOOKUP(A1056,[2]修订!$B:$C,2,0)</f>
        <v>#N/A</v>
      </c>
    </row>
    <row r="1057" s="39" customFormat="1" spans="1:36">
      <c r="A1057" s="55" t="s">
        <v>1686</v>
      </c>
      <c r="B1057" s="52" t="s">
        <v>1682</v>
      </c>
      <c r="C1057" s="52"/>
      <c r="D1057" s="52"/>
      <c r="E1057" s="56" t="s">
        <v>1063</v>
      </c>
      <c r="F1057" s="56">
        <v>10</v>
      </c>
      <c r="G1057" s="52"/>
      <c r="H1057" s="47"/>
      <c r="I1057" s="44"/>
      <c r="J1057" s="39" t="e">
        <f>VLOOKUP(A1057,'[1]2019.11'!$A:$B,2,0)</f>
        <v>#N/A</v>
      </c>
      <c r="X1057" s="39" t="e">
        <f>VLOOKUP(A1057,'[1]2019.30'!$A:$B,2,0)</f>
        <v>#N/A</v>
      </c>
      <c r="AJ1057" s="39" t="e">
        <f>VLOOKUP(A1057,[2]修订!$B:$C,2,0)</f>
        <v>#N/A</v>
      </c>
    </row>
    <row r="1058" s="39" customFormat="1" spans="1:36">
      <c r="A1058" s="55">
        <v>250304012</v>
      </c>
      <c r="B1058" s="52" t="s">
        <v>1687</v>
      </c>
      <c r="C1058" s="52"/>
      <c r="D1058" s="52"/>
      <c r="E1058" s="56" t="s">
        <v>1063</v>
      </c>
      <c r="F1058" s="56">
        <v>13</v>
      </c>
      <c r="G1058" s="52"/>
      <c r="H1058" s="47"/>
      <c r="I1058" s="44"/>
      <c r="J1058" s="39" t="e">
        <f>VLOOKUP(A1058,'[1]2019.11'!$A:$B,2,0)</f>
        <v>#N/A</v>
      </c>
      <c r="X1058" s="39" t="e">
        <f>VLOOKUP(A1058,'[1]2019.30'!$A:$B,2,0)</f>
        <v>#N/A</v>
      </c>
      <c r="AJ1058" s="39" t="e">
        <f>VLOOKUP(A1058,[2]修订!$B:$C,2,0)</f>
        <v>#N/A</v>
      </c>
    </row>
    <row r="1059" s="39" customFormat="1" ht="24" spans="1:36">
      <c r="A1059" s="55">
        <v>250304013</v>
      </c>
      <c r="B1059" s="52" t="s">
        <v>1688</v>
      </c>
      <c r="C1059" s="52" t="s">
        <v>1689</v>
      </c>
      <c r="D1059" s="52"/>
      <c r="E1059" s="56" t="s">
        <v>1063</v>
      </c>
      <c r="F1059" s="56"/>
      <c r="G1059" s="52"/>
      <c r="H1059" s="47"/>
      <c r="I1059" s="44"/>
      <c r="J1059" s="39" t="e">
        <f>VLOOKUP(A1059,'[1]2019.11'!$A:$B,2,0)</f>
        <v>#N/A</v>
      </c>
      <c r="X1059" s="39" t="e">
        <f>VLOOKUP(A1059,'[1]2019.30'!$A:$B,2,0)</f>
        <v>#N/A</v>
      </c>
      <c r="AJ1059" s="39" t="e">
        <f>VLOOKUP(A1059,[2]修订!$B:$C,2,0)</f>
        <v>#N/A</v>
      </c>
    </row>
    <row r="1060" s="39" customFormat="1" spans="1:36">
      <c r="A1060" s="55" t="s">
        <v>1690</v>
      </c>
      <c r="B1060" s="52" t="s">
        <v>1661</v>
      </c>
      <c r="C1060" s="52"/>
      <c r="D1060" s="52"/>
      <c r="E1060" s="56" t="s">
        <v>1063</v>
      </c>
      <c r="F1060" s="56">
        <v>8</v>
      </c>
      <c r="G1060" s="52"/>
      <c r="H1060" s="47"/>
      <c r="I1060" s="44"/>
      <c r="J1060" s="39" t="e">
        <f>VLOOKUP(A1060,'[1]2019.11'!$A:$B,2,0)</f>
        <v>#N/A</v>
      </c>
      <c r="X1060" s="39" t="e">
        <f>VLOOKUP(A1060,'[1]2019.30'!$A:$B,2,0)</f>
        <v>#N/A</v>
      </c>
      <c r="AJ1060" s="39" t="e">
        <f>VLOOKUP(A1060,[2]修订!$B:$C,2,0)</f>
        <v>#N/A</v>
      </c>
    </row>
    <row r="1061" s="39" customFormat="1" spans="1:36">
      <c r="A1061" s="55" t="s">
        <v>1691</v>
      </c>
      <c r="B1061" s="52" t="s">
        <v>1674</v>
      </c>
      <c r="C1061" s="52"/>
      <c r="D1061" s="52"/>
      <c r="E1061" s="56" t="s">
        <v>1063</v>
      </c>
      <c r="F1061" s="56">
        <v>13</v>
      </c>
      <c r="G1061" s="52"/>
      <c r="H1061" s="47"/>
      <c r="I1061" s="44"/>
      <c r="J1061" s="39" t="e">
        <f>VLOOKUP(A1061,'[1]2019.11'!$A:$B,2,0)</f>
        <v>#N/A</v>
      </c>
      <c r="X1061" s="39" t="e">
        <f>VLOOKUP(A1061,'[1]2019.30'!$A:$B,2,0)</f>
        <v>#N/A</v>
      </c>
      <c r="AJ1061" s="39" t="e">
        <f>VLOOKUP(A1061,[2]修订!$B:$C,2,0)</f>
        <v>#N/A</v>
      </c>
    </row>
    <row r="1062" s="39" customFormat="1" spans="1:36">
      <c r="A1062" s="55" t="s">
        <v>1692</v>
      </c>
      <c r="B1062" s="52" t="s">
        <v>1693</v>
      </c>
      <c r="C1062" s="52"/>
      <c r="D1062" s="52"/>
      <c r="E1062" s="56" t="s">
        <v>1063</v>
      </c>
      <c r="F1062" s="56">
        <v>45</v>
      </c>
      <c r="G1062" s="52"/>
      <c r="H1062" s="47"/>
      <c r="I1062" s="44"/>
      <c r="J1062" s="39" t="e">
        <f>VLOOKUP(A1062,'[1]2019.11'!$A:$B,2,0)</f>
        <v>#N/A</v>
      </c>
      <c r="X1062" s="39" t="e">
        <f>VLOOKUP(A1062,'[1]2019.30'!$A:$B,2,0)</f>
        <v>#N/A</v>
      </c>
      <c r="AJ1062" s="39" t="e">
        <f>VLOOKUP(A1062,[2]修订!$B:$C,2,0)</f>
        <v>#N/A</v>
      </c>
    </row>
    <row r="1063" s="39" customFormat="1" spans="1:36">
      <c r="A1063" s="55">
        <v>250304014</v>
      </c>
      <c r="B1063" s="52" t="s">
        <v>1694</v>
      </c>
      <c r="C1063" s="52"/>
      <c r="D1063" s="52"/>
      <c r="E1063" s="56" t="s">
        <v>1063</v>
      </c>
      <c r="F1063" s="56">
        <v>55</v>
      </c>
      <c r="G1063" s="52"/>
      <c r="H1063" s="47"/>
      <c r="I1063" s="44"/>
      <c r="J1063" s="39" t="e">
        <f>VLOOKUP(A1063,'[1]2019.11'!$A:$B,2,0)</f>
        <v>#N/A</v>
      </c>
      <c r="X1063" s="39" t="e">
        <f>VLOOKUP(A1063,'[1]2019.30'!$A:$B,2,0)</f>
        <v>#N/A</v>
      </c>
      <c r="AJ1063" s="39" t="e">
        <f>VLOOKUP(A1063,[2]修订!$B:$C,2,0)</f>
        <v>#N/A</v>
      </c>
    </row>
    <row r="1064" s="39" customFormat="1" spans="1:36">
      <c r="A1064" s="55">
        <v>250305</v>
      </c>
      <c r="B1064" s="52" t="s">
        <v>1695</v>
      </c>
      <c r="C1064" s="52"/>
      <c r="D1064" s="52"/>
      <c r="E1064" s="56"/>
      <c r="F1064" s="56"/>
      <c r="G1064" s="52"/>
      <c r="H1064" s="47"/>
      <c r="I1064" s="44"/>
      <c r="J1064" s="39" t="e">
        <f>VLOOKUP(A1064,'[1]2019.11'!$A:$B,2,0)</f>
        <v>#N/A</v>
      </c>
      <c r="X1064" s="39" t="str">
        <f>VLOOKUP(A1064,'[1]2019.30'!$A:$B,2,0)</f>
        <v>肝病的实验诊断</v>
      </c>
      <c r="Y1064" s="39">
        <f t="shared" ref="Y1064:Y1071" si="181">IF(B1064=X1064,0,1)</f>
        <v>0</v>
      </c>
      <c r="Z1064" s="39">
        <v>0</v>
      </c>
      <c r="AA1064" s="39">
        <f t="shared" ref="AA1064:AA1071" si="182">IF(C1064=Z1064,0,1)</f>
        <v>0</v>
      </c>
      <c r="AB1064" s="39" t="e">
        <f>VLOOKUP(A1064,'[1]2019.30'!$A:$D,4,0)</f>
        <v>#REF!</v>
      </c>
      <c r="AC1064" s="39" t="e">
        <f t="shared" ref="AC1064:AC1071" si="183">IF(D1064=AB1064,0,1)</f>
        <v>#REF!</v>
      </c>
      <c r="AD1064" s="39" t="e">
        <f>VLOOKUP(A1064,'[1]2019.30'!$A:$E,5,0)</f>
        <v>#REF!</v>
      </c>
      <c r="AE1064" s="39" t="e">
        <f t="shared" ref="AE1064:AE1071" si="184">IF(E1064=AD1064,0,1)</f>
        <v>#REF!</v>
      </c>
      <c r="AF1064" s="39" t="e">
        <f>VLOOKUP(A1064,'[1]2019.30'!$A:$F,6,0)</f>
        <v>#REF!</v>
      </c>
      <c r="AG1064" s="39" t="e">
        <f t="shared" ref="AG1064:AG1071" si="185">IF(F1064=AF1064,0,1)</f>
        <v>#REF!</v>
      </c>
      <c r="AH1064" s="39">
        <v>0</v>
      </c>
      <c r="AI1064" s="39">
        <f t="shared" ref="AI1064:AI1071" si="186">IF(G1064=AH1064,0,1)</f>
        <v>0</v>
      </c>
      <c r="AJ1064" s="39" t="e">
        <f>VLOOKUP(A1064,[2]修订!$B:$C,2,0)</f>
        <v>#N/A</v>
      </c>
    </row>
    <row r="1065" s="39" customFormat="1" spans="1:36">
      <c r="A1065" s="55">
        <v>250305001</v>
      </c>
      <c r="B1065" s="52" t="s">
        <v>1696</v>
      </c>
      <c r="C1065" s="52"/>
      <c r="D1065" s="52"/>
      <c r="E1065" s="56" t="s">
        <v>1063</v>
      </c>
      <c r="F1065" s="56"/>
      <c r="G1065" s="52"/>
      <c r="H1065" s="47"/>
      <c r="I1065" s="44"/>
      <c r="J1065" s="39" t="e">
        <f>VLOOKUP(A1065,'[1]2019.11'!$A:$B,2,0)</f>
        <v>#N/A</v>
      </c>
      <c r="X1065" s="39" t="str">
        <f>VLOOKUP(A1065,'[1]2019.30'!$A:$B,2,0)</f>
        <v>血清总胆红素测定</v>
      </c>
      <c r="Y1065" s="39">
        <f t="shared" si="181"/>
        <v>0</v>
      </c>
      <c r="Z1065" s="39">
        <v>0</v>
      </c>
      <c r="AA1065" s="39">
        <f t="shared" si="182"/>
        <v>0</v>
      </c>
      <c r="AB1065" s="39" t="e">
        <f>VLOOKUP(A1065,'[1]2019.30'!$A:$D,4,0)</f>
        <v>#REF!</v>
      </c>
      <c r="AC1065" s="39" t="e">
        <f t="shared" si="183"/>
        <v>#REF!</v>
      </c>
      <c r="AD1065" s="39" t="str">
        <f>VLOOKUP(A1065,'[1]2019.30'!$A:$E,5,0)</f>
        <v>项</v>
      </c>
      <c r="AE1065" s="39">
        <f t="shared" si="184"/>
        <v>0</v>
      </c>
      <c r="AF1065" s="39" t="e">
        <f>VLOOKUP(A1065,'[1]2019.30'!$A:$F,6,0)</f>
        <v>#REF!</v>
      </c>
      <c r="AG1065" s="39" t="e">
        <f t="shared" si="185"/>
        <v>#REF!</v>
      </c>
      <c r="AH1065" s="39">
        <v>0</v>
      </c>
      <c r="AI1065" s="39">
        <f t="shared" si="186"/>
        <v>0</v>
      </c>
      <c r="AJ1065" s="39" t="e">
        <f>VLOOKUP(A1065,[2]修订!$B:$C,2,0)</f>
        <v>#N/A</v>
      </c>
    </row>
    <row r="1066" s="39" customFormat="1" spans="1:36">
      <c r="A1066" s="55" t="s">
        <v>1697</v>
      </c>
      <c r="B1066" s="52" t="s">
        <v>1698</v>
      </c>
      <c r="C1066" s="52"/>
      <c r="D1066" s="52"/>
      <c r="E1066" s="56" t="s">
        <v>1063</v>
      </c>
      <c r="F1066" s="56">
        <v>4</v>
      </c>
      <c r="G1066" s="52"/>
      <c r="H1066" s="47" t="s">
        <v>68</v>
      </c>
      <c r="I1066" s="44"/>
      <c r="J1066" s="39" t="e">
        <f>VLOOKUP(A1066,'[1]2019.11'!$A:$B,2,0)</f>
        <v>#N/A</v>
      </c>
      <c r="X1066" s="39" t="str">
        <f>VLOOKUP(A1066,'[1]2019.30'!$A:$B,2,0)</f>
        <v>化学法或酶促法</v>
      </c>
      <c r="Y1066" s="39">
        <f t="shared" si="181"/>
        <v>0</v>
      </c>
      <c r="Z1066" s="39">
        <v>0</v>
      </c>
      <c r="AA1066" s="39">
        <f t="shared" si="182"/>
        <v>0</v>
      </c>
      <c r="AB1066" s="39" t="e">
        <f>VLOOKUP(A1066,'[1]2019.30'!$A:$D,4,0)</f>
        <v>#REF!</v>
      </c>
      <c r="AC1066" s="39" t="e">
        <f t="shared" si="183"/>
        <v>#REF!</v>
      </c>
      <c r="AD1066" s="39" t="str">
        <f>VLOOKUP(A1066,'[1]2019.30'!$A:$E,5,0)</f>
        <v>项</v>
      </c>
      <c r="AE1066" s="39">
        <f t="shared" si="184"/>
        <v>0</v>
      </c>
      <c r="AF1066" s="39">
        <f>VLOOKUP(A1066,'[1]2019.30'!$A:$F,6,0)</f>
        <v>4</v>
      </c>
      <c r="AG1066" s="39">
        <f t="shared" si="185"/>
        <v>0</v>
      </c>
      <c r="AH1066" s="39">
        <v>0</v>
      </c>
      <c r="AI1066" s="39">
        <f t="shared" si="186"/>
        <v>0</v>
      </c>
      <c r="AJ1066" s="39" t="e">
        <f>VLOOKUP(A1066,[2]修订!$B:$C,2,0)</f>
        <v>#N/A</v>
      </c>
    </row>
    <row r="1067" s="39" customFormat="1" spans="1:36">
      <c r="A1067" s="55" t="s">
        <v>1699</v>
      </c>
      <c r="B1067" s="52" t="s">
        <v>1065</v>
      </c>
      <c r="C1067" s="52"/>
      <c r="D1067" s="52"/>
      <c r="E1067" s="56" t="s">
        <v>1063</v>
      </c>
      <c r="F1067" s="56">
        <v>13</v>
      </c>
      <c r="G1067" s="52"/>
      <c r="H1067" s="47" t="s">
        <v>68</v>
      </c>
      <c r="I1067" s="44"/>
      <c r="J1067" s="39" t="e">
        <f>VLOOKUP(A1067,'[1]2019.11'!$A:$B,2,0)</f>
        <v>#N/A</v>
      </c>
      <c r="X1067" s="39" t="str">
        <f>VLOOKUP(A1067,'[1]2019.30'!$A:$B,2,0)</f>
        <v>干化学法</v>
      </c>
      <c r="Y1067" s="39">
        <f t="shared" si="181"/>
        <v>0</v>
      </c>
      <c r="Z1067" s="39">
        <v>0</v>
      </c>
      <c r="AA1067" s="39">
        <f t="shared" si="182"/>
        <v>0</v>
      </c>
      <c r="AB1067" s="39" t="e">
        <f>VLOOKUP(A1067,'[1]2019.30'!$A:$D,4,0)</f>
        <v>#REF!</v>
      </c>
      <c r="AC1067" s="39" t="e">
        <f t="shared" si="183"/>
        <v>#REF!</v>
      </c>
      <c r="AD1067" s="39" t="str">
        <f>VLOOKUP(A1067,'[1]2019.30'!$A:$E,5,0)</f>
        <v>项</v>
      </c>
      <c r="AE1067" s="39">
        <f t="shared" si="184"/>
        <v>0</v>
      </c>
      <c r="AF1067" s="39">
        <f>VLOOKUP(A1067,'[1]2019.30'!$A:$F,6,0)</f>
        <v>13</v>
      </c>
      <c r="AG1067" s="39">
        <f t="shared" si="185"/>
        <v>0</v>
      </c>
      <c r="AH1067" s="39">
        <v>0</v>
      </c>
      <c r="AI1067" s="39">
        <f t="shared" si="186"/>
        <v>0</v>
      </c>
      <c r="AJ1067" s="39" t="e">
        <f>VLOOKUP(A1067,[2]修订!$B:$C,2,0)</f>
        <v>#N/A</v>
      </c>
    </row>
    <row r="1068" s="39" customFormat="1" spans="1:36">
      <c r="A1068" s="55">
        <v>250305002</v>
      </c>
      <c r="B1068" s="52" t="s">
        <v>1700</v>
      </c>
      <c r="C1068" s="52"/>
      <c r="D1068" s="52"/>
      <c r="E1068" s="56" t="s">
        <v>1063</v>
      </c>
      <c r="F1068" s="56"/>
      <c r="G1068" s="52"/>
      <c r="H1068" s="47"/>
      <c r="I1068" s="44"/>
      <c r="J1068" s="39" t="e">
        <f>VLOOKUP(A1068,'[1]2019.11'!$A:$B,2,0)</f>
        <v>#N/A</v>
      </c>
      <c r="X1068" s="39" t="str">
        <f>VLOOKUP(A1068,'[1]2019.30'!$A:$B,2,0)</f>
        <v>血清直接胆红素测定</v>
      </c>
      <c r="Y1068" s="39">
        <f t="shared" si="181"/>
        <v>0</v>
      </c>
      <c r="Z1068" s="39">
        <v>0</v>
      </c>
      <c r="AA1068" s="39">
        <f t="shared" si="182"/>
        <v>0</v>
      </c>
      <c r="AB1068" s="39" t="e">
        <f>VLOOKUP(A1068,'[1]2019.30'!$A:$D,4,0)</f>
        <v>#REF!</v>
      </c>
      <c r="AC1068" s="39" t="e">
        <f t="shared" si="183"/>
        <v>#REF!</v>
      </c>
      <c r="AD1068" s="39" t="str">
        <f>VLOOKUP(A1068,'[1]2019.30'!$A:$E,5,0)</f>
        <v>项</v>
      </c>
      <c r="AE1068" s="39">
        <f t="shared" si="184"/>
        <v>0</v>
      </c>
      <c r="AF1068" s="39" t="e">
        <f>VLOOKUP(A1068,'[1]2019.30'!$A:$F,6,0)</f>
        <v>#REF!</v>
      </c>
      <c r="AG1068" s="39" t="e">
        <f t="shared" si="185"/>
        <v>#REF!</v>
      </c>
      <c r="AH1068" s="39">
        <v>0</v>
      </c>
      <c r="AI1068" s="39">
        <f t="shared" si="186"/>
        <v>0</v>
      </c>
      <c r="AJ1068" s="39" t="e">
        <f>VLOOKUP(A1068,[2]修订!$B:$C,2,0)</f>
        <v>#N/A</v>
      </c>
    </row>
    <row r="1069" s="39" customFormat="1" spans="1:36">
      <c r="A1069" s="55" t="s">
        <v>1701</v>
      </c>
      <c r="B1069" s="52" t="s">
        <v>1698</v>
      </c>
      <c r="C1069" s="52"/>
      <c r="D1069" s="52"/>
      <c r="E1069" s="56" t="s">
        <v>1063</v>
      </c>
      <c r="F1069" s="56">
        <v>4</v>
      </c>
      <c r="G1069" s="52"/>
      <c r="H1069" s="47" t="s">
        <v>68</v>
      </c>
      <c r="I1069" s="44"/>
      <c r="J1069" s="39" t="e">
        <f>VLOOKUP(A1069,'[1]2019.11'!$A:$B,2,0)</f>
        <v>#N/A</v>
      </c>
      <c r="X1069" s="39" t="str">
        <f>VLOOKUP(A1069,'[1]2019.30'!$A:$B,2,0)</f>
        <v>化学法或酶促法</v>
      </c>
      <c r="Y1069" s="39">
        <f t="shared" si="181"/>
        <v>0</v>
      </c>
      <c r="Z1069" s="39">
        <v>0</v>
      </c>
      <c r="AA1069" s="39">
        <f t="shared" si="182"/>
        <v>0</v>
      </c>
      <c r="AB1069" s="39" t="e">
        <f>VLOOKUP(A1069,'[1]2019.30'!$A:$D,4,0)</f>
        <v>#REF!</v>
      </c>
      <c r="AC1069" s="39" t="e">
        <f t="shared" si="183"/>
        <v>#REF!</v>
      </c>
      <c r="AD1069" s="39" t="str">
        <f>VLOOKUP(A1069,'[1]2019.30'!$A:$E,5,0)</f>
        <v>项</v>
      </c>
      <c r="AE1069" s="39">
        <f t="shared" si="184"/>
        <v>0</v>
      </c>
      <c r="AF1069" s="39">
        <f>VLOOKUP(A1069,'[1]2019.30'!$A:$F,6,0)</f>
        <v>4</v>
      </c>
      <c r="AG1069" s="39">
        <f t="shared" si="185"/>
        <v>0</v>
      </c>
      <c r="AH1069" s="39">
        <v>0</v>
      </c>
      <c r="AI1069" s="39">
        <f t="shared" si="186"/>
        <v>0</v>
      </c>
      <c r="AJ1069" s="39" t="e">
        <f>VLOOKUP(A1069,[2]修订!$B:$C,2,0)</f>
        <v>#N/A</v>
      </c>
    </row>
    <row r="1070" s="39" customFormat="1" spans="1:36">
      <c r="A1070" s="55" t="s">
        <v>1702</v>
      </c>
      <c r="B1070" s="52" t="s">
        <v>1065</v>
      </c>
      <c r="C1070" s="52"/>
      <c r="D1070" s="52"/>
      <c r="E1070" s="56" t="s">
        <v>1063</v>
      </c>
      <c r="F1070" s="56">
        <v>13</v>
      </c>
      <c r="G1070" s="52"/>
      <c r="H1070" s="47" t="s">
        <v>68</v>
      </c>
      <c r="I1070" s="44"/>
      <c r="J1070" s="39" t="e">
        <f>VLOOKUP(A1070,'[1]2019.11'!$A:$B,2,0)</f>
        <v>#N/A</v>
      </c>
      <c r="X1070" s="39" t="str">
        <f>VLOOKUP(A1070,'[1]2019.30'!$A:$B,2,0)</f>
        <v>干化学法</v>
      </c>
      <c r="Y1070" s="39">
        <f t="shared" si="181"/>
        <v>0</v>
      </c>
      <c r="Z1070" s="39">
        <v>0</v>
      </c>
      <c r="AA1070" s="39">
        <f t="shared" si="182"/>
        <v>0</v>
      </c>
      <c r="AB1070" s="39" t="e">
        <f>VLOOKUP(A1070,'[1]2019.30'!$A:$D,4,0)</f>
        <v>#REF!</v>
      </c>
      <c r="AC1070" s="39" t="e">
        <f t="shared" si="183"/>
        <v>#REF!</v>
      </c>
      <c r="AD1070" s="39" t="str">
        <f>VLOOKUP(A1070,'[1]2019.30'!$A:$E,5,0)</f>
        <v>项</v>
      </c>
      <c r="AE1070" s="39">
        <f t="shared" si="184"/>
        <v>0</v>
      </c>
      <c r="AF1070" s="39">
        <f>VLOOKUP(A1070,'[1]2019.30'!$A:$F,6,0)</f>
        <v>13</v>
      </c>
      <c r="AG1070" s="39">
        <f t="shared" si="185"/>
        <v>0</v>
      </c>
      <c r="AH1070" s="39">
        <v>0</v>
      </c>
      <c r="AI1070" s="39">
        <f t="shared" si="186"/>
        <v>0</v>
      </c>
      <c r="AJ1070" s="39" t="e">
        <f>VLOOKUP(A1070,[2]修订!$B:$C,2,0)</f>
        <v>#N/A</v>
      </c>
    </row>
    <row r="1071" s="39" customFormat="1" spans="1:36">
      <c r="A1071" s="55">
        <v>250305003</v>
      </c>
      <c r="B1071" s="52" t="s">
        <v>1703</v>
      </c>
      <c r="C1071" s="52"/>
      <c r="D1071" s="52"/>
      <c r="E1071" s="56" t="s">
        <v>1063</v>
      </c>
      <c r="F1071" s="56"/>
      <c r="G1071" s="52"/>
      <c r="H1071" s="47"/>
      <c r="I1071" s="44"/>
      <c r="J1071" s="39" t="e">
        <f>VLOOKUP(A1071,'[1]2019.11'!$A:$B,2,0)</f>
        <v>#N/A</v>
      </c>
      <c r="X1071" s="39" t="str">
        <f>VLOOKUP(A1071,'[1]2019.30'!$A:$B,2,0)</f>
        <v>血清间接胆红素测定</v>
      </c>
      <c r="Y1071" s="39">
        <f t="shared" si="181"/>
        <v>0</v>
      </c>
      <c r="Z1071" s="39">
        <v>0</v>
      </c>
      <c r="AA1071" s="39">
        <f t="shared" si="182"/>
        <v>0</v>
      </c>
      <c r="AB1071" s="39" t="e">
        <f>VLOOKUP(A1071,'[1]2019.30'!$A:$D,4,0)</f>
        <v>#REF!</v>
      </c>
      <c r="AC1071" s="39" t="e">
        <f t="shared" si="183"/>
        <v>#REF!</v>
      </c>
      <c r="AD1071" s="39" t="str">
        <f>VLOOKUP(A1071,'[1]2019.30'!$A:$E,5,0)</f>
        <v>项</v>
      </c>
      <c r="AE1071" s="39">
        <f t="shared" si="184"/>
        <v>0</v>
      </c>
      <c r="AF1071" s="39" t="e">
        <f>VLOOKUP(A1071,'[1]2019.30'!$A:$F,6,0)</f>
        <v>#REF!</v>
      </c>
      <c r="AG1071" s="39" t="e">
        <f t="shared" si="185"/>
        <v>#REF!</v>
      </c>
      <c r="AH1071" s="39">
        <v>0</v>
      </c>
      <c r="AI1071" s="39">
        <f t="shared" si="186"/>
        <v>0</v>
      </c>
      <c r="AJ1071" s="39" t="e">
        <f>VLOOKUP(A1071,[2]修订!$B:$C,2,0)</f>
        <v>#N/A</v>
      </c>
    </row>
    <row r="1072" s="39" customFormat="1" spans="1:36">
      <c r="A1072" s="55" t="s">
        <v>1704</v>
      </c>
      <c r="B1072" s="52" t="s">
        <v>1065</v>
      </c>
      <c r="C1072" s="52"/>
      <c r="D1072" s="52"/>
      <c r="E1072" s="56" t="s">
        <v>1063</v>
      </c>
      <c r="F1072" s="56">
        <v>13</v>
      </c>
      <c r="G1072" s="52"/>
      <c r="H1072" s="47"/>
      <c r="I1072" s="44"/>
      <c r="J1072" s="39" t="e">
        <f>VLOOKUP(A1072,'[1]2019.11'!$A:$B,2,0)</f>
        <v>#N/A</v>
      </c>
      <c r="X1072" s="39" t="e">
        <f>VLOOKUP(A1072,'[1]2019.30'!$A:$B,2,0)</f>
        <v>#N/A</v>
      </c>
      <c r="AJ1072" s="39" t="e">
        <f>VLOOKUP(A1072,[2]修订!$B:$C,2,0)</f>
        <v>#N/A</v>
      </c>
    </row>
    <row r="1073" s="39" customFormat="1" spans="1:36">
      <c r="A1073" s="55" t="s">
        <v>1705</v>
      </c>
      <c r="B1073" s="52" t="s">
        <v>1698</v>
      </c>
      <c r="C1073" s="52"/>
      <c r="D1073" s="52"/>
      <c r="E1073" s="56" t="s">
        <v>1063</v>
      </c>
      <c r="F1073" s="56">
        <v>1.6</v>
      </c>
      <c r="G1073" s="52"/>
      <c r="H1073" s="47" t="s">
        <v>68</v>
      </c>
      <c r="I1073" s="44"/>
      <c r="J1073" s="39" t="e">
        <f>VLOOKUP(A1073,'[1]2019.11'!$A:$B,2,0)</f>
        <v>#N/A</v>
      </c>
      <c r="X1073" s="39" t="str">
        <f>VLOOKUP(A1073,'[1]2019.30'!$A:$B,2,0)</f>
        <v>化学法或酶促法</v>
      </c>
      <c r="Y1073" s="39">
        <f t="shared" ref="Y1073:Y1076" si="187">IF(B1073=X1073,0,1)</f>
        <v>0</v>
      </c>
      <c r="Z1073" s="39">
        <v>0</v>
      </c>
      <c r="AA1073" s="39">
        <f t="shared" ref="AA1073:AA1076" si="188">IF(C1073=Z1073,0,1)</f>
        <v>0</v>
      </c>
      <c r="AB1073" s="39" t="e">
        <f>VLOOKUP(A1073,'[1]2019.30'!$A:$D,4,0)</f>
        <v>#REF!</v>
      </c>
      <c r="AC1073" s="39" t="e">
        <f t="shared" ref="AC1073:AC1076" si="189">IF(D1073=AB1073,0,1)</f>
        <v>#REF!</v>
      </c>
      <c r="AD1073" s="39" t="str">
        <f>VLOOKUP(A1073,'[1]2019.30'!$A:$E,5,0)</f>
        <v>项</v>
      </c>
      <c r="AE1073" s="39">
        <f t="shared" ref="AE1073:AE1076" si="190">IF(E1073=AD1073,0,1)</f>
        <v>0</v>
      </c>
      <c r="AF1073" s="39">
        <f>VLOOKUP(A1073,'[1]2019.30'!$A:$F,6,0)</f>
        <v>1.6</v>
      </c>
      <c r="AG1073" s="39">
        <f t="shared" ref="AG1073:AG1076" si="191">IF(F1073=AF1073,0,1)</f>
        <v>0</v>
      </c>
      <c r="AH1073" s="39">
        <v>0</v>
      </c>
      <c r="AI1073" s="39">
        <f>IF(G1073=AH1073,0,1)</f>
        <v>0</v>
      </c>
      <c r="AJ1073" s="39" t="e">
        <f>VLOOKUP(A1073,[2]修订!$B:$C,2,0)</f>
        <v>#N/A</v>
      </c>
    </row>
    <row r="1074" s="39" customFormat="1" spans="1:36">
      <c r="A1074" s="55">
        <v>250305004</v>
      </c>
      <c r="B1074" s="52" t="s">
        <v>1706</v>
      </c>
      <c r="C1074" s="52"/>
      <c r="D1074" s="52"/>
      <c r="E1074" s="56" t="s">
        <v>1063</v>
      </c>
      <c r="F1074" s="56">
        <v>10</v>
      </c>
      <c r="G1074" s="52"/>
      <c r="H1074" s="47"/>
      <c r="I1074" s="44"/>
      <c r="J1074" s="39" t="e">
        <f>VLOOKUP(A1074,'[1]2019.11'!$A:$B,2,0)</f>
        <v>#N/A</v>
      </c>
      <c r="X1074" s="39" t="e">
        <f>VLOOKUP(A1074,'[1]2019.30'!$A:$B,2,0)</f>
        <v>#N/A</v>
      </c>
      <c r="AJ1074" s="39" t="e">
        <f>VLOOKUP(A1074,[2]修订!$B:$C,2,0)</f>
        <v>#N/A</v>
      </c>
    </row>
    <row r="1075" s="39" customFormat="1" spans="1:36">
      <c r="A1075" s="55">
        <v>250305005</v>
      </c>
      <c r="B1075" s="52" t="s">
        <v>1707</v>
      </c>
      <c r="C1075" s="52"/>
      <c r="D1075" s="52"/>
      <c r="E1075" s="56" t="s">
        <v>1063</v>
      </c>
      <c r="F1075" s="56"/>
      <c r="G1075" s="52"/>
      <c r="H1075" s="47"/>
      <c r="I1075" s="44"/>
      <c r="J1075" s="39" t="e">
        <f>VLOOKUP(A1075,'[1]2019.11'!$A:$B,2,0)</f>
        <v>#N/A</v>
      </c>
      <c r="X1075" s="39" t="str">
        <f>VLOOKUP(A1075,'[1]2019.30'!$A:$B,2,0)</f>
        <v>血清总胆汁酸测定</v>
      </c>
      <c r="Y1075" s="39">
        <f t="shared" si="187"/>
        <v>0</v>
      </c>
      <c r="Z1075" s="39">
        <v>0</v>
      </c>
      <c r="AA1075" s="39">
        <f t="shared" si="188"/>
        <v>0</v>
      </c>
      <c r="AB1075" s="39" t="e">
        <f>VLOOKUP(A1075,'[1]2019.30'!$A:$D,4,0)</f>
        <v>#REF!</v>
      </c>
      <c r="AC1075" s="39" t="e">
        <f t="shared" si="189"/>
        <v>#REF!</v>
      </c>
      <c r="AD1075" s="39" t="str">
        <f>VLOOKUP(A1075,'[1]2019.30'!$A:$E,5,0)</f>
        <v>项</v>
      </c>
      <c r="AE1075" s="39">
        <f t="shared" si="190"/>
        <v>0</v>
      </c>
      <c r="AF1075" s="39" t="e">
        <f>VLOOKUP(A1075,'[1]2019.30'!$A:$F,6,0)</f>
        <v>#REF!</v>
      </c>
      <c r="AG1075" s="39" t="e">
        <f t="shared" si="191"/>
        <v>#REF!</v>
      </c>
      <c r="AH1075" s="39">
        <v>0</v>
      </c>
      <c r="AI1075" s="39">
        <f>IF(G1075=AH1075,0,1)</f>
        <v>0</v>
      </c>
      <c r="AJ1075" s="39" t="e">
        <f>VLOOKUP(A1075,[2]修订!$B:$C,2,0)</f>
        <v>#N/A</v>
      </c>
    </row>
    <row r="1076" s="39" customFormat="1" spans="1:36">
      <c r="A1076" s="55" t="s">
        <v>1708</v>
      </c>
      <c r="B1076" s="52" t="s">
        <v>1065</v>
      </c>
      <c r="C1076" s="52"/>
      <c r="D1076" s="52"/>
      <c r="E1076" s="56" t="s">
        <v>1063</v>
      </c>
      <c r="F1076" s="56">
        <v>11</v>
      </c>
      <c r="G1076" s="52"/>
      <c r="H1076" s="47" t="s">
        <v>68</v>
      </c>
      <c r="I1076" s="44"/>
      <c r="J1076" s="39" t="e">
        <f>VLOOKUP(A1076,'[1]2019.11'!$A:$B,2,0)</f>
        <v>#N/A</v>
      </c>
      <c r="X1076" s="39" t="str">
        <f>VLOOKUP(A1076,'[1]2019.30'!$A:$B,2,0)</f>
        <v>干化学法</v>
      </c>
      <c r="Y1076" s="39">
        <f t="shared" si="187"/>
        <v>0</v>
      </c>
      <c r="Z1076" s="39">
        <v>0</v>
      </c>
      <c r="AA1076" s="39">
        <f t="shared" si="188"/>
        <v>0</v>
      </c>
      <c r="AB1076" s="39" t="e">
        <f>VLOOKUP(A1076,'[1]2019.30'!$A:$D,4,0)</f>
        <v>#REF!</v>
      </c>
      <c r="AC1076" s="39" t="e">
        <f t="shared" si="189"/>
        <v>#REF!</v>
      </c>
      <c r="AD1076" s="39" t="str">
        <f>VLOOKUP(A1076,'[1]2019.30'!$A:$E,5,0)</f>
        <v>项</v>
      </c>
      <c r="AE1076" s="39">
        <f t="shared" si="190"/>
        <v>0</v>
      </c>
      <c r="AF1076" s="39">
        <f>VLOOKUP(A1076,'[1]2019.30'!$A:$F,6,0)</f>
        <v>11</v>
      </c>
      <c r="AG1076" s="39">
        <f t="shared" si="191"/>
        <v>0</v>
      </c>
      <c r="AH1076" s="39">
        <v>0</v>
      </c>
      <c r="AI1076" s="39">
        <f>IF(G1076=AH1076,0,1)</f>
        <v>0</v>
      </c>
      <c r="AJ1076" s="39" t="e">
        <f>VLOOKUP(A1076,[2]修订!$B:$C,2,0)</f>
        <v>#N/A</v>
      </c>
    </row>
    <row r="1077" s="39" customFormat="1" spans="1:36">
      <c r="A1077" s="55" t="s">
        <v>1709</v>
      </c>
      <c r="B1077" s="52" t="s">
        <v>1698</v>
      </c>
      <c r="C1077" s="52"/>
      <c r="D1077" s="52"/>
      <c r="E1077" s="56" t="s">
        <v>1063</v>
      </c>
      <c r="F1077" s="56">
        <v>10</v>
      </c>
      <c r="G1077" s="52"/>
      <c r="H1077" s="47"/>
      <c r="I1077" s="44"/>
      <c r="J1077" s="39" t="e">
        <f>VLOOKUP(A1077,'[1]2019.11'!$A:$B,2,0)</f>
        <v>#N/A</v>
      </c>
      <c r="X1077" s="39" t="e">
        <f>VLOOKUP(A1077,'[1]2019.30'!$A:$B,2,0)</f>
        <v>#N/A</v>
      </c>
      <c r="AJ1077" s="39" t="e">
        <f>VLOOKUP(A1077,[2]修订!$B:$C,2,0)</f>
        <v>#N/A</v>
      </c>
    </row>
    <row r="1078" s="39" customFormat="1" spans="1:36">
      <c r="A1078" s="55">
        <v>250305006</v>
      </c>
      <c r="B1078" s="52" t="s">
        <v>1710</v>
      </c>
      <c r="C1078" s="52"/>
      <c r="D1078" s="52"/>
      <c r="E1078" s="56" t="s">
        <v>1063</v>
      </c>
      <c r="F1078" s="56"/>
      <c r="G1078" s="52"/>
      <c r="H1078" s="47"/>
      <c r="I1078" s="44"/>
      <c r="J1078" s="39" t="e">
        <f>VLOOKUP(A1078,'[1]2019.11'!$A:$B,2,0)</f>
        <v>#N/A</v>
      </c>
      <c r="X1078" s="39" t="str">
        <f>VLOOKUP(A1078,'[1]2019.30'!$A:$B,2,0)</f>
        <v>血浆氨测定</v>
      </c>
      <c r="Y1078" s="39">
        <f t="shared" ref="Y1078:Y1082" si="192">IF(B1078=X1078,0,1)</f>
        <v>0</v>
      </c>
      <c r="Z1078" s="39">
        <v>0</v>
      </c>
      <c r="AA1078" s="39">
        <f t="shared" ref="AA1078:AA1082" si="193">IF(C1078=Z1078,0,1)</f>
        <v>0</v>
      </c>
      <c r="AB1078" s="39" t="e">
        <f>VLOOKUP(A1078,'[1]2019.30'!$A:$D,4,0)</f>
        <v>#REF!</v>
      </c>
      <c r="AC1078" s="39" t="e">
        <f t="shared" ref="AC1078:AC1082" si="194">IF(D1078=AB1078,0,1)</f>
        <v>#REF!</v>
      </c>
      <c r="AD1078" s="39" t="str">
        <f>VLOOKUP(A1078,'[1]2019.30'!$A:$E,5,0)</f>
        <v>项</v>
      </c>
      <c r="AE1078" s="39">
        <f t="shared" ref="AE1078:AE1082" si="195">IF(E1078=AD1078,0,1)</f>
        <v>0</v>
      </c>
      <c r="AF1078" s="39" t="e">
        <f>VLOOKUP(A1078,'[1]2019.30'!$A:$F,6,0)</f>
        <v>#REF!</v>
      </c>
      <c r="AG1078" s="39" t="e">
        <f t="shared" ref="AG1078:AG1082" si="196">IF(F1078=AF1078,0,1)</f>
        <v>#REF!</v>
      </c>
      <c r="AH1078" s="39">
        <v>0</v>
      </c>
      <c r="AI1078" s="39">
        <f>IF(G1078=AH1078,0,1)</f>
        <v>0</v>
      </c>
      <c r="AJ1078" s="39" t="e">
        <f>VLOOKUP(A1078,[2]修订!$B:$C,2,0)</f>
        <v>#N/A</v>
      </c>
    </row>
    <row r="1079" s="39" customFormat="1" spans="1:36">
      <c r="A1079" s="55" t="s">
        <v>1711</v>
      </c>
      <c r="B1079" s="52" t="s">
        <v>1698</v>
      </c>
      <c r="C1079" s="52"/>
      <c r="D1079" s="52"/>
      <c r="E1079" s="56" t="s">
        <v>1063</v>
      </c>
      <c r="F1079" s="56">
        <v>9</v>
      </c>
      <c r="G1079" s="52"/>
      <c r="H1079" s="47" t="s">
        <v>68</v>
      </c>
      <c r="I1079" s="44"/>
      <c r="J1079" s="39" t="e">
        <f>VLOOKUP(A1079,'[1]2019.11'!$A:$B,2,0)</f>
        <v>#N/A</v>
      </c>
      <c r="X1079" s="39" t="str">
        <f>VLOOKUP(A1079,'[1]2019.30'!$A:$B,2,0)</f>
        <v>化学法或酶促法</v>
      </c>
      <c r="Y1079" s="39">
        <f t="shared" si="192"/>
        <v>0</v>
      </c>
      <c r="Z1079" s="39">
        <v>0</v>
      </c>
      <c r="AA1079" s="39">
        <f t="shared" si="193"/>
        <v>0</v>
      </c>
      <c r="AB1079" s="39" t="e">
        <f>VLOOKUP(A1079,'[1]2019.30'!$A:$D,4,0)</f>
        <v>#REF!</v>
      </c>
      <c r="AC1079" s="39" t="e">
        <f t="shared" si="194"/>
        <v>#REF!</v>
      </c>
      <c r="AD1079" s="39" t="str">
        <f>VLOOKUP(A1079,'[1]2019.30'!$A:$E,5,0)</f>
        <v>项</v>
      </c>
      <c r="AE1079" s="39">
        <f t="shared" si="195"/>
        <v>0</v>
      </c>
      <c r="AF1079" s="39">
        <f>VLOOKUP(A1079,'[1]2019.30'!$A:$F,6,0)</f>
        <v>9</v>
      </c>
      <c r="AG1079" s="39">
        <f t="shared" si="196"/>
        <v>0</v>
      </c>
      <c r="AH1079" s="39">
        <v>0</v>
      </c>
      <c r="AI1079" s="39">
        <f>IF(G1079=AH1079,0,1)</f>
        <v>0</v>
      </c>
      <c r="AJ1079" s="39" t="e">
        <f>VLOOKUP(A1079,[2]修订!$B:$C,2,0)</f>
        <v>#N/A</v>
      </c>
    </row>
    <row r="1080" s="39" customFormat="1" spans="1:36">
      <c r="A1080" s="55" t="s">
        <v>1712</v>
      </c>
      <c r="B1080" s="52" t="s">
        <v>1065</v>
      </c>
      <c r="C1080" s="52"/>
      <c r="D1080" s="52"/>
      <c r="E1080" s="56" t="s">
        <v>1063</v>
      </c>
      <c r="F1080" s="56">
        <v>45</v>
      </c>
      <c r="G1080" s="52"/>
      <c r="H1080" s="47"/>
      <c r="I1080" s="44"/>
      <c r="J1080" s="39" t="e">
        <f>VLOOKUP(A1080,'[1]2019.11'!$A:$B,2,0)</f>
        <v>#N/A</v>
      </c>
      <c r="X1080" s="39" t="e">
        <f>VLOOKUP(A1080,'[1]2019.30'!$A:$B,2,0)</f>
        <v>#N/A</v>
      </c>
      <c r="AJ1080" s="39" t="e">
        <f>VLOOKUP(A1080,[2]修订!$B:$C,2,0)</f>
        <v>#N/A</v>
      </c>
    </row>
    <row r="1081" s="39" customFormat="1" ht="24" spans="1:36">
      <c r="A1081" s="55">
        <v>250305007</v>
      </c>
      <c r="B1081" s="52" t="s">
        <v>1713</v>
      </c>
      <c r="C1081" s="52"/>
      <c r="D1081" s="52"/>
      <c r="E1081" s="56" t="s">
        <v>1063</v>
      </c>
      <c r="F1081" s="56"/>
      <c r="G1081" s="52"/>
      <c r="H1081" s="47"/>
      <c r="I1081" s="44"/>
      <c r="J1081" s="39" t="e">
        <f>VLOOKUP(A1081,'[1]2019.11'!$A:$B,2,0)</f>
        <v>#N/A</v>
      </c>
      <c r="X1081" s="39" t="str">
        <f>VLOOKUP(A1081,'[1]2019.30'!$A:$B,2,0)</f>
        <v>血清丙氨酸氨基转移酶测定</v>
      </c>
      <c r="Y1081" s="39">
        <f t="shared" si="192"/>
        <v>0</v>
      </c>
      <c r="Z1081" s="39">
        <v>0</v>
      </c>
      <c r="AA1081" s="39">
        <f t="shared" si="193"/>
        <v>0</v>
      </c>
      <c r="AB1081" s="39" t="e">
        <f>VLOOKUP(A1081,'[1]2019.30'!$A:$D,4,0)</f>
        <v>#REF!</v>
      </c>
      <c r="AC1081" s="39" t="e">
        <f t="shared" si="194"/>
        <v>#REF!</v>
      </c>
      <c r="AD1081" s="39" t="str">
        <f>VLOOKUP(A1081,'[1]2019.30'!$A:$E,5,0)</f>
        <v>项</v>
      </c>
      <c r="AE1081" s="39">
        <f t="shared" si="195"/>
        <v>0</v>
      </c>
      <c r="AF1081" s="39" t="e">
        <f>VLOOKUP(A1081,'[1]2019.30'!$A:$F,6,0)</f>
        <v>#REF!</v>
      </c>
      <c r="AG1081" s="39" t="e">
        <f t="shared" si="196"/>
        <v>#REF!</v>
      </c>
      <c r="AH1081" s="39">
        <v>0</v>
      </c>
      <c r="AI1081" s="39">
        <f>IF(G1081=AH1081,0,1)</f>
        <v>0</v>
      </c>
      <c r="AJ1081" s="39" t="e">
        <f>VLOOKUP(A1081,[2]修订!$B:$C,2,0)</f>
        <v>#N/A</v>
      </c>
    </row>
    <row r="1082" s="39" customFormat="1" spans="1:36">
      <c r="A1082" s="55" t="s">
        <v>1714</v>
      </c>
      <c r="B1082" s="52" t="s">
        <v>1698</v>
      </c>
      <c r="C1082" s="52"/>
      <c r="D1082" s="52"/>
      <c r="E1082" s="56" t="s">
        <v>1063</v>
      </c>
      <c r="F1082" s="56">
        <v>3.2</v>
      </c>
      <c r="G1082" s="52"/>
      <c r="H1082" s="47" t="s">
        <v>68</v>
      </c>
      <c r="I1082" s="44"/>
      <c r="J1082" s="39" t="e">
        <f>VLOOKUP(A1082,'[1]2019.11'!$A:$B,2,0)</f>
        <v>#N/A</v>
      </c>
      <c r="X1082" s="39" t="str">
        <f>VLOOKUP(A1082,'[1]2019.30'!$A:$B,2,0)</f>
        <v>化学法或酶促法</v>
      </c>
      <c r="Y1082" s="39">
        <f t="shared" si="192"/>
        <v>0</v>
      </c>
      <c r="Z1082" s="39">
        <v>0</v>
      </c>
      <c r="AA1082" s="39">
        <f t="shared" si="193"/>
        <v>0</v>
      </c>
      <c r="AB1082" s="39" t="e">
        <f>VLOOKUP(A1082,'[1]2019.30'!$A:$D,4,0)</f>
        <v>#REF!</v>
      </c>
      <c r="AC1082" s="39" t="e">
        <f t="shared" si="194"/>
        <v>#REF!</v>
      </c>
      <c r="AD1082" s="39" t="e">
        <f>VLOOKUP(A1082,'[1]2019.30'!$A:$E,5,0)</f>
        <v>#REF!</v>
      </c>
      <c r="AE1082" s="39" t="e">
        <f t="shared" si="195"/>
        <v>#REF!</v>
      </c>
      <c r="AF1082" s="39">
        <f>VLOOKUP(A1082,'[1]2019.30'!$A:$F,6,0)</f>
        <v>3.2</v>
      </c>
      <c r="AG1082" s="39">
        <f t="shared" si="196"/>
        <v>0</v>
      </c>
      <c r="AH1082" s="39">
        <v>0</v>
      </c>
      <c r="AI1082" s="39">
        <f>IF(G1082=AH1082,0,1)</f>
        <v>0</v>
      </c>
      <c r="AJ1082" s="39" t="e">
        <f>VLOOKUP(A1082,[2]修订!$B:$C,2,0)</f>
        <v>#N/A</v>
      </c>
    </row>
    <row r="1083" s="39" customFormat="1" spans="1:36">
      <c r="A1083" s="55" t="s">
        <v>1715</v>
      </c>
      <c r="B1083" s="52" t="s">
        <v>1065</v>
      </c>
      <c r="C1083" s="52"/>
      <c r="D1083" s="52"/>
      <c r="E1083" s="56" t="s">
        <v>1063</v>
      </c>
      <c r="F1083" s="56">
        <v>15</v>
      </c>
      <c r="G1083" s="52"/>
      <c r="H1083" s="47"/>
      <c r="I1083" s="44"/>
      <c r="J1083" s="39" t="e">
        <f>VLOOKUP(A1083,'[1]2019.11'!$A:$B,2,0)</f>
        <v>#N/A</v>
      </c>
      <c r="X1083" s="39" t="e">
        <f>VLOOKUP(A1083,'[1]2019.30'!$A:$B,2,0)</f>
        <v>#N/A</v>
      </c>
      <c r="AJ1083" s="39" t="e">
        <f>VLOOKUP(A1083,[2]修订!$B:$C,2,0)</f>
        <v>#N/A</v>
      </c>
    </row>
    <row r="1084" s="39" customFormat="1" ht="24" spans="1:36">
      <c r="A1084" s="55">
        <v>250305008</v>
      </c>
      <c r="B1084" s="52" t="s">
        <v>1716</v>
      </c>
      <c r="C1084" s="52"/>
      <c r="D1084" s="52"/>
      <c r="E1084" s="56" t="s">
        <v>1063</v>
      </c>
      <c r="F1084" s="56"/>
      <c r="G1084" s="52"/>
      <c r="H1084" s="47"/>
      <c r="I1084" s="44"/>
      <c r="J1084" s="39" t="e">
        <f>VLOOKUP(A1084,'[1]2019.11'!$A:$B,2,0)</f>
        <v>#N/A</v>
      </c>
      <c r="X1084" s="39" t="str">
        <f>VLOOKUP(A1084,'[1]2019.30'!$A:$B,2,0)</f>
        <v>血清天门冬氨酸氨基转移酶测定</v>
      </c>
      <c r="Y1084" s="39">
        <f t="shared" ref="Y1084:Y1088" si="197">IF(B1084=X1084,0,1)</f>
        <v>0</v>
      </c>
      <c r="Z1084" s="39">
        <v>0</v>
      </c>
      <c r="AA1084" s="39">
        <f t="shared" ref="AA1084:AA1088" si="198">IF(C1084=Z1084,0,1)</f>
        <v>0</v>
      </c>
      <c r="AB1084" s="39" t="e">
        <f>VLOOKUP(A1084,'[1]2019.30'!$A:$D,4,0)</f>
        <v>#REF!</v>
      </c>
      <c r="AC1084" s="39" t="e">
        <f t="shared" ref="AC1084:AC1088" si="199">IF(D1084=AB1084,0,1)</f>
        <v>#REF!</v>
      </c>
      <c r="AD1084" s="39" t="str">
        <f>VLOOKUP(A1084,'[1]2019.30'!$A:$E,5,0)</f>
        <v>项</v>
      </c>
      <c r="AE1084" s="39">
        <f t="shared" ref="AE1084:AE1088" si="200">IF(E1084=AD1084,0,1)</f>
        <v>0</v>
      </c>
      <c r="AF1084" s="39" t="e">
        <f>VLOOKUP(A1084,'[1]2019.30'!$A:$F,6,0)</f>
        <v>#REF!</v>
      </c>
      <c r="AG1084" s="39" t="e">
        <f t="shared" ref="AG1084:AG1088" si="201">IF(F1084=AF1084,0,1)</f>
        <v>#REF!</v>
      </c>
      <c r="AH1084" s="39">
        <v>0</v>
      </c>
      <c r="AI1084" s="39">
        <f>IF(G1084=AH1084,0,1)</f>
        <v>0</v>
      </c>
      <c r="AJ1084" s="39" t="e">
        <f>VLOOKUP(A1084,[2]修订!$B:$C,2,0)</f>
        <v>#N/A</v>
      </c>
    </row>
    <row r="1085" s="39" customFormat="1" ht="24" spans="1:36">
      <c r="A1085" s="55" t="s">
        <v>1717</v>
      </c>
      <c r="B1085" s="52" t="s">
        <v>1698</v>
      </c>
      <c r="C1085" s="52"/>
      <c r="D1085" s="52"/>
      <c r="E1085" s="56" t="s">
        <v>1063</v>
      </c>
      <c r="F1085" s="56">
        <v>3.2</v>
      </c>
      <c r="G1085" s="52" t="s">
        <v>1718</v>
      </c>
      <c r="H1085" s="47" t="s">
        <v>68</v>
      </c>
      <c r="I1085" s="44"/>
      <c r="J1085" s="39" t="e">
        <f>VLOOKUP(A1085,'[1]2019.11'!$A:$B,2,0)</f>
        <v>#N/A</v>
      </c>
      <c r="X1085" s="39" t="str">
        <f>VLOOKUP(A1085,'[1]2019.30'!$A:$B,2,0)</f>
        <v>化学法或酶促法</v>
      </c>
      <c r="Y1085" s="39">
        <f t="shared" si="197"/>
        <v>0</v>
      </c>
      <c r="Z1085" s="39">
        <v>0</v>
      </c>
      <c r="AA1085" s="39">
        <f t="shared" si="198"/>
        <v>0</v>
      </c>
      <c r="AB1085" s="39" t="e">
        <f>VLOOKUP(A1085,'[1]2019.30'!$A:$D,4,0)</f>
        <v>#REF!</v>
      </c>
      <c r="AC1085" s="39" t="e">
        <f t="shared" si="199"/>
        <v>#REF!</v>
      </c>
      <c r="AD1085" s="39" t="str">
        <f>VLOOKUP(A1085,'[1]2019.30'!$A:$E,5,0)</f>
        <v>项</v>
      </c>
      <c r="AE1085" s="39">
        <f t="shared" si="200"/>
        <v>0</v>
      </c>
      <c r="AF1085" s="39">
        <f>VLOOKUP(A1085,'[1]2019.30'!$A:$F,6,0)</f>
        <v>3.2</v>
      </c>
      <c r="AG1085" s="39">
        <f t="shared" si="201"/>
        <v>0</v>
      </c>
      <c r="AH1085" s="39" t="s">
        <v>1718</v>
      </c>
      <c r="AI1085" s="39">
        <f>IF(G1085=AH1085,0,1)</f>
        <v>0</v>
      </c>
      <c r="AJ1085" s="39" t="e">
        <f>VLOOKUP(A1085,[2]修订!$B:$C,2,0)</f>
        <v>#N/A</v>
      </c>
    </row>
    <row r="1086" s="39" customFormat="1" spans="1:36">
      <c r="A1086" s="55" t="s">
        <v>1719</v>
      </c>
      <c r="B1086" s="52" t="s">
        <v>1065</v>
      </c>
      <c r="C1086" s="52"/>
      <c r="D1086" s="52"/>
      <c r="E1086" s="56" t="s">
        <v>1063</v>
      </c>
      <c r="F1086" s="56">
        <v>18</v>
      </c>
      <c r="G1086" s="52"/>
      <c r="H1086" s="47"/>
      <c r="I1086" s="44"/>
      <c r="J1086" s="39" t="e">
        <f>VLOOKUP(A1086,'[1]2019.11'!$A:$B,2,0)</f>
        <v>#N/A</v>
      </c>
      <c r="X1086" s="39" t="e">
        <f>VLOOKUP(A1086,'[1]2019.30'!$A:$B,2,0)</f>
        <v>#N/A</v>
      </c>
      <c r="AJ1086" s="39" t="e">
        <f>VLOOKUP(A1086,[2]修订!$B:$C,2,0)</f>
        <v>#N/A</v>
      </c>
    </row>
    <row r="1087" s="39" customFormat="1" ht="24" spans="1:36">
      <c r="A1087" s="55">
        <v>250305009</v>
      </c>
      <c r="B1087" s="52" t="s">
        <v>1720</v>
      </c>
      <c r="C1087" s="52"/>
      <c r="D1087" s="52"/>
      <c r="E1087" s="56" t="s">
        <v>1063</v>
      </c>
      <c r="F1087" s="56"/>
      <c r="G1087" s="52"/>
      <c r="H1087" s="47"/>
      <c r="I1087" s="44"/>
      <c r="J1087" s="39" t="e">
        <f>VLOOKUP(A1087,'[1]2019.11'!$A:$B,2,0)</f>
        <v>#N/A</v>
      </c>
      <c r="X1087" s="39" t="str">
        <f>VLOOKUP(A1087,'[1]2019.30'!$A:$B,2,0)</f>
        <v>血清γ-谷氨酰基转移酶测定</v>
      </c>
      <c r="Y1087" s="39">
        <f t="shared" si="197"/>
        <v>0</v>
      </c>
      <c r="Z1087" s="39">
        <v>0</v>
      </c>
      <c r="AA1087" s="39">
        <f t="shared" si="198"/>
        <v>0</v>
      </c>
      <c r="AB1087" s="39" t="e">
        <f>VLOOKUP(A1087,'[1]2019.30'!$A:$D,4,0)</f>
        <v>#REF!</v>
      </c>
      <c r="AC1087" s="39" t="e">
        <f t="shared" si="199"/>
        <v>#REF!</v>
      </c>
      <c r="AD1087" s="39" t="str">
        <f>VLOOKUP(A1087,'[1]2019.30'!$A:$E,5,0)</f>
        <v>项</v>
      </c>
      <c r="AE1087" s="39">
        <f t="shared" si="200"/>
        <v>0</v>
      </c>
      <c r="AF1087" s="39" t="e">
        <f>VLOOKUP(A1087,'[1]2019.30'!$A:$F,6,0)</f>
        <v>#REF!</v>
      </c>
      <c r="AG1087" s="39" t="e">
        <f t="shared" si="201"/>
        <v>#REF!</v>
      </c>
      <c r="AH1087" s="39">
        <v>0</v>
      </c>
      <c r="AI1087" s="39">
        <f>IF(G1087=AH1087,0,1)</f>
        <v>0</v>
      </c>
      <c r="AJ1087" s="39" t="e">
        <f>VLOOKUP(A1087,[2]修订!$B:$C,2,0)</f>
        <v>#N/A</v>
      </c>
    </row>
    <row r="1088" s="39" customFormat="1" spans="1:36">
      <c r="A1088" s="55" t="s">
        <v>1721</v>
      </c>
      <c r="B1088" s="52" t="s">
        <v>1698</v>
      </c>
      <c r="C1088" s="52"/>
      <c r="D1088" s="52"/>
      <c r="E1088" s="56" t="s">
        <v>1063</v>
      </c>
      <c r="F1088" s="56">
        <v>3.2</v>
      </c>
      <c r="G1088" s="52"/>
      <c r="H1088" s="47" t="s">
        <v>68</v>
      </c>
      <c r="I1088" s="44"/>
      <c r="J1088" s="39" t="e">
        <f>VLOOKUP(A1088,'[1]2019.11'!$A:$B,2,0)</f>
        <v>#N/A</v>
      </c>
      <c r="X1088" s="39" t="str">
        <f>VLOOKUP(A1088,'[1]2019.30'!$A:$B,2,0)</f>
        <v>化学法或酶促法</v>
      </c>
      <c r="Y1088" s="39">
        <f t="shared" si="197"/>
        <v>0</v>
      </c>
      <c r="Z1088" s="39">
        <v>0</v>
      </c>
      <c r="AA1088" s="39">
        <f t="shared" si="198"/>
        <v>0</v>
      </c>
      <c r="AB1088" s="39" t="e">
        <f>VLOOKUP(A1088,'[1]2019.30'!$A:$D,4,0)</f>
        <v>#REF!</v>
      </c>
      <c r="AC1088" s="39" t="e">
        <f t="shared" si="199"/>
        <v>#REF!</v>
      </c>
      <c r="AD1088" s="39" t="str">
        <f>VLOOKUP(A1088,'[1]2019.30'!$A:$E,5,0)</f>
        <v>项</v>
      </c>
      <c r="AE1088" s="39">
        <f t="shared" si="200"/>
        <v>0</v>
      </c>
      <c r="AF1088" s="39">
        <f>VLOOKUP(A1088,'[1]2019.30'!$A:$F,6,0)</f>
        <v>3.2</v>
      </c>
      <c r="AG1088" s="39">
        <f t="shared" si="201"/>
        <v>0</v>
      </c>
      <c r="AH1088" s="39">
        <v>0</v>
      </c>
      <c r="AI1088" s="39">
        <f>IF(G1088=AH1088,0,1)</f>
        <v>0</v>
      </c>
      <c r="AJ1088" s="39" t="e">
        <f>VLOOKUP(A1088,[2]修订!$B:$C,2,0)</f>
        <v>#N/A</v>
      </c>
    </row>
    <row r="1089" s="39" customFormat="1" spans="1:36">
      <c r="A1089" s="55" t="s">
        <v>1722</v>
      </c>
      <c r="B1089" s="52" t="s">
        <v>1065</v>
      </c>
      <c r="C1089" s="52"/>
      <c r="D1089" s="52"/>
      <c r="E1089" s="56" t="s">
        <v>1063</v>
      </c>
      <c r="F1089" s="56">
        <v>15</v>
      </c>
      <c r="G1089" s="52"/>
      <c r="H1089" s="47"/>
      <c r="I1089" s="44"/>
      <c r="J1089" s="39" t="e">
        <f>VLOOKUP(A1089,'[1]2019.11'!$A:$B,2,0)</f>
        <v>#N/A</v>
      </c>
      <c r="X1089" s="39" t="e">
        <f>VLOOKUP(A1089,'[1]2019.30'!$A:$B,2,0)</f>
        <v>#N/A</v>
      </c>
      <c r="AJ1089" s="39" t="e">
        <f>VLOOKUP(A1089,[2]修订!$B:$C,2,0)</f>
        <v>#N/A</v>
      </c>
    </row>
    <row r="1090" s="39" customFormat="1" ht="24" spans="1:36">
      <c r="A1090" s="55">
        <v>250305010</v>
      </c>
      <c r="B1090" s="52" t="s">
        <v>1723</v>
      </c>
      <c r="C1090" s="52" t="s">
        <v>1724</v>
      </c>
      <c r="D1090" s="52"/>
      <c r="E1090" s="56" t="s">
        <v>1063</v>
      </c>
      <c r="F1090" s="56"/>
      <c r="G1090" s="52" t="s">
        <v>1725</v>
      </c>
      <c r="H1090" s="47"/>
      <c r="I1090" s="44"/>
      <c r="J1090" s="39" t="e">
        <f>VLOOKUP(A1090,'[1]2019.11'!$A:$B,2,0)</f>
        <v>#N/A</v>
      </c>
      <c r="X1090" s="39" t="e">
        <f>VLOOKUP(A1090,'[1]2019.30'!$A:$B,2,0)</f>
        <v>#N/A</v>
      </c>
      <c r="AJ1090" s="39" t="e">
        <f>VLOOKUP(A1090,[2]修订!$B:$C,2,0)</f>
        <v>#N/A</v>
      </c>
    </row>
    <row r="1091" s="39" customFormat="1" spans="1:36">
      <c r="A1091" s="55" t="s">
        <v>1726</v>
      </c>
      <c r="B1091" s="52" t="s">
        <v>1087</v>
      </c>
      <c r="C1091" s="52"/>
      <c r="D1091" s="52"/>
      <c r="E1091" s="56" t="s">
        <v>1063</v>
      </c>
      <c r="F1091" s="56">
        <v>20</v>
      </c>
      <c r="G1091" s="52"/>
      <c r="H1091" s="47"/>
      <c r="I1091" s="44"/>
      <c r="J1091" s="39" t="e">
        <f>VLOOKUP(A1091,'[1]2019.11'!$A:$B,2,0)</f>
        <v>#N/A</v>
      </c>
      <c r="X1091" s="39" t="e">
        <f>VLOOKUP(A1091,'[1]2019.30'!$A:$B,2,0)</f>
        <v>#N/A</v>
      </c>
      <c r="AJ1091" s="39" t="e">
        <f>VLOOKUP(A1091,[2]修订!$B:$C,2,0)</f>
        <v>#N/A</v>
      </c>
    </row>
    <row r="1092" s="39" customFormat="1" spans="1:36">
      <c r="A1092" s="55" t="s">
        <v>1727</v>
      </c>
      <c r="B1092" s="52" t="s">
        <v>1075</v>
      </c>
      <c r="C1092" s="52"/>
      <c r="D1092" s="52"/>
      <c r="E1092" s="56" t="s">
        <v>1063</v>
      </c>
      <c r="F1092" s="56">
        <v>45</v>
      </c>
      <c r="G1092" s="52"/>
      <c r="H1092" s="47"/>
      <c r="I1092" s="44"/>
      <c r="J1092" s="39" t="e">
        <f>VLOOKUP(A1092,'[1]2019.11'!$A:$B,2,0)</f>
        <v>#N/A</v>
      </c>
      <c r="X1092" s="39" t="e">
        <f>VLOOKUP(A1092,'[1]2019.30'!$A:$B,2,0)</f>
        <v>#N/A</v>
      </c>
      <c r="AJ1092" s="39" t="e">
        <f>VLOOKUP(A1092,[2]修订!$B:$C,2,0)</f>
        <v>#N/A</v>
      </c>
    </row>
    <row r="1093" s="39" customFormat="1" spans="1:36">
      <c r="A1093" s="55">
        <v>250305011</v>
      </c>
      <c r="B1093" s="52" t="s">
        <v>1728</v>
      </c>
      <c r="C1093" s="52"/>
      <c r="D1093" s="52"/>
      <c r="E1093" s="56" t="s">
        <v>1063</v>
      </c>
      <c r="F1093" s="56"/>
      <c r="G1093" s="52"/>
      <c r="H1093" s="47"/>
      <c r="I1093" s="44"/>
      <c r="J1093" s="39" t="e">
        <f>VLOOKUP(A1093,'[1]2019.11'!$A:$B,2,0)</f>
        <v>#N/A</v>
      </c>
      <c r="X1093" s="39" t="str">
        <f>VLOOKUP(A1093,'[1]2019.30'!$A:$B,2,0)</f>
        <v>血清碱性磷酸酶测定</v>
      </c>
      <c r="Y1093" s="39">
        <f>IF(B1093=X1093,0,1)</f>
        <v>0</v>
      </c>
      <c r="Z1093" s="39">
        <v>0</v>
      </c>
      <c r="AA1093" s="39">
        <f>IF(C1093=Z1093,0,1)</f>
        <v>0</v>
      </c>
      <c r="AB1093" s="39" t="e">
        <f>VLOOKUP(A1093,'[1]2019.30'!$A:$D,4,0)</f>
        <v>#REF!</v>
      </c>
      <c r="AC1093" s="39" t="e">
        <f>IF(D1093=AB1093,0,1)</f>
        <v>#REF!</v>
      </c>
      <c r="AD1093" s="39" t="str">
        <f>VLOOKUP(A1093,'[1]2019.30'!$A:$E,5,0)</f>
        <v>项</v>
      </c>
      <c r="AE1093" s="39">
        <f>IF(E1093=AD1093,0,1)</f>
        <v>0</v>
      </c>
      <c r="AF1093" s="39" t="e">
        <f>VLOOKUP(A1093,'[1]2019.30'!$A:$F,6,0)</f>
        <v>#REF!</v>
      </c>
      <c r="AG1093" s="39" t="e">
        <f>IF(F1093=AF1093,0,1)</f>
        <v>#REF!</v>
      </c>
      <c r="AH1093" s="39">
        <v>0</v>
      </c>
      <c r="AI1093" s="39">
        <f>IF(G1093=AH1093,0,1)</f>
        <v>0</v>
      </c>
      <c r="AJ1093" s="39" t="e">
        <f>VLOOKUP(A1093,[2]修订!$B:$C,2,0)</f>
        <v>#N/A</v>
      </c>
    </row>
    <row r="1094" s="39" customFormat="1" spans="1:36">
      <c r="A1094" s="55" t="s">
        <v>1729</v>
      </c>
      <c r="B1094" s="52" t="s">
        <v>1698</v>
      </c>
      <c r="C1094" s="52"/>
      <c r="D1094" s="52"/>
      <c r="E1094" s="56" t="s">
        <v>1063</v>
      </c>
      <c r="F1094" s="56">
        <v>4</v>
      </c>
      <c r="G1094" s="52"/>
      <c r="H1094" s="47" t="s">
        <v>68</v>
      </c>
      <c r="I1094" s="44"/>
      <c r="J1094" s="39" t="e">
        <f>VLOOKUP(A1094,'[1]2019.11'!$A:$B,2,0)</f>
        <v>#N/A</v>
      </c>
      <c r="X1094" s="39" t="str">
        <f>VLOOKUP(A1094,'[1]2019.30'!$A:$B,2,0)</f>
        <v>化学法或酶促法</v>
      </c>
      <c r="Y1094" s="39">
        <f>IF(B1094=X1094,0,1)</f>
        <v>0</v>
      </c>
      <c r="Z1094" s="39">
        <v>0</v>
      </c>
      <c r="AA1094" s="39">
        <f>IF(C1094=Z1094,0,1)</f>
        <v>0</v>
      </c>
      <c r="AB1094" s="39" t="e">
        <f>VLOOKUP(A1094,'[1]2019.30'!$A:$D,4,0)</f>
        <v>#REF!</v>
      </c>
      <c r="AC1094" s="39" t="e">
        <f>IF(D1094=AB1094,0,1)</f>
        <v>#REF!</v>
      </c>
      <c r="AD1094" s="39" t="str">
        <f>VLOOKUP(A1094,'[1]2019.30'!$A:$E,5,0)</f>
        <v>项</v>
      </c>
      <c r="AE1094" s="39">
        <f>IF(E1094=AD1094,0,1)</f>
        <v>0</v>
      </c>
      <c r="AF1094" s="39">
        <f>VLOOKUP(A1094,'[1]2019.30'!$A:$F,6,0)</f>
        <v>4</v>
      </c>
      <c r="AG1094" s="39">
        <f>IF(F1094=AF1094,0,1)</f>
        <v>0</v>
      </c>
      <c r="AH1094" s="39">
        <v>0</v>
      </c>
      <c r="AI1094" s="39">
        <f>IF(G1094=AH1094,0,1)</f>
        <v>0</v>
      </c>
      <c r="AJ1094" s="39" t="e">
        <f>VLOOKUP(A1094,[2]修订!$B:$C,2,0)</f>
        <v>#N/A</v>
      </c>
    </row>
    <row r="1095" s="39" customFormat="1" spans="1:36">
      <c r="A1095" s="55" t="s">
        <v>1730</v>
      </c>
      <c r="B1095" s="52" t="s">
        <v>1065</v>
      </c>
      <c r="C1095" s="52"/>
      <c r="D1095" s="52"/>
      <c r="E1095" s="56" t="s">
        <v>1063</v>
      </c>
      <c r="F1095" s="56">
        <v>15</v>
      </c>
      <c r="G1095" s="52"/>
      <c r="H1095" s="47"/>
      <c r="I1095" s="44"/>
      <c r="J1095" s="39" t="e">
        <f>VLOOKUP(A1095,'[1]2019.11'!$A:$B,2,0)</f>
        <v>#N/A</v>
      </c>
      <c r="X1095" s="39" t="e">
        <f>VLOOKUP(A1095,'[1]2019.30'!$A:$B,2,0)</f>
        <v>#N/A</v>
      </c>
      <c r="AJ1095" s="39" t="e">
        <f>VLOOKUP(A1095,[2]修订!$B:$C,2,0)</f>
        <v>#N/A</v>
      </c>
    </row>
    <row r="1096" s="39" customFormat="1" ht="24" spans="1:36">
      <c r="A1096" s="55">
        <v>250305012</v>
      </c>
      <c r="B1096" s="52" t="s">
        <v>1731</v>
      </c>
      <c r="C1096" s="52"/>
      <c r="D1096" s="52"/>
      <c r="E1096" s="56" t="s">
        <v>1063</v>
      </c>
      <c r="F1096" s="56"/>
      <c r="G1096" s="52"/>
      <c r="H1096" s="47"/>
      <c r="I1096" s="44"/>
      <c r="J1096" s="39" t="e">
        <f>VLOOKUP(A1096,'[1]2019.11'!$A:$B,2,0)</f>
        <v>#N/A</v>
      </c>
      <c r="X1096" s="39" t="e">
        <f>VLOOKUP(A1096,'[1]2019.30'!$A:$B,2,0)</f>
        <v>#N/A</v>
      </c>
      <c r="AJ1096" s="39" t="e">
        <f>VLOOKUP(A1096,[2]修订!$B:$C,2,0)</f>
        <v>#N/A</v>
      </c>
    </row>
    <row r="1097" s="39" customFormat="1" spans="1:36">
      <c r="A1097" s="55" t="s">
        <v>1732</v>
      </c>
      <c r="B1097" s="52" t="s">
        <v>1087</v>
      </c>
      <c r="C1097" s="52"/>
      <c r="D1097" s="52"/>
      <c r="E1097" s="56" t="s">
        <v>1063</v>
      </c>
      <c r="F1097" s="56">
        <v>30</v>
      </c>
      <c r="G1097" s="52"/>
      <c r="H1097" s="47"/>
      <c r="I1097" s="44"/>
      <c r="J1097" s="39" t="e">
        <f>VLOOKUP(A1097,'[1]2019.11'!$A:$B,2,0)</f>
        <v>#N/A</v>
      </c>
      <c r="X1097" s="39" t="e">
        <f>VLOOKUP(A1097,'[1]2019.30'!$A:$B,2,0)</f>
        <v>#N/A</v>
      </c>
      <c r="AJ1097" s="39" t="e">
        <f>VLOOKUP(A1097,[2]修订!$B:$C,2,0)</f>
        <v>#N/A</v>
      </c>
    </row>
    <row r="1098" s="39" customFormat="1" spans="1:36">
      <c r="A1098" s="55" t="s">
        <v>1733</v>
      </c>
      <c r="B1098" s="52" t="s">
        <v>1075</v>
      </c>
      <c r="C1098" s="52"/>
      <c r="D1098" s="52"/>
      <c r="E1098" s="56" t="s">
        <v>1063</v>
      </c>
      <c r="F1098" s="56">
        <v>90</v>
      </c>
      <c r="G1098" s="52"/>
      <c r="H1098" s="47"/>
      <c r="I1098" s="44"/>
      <c r="J1098" s="39" t="e">
        <f>VLOOKUP(A1098,'[1]2019.11'!$A:$B,2,0)</f>
        <v>#N/A</v>
      </c>
      <c r="X1098" s="39" t="e">
        <f>VLOOKUP(A1098,'[1]2019.30'!$A:$B,2,0)</f>
        <v>#N/A</v>
      </c>
      <c r="AJ1098" s="39" t="e">
        <f>VLOOKUP(A1098,[2]修订!$B:$C,2,0)</f>
        <v>#N/A</v>
      </c>
    </row>
    <row r="1099" s="39" customFormat="1" ht="24" spans="1:36">
      <c r="A1099" s="55">
        <v>250305013</v>
      </c>
      <c r="B1099" s="52" t="s">
        <v>1734</v>
      </c>
      <c r="C1099" s="52"/>
      <c r="D1099" s="52"/>
      <c r="E1099" s="56" t="s">
        <v>1063</v>
      </c>
      <c r="F1099" s="56">
        <v>90</v>
      </c>
      <c r="G1099" s="52"/>
      <c r="H1099" s="47"/>
      <c r="I1099" s="44"/>
      <c r="J1099" s="39" t="e">
        <f>VLOOKUP(A1099,'[1]2019.11'!$A:$B,2,0)</f>
        <v>#N/A</v>
      </c>
      <c r="X1099" s="39" t="e">
        <f>VLOOKUP(A1099,'[1]2019.30'!$A:$B,2,0)</f>
        <v>#N/A</v>
      </c>
      <c r="AJ1099" s="39" t="e">
        <f>VLOOKUP(A1099,[2]修订!$B:$C,2,0)</f>
        <v>#N/A</v>
      </c>
    </row>
    <row r="1100" s="39" customFormat="1" spans="1:36">
      <c r="A1100" s="55">
        <v>250305014</v>
      </c>
      <c r="B1100" s="52" t="s">
        <v>1735</v>
      </c>
      <c r="C1100" s="52"/>
      <c r="D1100" s="52"/>
      <c r="E1100" s="56" t="s">
        <v>1063</v>
      </c>
      <c r="F1100" s="56"/>
      <c r="G1100" s="52"/>
      <c r="H1100" s="47"/>
      <c r="I1100" s="44"/>
      <c r="J1100" s="39" t="e">
        <f>VLOOKUP(A1100,'[1]2019.11'!$A:$B,2,0)</f>
        <v>#N/A</v>
      </c>
      <c r="X1100" s="39" t="str">
        <f>VLOOKUP(A1100,'[1]2019.30'!$A:$B,2,0)</f>
        <v>血清胆碱脂酶测定</v>
      </c>
      <c r="Y1100" s="39">
        <f t="shared" ref="Y1100:Y1105" si="202">IF(B1100=X1100,0,1)</f>
        <v>0</v>
      </c>
      <c r="Z1100" s="39">
        <v>0</v>
      </c>
      <c r="AA1100" s="39">
        <f t="shared" ref="AA1100:AA1105" si="203">IF(C1100=Z1100,0,1)</f>
        <v>0</v>
      </c>
      <c r="AB1100" s="39" t="e">
        <f>VLOOKUP(A1100,'[1]2019.30'!$A:$D,4,0)</f>
        <v>#REF!</v>
      </c>
      <c r="AC1100" s="39" t="e">
        <f t="shared" ref="AC1100:AC1105" si="204">IF(D1100=AB1100,0,1)</f>
        <v>#REF!</v>
      </c>
      <c r="AD1100" s="39" t="str">
        <f>VLOOKUP(A1100,'[1]2019.30'!$A:$E,5,0)</f>
        <v>项</v>
      </c>
      <c r="AE1100" s="39">
        <f t="shared" ref="AE1100:AE1105" si="205">IF(E1100=AD1100,0,1)</f>
        <v>0</v>
      </c>
      <c r="AF1100" s="39" t="e">
        <f>VLOOKUP(A1100,'[1]2019.30'!$A:$F,6,0)</f>
        <v>#REF!</v>
      </c>
      <c r="AG1100" s="39" t="e">
        <f t="shared" ref="AG1100:AG1105" si="206">IF(F1100=AF1100,0,1)</f>
        <v>#REF!</v>
      </c>
      <c r="AH1100" s="39">
        <v>0</v>
      </c>
      <c r="AI1100" s="39">
        <f>IF(G1100=AH1100,0,1)</f>
        <v>0</v>
      </c>
      <c r="AJ1100" s="39" t="e">
        <f>VLOOKUP(A1100,[2]修订!$B:$C,2,0)</f>
        <v>#N/A</v>
      </c>
    </row>
    <row r="1101" s="39" customFormat="1" spans="1:36">
      <c r="A1101" s="55" t="s">
        <v>1736</v>
      </c>
      <c r="B1101" s="52" t="s">
        <v>1065</v>
      </c>
      <c r="C1101" s="52"/>
      <c r="D1101" s="52"/>
      <c r="E1101" s="56" t="s">
        <v>1063</v>
      </c>
      <c r="F1101" s="56">
        <v>13</v>
      </c>
      <c r="G1101" s="52"/>
      <c r="H1101" s="47"/>
      <c r="I1101" s="44"/>
      <c r="J1101" s="39" t="e">
        <f>VLOOKUP(A1101,'[1]2019.11'!$A:$B,2,0)</f>
        <v>#N/A</v>
      </c>
      <c r="X1101" s="39" t="e">
        <f>VLOOKUP(A1101,'[1]2019.30'!$A:$B,2,0)</f>
        <v>#N/A</v>
      </c>
      <c r="AJ1101" s="39" t="e">
        <f>VLOOKUP(A1101,[2]修订!$B:$C,2,0)</f>
        <v>#N/A</v>
      </c>
    </row>
    <row r="1102" s="39" customFormat="1" spans="1:36">
      <c r="A1102" s="55" t="s">
        <v>1737</v>
      </c>
      <c r="B1102" s="52" t="s">
        <v>1738</v>
      </c>
      <c r="C1102" s="52"/>
      <c r="D1102" s="52"/>
      <c r="E1102" s="56" t="s">
        <v>1063</v>
      </c>
      <c r="F1102" s="56">
        <v>6</v>
      </c>
      <c r="G1102" s="52"/>
      <c r="H1102" s="47" t="s">
        <v>68</v>
      </c>
      <c r="I1102" s="44"/>
      <c r="J1102" s="39" t="e">
        <f>VLOOKUP(A1102,'[1]2019.11'!$A:$B,2,0)</f>
        <v>#N/A</v>
      </c>
      <c r="X1102" s="39" t="str">
        <f>VLOOKUP(A1102,'[1]2019.30'!$A:$B,2,0)</f>
        <v>速率法</v>
      </c>
      <c r="Y1102" s="39">
        <f t="shared" si="202"/>
        <v>0</v>
      </c>
      <c r="Z1102" s="39">
        <v>0</v>
      </c>
      <c r="AA1102" s="39">
        <f t="shared" si="203"/>
        <v>0</v>
      </c>
      <c r="AB1102" s="39" t="e">
        <f>VLOOKUP(A1102,'[1]2019.30'!$A:$D,4,0)</f>
        <v>#REF!</v>
      </c>
      <c r="AC1102" s="39" t="e">
        <f t="shared" si="204"/>
        <v>#REF!</v>
      </c>
      <c r="AD1102" s="39" t="str">
        <f>VLOOKUP(A1102,'[1]2019.30'!$A:$E,5,0)</f>
        <v>项</v>
      </c>
      <c r="AE1102" s="39">
        <f t="shared" si="205"/>
        <v>0</v>
      </c>
      <c r="AF1102" s="39">
        <f>VLOOKUP(A1102,'[1]2019.30'!$A:$F,6,0)</f>
        <v>6</v>
      </c>
      <c r="AG1102" s="39">
        <f t="shared" si="206"/>
        <v>0</v>
      </c>
      <c r="AH1102" s="39">
        <v>0</v>
      </c>
      <c r="AI1102" s="39">
        <f>IF(G1102=AH1102,0,1)</f>
        <v>0</v>
      </c>
      <c r="AJ1102" s="39" t="e">
        <f>VLOOKUP(A1102,[2]修订!$B:$C,2,0)</f>
        <v>#N/A</v>
      </c>
    </row>
    <row r="1103" s="39" customFormat="1" spans="1:36">
      <c r="A1103" s="55">
        <v>250305015</v>
      </c>
      <c r="B1103" s="52" t="s">
        <v>1739</v>
      </c>
      <c r="C1103" s="52"/>
      <c r="D1103" s="52"/>
      <c r="E1103" s="56" t="s">
        <v>1063</v>
      </c>
      <c r="F1103" s="56">
        <v>10</v>
      </c>
      <c r="G1103" s="52"/>
      <c r="H1103" s="47" t="s">
        <v>96</v>
      </c>
      <c r="I1103" s="44"/>
      <c r="J1103" s="39" t="e">
        <f>VLOOKUP(A1103,'[1]2019.11'!$A:$B,2,0)</f>
        <v>#N/A</v>
      </c>
      <c r="X1103" s="39" t="e">
        <f>VLOOKUP(A1103,'[1]2019.30'!$A:$B,2,0)</f>
        <v>#N/A</v>
      </c>
      <c r="AJ1103" s="39" t="e">
        <f>VLOOKUP(A1103,[2]修订!$B:$C,2,0)</f>
        <v>#N/A</v>
      </c>
    </row>
    <row r="1104" s="39" customFormat="1" spans="1:36">
      <c r="A1104" s="55">
        <v>250305016</v>
      </c>
      <c r="B1104" s="52" t="s">
        <v>1740</v>
      </c>
      <c r="C1104" s="52"/>
      <c r="D1104" s="52"/>
      <c r="E1104" s="56" t="s">
        <v>1063</v>
      </c>
      <c r="F1104" s="56">
        <v>10</v>
      </c>
      <c r="G1104" s="52"/>
      <c r="H1104" s="47" t="s">
        <v>96</v>
      </c>
      <c r="I1104" s="44"/>
      <c r="J1104" s="39" t="e">
        <f>VLOOKUP(A1104,'[1]2019.11'!$A:$B,2,0)</f>
        <v>#N/A</v>
      </c>
      <c r="X1104" s="39" t="e">
        <f>VLOOKUP(A1104,'[1]2019.30'!$A:$B,2,0)</f>
        <v>#N/A</v>
      </c>
      <c r="AJ1104" s="39" t="e">
        <f>VLOOKUP(A1104,[2]修订!$B:$C,2,0)</f>
        <v>#N/A</v>
      </c>
    </row>
    <row r="1105" s="39" customFormat="1" spans="1:36">
      <c r="A1105" s="55">
        <v>250305017</v>
      </c>
      <c r="B1105" s="52" t="s">
        <v>1741</v>
      </c>
      <c r="C1105" s="52"/>
      <c r="D1105" s="52"/>
      <c r="E1105" s="56" t="s">
        <v>1063</v>
      </c>
      <c r="F1105" s="56"/>
      <c r="G1105" s="52"/>
      <c r="H1105" s="47"/>
      <c r="I1105" s="44"/>
      <c r="J1105" s="39" t="e">
        <f>VLOOKUP(A1105,'[1]2019.11'!$A:$B,2,0)</f>
        <v>#N/A</v>
      </c>
      <c r="X1105" s="39" t="str">
        <f>VLOOKUP(A1105,'[1]2019.30'!$A:$B,2,0)</f>
        <v>血清α-L-岩藻糖苷酶测定</v>
      </c>
      <c r="Y1105" s="39">
        <f t="shared" si="202"/>
        <v>0</v>
      </c>
      <c r="Z1105" s="39">
        <v>0</v>
      </c>
      <c r="AA1105" s="39">
        <f t="shared" si="203"/>
        <v>0</v>
      </c>
      <c r="AB1105" s="39" t="e">
        <f>VLOOKUP(A1105,'[1]2019.30'!$A:$D,4,0)</f>
        <v>#REF!</v>
      </c>
      <c r="AC1105" s="39" t="e">
        <f t="shared" si="204"/>
        <v>#REF!</v>
      </c>
      <c r="AD1105" s="39" t="str">
        <f>VLOOKUP(A1105,'[1]2019.30'!$A:$E,5,0)</f>
        <v>项</v>
      </c>
      <c r="AE1105" s="39">
        <f t="shared" si="205"/>
        <v>0</v>
      </c>
      <c r="AF1105" s="39" t="e">
        <f>VLOOKUP(A1105,'[1]2019.30'!$A:$F,6,0)</f>
        <v>#REF!</v>
      </c>
      <c r="AG1105" s="39" t="e">
        <f t="shared" si="206"/>
        <v>#REF!</v>
      </c>
      <c r="AH1105" s="39">
        <v>0</v>
      </c>
      <c r="AI1105" s="39">
        <f>IF(G1105=AH1105,0,1)</f>
        <v>0</v>
      </c>
      <c r="AJ1105" s="39" t="e">
        <f>VLOOKUP(A1105,[2]修订!$B:$C,2,0)</f>
        <v>#N/A</v>
      </c>
    </row>
    <row r="1106" s="39" customFormat="1" spans="1:36">
      <c r="A1106" s="55" t="s">
        <v>1742</v>
      </c>
      <c r="B1106" s="52" t="s">
        <v>1291</v>
      </c>
      <c r="C1106" s="52"/>
      <c r="D1106" s="52"/>
      <c r="E1106" s="56" t="s">
        <v>1063</v>
      </c>
      <c r="F1106" s="56">
        <v>22</v>
      </c>
      <c r="G1106" s="52"/>
      <c r="H1106" s="47"/>
      <c r="I1106" s="44"/>
      <c r="J1106" s="39" t="e">
        <f>VLOOKUP(A1106,'[1]2019.11'!$A:$B,2,0)</f>
        <v>#N/A</v>
      </c>
      <c r="X1106" s="39" t="e">
        <f>VLOOKUP(A1106,'[1]2019.30'!$A:$B,2,0)</f>
        <v>#N/A</v>
      </c>
      <c r="AJ1106" s="39" t="e">
        <f>VLOOKUP(A1106,[2]修订!$B:$C,2,0)</f>
        <v>#N/A</v>
      </c>
    </row>
    <row r="1107" s="39" customFormat="1" spans="1:36">
      <c r="A1107" s="55" t="s">
        <v>1743</v>
      </c>
      <c r="B1107" s="52" t="s">
        <v>1744</v>
      </c>
      <c r="C1107" s="52"/>
      <c r="D1107" s="52"/>
      <c r="E1107" s="56" t="s">
        <v>1063</v>
      </c>
      <c r="F1107" s="56">
        <v>11</v>
      </c>
      <c r="G1107" s="52"/>
      <c r="H1107" s="47" t="s">
        <v>68</v>
      </c>
      <c r="I1107" s="44"/>
      <c r="J1107" s="39" t="e">
        <f>VLOOKUP(A1107,'[1]2019.11'!$A:$B,2,0)</f>
        <v>#N/A</v>
      </c>
      <c r="X1107" s="39" t="str">
        <f>VLOOKUP(A1107,'[1]2019.30'!$A:$B,2,0)</f>
        <v>全自动仪器法</v>
      </c>
      <c r="Y1107" s="39">
        <f>IF(B1107=X1107,0,1)</f>
        <v>0</v>
      </c>
      <c r="Z1107" s="39">
        <v>0</v>
      </c>
      <c r="AA1107" s="39">
        <f>IF(C1107=Z1107,0,1)</f>
        <v>0</v>
      </c>
      <c r="AB1107" s="39" t="e">
        <f>VLOOKUP(A1107,'[1]2019.30'!$A:$D,4,0)</f>
        <v>#REF!</v>
      </c>
      <c r="AC1107" s="39" t="e">
        <f>IF(D1107=AB1107,0,1)</f>
        <v>#REF!</v>
      </c>
      <c r="AD1107" s="39" t="str">
        <f>VLOOKUP(A1107,'[1]2019.30'!$A:$E,5,0)</f>
        <v>项</v>
      </c>
      <c r="AE1107" s="39">
        <f>IF(E1107=AD1107,0,1)</f>
        <v>0</v>
      </c>
      <c r="AF1107" s="39">
        <f>VLOOKUP(A1107,'[1]2019.30'!$A:$F,6,0)</f>
        <v>11</v>
      </c>
      <c r="AG1107" s="39">
        <f>IF(F1107=AF1107,0,1)</f>
        <v>0</v>
      </c>
      <c r="AH1107" s="39">
        <v>0</v>
      </c>
      <c r="AI1107" s="39">
        <f>IF(G1107=AH1107,0,1)</f>
        <v>0</v>
      </c>
      <c r="AJ1107" s="39" t="e">
        <f>VLOOKUP(A1107,[2]修订!$B:$C,2,0)</f>
        <v>#N/A</v>
      </c>
    </row>
    <row r="1108" s="39" customFormat="1" spans="1:36">
      <c r="A1108" s="55">
        <v>250305018</v>
      </c>
      <c r="B1108" s="52" t="s">
        <v>1745</v>
      </c>
      <c r="C1108" s="52"/>
      <c r="D1108" s="52"/>
      <c r="E1108" s="56" t="s">
        <v>1063</v>
      </c>
      <c r="F1108" s="56"/>
      <c r="G1108" s="52"/>
      <c r="H1108" s="47"/>
      <c r="I1108" s="44"/>
      <c r="J1108" s="39" t="e">
        <f>VLOOKUP(A1108,'[1]2019.11'!$A:$B,2,0)</f>
        <v>#N/A</v>
      </c>
      <c r="X1108" s="39" t="e">
        <f>VLOOKUP(A1108,'[1]2019.30'!$A:$B,2,0)</f>
        <v>#N/A</v>
      </c>
      <c r="AJ1108" s="39" t="e">
        <f>VLOOKUP(A1108,[2]修订!$B:$C,2,0)</f>
        <v>#N/A</v>
      </c>
    </row>
    <row r="1109" s="39" customFormat="1" spans="1:36">
      <c r="A1109" s="55" t="s">
        <v>1746</v>
      </c>
      <c r="B1109" s="52" t="s">
        <v>1378</v>
      </c>
      <c r="C1109" s="52"/>
      <c r="D1109" s="52"/>
      <c r="E1109" s="56" t="s">
        <v>1063</v>
      </c>
      <c r="F1109" s="56">
        <v>30</v>
      </c>
      <c r="G1109" s="52"/>
      <c r="H1109" s="47"/>
      <c r="I1109" s="44"/>
      <c r="J1109" s="39" t="e">
        <f>VLOOKUP(A1109,'[1]2019.11'!$A:$B,2,0)</f>
        <v>#N/A</v>
      </c>
      <c r="X1109" s="39" t="e">
        <f>VLOOKUP(A1109,'[1]2019.30'!$A:$B,2,0)</f>
        <v>#N/A</v>
      </c>
      <c r="AJ1109" s="39" t="e">
        <f>VLOOKUP(A1109,[2]修订!$B:$C,2,0)</f>
        <v>#N/A</v>
      </c>
    </row>
    <row r="1110" s="39" customFormat="1" spans="1:36">
      <c r="A1110" s="55" t="s">
        <v>1747</v>
      </c>
      <c r="B1110" s="52" t="s">
        <v>1512</v>
      </c>
      <c r="C1110" s="52"/>
      <c r="D1110" s="52"/>
      <c r="E1110" s="56" t="s">
        <v>1063</v>
      </c>
      <c r="F1110" s="56">
        <v>45</v>
      </c>
      <c r="G1110" s="52"/>
      <c r="H1110" s="47"/>
      <c r="I1110" s="44"/>
      <c r="J1110" s="39" t="e">
        <f>VLOOKUP(A1110,'[1]2019.11'!$A:$B,2,0)</f>
        <v>#N/A</v>
      </c>
      <c r="X1110" s="39" t="e">
        <f>VLOOKUP(A1110,'[1]2019.30'!$A:$B,2,0)</f>
        <v>#N/A</v>
      </c>
      <c r="AJ1110" s="39" t="e">
        <f>VLOOKUP(A1110,[2]修订!$B:$C,2,0)</f>
        <v>#N/A</v>
      </c>
    </row>
    <row r="1111" s="39" customFormat="1" spans="1:36">
      <c r="A1111" s="55">
        <v>250305019</v>
      </c>
      <c r="B1111" s="52" t="s">
        <v>1748</v>
      </c>
      <c r="C1111" s="52"/>
      <c r="D1111" s="52"/>
      <c r="E1111" s="56" t="s">
        <v>1063</v>
      </c>
      <c r="F1111" s="56"/>
      <c r="G1111" s="52"/>
      <c r="H1111" s="47"/>
      <c r="I1111" s="44"/>
      <c r="J1111" s="39" t="e">
        <f>VLOOKUP(A1111,'[1]2019.11'!$A:$B,2,0)</f>
        <v>#N/A</v>
      </c>
      <c r="X1111" s="39" t="e">
        <f>VLOOKUP(A1111,'[1]2019.30'!$A:$B,2,0)</f>
        <v>#N/A</v>
      </c>
      <c r="AJ1111" s="39" t="e">
        <f>VLOOKUP(A1111,[2]修订!$B:$C,2,0)</f>
        <v>#N/A</v>
      </c>
    </row>
    <row r="1112" s="39" customFormat="1" spans="1:36">
      <c r="A1112" s="55" t="s">
        <v>1749</v>
      </c>
      <c r="B1112" s="52" t="s">
        <v>1378</v>
      </c>
      <c r="C1112" s="52"/>
      <c r="D1112" s="52"/>
      <c r="E1112" s="56" t="s">
        <v>1063</v>
      </c>
      <c r="F1112" s="56">
        <v>30</v>
      </c>
      <c r="G1112" s="52"/>
      <c r="H1112" s="47"/>
      <c r="I1112" s="44"/>
      <c r="J1112" s="39" t="e">
        <f>VLOOKUP(A1112,'[1]2019.11'!$A:$B,2,0)</f>
        <v>#N/A</v>
      </c>
      <c r="X1112" s="39" t="e">
        <f>VLOOKUP(A1112,'[1]2019.30'!$A:$B,2,0)</f>
        <v>#N/A</v>
      </c>
      <c r="AJ1112" s="39" t="e">
        <f>VLOOKUP(A1112,[2]修订!$B:$C,2,0)</f>
        <v>#N/A</v>
      </c>
    </row>
    <row r="1113" s="39" customFormat="1" spans="1:36">
      <c r="A1113" s="55" t="s">
        <v>1750</v>
      </c>
      <c r="B1113" s="52" t="s">
        <v>1512</v>
      </c>
      <c r="C1113" s="52"/>
      <c r="D1113" s="52"/>
      <c r="E1113" s="56" t="s">
        <v>1063</v>
      </c>
      <c r="F1113" s="56">
        <v>55</v>
      </c>
      <c r="G1113" s="52"/>
      <c r="H1113" s="47"/>
      <c r="I1113" s="44"/>
      <c r="J1113" s="39" t="e">
        <f>VLOOKUP(A1113,'[1]2019.11'!$A:$B,2,0)</f>
        <v>#N/A</v>
      </c>
      <c r="X1113" s="39" t="e">
        <f>VLOOKUP(A1113,'[1]2019.30'!$A:$B,2,0)</f>
        <v>#N/A</v>
      </c>
      <c r="AJ1113" s="39" t="e">
        <f>VLOOKUP(A1113,[2]修订!$B:$C,2,0)</f>
        <v>#N/A</v>
      </c>
    </row>
    <row r="1114" s="39" customFormat="1" spans="1:36">
      <c r="A1114" s="55">
        <v>250305020</v>
      </c>
      <c r="B1114" s="52" t="s">
        <v>1751</v>
      </c>
      <c r="C1114" s="52"/>
      <c r="D1114" s="52"/>
      <c r="E1114" s="56" t="s">
        <v>1063</v>
      </c>
      <c r="F1114" s="56"/>
      <c r="G1114" s="52"/>
      <c r="H1114" s="47"/>
      <c r="I1114" s="44"/>
      <c r="J1114" s="39" t="e">
        <f>VLOOKUP(A1114,'[1]2019.11'!$A:$B,2,0)</f>
        <v>#N/A</v>
      </c>
      <c r="X1114" s="39" t="e">
        <f>VLOOKUP(A1114,'[1]2019.30'!$A:$B,2,0)</f>
        <v>#N/A</v>
      </c>
      <c r="AJ1114" s="39" t="e">
        <f>VLOOKUP(A1114,[2]修订!$B:$C,2,0)</f>
        <v>#N/A</v>
      </c>
    </row>
    <row r="1115" s="39" customFormat="1" spans="1:36">
      <c r="A1115" s="55" t="s">
        <v>1752</v>
      </c>
      <c r="B1115" s="52" t="s">
        <v>1378</v>
      </c>
      <c r="C1115" s="52"/>
      <c r="D1115" s="52"/>
      <c r="E1115" s="56" t="s">
        <v>1063</v>
      </c>
      <c r="F1115" s="56">
        <v>30</v>
      </c>
      <c r="G1115" s="52"/>
      <c r="H1115" s="47"/>
      <c r="I1115" s="44"/>
      <c r="J1115" s="39" t="e">
        <f>VLOOKUP(A1115,'[1]2019.11'!$A:$B,2,0)</f>
        <v>#N/A</v>
      </c>
      <c r="X1115" s="39" t="e">
        <f>VLOOKUP(A1115,'[1]2019.30'!$A:$B,2,0)</f>
        <v>#N/A</v>
      </c>
      <c r="AJ1115" s="39" t="e">
        <f>VLOOKUP(A1115,[2]修订!$B:$C,2,0)</f>
        <v>#N/A</v>
      </c>
    </row>
    <row r="1116" s="39" customFormat="1" spans="1:36">
      <c r="A1116" s="55" t="s">
        <v>1753</v>
      </c>
      <c r="B1116" s="52" t="s">
        <v>1512</v>
      </c>
      <c r="C1116" s="52"/>
      <c r="D1116" s="52"/>
      <c r="E1116" s="56" t="s">
        <v>1063</v>
      </c>
      <c r="F1116" s="56">
        <v>45</v>
      </c>
      <c r="G1116" s="52"/>
      <c r="H1116" s="47"/>
      <c r="I1116" s="44"/>
      <c r="J1116" s="39" t="e">
        <f>VLOOKUP(A1116,'[1]2019.11'!$A:$B,2,0)</f>
        <v>#N/A</v>
      </c>
      <c r="X1116" s="39" t="e">
        <f>VLOOKUP(A1116,'[1]2019.30'!$A:$B,2,0)</f>
        <v>#N/A</v>
      </c>
      <c r="AJ1116" s="39" t="e">
        <f>VLOOKUP(A1116,[2]修订!$B:$C,2,0)</f>
        <v>#N/A</v>
      </c>
    </row>
    <row r="1117" s="39" customFormat="1" spans="1:36">
      <c r="A1117" s="55">
        <v>250305021</v>
      </c>
      <c r="B1117" s="52" t="s">
        <v>1754</v>
      </c>
      <c r="C1117" s="52"/>
      <c r="D1117" s="52"/>
      <c r="E1117" s="56" t="s">
        <v>1063</v>
      </c>
      <c r="F1117" s="56"/>
      <c r="G1117" s="52"/>
      <c r="H1117" s="47"/>
      <c r="I1117" s="44"/>
      <c r="J1117" s="39" t="e">
        <f>VLOOKUP(A1117,'[1]2019.11'!$A:$B,2,0)</f>
        <v>#N/A</v>
      </c>
      <c r="X1117" s="39" t="e">
        <f>VLOOKUP(A1117,'[1]2019.30'!$A:$B,2,0)</f>
        <v>#N/A</v>
      </c>
      <c r="AJ1117" s="39" t="e">
        <f>VLOOKUP(A1117,[2]修订!$B:$C,2,0)</f>
        <v>#N/A</v>
      </c>
    </row>
    <row r="1118" s="39" customFormat="1" spans="1:36">
      <c r="A1118" s="55" t="s">
        <v>1755</v>
      </c>
      <c r="B1118" s="52" t="s">
        <v>1378</v>
      </c>
      <c r="C1118" s="52"/>
      <c r="D1118" s="52"/>
      <c r="E1118" s="56" t="s">
        <v>1063</v>
      </c>
      <c r="F1118" s="56">
        <v>30</v>
      </c>
      <c r="G1118" s="52"/>
      <c r="H1118" s="47"/>
      <c r="I1118" s="44"/>
      <c r="J1118" s="39" t="e">
        <f>VLOOKUP(A1118,'[1]2019.11'!$A:$B,2,0)</f>
        <v>#N/A</v>
      </c>
      <c r="X1118" s="39" t="e">
        <f>VLOOKUP(A1118,'[1]2019.30'!$A:$B,2,0)</f>
        <v>#N/A</v>
      </c>
      <c r="AJ1118" s="39" t="e">
        <f>VLOOKUP(A1118,[2]修订!$B:$C,2,0)</f>
        <v>#N/A</v>
      </c>
    </row>
    <row r="1119" s="39" customFormat="1" spans="1:36">
      <c r="A1119" s="55" t="s">
        <v>1756</v>
      </c>
      <c r="B1119" s="52" t="s">
        <v>1512</v>
      </c>
      <c r="C1119" s="52"/>
      <c r="D1119" s="52"/>
      <c r="E1119" s="56" t="s">
        <v>1063</v>
      </c>
      <c r="F1119" s="56">
        <v>45</v>
      </c>
      <c r="G1119" s="52"/>
      <c r="H1119" s="47"/>
      <c r="I1119" s="44"/>
      <c r="J1119" s="39" t="e">
        <f>VLOOKUP(A1119,'[1]2019.11'!$A:$B,2,0)</f>
        <v>#N/A</v>
      </c>
      <c r="X1119" s="39" t="e">
        <f>VLOOKUP(A1119,'[1]2019.30'!$A:$B,2,0)</f>
        <v>#N/A</v>
      </c>
      <c r="AJ1119" s="39" t="e">
        <f>VLOOKUP(A1119,[2]修订!$B:$C,2,0)</f>
        <v>#N/A</v>
      </c>
    </row>
    <row r="1120" s="39" customFormat="1" spans="1:36">
      <c r="A1120" s="55">
        <v>250305022</v>
      </c>
      <c r="B1120" s="52" t="s">
        <v>1757</v>
      </c>
      <c r="C1120" s="52"/>
      <c r="D1120" s="52"/>
      <c r="E1120" s="56" t="s">
        <v>1063</v>
      </c>
      <c r="F1120" s="56"/>
      <c r="G1120" s="52"/>
      <c r="H1120" s="47"/>
      <c r="I1120" s="44"/>
      <c r="J1120" s="39" t="e">
        <f>VLOOKUP(A1120,'[1]2019.11'!$A:$B,2,0)</f>
        <v>#N/A</v>
      </c>
      <c r="X1120" s="39" t="e">
        <f>VLOOKUP(A1120,'[1]2019.30'!$A:$B,2,0)</f>
        <v>#N/A</v>
      </c>
      <c r="AJ1120" s="39" t="e">
        <f>VLOOKUP(A1120,[2]修订!$B:$C,2,0)</f>
        <v>#N/A</v>
      </c>
    </row>
    <row r="1121" s="39" customFormat="1" spans="1:36">
      <c r="A1121" s="55" t="s">
        <v>1758</v>
      </c>
      <c r="B1121" s="52" t="s">
        <v>1378</v>
      </c>
      <c r="C1121" s="52"/>
      <c r="D1121" s="52"/>
      <c r="E1121" s="56" t="s">
        <v>1063</v>
      </c>
      <c r="F1121" s="56">
        <v>30</v>
      </c>
      <c r="G1121" s="52"/>
      <c r="H1121" s="47"/>
      <c r="I1121" s="44"/>
      <c r="J1121" s="39" t="e">
        <f>VLOOKUP(A1121,'[1]2019.11'!$A:$B,2,0)</f>
        <v>#N/A</v>
      </c>
      <c r="X1121" s="39" t="e">
        <f>VLOOKUP(A1121,'[1]2019.30'!$A:$B,2,0)</f>
        <v>#N/A</v>
      </c>
      <c r="AJ1121" s="39" t="e">
        <f>VLOOKUP(A1121,[2]修订!$B:$C,2,0)</f>
        <v>#N/A</v>
      </c>
    </row>
    <row r="1122" s="39" customFormat="1" spans="1:36">
      <c r="A1122" s="55" t="s">
        <v>1759</v>
      </c>
      <c r="B1122" s="52" t="s">
        <v>1512</v>
      </c>
      <c r="C1122" s="52"/>
      <c r="D1122" s="52"/>
      <c r="E1122" s="56" t="s">
        <v>1063</v>
      </c>
      <c r="F1122" s="56">
        <v>45</v>
      </c>
      <c r="G1122" s="52"/>
      <c r="H1122" s="47"/>
      <c r="I1122" s="44"/>
      <c r="J1122" s="39" t="e">
        <f>VLOOKUP(A1122,'[1]2019.11'!$A:$B,2,0)</f>
        <v>#N/A</v>
      </c>
      <c r="X1122" s="39" t="e">
        <f>VLOOKUP(A1122,'[1]2019.30'!$A:$B,2,0)</f>
        <v>#N/A</v>
      </c>
      <c r="AJ1122" s="39" t="e">
        <f>VLOOKUP(A1122,[2]修订!$B:$C,2,0)</f>
        <v>#N/A</v>
      </c>
    </row>
    <row r="1123" s="39" customFormat="1" spans="1:36">
      <c r="A1123" s="55">
        <v>250305023</v>
      </c>
      <c r="B1123" s="52" t="s">
        <v>1760</v>
      </c>
      <c r="C1123" s="52" t="s">
        <v>1761</v>
      </c>
      <c r="D1123" s="52"/>
      <c r="E1123" s="56" t="s">
        <v>1063</v>
      </c>
      <c r="F1123" s="56">
        <v>16</v>
      </c>
      <c r="G1123" s="52"/>
      <c r="H1123" s="47" t="s">
        <v>68</v>
      </c>
      <c r="I1123" s="44"/>
      <c r="J1123" s="39" t="e">
        <f>VLOOKUP(A1123,'[1]2019.11'!$A:$B,2,0)</f>
        <v>#N/A</v>
      </c>
      <c r="X1123" s="39" t="str">
        <f>VLOOKUP(A1123,'[1]2019.30'!$A:$B,2,0)</f>
        <v>腺苷脱氨酶测定</v>
      </c>
      <c r="Y1123" s="39">
        <f>IF(B1123=X1123,0,1)</f>
        <v>0</v>
      </c>
      <c r="Z1123" s="39" t="s">
        <v>1761</v>
      </c>
      <c r="AA1123" s="39">
        <f>IF(C1123=Z1123,0,1)</f>
        <v>0</v>
      </c>
      <c r="AB1123" s="39" t="e">
        <f>VLOOKUP(A1123,'[1]2019.30'!$A:$D,4,0)</f>
        <v>#REF!</v>
      </c>
      <c r="AC1123" s="39" t="e">
        <f>IF(D1123=AB1123,0,1)</f>
        <v>#REF!</v>
      </c>
      <c r="AD1123" s="39" t="str">
        <f>VLOOKUP(A1123,'[1]2019.30'!$A:$E,5,0)</f>
        <v>项</v>
      </c>
      <c r="AE1123" s="39">
        <f>IF(E1123=AD1123,0,1)</f>
        <v>0</v>
      </c>
      <c r="AF1123" s="39">
        <f>VLOOKUP(A1123,'[1]2019.30'!$A:$F,6,0)</f>
        <v>16</v>
      </c>
      <c r="AG1123" s="39">
        <f>IF(F1123=AF1123,0,1)</f>
        <v>0</v>
      </c>
      <c r="AH1123" s="39">
        <v>0</v>
      </c>
      <c r="AI1123" s="39">
        <f>IF(G1123=AH1123,0,1)</f>
        <v>0</v>
      </c>
      <c r="AJ1123" s="39" t="e">
        <f>VLOOKUP(A1123,[2]修订!$B:$C,2,0)</f>
        <v>#N/A</v>
      </c>
    </row>
    <row r="1124" s="39" customFormat="1" spans="1:36">
      <c r="A1124" s="55">
        <v>250305024</v>
      </c>
      <c r="B1124" s="52" t="s">
        <v>1762</v>
      </c>
      <c r="C1124" s="52"/>
      <c r="D1124" s="52"/>
      <c r="E1124" s="56" t="s">
        <v>1063</v>
      </c>
      <c r="F1124" s="56">
        <v>10</v>
      </c>
      <c r="G1124" s="52"/>
      <c r="H1124" s="47"/>
      <c r="I1124" s="44"/>
      <c r="J1124" s="39" t="e">
        <f>VLOOKUP(A1124,'[1]2019.11'!$A:$B,2,0)</f>
        <v>#N/A</v>
      </c>
      <c r="X1124" s="39" t="e">
        <f>VLOOKUP(A1124,'[1]2019.30'!$A:$B,2,0)</f>
        <v>#N/A</v>
      </c>
      <c r="AJ1124" s="39" t="e">
        <f>VLOOKUP(A1124,[2]修订!$B:$C,2,0)</f>
        <v>#N/A</v>
      </c>
    </row>
    <row r="1125" s="39" customFormat="1" spans="1:36">
      <c r="A1125" s="55">
        <v>250305025</v>
      </c>
      <c r="B1125" s="52" t="s">
        <v>1763</v>
      </c>
      <c r="C1125" s="52"/>
      <c r="D1125" s="52"/>
      <c r="E1125" s="56" t="s">
        <v>1063</v>
      </c>
      <c r="F1125" s="56">
        <v>18</v>
      </c>
      <c r="G1125" s="52"/>
      <c r="H1125" s="47"/>
      <c r="I1125" s="44"/>
      <c r="J1125" s="39" t="e">
        <f>VLOOKUP(A1125,'[1]2019.11'!$A:$B,2,0)</f>
        <v>#N/A</v>
      </c>
      <c r="X1125" s="39" t="e">
        <f>VLOOKUP(A1125,'[1]2019.30'!$A:$B,2,0)</f>
        <v>#N/A</v>
      </c>
      <c r="AJ1125" s="39" t="e">
        <f>VLOOKUP(A1125,[2]修订!$B:$C,2,0)</f>
        <v>#N/A</v>
      </c>
    </row>
    <row r="1126" s="39" customFormat="1" ht="24" spans="1:36">
      <c r="A1126" s="55">
        <v>250305026</v>
      </c>
      <c r="B1126" s="52" t="s">
        <v>1764</v>
      </c>
      <c r="C1126" s="52"/>
      <c r="D1126" s="52"/>
      <c r="E1126" s="56" t="s">
        <v>1063</v>
      </c>
      <c r="F1126" s="56" t="s">
        <v>526</v>
      </c>
      <c r="G1126" s="52"/>
      <c r="H1126" s="47"/>
      <c r="I1126" s="44"/>
      <c r="J1126" s="39" t="e">
        <f>VLOOKUP(A1126,'[1]2019.11'!$A:$B,2,0)</f>
        <v>#N/A</v>
      </c>
      <c r="X1126" s="39" t="e">
        <f>VLOOKUP(A1126,'[1]2019.30'!$A:$B,2,0)</f>
        <v>#N/A</v>
      </c>
      <c r="AJ1126" s="39" t="e">
        <f>VLOOKUP(A1126,[2]修订!$B:$C,2,0)</f>
        <v>#N/A</v>
      </c>
    </row>
    <row r="1127" s="39" customFormat="1" ht="24" spans="1:36">
      <c r="A1127" s="55">
        <v>250305027</v>
      </c>
      <c r="B1127" s="52" t="s">
        <v>1765</v>
      </c>
      <c r="C1127" s="52"/>
      <c r="D1127" s="52"/>
      <c r="E1127" s="56" t="s">
        <v>1063</v>
      </c>
      <c r="F1127" s="56" t="s">
        <v>526</v>
      </c>
      <c r="G1127" s="52"/>
      <c r="H1127" s="47"/>
      <c r="I1127" s="44"/>
      <c r="J1127" s="39" t="e">
        <f>VLOOKUP(A1127,'[1]2019.11'!$A:$B,2,0)</f>
        <v>#N/A</v>
      </c>
      <c r="X1127" s="39" t="e">
        <f>VLOOKUP(A1127,'[1]2019.30'!$A:$B,2,0)</f>
        <v>#N/A</v>
      </c>
      <c r="AJ1127" s="39" t="e">
        <f>VLOOKUP(A1127,[2]修订!$B:$C,2,0)</f>
        <v>#N/A</v>
      </c>
    </row>
    <row r="1128" s="42" customFormat="1" spans="1:36">
      <c r="A1128" s="84">
        <v>250305028</v>
      </c>
      <c r="B1128" s="85" t="s">
        <v>1766</v>
      </c>
      <c r="C1128" s="85"/>
      <c r="D1128" s="85"/>
      <c r="E1128" s="86" t="s">
        <v>1063</v>
      </c>
      <c r="F1128" s="86">
        <v>20</v>
      </c>
      <c r="G1128" s="85"/>
      <c r="H1128" s="87" t="s">
        <v>96</v>
      </c>
      <c r="I1128" s="88"/>
      <c r="J1128" s="39" t="e">
        <f>VLOOKUP(A1128,'[1]2019.11'!$A:$B,2,0)</f>
        <v>#N/A</v>
      </c>
      <c r="X1128" s="39" t="e">
        <f>VLOOKUP(A1128,'[1]2019.30'!$A:$B,2,0)</f>
        <v>#N/A</v>
      </c>
      <c r="AJ1128" s="39" t="e">
        <f>VLOOKUP(A1128,[2]修订!$B:$C,2,0)</f>
        <v>#N/A</v>
      </c>
    </row>
    <row r="1129" s="39" customFormat="1" ht="27" spans="1:36">
      <c r="A1129" s="55">
        <v>250305029</v>
      </c>
      <c r="B1129" s="52" t="s">
        <v>1767</v>
      </c>
      <c r="C1129" s="52"/>
      <c r="D1129" s="52"/>
      <c r="E1129" s="56" t="s">
        <v>1063</v>
      </c>
      <c r="F1129" s="56">
        <v>22</v>
      </c>
      <c r="G1129" s="52"/>
      <c r="H1129" s="47" t="s">
        <v>339</v>
      </c>
      <c r="I1129" s="44"/>
      <c r="J1129" s="39" t="e">
        <f>VLOOKUP(A1129,'[1]2019.11'!$A:$B,2,0)</f>
        <v>#N/A</v>
      </c>
      <c r="X1129" s="39" t="str">
        <f>VLOOKUP(A1129,'[1]2019.30'!$A:$B,2,0)</f>
        <v>甘胆酸(CG)检测</v>
      </c>
      <c r="Y1129" s="39">
        <f t="shared" ref="Y1129:Y1134" si="207">IF(B1129=X1129,0,1)</f>
        <v>0</v>
      </c>
      <c r="Z1129" s="39">
        <v>0</v>
      </c>
      <c r="AA1129" s="39">
        <f t="shared" ref="AA1129:AA1134" si="208">IF(C1129=Z1129,0,1)</f>
        <v>0</v>
      </c>
      <c r="AB1129" s="39" t="e">
        <f>VLOOKUP(A1129,'[1]2019.30'!$A:$D,4,0)</f>
        <v>#REF!</v>
      </c>
      <c r="AC1129" s="39" t="e">
        <f t="shared" ref="AC1129:AC1134" si="209">IF(D1129=AB1129,0,1)</f>
        <v>#REF!</v>
      </c>
      <c r="AD1129" s="39" t="str">
        <f>VLOOKUP(A1129,'[1]2019.30'!$A:$E,5,0)</f>
        <v>项</v>
      </c>
      <c r="AE1129" s="39">
        <f t="shared" ref="AE1129:AE1134" si="210">IF(E1129=AD1129,0,1)</f>
        <v>0</v>
      </c>
      <c r="AF1129" s="39">
        <f>VLOOKUP(A1129,'[1]2019.30'!$A:$F,6,0)</f>
        <v>25</v>
      </c>
      <c r="AG1129" s="39">
        <f t="shared" ref="AG1129:AG1134" si="211">IF(F1129=AF1129,0,1)</f>
        <v>1</v>
      </c>
      <c r="AH1129" s="39">
        <v>0</v>
      </c>
      <c r="AI1129" s="39">
        <f>IF(G1129=AH1129,0,1)</f>
        <v>0</v>
      </c>
      <c r="AJ1129" s="39" t="e">
        <f>VLOOKUP(A1129,[2]修订!$B:$C,2,0)</f>
        <v>#N/A</v>
      </c>
    </row>
    <row r="1130" s="39" customFormat="1" ht="24" spans="1:36">
      <c r="A1130" s="55">
        <v>250305030</v>
      </c>
      <c r="B1130" s="52" t="s">
        <v>1768</v>
      </c>
      <c r="C1130" s="52"/>
      <c r="D1130" s="52"/>
      <c r="E1130" s="56" t="s">
        <v>1063</v>
      </c>
      <c r="F1130" s="56">
        <v>28</v>
      </c>
      <c r="G1130" s="52" t="s">
        <v>1769</v>
      </c>
      <c r="H1130" s="47"/>
      <c r="I1130" s="44"/>
      <c r="J1130" s="39" t="e">
        <f>VLOOKUP(A1130,'[1]2019.11'!$A:$B,2,0)</f>
        <v>#N/A</v>
      </c>
      <c r="X1130" s="39" t="e">
        <f>VLOOKUP(A1130,'[1]2019.30'!$A:$B,2,0)</f>
        <v>#N/A</v>
      </c>
      <c r="AJ1130" s="39" t="e">
        <f>VLOOKUP(A1130,[2]修订!$B:$C,2,0)</f>
        <v>#N/A</v>
      </c>
    </row>
    <row r="1131" s="39" customFormat="1" ht="60" spans="1:36">
      <c r="A1131" s="55">
        <v>250305031</v>
      </c>
      <c r="B1131" s="52" t="s">
        <v>1770</v>
      </c>
      <c r="C1131" s="52" t="s">
        <v>1771</v>
      </c>
      <c r="D1131" s="52"/>
      <c r="E1131" s="56" t="s">
        <v>28</v>
      </c>
      <c r="F1131" s="56" t="s">
        <v>48</v>
      </c>
      <c r="G1131" s="52"/>
      <c r="H1131" s="57" t="s">
        <v>159</v>
      </c>
      <c r="I1131" s="39">
        <v>380</v>
      </c>
      <c r="J1131" s="39" t="e">
        <f>VLOOKUP(A1131,'[1]2019.11'!$A:$B,2,0)</f>
        <v>#N/A</v>
      </c>
      <c r="X1131" s="39" t="e">
        <f>VLOOKUP(A1131,'[1]2019.30'!$A:$B,2,0)</f>
        <v>#N/A</v>
      </c>
      <c r="AJ1131" s="39" t="e">
        <f>VLOOKUP(A1131,[2]修订!$B:$C,2,0)</f>
        <v>#N/A</v>
      </c>
    </row>
    <row r="1132" s="39" customFormat="1" spans="1:36">
      <c r="A1132" s="55">
        <v>250306</v>
      </c>
      <c r="B1132" s="52" t="s">
        <v>1772</v>
      </c>
      <c r="C1132" s="52"/>
      <c r="D1132" s="52"/>
      <c r="E1132" s="56"/>
      <c r="F1132" s="56"/>
      <c r="G1132" s="52"/>
      <c r="H1132" s="47"/>
      <c r="I1132" s="44"/>
      <c r="J1132" s="39" t="e">
        <f>VLOOKUP(A1132,'[1]2019.11'!$A:$B,2,0)</f>
        <v>#N/A</v>
      </c>
      <c r="X1132" s="39" t="str">
        <f>VLOOKUP(A1132,'[1]2019.30'!$A:$B,2,0)</f>
        <v>心肌疾病的实验诊断</v>
      </c>
      <c r="Y1132" s="39">
        <f t="shared" si="207"/>
        <v>0</v>
      </c>
      <c r="Z1132" s="39">
        <v>0</v>
      </c>
      <c r="AA1132" s="39">
        <f t="shared" si="208"/>
        <v>0</v>
      </c>
      <c r="AB1132" s="39" t="e">
        <f>VLOOKUP(A1132,'[1]2019.30'!$A:$D,4,0)</f>
        <v>#REF!</v>
      </c>
      <c r="AC1132" s="39" t="e">
        <f t="shared" si="209"/>
        <v>#REF!</v>
      </c>
      <c r="AD1132" s="39" t="e">
        <f>VLOOKUP(A1132,'[1]2019.30'!$A:$E,5,0)</f>
        <v>#REF!</v>
      </c>
      <c r="AE1132" s="39" t="e">
        <f t="shared" si="210"/>
        <v>#REF!</v>
      </c>
      <c r="AF1132" s="39" t="e">
        <f>VLOOKUP(A1132,'[1]2019.30'!$A:$F,6,0)</f>
        <v>#REF!</v>
      </c>
      <c r="AG1132" s="39" t="e">
        <f t="shared" si="211"/>
        <v>#REF!</v>
      </c>
      <c r="AH1132" s="39">
        <v>0</v>
      </c>
      <c r="AI1132" s="39">
        <f>IF(G1132=AH1132,0,1)</f>
        <v>0</v>
      </c>
      <c r="AJ1132" s="39" t="e">
        <f>VLOOKUP(A1132,[2]修订!$B:$C,2,0)</f>
        <v>#N/A</v>
      </c>
    </row>
    <row r="1133" s="39" customFormat="1" spans="1:36">
      <c r="A1133" s="55">
        <v>250306001</v>
      </c>
      <c r="B1133" s="52" t="s">
        <v>1773</v>
      </c>
      <c r="C1133" s="52"/>
      <c r="D1133" s="52"/>
      <c r="E1133" s="56" t="s">
        <v>1063</v>
      </c>
      <c r="F1133" s="56"/>
      <c r="G1133" s="52"/>
      <c r="H1133" s="47"/>
      <c r="I1133" s="44"/>
      <c r="J1133" s="39" t="e">
        <f>VLOOKUP(A1133,'[1]2019.11'!$A:$B,2,0)</f>
        <v>#N/A</v>
      </c>
      <c r="X1133" s="39" t="str">
        <f>VLOOKUP(A1133,'[1]2019.30'!$A:$B,2,0)</f>
        <v>血清肌酸激酶测定</v>
      </c>
      <c r="Y1133" s="39">
        <f t="shared" si="207"/>
        <v>0</v>
      </c>
      <c r="Z1133" s="39">
        <v>0</v>
      </c>
      <c r="AA1133" s="39">
        <f t="shared" si="208"/>
        <v>0</v>
      </c>
      <c r="AB1133" s="39" t="e">
        <f>VLOOKUP(A1133,'[1]2019.30'!$A:$D,4,0)</f>
        <v>#REF!</v>
      </c>
      <c r="AC1133" s="39" t="e">
        <f t="shared" si="209"/>
        <v>#REF!</v>
      </c>
      <c r="AD1133" s="39" t="str">
        <f>VLOOKUP(A1133,'[1]2019.30'!$A:$E,5,0)</f>
        <v>项</v>
      </c>
      <c r="AE1133" s="39">
        <f t="shared" si="210"/>
        <v>0</v>
      </c>
      <c r="AF1133" s="39" t="e">
        <f>VLOOKUP(A1133,'[1]2019.30'!$A:$F,6,0)</f>
        <v>#REF!</v>
      </c>
      <c r="AG1133" s="39" t="e">
        <f t="shared" si="211"/>
        <v>#REF!</v>
      </c>
      <c r="AH1133" s="39">
        <v>0</v>
      </c>
      <c r="AI1133" s="39">
        <f>IF(G1133=AH1133,0,1)</f>
        <v>0</v>
      </c>
      <c r="AJ1133" s="39" t="e">
        <f>VLOOKUP(A1133,[2]修订!$B:$C,2,0)</f>
        <v>#N/A</v>
      </c>
    </row>
    <row r="1134" s="39" customFormat="1" ht="24" spans="1:36">
      <c r="A1134" s="55" t="s">
        <v>1774</v>
      </c>
      <c r="B1134" s="52" t="s">
        <v>1738</v>
      </c>
      <c r="C1134" s="52"/>
      <c r="D1134" s="52"/>
      <c r="E1134" s="56" t="s">
        <v>1063</v>
      </c>
      <c r="F1134" s="56">
        <v>8</v>
      </c>
      <c r="G1134" s="52" t="s">
        <v>1775</v>
      </c>
      <c r="H1134" s="47" t="s">
        <v>68</v>
      </c>
      <c r="I1134" s="44"/>
      <c r="J1134" s="39" t="e">
        <f>VLOOKUP(A1134,'[1]2019.11'!$A:$B,2,0)</f>
        <v>#N/A</v>
      </c>
      <c r="X1134" s="39" t="str">
        <f>VLOOKUP(A1134,'[1]2019.30'!$A:$B,2,0)</f>
        <v>速率法</v>
      </c>
      <c r="Y1134" s="39">
        <f t="shared" si="207"/>
        <v>0</v>
      </c>
      <c r="Z1134" s="39">
        <v>0</v>
      </c>
      <c r="AA1134" s="39">
        <f t="shared" si="208"/>
        <v>0</v>
      </c>
      <c r="AB1134" s="39" t="e">
        <f>VLOOKUP(A1134,'[1]2019.30'!$A:$D,4,0)</f>
        <v>#REF!</v>
      </c>
      <c r="AC1134" s="39" t="e">
        <f t="shared" si="209"/>
        <v>#REF!</v>
      </c>
      <c r="AD1134" s="39" t="str">
        <f>VLOOKUP(A1134,'[1]2019.30'!$A:$E,5,0)</f>
        <v>项</v>
      </c>
      <c r="AE1134" s="39">
        <f t="shared" si="210"/>
        <v>0</v>
      </c>
      <c r="AF1134" s="39">
        <f>VLOOKUP(A1134,'[1]2019.30'!$A:$F,6,0)</f>
        <v>8</v>
      </c>
      <c r="AG1134" s="39">
        <f t="shared" si="211"/>
        <v>0</v>
      </c>
      <c r="AH1134" s="39" t="s">
        <v>1775</v>
      </c>
      <c r="AI1134" s="39">
        <f>IF(G1134=AH1134,0,1)</f>
        <v>0</v>
      </c>
      <c r="AJ1134" s="39" t="e">
        <f>VLOOKUP(A1134,[2]修订!$B:$C,2,0)</f>
        <v>#N/A</v>
      </c>
    </row>
    <row r="1135" s="39" customFormat="1" spans="1:36">
      <c r="A1135" s="55" t="s">
        <v>1776</v>
      </c>
      <c r="B1135" s="52" t="s">
        <v>1512</v>
      </c>
      <c r="C1135" s="52"/>
      <c r="D1135" s="52"/>
      <c r="E1135" s="56" t="s">
        <v>1063</v>
      </c>
      <c r="F1135" s="56">
        <v>35</v>
      </c>
      <c r="G1135" s="52"/>
      <c r="H1135" s="47"/>
      <c r="I1135" s="44"/>
      <c r="J1135" s="39" t="e">
        <f>VLOOKUP(A1135,'[1]2019.11'!$A:$B,2,0)</f>
        <v>#N/A</v>
      </c>
      <c r="X1135" s="39" t="e">
        <f>VLOOKUP(A1135,'[1]2019.30'!$A:$B,2,0)</f>
        <v>#N/A</v>
      </c>
      <c r="AJ1135" s="39" t="e">
        <f>VLOOKUP(A1135,[2]修订!$B:$C,2,0)</f>
        <v>#N/A</v>
      </c>
    </row>
    <row r="1136" s="39" customFormat="1" ht="24" spans="1:36">
      <c r="A1136" s="55">
        <v>250306002</v>
      </c>
      <c r="B1136" s="52" t="s">
        <v>1777</v>
      </c>
      <c r="C1136" s="52"/>
      <c r="D1136" s="52"/>
      <c r="E1136" s="56" t="s">
        <v>1063</v>
      </c>
      <c r="F1136" s="56"/>
      <c r="G1136" s="52"/>
      <c r="H1136" s="47"/>
      <c r="I1136" s="44"/>
      <c r="J1136" s="39" t="e">
        <f>VLOOKUP(A1136,'[1]2019.11'!$A:$B,2,0)</f>
        <v>#N/A</v>
      </c>
      <c r="X1136" s="39" t="str">
        <f>VLOOKUP(A1136,'[1]2019.30'!$A:$B,2,0)</f>
        <v>血清肌酸激酶－MB同工酶活性测定</v>
      </c>
      <c r="Y1136" s="39">
        <f t="shared" ref="Y1136:Y1141" si="212">IF(B1136=X1136,0,1)</f>
        <v>0</v>
      </c>
      <c r="Z1136" s="39">
        <v>0</v>
      </c>
      <c r="AA1136" s="39">
        <f t="shared" ref="AA1136:AA1141" si="213">IF(C1136=Z1136,0,1)</f>
        <v>0</v>
      </c>
      <c r="AB1136" s="39" t="e">
        <f>VLOOKUP(A1136,'[1]2019.30'!$A:$D,4,0)</f>
        <v>#REF!</v>
      </c>
      <c r="AC1136" s="39" t="e">
        <f t="shared" ref="AC1136:AC1141" si="214">IF(D1136=AB1136,0,1)</f>
        <v>#REF!</v>
      </c>
      <c r="AD1136" s="39" t="str">
        <f>VLOOKUP(A1136,'[1]2019.30'!$A:$E,5,0)</f>
        <v>项</v>
      </c>
      <c r="AE1136" s="39">
        <f t="shared" ref="AE1136:AE1141" si="215">IF(E1136=AD1136,0,1)</f>
        <v>0</v>
      </c>
      <c r="AF1136" s="39" t="e">
        <f>VLOOKUP(A1136,'[1]2019.30'!$A:$F,6,0)</f>
        <v>#REF!</v>
      </c>
      <c r="AG1136" s="39" t="e">
        <f t="shared" ref="AG1136:AG1141" si="216">IF(F1136=AF1136,0,1)</f>
        <v>#REF!</v>
      </c>
      <c r="AH1136" s="39">
        <v>0</v>
      </c>
      <c r="AI1136" s="39">
        <f>IF(G1136=AH1136,0,1)</f>
        <v>0</v>
      </c>
      <c r="AJ1136" s="39" t="e">
        <f>VLOOKUP(A1136,[2]修订!$B:$C,2,0)</f>
        <v>#N/A</v>
      </c>
    </row>
    <row r="1137" s="39" customFormat="1" ht="24" spans="1:36">
      <c r="A1137" s="55" t="s">
        <v>1778</v>
      </c>
      <c r="B1137" s="52" t="s">
        <v>1738</v>
      </c>
      <c r="C1137" s="52"/>
      <c r="D1137" s="52"/>
      <c r="E1137" s="56" t="s">
        <v>1063</v>
      </c>
      <c r="F1137" s="56">
        <v>9</v>
      </c>
      <c r="G1137" s="52" t="s">
        <v>1775</v>
      </c>
      <c r="H1137" s="47" t="s">
        <v>68</v>
      </c>
      <c r="I1137" s="44"/>
      <c r="J1137" s="39" t="e">
        <f>VLOOKUP(A1137,'[1]2019.11'!$A:$B,2,0)</f>
        <v>#N/A</v>
      </c>
      <c r="X1137" s="39" t="str">
        <f>VLOOKUP(A1137,'[1]2019.30'!$A:$B,2,0)</f>
        <v>速率法</v>
      </c>
      <c r="Y1137" s="39">
        <f t="shared" si="212"/>
        <v>0</v>
      </c>
      <c r="Z1137" s="39">
        <v>0</v>
      </c>
      <c r="AA1137" s="39">
        <f t="shared" si="213"/>
        <v>0</v>
      </c>
      <c r="AB1137" s="39" t="e">
        <f>VLOOKUP(A1137,'[1]2019.30'!$A:$D,4,0)</f>
        <v>#REF!</v>
      </c>
      <c r="AC1137" s="39" t="e">
        <f t="shared" si="214"/>
        <v>#REF!</v>
      </c>
      <c r="AD1137" s="39" t="str">
        <f>VLOOKUP(A1137,'[1]2019.30'!$A:$E,5,0)</f>
        <v>项</v>
      </c>
      <c r="AE1137" s="39">
        <f t="shared" si="215"/>
        <v>0</v>
      </c>
      <c r="AF1137" s="39">
        <f>VLOOKUP(A1137,'[1]2019.30'!$A:$F,6,0)</f>
        <v>9</v>
      </c>
      <c r="AG1137" s="39">
        <f t="shared" si="216"/>
        <v>0</v>
      </c>
      <c r="AH1137" s="39" t="s">
        <v>1775</v>
      </c>
      <c r="AI1137" s="39">
        <f>IF(G1137=AH1137,0,1)</f>
        <v>0</v>
      </c>
      <c r="AJ1137" s="39" t="e">
        <f>VLOOKUP(A1137,[2]修订!$B:$C,2,0)</f>
        <v>#N/A</v>
      </c>
    </row>
    <row r="1138" s="39" customFormat="1" spans="1:36">
      <c r="A1138" s="55" t="s">
        <v>1779</v>
      </c>
      <c r="B1138" s="52" t="s">
        <v>1780</v>
      </c>
      <c r="C1138" s="52"/>
      <c r="D1138" s="52"/>
      <c r="E1138" s="56" t="s">
        <v>1063</v>
      </c>
      <c r="F1138" s="56">
        <v>17</v>
      </c>
      <c r="G1138" s="52"/>
      <c r="H1138" s="47"/>
      <c r="I1138" s="44"/>
      <c r="J1138" s="39" t="e">
        <f>VLOOKUP(A1138,'[1]2019.11'!$A:$B,2,0)</f>
        <v>#N/A</v>
      </c>
      <c r="X1138" s="39" t="e">
        <f>VLOOKUP(A1138,'[1]2019.30'!$A:$B,2,0)</f>
        <v>#N/A</v>
      </c>
      <c r="AJ1138" s="39" t="e">
        <f>VLOOKUP(A1138,[2]修订!$B:$C,2,0)</f>
        <v>#N/A</v>
      </c>
    </row>
    <row r="1139" s="39" customFormat="1" ht="24" spans="1:36">
      <c r="A1139" s="55">
        <v>250306003</v>
      </c>
      <c r="B1139" s="52" t="s">
        <v>1781</v>
      </c>
      <c r="C1139" s="52"/>
      <c r="D1139" s="52"/>
      <c r="E1139" s="56" t="s">
        <v>1063</v>
      </c>
      <c r="F1139" s="56">
        <v>38</v>
      </c>
      <c r="G1139" s="52" t="s">
        <v>1775</v>
      </c>
      <c r="H1139" s="47" t="s">
        <v>68</v>
      </c>
      <c r="I1139" s="44"/>
      <c r="J1139" s="39" t="e">
        <f>VLOOKUP(A1139,'[1]2019.11'!$A:$B,2,0)</f>
        <v>#N/A</v>
      </c>
      <c r="X1139" s="39" t="str">
        <f>VLOOKUP(A1139,'[1]2019.30'!$A:$B,2,0)</f>
        <v>血清肌酸激酶－MB同工酶质量测定</v>
      </c>
      <c r="Y1139" s="39">
        <f t="shared" si="212"/>
        <v>0</v>
      </c>
      <c r="Z1139" s="39">
        <v>0</v>
      </c>
      <c r="AA1139" s="39">
        <f t="shared" si="213"/>
        <v>0</v>
      </c>
      <c r="AB1139" s="39" t="e">
        <f>VLOOKUP(A1139,'[1]2019.30'!$A:$D,4,0)</f>
        <v>#REF!</v>
      </c>
      <c r="AC1139" s="39" t="e">
        <f t="shared" si="214"/>
        <v>#REF!</v>
      </c>
      <c r="AD1139" s="39" t="str">
        <f>VLOOKUP(A1139,'[1]2019.30'!$A:$E,5,0)</f>
        <v>项</v>
      </c>
      <c r="AE1139" s="39">
        <f t="shared" si="215"/>
        <v>0</v>
      </c>
      <c r="AF1139" s="39">
        <f>VLOOKUP(A1139,'[1]2019.30'!$A:$F,6,0)</f>
        <v>38</v>
      </c>
      <c r="AG1139" s="39">
        <f t="shared" si="216"/>
        <v>0</v>
      </c>
      <c r="AH1139" s="39" t="s">
        <v>1775</v>
      </c>
      <c r="AI1139" s="39">
        <f>IF(G1139=AH1139,0,1)</f>
        <v>0</v>
      </c>
      <c r="AJ1139" s="39" t="e">
        <f>VLOOKUP(A1139,[2]修订!$B:$C,2,0)</f>
        <v>#N/A</v>
      </c>
    </row>
    <row r="1140" s="39" customFormat="1" ht="24" spans="1:36">
      <c r="A1140" s="55">
        <v>250306004</v>
      </c>
      <c r="B1140" s="52" t="s">
        <v>1782</v>
      </c>
      <c r="C1140" s="52"/>
      <c r="D1140" s="52"/>
      <c r="E1140" s="56" t="s">
        <v>1063</v>
      </c>
      <c r="F1140" s="56"/>
      <c r="G1140" s="52"/>
      <c r="H1140" s="47"/>
      <c r="I1140" s="44"/>
      <c r="J1140" s="39" t="e">
        <f>VLOOKUP(A1140,'[1]2019.11'!$A:$B,2,0)</f>
        <v>#N/A</v>
      </c>
      <c r="X1140" s="39" t="str">
        <f>VLOOKUP(A1140,'[1]2019.30'!$A:$B,2,0)</f>
        <v>血清肌酸激酶同工酶电泳分析</v>
      </c>
      <c r="Y1140" s="39">
        <f t="shared" si="212"/>
        <v>0</v>
      </c>
      <c r="Z1140" s="39">
        <v>0</v>
      </c>
      <c r="AA1140" s="39">
        <f t="shared" si="213"/>
        <v>0</v>
      </c>
      <c r="AB1140" s="39" t="e">
        <f>VLOOKUP(A1140,'[1]2019.30'!$A:$D,4,0)</f>
        <v>#REF!</v>
      </c>
      <c r="AC1140" s="39" t="e">
        <f t="shared" si="214"/>
        <v>#REF!</v>
      </c>
      <c r="AD1140" s="39" t="str">
        <f>VLOOKUP(A1140,'[1]2019.30'!$A:$E,5,0)</f>
        <v>项</v>
      </c>
      <c r="AE1140" s="39">
        <f t="shared" si="215"/>
        <v>0</v>
      </c>
      <c r="AF1140" s="39" t="e">
        <f>VLOOKUP(A1140,'[1]2019.30'!$A:$F,6,0)</f>
        <v>#REF!</v>
      </c>
      <c r="AG1140" s="39" t="e">
        <f t="shared" si="216"/>
        <v>#REF!</v>
      </c>
      <c r="AH1140" s="39">
        <v>0</v>
      </c>
      <c r="AI1140" s="39">
        <f>IF(G1140=AH1140,0,1)</f>
        <v>0</v>
      </c>
      <c r="AJ1140" s="39" t="e">
        <f>VLOOKUP(A1140,[2]修订!$B:$C,2,0)</f>
        <v>#N/A</v>
      </c>
    </row>
    <row r="1141" s="39" customFormat="1" spans="1:36">
      <c r="A1141" s="55" t="s">
        <v>1783</v>
      </c>
      <c r="B1141" s="52" t="s">
        <v>1087</v>
      </c>
      <c r="C1141" s="52"/>
      <c r="D1141" s="52"/>
      <c r="E1141" s="56" t="s">
        <v>1063</v>
      </c>
      <c r="F1141" s="56">
        <v>24</v>
      </c>
      <c r="G1141" s="52"/>
      <c r="H1141" s="47" t="s">
        <v>68</v>
      </c>
      <c r="I1141" s="44"/>
      <c r="J1141" s="39" t="e">
        <f>VLOOKUP(A1141,'[1]2019.11'!$A:$B,2,0)</f>
        <v>#N/A</v>
      </c>
      <c r="X1141" s="39" t="str">
        <f>VLOOKUP(A1141,'[1]2019.30'!$A:$B,2,0)</f>
        <v>手工法</v>
      </c>
      <c r="Y1141" s="39">
        <f t="shared" si="212"/>
        <v>0</v>
      </c>
      <c r="Z1141" s="39">
        <v>0</v>
      </c>
      <c r="AA1141" s="39">
        <f t="shared" si="213"/>
        <v>0</v>
      </c>
      <c r="AB1141" s="39" t="e">
        <f>VLOOKUP(A1141,'[1]2019.30'!$A:$D,4,0)</f>
        <v>#REF!</v>
      </c>
      <c r="AC1141" s="39" t="e">
        <f t="shared" si="214"/>
        <v>#REF!</v>
      </c>
      <c r="AD1141" s="39" t="str">
        <f>VLOOKUP(A1141,'[1]2019.30'!$A:$E,5,0)</f>
        <v>项</v>
      </c>
      <c r="AE1141" s="39">
        <f t="shared" si="215"/>
        <v>0</v>
      </c>
      <c r="AF1141" s="39">
        <f>VLOOKUP(A1141,'[1]2019.30'!$A:$F,6,0)</f>
        <v>24</v>
      </c>
      <c r="AG1141" s="39">
        <f t="shared" si="216"/>
        <v>0</v>
      </c>
      <c r="AH1141" s="39">
        <v>0</v>
      </c>
      <c r="AI1141" s="39">
        <f>IF(G1141=AH1141,0,1)</f>
        <v>0</v>
      </c>
      <c r="AJ1141" s="39" t="e">
        <f>VLOOKUP(A1141,[2]修订!$B:$C,2,0)</f>
        <v>#N/A</v>
      </c>
    </row>
    <row r="1142" s="39" customFormat="1" spans="1:36">
      <c r="A1142" s="55" t="s">
        <v>1784</v>
      </c>
      <c r="B1142" s="52" t="s">
        <v>1744</v>
      </c>
      <c r="C1142" s="52" t="s">
        <v>1785</v>
      </c>
      <c r="D1142" s="52"/>
      <c r="E1142" s="56" t="s">
        <v>1063</v>
      </c>
      <c r="F1142" s="56">
        <v>70</v>
      </c>
      <c r="G1142" s="52" t="s">
        <v>1786</v>
      </c>
      <c r="H1142" s="47"/>
      <c r="I1142" s="44"/>
      <c r="J1142" s="39" t="e">
        <f>VLOOKUP(A1142,'[1]2019.11'!$A:$B,2,0)</f>
        <v>#N/A</v>
      </c>
      <c r="X1142" s="39" t="e">
        <f>VLOOKUP(A1142,'[1]2019.30'!$A:$B,2,0)</f>
        <v>#N/A</v>
      </c>
      <c r="AJ1142" s="39" t="e">
        <f>VLOOKUP(A1142,[2]修订!$B:$C,2,0)</f>
        <v>#N/A</v>
      </c>
    </row>
    <row r="1143" s="39" customFormat="1" spans="1:36">
      <c r="A1143" s="55">
        <v>250306005</v>
      </c>
      <c r="B1143" s="52" t="s">
        <v>1787</v>
      </c>
      <c r="C1143" s="52" t="s">
        <v>1788</v>
      </c>
      <c r="D1143" s="52"/>
      <c r="E1143" s="56" t="s">
        <v>1063</v>
      </c>
      <c r="F1143" s="56"/>
      <c r="G1143" s="52"/>
      <c r="H1143" s="47"/>
      <c r="I1143" s="44"/>
      <c r="J1143" s="39" t="e">
        <f>VLOOKUP(A1143,'[1]2019.11'!$A:$B,2,0)</f>
        <v>#N/A</v>
      </c>
      <c r="X1143" s="39" t="str">
        <f>VLOOKUP(A1143,'[1]2019.30'!$A:$B,2,0)</f>
        <v>乳酸脱氢酶测定</v>
      </c>
      <c r="Y1143" s="39">
        <f>IF(B1143=X1143,0,1)</f>
        <v>0</v>
      </c>
      <c r="Z1143" s="39" t="s">
        <v>1788</v>
      </c>
      <c r="AA1143" s="39">
        <f>IF(C1143=Z1143,0,1)</f>
        <v>0</v>
      </c>
      <c r="AB1143" s="39" t="e">
        <f>VLOOKUP(A1143,'[1]2019.30'!$A:$D,4,0)</f>
        <v>#REF!</v>
      </c>
      <c r="AC1143" s="39" t="e">
        <f>IF(D1143=AB1143,0,1)</f>
        <v>#REF!</v>
      </c>
      <c r="AD1143" s="39" t="str">
        <f>VLOOKUP(A1143,'[1]2019.30'!$A:$E,5,0)</f>
        <v>项</v>
      </c>
      <c r="AE1143" s="39">
        <f>IF(E1143=AD1143,0,1)</f>
        <v>0</v>
      </c>
      <c r="AF1143" s="39" t="e">
        <f>VLOOKUP(A1143,'[1]2019.30'!$A:$F,6,0)</f>
        <v>#REF!</v>
      </c>
      <c r="AG1143" s="39" t="e">
        <f>IF(F1143=AF1143,0,1)</f>
        <v>#REF!</v>
      </c>
      <c r="AH1143" s="39">
        <v>0</v>
      </c>
      <c r="AI1143" s="39">
        <f>IF(G1143=AH1143,0,1)</f>
        <v>0</v>
      </c>
      <c r="AJ1143" s="39" t="e">
        <f>VLOOKUP(A1143,[2]修订!$B:$C,2,0)</f>
        <v>#N/A</v>
      </c>
    </row>
    <row r="1144" s="39" customFormat="1" spans="1:36">
      <c r="A1144" s="55" t="s">
        <v>1789</v>
      </c>
      <c r="B1144" s="52" t="s">
        <v>1738</v>
      </c>
      <c r="C1144" s="52"/>
      <c r="D1144" s="52"/>
      <c r="E1144" s="56" t="s">
        <v>1063</v>
      </c>
      <c r="F1144" s="56">
        <v>4</v>
      </c>
      <c r="G1144" s="52"/>
      <c r="H1144" s="47" t="s">
        <v>68</v>
      </c>
      <c r="I1144" s="44"/>
      <c r="J1144" s="39" t="e">
        <f>VLOOKUP(A1144,'[1]2019.11'!$A:$B,2,0)</f>
        <v>#N/A</v>
      </c>
      <c r="X1144" s="39" t="str">
        <f>VLOOKUP(A1144,'[1]2019.30'!$A:$B,2,0)</f>
        <v>速率法</v>
      </c>
      <c r="Y1144" s="39">
        <f>IF(B1144=X1144,0,1)</f>
        <v>0</v>
      </c>
      <c r="Z1144" s="39">
        <v>0</v>
      </c>
      <c r="AA1144" s="39">
        <f>IF(C1144=Z1144,0,1)</f>
        <v>0</v>
      </c>
      <c r="AB1144" s="39" t="e">
        <f>VLOOKUP(A1144,'[1]2019.30'!$A:$D,4,0)</f>
        <v>#REF!</v>
      </c>
      <c r="AC1144" s="39" t="e">
        <f>IF(D1144=AB1144,0,1)</f>
        <v>#REF!</v>
      </c>
      <c r="AD1144" s="39" t="str">
        <f>VLOOKUP(A1144,'[1]2019.30'!$A:$E,5,0)</f>
        <v>项</v>
      </c>
      <c r="AE1144" s="39">
        <f>IF(E1144=AD1144,0,1)</f>
        <v>0</v>
      </c>
      <c r="AF1144" s="39">
        <f>VLOOKUP(A1144,'[1]2019.30'!$A:$F,6,0)</f>
        <v>4</v>
      </c>
      <c r="AG1144" s="39">
        <f>IF(F1144=AF1144,0,1)</f>
        <v>0</v>
      </c>
      <c r="AH1144" s="39">
        <v>0</v>
      </c>
      <c r="AI1144" s="39">
        <f>IF(G1144=AH1144,0,1)</f>
        <v>0</v>
      </c>
      <c r="AJ1144" s="39" t="e">
        <f>VLOOKUP(A1144,[2]修订!$B:$C,2,0)</f>
        <v>#N/A</v>
      </c>
    </row>
    <row r="1145" s="39" customFormat="1" spans="1:36">
      <c r="A1145" s="55" t="s">
        <v>1790</v>
      </c>
      <c r="B1145" s="52" t="s">
        <v>1065</v>
      </c>
      <c r="C1145" s="52"/>
      <c r="D1145" s="52"/>
      <c r="E1145" s="56" t="s">
        <v>1063</v>
      </c>
      <c r="F1145" s="56">
        <v>15</v>
      </c>
      <c r="G1145" s="52"/>
      <c r="H1145" s="47"/>
      <c r="I1145" s="44"/>
      <c r="J1145" s="39" t="e">
        <f>VLOOKUP(A1145,'[1]2019.11'!$A:$B,2,0)</f>
        <v>#N/A</v>
      </c>
      <c r="X1145" s="39" t="e">
        <f>VLOOKUP(A1145,'[1]2019.30'!$A:$B,2,0)</f>
        <v>#N/A</v>
      </c>
      <c r="AJ1145" s="39" t="e">
        <f>VLOOKUP(A1145,[2]修订!$B:$C,2,0)</f>
        <v>#N/A</v>
      </c>
    </row>
    <row r="1146" s="39" customFormat="1" spans="1:36">
      <c r="A1146" s="55">
        <v>250306006</v>
      </c>
      <c r="B1146" s="52" t="s">
        <v>1791</v>
      </c>
      <c r="C1146" s="52"/>
      <c r="D1146" s="52"/>
      <c r="E1146" s="56" t="s">
        <v>1063</v>
      </c>
      <c r="F1146" s="56"/>
      <c r="G1146" s="52"/>
      <c r="H1146" s="47"/>
      <c r="I1146" s="44"/>
      <c r="J1146" s="39" t="e">
        <f>VLOOKUP(A1146,'[1]2019.11'!$A:$B,2,0)</f>
        <v>#N/A</v>
      </c>
      <c r="X1146" s="39" t="e">
        <f>VLOOKUP(A1146,'[1]2019.30'!$A:$B,2,0)</f>
        <v>#N/A</v>
      </c>
      <c r="AJ1146" s="39" t="e">
        <f>VLOOKUP(A1146,[2]修订!$B:$C,2,0)</f>
        <v>#N/A</v>
      </c>
    </row>
    <row r="1147" s="39" customFormat="1" spans="1:36">
      <c r="A1147" s="55" t="s">
        <v>1792</v>
      </c>
      <c r="B1147" s="52" t="s">
        <v>1087</v>
      </c>
      <c r="C1147" s="52"/>
      <c r="D1147" s="52"/>
      <c r="E1147" s="56" t="s">
        <v>1063</v>
      </c>
      <c r="F1147" s="56">
        <v>20</v>
      </c>
      <c r="G1147" s="52"/>
      <c r="H1147" s="47"/>
      <c r="I1147" s="44"/>
      <c r="J1147" s="39" t="e">
        <f>VLOOKUP(A1147,'[1]2019.11'!$A:$B,2,0)</f>
        <v>#N/A</v>
      </c>
      <c r="X1147" s="39" t="e">
        <f>VLOOKUP(A1147,'[1]2019.30'!$A:$B,2,0)</f>
        <v>#N/A</v>
      </c>
      <c r="AJ1147" s="39" t="e">
        <f>VLOOKUP(A1147,[2]修订!$B:$C,2,0)</f>
        <v>#N/A</v>
      </c>
    </row>
    <row r="1148" s="39" customFormat="1" spans="1:36">
      <c r="A1148" s="55" t="s">
        <v>1793</v>
      </c>
      <c r="B1148" s="52" t="s">
        <v>1744</v>
      </c>
      <c r="C1148" s="52"/>
      <c r="D1148" s="52"/>
      <c r="E1148" s="56" t="s">
        <v>1063</v>
      </c>
      <c r="F1148" s="56">
        <v>60</v>
      </c>
      <c r="G1148" s="52"/>
      <c r="H1148" s="47"/>
      <c r="I1148" s="44"/>
      <c r="J1148" s="39" t="e">
        <f>VLOOKUP(A1148,'[1]2019.11'!$A:$B,2,0)</f>
        <v>#N/A</v>
      </c>
      <c r="X1148" s="39" t="e">
        <f>VLOOKUP(A1148,'[1]2019.30'!$A:$B,2,0)</f>
        <v>#N/A</v>
      </c>
      <c r="AJ1148" s="39" t="e">
        <f>VLOOKUP(A1148,[2]修订!$B:$C,2,0)</f>
        <v>#N/A</v>
      </c>
    </row>
    <row r="1149" s="39" customFormat="1" ht="24" spans="1:36">
      <c r="A1149" s="55" t="s">
        <v>1794</v>
      </c>
      <c r="B1149" s="52" t="s">
        <v>1738</v>
      </c>
      <c r="C1149" s="52"/>
      <c r="D1149" s="52"/>
      <c r="E1149" s="56" t="s">
        <v>1063</v>
      </c>
      <c r="F1149" s="56">
        <v>10</v>
      </c>
      <c r="G1149" s="52" t="s">
        <v>1775</v>
      </c>
      <c r="H1149" s="47"/>
      <c r="I1149" s="44"/>
      <c r="J1149" s="39" t="e">
        <f>VLOOKUP(A1149,'[1]2019.11'!$A:$B,2,0)</f>
        <v>#N/A</v>
      </c>
      <c r="X1149" s="39" t="e">
        <f>VLOOKUP(A1149,'[1]2019.30'!$A:$B,2,0)</f>
        <v>#N/A</v>
      </c>
      <c r="AJ1149" s="39" t="e">
        <f>VLOOKUP(A1149,[2]修订!$B:$C,2,0)</f>
        <v>#N/A</v>
      </c>
    </row>
    <row r="1150" s="39" customFormat="1" ht="24" spans="1:36">
      <c r="A1150" s="55">
        <v>250306007</v>
      </c>
      <c r="B1150" s="52" t="s">
        <v>1795</v>
      </c>
      <c r="C1150" s="52"/>
      <c r="D1150" s="52"/>
      <c r="E1150" s="56" t="s">
        <v>1063</v>
      </c>
      <c r="F1150" s="56">
        <v>10</v>
      </c>
      <c r="G1150" s="52"/>
      <c r="H1150" s="47"/>
      <c r="I1150" s="44"/>
      <c r="J1150" s="39" t="e">
        <f>VLOOKUP(A1150,'[1]2019.11'!$A:$B,2,0)</f>
        <v>#N/A</v>
      </c>
      <c r="X1150" s="39" t="e">
        <f>VLOOKUP(A1150,'[1]2019.30'!$A:$B,2,0)</f>
        <v>#N/A</v>
      </c>
      <c r="AJ1150" s="39" t="e">
        <f>VLOOKUP(A1150,[2]修订!$B:$C,2,0)</f>
        <v>#N/A</v>
      </c>
    </row>
    <row r="1151" s="39" customFormat="1" spans="1:36">
      <c r="A1151" s="55">
        <v>250306008</v>
      </c>
      <c r="B1151" s="52" t="s">
        <v>1796</v>
      </c>
      <c r="C1151" s="52"/>
      <c r="D1151" s="52"/>
      <c r="E1151" s="56" t="s">
        <v>1063</v>
      </c>
      <c r="F1151" s="56"/>
      <c r="G1151" s="52"/>
      <c r="H1151" s="47"/>
      <c r="I1151" s="44"/>
      <c r="J1151" s="39" t="e">
        <f>VLOOKUP(A1151,'[1]2019.11'!$A:$B,2,0)</f>
        <v>#N/A</v>
      </c>
      <c r="X1151" s="39" t="e">
        <f>VLOOKUP(A1151,'[1]2019.30'!$A:$B,2,0)</f>
        <v>#N/A</v>
      </c>
      <c r="AJ1151" s="39" t="e">
        <f>VLOOKUP(A1151,[2]修订!$B:$C,2,0)</f>
        <v>#N/A</v>
      </c>
    </row>
    <row r="1152" s="39" customFormat="1" spans="1:36">
      <c r="A1152" s="55" t="s">
        <v>1797</v>
      </c>
      <c r="B1152" s="52" t="s">
        <v>1065</v>
      </c>
      <c r="C1152" s="52"/>
      <c r="D1152" s="52"/>
      <c r="E1152" s="56" t="s">
        <v>1063</v>
      </c>
      <c r="F1152" s="56">
        <v>100</v>
      </c>
      <c r="G1152" s="52"/>
      <c r="H1152" s="47" t="s">
        <v>96</v>
      </c>
      <c r="I1152" s="44"/>
      <c r="J1152" s="39" t="e">
        <f>VLOOKUP(A1152,'[1]2019.11'!$A:$B,2,0)</f>
        <v>#N/A</v>
      </c>
      <c r="X1152" s="39" t="e">
        <f>VLOOKUP(A1152,'[1]2019.30'!$A:$B,2,0)</f>
        <v>#N/A</v>
      </c>
      <c r="AJ1152" s="39" t="e">
        <f>VLOOKUP(A1152,[2]修订!$B:$C,2,0)</f>
        <v>#N/A</v>
      </c>
    </row>
    <row r="1153" s="39" customFormat="1" spans="1:36">
      <c r="A1153" s="55" t="s">
        <v>1798</v>
      </c>
      <c r="B1153" s="52" t="s">
        <v>1512</v>
      </c>
      <c r="C1153" s="52"/>
      <c r="D1153" s="52"/>
      <c r="E1153" s="56" t="s">
        <v>1063</v>
      </c>
      <c r="F1153" s="56">
        <v>90</v>
      </c>
      <c r="G1153" s="52"/>
      <c r="H1153" s="47" t="s">
        <v>96</v>
      </c>
      <c r="I1153" s="44"/>
      <c r="J1153" s="39" t="e">
        <f>VLOOKUP(A1153,'[1]2019.11'!$A:$B,2,0)</f>
        <v>#N/A</v>
      </c>
      <c r="X1153" s="39" t="e">
        <f>VLOOKUP(A1153,'[1]2019.30'!$A:$B,2,0)</f>
        <v>#N/A</v>
      </c>
      <c r="AJ1153" s="39" t="e">
        <f>VLOOKUP(A1153,[2]修订!$B:$C,2,0)</f>
        <v>#N/A</v>
      </c>
    </row>
    <row r="1154" s="39" customFormat="1" spans="1:36">
      <c r="A1154" s="55" t="s">
        <v>1799</v>
      </c>
      <c r="B1154" s="52" t="s">
        <v>1200</v>
      </c>
      <c r="C1154" s="52"/>
      <c r="D1154" s="52"/>
      <c r="E1154" s="56" t="s">
        <v>1063</v>
      </c>
      <c r="F1154" s="56">
        <v>120</v>
      </c>
      <c r="G1154" s="52"/>
      <c r="H1154" s="47"/>
      <c r="I1154" s="44"/>
      <c r="J1154" s="39" t="e">
        <f>VLOOKUP(A1154,'[1]2019.11'!$A:$B,2,0)</f>
        <v>#N/A</v>
      </c>
      <c r="X1154" s="39" t="e">
        <f>VLOOKUP(A1154,'[1]2019.30'!$A:$B,2,0)</f>
        <v>#N/A</v>
      </c>
      <c r="AJ1154" s="39" t="e">
        <f>VLOOKUP(A1154,[2]修订!$B:$C,2,0)</f>
        <v>#N/A</v>
      </c>
    </row>
    <row r="1155" s="39" customFormat="1" spans="1:36">
      <c r="A1155" s="55">
        <v>250306009</v>
      </c>
      <c r="B1155" s="52" t="s">
        <v>1800</v>
      </c>
      <c r="C1155" s="52"/>
      <c r="D1155" s="52"/>
      <c r="E1155" s="56" t="s">
        <v>1063</v>
      </c>
      <c r="F1155" s="56"/>
      <c r="G1155" s="52"/>
      <c r="H1155" s="47"/>
      <c r="I1155" s="44"/>
      <c r="J1155" s="39" t="e">
        <f>VLOOKUP(A1155,'[1]2019.11'!$A:$B,2,0)</f>
        <v>#N/A</v>
      </c>
      <c r="X1155" s="39" t="str">
        <f>VLOOKUP(A1155,'[1]2019.30'!$A:$B,2,0)</f>
        <v>血清肌钙蛋白Ⅰ测定</v>
      </c>
      <c r="Y1155" s="39">
        <f t="shared" ref="Y1155:Y1159" si="217">IF(B1155=X1155,0,1)</f>
        <v>0</v>
      </c>
      <c r="Z1155" s="39">
        <v>0</v>
      </c>
      <c r="AA1155" s="39">
        <f t="shared" ref="AA1155:AA1159" si="218">IF(C1155=Z1155,0,1)</f>
        <v>0</v>
      </c>
      <c r="AB1155" s="39" t="e">
        <f>VLOOKUP(A1155,'[1]2019.30'!$A:$D,4,0)</f>
        <v>#REF!</v>
      </c>
      <c r="AC1155" s="39" t="e">
        <f t="shared" ref="AC1155:AC1159" si="219">IF(D1155=AB1155,0,1)</f>
        <v>#REF!</v>
      </c>
      <c r="AD1155" s="39" t="str">
        <f>VLOOKUP(A1155,'[1]2019.30'!$A:$E,5,0)</f>
        <v>项</v>
      </c>
      <c r="AE1155" s="39">
        <f t="shared" ref="AE1155:AE1159" si="220">IF(E1155=AD1155,0,1)</f>
        <v>0</v>
      </c>
      <c r="AF1155" s="39" t="e">
        <f>VLOOKUP(A1155,'[1]2019.30'!$A:$F,6,0)</f>
        <v>#REF!</v>
      </c>
      <c r="AG1155" s="39" t="e">
        <f t="shared" ref="AG1155:AG1159" si="221">IF(F1155=AF1155,0,1)</f>
        <v>#REF!</v>
      </c>
      <c r="AH1155" s="39">
        <v>0</v>
      </c>
      <c r="AI1155" s="39">
        <f>IF(G1155=AH1155,0,1)</f>
        <v>0</v>
      </c>
      <c r="AJ1155" s="39" t="e">
        <f>VLOOKUP(A1155,[2]修订!$B:$C,2,0)</f>
        <v>#N/A</v>
      </c>
    </row>
    <row r="1156" s="39" customFormat="1" ht="27" spans="1:36">
      <c r="A1156" s="55" t="s">
        <v>1801</v>
      </c>
      <c r="B1156" s="52" t="s">
        <v>1065</v>
      </c>
      <c r="C1156" s="52"/>
      <c r="D1156" s="52"/>
      <c r="E1156" s="56" t="s">
        <v>1063</v>
      </c>
      <c r="F1156" s="56">
        <v>120</v>
      </c>
      <c r="G1156" s="52"/>
      <c r="H1156" s="47" t="s">
        <v>339</v>
      </c>
      <c r="I1156" s="44"/>
      <c r="J1156" s="39" t="e">
        <f>VLOOKUP(A1156,'[1]2019.11'!$A:$B,2,0)</f>
        <v>#N/A</v>
      </c>
      <c r="X1156" s="39" t="str">
        <f>VLOOKUP(A1156,'[1]2019.30'!$A:$B,2,0)</f>
        <v>干化学法</v>
      </c>
      <c r="Y1156" s="39">
        <f t="shared" si="217"/>
        <v>0</v>
      </c>
      <c r="Z1156" s="39">
        <v>0</v>
      </c>
      <c r="AA1156" s="39">
        <f t="shared" si="218"/>
        <v>0</v>
      </c>
      <c r="AB1156" s="39" t="e">
        <f>VLOOKUP(A1156,'[1]2019.30'!$A:$D,4,0)</f>
        <v>#REF!</v>
      </c>
      <c r="AC1156" s="39" t="e">
        <f t="shared" si="219"/>
        <v>#REF!</v>
      </c>
      <c r="AD1156" s="39" t="str">
        <f>VLOOKUP(A1156,'[1]2019.30'!$A:$E,5,0)</f>
        <v>项</v>
      </c>
      <c r="AE1156" s="39">
        <f t="shared" si="220"/>
        <v>0</v>
      </c>
      <c r="AF1156" s="39">
        <f>VLOOKUP(A1156,'[1]2019.30'!$A:$F,6,0)</f>
        <v>125</v>
      </c>
      <c r="AG1156" s="39">
        <f t="shared" si="221"/>
        <v>1</v>
      </c>
      <c r="AH1156" s="39">
        <v>0</v>
      </c>
      <c r="AI1156" s="39">
        <f>IF(G1156=AH1156,0,1)</f>
        <v>0</v>
      </c>
      <c r="AJ1156" s="39" t="e">
        <f>VLOOKUP(A1156,[2]修订!$B:$C,2,0)</f>
        <v>#N/A</v>
      </c>
    </row>
    <row r="1157" s="39" customFormat="1" ht="27" spans="1:36">
      <c r="A1157" s="55" t="s">
        <v>1802</v>
      </c>
      <c r="B1157" s="52" t="s">
        <v>1512</v>
      </c>
      <c r="C1157" s="52"/>
      <c r="D1157" s="52"/>
      <c r="E1157" s="56" t="s">
        <v>1063</v>
      </c>
      <c r="F1157" s="62">
        <v>85</v>
      </c>
      <c r="G1157" s="52"/>
      <c r="H1157" s="47" t="s">
        <v>339</v>
      </c>
      <c r="I1157" s="44"/>
      <c r="J1157" s="39" t="e">
        <f>VLOOKUP(A1157,'[1]2019.11'!$A:$B,2,0)</f>
        <v>#N/A</v>
      </c>
      <c r="X1157" s="39" t="str">
        <f>VLOOKUP(A1157,'[1]2019.30'!$A:$B,2,0)</f>
        <v>化学发光法</v>
      </c>
      <c r="Y1157" s="39">
        <f t="shared" si="217"/>
        <v>0</v>
      </c>
      <c r="Z1157" s="39">
        <v>0</v>
      </c>
      <c r="AA1157" s="39">
        <f t="shared" si="218"/>
        <v>0</v>
      </c>
      <c r="AB1157" s="39" t="e">
        <f>VLOOKUP(A1157,'[1]2019.30'!$A:$D,4,0)</f>
        <v>#REF!</v>
      </c>
      <c r="AC1157" s="39" t="e">
        <f t="shared" si="219"/>
        <v>#REF!</v>
      </c>
      <c r="AD1157" s="39" t="str">
        <f>VLOOKUP(A1157,'[1]2019.30'!$A:$E,5,0)</f>
        <v>项</v>
      </c>
      <c r="AE1157" s="39">
        <f t="shared" si="220"/>
        <v>0</v>
      </c>
      <c r="AF1157" s="39">
        <f>VLOOKUP(A1157,'[1]2019.30'!$A:$F,6,0)</f>
        <v>92</v>
      </c>
      <c r="AG1157" s="39">
        <f t="shared" si="221"/>
        <v>1</v>
      </c>
      <c r="AH1157" s="39">
        <v>0</v>
      </c>
      <c r="AI1157" s="39">
        <f>IF(G1157=AH1157,0,1)</f>
        <v>0</v>
      </c>
      <c r="AJ1157" s="39" t="e">
        <f>VLOOKUP(A1157,[2]修订!$B:$C,2,0)</f>
        <v>#N/A</v>
      </c>
    </row>
    <row r="1158" s="39" customFormat="1" spans="1:36">
      <c r="A1158" s="55">
        <v>250306010</v>
      </c>
      <c r="B1158" s="52" t="s">
        <v>1803</v>
      </c>
      <c r="C1158" s="52"/>
      <c r="D1158" s="52"/>
      <c r="E1158" s="56" t="s">
        <v>1063</v>
      </c>
      <c r="F1158" s="56"/>
      <c r="G1158" s="52"/>
      <c r="H1158" s="47"/>
      <c r="I1158" s="44"/>
      <c r="J1158" s="39" t="e">
        <f>VLOOKUP(A1158,'[1]2019.11'!$A:$B,2,0)</f>
        <v>#N/A</v>
      </c>
      <c r="X1158" s="39" t="str">
        <f>VLOOKUP(A1158,'[1]2019.30'!$A:$B,2,0)</f>
        <v>血清肌红蛋白测定</v>
      </c>
      <c r="Y1158" s="39">
        <f t="shared" si="217"/>
        <v>0</v>
      </c>
      <c r="Z1158" s="39">
        <v>0</v>
      </c>
      <c r="AA1158" s="39">
        <f t="shared" si="218"/>
        <v>0</v>
      </c>
      <c r="AB1158" s="39" t="e">
        <f>VLOOKUP(A1158,'[1]2019.30'!$A:$D,4,0)</f>
        <v>#REF!</v>
      </c>
      <c r="AC1158" s="39" t="e">
        <f t="shared" si="219"/>
        <v>#REF!</v>
      </c>
      <c r="AD1158" s="39" t="str">
        <f>VLOOKUP(A1158,'[1]2019.30'!$A:$E,5,0)</f>
        <v>项</v>
      </c>
      <c r="AE1158" s="39">
        <f t="shared" si="220"/>
        <v>0</v>
      </c>
      <c r="AF1158" s="39" t="e">
        <f>VLOOKUP(A1158,'[1]2019.30'!$A:$F,6,0)</f>
        <v>#REF!</v>
      </c>
      <c r="AG1158" s="39" t="e">
        <f t="shared" si="221"/>
        <v>#REF!</v>
      </c>
      <c r="AH1158" s="39">
        <v>0</v>
      </c>
      <c r="AI1158" s="39">
        <f>IF(G1158=AH1158,0,1)</f>
        <v>0</v>
      </c>
      <c r="AJ1158" s="39" t="e">
        <f>VLOOKUP(A1158,[2]修订!$B:$C,2,0)</f>
        <v>#N/A</v>
      </c>
    </row>
    <row r="1159" s="39" customFormat="1" ht="27" spans="1:36">
      <c r="A1159" s="55" t="s">
        <v>1804</v>
      </c>
      <c r="B1159" s="52" t="s">
        <v>1450</v>
      </c>
      <c r="C1159" s="52"/>
      <c r="D1159" s="52"/>
      <c r="E1159" s="56" t="s">
        <v>1063</v>
      </c>
      <c r="F1159" s="62">
        <v>30</v>
      </c>
      <c r="G1159" s="52"/>
      <c r="H1159" s="47" t="s">
        <v>339</v>
      </c>
      <c r="I1159" s="44"/>
      <c r="J1159" s="39" t="e">
        <f>VLOOKUP(A1159,'[1]2019.11'!$A:$B,2,0)</f>
        <v>#N/A</v>
      </c>
      <c r="X1159" s="39" t="str">
        <f>VLOOKUP(A1159,'[1]2019.30'!$A:$B,2,0)</f>
        <v>各种免疫学方法</v>
      </c>
      <c r="Y1159" s="39">
        <f t="shared" si="217"/>
        <v>0</v>
      </c>
      <c r="Z1159" s="39">
        <v>0</v>
      </c>
      <c r="AA1159" s="39">
        <f t="shared" si="218"/>
        <v>0</v>
      </c>
      <c r="AB1159" s="39" t="e">
        <f>VLOOKUP(A1159,'[1]2019.30'!$A:$D,4,0)</f>
        <v>#REF!</v>
      </c>
      <c r="AC1159" s="39" t="e">
        <f t="shared" si="219"/>
        <v>#REF!</v>
      </c>
      <c r="AD1159" s="39" t="str">
        <f>VLOOKUP(A1159,'[1]2019.30'!$A:$E,5,0)</f>
        <v>项</v>
      </c>
      <c r="AE1159" s="39">
        <f t="shared" si="220"/>
        <v>0</v>
      </c>
      <c r="AF1159" s="39">
        <f>VLOOKUP(A1159,'[1]2019.30'!$A:$F,6,0)</f>
        <v>37</v>
      </c>
      <c r="AG1159" s="39">
        <f t="shared" si="221"/>
        <v>1</v>
      </c>
      <c r="AH1159" s="39">
        <v>0</v>
      </c>
      <c r="AI1159" s="39">
        <f>IF(G1159=AH1159,0,1)</f>
        <v>0</v>
      </c>
      <c r="AJ1159" s="39" t="e">
        <f>VLOOKUP(A1159,[2]修订!$B:$C,2,0)</f>
        <v>#N/A</v>
      </c>
    </row>
    <row r="1160" s="39" customFormat="1" spans="1:36">
      <c r="A1160" s="55" t="s">
        <v>1805</v>
      </c>
      <c r="B1160" s="52" t="s">
        <v>1512</v>
      </c>
      <c r="C1160" s="52"/>
      <c r="D1160" s="52"/>
      <c r="E1160" s="56" t="s">
        <v>1063</v>
      </c>
      <c r="F1160" s="56">
        <v>70</v>
      </c>
      <c r="G1160" s="52"/>
      <c r="H1160" s="47" t="s">
        <v>96</v>
      </c>
      <c r="I1160" s="44"/>
      <c r="J1160" s="39" t="e">
        <f>VLOOKUP(A1160,'[1]2019.11'!$A:$B,2,0)</f>
        <v>#N/A</v>
      </c>
      <c r="X1160" s="39" t="e">
        <f>VLOOKUP(A1160,'[1]2019.30'!$A:$B,2,0)</f>
        <v>#N/A</v>
      </c>
      <c r="AJ1160" s="39" t="e">
        <f>VLOOKUP(A1160,[2]修订!$B:$C,2,0)</f>
        <v>#N/A</v>
      </c>
    </row>
    <row r="1161" s="39" customFormat="1" spans="1:36">
      <c r="A1161" s="55" t="s">
        <v>1806</v>
      </c>
      <c r="B1161" s="52" t="s">
        <v>1065</v>
      </c>
      <c r="C1161" s="52"/>
      <c r="D1161" s="52"/>
      <c r="E1161" s="56" t="s">
        <v>1063</v>
      </c>
      <c r="F1161" s="56">
        <v>120</v>
      </c>
      <c r="G1161" s="52"/>
      <c r="H1161" s="47"/>
      <c r="I1161" s="44"/>
      <c r="J1161" s="39" t="e">
        <f>VLOOKUP(A1161,'[1]2019.11'!$A:$B,2,0)</f>
        <v>#N/A</v>
      </c>
      <c r="X1161" s="39" t="e">
        <f>VLOOKUP(A1161,'[1]2019.30'!$A:$B,2,0)</f>
        <v>#N/A</v>
      </c>
      <c r="AJ1161" s="39" t="e">
        <f>VLOOKUP(A1161,[2]修订!$B:$C,2,0)</f>
        <v>#N/A</v>
      </c>
    </row>
    <row r="1162" s="39" customFormat="1" spans="1:36">
      <c r="A1162" s="55">
        <v>250306011</v>
      </c>
      <c r="B1162" s="52" t="s">
        <v>1807</v>
      </c>
      <c r="C1162" s="52"/>
      <c r="D1162" s="52"/>
      <c r="E1162" s="56" t="s">
        <v>1063</v>
      </c>
      <c r="F1162" s="56"/>
      <c r="G1162" s="52"/>
      <c r="H1162" s="47"/>
      <c r="I1162" s="44"/>
      <c r="J1162" s="39" t="e">
        <f>VLOOKUP(A1162,'[1]2019.11'!$A:$B,2,0)</f>
        <v>#N/A</v>
      </c>
      <c r="X1162" s="39" t="str">
        <f>VLOOKUP(A1162,'[1]2019.30'!$A:$B,2,0)</f>
        <v>血同型半胱氨酸测定</v>
      </c>
      <c r="Y1162" s="39">
        <f>IF(B1162=X1162,0,1)</f>
        <v>0</v>
      </c>
      <c r="Z1162" s="39">
        <v>0</v>
      </c>
      <c r="AA1162" s="39">
        <f>IF(C1162=Z1162,0,1)</f>
        <v>0</v>
      </c>
      <c r="AB1162" s="39" t="e">
        <f>VLOOKUP(A1162,'[1]2019.30'!$A:$D,4,0)</f>
        <v>#REF!</v>
      </c>
      <c r="AC1162" s="39" t="e">
        <f>IF(D1162=AB1162,0,1)</f>
        <v>#REF!</v>
      </c>
      <c r="AD1162" s="39" t="str">
        <f>VLOOKUP(A1162,'[1]2019.30'!$A:$E,5,0)</f>
        <v>项</v>
      </c>
      <c r="AE1162" s="39">
        <f>IF(E1162=AD1162,0,1)</f>
        <v>0</v>
      </c>
      <c r="AF1162" s="39" t="e">
        <f>VLOOKUP(A1162,'[1]2019.30'!$A:$F,6,0)</f>
        <v>#REF!</v>
      </c>
      <c r="AG1162" s="39" t="e">
        <f>IF(F1162=AF1162,0,1)</f>
        <v>#REF!</v>
      </c>
      <c r="AH1162" s="39">
        <v>0</v>
      </c>
      <c r="AI1162" s="39">
        <f>IF(G1162=AH1162,0,1)</f>
        <v>0</v>
      </c>
      <c r="AJ1162" s="39" t="e">
        <f>VLOOKUP(A1162,[2]修订!$B:$C,2,0)</f>
        <v>#N/A</v>
      </c>
    </row>
    <row r="1163" s="39" customFormat="1" spans="1:36">
      <c r="A1163" s="55" t="s">
        <v>1808</v>
      </c>
      <c r="B1163" s="52" t="s">
        <v>1450</v>
      </c>
      <c r="C1163" s="52"/>
      <c r="D1163" s="52"/>
      <c r="E1163" s="56" t="s">
        <v>1063</v>
      </c>
      <c r="F1163" s="56">
        <v>30</v>
      </c>
      <c r="G1163" s="52"/>
      <c r="H1163" s="47"/>
      <c r="I1163" s="44"/>
      <c r="J1163" s="39" t="e">
        <f>VLOOKUP(A1163,'[1]2019.11'!$A:$B,2,0)</f>
        <v>#N/A</v>
      </c>
      <c r="X1163" s="39" t="e">
        <f>VLOOKUP(A1163,'[1]2019.30'!$A:$B,2,0)</f>
        <v>#N/A</v>
      </c>
      <c r="AJ1163" s="39" t="e">
        <f>VLOOKUP(A1163,[2]修订!$B:$C,2,0)</f>
        <v>#N/A</v>
      </c>
    </row>
    <row r="1164" s="39" customFormat="1" ht="27" spans="1:36">
      <c r="A1164" s="55" t="s">
        <v>1809</v>
      </c>
      <c r="B1164" s="52" t="s">
        <v>1810</v>
      </c>
      <c r="C1164" s="52"/>
      <c r="D1164" s="52"/>
      <c r="E1164" s="56" t="s">
        <v>1063</v>
      </c>
      <c r="F1164" s="56">
        <v>125</v>
      </c>
      <c r="G1164" s="52"/>
      <c r="H1164" s="47" t="s">
        <v>339</v>
      </c>
      <c r="I1164" s="44"/>
      <c r="J1164" s="39" t="e">
        <f>VLOOKUP(A1164,'[1]2019.11'!$A:$B,2,0)</f>
        <v>#N/A</v>
      </c>
      <c r="X1164" s="39" t="str">
        <f>VLOOKUP(A1164,'[1]2019.30'!$A:$B,2,0)</f>
        <v>色谱法，散射比浊法</v>
      </c>
      <c r="Y1164" s="39">
        <f>IF(B1164=X1164,0,1)</f>
        <v>0</v>
      </c>
      <c r="Z1164" s="39">
        <v>0</v>
      </c>
      <c r="AA1164" s="39">
        <f>IF(C1164=Z1164,0,1)</f>
        <v>0</v>
      </c>
      <c r="AB1164" s="39" t="e">
        <f>VLOOKUP(A1164,'[1]2019.30'!$A:$D,4,0)</f>
        <v>#REF!</v>
      </c>
      <c r="AC1164" s="39" t="e">
        <f>IF(D1164=AB1164,0,1)</f>
        <v>#REF!</v>
      </c>
      <c r="AD1164" s="39" t="str">
        <f>VLOOKUP(A1164,'[1]2019.30'!$A:$E,5,0)</f>
        <v>项</v>
      </c>
      <c r="AE1164" s="39">
        <f>IF(E1164=AD1164,0,1)</f>
        <v>0</v>
      </c>
      <c r="AF1164" s="39">
        <f>VLOOKUP(A1164,'[1]2019.30'!$A:$F,6,0)</f>
        <v>130</v>
      </c>
      <c r="AG1164" s="39">
        <f>IF(F1164=AF1164,0,1)</f>
        <v>1</v>
      </c>
      <c r="AH1164" s="39">
        <v>0</v>
      </c>
      <c r="AI1164" s="39">
        <f>IF(G1164=AH1164,0,1)</f>
        <v>0</v>
      </c>
      <c r="AJ1164" s="39" t="e">
        <f>VLOOKUP(A1164,[2]修订!$B:$C,2,0)</f>
        <v>#N/A</v>
      </c>
    </row>
    <row r="1165" s="39" customFormat="1" spans="1:36">
      <c r="A1165" s="55" t="s">
        <v>1811</v>
      </c>
      <c r="B1165" s="52" t="s">
        <v>1812</v>
      </c>
      <c r="C1165" s="52"/>
      <c r="D1165" s="52"/>
      <c r="E1165" s="56" t="s">
        <v>1063</v>
      </c>
      <c r="F1165" s="56">
        <v>105</v>
      </c>
      <c r="G1165" s="52"/>
      <c r="H1165" s="47" t="s">
        <v>96</v>
      </c>
      <c r="I1165" s="44"/>
      <c r="J1165" s="39" t="e">
        <f>VLOOKUP(A1165,'[1]2019.11'!$A:$B,2,0)</f>
        <v>#N/A</v>
      </c>
      <c r="X1165" s="39" t="e">
        <f>VLOOKUP(A1165,'[1]2019.30'!$A:$B,2,0)</f>
        <v>#N/A</v>
      </c>
      <c r="AJ1165" s="39" t="e">
        <f>VLOOKUP(A1165,[2]修订!$B:$C,2,0)</f>
        <v>#N/A</v>
      </c>
    </row>
    <row r="1166" s="39" customFormat="1" spans="1:36">
      <c r="A1166" s="55">
        <v>250306012</v>
      </c>
      <c r="B1166" s="52" t="s">
        <v>1813</v>
      </c>
      <c r="C1166" s="52"/>
      <c r="D1166" s="52"/>
      <c r="E1166" s="56" t="s">
        <v>1063</v>
      </c>
      <c r="F1166" s="56">
        <v>220</v>
      </c>
      <c r="G1166" s="52"/>
      <c r="H1166" s="47" t="s">
        <v>96</v>
      </c>
      <c r="I1166" s="44"/>
      <c r="J1166" s="39" t="e">
        <f>VLOOKUP(A1166,'[1]2019.11'!$A:$B,2,0)</f>
        <v>#N/A</v>
      </c>
      <c r="X1166" s="39" t="e">
        <f>VLOOKUP(A1166,'[1]2019.30'!$A:$B,2,0)</f>
        <v>#N/A</v>
      </c>
      <c r="AJ1166" s="39" t="e">
        <f>VLOOKUP(A1166,[2]修订!$B:$C,2,0)</f>
        <v>#N/A</v>
      </c>
    </row>
    <row r="1167" s="39" customFormat="1" spans="1:36">
      <c r="A1167" s="55" t="s">
        <v>1814</v>
      </c>
      <c r="B1167" s="52" t="s">
        <v>1812</v>
      </c>
      <c r="C1167" s="52"/>
      <c r="D1167" s="52"/>
      <c r="E1167" s="56" t="s">
        <v>1063</v>
      </c>
      <c r="F1167" s="56">
        <v>320</v>
      </c>
      <c r="G1167" s="52"/>
      <c r="H1167" s="47" t="s">
        <v>96</v>
      </c>
      <c r="I1167" s="44"/>
      <c r="J1167" s="39" t="e">
        <f>VLOOKUP(A1167,'[1]2019.11'!$A:$B,2,0)</f>
        <v>#N/A</v>
      </c>
      <c r="X1167" s="39" t="e">
        <f>VLOOKUP(A1167,'[1]2019.30'!$A:$B,2,0)</f>
        <v>#N/A</v>
      </c>
      <c r="AJ1167" s="39" t="e">
        <f>VLOOKUP(A1167,[2]修订!$B:$C,2,0)</f>
        <v>#N/A</v>
      </c>
    </row>
    <row r="1168" s="39" customFormat="1" ht="27" spans="1:36">
      <c r="A1168" s="55">
        <v>250306013</v>
      </c>
      <c r="B1168" s="52" t="s">
        <v>1815</v>
      </c>
      <c r="C1168" s="52"/>
      <c r="D1168" s="52"/>
      <c r="E1168" s="56" t="s">
        <v>1063</v>
      </c>
      <c r="F1168" s="56">
        <v>240</v>
      </c>
      <c r="G1168" s="52"/>
      <c r="H1168" s="47" t="s">
        <v>339</v>
      </c>
      <c r="I1168" s="44"/>
      <c r="J1168" s="39" t="e">
        <f>VLOOKUP(A1168,'[1]2019.11'!$A:$B,2,0)</f>
        <v>#N/A</v>
      </c>
      <c r="X1168" s="39" t="str">
        <f>VLOOKUP(A1168,'[1]2019.30'!$A:$B,2,0)</f>
        <v>B型钠尿肽前体(PRO-BNP)测定</v>
      </c>
      <c r="Y1168" s="39">
        <f t="shared" ref="Y1168:Y1174" si="222">IF(B1168=X1168,0,1)</f>
        <v>0</v>
      </c>
      <c r="Z1168" s="39">
        <v>0</v>
      </c>
      <c r="AA1168" s="39">
        <f t="shared" ref="AA1168:AA1174" si="223">IF(C1168=Z1168,0,1)</f>
        <v>0</v>
      </c>
      <c r="AB1168" s="39" t="e">
        <f>VLOOKUP(A1168,'[1]2019.30'!$A:$D,4,0)</f>
        <v>#REF!</v>
      </c>
      <c r="AC1168" s="39" t="e">
        <f t="shared" ref="AC1168:AC1174" si="224">IF(D1168=AB1168,0,1)</f>
        <v>#REF!</v>
      </c>
      <c r="AD1168" s="39" t="str">
        <f>VLOOKUP(A1168,'[1]2019.30'!$A:$E,5,0)</f>
        <v>项</v>
      </c>
      <c r="AE1168" s="39">
        <f t="shared" ref="AE1168:AE1174" si="225">IF(E1168=AD1168,0,1)</f>
        <v>0</v>
      </c>
      <c r="AF1168" s="39">
        <f>VLOOKUP(A1168,'[1]2019.30'!$A:$F,6,0)</f>
        <v>270</v>
      </c>
      <c r="AG1168" s="39">
        <f t="shared" ref="AG1168:AG1174" si="226">IF(F1168=AF1168,0,1)</f>
        <v>1</v>
      </c>
      <c r="AH1168" s="39">
        <v>0</v>
      </c>
      <c r="AI1168" s="39">
        <f>IF(G1168=AH1168,0,1)</f>
        <v>0</v>
      </c>
      <c r="AJ1168" s="39" t="e">
        <f>VLOOKUP(A1168,[2]修订!$B:$C,2,0)</f>
        <v>#N/A</v>
      </c>
    </row>
    <row r="1169" s="39" customFormat="1" ht="54" spans="1:36">
      <c r="A1169" s="55">
        <v>250306014</v>
      </c>
      <c r="B1169" s="52" t="s">
        <v>1816</v>
      </c>
      <c r="C1169" s="52"/>
      <c r="D1169" s="52"/>
      <c r="E1169" s="56" t="s">
        <v>28</v>
      </c>
      <c r="F1169" s="56">
        <v>130</v>
      </c>
      <c r="G1169" s="52"/>
      <c r="H1169" s="47" t="s">
        <v>208</v>
      </c>
      <c r="I1169" s="44"/>
      <c r="J1169" s="39" t="e">
        <f>VLOOKUP(A1169,'[1]2019.11'!$A:$B,2,0)</f>
        <v>#N/A</v>
      </c>
      <c r="X1169" s="39" t="e">
        <f>VLOOKUP(A1169,'[1]2019.30'!$A:$B,2,0)</f>
        <v>#N/A</v>
      </c>
      <c r="AJ1169" s="39" t="e">
        <f>VLOOKUP(A1169,[2]修订!$B:$C,2,0)</f>
        <v>#N/A</v>
      </c>
    </row>
    <row r="1170" s="39" customFormat="1" ht="27" spans="1:36">
      <c r="A1170" s="55">
        <v>250306015</v>
      </c>
      <c r="B1170" s="52" t="s">
        <v>1817</v>
      </c>
      <c r="C1170" s="52"/>
      <c r="D1170" s="52"/>
      <c r="E1170" s="56" t="s">
        <v>28</v>
      </c>
      <c r="F1170" s="56" t="s">
        <v>48</v>
      </c>
      <c r="G1170" s="52"/>
      <c r="H1170" s="47" t="s">
        <v>404</v>
      </c>
      <c r="I1170" s="44">
        <v>240</v>
      </c>
      <c r="J1170" s="39" t="e">
        <f>VLOOKUP(A1170,'[1]2019.11'!$A:$B,2,0)</f>
        <v>#N/A</v>
      </c>
      <c r="X1170" s="39" t="e">
        <f>VLOOKUP(A1170,'[1]2019.30'!$A:$B,2,0)</f>
        <v>#N/A</v>
      </c>
      <c r="AJ1170" s="39" t="e">
        <f>VLOOKUP(A1170,[2]修订!$B:$C,2,0)</f>
        <v>#N/A</v>
      </c>
    </row>
    <row r="1171" s="39" customFormat="1" spans="1:36">
      <c r="A1171" s="55">
        <v>250307</v>
      </c>
      <c r="B1171" s="52" t="s">
        <v>1818</v>
      </c>
      <c r="C1171" s="52"/>
      <c r="D1171" s="52"/>
      <c r="E1171" s="56"/>
      <c r="F1171" s="56"/>
      <c r="G1171" s="52"/>
      <c r="H1171" s="47"/>
      <c r="I1171" s="44"/>
      <c r="J1171" s="39" t="e">
        <f>VLOOKUP(A1171,'[1]2019.11'!$A:$B,2,0)</f>
        <v>#N/A</v>
      </c>
      <c r="X1171" s="39" t="str">
        <f>VLOOKUP(A1171,'[1]2019.30'!$A:$B,2,0)</f>
        <v>肾脏疾病的实验诊断</v>
      </c>
      <c r="Y1171" s="39">
        <f t="shared" si="222"/>
        <v>0</v>
      </c>
      <c r="Z1171" s="39">
        <v>0</v>
      </c>
      <c r="AA1171" s="39">
        <f t="shared" si="223"/>
        <v>0</v>
      </c>
      <c r="AB1171" s="39" t="e">
        <f>VLOOKUP(A1171,'[1]2019.30'!$A:$D,4,0)</f>
        <v>#REF!</v>
      </c>
      <c r="AC1171" s="39" t="e">
        <f t="shared" si="224"/>
        <v>#REF!</v>
      </c>
      <c r="AD1171" s="39" t="e">
        <f>VLOOKUP(A1171,'[1]2019.30'!$A:$E,5,0)</f>
        <v>#REF!</v>
      </c>
      <c r="AE1171" s="39" t="e">
        <f t="shared" si="225"/>
        <v>#REF!</v>
      </c>
      <c r="AF1171" s="39" t="e">
        <f>VLOOKUP(A1171,'[1]2019.30'!$A:$F,6,0)</f>
        <v>#REF!</v>
      </c>
      <c r="AG1171" s="39" t="e">
        <f t="shared" si="226"/>
        <v>#REF!</v>
      </c>
      <c r="AH1171" s="39">
        <v>0</v>
      </c>
      <c r="AI1171" s="39">
        <f>IF(G1171=AH1171,0,1)</f>
        <v>0</v>
      </c>
      <c r="AJ1171" s="39" t="e">
        <f>VLOOKUP(A1171,[2]修订!$B:$C,2,0)</f>
        <v>#N/A</v>
      </c>
    </row>
    <row r="1172" s="39" customFormat="1" spans="1:36">
      <c r="A1172" s="55">
        <v>250307001</v>
      </c>
      <c r="B1172" s="52" t="s">
        <v>1819</v>
      </c>
      <c r="C1172" s="52" t="s">
        <v>1507</v>
      </c>
      <c r="D1172" s="52"/>
      <c r="E1172" s="56" t="s">
        <v>1063</v>
      </c>
      <c r="F1172" s="56"/>
      <c r="G1172" s="52"/>
      <c r="H1172" s="47"/>
      <c r="I1172" s="44"/>
      <c r="J1172" s="39" t="e">
        <f>VLOOKUP(A1172,'[1]2019.11'!$A:$B,2,0)</f>
        <v>#N/A</v>
      </c>
      <c r="X1172" s="39" t="str">
        <f>VLOOKUP(A1172,'[1]2019.30'!$A:$B,2,0)</f>
        <v>尿素测定</v>
      </c>
      <c r="Y1172" s="39">
        <f t="shared" si="222"/>
        <v>0</v>
      </c>
      <c r="Z1172" s="39" t="s">
        <v>1507</v>
      </c>
      <c r="AA1172" s="39">
        <f t="shared" si="223"/>
        <v>0</v>
      </c>
      <c r="AB1172" s="39" t="e">
        <f>VLOOKUP(A1172,'[1]2019.30'!$A:$D,4,0)</f>
        <v>#REF!</v>
      </c>
      <c r="AC1172" s="39" t="e">
        <f t="shared" si="224"/>
        <v>#REF!</v>
      </c>
      <c r="AD1172" s="39" t="str">
        <f>VLOOKUP(A1172,'[1]2019.30'!$A:$E,5,0)</f>
        <v>项</v>
      </c>
      <c r="AE1172" s="39">
        <f t="shared" si="225"/>
        <v>0</v>
      </c>
      <c r="AF1172" s="39" t="e">
        <f>VLOOKUP(A1172,'[1]2019.30'!$A:$F,6,0)</f>
        <v>#REF!</v>
      </c>
      <c r="AG1172" s="39" t="e">
        <f t="shared" si="226"/>
        <v>#REF!</v>
      </c>
      <c r="AH1172" s="39">
        <v>0</v>
      </c>
      <c r="AI1172" s="39">
        <f>IF(G1172=AH1172,0,1)</f>
        <v>0</v>
      </c>
      <c r="AJ1172" s="39" t="e">
        <f>VLOOKUP(A1172,[2]修订!$B:$C,2,0)</f>
        <v>#N/A</v>
      </c>
    </row>
    <row r="1173" s="39" customFormat="1" spans="1:36">
      <c r="A1173" s="55" t="s">
        <v>1820</v>
      </c>
      <c r="B1173" s="52" t="s">
        <v>1198</v>
      </c>
      <c r="C1173" s="52"/>
      <c r="D1173" s="52"/>
      <c r="E1173" s="56" t="s">
        <v>1063</v>
      </c>
      <c r="F1173" s="56">
        <v>5</v>
      </c>
      <c r="G1173" s="52"/>
      <c r="H1173" s="47" t="s">
        <v>68</v>
      </c>
      <c r="I1173" s="44"/>
      <c r="J1173" s="39" t="e">
        <f>VLOOKUP(A1173,'[1]2019.11'!$A:$B,2,0)</f>
        <v>#N/A</v>
      </c>
      <c r="X1173" s="39" t="str">
        <f>VLOOKUP(A1173,'[1]2019.30'!$A:$B,2,0)</f>
        <v>化学法</v>
      </c>
      <c r="Y1173" s="39">
        <f t="shared" si="222"/>
        <v>0</v>
      </c>
      <c r="Z1173" s="39">
        <v>0</v>
      </c>
      <c r="AA1173" s="39">
        <f t="shared" si="223"/>
        <v>0</v>
      </c>
      <c r="AB1173" s="39" t="e">
        <f>VLOOKUP(A1173,'[1]2019.30'!$A:$D,4,0)</f>
        <v>#REF!</v>
      </c>
      <c r="AC1173" s="39" t="e">
        <f t="shared" si="224"/>
        <v>#REF!</v>
      </c>
      <c r="AD1173" s="39" t="str">
        <f>VLOOKUP(A1173,'[1]2019.30'!$A:$E,5,0)</f>
        <v>项</v>
      </c>
      <c r="AE1173" s="39">
        <f t="shared" si="225"/>
        <v>0</v>
      </c>
      <c r="AF1173" s="39">
        <f>VLOOKUP(A1173,'[1]2019.30'!$A:$F,6,0)</f>
        <v>5</v>
      </c>
      <c r="AG1173" s="39">
        <f t="shared" si="226"/>
        <v>0</v>
      </c>
      <c r="AH1173" s="39">
        <v>0</v>
      </c>
      <c r="AI1173" s="39">
        <f>IF(G1173=AH1173,0,1)</f>
        <v>0</v>
      </c>
      <c r="AJ1173" s="39" t="e">
        <f>VLOOKUP(A1173,[2]修订!$B:$C,2,0)</f>
        <v>#N/A</v>
      </c>
    </row>
    <row r="1174" s="39" customFormat="1" ht="27" spans="1:36">
      <c r="A1174" s="55" t="s">
        <v>1821</v>
      </c>
      <c r="B1174" s="52" t="s">
        <v>1647</v>
      </c>
      <c r="C1174" s="52"/>
      <c r="D1174" s="52"/>
      <c r="E1174" s="56" t="s">
        <v>1063</v>
      </c>
      <c r="F1174" s="56">
        <v>4</v>
      </c>
      <c r="G1174" s="52"/>
      <c r="H1174" s="47" t="s">
        <v>339</v>
      </c>
      <c r="I1174" s="44"/>
      <c r="J1174" s="39" t="e">
        <f>VLOOKUP(A1174,'[1]2019.11'!$A:$B,2,0)</f>
        <v>#N/A</v>
      </c>
      <c r="X1174" s="39" t="str">
        <f>VLOOKUP(A1174,'[1]2019.30'!$A:$B,2,0)</f>
        <v>酶促动力学法</v>
      </c>
      <c r="Y1174" s="39">
        <f t="shared" si="222"/>
        <v>0</v>
      </c>
      <c r="Z1174" s="39">
        <v>0</v>
      </c>
      <c r="AA1174" s="39">
        <f t="shared" si="223"/>
        <v>0</v>
      </c>
      <c r="AB1174" s="39" t="e">
        <f>VLOOKUP(A1174,'[1]2019.30'!$A:$D,4,0)</f>
        <v>#REF!</v>
      </c>
      <c r="AC1174" s="39" t="e">
        <f t="shared" si="224"/>
        <v>#REF!</v>
      </c>
      <c r="AD1174" s="39" t="str">
        <f>VLOOKUP(A1174,'[1]2019.30'!$A:$E,5,0)</f>
        <v>项</v>
      </c>
      <c r="AE1174" s="39">
        <f t="shared" si="225"/>
        <v>0</v>
      </c>
      <c r="AF1174" s="39">
        <f>VLOOKUP(A1174,'[1]2019.30'!$A:$F,6,0)</f>
        <v>5</v>
      </c>
      <c r="AG1174" s="39">
        <f t="shared" si="226"/>
        <v>1</v>
      </c>
      <c r="AH1174" s="39">
        <v>0</v>
      </c>
      <c r="AI1174" s="39">
        <f>IF(G1174=AH1174,0,1)</f>
        <v>0</v>
      </c>
      <c r="AJ1174" s="39" t="e">
        <f>VLOOKUP(A1174,[2]修订!$B:$C,2,0)</f>
        <v>#N/A</v>
      </c>
    </row>
    <row r="1175" s="39" customFormat="1" spans="1:36">
      <c r="A1175" s="55" t="s">
        <v>1822</v>
      </c>
      <c r="B1175" s="52" t="s">
        <v>1065</v>
      </c>
      <c r="C1175" s="52"/>
      <c r="D1175" s="52"/>
      <c r="E1175" s="56" t="s">
        <v>1063</v>
      </c>
      <c r="F1175" s="56">
        <v>14</v>
      </c>
      <c r="G1175" s="52"/>
      <c r="H1175" s="47" t="s">
        <v>96</v>
      </c>
      <c r="I1175" s="44"/>
      <c r="J1175" s="39" t="e">
        <f>VLOOKUP(A1175,'[1]2019.11'!$A:$B,2,0)</f>
        <v>#N/A</v>
      </c>
      <c r="X1175" s="39" t="e">
        <f>VLOOKUP(A1175,'[1]2019.30'!$A:$B,2,0)</f>
        <v>#N/A</v>
      </c>
      <c r="AJ1175" s="39" t="e">
        <f>VLOOKUP(A1175,[2]修订!$B:$C,2,0)</f>
        <v>#N/A</v>
      </c>
    </row>
    <row r="1176" s="39" customFormat="1" spans="1:36">
      <c r="A1176" s="55">
        <v>250307002</v>
      </c>
      <c r="B1176" s="52" t="s">
        <v>1823</v>
      </c>
      <c r="C1176" s="52" t="s">
        <v>1507</v>
      </c>
      <c r="D1176" s="52"/>
      <c r="E1176" s="56" t="s">
        <v>1063</v>
      </c>
      <c r="F1176" s="56"/>
      <c r="G1176" s="52"/>
      <c r="H1176" s="47"/>
      <c r="I1176" s="44"/>
      <c r="J1176" s="39" t="e">
        <f>VLOOKUP(A1176,'[1]2019.11'!$A:$B,2,0)</f>
        <v>#N/A</v>
      </c>
      <c r="X1176" s="39" t="str">
        <f>VLOOKUP(A1176,'[1]2019.30'!$A:$B,2,0)</f>
        <v>肌酐测定</v>
      </c>
      <c r="Y1176" s="39">
        <f t="shared" ref="Y1176:Y1178" si="227">IF(B1176=X1176,0,1)</f>
        <v>0</v>
      </c>
      <c r="Z1176" s="39" t="s">
        <v>1507</v>
      </c>
      <c r="AA1176" s="39">
        <f t="shared" ref="AA1176:AA1178" si="228">IF(C1176=Z1176,0,1)</f>
        <v>0</v>
      </c>
      <c r="AB1176" s="39" t="e">
        <f>VLOOKUP(A1176,'[1]2019.30'!$A:$D,4,0)</f>
        <v>#REF!</v>
      </c>
      <c r="AC1176" s="39" t="e">
        <f t="shared" ref="AC1176:AC1178" si="229">IF(D1176=AB1176,0,1)</f>
        <v>#REF!</v>
      </c>
      <c r="AD1176" s="39" t="str">
        <f>VLOOKUP(A1176,'[1]2019.30'!$A:$E,5,0)</f>
        <v>项</v>
      </c>
      <c r="AE1176" s="39">
        <f t="shared" ref="AE1176:AE1178" si="230">IF(E1176=AD1176,0,1)</f>
        <v>0</v>
      </c>
      <c r="AF1176" s="39" t="e">
        <f>VLOOKUP(A1176,'[1]2019.30'!$A:$F,6,0)</f>
        <v>#REF!</v>
      </c>
      <c r="AG1176" s="39" t="e">
        <f t="shared" ref="AG1176:AG1178" si="231">IF(F1176=AF1176,0,1)</f>
        <v>#REF!</v>
      </c>
      <c r="AH1176" s="39">
        <v>0</v>
      </c>
      <c r="AI1176" s="39">
        <f>IF(G1176=AH1176,0,1)</f>
        <v>0</v>
      </c>
      <c r="AJ1176" s="39" t="e">
        <f>VLOOKUP(A1176,[2]修订!$B:$C,2,0)</f>
        <v>#N/A</v>
      </c>
    </row>
    <row r="1177" s="39" customFormat="1" spans="1:36">
      <c r="A1177" s="55" t="s">
        <v>1824</v>
      </c>
      <c r="B1177" s="52" t="s">
        <v>1198</v>
      </c>
      <c r="C1177" s="52"/>
      <c r="D1177" s="52"/>
      <c r="E1177" s="56" t="s">
        <v>1063</v>
      </c>
      <c r="F1177" s="56">
        <v>4</v>
      </c>
      <c r="G1177" s="52"/>
      <c r="H1177" s="47" t="s">
        <v>68</v>
      </c>
      <c r="I1177" s="44"/>
      <c r="J1177" s="39" t="e">
        <f>VLOOKUP(A1177,'[1]2019.11'!$A:$B,2,0)</f>
        <v>#N/A</v>
      </c>
      <c r="X1177" s="39" t="str">
        <f>VLOOKUP(A1177,'[1]2019.30'!$A:$B,2,0)</f>
        <v>化学法</v>
      </c>
      <c r="Y1177" s="39">
        <f t="shared" si="227"/>
        <v>0</v>
      </c>
      <c r="Z1177" s="39">
        <v>0</v>
      </c>
      <c r="AA1177" s="39">
        <f t="shared" si="228"/>
        <v>0</v>
      </c>
      <c r="AB1177" s="39" t="e">
        <f>VLOOKUP(A1177,'[1]2019.30'!$A:$D,4,0)</f>
        <v>#REF!</v>
      </c>
      <c r="AC1177" s="39" t="e">
        <f t="shared" si="229"/>
        <v>#REF!</v>
      </c>
      <c r="AD1177" s="39" t="str">
        <f>VLOOKUP(A1177,'[1]2019.30'!$A:$E,5,0)</f>
        <v>项</v>
      </c>
      <c r="AE1177" s="39">
        <f t="shared" si="230"/>
        <v>0</v>
      </c>
      <c r="AF1177" s="39">
        <f>VLOOKUP(A1177,'[1]2019.30'!$A:$F,6,0)</f>
        <v>4</v>
      </c>
      <c r="AG1177" s="39">
        <f t="shared" si="231"/>
        <v>0</v>
      </c>
      <c r="AH1177" s="39">
        <v>0</v>
      </c>
      <c r="AI1177" s="39">
        <f>IF(G1177=AH1177,0,1)</f>
        <v>0</v>
      </c>
      <c r="AJ1177" s="39" t="e">
        <f>VLOOKUP(A1177,[2]修订!$B:$C,2,0)</f>
        <v>#N/A</v>
      </c>
    </row>
    <row r="1178" s="39" customFormat="1" spans="1:36">
      <c r="A1178" s="55" t="s">
        <v>1825</v>
      </c>
      <c r="B1178" s="52" t="s">
        <v>1647</v>
      </c>
      <c r="C1178" s="52"/>
      <c r="D1178" s="52"/>
      <c r="E1178" s="56" t="s">
        <v>1063</v>
      </c>
      <c r="F1178" s="56">
        <v>4</v>
      </c>
      <c r="G1178" s="52"/>
      <c r="H1178" s="47" t="s">
        <v>68</v>
      </c>
      <c r="I1178" s="44"/>
      <c r="J1178" s="39" t="e">
        <f>VLOOKUP(A1178,'[1]2019.11'!$A:$B,2,0)</f>
        <v>#N/A</v>
      </c>
      <c r="X1178" s="39" t="str">
        <f>VLOOKUP(A1178,'[1]2019.30'!$A:$B,2,0)</f>
        <v>酶促动力学法</v>
      </c>
      <c r="Y1178" s="39">
        <f t="shared" si="227"/>
        <v>0</v>
      </c>
      <c r="Z1178" s="39">
        <v>0</v>
      </c>
      <c r="AA1178" s="39">
        <f t="shared" si="228"/>
        <v>0</v>
      </c>
      <c r="AB1178" s="39" t="e">
        <f>VLOOKUP(A1178,'[1]2019.30'!$A:$D,4,0)</f>
        <v>#REF!</v>
      </c>
      <c r="AC1178" s="39" t="e">
        <f t="shared" si="229"/>
        <v>#REF!</v>
      </c>
      <c r="AD1178" s="39" t="str">
        <f>VLOOKUP(A1178,'[1]2019.30'!$A:$E,5,0)</f>
        <v>项</v>
      </c>
      <c r="AE1178" s="39">
        <f t="shared" si="230"/>
        <v>0</v>
      </c>
      <c r="AF1178" s="39">
        <f>VLOOKUP(A1178,'[1]2019.30'!$A:$F,6,0)</f>
        <v>4</v>
      </c>
      <c r="AG1178" s="39">
        <f t="shared" si="231"/>
        <v>0</v>
      </c>
      <c r="AH1178" s="39">
        <v>0</v>
      </c>
      <c r="AI1178" s="39">
        <f>IF(G1178=AH1178,0,1)</f>
        <v>0</v>
      </c>
      <c r="AJ1178" s="39" t="e">
        <f>VLOOKUP(A1178,[2]修订!$B:$C,2,0)</f>
        <v>#N/A</v>
      </c>
    </row>
    <row r="1179" s="39" customFormat="1" spans="1:36">
      <c r="A1179" s="55" t="s">
        <v>1826</v>
      </c>
      <c r="B1179" s="52" t="s">
        <v>1065</v>
      </c>
      <c r="C1179" s="52"/>
      <c r="D1179" s="52"/>
      <c r="E1179" s="56" t="s">
        <v>1063</v>
      </c>
      <c r="F1179" s="56">
        <v>15</v>
      </c>
      <c r="G1179" s="52"/>
      <c r="H1179" s="47"/>
      <c r="I1179" s="44"/>
      <c r="J1179" s="39" t="e">
        <f>VLOOKUP(A1179,'[1]2019.11'!$A:$B,2,0)</f>
        <v>#N/A</v>
      </c>
      <c r="X1179" s="39" t="e">
        <f>VLOOKUP(A1179,'[1]2019.30'!$A:$B,2,0)</f>
        <v>#N/A</v>
      </c>
      <c r="AJ1179" s="39" t="e">
        <f>VLOOKUP(A1179,[2]修订!$B:$C,2,0)</f>
        <v>#N/A</v>
      </c>
    </row>
    <row r="1180" s="39" customFormat="1" spans="1:36">
      <c r="A1180" s="55">
        <v>250307003</v>
      </c>
      <c r="B1180" s="52" t="s">
        <v>1827</v>
      </c>
      <c r="C1180" s="52"/>
      <c r="D1180" s="52"/>
      <c r="E1180" s="56" t="s">
        <v>1063</v>
      </c>
      <c r="F1180" s="56"/>
      <c r="G1180" s="52"/>
      <c r="H1180" s="47"/>
      <c r="I1180" s="44"/>
      <c r="J1180" s="39" t="e">
        <f>VLOOKUP(A1180,'[1]2019.11'!$A:$B,2,0)</f>
        <v>#N/A</v>
      </c>
      <c r="X1180" s="39" t="e">
        <f>VLOOKUP(A1180,'[1]2019.30'!$A:$B,2,0)</f>
        <v>#N/A</v>
      </c>
      <c r="AJ1180" s="39" t="e">
        <f>VLOOKUP(A1180,[2]修订!$B:$C,2,0)</f>
        <v>#N/A</v>
      </c>
    </row>
    <row r="1181" s="39" customFormat="1" spans="1:36">
      <c r="A1181" s="55" t="s">
        <v>1828</v>
      </c>
      <c r="B1181" s="52" t="s">
        <v>1198</v>
      </c>
      <c r="C1181" s="52"/>
      <c r="D1181" s="52"/>
      <c r="E1181" s="56" t="s">
        <v>1063</v>
      </c>
      <c r="F1181" s="56">
        <v>10</v>
      </c>
      <c r="G1181" s="52"/>
      <c r="H1181" s="47"/>
      <c r="I1181" s="44"/>
      <c r="J1181" s="39" t="e">
        <f>VLOOKUP(A1181,'[1]2019.11'!$A:$B,2,0)</f>
        <v>#N/A</v>
      </c>
      <c r="X1181" s="39" t="e">
        <f>VLOOKUP(A1181,'[1]2019.30'!$A:$B,2,0)</f>
        <v>#N/A</v>
      </c>
      <c r="AJ1181" s="39" t="e">
        <f>VLOOKUP(A1181,[2]修订!$B:$C,2,0)</f>
        <v>#N/A</v>
      </c>
    </row>
    <row r="1182" s="39" customFormat="1" spans="1:36">
      <c r="A1182" s="55" t="s">
        <v>1829</v>
      </c>
      <c r="B1182" s="52" t="s">
        <v>1647</v>
      </c>
      <c r="C1182" s="52"/>
      <c r="D1182" s="52"/>
      <c r="E1182" s="56" t="s">
        <v>1063</v>
      </c>
      <c r="F1182" s="56">
        <v>13</v>
      </c>
      <c r="G1182" s="52"/>
      <c r="H1182" s="47"/>
      <c r="I1182" s="44"/>
      <c r="J1182" s="39" t="e">
        <f>VLOOKUP(A1182,'[1]2019.11'!$A:$B,2,0)</f>
        <v>#N/A</v>
      </c>
      <c r="X1182" s="39" t="e">
        <f>VLOOKUP(A1182,'[1]2019.30'!$A:$B,2,0)</f>
        <v>#N/A</v>
      </c>
      <c r="AJ1182" s="39" t="e">
        <f>VLOOKUP(A1182,[2]修订!$B:$C,2,0)</f>
        <v>#N/A</v>
      </c>
    </row>
    <row r="1183" s="39" customFormat="1" spans="1:36">
      <c r="A1183" s="55">
        <v>250307004</v>
      </c>
      <c r="B1183" s="52" t="s">
        <v>1830</v>
      </c>
      <c r="C1183" s="52"/>
      <c r="D1183" s="52"/>
      <c r="E1183" s="56" t="s">
        <v>1063</v>
      </c>
      <c r="F1183" s="56" t="s">
        <v>526</v>
      </c>
      <c r="G1183" s="52"/>
      <c r="H1183" s="47"/>
      <c r="I1183" s="44"/>
      <c r="J1183" s="39" t="e">
        <f>VLOOKUP(A1183,'[1]2019.11'!$A:$B,2,0)</f>
        <v>#N/A</v>
      </c>
      <c r="X1183" s="39" t="e">
        <f>VLOOKUP(A1183,'[1]2019.30'!$A:$B,2,0)</f>
        <v>#N/A</v>
      </c>
      <c r="AJ1183" s="39" t="e">
        <f>VLOOKUP(A1183,[2]修订!$B:$C,2,0)</f>
        <v>#N/A</v>
      </c>
    </row>
    <row r="1184" s="39" customFormat="1" spans="1:36">
      <c r="A1184" s="55">
        <v>250307005</v>
      </c>
      <c r="B1184" s="52" t="s">
        <v>1831</v>
      </c>
      <c r="C1184" s="52"/>
      <c r="D1184" s="52"/>
      <c r="E1184" s="56" t="s">
        <v>1063</v>
      </c>
      <c r="F1184" s="56">
        <v>5</v>
      </c>
      <c r="G1184" s="52"/>
      <c r="H1184" s="47" t="s">
        <v>68</v>
      </c>
      <c r="I1184" s="44"/>
      <c r="J1184" s="39" t="e">
        <f>VLOOKUP(A1184,'[1]2019.11'!$A:$B,2,0)</f>
        <v>#N/A</v>
      </c>
      <c r="X1184" s="39" t="str">
        <f>VLOOKUP(A1184,'[1]2019.30'!$A:$B,2,0)</f>
        <v>血清尿酸测定</v>
      </c>
      <c r="Y1184" s="39">
        <f>IF(B1184=X1184,0,1)</f>
        <v>0</v>
      </c>
      <c r="Z1184" s="39">
        <v>0</v>
      </c>
      <c r="AA1184" s="39">
        <f>IF(C1184=Z1184,0,1)</f>
        <v>0</v>
      </c>
      <c r="AB1184" s="39" t="e">
        <f>VLOOKUP(A1184,'[1]2019.30'!$A:$D,4,0)</f>
        <v>#REF!</v>
      </c>
      <c r="AC1184" s="39" t="e">
        <f>IF(D1184=AB1184,0,1)</f>
        <v>#REF!</v>
      </c>
      <c r="AD1184" s="39" t="str">
        <f>VLOOKUP(A1184,'[1]2019.30'!$A:$E,5,0)</f>
        <v>项</v>
      </c>
      <c r="AE1184" s="39">
        <f>IF(E1184=AD1184,0,1)</f>
        <v>0</v>
      </c>
      <c r="AF1184" s="39">
        <f>VLOOKUP(A1184,'[1]2019.30'!$A:$F,6,0)</f>
        <v>5</v>
      </c>
      <c r="AG1184" s="39">
        <f>IF(F1184=AF1184,0,1)</f>
        <v>0</v>
      </c>
      <c r="AH1184" s="39">
        <v>0</v>
      </c>
      <c r="AI1184" s="39">
        <f>IF(G1184=AH1184,0,1)</f>
        <v>0</v>
      </c>
      <c r="AJ1184" s="39" t="e">
        <f>VLOOKUP(A1184,[2]修订!$B:$C,2,0)</f>
        <v>#N/A</v>
      </c>
    </row>
    <row r="1185" s="39" customFormat="1" ht="24" spans="1:36">
      <c r="A1185" s="55">
        <v>250307006</v>
      </c>
      <c r="B1185" s="52" t="s">
        <v>1832</v>
      </c>
      <c r="C1185" s="52"/>
      <c r="D1185" s="52"/>
      <c r="E1185" s="56" t="s">
        <v>1063</v>
      </c>
      <c r="F1185" s="56"/>
      <c r="G1185" s="52" t="s">
        <v>1833</v>
      </c>
      <c r="H1185" s="47"/>
      <c r="I1185" s="44"/>
      <c r="J1185" s="39" t="e">
        <f>VLOOKUP(A1185,'[1]2019.11'!$A:$B,2,0)</f>
        <v>#N/A</v>
      </c>
      <c r="X1185" s="39" t="e">
        <f>VLOOKUP(A1185,'[1]2019.30'!$A:$B,2,0)</f>
        <v>#N/A</v>
      </c>
      <c r="AJ1185" s="39" t="e">
        <f>VLOOKUP(A1185,[2]修订!$B:$C,2,0)</f>
        <v>#N/A</v>
      </c>
    </row>
    <row r="1186" s="39" customFormat="1" spans="1:36">
      <c r="A1186" s="55" t="s">
        <v>1834</v>
      </c>
      <c r="B1186" s="52" t="s">
        <v>1128</v>
      </c>
      <c r="C1186" s="52"/>
      <c r="D1186" s="52"/>
      <c r="E1186" s="56" t="s">
        <v>1063</v>
      </c>
      <c r="F1186" s="56">
        <v>10</v>
      </c>
      <c r="G1186" s="52" t="s">
        <v>1525</v>
      </c>
      <c r="H1186" s="47"/>
      <c r="I1186" s="44"/>
      <c r="J1186" s="39" t="e">
        <f>VLOOKUP(A1186,'[1]2019.11'!$A:$B,2,0)</f>
        <v>#N/A</v>
      </c>
      <c r="X1186" s="39" t="e">
        <f>VLOOKUP(A1186,'[1]2019.30'!$A:$B,2,0)</f>
        <v>#N/A</v>
      </c>
      <c r="AJ1186" s="39" t="e">
        <f>VLOOKUP(A1186,[2]修订!$B:$C,2,0)</f>
        <v>#N/A</v>
      </c>
    </row>
    <row r="1187" s="39" customFormat="1" spans="1:36">
      <c r="A1187" s="55" t="s">
        <v>1835</v>
      </c>
      <c r="B1187" s="52" t="s">
        <v>1512</v>
      </c>
      <c r="C1187" s="52"/>
      <c r="D1187" s="52"/>
      <c r="E1187" s="56" t="s">
        <v>1063</v>
      </c>
      <c r="F1187" s="56">
        <v>45</v>
      </c>
      <c r="G1187" s="52"/>
      <c r="H1187" s="47"/>
      <c r="I1187" s="44"/>
      <c r="J1187" s="39" t="e">
        <f>VLOOKUP(A1187,'[1]2019.11'!$A:$B,2,0)</f>
        <v>#N/A</v>
      </c>
      <c r="X1187" s="39" t="e">
        <f>VLOOKUP(A1187,'[1]2019.30'!$A:$B,2,0)</f>
        <v>#N/A</v>
      </c>
      <c r="AJ1187" s="39" t="e">
        <f>VLOOKUP(A1187,[2]修订!$B:$C,2,0)</f>
        <v>#N/A</v>
      </c>
    </row>
    <row r="1188" s="39" customFormat="1" ht="27" spans="1:36">
      <c r="A1188" s="55">
        <v>250307007</v>
      </c>
      <c r="B1188" s="52" t="s">
        <v>1836</v>
      </c>
      <c r="C1188" s="52" t="s">
        <v>1837</v>
      </c>
      <c r="D1188" s="52"/>
      <c r="E1188" s="56" t="s">
        <v>1063</v>
      </c>
      <c r="F1188" s="56"/>
      <c r="G1188" s="52" t="s">
        <v>1833</v>
      </c>
      <c r="H1188" s="47" t="s">
        <v>1838</v>
      </c>
      <c r="I1188" s="44"/>
      <c r="J1188" s="39" t="e">
        <f>VLOOKUP(A1188,'[1]2019.11'!$A:$B,2,0)</f>
        <v>#N/A</v>
      </c>
      <c r="X1188" s="39" t="e">
        <f>VLOOKUP(A1188,'[1]2019.30'!$A:$B,2,0)</f>
        <v>#N/A</v>
      </c>
      <c r="AJ1188" s="39" t="e">
        <f>VLOOKUP(A1188,[2]修订!$B:$C,2,0)</f>
        <v>#N/A</v>
      </c>
    </row>
    <row r="1189" s="39" customFormat="1" spans="1:36">
      <c r="A1189" s="55" t="s">
        <v>1839</v>
      </c>
      <c r="B1189" s="52" t="s">
        <v>1128</v>
      </c>
      <c r="C1189" s="52"/>
      <c r="D1189" s="52"/>
      <c r="E1189" s="56" t="s">
        <v>1063</v>
      </c>
      <c r="F1189" s="56">
        <v>10</v>
      </c>
      <c r="G1189" s="52" t="s">
        <v>1525</v>
      </c>
      <c r="H1189" s="47"/>
      <c r="I1189" s="44"/>
      <c r="J1189" s="39" t="e">
        <f>VLOOKUP(A1189,'[1]2019.11'!$A:$B,2,0)</f>
        <v>#N/A</v>
      </c>
      <c r="X1189" s="39" t="e">
        <f>VLOOKUP(A1189,'[1]2019.30'!$A:$B,2,0)</f>
        <v>#N/A</v>
      </c>
      <c r="AJ1189" s="39" t="e">
        <f>VLOOKUP(A1189,[2]修订!$B:$C,2,0)</f>
        <v>#N/A</v>
      </c>
    </row>
    <row r="1190" s="39" customFormat="1" spans="1:36">
      <c r="A1190" s="55" t="s">
        <v>1840</v>
      </c>
      <c r="B1190" s="52" t="s">
        <v>1512</v>
      </c>
      <c r="C1190" s="52"/>
      <c r="D1190" s="52"/>
      <c r="E1190" s="56" t="s">
        <v>1063</v>
      </c>
      <c r="F1190" s="56">
        <v>25</v>
      </c>
      <c r="G1190" s="52"/>
      <c r="H1190" s="47"/>
      <c r="I1190" s="44"/>
      <c r="J1190" s="39" t="e">
        <f>VLOOKUP(A1190,'[1]2019.11'!$A:$B,2,0)</f>
        <v>#N/A</v>
      </c>
      <c r="X1190" s="39" t="e">
        <f>VLOOKUP(A1190,'[1]2019.30'!$A:$B,2,0)</f>
        <v>#N/A</v>
      </c>
      <c r="AJ1190" s="39" t="e">
        <f>VLOOKUP(A1190,[2]修订!$B:$C,2,0)</f>
        <v>#N/A</v>
      </c>
    </row>
    <row r="1191" s="39" customFormat="1" ht="24" spans="1:36">
      <c r="A1191" s="55">
        <v>250307008</v>
      </c>
      <c r="B1191" s="52" t="s">
        <v>1841</v>
      </c>
      <c r="C1191" s="52"/>
      <c r="D1191" s="52"/>
      <c r="E1191" s="56" t="s">
        <v>1063</v>
      </c>
      <c r="F1191" s="56"/>
      <c r="G1191" s="52" t="s">
        <v>1842</v>
      </c>
      <c r="H1191" s="47"/>
      <c r="I1191" s="44"/>
      <c r="J1191" s="39" t="e">
        <f>VLOOKUP(A1191,'[1]2019.11'!$A:$B,2,0)</f>
        <v>#N/A</v>
      </c>
      <c r="X1191" s="39" t="e">
        <f>VLOOKUP(A1191,'[1]2019.30'!$A:$B,2,0)</f>
        <v>#N/A</v>
      </c>
      <c r="AJ1191" s="39" t="e">
        <f>VLOOKUP(A1191,[2]修订!$B:$C,2,0)</f>
        <v>#N/A</v>
      </c>
    </row>
    <row r="1192" s="39" customFormat="1" spans="1:36">
      <c r="A1192" s="55" t="s">
        <v>1843</v>
      </c>
      <c r="B1192" s="52" t="s">
        <v>1128</v>
      </c>
      <c r="C1192" s="52"/>
      <c r="D1192" s="52"/>
      <c r="E1192" s="56" t="s">
        <v>1063</v>
      </c>
      <c r="F1192" s="56">
        <v>10</v>
      </c>
      <c r="G1192" s="52" t="s">
        <v>1525</v>
      </c>
      <c r="H1192" s="47"/>
      <c r="I1192" s="44"/>
      <c r="J1192" s="39" t="e">
        <f>VLOOKUP(A1192,'[1]2019.11'!$A:$B,2,0)</f>
        <v>#N/A</v>
      </c>
      <c r="X1192" s="39" t="e">
        <f>VLOOKUP(A1192,'[1]2019.30'!$A:$B,2,0)</f>
        <v>#N/A</v>
      </c>
      <c r="AJ1192" s="39" t="e">
        <f>VLOOKUP(A1192,[2]修订!$B:$C,2,0)</f>
        <v>#N/A</v>
      </c>
    </row>
    <row r="1193" s="39" customFormat="1" spans="1:36">
      <c r="A1193" s="55" t="s">
        <v>1844</v>
      </c>
      <c r="B1193" s="52" t="s">
        <v>1512</v>
      </c>
      <c r="C1193" s="52"/>
      <c r="D1193" s="52"/>
      <c r="E1193" s="56" t="s">
        <v>1063</v>
      </c>
      <c r="F1193" s="56">
        <v>45</v>
      </c>
      <c r="G1193" s="52"/>
      <c r="H1193" s="47"/>
      <c r="I1193" s="44"/>
      <c r="J1193" s="39" t="e">
        <f>VLOOKUP(A1193,'[1]2019.11'!$A:$B,2,0)</f>
        <v>#N/A</v>
      </c>
      <c r="X1193" s="39" t="e">
        <f>VLOOKUP(A1193,'[1]2019.30'!$A:$B,2,0)</f>
        <v>#N/A</v>
      </c>
      <c r="AJ1193" s="39" t="e">
        <f>VLOOKUP(A1193,[2]修订!$B:$C,2,0)</f>
        <v>#N/A</v>
      </c>
    </row>
    <row r="1194" s="39" customFormat="1" spans="1:36">
      <c r="A1194" s="55">
        <v>250307009</v>
      </c>
      <c r="B1194" s="52" t="s">
        <v>1539</v>
      </c>
      <c r="C1194" s="52" t="s">
        <v>1507</v>
      </c>
      <c r="D1194" s="52"/>
      <c r="E1194" s="56" t="s">
        <v>1063</v>
      </c>
      <c r="F1194" s="56"/>
      <c r="G1194" s="52"/>
      <c r="H1194" s="47"/>
      <c r="I1194" s="44"/>
      <c r="J1194" s="39" t="e">
        <f>VLOOKUP(A1194,'[1]2019.11'!$A:$B,2,0)</f>
        <v>#N/A</v>
      </c>
      <c r="X1194" s="39" t="str">
        <f>VLOOKUP(A1194,'[1]2019.30'!$A:$B,2,0)</f>
        <v>β2微球蛋白测定</v>
      </c>
      <c r="Y1194" s="39">
        <f>IF(B1194=X1194,0,1)</f>
        <v>0</v>
      </c>
      <c r="Z1194" s="39" t="s">
        <v>1507</v>
      </c>
      <c r="AA1194" s="39">
        <f>IF(C1194=Z1194,0,1)</f>
        <v>0</v>
      </c>
      <c r="AB1194" s="39" t="e">
        <f>VLOOKUP(A1194,'[1]2019.30'!$A:$D,4,0)</f>
        <v>#REF!</v>
      </c>
      <c r="AC1194" s="39" t="e">
        <f>IF(D1194=AB1194,0,1)</f>
        <v>#REF!</v>
      </c>
      <c r="AD1194" s="39" t="str">
        <f>VLOOKUP(A1194,'[1]2019.30'!$A:$E,5,0)</f>
        <v>项</v>
      </c>
      <c r="AE1194" s="39">
        <f>IF(E1194=AD1194,0,1)</f>
        <v>0</v>
      </c>
      <c r="AF1194" s="39" t="e">
        <f>VLOOKUP(A1194,'[1]2019.30'!$A:$F,6,0)</f>
        <v>#REF!</v>
      </c>
      <c r="AG1194" s="39" t="e">
        <f>IF(F1194=AF1194,0,1)</f>
        <v>#REF!</v>
      </c>
      <c r="AH1194" s="39">
        <v>0</v>
      </c>
      <c r="AI1194" s="39">
        <f>IF(G1194=AH1194,0,1)</f>
        <v>0</v>
      </c>
      <c r="AJ1194" s="39" t="e">
        <f>VLOOKUP(A1194,[2]修订!$B:$C,2,0)</f>
        <v>#N/A</v>
      </c>
    </row>
    <row r="1195" s="39" customFormat="1" spans="1:36">
      <c r="A1195" s="55" t="s">
        <v>1845</v>
      </c>
      <c r="B1195" s="52" t="s">
        <v>1128</v>
      </c>
      <c r="C1195" s="52"/>
      <c r="D1195" s="52"/>
      <c r="E1195" s="56" t="s">
        <v>1063</v>
      </c>
      <c r="F1195" s="56">
        <v>16</v>
      </c>
      <c r="G1195" s="52" t="s">
        <v>1542</v>
      </c>
      <c r="H1195" s="47" t="s">
        <v>68</v>
      </c>
      <c r="I1195" s="44"/>
      <c r="J1195" s="39" t="e">
        <f>VLOOKUP(A1195,'[1]2019.11'!$A:$B,2,0)</f>
        <v>#N/A</v>
      </c>
      <c r="X1195" s="39" t="str">
        <f>VLOOKUP(A1195,'[1]2019.30'!$A:$B,2,0)</f>
        <v>免疫比浊法</v>
      </c>
      <c r="Y1195" s="39">
        <f>IF(B1195=X1195,0,1)</f>
        <v>0</v>
      </c>
      <c r="Z1195" s="39">
        <v>0</v>
      </c>
      <c r="AA1195" s="39">
        <f>IF(C1195=Z1195,0,1)</f>
        <v>0</v>
      </c>
      <c r="AB1195" s="39" t="e">
        <f>VLOOKUP(A1195,'[1]2019.30'!$A:$D,4,0)</f>
        <v>#REF!</v>
      </c>
      <c r="AC1195" s="39" t="e">
        <f>IF(D1195=AB1195,0,1)</f>
        <v>#REF!</v>
      </c>
      <c r="AD1195" s="39" t="str">
        <f>VLOOKUP(A1195,'[1]2019.30'!$A:$E,5,0)</f>
        <v>项</v>
      </c>
      <c r="AE1195" s="39">
        <f>IF(E1195=AD1195,0,1)</f>
        <v>0</v>
      </c>
      <c r="AF1195" s="39">
        <f>VLOOKUP(A1195,'[1]2019.30'!$A:$F,6,0)</f>
        <v>16</v>
      </c>
      <c r="AG1195" s="39">
        <f>IF(F1195=AF1195,0,1)</f>
        <v>0</v>
      </c>
      <c r="AH1195" s="39" t="s">
        <v>1542</v>
      </c>
      <c r="AI1195" s="39">
        <f>IF(G1195=AH1195,0,1)</f>
        <v>0</v>
      </c>
      <c r="AJ1195" s="39" t="e">
        <f>VLOOKUP(A1195,[2]修订!$B:$C,2,0)</f>
        <v>#N/A</v>
      </c>
    </row>
    <row r="1196" s="39" customFormat="1" spans="1:36">
      <c r="A1196" s="55" t="s">
        <v>1846</v>
      </c>
      <c r="B1196" s="52" t="s">
        <v>1512</v>
      </c>
      <c r="C1196" s="52"/>
      <c r="D1196" s="52"/>
      <c r="E1196" s="56" t="s">
        <v>1063</v>
      </c>
      <c r="F1196" s="56">
        <v>50</v>
      </c>
      <c r="G1196" s="52"/>
      <c r="H1196" s="47" t="s">
        <v>1847</v>
      </c>
      <c r="I1196" s="44"/>
      <c r="J1196" s="39" t="e">
        <f>VLOOKUP(A1196,'[1]2019.11'!$A:$B,2,0)</f>
        <v>#N/A</v>
      </c>
      <c r="X1196" s="39" t="e">
        <f>VLOOKUP(A1196,'[1]2019.30'!$A:$B,2,0)</f>
        <v>#N/A</v>
      </c>
      <c r="AJ1196" s="39" t="e">
        <f>VLOOKUP(A1196,[2]修订!$B:$C,2,0)</f>
        <v>#N/A</v>
      </c>
    </row>
    <row r="1197" s="39" customFormat="1" spans="1:36">
      <c r="A1197" s="55">
        <v>250307010</v>
      </c>
      <c r="B1197" s="52" t="s">
        <v>1848</v>
      </c>
      <c r="C1197" s="52"/>
      <c r="D1197" s="52"/>
      <c r="E1197" s="56" t="s">
        <v>1063</v>
      </c>
      <c r="F1197" s="56"/>
      <c r="G1197" s="52"/>
      <c r="H1197" s="47"/>
      <c r="I1197" s="44"/>
      <c r="J1197" s="39" t="e">
        <f>VLOOKUP(A1197,'[1]2019.11'!$A:$B,2,0)</f>
        <v>#N/A</v>
      </c>
      <c r="X1197" s="39" t="e">
        <f>VLOOKUP(A1197,'[1]2019.30'!$A:$B,2,0)</f>
        <v>#N/A</v>
      </c>
      <c r="AJ1197" s="39" t="e">
        <f>VLOOKUP(A1197,[2]修订!$B:$C,2,0)</f>
        <v>#N/A</v>
      </c>
    </row>
    <row r="1198" s="39" customFormat="1" spans="1:36">
      <c r="A1198" s="55" t="s">
        <v>1849</v>
      </c>
      <c r="B1198" s="52" t="s">
        <v>1087</v>
      </c>
      <c r="C1198" s="52"/>
      <c r="D1198" s="52"/>
      <c r="E1198" s="56" t="s">
        <v>1063</v>
      </c>
      <c r="F1198" s="56">
        <v>10</v>
      </c>
      <c r="G1198" s="52"/>
      <c r="H1198" s="47"/>
      <c r="I1198" s="44"/>
      <c r="J1198" s="39" t="e">
        <f>VLOOKUP(A1198,'[1]2019.11'!$A:$B,2,0)</f>
        <v>#N/A</v>
      </c>
      <c r="X1198" s="39" t="e">
        <f>VLOOKUP(A1198,'[1]2019.30'!$A:$B,2,0)</f>
        <v>#N/A</v>
      </c>
      <c r="AJ1198" s="39" t="e">
        <f>VLOOKUP(A1198,[2]修订!$B:$C,2,0)</f>
        <v>#N/A</v>
      </c>
    </row>
    <row r="1199" s="39" customFormat="1" spans="1:36">
      <c r="A1199" s="55" t="s">
        <v>1850</v>
      </c>
      <c r="B1199" s="52" t="s">
        <v>1851</v>
      </c>
      <c r="C1199" s="52"/>
      <c r="D1199" s="52"/>
      <c r="E1199" s="56" t="s">
        <v>1063</v>
      </c>
      <c r="F1199" s="56">
        <v>90</v>
      </c>
      <c r="G1199" s="52"/>
      <c r="H1199" s="47"/>
      <c r="I1199" s="44"/>
      <c r="J1199" s="39" t="e">
        <f>VLOOKUP(A1199,'[1]2019.11'!$A:$B,2,0)</f>
        <v>#N/A</v>
      </c>
      <c r="X1199" s="39" t="e">
        <f>VLOOKUP(A1199,'[1]2019.30'!$A:$B,2,0)</f>
        <v>#N/A</v>
      </c>
      <c r="AJ1199" s="39" t="e">
        <f>VLOOKUP(A1199,[2]修订!$B:$C,2,0)</f>
        <v>#N/A</v>
      </c>
    </row>
    <row r="1200" s="39" customFormat="1" ht="24" spans="1:36">
      <c r="A1200" s="55">
        <v>250307011</v>
      </c>
      <c r="B1200" s="52" t="s">
        <v>1852</v>
      </c>
      <c r="C1200" s="52"/>
      <c r="D1200" s="52"/>
      <c r="E1200" s="56" t="s">
        <v>1063</v>
      </c>
      <c r="F1200" s="56">
        <v>15</v>
      </c>
      <c r="G1200" s="52"/>
      <c r="H1200" s="47"/>
      <c r="I1200" s="44"/>
      <c r="J1200" s="39" t="e">
        <f>VLOOKUP(A1200,'[1]2019.11'!$A:$B,2,0)</f>
        <v>#N/A</v>
      </c>
      <c r="X1200" s="39" t="e">
        <f>VLOOKUP(A1200,'[1]2019.30'!$A:$B,2,0)</f>
        <v>#N/A</v>
      </c>
      <c r="AJ1200" s="39" t="e">
        <f>VLOOKUP(A1200,[2]修订!$B:$C,2,0)</f>
        <v>#N/A</v>
      </c>
    </row>
    <row r="1201" s="39" customFormat="1" spans="1:36">
      <c r="A1201" s="55">
        <v>250307012</v>
      </c>
      <c r="B1201" s="52" t="s">
        <v>1853</v>
      </c>
      <c r="C1201" s="52"/>
      <c r="D1201" s="52"/>
      <c r="E1201" s="56" t="s">
        <v>1063</v>
      </c>
      <c r="F1201" s="56" t="s">
        <v>526</v>
      </c>
      <c r="G1201" s="52"/>
      <c r="H1201" s="47"/>
      <c r="I1201" s="44"/>
      <c r="J1201" s="39" t="e">
        <f>VLOOKUP(A1201,'[1]2019.11'!$A:$B,2,0)</f>
        <v>#N/A</v>
      </c>
      <c r="X1201" s="39" t="e">
        <f>VLOOKUP(A1201,'[1]2019.30'!$A:$B,2,0)</f>
        <v>#N/A</v>
      </c>
      <c r="AJ1201" s="39" t="e">
        <f>VLOOKUP(A1201,[2]修订!$B:$C,2,0)</f>
        <v>#N/A</v>
      </c>
    </row>
    <row r="1202" s="39" customFormat="1" spans="1:36">
      <c r="A1202" s="55">
        <v>250307013</v>
      </c>
      <c r="B1202" s="52" t="s">
        <v>1854</v>
      </c>
      <c r="C1202" s="52"/>
      <c r="D1202" s="52"/>
      <c r="E1202" s="56" t="s">
        <v>1063</v>
      </c>
      <c r="F1202" s="56" t="s">
        <v>526</v>
      </c>
      <c r="G1202" s="52"/>
      <c r="H1202" s="47"/>
      <c r="I1202" s="44"/>
      <c r="J1202" s="39" t="e">
        <f>VLOOKUP(A1202,'[1]2019.11'!$A:$B,2,0)</f>
        <v>#N/A</v>
      </c>
      <c r="X1202" s="39" t="e">
        <f>VLOOKUP(A1202,'[1]2019.30'!$A:$B,2,0)</f>
        <v>#N/A</v>
      </c>
      <c r="AJ1202" s="39" t="e">
        <f>VLOOKUP(A1202,[2]修订!$B:$C,2,0)</f>
        <v>#N/A</v>
      </c>
    </row>
    <row r="1203" s="39" customFormat="1" spans="1:36">
      <c r="A1203" s="55">
        <v>250307014</v>
      </c>
      <c r="B1203" s="52" t="s">
        <v>1855</v>
      </c>
      <c r="C1203" s="52"/>
      <c r="D1203" s="52"/>
      <c r="E1203" s="56" t="s">
        <v>1063</v>
      </c>
      <c r="F1203" s="56" t="s">
        <v>526</v>
      </c>
      <c r="G1203" s="52"/>
      <c r="H1203" s="47"/>
      <c r="I1203" s="44"/>
      <c r="J1203" s="39" t="e">
        <f>VLOOKUP(A1203,'[1]2019.11'!$A:$B,2,0)</f>
        <v>#N/A</v>
      </c>
      <c r="X1203" s="39" t="e">
        <f>VLOOKUP(A1203,'[1]2019.30'!$A:$B,2,0)</f>
        <v>#N/A</v>
      </c>
      <c r="AJ1203" s="39" t="e">
        <f>VLOOKUP(A1203,[2]修订!$B:$C,2,0)</f>
        <v>#N/A</v>
      </c>
    </row>
    <row r="1204" s="39" customFormat="1" spans="1:36">
      <c r="A1204" s="55">
        <v>250307015</v>
      </c>
      <c r="B1204" s="52" t="s">
        <v>1856</v>
      </c>
      <c r="C1204" s="52"/>
      <c r="D1204" s="52"/>
      <c r="E1204" s="56" t="s">
        <v>1063</v>
      </c>
      <c r="F1204" s="56" t="s">
        <v>526</v>
      </c>
      <c r="G1204" s="52"/>
      <c r="H1204" s="47"/>
      <c r="I1204" s="44"/>
      <c r="J1204" s="39" t="e">
        <f>VLOOKUP(A1204,'[1]2019.11'!$A:$B,2,0)</f>
        <v>#N/A</v>
      </c>
      <c r="X1204" s="39" t="e">
        <f>VLOOKUP(A1204,'[1]2019.30'!$A:$B,2,0)</f>
        <v>#N/A</v>
      </c>
      <c r="AJ1204" s="39" t="e">
        <f>VLOOKUP(A1204,[2]修订!$B:$C,2,0)</f>
        <v>#N/A</v>
      </c>
    </row>
    <row r="1205" s="39" customFormat="1" spans="1:36">
      <c r="A1205" s="55">
        <v>250307016</v>
      </c>
      <c r="B1205" s="52" t="s">
        <v>1857</v>
      </c>
      <c r="C1205" s="52"/>
      <c r="D1205" s="52"/>
      <c r="E1205" s="56" t="s">
        <v>1063</v>
      </c>
      <c r="F1205" s="56" t="s">
        <v>526</v>
      </c>
      <c r="G1205" s="52"/>
      <c r="H1205" s="47"/>
      <c r="I1205" s="44"/>
      <c r="J1205" s="39" t="e">
        <f>VLOOKUP(A1205,'[1]2019.11'!$A:$B,2,0)</f>
        <v>#N/A</v>
      </c>
      <c r="X1205" s="39" t="e">
        <f>VLOOKUP(A1205,'[1]2019.30'!$A:$B,2,0)</f>
        <v>#N/A</v>
      </c>
      <c r="AJ1205" s="39" t="e">
        <f>VLOOKUP(A1205,[2]修订!$B:$C,2,0)</f>
        <v>#N/A</v>
      </c>
    </row>
    <row r="1206" s="39" customFormat="1" spans="1:36">
      <c r="A1206" s="55">
        <v>250307017</v>
      </c>
      <c r="B1206" s="52" t="s">
        <v>1858</v>
      </c>
      <c r="C1206" s="52"/>
      <c r="D1206" s="52"/>
      <c r="E1206" s="56" t="s">
        <v>1063</v>
      </c>
      <c r="F1206" s="56">
        <v>5</v>
      </c>
      <c r="G1206" s="52"/>
      <c r="H1206" s="47"/>
      <c r="I1206" s="44"/>
      <c r="J1206" s="39" t="e">
        <f>VLOOKUP(A1206,'[1]2019.11'!$A:$B,2,0)</f>
        <v>#N/A</v>
      </c>
      <c r="X1206" s="39" t="e">
        <f>VLOOKUP(A1206,'[1]2019.30'!$A:$B,2,0)</f>
        <v>#N/A</v>
      </c>
      <c r="AJ1206" s="39" t="e">
        <f>VLOOKUP(A1206,[2]修订!$B:$C,2,0)</f>
        <v>#N/A</v>
      </c>
    </row>
    <row r="1207" s="39" customFormat="1" spans="1:36">
      <c r="A1207" s="55">
        <v>250307018</v>
      </c>
      <c r="B1207" s="52" t="s">
        <v>1859</v>
      </c>
      <c r="C1207" s="52"/>
      <c r="D1207" s="52"/>
      <c r="E1207" s="56" t="s">
        <v>1063</v>
      </c>
      <c r="F1207" s="56" t="s">
        <v>526</v>
      </c>
      <c r="G1207" s="52"/>
      <c r="H1207" s="47"/>
      <c r="I1207" s="44"/>
      <c r="J1207" s="39" t="e">
        <f>VLOOKUP(A1207,'[1]2019.11'!$A:$B,2,0)</f>
        <v>#N/A</v>
      </c>
      <c r="X1207" s="39" t="e">
        <f>VLOOKUP(A1207,'[1]2019.30'!$A:$B,2,0)</f>
        <v>#N/A</v>
      </c>
      <c r="AJ1207" s="39" t="e">
        <f>VLOOKUP(A1207,[2]修订!$B:$C,2,0)</f>
        <v>#N/A</v>
      </c>
    </row>
    <row r="1208" s="39" customFormat="1" spans="1:36">
      <c r="A1208" s="55">
        <v>250307019</v>
      </c>
      <c r="B1208" s="52" t="s">
        <v>1860</v>
      </c>
      <c r="C1208" s="52"/>
      <c r="D1208" s="52"/>
      <c r="E1208" s="56" t="s">
        <v>1063</v>
      </c>
      <c r="F1208" s="56" t="s">
        <v>526</v>
      </c>
      <c r="G1208" s="52"/>
      <c r="H1208" s="47"/>
      <c r="I1208" s="44"/>
      <c r="J1208" s="39" t="e">
        <f>VLOOKUP(A1208,'[1]2019.11'!$A:$B,2,0)</f>
        <v>#N/A</v>
      </c>
      <c r="X1208" s="39" t="e">
        <f>VLOOKUP(A1208,'[1]2019.30'!$A:$B,2,0)</f>
        <v>#N/A</v>
      </c>
      <c r="AJ1208" s="39" t="e">
        <f>VLOOKUP(A1208,[2]修订!$B:$C,2,0)</f>
        <v>#N/A</v>
      </c>
    </row>
    <row r="1209" s="39" customFormat="1" spans="1:36">
      <c r="A1209" s="55">
        <v>250307020</v>
      </c>
      <c r="B1209" s="52" t="s">
        <v>1861</v>
      </c>
      <c r="C1209" s="52"/>
      <c r="D1209" s="52"/>
      <c r="E1209" s="56" t="s">
        <v>1063</v>
      </c>
      <c r="F1209" s="56" t="s">
        <v>526</v>
      </c>
      <c r="G1209" s="52"/>
      <c r="H1209" s="47"/>
      <c r="I1209" s="44"/>
      <c r="J1209" s="39" t="e">
        <f>VLOOKUP(A1209,'[1]2019.11'!$A:$B,2,0)</f>
        <v>#N/A</v>
      </c>
      <c r="X1209" s="39" t="e">
        <f>VLOOKUP(A1209,'[1]2019.30'!$A:$B,2,0)</f>
        <v>#N/A</v>
      </c>
      <c r="AJ1209" s="39" t="e">
        <f>VLOOKUP(A1209,[2]修订!$B:$C,2,0)</f>
        <v>#N/A</v>
      </c>
    </row>
    <row r="1210" s="39" customFormat="1" spans="1:36">
      <c r="A1210" s="55">
        <v>250307021</v>
      </c>
      <c r="B1210" s="52" t="s">
        <v>1862</v>
      </c>
      <c r="C1210" s="52"/>
      <c r="D1210" s="52"/>
      <c r="E1210" s="56" t="s">
        <v>1063</v>
      </c>
      <c r="F1210" s="56" t="s">
        <v>526</v>
      </c>
      <c r="G1210" s="52"/>
      <c r="H1210" s="47"/>
      <c r="I1210" s="44"/>
      <c r="J1210" s="39" t="e">
        <f>VLOOKUP(A1210,'[1]2019.11'!$A:$B,2,0)</f>
        <v>#N/A</v>
      </c>
      <c r="X1210" s="39" t="e">
        <f>VLOOKUP(A1210,'[1]2019.30'!$A:$B,2,0)</f>
        <v>#N/A</v>
      </c>
      <c r="AJ1210" s="39" t="e">
        <f>VLOOKUP(A1210,[2]修订!$B:$C,2,0)</f>
        <v>#N/A</v>
      </c>
    </row>
    <row r="1211" s="39" customFormat="1" spans="1:36">
      <c r="A1211" s="55">
        <v>250307022</v>
      </c>
      <c r="B1211" s="52" t="s">
        <v>1863</v>
      </c>
      <c r="C1211" s="52"/>
      <c r="D1211" s="52"/>
      <c r="E1211" s="56" t="s">
        <v>1063</v>
      </c>
      <c r="F1211" s="56" t="s">
        <v>526</v>
      </c>
      <c r="G1211" s="52"/>
      <c r="H1211" s="47"/>
      <c r="I1211" s="44"/>
      <c r="J1211" s="39" t="e">
        <f>VLOOKUP(A1211,'[1]2019.11'!$A:$B,2,0)</f>
        <v>#N/A</v>
      </c>
      <c r="X1211" s="39" t="e">
        <f>VLOOKUP(A1211,'[1]2019.30'!$A:$B,2,0)</f>
        <v>#N/A</v>
      </c>
      <c r="AJ1211" s="39" t="e">
        <f>VLOOKUP(A1211,[2]修订!$B:$C,2,0)</f>
        <v>#N/A</v>
      </c>
    </row>
    <row r="1212" s="39" customFormat="1" spans="1:36">
      <c r="A1212" s="55">
        <v>250307023</v>
      </c>
      <c r="B1212" s="52" t="s">
        <v>1864</v>
      </c>
      <c r="C1212" s="52"/>
      <c r="D1212" s="52"/>
      <c r="E1212" s="56" t="s">
        <v>1063</v>
      </c>
      <c r="F1212" s="56"/>
      <c r="G1212" s="52"/>
      <c r="H1212" s="47"/>
      <c r="I1212" s="44"/>
      <c r="J1212" s="39" t="e">
        <f>VLOOKUP(A1212,'[1]2019.11'!$A:$B,2,0)</f>
        <v>#N/A</v>
      </c>
      <c r="X1212" s="39" t="e">
        <f>VLOOKUP(A1212,'[1]2019.30'!$A:$B,2,0)</f>
        <v>#N/A</v>
      </c>
      <c r="AJ1212" s="39" t="e">
        <f>VLOOKUP(A1212,[2]修订!$B:$C,2,0)</f>
        <v>#N/A</v>
      </c>
    </row>
    <row r="1213" s="39" customFormat="1" spans="1:36">
      <c r="A1213" s="55" t="s">
        <v>1865</v>
      </c>
      <c r="B1213" s="52" t="s">
        <v>1198</v>
      </c>
      <c r="C1213" s="52"/>
      <c r="D1213" s="52"/>
      <c r="E1213" s="56" t="s">
        <v>1063</v>
      </c>
      <c r="F1213" s="56">
        <v>20</v>
      </c>
      <c r="G1213" s="52"/>
      <c r="H1213" s="47"/>
      <c r="I1213" s="44"/>
      <c r="J1213" s="39" t="e">
        <f>VLOOKUP(A1213,'[1]2019.11'!$A:$B,2,0)</f>
        <v>#N/A</v>
      </c>
      <c r="X1213" s="39" t="e">
        <f>VLOOKUP(A1213,'[1]2019.30'!$A:$B,2,0)</f>
        <v>#N/A</v>
      </c>
      <c r="AJ1213" s="39" t="e">
        <f>VLOOKUP(A1213,[2]修订!$B:$C,2,0)</f>
        <v>#N/A</v>
      </c>
    </row>
    <row r="1214" s="39" customFormat="1" spans="1:36">
      <c r="A1214" s="55" t="s">
        <v>1866</v>
      </c>
      <c r="B1214" s="52" t="s">
        <v>1867</v>
      </c>
      <c r="C1214" s="52"/>
      <c r="D1214" s="52"/>
      <c r="E1214" s="56" t="s">
        <v>1063</v>
      </c>
      <c r="F1214" s="56">
        <v>70</v>
      </c>
      <c r="G1214" s="52"/>
      <c r="H1214" s="47"/>
      <c r="I1214" s="44"/>
      <c r="J1214" s="39" t="e">
        <f>VLOOKUP(A1214,'[1]2019.11'!$A:$B,2,0)</f>
        <v>#N/A</v>
      </c>
      <c r="X1214" s="39" t="e">
        <f>VLOOKUP(A1214,'[1]2019.30'!$A:$B,2,0)</f>
        <v>#N/A</v>
      </c>
      <c r="AJ1214" s="39" t="e">
        <f>VLOOKUP(A1214,[2]修订!$B:$C,2,0)</f>
        <v>#N/A</v>
      </c>
    </row>
    <row r="1215" s="39" customFormat="1" spans="1:36">
      <c r="A1215" s="55">
        <v>250307024</v>
      </c>
      <c r="B1215" s="52" t="s">
        <v>1868</v>
      </c>
      <c r="C1215" s="52"/>
      <c r="D1215" s="52"/>
      <c r="E1215" s="56" t="s">
        <v>1063</v>
      </c>
      <c r="F1215" s="56">
        <v>8</v>
      </c>
      <c r="G1215" s="52"/>
      <c r="H1215" s="47"/>
      <c r="I1215" s="44"/>
      <c r="J1215" s="39" t="e">
        <f>VLOOKUP(A1215,'[1]2019.11'!$A:$B,2,0)</f>
        <v>#N/A</v>
      </c>
      <c r="X1215" s="39" t="e">
        <f>VLOOKUP(A1215,'[1]2019.30'!$A:$B,2,0)</f>
        <v>#N/A</v>
      </c>
      <c r="AJ1215" s="39" t="e">
        <f>VLOOKUP(A1215,[2]修订!$B:$C,2,0)</f>
        <v>#N/A</v>
      </c>
    </row>
    <row r="1216" s="39" customFormat="1" spans="1:36">
      <c r="A1216" s="55">
        <v>250307025</v>
      </c>
      <c r="B1216" s="52" t="s">
        <v>1869</v>
      </c>
      <c r="C1216" s="52"/>
      <c r="D1216" s="52"/>
      <c r="E1216" s="56" t="s">
        <v>1063</v>
      </c>
      <c r="F1216" s="56">
        <v>8</v>
      </c>
      <c r="G1216" s="52"/>
      <c r="H1216" s="47"/>
      <c r="I1216" s="44"/>
      <c r="J1216" s="39" t="e">
        <f>VLOOKUP(A1216,'[1]2019.11'!$A:$B,2,0)</f>
        <v>#N/A</v>
      </c>
      <c r="X1216" s="39" t="e">
        <f>VLOOKUP(A1216,'[1]2019.30'!$A:$B,2,0)</f>
        <v>#N/A</v>
      </c>
      <c r="AJ1216" s="39" t="e">
        <f>VLOOKUP(A1216,[2]修订!$B:$C,2,0)</f>
        <v>#N/A</v>
      </c>
    </row>
    <row r="1217" s="39" customFormat="1" spans="1:36">
      <c r="A1217" s="55">
        <v>250307026</v>
      </c>
      <c r="B1217" s="52" t="s">
        <v>1870</v>
      </c>
      <c r="C1217" s="52"/>
      <c r="D1217" s="52"/>
      <c r="E1217" s="56" t="s">
        <v>1063</v>
      </c>
      <c r="F1217" s="56">
        <v>17</v>
      </c>
      <c r="G1217" s="52"/>
      <c r="H1217" s="47"/>
      <c r="I1217" s="44"/>
      <c r="J1217" s="39" t="e">
        <f>VLOOKUP(A1217,'[1]2019.11'!$A:$B,2,0)</f>
        <v>#N/A</v>
      </c>
      <c r="X1217" s="39" t="e">
        <f>VLOOKUP(A1217,'[1]2019.30'!$A:$B,2,0)</f>
        <v>#N/A</v>
      </c>
      <c r="AJ1217" s="39" t="e">
        <f>VLOOKUP(A1217,[2]修订!$B:$C,2,0)</f>
        <v>#N/A</v>
      </c>
    </row>
    <row r="1218" s="39" customFormat="1" spans="1:36">
      <c r="A1218" s="55">
        <v>250307027</v>
      </c>
      <c r="B1218" s="52" t="s">
        <v>1871</v>
      </c>
      <c r="C1218" s="52"/>
      <c r="D1218" s="52"/>
      <c r="E1218" s="56" t="s">
        <v>1063</v>
      </c>
      <c r="F1218" s="56">
        <v>17</v>
      </c>
      <c r="G1218" s="52"/>
      <c r="H1218" s="47"/>
      <c r="I1218" s="44"/>
      <c r="J1218" s="39" t="e">
        <f>VLOOKUP(A1218,'[1]2019.11'!$A:$B,2,0)</f>
        <v>#N/A</v>
      </c>
      <c r="X1218" s="39" t="e">
        <f>VLOOKUP(A1218,'[1]2019.30'!$A:$B,2,0)</f>
        <v>#N/A</v>
      </c>
      <c r="AJ1218" s="39" t="e">
        <f>VLOOKUP(A1218,[2]修订!$B:$C,2,0)</f>
        <v>#N/A</v>
      </c>
    </row>
    <row r="1219" s="39" customFormat="1" ht="24" spans="1:36">
      <c r="A1219" s="55">
        <v>250307028</v>
      </c>
      <c r="B1219" s="52" t="s">
        <v>1872</v>
      </c>
      <c r="C1219" s="52"/>
      <c r="D1219" s="52"/>
      <c r="E1219" s="56" t="s">
        <v>1063</v>
      </c>
      <c r="F1219" s="56"/>
      <c r="G1219" s="52"/>
      <c r="H1219" s="47"/>
      <c r="I1219" s="44"/>
      <c r="J1219" s="39" t="e">
        <f>VLOOKUP(A1219,'[1]2019.11'!$A:$B,2,0)</f>
        <v>#N/A</v>
      </c>
      <c r="X1219" s="39" t="e">
        <f>VLOOKUP(A1219,'[1]2019.30'!$A:$B,2,0)</f>
        <v>#N/A</v>
      </c>
      <c r="AJ1219" s="39" t="e">
        <f>VLOOKUP(A1219,[2]修订!$B:$C,2,0)</f>
        <v>#N/A</v>
      </c>
    </row>
    <row r="1220" s="39" customFormat="1" spans="1:36">
      <c r="A1220" s="55" t="s">
        <v>1873</v>
      </c>
      <c r="B1220" s="52" t="s">
        <v>1874</v>
      </c>
      <c r="C1220" s="52"/>
      <c r="D1220" s="52"/>
      <c r="E1220" s="56" t="s">
        <v>1063</v>
      </c>
      <c r="F1220" s="56">
        <v>10</v>
      </c>
      <c r="G1220" s="52" t="s">
        <v>1875</v>
      </c>
      <c r="H1220" s="47"/>
      <c r="I1220" s="44"/>
      <c r="J1220" s="39" t="e">
        <f>VLOOKUP(A1220,'[1]2019.11'!$A:$B,2,0)</f>
        <v>#N/A</v>
      </c>
      <c r="X1220" s="39" t="e">
        <f>VLOOKUP(A1220,'[1]2019.30'!$A:$B,2,0)</f>
        <v>#N/A</v>
      </c>
      <c r="AJ1220" s="39" t="e">
        <f>VLOOKUP(A1220,[2]修订!$B:$C,2,0)</f>
        <v>#N/A</v>
      </c>
    </row>
    <row r="1221" s="39" customFormat="1" spans="1:36">
      <c r="A1221" s="55" t="s">
        <v>1876</v>
      </c>
      <c r="B1221" s="52" t="s">
        <v>1877</v>
      </c>
      <c r="C1221" s="52"/>
      <c r="D1221" s="52"/>
      <c r="E1221" s="56" t="s">
        <v>1063</v>
      </c>
      <c r="F1221" s="56">
        <v>48</v>
      </c>
      <c r="G1221" s="52"/>
      <c r="H1221" s="47" t="s">
        <v>96</v>
      </c>
      <c r="I1221" s="44"/>
      <c r="J1221" s="39" t="e">
        <f>VLOOKUP(A1221,'[1]2019.11'!$A:$B,2,0)</f>
        <v>#N/A</v>
      </c>
      <c r="X1221" s="39" t="e">
        <f>VLOOKUP(A1221,'[1]2019.30'!$A:$B,2,0)</f>
        <v>#N/A</v>
      </c>
      <c r="AJ1221" s="39" t="e">
        <f>VLOOKUP(A1221,[2]修订!$B:$C,2,0)</f>
        <v>#N/A</v>
      </c>
    </row>
    <row r="1222" s="39" customFormat="1" spans="1:36">
      <c r="A1222" s="55">
        <v>250307029</v>
      </c>
      <c r="B1222" s="52" t="s">
        <v>1878</v>
      </c>
      <c r="C1222" s="52" t="s">
        <v>1879</v>
      </c>
      <c r="D1222" s="52"/>
      <c r="E1222" s="56" t="s">
        <v>1063</v>
      </c>
      <c r="F1222" s="56">
        <v>55</v>
      </c>
      <c r="G1222" s="52"/>
      <c r="H1222" s="47"/>
      <c r="I1222" s="44"/>
      <c r="J1222" s="39" t="e">
        <f>VLOOKUP(A1222,'[1]2019.11'!$A:$B,2,0)</f>
        <v>#N/A</v>
      </c>
      <c r="X1222" s="39" t="e">
        <f>VLOOKUP(A1222,'[1]2019.30'!$A:$B,2,0)</f>
        <v>#N/A</v>
      </c>
      <c r="AJ1222" s="39" t="e">
        <f>VLOOKUP(A1222,[2]修订!$B:$C,2,0)</f>
        <v>#N/A</v>
      </c>
    </row>
    <row r="1223" s="39" customFormat="1" spans="1:36">
      <c r="A1223" s="55">
        <v>250307030</v>
      </c>
      <c r="B1223" s="52" t="s">
        <v>1880</v>
      </c>
      <c r="C1223" s="52"/>
      <c r="D1223" s="52"/>
      <c r="E1223" s="56" t="s">
        <v>1063</v>
      </c>
      <c r="F1223" s="56" t="s">
        <v>526</v>
      </c>
      <c r="G1223" s="52"/>
      <c r="H1223" s="47"/>
      <c r="I1223" s="44"/>
      <c r="J1223" s="39" t="e">
        <f>VLOOKUP(A1223,'[1]2019.11'!$A:$B,2,0)</f>
        <v>#N/A</v>
      </c>
      <c r="X1223" s="39" t="e">
        <f>VLOOKUP(A1223,'[1]2019.30'!$A:$B,2,0)</f>
        <v>#N/A</v>
      </c>
      <c r="AJ1223" s="39" t="e">
        <f>VLOOKUP(A1223,[2]修订!$B:$C,2,0)</f>
        <v>#N/A</v>
      </c>
    </row>
    <row r="1224" s="39" customFormat="1" ht="24" spans="1:36">
      <c r="A1224" s="55">
        <v>250307031</v>
      </c>
      <c r="B1224" s="52" t="s">
        <v>1881</v>
      </c>
      <c r="C1224" s="52"/>
      <c r="D1224" s="52"/>
      <c r="E1224" s="56" t="s">
        <v>28</v>
      </c>
      <c r="F1224" s="56" t="s">
        <v>48</v>
      </c>
      <c r="G1224" s="52"/>
      <c r="H1224" s="57" t="s">
        <v>404</v>
      </c>
      <c r="I1224" s="39">
        <v>360</v>
      </c>
      <c r="J1224" s="39" t="e">
        <f>VLOOKUP(A1224,'[1]2019.11'!$A:$B,2,0)</f>
        <v>#N/A</v>
      </c>
      <c r="X1224" s="39" t="e">
        <f>VLOOKUP(A1224,'[1]2019.30'!$A:$B,2,0)</f>
        <v>#N/A</v>
      </c>
      <c r="AJ1224" s="39" t="e">
        <f>VLOOKUP(A1224,[2]修订!$B:$C,2,0)</f>
        <v>#N/A</v>
      </c>
    </row>
    <row r="1225" s="39" customFormat="1" ht="54" spans="1:36">
      <c r="A1225" s="55">
        <v>250307032</v>
      </c>
      <c r="B1225" s="52" t="s">
        <v>1882</v>
      </c>
      <c r="C1225" s="52"/>
      <c r="D1225" s="52"/>
      <c r="E1225" s="56" t="s">
        <v>28</v>
      </c>
      <c r="F1225" s="56">
        <v>210</v>
      </c>
      <c r="G1225" s="52"/>
      <c r="H1225" s="47" t="s">
        <v>208</v>
      </c>
      <c r="I1225" s="44"/>
      <c r="J1225" s="39" t="e">
        <f>VLOOKUP(A1225,'[1]2019.11'!$A:$B,2,0)</f>
        <v>#N/A</v>
      </c>
      <c r="X1225" s="39" t="e">
        <f>VLOOKUP(A1225,'[1]2019.30'!$A:$B,2,0)</f>
        <v>#N/A</v>
      </c>
      <c r="AJ1225" s="39" t="e">
        <f>VLOOKUP(A1225,[2]修订!$B:$C,2,0)</f>
        <v>#N/A</v>
      </c>
    </row>
    <row r="1226" s="39" customFormat="1" ht="60" spans="1:36">
      <c r="A1226" s="55">
        <v>250307033</v>
      </c>
      <c r="B1226" s="52" t="s">
        <v>1883</v>
      </c>
      <c r="C1226" s="52" t="s">
        <v>1884</v>
      </c>
      <c r="D1226" s="52"/>
      <c r="E1226" s="56" t="s">
        <v>1063</v>
      </c>
      <c r="F1226" s="56" t="s">
        <v>48</v>
      </c>
      <c r="G1226" s="52"/>
      <c r="H1226" s="47" t="s">
        <v>81</v>
      </c>
      <c r="I1226" s="44"/>
      <c r="J1226" s="39" t="e">
        <f>VLOOKUP(A1226,'[1]2019.11'!$A:$B,2,0)</f>
        <v>#N/A</v>
      </c>
      <c r="X1226" s="39" t="e">
        <f>VLOOKUP(A1226,'[1]2019.30'!$A:$B,2,0)</f>
        <v>#N/A</v>
      </c>
      <c r="AJ1226" s="39" t="e">
        <f>VLOOKUP(A1226,[2]修订!$B:$C,2,0)</f>
        <v>#N/A</v>
      </c>
    </row>
    <row r="1227" s="39" customFormat="1" spans="1:36">
      <c r="A1227" s="55">
        <v>250308</v>
      </c>
      <c r="B1227" s="52" t="s">
        <v>1885</v>
      </c>
      <c r="C1227" s="52"/>
      <c r="D1227" s="52"/>
      <c r="E1227" s="56"/>
      <c r="F1227" s="56"/>
      <c r="G1227" s="52"/>
      <c r="H1227" s="47"/>
      <c r="I1227" s="44"/>
      <c r="J1227" s="39" t="e">
        <f>VLOOKUP(A1227,'[1]2019.11'!$A:$B,2,0)</f>
        <v>#N/A</v>
      </c>
      <c r="X1227" s="39" t="str">
        <f>VLOOKUP(A1227,'[1]2019.30'!$A:$B,2,0)</f>
        <v>其它血清酶类测定</v>
      </c>
      <c r="Y1227" s="39">
        <f>IF(B1227=X1227,0,1)</f>
        <v>0</v>
      </c>
      <c r="Z1227" s="39">
        <v>0</v>
      </c>
      <c r="AA1227" s="39">
        <f>IF(C1227=Z1227,0,1)</f>
        <v>0</v>
      </c>
      <c r="AB1227" s="39" t="e">
        <f>VLOOKUP(A1227,'[1]2019.30'!$A:$D,4,0)</f>
        <v>#REF!</v>
      </c>
      <c r="AC1227" s="39" t="e">
        <f>IF(D1227=AB1227,0,1)</f>
        <v>#REF!</v>
      </c>
      <c r="AD1227" s="39" t="e">
        <f>VLOOKUP(A1227,'[1]2019.30'!$A:$E,5,0)</f>
        <v>#REF!</v>
      </c>
      <c r="AE1227" s="39" t="e">
        <f>IF(E1227=AD1227,0,1)</f>
        <v>#REF!</v>
      </c>
      <c r="AF1227" s="39" t="e">
        <f>VLOOKUP(A1227,'[1]2019.30'!$A:$F,6,0)</f>
        <v>#REF!</v>
      </c>
      <c r="AG1227" s="39" t="e">
        <f>IF(F1227=AF1227,0,1)</f>
        <v>#REF!</v>
      </c>
      <c r="AH1227" s="39">
        <v>0</v>
      </c>
      <c r="AI1227" s="39">
        <f>IF(G1227=AH1227,0,1)</f>
        <v>0</v>
      </c>
      <c r="AJ1227" s="39" t="e">
        <f>VLOOKUP(A1227,[2]修订!$B:$C,2,0)</f>
        <v>#N/A</v>
      </c>
    </row>
    <row r="1228" s="39" customFormat="1" spans="1:36">
      <c r="A1228" s="55">
        <v>250308001</v>
      </c>
      <c r="B1228" s="52" t="s">
        <v>1886</v>
      </c>
      <c r="C1228" s="52"/>
      <c r="D1228" s="52"/>
      <c r="E1228" s="56" t="s">
        <v>1063</v>
      </c>
      <c r="F1228" s="56"/>
      <c r="G1228" s="52"/>
      <c r="H1228" s="47"/>
      <c r="I1228" s="44"/>
      <c r="J1228" s="39" t="e">
        <f>VLOOKUP(A1228,'[1]2019.11'!$A:$B,2,0)</f>
        <v>#N/A</v>
      </c>
      <c r="X1228" s="39" t="e">
        <f>VLOOKUP(A1228,'[1]2019.30'!$A:$B,2,0)</f>
        <v>#N/A</v>
      </c>
      <c r="AJ1228" s="39" t="e">
        <f>VLOOKUP(A1228,[2]修订!$B:$C,2,0)</f>
        <v>#N/A</v>
      </c>
    </row>
    <row r="1229" s="39" customFormat="1" spans="1:36">
      <c r="A1229" s="55" t="s">
        <v>1887</v>
      </c>
      <c r="B1229" s="52" t="s">
        <v>1065</v>
      </c>
      <c r="C1229" s="52"/>
      <c r="D1229" s="52"/>
      <c r="E1229" s="56" t="s">
        <v>1063</v>
      </c>
      <c r="F1229" s="56">
        <v>15</v>
      </c>
      <c r="G1229" s="52"/>
      <c r="H1229" s="47"/>
      <c r="I1229" s="44"/>
      <c r="J1229" s="39" t="e">
        <f>VLOOKUP(A1229,'[1]2019.11'!$A:$B,2,0)</f>
        <v>#N/A</v>
      </c>
      <c r="X1229" s="39" t="e">
        <f>VLOOKUP(A1229,'[1]2019.30'!$A:$B,2,0)</f>
        <v>#N/A</v>
      </c>
      <c r="AJ1229" s="39" t="e">
        <f>VLOOKUP(A1229,[2]修订!$B:$C,2,0)</f>
        <v>#N/A</v>
      </c>
    </row>
    <row r="1230" s="39" customFormat="1" spans="1:36">
      <c r="A1230" s="55" t="s">
        <v>1888</v>
      </c>
      <c r="B1230" s="52" t="s">
        <v>1661</v>
      </c>
      <c r="C1230" s="52"/>
      <c r="D1230" s="52"/>
      <c r="E1230" s="56" t="s">
        <v>1063</v>
      </c>
      <c r="F1230" s="56">
        <v>10</v>
      </c>
      <c r="G1230" s="52"/>
      <c r="H1230" s="47"/>
      <c r="I1230" s="44"/>
      <c r="J1230" s="39" t="e">
        <f>VLOOKUP(A1230,'[1]2019.11'!$A:$B,2,0)</f>
        <v>#N/A</v>
      </c>
      <c r="X1230" s="39" t="e">
        <f>VLOOKUP(A1230,'[1]2019.30'!$A:$B,2,0)</f>
        <v>#N/A</v>
      </c>
      <c r="AJ1230" s="39" t="e">
        <f>VLOOKUP(A1230,[2]修订!$B:$C,2,0)</f>
        <v>#N/A</v>
      </c>
    </row>
    <row r="1231" s="39" customFormat="1" spans="1:36">
      <c r="A1231" s="55" t="s">
        <v>1889</v>
      </c>
      <c r="B1231" s="52" t="s">
        <v>1738</v>
      </c>
      <c r="C1231" s="52"/>
      <c r="D1231" s="52"/>
      <c r="E1231" s="56" t="s">
        <v>1063</v>
      </c>
      <c r="F1231" s="56">
        <v>5</v>
      </c>
      <c r="G1231" s="52"/>
      <c r="H1231" s="47"/>
      <c r="I1231" s="44"/>
      <c r="J1231" s="39" t="e">
        <f>VLOOKUP(A1231,'[1]2019.11'!$A:$B,2,0)</f>
        <v>#N/A</v>
      </c>
      <c r="X1231" s="39" t="e">
        <f>VLOOKUP(A1231,'[1]2019.30'!$A:$B,2,0)</f>
        <v>#N/A</v>
      </c>
      <c r="AJ1231" s="39" t="e">
        <f>VLOOKUP(A1231,[2]修订!$B:$C,2,0)</f>
        <v>#N/A</v>
      </c>
    </row>
    <row r="1232" s="39" customFormat="1" spans="1:36">
      <c r="A1232" s="55" t="s">
        <v>1890</v>
      </c>
      <c r="B1232" s="52" t="s">
        <v>1200</v>
      </c>
      <c r="C1232" s="52"/>
      <c r="D1232" s="52"/>
      <c r="E1232" s="56" t="s">
        <v>1063</v>
      </c>
      <c r="F1232" s="56">
        <v>15</v>
      </c>
      <c r="G1232" s="52"/>
      <c r="H1232" s="47"/>
      <c r="I1232" s="44"/>
      <c r="J1232" s="39" t="e">
        <f>VLOOKUP(A1232,'[1]2019.11'!$A:$B,2,0)</f>
        <v>#N/A</v>
      </c>
      <c r="X1232" s="39" t="e">
        <f>VLOOKUP(A1232,'[1]2019.30'!$A:$B,2,0)</f>
        <v>#N/A</v>
      </c>
      <c r="AJ1232" s="39" t="e">
        <f>VLOOKUP(A1232,[2]修订!$B:$C,2,0)</f>
        <v>#N/A</v>
      </c>
    </row>
    <row r="1233" s="39" customFormat="1" ht="24" spans="1:36">
      <c r="A1233" s="55">
        <v>250308002</v>
      </c>
      <c r="B1233" s="52" t="s">
        <v>1891</v>
      </c>
      <c r="C1233" s="52"/>
      <c r="D1233" s="52"/>
      <c r="E1233" s="56" t="s">
        <v>1063</v>
      </c>
      <c r="F1233" s="56">
        <v>90</v>
      </c>
      <c r="G1233" s="52"/>
      <c r="H1233" s="47"/>
      <c r="I1233" s="44"/>
      <c r="J1233" s="39" t="e">
        <f>VLOOKUP(A1233,'[1]2019.11'!$A:$B,2,0)</f>
        <v>#N/A</v>
      </c>
      <c r="X1233" s="39" t="e">
        <f>VLOOKUP(A1233,'[1]2019.30'!$A:$B,2,0)</f>
        <v>#N/A</v>
      </c>
      <c r="AJ1233" s="39" t="e">
        <f>VLOOKUP(A1233,[2]修订!$B:$C,2,0)</f>
        <v>#N/A</v>
      </c>
    </row>
    <row r="1234" s="39" customFormat="1" ht="24" spans="1:36">
      <c r="A1234" s="55">
        <v>250308003</v>
      </c>
      <c r="B1234" s="52" t="s">
        <v>1892</v>
      </c>
      <c r="C1234" s="52"/>
      <c r="D1234" s="52"/>
      <c r="E1234" s="56" t="s">
        <v>1063</v>
      </c>
      <c r="F1234" s="56" t="s">
        <v>526</v>
      </c>
      <c r="G1234" s="52"/>
      <c r="H1234" s="47"/>
      <c r="I1234" s="44"/>
      <c r="J1234" s="39" t="e">
        <f>VLOOKUP(A1234,'[1]2019.11'!$A:$B,2,0)</f>
        <v>#N/A</v>
      </c>
      <c r="X1234" s="39" t="e">
        <f>VLOOKUP(A1234,'[1]2019.30'!$A:$B,2,0)</f>
        <v>#N/A</v>
      </c>
      <c r="AJ1234" s="39" t="e">
        <f>VLOOKUP(A1234,[2]修订!$B:$C,2,0)</f>
        <v>#N/A</v>
      </c>
    </row>
    <row r="1235" s="39" customFormat="1" spans="1:36">
      <c r="A1235" s="55">
        <v>250308004</v>
      </c>
      <c r="B1235" s="52" t="s">
        <v>1893</v>
      </c>
      <c r="C1235" s="52" t="s">
        <v>1894</v>
      </c>
      <c r="D1235" s="52"/>
      <c r="E1235" s="56" t="s">
        <v>1063</v>
      </c>
      <c r="F1235" s="56"/>
      <c r="G1235" s="52"/>
      <c r="H1235" s="47"/>
      <c r="I1235" s="44"/>
      <c r="J1235" s="39" t="e">
        <f>VLOOKUP(A1235,'[1]2019.11'!$A:$B,2,0)</f>
        <v>#N/A</v>
      </c>
      <c r="X1235" s="39" t="str">
        <f>VLOOKUP(A1235,'[1]2019.30'!$A:$B,2,0)</f>
        <v>淀粉酶测定</v>
      </c>
      <c r="Y1235" s="39">
        <f t="shared" ref="Y1235:Y1238" si="232">IF(B1235=X1235,0,1)</f>
        <v>0</v>
      </c>
      <c r="Z1235" s="39" t="s">
        <v>1894</v>
      </c>
      <c r="AA1235" s="39">
        <f t="shared" ref="AA1235:AA1238" si="233">IF(C1235=Z1235,0,1)</f>
        <v>0</v>
      </c>
      <c r="AB1235" s="39" t="e">
        <f>VLOOKUP(A1235,'[1]2019.30'!$A:$D,4,0)</f>
        <v>#REF!</v>
      </c>
      <c r="AC1235" s="39" t="e">
        <f t="shared" ref="AC1235:AC1238" si="234">IF(D1235=AB1235,0,1)</f>
        <v>#REF!</v>
      </c>
      <c r="AD1235" s="39" t="str">
        <f>VLOOKUP(A1235,'[1]2019.30'!$A:$E,5,0)</f>
        <v>项</v>
      </c>
      <c r="AE1235" s="39">
        <f t="shared" ref="AE1235:AE1238" si="235">IF(E1235=AD1235,0,1)</f>
        <v>0</v>
      </c>
      <c r="AF1235" s="39" t="e">
        <f>VLOOKUP(A1235,'[1]2019.30'!$A:$F,6,0)</f>
        <v>#REF!</v>
      </c>
      <c r="AG1235" s="39" t="e">
        <f t="shared" ref="AG1235:AG1238" si="236">IF(F1235=AF1235,0,1)</f>
        <v>#REF!</v>
      </c>
      <c r="AH1235" s="39">
        <v>0</v>
      </c>
      <c r="AI1235" s="39">
        <f>IF(G1235=AH1235,0,1)</f>
        <v>0</v>
      </c>
      <c r="AJ1235" s="39" t="e">
        <f>VLOOKUP(A1235,[2]修订!$B:$C,2,0)</f>
        <v>#N/A</v>
      </c>
    </row>
    <row r="1236" s="39" customFormat="1" ht="24" spans="1:36">
      <c r="A1236" s="55" t="s">
        <v>1895</v>
      </c>
      <c r="B1236" s="52" t="s">
        <v>1738</v>
      </c>
      <c r="C1236" s="52"/>
      <c r="D1236" s="52"/>
      <c r="E1236" s="56" t="s">
        <v>1063</v>
      </c>
      <c r="F1236" s="56">
        <v>10</v>
      </c>
      <c r="G1236" s="52" t="s">
        <v>1775</v>
      </c>
      <c r="H1236" s="47" t="s">
        <v>68</v>
      </c>
      <c r="I1236" s="44"/>
      <c r="J1236" s="39" t="e">
        <f>VLOOKUP(A1236,'[1]2019.11'!$A:$B,2,0)</f>
        <v>#N/A</v>
      </c>
      <c r="X1236" s="39" t="str">
        <f>VLOOKUP(A1236,'[1]2019.30'!$A:$B,2,0)</f>
        <v>速率法</v>
      </c>
      <c r="Y1236" s="39">
        <f t="shared" si="232"/>
        <v>0</v>
      </c>
      <c r="Z1236" s="39">
        <v>0</v>
      </c>
      <c r="AA1236" s="39">
        <f t="shared" si="233"/>
        <v>0</v>
      </c>
      <c r="AB1236" s="39" t="e">
        <f>VLOOKUP(A1236,'[1]2019.30'!$A:$D,4,0)</f>
        <v>#REF!</v>
      </c>
      <c r="AC1236" s="39" t="e">
        <f t="shared" si="234"/>
        <v>#REF!</v>
      </c>
      <c r="AD1236" s="39" t="str">
        <f>VLOOKUP(A1236,'[1]2019.30'!$A:$E,5,0)</f>
        <v>项</v>
      </c>
      <c r="AE1236" s="39">
        <f t="shared" si="235"/>
        <v>0</v>
      </c>
      <c r="AF1236" s="39">
        <f>VLOOKUP(A1236,'[1]2019.30'!$A:$F,6,0)</f>
        <v>10</v>
      </c>
      <c r="AG1236" s="39">
        <f t="shared" si="236"/>
        <v>0</v>
      </c>
      <c r="AH1236" s="39" t="s">
        <v>1775</v>
      </c>
      <c r="AI1236" s="39">
        <f>IF(G1236=AH1236,0,1)</f>
        <v>0</v>
      </c>
      <c r="AJ1236" s="39" t="e">
        <f>VLOOKUP(A1236,[2]修订!$B:$C,2,0)</f>
        <v>#N/A</v>
      </c>
    </row>
    <row r="1237" s="39" customFormat="1" spans="1:36">
      <c r="A1237" s="55">
        <v>250308005</v>
      </c>
      <c r="B1237" s="52" t="s">
        <v>1896</v>
      </c>
      <c r="C1237" s="52"/>
      <c r="D1237" s="52"/>
      <c r="E1237" s="56" t="s">
        <v>1063</v>
      </c>
      <c r="F1237" s="56"/>
      <c r="G1237" s="52"/>
      <c r="H1237" s="47"/>
      <c r="I1237" s="44"/>
      <c r="J1237" s="39" t="e">
        <f>VLOOKUP(A1237,'[1]2019.11'!$A:$B,2,0)</f>
        <v>#N/A</v>
      </c>
      <c r="X1237" s="39" t="str">
        <f>VLOOKUP(A1237,'[1]2019.30'!$A:$B,2,0)</f>
        <v>血清淀粉酶同工酶电泳</v>
      </c>
      <c r="Y1237" s="39">
        <f t="shared" si="232"/>
        <v>0</v>
      </c>
      <c r="Z1237" s="39">
        <v>0</v>
      </c>
      <c r="AA1237" s="39">
        <f t="shared" si="233"/>
        <v>0</v>
      </c>
      <c r="AB1237" s="39" t="e">
        <f>VLOOKUP(A1237,'[1]2019.30'!$A:$D,4,0)</f>
        <v>#REF!</v>
      </c>
      <c r="AC1237" s="39" t="e">
        <f t="shared" si="234"/>
        <v>#REF!</v>
      </c>
      <c r="AD1237" s="39" t="str">
        <f>VLOOKUP(A1237,'[1]2019.30'!$A:$E,5,0)</f>
        <v>项</v>
      </c>
      <c r="AE1237" s="39">
        <f t="shared" si="235"/>
        <v>0</v>
      </c>
      <c r="AF1237" s="39" t="e">
        <f>VLOOKUP(A1237,'[1]2019.30'!$A:$F,6,0)</f>
        <v>#REF!</v>
      </c>
      <c r="AG1237" s="39" t="e">
        <f t="shared" si="236"/>
        <v>#REF!</v>
      </c>
      <c r="AH1237" s="39">
        <v>0</v>
      </c>
      <c r="AI1237" s="39">
        <f>IF(G1237=AH1237,0,1)</f>
        <v>0</v>
      </c>
      <c r="AJ1237" s="39" t="e">
        <f>VLOOKUP(A1237,[2]修订!$B:$C,2,0)</f>
        <v>#N/A</v>
      </c>
    </row>
    <row r="1238" s="39" customFormat="1" spans="1:36">
      <c r="A1238" s="55" t="s">
        <v>1897</v>
      </c>
      <c r="B1238" s="52" t="s">
        <v>1087</v>
      </c>
      <c r="C1238" s="52"/>
      <c r="D1238" s="52"/>
      <c r="E1238" s="56" t="s">
        <v>1063</v>
      </c>
      <c r="F1238" s="56">
        <v>24</v>
      </c>
      <c r="G1238" s="52"/>
      <c r="H1238" s="47" t="s">
        <v>68</v>
      </c>
      <c r="I1238" s="44"/>
      <c r="J1238" s="39" t="e">
        <f>VLOOKUP(A1238,'[1]2019.11'!$A:$B,2,0)</f>
        <v>#N/A</v>
      </c>
      <c r="X1238" s="39" t="str">
        <f>VLOOKUP(A1238,'[1]2019.30'!$A:$B,2,0)</f>
        <v>手工法</v>
      </c>
      <c r="Y1238" s="39">
        <f t="shared" si="232"/>
        <v>0</v>
      </c>
      <c r="Z1238" s="39">
        <v>0</v>
      </c>
      <c r="AA1238" s="39">
        <f t="shared" si="233"/>
        <v>0</v>
      </c>
      <c r="AB1238" s="39" t="e">
        <f>VLOOKUP(A1238,'[1]2019.30'!$A:$D,4,0)</f>
        <v>#REF!</v>
      </c>
      <c r="AC1238" s="39" t="e">
        <f t="shared" si="234"/>
        <v>#REF!</v>
      </c>
      <c r="AD1238" s="39" t="str">
        <f>VLOOKUP(A1238,'[1]2019.30'!$A:$E,5,0)</f>
        <v>项</v>
      </c>
      <c r="AE1238" s="39">
        <f t="shared" si="235"/>
        <v>0</v>
      </c>
      <c r="AF1238" s="39">
        <f>VLOOKUP(A1238,'[1]2019.30'!$A:$F,6,0)</f>
        <v>24</v>
      </c>
      <c r="AG1238" s="39">
        <f t="shared" si="236"/>
        <v>0</v>
      </c>
      <c r="AH1238" s="39">
        <v>0</v>
      </c>
      <c r="AI1238" s="39">
        <f>IF(G1238=AH1238,0,1)</f>
        <v>0</v>
      </c>
      <c r="AJ1238" s="39" t="e">
        <f>VLOOKUP(A1238,[2]修订!$B:$C,2,0)</f>
        <v>#N/A</v>
      </c>
    </row>
    <row r="1239" s="39" customFormat="1" spans="1:36">
      <c r="A1239" s="55" t="s">
        <v>1898</v>
      </c>
      <c r="B1239" s="52" t="s">
        <v>1899</v>
      </c>
      <c r="C1239" s="52"/>
      <c r="D1239" s="52"/>
      <c r="E1239" s="56" t="s">
        <v>1063</v>
      </c>
      <c r="F1239" s="56">
        <v>90</v>
      </c>
      <c r="G1239" s="52"/>
      <c r="H1239" s="47"/>
      <c r="I1239" s="44"/>
      <c r="J1239" s="39" t="e">
        <f>VLOOKUP(A1239,'[1]2019.11'!$A:$B,2,0)</f>
        <v>#N/A</v>
      </c>
      <c r="X1239" s="39" t="e">
        <f>VLOOKUP(A1239,'[1]2019.30'!$A:$B,2,0)</f>
        <v>#N/A</v>
      </c>
      <c r="AJ1239" s="39" t="e">
        <f>VLOOKUP(A1239,[2]修订!$B:$C,2,0)</f>
        <v>#N/A</v>
      </c>
    </row>
    <row r="1240" s="39" customFormat="1" spans="1:36">
      <c r="A1240" s="55">
        <v>250308006</v>
      </c>
      <c r="B1240" s="52" t="s">
        <v>1900</v>
      </c>
      <c r="C1240" s="52"/>
      <c r="D1240" s="52"/>
      <c r="E1240" s="56" t="s">
        <v>1063</v>
      </c>
      <c r="F1240" s="56"/>
      <c r="G1240" s="52"/>
      <c r="H1240" s="47"/>
      <c r="I1240" s="44"/>
      <c r="J1240" s="39" t="e">
        <f>VLOOKUP(A1240,'[1]2019.11'!$A:$B,2,0)</f>
        <v>#N/A</v>
      </c>
      <c r="X1240" s="39" t="e">
        <f>VLOOKUP(A1240,'[1]2019.30'!$A:$B,2,0)</f>
        <v>#N/A</v>
      </c>
      <c r="AJ1240" s="39" t="e">
        <f>VLOOKUP(A1240,[2]修订!$B:$C,2,0)</f>
        <v>#N/A</v>
      </c>
    </row>
    <row r="1241" s="39" customFormat="1" spans="1:36">
      <c r="A1241" s="55" t="s">
        <v>1901</v>
      </c>
      <c r="B1241" s="52" t="s">
        <v>1065</v>
      </c>
      <c r="C1241" s="52"/>
      <c r="D1241" s="52"/>
      <c r="E1241" s="56" t="s">
        <v>1063</v>
      </c>
      <c r="F1241" s="56">
        <v>17</v>
      </c>
      <c r="G1241" s="52"/>
      <c r="H1241" s="47"/>
      <c r="I1241" s="44"/>
      <c r="J1241" s="39" t="e">
        <f>VLOOKUP(A1241,'[1]2019.11'!$A:$B,2,0)</f>
        <v>#N/A</v>
      </c>
      <c r="X1241" s="39" t="e">
        <f>VLOOKUP(A1241,'[1]2019.30'!$A:$B,2,0)</f>
        <v>#N/A</v>
      </c>
      <c r="AJ1241" s="39" t="e">
        <f>VLOOKUP(A1241,[2]修订!$B:$C,2,0)</f>
        <v>#N/A</v>
      </c>
    </row>
    <row r="1242" s="39" customFormat="1" spans="1:36">
      <c r="A1242" s="55" t="s">
        <v>1902</v>
      </c>
      <c r="B1242" s="52" t="s">
        <v>1903</v>
      </c>
      <c r="C1242" s="52"/>
      <c r="D1242" s="52"/>
      <c r="E1242" s="56" t="s">
        <v>1063</v>
      </c>
      <c r="F1242" s="56">
        <v>11</v>
      </c>
      <c r="G1242" s="52"/>
      <c r="H1242" s="47"/>
      <c r="I1242" s="44"/>
      <c r="J1242" s="39" t="e">
        <f>VLOOKUP(A1242,'[1]2019.11'!$A:$B,2,0)</f>
        <v>#N/A</v>
      </c>
      <c r="X1242" s="39" t="e">
        <f>VLOOKUP(A1242,'[1]2019.30'!$A:$B,2,0)</f>
        <v>#N/A</v>
      </c>
      <c r="AJ1242" s="39" t="e">
        <f>VLOOKUP(A1242,[2]修订!$B:$C,2,0)</f>
        <v>#N/A</v>
      </c>
    </row>
    <row r="1243" s="39" customFormat="1" spans="1:36">
      <c r="A1243" s="55">
        <v>250308007</v>
      </c>
      <c r="B1243" s="52" t="s">
        <v>1904</v>
      </c>
      <c r="C1243" s="52"/>
      <c r="D1243" s="52"/>
      <c r="E1243" s="56" t="s">
        <v>1063</v>
      </c>
      <c r="F1243" s="56" t="s">
        <v>526</v>
      </c>
      <c r="G1243" s="52"/>
      <c r="H1243" s="47"/>
      <c r="I1243" s="44"/>
      <c r="J1243" s="39" t="e">
        <f>VLOOKUP(A1243,'[1]2019.11'!$A:$B,2,0)</f>
        <v>#N/A</v>
      </c>
      <c r="X1243" s="39" t="e">
        <f>VLOOKUP(A1243,'[1]2019.30'!$A:$B,2,0)</f>
        <v>#N/A</v>
      </c>
      <c r="AJ1243" s="39" t="e">
        <f>VLOOKUP(A1243,[2]修订!$B:$C,2,0)</f>
        <v>#N/A</v>
      </c>
    </row>
    <row r="1244" s="39" customFormat="1" spans="1:36">
      <c r="A1244" s="55">
        <v>250308008</v>
      </c>
      <c r="B1244" s="52" t="s">
        <v>1905</v>
      </c>
      <c r="C1244" s="52"/>
      <c r="D1244" s="52"/>
      <c r="E1244" s="56" t="s">
        <v>1063</v>
      </c>
      <c r="F1244" s="56"/>
      <c r="G1244" s="52"/>
      <c r="H1244" s="47"/>
      <c r="I1244" s="44"/>
      <c r="J1244" s="39" t="e">
        <f>VLOOKUP(A1244,'[1]2019.11'!$A:$B,2,0)</f>
        <v>#N/A</v>
      </c>
      <c r="X1244" s="39" t="e">
        <f>VLOOKUP(A1244,'[1]2019.30'!$A:$B,2,0)</f>
        <v>#N/A</v>
      </c>
      <c r="AJ1244" s="39" t="e">
        <f>VLOOKUP(A1244,[2]修订!$B:$C,2,0)</f>
        <v>#N/A</v>
      </c>
    </row>
    <row r="1245" s="39" customFormat="1" spans="1:36">
      <c r="A1245" s="55" t="s">
        <v>1906</v>
      </c>
      <c r="B1245" s="52" t="s">
        <v>1512</v>
      </c>
      <c r="C1245" s="52"/>
      <c r="D1245" s="52"/>
      <c r="E1245" s="56" t="s">
        <v>1063</v>
      </c>
      <c r="F1245" s="56">
        <v>70</v>
      </c>
      <c r="G1245" s="52"/>
      <c r="H1245" s="47"/>
      <c r="I1245" s="44"/>
      <c r="J1245" s="39" t="e">
        <f>VLOOKUP(A1245,'[1]2019.11'!$A:$B,2,0)</f>
        <v>#N/A</v>
      </c>
      <c r="X1245" s="39" t="e">
        <f>VLOOKUP(A1245,'[1]2019.30'!$A:$B,2,0)</f>
        <v>#N/A</v>
      </c>
      <c r="AJ1245" s="39" t="e">
        <f>VLOOKUP(A1245,[2]修订!$B:$C,2,0)</f>
        <v>#N/A</v>
      </c>
    </row>
    <row r="1246" s="39" customFormat="1" spans="1:36">
      <c r="A1246" s="55" t="s">
        <v>1907</v>
      </c>
      <c r="B1246" s="52" t="s">
        <v>1908</v>
      </c>
      <c r="C1246" s="52"/>
      <c r="D1246" s="52"/>
      <c r="E1246" s="56" t="s">
        <v>1063</v>
      </c>
      <c r="F1246" s="56">
        <v>45</v>
      </c>
      <c r="G1246" s="52"/>
      <c r="H1246" s="47"/>
      <c r="I1246" s="44"/>
      <c r="J1246" s="39" t="e">
        <f>VLOOKUP(A1246,'[1]2019.11'!$A:$B,2,0)</f>
        <v>#N/A</v>
      </c>
      <c r="X1246" s="39" t="e">
        <f>VLOOKUP(A1246,'[1]2019.30'!$A:$B,2,0)</f>
        <v>#N/A</v>
      </c>
      <c r="AJ1246" s="39" t="e">
        <f>VLOOKUP(A1246,[2]修订!$B:$C,2,0)</f>
        <v>#N/A</v>
      </c>
    </row>
    <row r="1247" s="39" customFormat="1" spans="1:36">
      <c r="A1247" s="55" t="s">
        <v>1909</v>
      </c>
      <c r="B1247" s="52" t="s">
        <v>1910</v>
      </c>
      <c r="C1247" s="52"/>
      <c r="D1247" s="52"/>
      <c r="E1247" s="56"/>
      <c r="F1247" s="56">
        <v>30</v>
      </c>
      <c r="G1247" s="52"/>
      <c r="H1247" s="47"/>
      <c r="I1247" s="44"/>
      <c r="J1247" s="39" t="e">
        <f>VLOOKUP(A1247,'[1]2019.11'!$A:$B,2,0)</f>
        <v>#N/A</v>
      </c>
      <c r="X1247" s="39" t="e">
        <f>VLOOKUP(A1247,'[1]2019.30'!$A:$B,2,0)</f>
        <v>#N/A</v>
      </c>
      <c r="AJ1247" s="39" t="e">
        <f>VLOOKUP(A1247,[2]修订!$B:$C,2,0)</f>
        <v>#N/A</v>
      </c>
    </row>
    <row r="1248" s="39" customFormat="1" spans="1:36">
      <c r="A1248" s="55">
        <v>250308009</v>
      </c>
      <c r="B1248" s="52" t="s">
        <v>1911</v>
      </c>
      <c r="C1248" s="52"/>
      <c r="D1248" s="52"/>
      <c r="E1248" s="56" t="s">
        <v>1063</v>
      </c>
      <c r="F1248" s="56">
        <v>10</v>
      </c>
      <c r="G1248" s="52"/>
      <c r="H1248" s="47"/>
      <c r="I1248" s="44"/>
      <c r="J1248" s="39" t="e">
        <f>VLOOKUP(A1248,'[1]2019.11'!$A:$B,2,0)</f>
        <v>#N/A</v>
      </c>
      <c r="X1248" s="39" t="e">
        <f>VLOOKUP(A1248,'[1]2019.30'!$A:$B,2,0)</f>
        <v>#N/A</v>
      </c>
      <c r="AJ1248" s="39" t="e">
        <f>VLOOKUP(A1248,[2]修订!$B:$C,2,0)</f>
        <v>#N/A</v>
      </c>
    </row>
    <row r="1249" s="39" customFormat="1" ht="54" spans="1:36">
      <c r="A1249" s="55">
        <v>250308010</v>
      </c>
      <c r="B1249" s="52" t="s">
        <v>1912</v>
      </c>
      <c r="C1249" s="52"/>
      <c r="D1249" s="52"/>
      <c r="E1249" s="56" t="s">
        <v>28</v>
      </c>
      <c r="F1249" s="56">
        <v>50</v>
      </c>
      <c r="G1249" s="52"/>
      <c r="H1249" s="47" t="s">
        <v>208</v>
      </c>
      <c r="I1249" s="44"/>
      <c r="J1249" s="39" t="e">
        <f>VLOOKUP(A1249,'[1]2019.11'!$A:$B,2,0)</f>
        <v>#N/A</v>
      </c>
      <c r="X1249" s="39" t="e">
        <f>VLOOKUP(A1249,'[1]2019.30'!$A:$B,2,0)</f>
        <v>#N/A</v>
      </c>
      <c r="AJ1249" s="39" t="e">
        <f>VLOOKUP(A1249,[2]修订!$B:$C,2,0)</f>
        <v>#N/A</v>
      </c>
    </row>
    <row r="1250" s="39" customFormat="1" ht="24" spans="1:36">
      <c r="A1250" s="55">
        <v>250308011</v>
      </c>
      <c r="B1250" s="52" t="s">
        <v>1913</v>
      </c>
      <c r="C1250" s="52"/>
      <c r="D1250" s="52"/>
      <c r="E1250" s="56" t="s">
        <v>28</v>
      </c>
      <c r="F1250" s="56" t="s">
        <v>48</v>
      </c>
      <c r="G1250" s="52"/>
      <c r="H1250" s="57" t="s">
        <v>404</v>
      </c>
      <c r="J1250" s="39" t="e">
        <f>VLOOKUP(A1250,'[1]2019.11'!$A:$B,2,0)</f>
        <v>#N/A</v>
      </c>
      <c r="X1250" s="39" t="e">
        <f>VLOOKUP(A1250,'[1]2019.30'!$A:$B,2,0)</f>
        <v>#N/A</v>
      </c>
      <c r="AJ1250" s="39" t="e">
        <f>VLOOKUP(A1250,[2]修订!$B:$C,2,0)</f>
        <v>#N/A</v>
      </c>
    </row>
    <row r="1251" s="39" customFormat="1" ht="24" spans="1:36">
      <c r="A1251" s="55">
        <v>250309</v>
      </c>
      <c r="B1251" s="52" t="s">
        <v>1914</v>
      </c>
      <c r="C1251" s="52"/>
      <c r="D1251" s="52"/>
      <c r="E1251" s="56"/>
      <c r="F1251" s="56"/>
      <c r="G1251" s="52"/>
      <c r="H1251" s="47"/>
      <c r="I1251" s="44"/>
      <c r="J1251" s="39" t="e">
        <f>VLOOKUP(A1251,'[1]2019.11'!$A:$B,2,0)</f>
        <v>#N/A</v>
      </c>
      <c r="X1251" s="39" t="str">
        <f>VLOOKUP(A1251,'[1]2019.30'!$A:$B,2,0)</f>
        <v>维生素、氨基酸与血药浓度测定</v>
      </c>
      <c r="Y1251" s="39">
        <f>IF(B1251=X1251,0,1)</f>
        <v>0</v>
      </c>
      <c r="Z1251" s="39">
        <v>0</v>
      </c>
      <c r="AA1251" s="39">
        <f>IF(C1251=Z1251,0,1)</f>
        <v>0</v>
      </c>
      <c r="AB1251" s="39" t="e">
        <f>VLOOKUP(A1251,'[1]2019.30'!$A:$D,4,0)</f>
        <v>#REF!</v>
      </c>
      <c r="AC1251" s="39" t="e">
        <f>IF(D1251=AB1251,0,1)</f>
        <v>#REF!</v>
      </c>
      <c r="AD1251" s="39" t="e">
        <f>VLOOKUP(A1251,'[1]2019.30'!$A:$E,5,0)</f>
        <v>#REF!</v>
      </c>
      <c r="AE1251" s="39" t="e">
        <f>IF(E1251=AD1251,0,1)</f>
        <v>#REF!</v>
      </c>
      <c r="AF1251" s="39" t="e">
        <f>VLOOKUP(A1251,'[1]2019.30'!$A:$F,6,0)</f>
        <v>#REF!</v>
      </c>
      <c r="AG1251" s="39" t="e">
        <f>IF(F1251=AF1251,0,1)</f>
        <v>#REF!</v>
      </c>
      <c r="AH1251" s="39">
        <v>0</v>
      </c>
      <c r="AI1251" s="39">
        <f>IF(G1251=AH1251,0,1)</f>
        <v>0</v>
      </c>
      <c r="AJ1251" s="39" t="e">
        <f>VLOOKUP(A1251,[2]修订!$B:$C,2,0)</f>
        <v>#N/A</v>
      </c>
    </row>
    <row r="1252" s="39" customFormat="1" spans="1:36">
      <c r="A1252" s="55">
        <v>250309001</v>
      </c>
      <c r="B1252" s="52" t="s">
        <v>1915</v>
      </c>
      <c r="C1252" s="52"/>
      <c r="D1252" s="52"/>
      <c r="E1252" s="56" t="s">
        <v>1063</v>
      </c>
      <c r="F1252" s="56">
        <v>70</v>
      </c>
      <c r="G1252" s="52" t="s">
        <v>1916</v>
      </c>
      <c r="H1252" s="47" t="s">
        <v>68</v>
      </c>
      <c r="I1252" s="44"/>
      <c r="J1252" s="39" t="e">
        <f>VLOOKUP(A1252,'[1]2019.11'!$A:$B,2,0)</f>
        <v>#N/A</v>
      </c>
      <c r="X1252" s="39" t="str">
        <f>VLOOKUP(A1252,'[1]2019.30'!$A:$B,2,0)</f>
        <v>25羟维生素D测定</v>
      </c>
      <c r="Y1252" s="39">
        <f>IF(B1252=X1252,0,1)</f>
        <v>0</v>
      </c>
      <c r="Z1252" s="39">
        <v>0</v>
      </c>
      <c r="AA1252" s="39">
        <f>IF(C1252=Z1252,0,1)</f>
        <v>0</v>
      </c>
      <c r="AB1252" s="39" t="e">
        <f>VLOOKUP(A1252,'[1]2019.30'!$A:$D,4,0)</f>
        <v>#REF!</v>
      </c>
      <c r="AC1252" s="39" t="e">
        <f>IF(D1252=AB1252,0,1)</f>
        <v>#REF!</v>
      </c>
      <c r="AD1252" s="39" t="str">
        <f>VLOOKUP(A1252,'[1]2019.30'!$A:$E,5,0)</f>
        <v>项</v>
      </c>
      <c r="AE1252" s="39">
        <f>IF(E1252=AD1252,0,1)</f>
        <v>0</v>
      </c>
      <c r="AF1252" s="39">
        <f>VLOOKUP(A1252,'[1]2019.30'!$A:$F,6,0)</f>
        <v>70</v>
      </c>
      <c r="AG1252" s="39">
        <f>IF(F1252=AF1252,0,1)</f>
        <v>0</v>
      </c>
      <c r="AH1252" s="39" t="s">
        <v>1916</v>
      </c>
      <c r="AI1252" s="39">
        <f>IF(G1252=AH1252,0,1)</f>
        <v>0</v>
      </c>
      <c r="AJ1252" s="39" t="e">
        <f>VLOOKUP(A1252,[2]修订!$B:$C,2,0)</f>
        <v>#N/A</v>
      </c>
    </row>
    <row r="1253" s="39" customFormat="1" spans="1:36">
      <c r="A1253" s="55">
        <v>250309002</v>
      </c>
      <c r="B1253" s="52" t="s">
        <v>1917</v>
      </c>
      <c r="C1253" s="52"/>
      <c r="D1253" s="52"/>
      <c r="E1253" s="56" t="s">
        <v>1063</v>
      </c>
      <c r="F1253" s="56">
        <v>95</v>
      </c>
      <c r="G1253" s="52" t="s">
        <v>1916</v>
      </c>
      <c r="H1253" s="47"/>
      <c r="I1253" s="44"/>
      <c r="J1253" s="39" t="e">
        <f>VLOOKUP(A1253,'[1]2019.11'!$A:$B,2,0)</f>
        <v>#N/A</v>
      </c>
      <c r="X1253" s="39" t="e">
        <f>VLOOKUP(A1253,'[1]2019.30'!$A:$B,2,0)</f>
        <v>#N/A</v>
      </c>
      <c r="AJ1253" s="39" t="e">
        <f>VLOOKUP(A1253,[2]修订!$B:$C,2,0)</f>
        <v>#N/A</v>
      </c>
    </row>
    <row r="1254" s="39" customFormat="1" spans="1:36">
      <c r="A1254" s="55">
        <v>250309003</v>
      </c>
      <c r="B1254" s="52" t="s">
        <v>1918</v>
      </c>
      <c r="C1254" s="52"/>
      <c r="D1254" s="52"/>
      <c r="E1254" s="56" t="s">
        <v>1063</v>
      </c>
      <c r="F1254" s="56">
        <v>60</v>
      </c>
      <c r="G1254" s="52" t="s">
        <v>1916</v>
      </c>
      <c r="H1254" s="47"/>
      <c r="I1254" s="44"/>
      <c r="J1254" s="39" t="e">
        <f>VLOOKUP(A1254,'[1]2019.11'!$A:$B,2,0)</f>
        <v>#N/A</v>
      </c>
      <c r="X1254" s="39" t="e">
        <f>VLOOKUP(A1254,'[1]2019.30'!$A:$B,2,0)</f>
        <v>#N/A</v>
      </c>
      <c r="AJ1254" s="39" t="e">
        <f>VLOOKUP(A1254,[2]修订!$B:$C,2,0)</f>
        <v>#N/A</v>
      </c>
    </row>
    <row r="1255" s="39" customFormat="1" spans="1:36">
      <c r="A1255" s="55" t="s">
        <v>1919</v>
      </c>
      <c r="B1255" s="52" t="s">
        <v>1512</v>
      </c>
      <c r="C1255" s="52"/>
      <c r="D1255" s="52"/>
      <c r="E1255" s="56" t="s">
        <v>1063</v>
      </c>
      <c r="F1255" s="56">
        <v>100</v>
      </c>
      <c r="G1255" s="52"/>
      <c r="H1255" s="47"/>
      <c r="I1255" s="44"/>
      <c r="J1255" s="39" t="e">
        <f>VLOOKUP(A1255,'[1]2019.11'!$A:$B,2,0)</f>
        <v>#N/A</v>
      </c>
      <c r="X1255" s="39" t="e">
        <f>VLOOKUP(A1255,'[1]2019.30'!$A:$B,2,0)</f>
        <v>#N/A</v>
      </c>
      <c r="AJ1255" s="39" t="e">
        <f>VLOOKUP(A1255,[2]修订!$B:$C,2,0)</f>
        <v>#N/A</v>
      </c>
    </row>
    <row r="1256" s="39" customFormat="1" spans="1:36">
      <c r="A1256" s="55">
        <v>250309004</v>
      </c>
      <c r="B1256" s="52" t="s">
        <v>1920</v>
      </c>
      <c r="C1256" s="52" t="s">
        <v>1921</v>
      </c>
      <c r="D1256" s="52"/>
      <c r="E1256" s="56" t="s">
        <v>1922</v>
      </c>
      <c r="F1256" s="56">
        <v>50</v>
      </c>
      <c r="G1256" s="52"/>
      <c r="H1256" s="47" t="s">
        <v>96</v>
      </c>
      <c r="I1256" s="44"/>
      <c r="J1256" s="39" t="e">
        <f>VLOOKUP(A1256,'[1]2019.11'!$A:$B,2,0)</f>
        <v>#N/A</v>
      </c>
      <c r="X1256" s="39" t="e">
        <f>VLOOKUP(A1256,'[1]2019.30'!$A:$B,2,0)</f>
        <v>#N/A</v>
      </c>
      <c r="AJ1256" s="39" t="e">
        <f>VLOOKUP(A1256,[2]修订!$B:$C,2,0)</f>
        <v>#N/A</v>
      </c>
    </row>
    <row r="1257" s="39" customFormat="1" spans="1:36">
      <c r="A1257" s="55" t="s">
        <v>1923</v>
      </c>
      <c r="B1257" s="52" t="s">
        <v>1512</v>
      </c>
      <c r="C1257" s="52"/>
      <c r="D1257" s="52"/>
      <c r="E1257" s="56" t="s">
        <v>1922</v>
      </c>
      <c r="F1257" s="56">
        <v>100</v>
      </c>
      <c r="G1257" s="52"/>
      <c r="H1257" s="47"/>
      <c r="I1257" s="44"/>
      <c r="J1257" s="39" t="e">
        <f>VLOOKUP(A1257,'[1]2019.11'!$A:$B,2,0)</f>
        <v>#N/A</v>
      </c>
      <c r="X1257" s="39" t="e">
        <f>VLOOKUP(A1257,'[1]2019.30'!$A:$B,2,0)</f>
        <v>#N/A</v>
      </c>
      <c r="AJ1257" s="39" t="e">
        <f>VLOOKUP(A1257,[2]修订!$B:$C,2,0)</f>
        <v>#N/A</v>
      </c>
    </row>
    <row r="1258" s="39" customFormat="1" spans="1:36">
      <c r="A1258" s="55">
        <v>250309005</v>
      </c>
      <c r="B1258" s="52" t="s">
        <v>1924</v>
      </c>
      <c r="C1258" s="52"/>
      <c r="D1258" s="52"/>
      <c r="E1258" s="56" t="s">
        <v>1925</v>
      </c>
      <c r="F1258" s="56"/>
      <c r="G1258" s="52"/>
      <c r="H1258" s="47"/>
      <c r="I1258" s="44"/>
      <c r="J1258" s="39" t="e">
        <f>VLOOKUP(A1258,'[1]2019.11'!$A:$B,2,0)</f>
        <v>#N/A</v>
      </c>
      <c r="X1258" s="39" t="e">
        <f>VLOOKUP(A1258,'[1]2019.30'!$A:$B,2,0)</f>
        <v>#N/A</v>
      </c>
      <c r="AJ1258" s="39" t="e">
        <f>VLOOKUP(A1258,[2]修订!$B:$C,2,0)</f>
        <v>#N/A</v>
      </c>
    </row>
    <row r="1259" s="39" customFormat="1" spans="1:36">
      <c r="A1259" s="55" t="s">
        <v>1926</v>
      </c>
      <c r="B1259" s="52" t="s">
        <v>1927</v>
      </c>
      <c r="C1259" s="52"/>
      <c r="D1259" s="52"/>
      <c r="E1259" s="56" t="s">
        <v>1925</v>
      </c>
      <c r="F1259" s="56">
        <v>50</v>
      </c>
      <c r="G1259" s="52" t="s">
        <v>1928</v>
      </c>
      <c r="H1259" s="47"/>
      <c r="I1259" s="44"/>
      <c r="J1259" s="39" t="e">
        <f>VLOOKUP(A1259,'[1]2019.11'!$A:$B,2,0)</f>
        <v>#N/A</v>
      </c>
      <c r="X1259" s="39" t="e">
        <f>VLOOKUP(A1259,'[1]2019.30'!$A:$B,2,0)</f>
        <v>#N/A</v>
      </c>
      <c r="AJ1259" s="39" t="e">
        <f>VLOOKUP(A1259,[2]修订!$B:$C,2,0)</f>
        <v>#N/A</v>
      </c>
    </row>
    <row r="1260" s="39" customFormat="1" spans="1:36">
      <c r="A1260" s="55" t="s">
        <v>1929</v>
      </c>
      <c r="B1260" s="52" t="s">
        <v>1930</v>
      </c>
      <c r="C1260" s="52"/>
      <c r="D1260" s="52"/>
      <c r="E1260" s="56" t="s">
        <v>1925</v>
      </c>
      <c r="F1260" s="56">
        <v>75</v>
      </c>
      <c r="G1260" s="52" t="s">
        <v>1931</v>
      </c>
      <c r="H1260" s="47"/>
      <c r="I1260" s="44"/>
      <c r="J1260" s="39" t="e">
        <f>VLOOKUP(A1260,'[1]2019.11'!$A:$B,2,0)</f>
        <v>#N/A</v>
      </c>
      <c r="X1260" s="39" t="e">
        <f>VLOOKUP(A1260,'[1]2019.30'!$A:$B,2,0)</f>
        <v>#N/A</v>
      </c>
      <c r="AJ1260" s="39" t="e">
        <f>VLOOKUP(A1260,[2]修订!$B:$C,2,0)</f>
        <v>#N/A</v>
      </c>
    </row>
    <row r="1261" s="39" customFormat="1" spans="1:36">
      <c r="A1261" s="55" t="s">
        <v>1932</v>
      </c>
      <c r="B1261" s="52" t="s">
        <v>1933</v>
      </c>
      <c r="C1261" s="52"/>
      <c r="D1261" s="52"/>
      <c r="E1261" s="56" t="s">
        <v>1925</v>
      </c>
      <c r="F1261" s="56">
        <v>280</v>
      </c>
      <c r="G1261" s="52"/>
      <c r="H1261" s="47"/>
      <c r="I1261" s="44"/>
      <c r="J1261" s="39" t="e">
        <f>VLOOKUP(A1261,'[1]2019.11'!$A:$B,2,0)</f>
        <v>#N/A</v>
      </c>
      <c r="X1261" s="39" t="e">
        <f>VLOOKUP(A1261,'[1]2019.30'!$A:$B,2,0)</f>
        <v>#N/A</v>
      </c>
      <c r="AJ1261" s="39" t="e">
        <f>VLOOKUP(A1261,[2]修订!$B:$C,2,0)</f>
        <v>#N/A</v>
      </c>
    </row>
    <row r="1262" s="39" customFormat="1" spans="1:36">
      <c r="A1262" s="55">
        <v>250309006</v>
      </c>
      <c r="B1262" s="52" t="s">
        <v>1934</v>
      </c>
      <c r="C1262" s="52"/>
      <c r="D1262" s="52"/>
      <c r="E1262" s="56" t="s">
        <v>1925</v>
      </c>
      <c r="F1262" s="56"/>
      <c r="G1262" s="52"/>
      <c r="H1262" s="47"/>
      <c r="I1262" s="44"/>
      <c r="J1262" s="39" t="e">
        <f>VLOOKUP(A1262,'[1]2019.11'!$A:$B,2,0)</f>
        <v>#N/A</v>
      </c>
      <c r="X1262" s="39" t="e">
        <f>VLOOKUP(A1262,'[1]2019.30'!$A:$B,2,0)</f>
        <v>#N/A</v>
      </c>
      <c r="AJ1262" s="39" t="e">
        <f>VLOOKUP(A1262,[2]修订!$B:$C,2,0)</f>
        <v>#N/A</v>
      </c>
    </row>
    <row r="1263" s="39" customFormat="1" spans="1:36">
      <c r="A1263" s="55" t="s">
        <v>1935</v>
      </c>
      <c r="B1263" s="52" t="s">
        <v>1916</v>
      </c>
      <c r="C1263" s="52"/>
      <c r="D1263" s="52"/>
      <c r="E1263" s="56" t="s">
        <v>1925</v>
      </c>
      <c r="F1263" s="56">
        <v>50</v>
      </c>
      <c r="G1263" s="52"/>
      <c r="H1263" s="47"/>
      <c r="I1263" s="44"/>
      <c r="J1263" s="39" t="e">
        <f>VLOOKUP(A1263,'[1]2019.11'!$A:$B,2,0)</f>
        <v>#N/A</v>
      </c>
      <c r="X1263" s="39" t="e">
        <f>VLOOKUP(A1263,'[1]2019.30'!$A:$B,2,0)</f>
        <v>#N/A</v>
      </c>
      <c r="AJ1263" s="39" t="e">
        <f>VLOOKUP(A1263,[2]修订!$B:$C,2,0)</f>
        <v>#N/A</v>
      </c>
    </row>
    <row r="1264" s="39" customFormat="1" spans="1:36">
      <c r="A1264" s="55" t="s">
        <v>1936</v>
      </c>
      <c r="B1264" s="52" t="s">
        <v>1579</v>
      </c>
      <c r="C1264" s="52"/>
      <c r="D1264" s="52"/>
      <c r="E1264" s="56" t="s">
        <v>1925</v>
      </c>
      <c r="F1264" s="56">
        <v>90</v>
      </c>
      <c r="G1264" s="52"/>
      <c r="H1264" s="47"/>
      <c r="I1264" s="44"/>
      <c r="J1264" s="39" t="e">
        <f>VLOOKUP(A1264,'[1]2019.11'!$A:$B,2,0)</f>
        <v>#N/A</v>
      </c>
      <c r="X1264" s="39" t="e">
        <f>VLOOKUP(A1264,'[1]2019.30'!$A:$B,2,0)</f>
        <v>#N/A</v>
      </c>
      <c r="AJ1264" s="39" t="e">
        <f>VLOOKUP(A1264,[2]修订!$B:$C,2,0)</f>
        <v>#N/A</v>
      </c>
    </row>
    <row r="1265" s="39" customFormat="1" ht="27" spans="1:36">
      <c r="A1265" s="55">
        <v>250309007</v>
      </c>
      <c r="B1265" s="52" t="s">
        <v>1937</v>
      </c>
      <c r="C1265" s="52"/>
      <c r="D1265" s="52"/>
      <c r="E1265" s="56" t="s">
        <v>1938</v>
      </c>
      <c r="F1265" s="56">
        <v>58</v>
      </c>
      <c r="G1265" s="52"/>
      <c r="H1265" s="47" t="s">
        <v>339</v>
      </c>
      <c r="I1265" s="44"/>
      <c r="J1265" s="39" t="e">
        <f>VLOOKUP(A1265,'[1]2019.11'!$A:$B,2,0)</f>
        <v>#N/A</v>
      </c>
      <c r="X1265" s="39" t="str">
        <f>VLOOKUP(A1265,'[1]2019.30'!$A:$B,2,0)</f>
        <v>血清各类氨基酸测定</v>
      </c>
      <c r="Y1265" s="39">
        <f>IF(B1265=X1265,0,1)</f>
        <v>0</v>
      </c>
      <c r="Z1265" s="39">
        <v>0</v>
      </c>
      <c r="AA1265" s="39">
        <f>IF(C1265=Z1265,0,1)</f>
        <v>0</v>
      </c>
      <c r="AB1265" s="39" t="e">
        <f>VLOOKUP(A1265,'[1]2019.30'!$A:$D,4,0)</f>
        <v>#REF!</v>
      </c>
      <c r="AC1265" s="39" t="e">
        <f>IF(D1265=AB1265,0,1)</f>
        <v>#REF!</v>
      </c>
      <c r="AD1265" s="39" t="str">
        <f>VLOOKUP(A1265,'[1]2019.30'!$A:$E,5,0)</f>
        <v>每种氨基酸</v>
      </c>
      <c r="AE1265" s="39">
        <f>IF(E1265=AD1265,0,1)</f>
        <v>0</v>
      </c>
      <c r="AF1265" s="39">
        <f>VLOOKUP(A1265,'[1]2019.30'!$A:$F,6,0)</f>
        <v>60</v>
      </c>
      <c r="AG1265" s="39">
        <f>IF(F1265=AF1265,0,1)</f>
        <v>1</v>
      </c>
      <c r="AH1265" s="39">
        <v>0</v>
      </c>
      <c r="AI1265" s="39">
        <f>IF(G1265=AH1265,0,1)</f>
        <v>0</v>
      </c>
      <c r="AJ1265" s="39" t="e">
        <f>VLOOKUP(A1265,[2]修订!$B:$C,2,0)</f>
        <v>#N/A</v>
      </c>
    </row>
    <row r="1266" s="39" customFormat="1" spans="1:36">
      <c r="A1266" s="55">
        <v>250309008</v>
      </c>
      <c r="B1266" s="52" t="s">
        <v>1939</v>
      </c>
      <c r="C1266" s="52"/>
      <c r="D1266" s="52"/>
      <c r="E1266" s="56" t="s">
        <v>1063</v>
      </c>
      <c r="F1266" s="56">
        <v>65</v>
      </c>
      <c r="G1266" s="52" t="s">
        <v>1940</v>
      </c>
      <c r="H1266" s="47"/>
      <c r="I1266" s="44"/>
      <c r="J1266" s="39" t="e">
        <f>VLOOKUP(A1266,'[1]2019.11'!$A:$B,2,0)</f>
        <v>#N/A</v>
      </c>
      <c r="X1266" s="39" t="e">
        <f>VLOOKUP(A1266,'[1]2019.30'!$A:$B,2,0)</f>
        <v>#N/A</v>
      </c>
      <c r="AJ1266" s="39" t="e">
        <f>VLOOKUP(A1266,[2]修订!$B:$C,2,0)</f>
        <v>#N/A</v>
      </c>
    </row>
    <row r="1267" s="39" customFormat="1" ht="24" spans="1:36">
      <c r="A1267" s="55">
        <v>250309009</v>
      </c>
      <c r="B1267" s="52" t="s">
        <v>1941</v>
      </c>
      <c r="C1267" s="52" t="s">
        <v>1942</v>
      </c>
      <c r="D1267" s="52"/>
      <c r="E1267" s="56" t="s">
        <v>1063</v>
      </c>
      <c r="F1267" s="56" t="s">
        <v>48</v>
      </c>
      <c r="G1267" s="52" t="s">
        <v>1943</v>
      </c>
      <c r="H1267" s="47" t="s">
        <v>5</v>
      </c>
      <c r="I1267" s="44">
        <v>160</v>
      </c>
      <c r="J1267" s="39" t="e">
        <f>VLOOKUP(A1267,'[1]2019.11'!$A:$B,2,0)</f>
        <v>#N/A</v>
      </c>
      <c r="X1267" s="39" t="e">
        <f>VLOOKUP(A1267,'[1]2019.30'!$A:$B,2,0)</f>
        <v>#N/A</v>
      </c>
      <c r="AJ1267" s="39" t="e">
        <f>VLOOKUP(A1267,[2]修订!$B:$C,2,0)</f>
        <v>#N/A</v>
      </c>
    </row>
    <row r="1268" s="39" customFormat="1" ht="24" spans="1:36">
      <c r="A1268" s="55">
        <v>250309010</v>
      </c>
      <c r="B1268" s="52" t="s">
        <v>1944</v>
      </c>
      <c r="C1268" s="52"/>
      <c r="D1268" s="52"/>
      <c r="E1268" s="56" t="s">
        <v>1063</v>
      </c>
      <c r="F1268" s="56">
        <v>260</v>
      </c>
      <c r="G1268" s="52"/>
      <c r="H1268" s="47"/>
      <c r="I1268" s="44"/>
      <c r="J1268" s="39" t="e">
        <f>VLOOKUP(A1268,'[1]2019.11'!$A:$B,2,0)</f>
        <v>#N/A</v>
      </c>
      <c r="X1268" s="39" t="e">
        <f>VLOOKUP(A1268,'[1]2019.30'!$A:$B,2,0)</f>
        <v>#N/A</v>
      </c>
      <c r="AJ1268" s="39" t="e">
        <f>VLOOKUP(A1268,[2]修订!$B:$C,2,0)</f>
        <v>#N/A</v>
      </c>
    </row>
    <row r="1269" s="39" customFormat="1" spans="1:36">
      <c r="A1269" s="55">
        <v>250309011</v>
      </c>
      <c r="B1269" s="52" t="s">
        <v>1945</v>
      </c>
      <c r="C1269" s="52"/>
      <c r="D1269" s="52"/>
      <c r="E1269" s="56" t="s">
        <v>1063</v>
      </c>
      <c r="F1269" s="56" t="s">
        <v>526</v>
      </c>
      <c r="G1269" s="52"/>
      <c r="H1269" s="47"/>
      <c r="I1269" s="44"/>
      <c r="J1269" s="39" t="e">
        <f>VLOOKUP(A1269,'[1]2019.11'!$A:$B,2,0)</f>
        <v>#N/A</v>
      </c>
      <c r="X1269" s="39" t="e">
        <f>VLOOKUP(A1269,'[1]2019.30'!$A:$B,2,0)</f>
        <v>#N/A</v>
      </c>
      <c r="AJ1269" s="39" t="e">
        <f>VLOOKUP(A1269,[2]修订!$B:$C,2,0)</f>
        <v>#N/A</v>
      </c>
    </row>
    <row r="1270" s="39" customFormat="1" ht="24" spans="1:36">
      <c r="A1270" s="55">
        <v>250309012</v>
      </c>
      <c r="B1270" s="52" t="s">
        <v>1946</v>
      </c>
      <c r="C1270" s="52"/>
      <c r="D1270" s="52"/>
      <c r="E1270" s="56" t="s">
        <v>28</v>
      </c>
      <c r="F1270" s="56" t="s">
        <v>48</v>
      </c>
      <c r="G1270" s="52"/>
      <c r="H1270" s="57" t="s">
        <v>404</v>
      </c>
      <c r="J1270" s="39" t="e">
        <f>VLOOKUP(A1270,'[1]2019.11'!$A:$B,2,0)</f>
        <v>#N/A</v>
      </c>
      <c r="X1270" s="39" t="e">
        <f>VLOOKUP(A1270,'[1]2019.30'!$A:$B,2,0)</f>
        <v>#N/A</v>
      </c>
      <c r="AJ1270" s="39" t="e">
        <f>VLOOKUP(A1270,[2]修订!$B:$C,2,0)</f>
        <v>#N/A</v>
      </c>
    </row>
    <row r="1271" s="39" customFormat="1" ht="48" spans="1:36">
      <c r="A1271" s="55">
        <v>250309013</v>
      </c>
      <c r="B1271" s="52" t="s">
        <v>1947</v>
      </c>
      <c r="C1271" s="52" t="s">
        <v>1491</v>
      </c>
      <c r="D1271" s="52"/>
      <c r="E1271" s="56" t="s">
        <v>28</v>
      </c>
      <c r="F1271" s="56" t="s">
        <v>48</v>
      </c>
      <c r="G1271" s="52"/>
      <c r="H1271" s="57" t="s">
        <v>159</v>
      </c>
      <c r="J1271" s="39" t="e">
        <f>VLOOKUP(A1271,'[1]2019.11'!$A:$B,2,0)</f>
        <v>#N/A</v>
      </c>
      <c r="X1271" s="39" t="e">
        <f>VLOOKUP(A1271,'[1]2019.30'!$A:$B,2,0)</f>
        <v>#N/A</v>
      </c>
      <c r="AJ1271" s="39" t="e">
        <f>VLOOKUP(A1271,[2]修订!$B:$C,2,0)</f>
        <v>#N/A</v>
      </c>
    </row>
    <row r="1272" s="39" customFormat="1" ht="48" spans="1:36">
      <c r="A1272" s="55">
        <v>250309014</v>
      </c>
      <c r="B1272" s="52" t="s">
        <v>1948</v>
      </c>
      <c r="C1272" s="52" t="s">
        <v>1491</v>
      </c>
      <c r="D1272" s="52"/>
      <c r="E1272" s="56" t="s">
        <v>1063</v>
      </c>
      <c r="F1272" s="56" t="s">
        <v>48</v>
      </c>
      <c r="G1272" s="52"/>
      <c r="H1272" s="57" t="s">
        <v>159</v>
      </c>
      <c r="J1272" s="39" t="e">
        <f>VLOOKUP(A1272,'[1]2019.11'!$A:$B,2,0)</f>
        <v>#N/A</v>
      </c>
      <c r="X1272" s="39" t="e">
        <f>VLOOKUP(A1272,'[1]2019.30'!$A:$B,2,0)</f>
        <v>#N/A</v>
      </c>
      <c r="AJ1272" s="39" t="e">
        <f>VLOOKUP(A1272,[2]修订!$B:$C,2,0)</f>
        <v>#N/A</v>
      </c>
    </row>
    <row r="1273" s="39" customFormat="1" ht="48" spans="1:36">
      <c r="A1273" s="55">
        <v>250309017</v>
      </c>
      <c r="B1273" s="52" t="s">
        <v>1949</v>
      </c>
      <c r="C1273" s="52" t="s">
        <v>1491</v>
      </c>
      <c r="D1273" s="52"/>
      <c r="E1273" s="56" t="s">
        <v>1063</v>
      </c>
      <c r="F1273" s="56" t="s">
        <v>48</v>
      </c>
      <c r="G1273" s="52" t="s">
        <v>1950</v>
      </c>
      <c r="H1273" s="57" t="s">
        <v>62</v>
      </c>
      <c r="J1273" s="39" t="e">
        <f>VLOOKUP(A1273,'[1]2019.11'!$A:$B,2,0)</f>
        <v>#N/A</v>
      </c>
      <c r="X1273" s="39" t="e">
        <f>VLOOKUP(A1273,'[1]2019.30'!$A:$B,2,0)</f>
        <v>#N/A</v>
      </c>
      <c r="AJ1273" s="39" t="e">
        <f>VLOOKUP(A1273,[2]修订!$B:$C,2,0)</f>
        <v>#N/A</v>
      </c>
    </row>
    <row r="1274" s="39" customFormat="1" ht="60" spans="1:36">
      <c r="A1274" s="55">
        <v>250309018</v>
      </c>
      <c r="B1274" s="52" t="s">
        <v>1951</v>
      </c>
      <c r="C1274" s="52" t="s">
        <v>1952</v>
      </c>
      <c r="D1274" s="52"/>
      <c r="E1274" s="56" t="s">
        <v>28</v>
      </c>
      <c r="F1274" s="56" t="s">
        <v>48</v>
      </c>
      <c r="G1274" s="52"/>
      <c r="H1274" s="57" t="s">
        <v>62</v>
      </c>
      <c r="J1274" s="39" t="e">
        <f>VLOOKUP(A1274,'[1]2019.11'!$A:$B,2,0)</f>
        <v>#N/A</v>
      </c>
      <c r="X1274" s="39" t="e">
        <f>VLOOKUP(A1274,'[1]2019.30'!$A:$B,2,0)</f>
        <v>#N/A</v>
      </c>
      <c r="AJ1274" s="39" t="e">
        <f>VLOOKUP(A1274,[2]修订!$B:$C,2,0)</f>
        <v>#N/A</v>
      </c>
    </row>
    <row r="1275" s="39" customFormat="1" spans="1:36">
      <c r="A1275" s="55">
        <v>250310</v>
      </c>
      <c r="B1275" s="52" t="s">
        <v>1953</v>
      </c>
      <c r="C1275" s="52"/>
      <c r="D1275" s="52"/>
      <c r="E1275" s="56"/>
      <c r="F1275" s="56"/>
      <c r="G1275" s="52"/>
      <c r="H1275" s="47"/>
      <c r="I1275" s="44"/>
      <c r="J1275" s="39" t="e">
        <f>VLOOKUP(A1275,'[1]2019.11'!$A:$B,2,0)</f>
        <v>#N/A</v>
      </c>
      <c r="X1275" s="39" t="str">
        <f>VLOOKUP(A1275,'[1]2019.30'!$A:$B,2,0)</f>
        <v>激素测定</v>
      </c>
      <c r="Y1275" s="39">
        <f>IF(B1275=X1275,0,1)</f>
        <v>0</v>
      </c>
      <c r="Z1275" s="39">
        <v>0</v>
      </c>
      <c r="AA1275" s="39">
        <f>IF(C1275=Z1275,0,1)</f>
        <v>0</v>
      </c>
      <c r="AB1275" s="39" t="e">
        <f>VLOOKUP(A1275,'[1]2019.30'!$A:$D,4,0)</f>
        <v>#REF!</v>
      </c>
      <c r="AC1275" s="39" t="e">
        <f>IF(D1275=AB1275,0,1)</f>
        <v>#REF!</v>
      </c>
      <c r="AD1275" s="39" t="e">
        <f>VLOOKUP(A1275,'[1]2019.30'!$A:$E,5,0)</f>
        <v>#REF!</v>
      </c>
      <c r="AE1275" s="39" t="e">
        <f>IF(E1275=AD1275,0,1)</f>
        <v>#REF!</v>
      </c>
      <c r="AF1275" s="39" t="e">
        <f>VLOOKUP(A1275,'[1]2019.30'!$A:$F,6,0)</f>
        <v>#REF!</v>
      </c>
      <c r="AG1275" s="39" t="e">
        <f>IF(F1275=AF1275,0,1)</f>
        <v>#REF!</v>
      </c>
      <c r="AH1275" s="39">
        <v>0</v>
      </c>
      <c r="AI1275" s="39">
        <f>IF(G1275=AH1275,0,1)</f>
        <v>0</v>
      </c>
      <c r="AJ1275" s="39" t="e">
        <f>VLOOKUP(A1275,[2]修订!$B:$C,2,0)</f>
        <v>#N/A</v>
      </c>
    </row>
    <row r="1276" s="39" customFormat="1" spans="1:36">
      <c r="A1276" s="55">
        <v>250310001</v>
      </c>
      <c r="B1276" s="52" t="s">
        <v>1954</v>
      </c>
      <c r="C1276" s="52"/>
      <c r="D1276" s="52"/>
      <c r="E1276" s="56" t="s">
        <v>1063</v>
      </c>
      <c r="F1276" s="56"/>
      <c r="G1276" s="52"/>
      <c r="H1276" s="47"/>
      <c r="I1276" s="44"/>
      <c r="J1276" s="39" t="e">
        <f>VLOOKUP(A1276,'[1]2019.11'!$A:$B,2,0)</f>
        <v>#N/A</v>
      </c>
      <c r="X1276" s="39" t="e">
        <f>VLOOKUP(A1276,'[1]2019.30'!$A:$B,2,0)</f>
        <v>#N/A</v>
      </c>
      <c r="AJ1276" s="39" t="e">
        <f>VLOOKUP(A1276,[2]修订!$B:$C,2,0)</f>
        <v>#N/A</v>
      </c>
    </row>
    <row r="1277" s="39" customFormat="1" spans="1:36">
      <c r="A1277" s="55" t="s">
        <v>1955</v>
      </c>
      <c r="B1277" s="52" t="s">
        <v>1450</v>
      </c>
      <c r="C1277" s="52"/>
      <c r="D1277" s="52"/>
      <c r="E1277" s="56" t="s">
        <v>1063</v>
      </c>
      <c r="F1277" s="56">
        <v>15</v>
      </c>
      <c r="G1277" s="52"/>
      <c r="H1277" s="47"/>
      <c r="I1277" s="44"/>
      <c r="J1277" s="39" t="e">
        <f>VLOOKUP(A1277,'[1]2019.11'!$A:$B,2,0)</f>
        <v>#N/A</v>
      </c>
      <c r="X1277" s="39" t="e">
        <f>VLOOKUP(A1277,'[1]2019.30'!$A:$B,2,0)</f>
        <v>#N/A</v>
      </c>
      <c r="AJ1277" s="39" t="e">
        <f>VLOOKUP(A1277,[2]修订!$B:$C,2,0)</f>
        <v>#N/A</v>
      </c>
    </row>
    <row r="1278" s="39" customFormat="1" spans="1:36">
      <c r="A1278" s="55" t="s">
        <v>1956</v>
      </c>
      <c r="B1278" s="52" t="s">
        <v>1512</v>
      </c>
      <c r="C1278" s="52"/>
      <c r="D1278" s="52"/>
      <c r="E1278" s="56" t="s">
        <v>1063</v>
      </c>
      <c r="F1278" s="56">
        <v>33</v>
      </c>
      <c r="G1278" s="52"/>
      <c r="H1278" s="47" t="s">
        <v>96</v>
      </c>
      <c r="I1278" s="44"/>
      <c r="J1278" s="39" t="e">
        <f>VLOOKUP(A1278,'[1]2019.11'!$A:$B,2,0)</f>
        <v>#N/A</v>
      </c>
      <c r="X1278" s="39" t="e">
        <f>VLOOKUP(A1278,'[1]2019.30'!$A:$B,2,0)</f>
        <v>#N/A</v>
      </c>
      <c r="AJ1278" s="39" t="e">
        <f>VLOOKUP(A1278,[2]修订!$B:$C,2,0)</f>
        <v>#N/A</v>
      </c>
    </row>
    <row r="1279" s="39" customFormat="1" spans="1:36">
      <c r="A1279" s="55">
        <v>250310002</v>
      </c>
      <c r="B1279" s="52" t="s">
        <v>1957</v>
      </c>
      <c r="C1279" s="52"/>
      <c r="D1279" s="52"/>
      <c r="E1279" s="56" t="s">
        <v>1063</v>
      </c>
      <c r="F1279" s="56"/>
      <c r="G1279" s="52"/>
      <c r="H1279" s="47"/>
      <c r="I1279" s="44"/>
      <c r="J1279" s="39" t="e">
        <f>VLOOKUP(A1279,'[1]2019.11'!$A:$B,2,0)</f>
        <v>#N/A</v>
      </c>
      <c r="X1279" s="39" t="e">
        <f>VLOOKUP(A1279,'[1]2019.30'!$A:$B,2,0)</f>
        <v>#N/A</v>
      </c>
      <c r="AJ1279" s="39" t="e">
        <f>VLOOKUP(A1279,[2]修订!$B:$C,2,0)</f>
        <v>#N/A</v>
      </c>
    </row>
    <row r="1280" s="39" customFormat="1" spans="1:36">
      <c r="A1280" s="55" t="s">
        <v>1958</v>
      </c>
      <c r="B1280" s="52" t="s">
        <v>1450</v>
      </c>
      <c r="C1280" s="52"/>
      <c r="D1280" s="52"/>
      <c r="E1280" s="56" t="s">
        <v>1063</v>
      </c>
      <c r="F1280" s="56">
        <v>15</v>
      </c>
      <c r="G1280" s="52"/>
      <c r="H1280" s="47"/>
      <c r="I1280" s="44"/>
      <c r="J1280" s="39" t="e">
        <f>VLOOKUP(A1280,'[1]2019.11'!$A:$B,2,0)</f>
        <v>#N/A</v>
      </c>
      <c r="X1280" s="39" t="e">
        <f>VLOOKUP(A1280,'[1]2019.30'!$A:$B,2,0)</f>
        <v>#N/A</v>
      </c>
      <c r="AJ1280" s="39" t="e">
        <f>VLOOKUP(A1280,[2]修订!$B:$C,2,0)</f>
        <v>#N/A</v>
      </c>
    </row>
    <row r="1281" s="39" customFormat="1" spans="1:36">
      <c r="A1281" s="55" t="s">
        <v>1959</v>
      </c>
      <c r="B1281" s="52" t="s">
        <v>1512</v>
      </c>
      <c r="C1281" s="52"/>
      <c r="D1281" s="52"/>
      <c r="E1281" s="56" t="s">
        <v>1063</v>
      </c>
      <c r="F1281" s="56">
        <v>45</v>
      </c>
      <c r="G1281" s="52"/>
      <c r="H1281" s="47"/>
      <c r="I1281" s="44"/>
      <c r="J1281" s="39" t="e">
        <f>VLOOKUP(A1281,'[1]2019.11'!$A:$B,2,0)</f>
        <v>#N/A</v>
      </c>
      <c r="X1281" s="39" t="e">
        <f>VLOOKUP(A1281,'[1]2019.30'!$A:$B,2,0)</f>
        <v>#N/A</v>
      </c>
      <c r="AJ1281" s="39" t="e">
        <f>VLOOKUP(A1281,[2]修订!$B:$C,2,0)</f>
        <v>#N/A</v>
      </c>
    </row>
    <row r="1282" s="39" customFormat="1" ht="36" spans="1:36">
      <c r="A1282" s="55">
        <v>250310003</v>
      </c>
      <c r="B1282" s="52" t="s">
        <v>1960</v>
      </c>
      <c r="C1282" s="52" t="s">
        <v>1961</v>
      </c>
      <c r="D1282" s="52"/>
      <c r="E1282" s="56" t="s">
        <v>1063</v>
      </c>
      <c r="F1282" s="56"/>
      <c r="G1282" s="52" t="s">
        <v>1962</v>
      </c>
      <c r="H1282" s="47" t="s">
        <v>1847</v>
      </c>
      <c r="I1282" s="44"/>
      <c r="J1282" s="39" t="e">
        <f>VLOOKUP(A1282,'[1]2019.11'!$A:$B,2,0)</f>
        <v>#N/A</v>
      </c>
      <c r="X1282" s="39" t="e">
        <f>VLOOKUP(A1282,'[1]2019.30'!$A:$B,2,0)</f>
        <v>#N/A</v>
      </c>
      <c r="AJ1282" s="39" t="e">
        <f>VLOOKUP(A1282,[2]修订!$B:$C,2,0)</f>
        <v>#N/A</v>
      </c>
    </row>
    <row r="1283" s="39" customFormat="1" spans="1:36">
      <c r="A1283" s="55" t="s">
        <v>1963</v>
      </c>
      <c r="B1283" s="52" t="s">
        <v>1450</v>
      </c>
      <c r="C1283" s="52"/>
      <c r="D1283" s="52"/>
      <c r="E1283" s="56" t="s">
        <v>1063</v>
      </c>
      <c r="F1283" s="56">
        <v>15</v>
      </c>
      <c r="G1283" s="52"/>
      <c r="H1283" s="47"/>
      <c r="I1283" s="44"/>
      <c r="J1283" s="39" t="e">
        <f>VLOOKUP(A1283,'[1]2019.11'!$A:$B,2,0)</f>
        <v>#N/A</v>
      </c>
      <c r="X1283" s="39" t="e">
        <f>VLOOKUP(A1283,'[1]2019.30'!$A:$B,2,0)</f>
        <v>#N/A</v>
      </c>
      <c r="AJ1283" s="39" t="e">
        <f>VLOOKUP(A1283,[2]修订!$B:$C,2,0)</f>
        <v>#N/A</v>
      </c>
    </row>
    <row r="1284" s="39" customFormat="1" spans="1:36">
      <c r="A1284" s="55" t="s">
        <v>1964</v>
      </c>
      <c r="B1284" s="52" t="s">
        <v>1512</v>
      </c>
      <c r="C1284" s="52"/>
      <c r="D1284" s="52"/>
      <c r="E1284" s="56" t="s">
        <v>1063</v>
      </c>
      <c r="F1284" s="56">
        <v>30</v>
      </c>
      <c r="G1284" s="52"/>
      <c r="H1284" s="47"/>
      <c r="I1284" s="44"/>
      <c r="J1284" s="39" t="e">
        <f>VLOOKUP(A1284,'[1]2019.11'!$A:$B,2,0)</f>
        <v>#N/A</v>
      </c>
      <c r="X1284" s="39" t="e">
        <f>VLOOKUP(A1284,'[1]2019.30'!$A:$B,2,0)</f>
        <v>#N/A</v>
      </c>
      <c r="AJ1284" s="39" t="e">
        <f>VLOOKUP(A1284,[2]修订!$B:$C,2,0)</f>
        <v>#N/A</v>
      </c>
    </row>
    <row r="1285" s="39" customFormat="1" spans="1:36">
      <c r="A1285" s="55">
        <v>250310004</v>
      </c>
      <c r="B1285" s="52" t="s">
        <v>1965</v>
      </c>
      <c r="C1285" s="52"/>
      <c r="D1285" s="52"/>
      <c r="E1285" s="56" t="s">
        <v>1063</v>
      </c>
      <c r="F1285" s="56"/>
      <c r="G1285" s="52"/>
      <c r="H1285" s="47"/>
      <c r="I1285" s="44"/>
      <c r="J1285" s="39" t="e">
        <f>VLOOKUP(A1285,'[1]2019.11'!$A:$B,2,0)</f>
        <v>#N/A</v>
      </c>
      <c r="X1285" s="39" t="e">
        <f>VLOOKUP(A1285,'[1]2019.30'!$A:$B,2,0)</f>
        <v>#N/A</v>
      </c>
      <c r="AJ1285" s="39" t="e">
        <f>VLOOKUP(A1285,[2]修订!$B:$C,2,0)</f>
        <v>#N/A</v>
      </c>
    </row>
    <row r="1286" s="39" customFormat="1" spans="1:36">
      <c r="A1286" s="55" t="s">
        <v>1966</v>
      </c>
      <c r="B1286" s="52" t="s">
        <v>1450</v>
      </c>
      <c r="C1286" s="52"/>
      <c r="D1286" s="52"/>
      <c r="E1286" s="56" t="s">
        <v>1063</v>
      </c>
      <c r="F1286" s="56">
        <v>15</v>
      </c>
      <c r="G1286" s="52"/>
      <c r="H1286" s="47"/>
      <c r="I1286" s="44"/>
      <c r="J1286" s="39" t="e">
        <f>VLOOKUP(A1286,'[1]2019.11'!$A:$B,2,0)</f>
        <v>#N/A</v>
      </c>
      <c r="X1286" s="39" t="e">
        <f>VLOOKUP(A1286,'[1]2019.30'!$A:$B,2,0)</f>
        <v>#N/A</v>
      </c>
      <c r="AJ1286" s="39" t="e">
        <f>VLOOKUP(A1286,[2]修订!$B:$C,2,0)</f>
        <v>#N/A</v>
      </c>
    </row>
    <row r="1287" s="39" customFormat="1" spans="1:36">
      <c r="A1287" s="55" t="s">
        <v>1967</v>
      </c>
      <c r="B1287" s="52" t="s">
        <v>1512</v>
      </c>
      <c r="C1287" s="52"/>
      <c r="D1287" s="52"/>
      <c r="E1287" s="56" t="s">
        <v>1063</v>
      </c>
      <c r="F1287" s="56">
        <v>45</v>
      </c>
      <c r="G1287" s="52"/>
      <c r="H1287" s="47"/>
      <c r="I1287" s="44"/>
      <c r="J1287" s="39" t="e">
        <f>VLOOKUP(A1287,'[1]2019.11'!$A:$B,2,0)</f>
        <v>#N/A</v>
      </c>
      <c r="X1287" s="39" t="e">
        <f>VLOOKUP(A1287,'[1]2019.30'!$A:$B,2,0)</f>
        <v>#N/A</v>
      </c>
      <c r="AJ1287" s="39" t="e">
        <f>VLOOKUP(A1287,[2]修订!$B:$C,2,0)</f>
        <v>#N/A</v>
      </c>
    </row>
    <row r="1288" s="39" customFormat="1" spans="1:36">
      <c r="A1288" s="55">
        <v>250310005</v>
      </c>
      <c r="B1288" s="52" t="s">
        <v>1968</v>
      </c>
      <c r="C1288" s="52"/>
      <c r="D1288" s="52"/>
      <c r="E1288" s="56" t="s">
        <v>1063</v>
      </c>
      <c r="F1288" s="56"/>
      <c r="G1288" s="52"/>
      <c r="H1288" s="47"/>
      <c r="I1288" s="44"/>
      <c r="J1288" s="39" t="e">
        <f>VLOOKUP(A1288,'[1]2019.11'!$A:$B,2,0)</f>
        <v>#N/A</v>
      </c>
      <c r="X1288" s="39" t="e">
        <f>VLOOKUP(A1288,'[1]2019.30'!$A:$B,2,0)</f>
        <v>#N/A</v>
      </c>
      <c r="AJ1288" s="39" t="e">
        <f>VLOOKUP(A1288,[2]修订!$B:$C,2,0)</f>
        <v>#N/A</v>
      </c>
    </row>
    <row r="1289" s="39" customFormat="1" spans="1:36">
      <c r="A1289" s="55" t="s">
        <v>1969</v>
      </c>
      <c r="B1289" s="52" t="s">
        <v>1450</v>
      </c>
      <c r="C1289" s="52"/>
      <c r="D1289" s="52"/>
      <c r="E1289" s="56" t="s">
        <v>1063</v>
      </c>
      <c r="F1289" s="56">
        <v>15</v>
      </c>
      <c r="G1289" s="52"/>
      <c r="H1289" s="47"/>
      <c r="I1289" s="44"/>
      <c r="J1289" s="39" t="e">
        <f>VLOOKUP(A1289,'[1]2019.11'!$A:$B,2,0)</f>
        <v>#N/A</v>
      </c>
      <c r="X1289" s="39" t="e">
        <f>VLOOKUP(A1289,'[1]2019.30'!$A:$B,2,0)</f>
        <v>#N/A</v>
      </c>
      <c r="AJ1289" s="39" t="e">
        <f>VLOOKUP(A1289,[2]修订!$B:$C,2,0)</f>
        <v>#N/A</v>
      </c>
    </row>
    <row r="1290" s="39" customFormat="1" spans="1:36">
      <c r="A1290" s="55" t="s">
        <v>1970</v>
      </c>
      <c r="B1290" s="52" t="s">
        <v>1512</v>
      </c>
      <c r="C1290" s="52"/>
      <c r="D1290" s="52"/>
      <c r="E1290" s="56" t="s">
        <v>1063</v>
      </c>
      <c r="F1290" s="56">
        <v>45</v>
      </c>
      <c r="G1290" s="52"/>
      <c r="H1290" s="47"/>
      <c r="I1290" s="44"/>
      <c r="J1290" s="39" t="e">
        <f>VLOOKUP(A1290,'[1]2019.11'!$A:$B,2,0)</f>
        <v>#N/A</v>
      </c>
      <c r="X1290" s="39" t="e">
        <f>VLOOKUP(A1290,'[1]2019.30'!$A:$B,2,0)</f>
        <v>#N/A</v>
      </c>
      <c r="AJ1290" s="39" t="e">
        <f>VLOOKUP(A1290,[2]修订!$B:$C,2,0)</f>
        <v>#N/A</v>
      </c>
    </row>
    <row r="1291" s="39" customFormat="1" ht="24" spans="1:36">
      <c r="A1291" s="55">
        <v>250310006</v>
      </c>
      <c r="B1291" s="52" t="s">
        <v>1971</v>
      </c>
      <c r="C1291" s="52"/>
      <c r="D1291" s="52"/>
      <c r="E1291" s="56" t="s">
        <v>1063</v>
      </c>
      <c r="F1291" s="56"/>
      <c r="G1291" s="52"/>
      <c r="H1291" s="47"/>
      <c r="I1291" s="44"/>
      <c r="J1291" s="39" t="e">
        <f>VLOOKUP(A1291,'[1]2019.11'!$A:$B,2,0)</f>
        <v>#N/A</v>
      </c>
      <c r="X1291" s="39" t="e">
        <f>VLOOKUP(A1291,'[1]2019.30'!$A:$B,2,0)</f>
        <v>#N/A</v>
      </c>
      <c r="AJ1291" s="39" t="e">
        <f>VLOOKUP(A1291,[2]修订!$B:$C,2,0)</f>
        <v>#N/A</v>
      </c>
    </row>
    <row r="1292" s="39" customFormat="1" spans="1:36">
      <c r="A1292" s="55" t="s">
        <v>1972</v>
      </c>
      <c r="B1292" s="52" t="s">
        <v>1450</v>
      </c>
      <c r="C1292" s="52"/>
      <c r="D1292" s="52"/>
      <c r="E1292" s="56" t="s">
        <v>1063</v>
      </c>
      <c r="F1292" s="56">
        <v>30</v>
      </c>
      <c r="G1292" s="52"/>
      <c r="H1292" s="47"/>
      <c r="I1292" s="44"/>
      <c r="J1292" s="39" t="e">
        <f>VLOOKUP(A1292,'[1]2019.11'!$A:$B,2,0)</f>
        <v>#N/A</v>
      </c>
      <c r="X1292" s="39" t="e">
        <f>VLOOKUP(A1292,'[1]2019.30'!$A:$B,2,0)</f>
        <v>#N/A</v>
      </c>
      <c r="AJ1292" s="39" t="e">
        <f>VLOOKUP(A1292,[2]修订!$B:$C,2,0)</f>
        <v>#N/A</v>
      </c>
    </row>
    <row r="1293" s="39" customFormat="1" spans="1:36">
      <c r="A1293" s="55" t="s">
        <v>1973</v>
      </c>
      <c r="B1293" s="52" t="s">
        <v>1512</v>
      </c>
      <c r="C1293" s="52"/>
      <c r="D1293" s="52"/>
      <c r="E1293" s="56" t="s">
        <v>1063</v>
      </c>
      <c r="F1293" s="56">
        <v>70</v>
      </c>
      <c r="G1293" s="52"/>
      <c r="H1293" s="47"/>
      <c r="I1293" s="44"/>
      <c r="J1293" s="39" t="e">
        <f>VLOOKUP(A1293,'[1]2019.11'!$A:$B,2,0)</f>
        <v>#N/A</v>
      </c>
      <c r="X1293" s="39" t="e">
        <f>VLOOKUP(A1293,'[1]2019.30'!$A:$B,2,0)</f>
        <v>#N/A</v>
      </c>
      <c r="AJ1293" s="39" t="e">
        <f>VLOOKUP(A1293,[2]修订!$B:$C,2,0)</f>
        <v>#N/A</v>
      </c>
    </row>
    <row r="1294" s="39" customFormat="1" spans="1:36">
      <c r="A1294" s="55">
        <v>250310007</v>
      </c>
      <c r="B1294" s="52" t="s">
        <v>1974</v>
      </c>
      <c r="C1294" s="52"/>
      <c r="D1294" s="52"/>
      <c r="E1294" s="56" t="s">
        <v>1063</v>
      </c>
      <c r="F1294" s="56"/>
      <c r="G1294" s="52"/>
      <c r="H1294" s="47"/>
      <c r="I1294" s="44"/>
      <c r="J1294" s="39" t="e">
        <f>VLOOKUP(A1294,'[1]2019.11'!$A:$B,2,0)</f>
        <v>#N/A</v>
      </c>
      <c r="X1294" s="39" t="e">
        <f>VLOOKUP(A1294,'[1]2019.30'!$A:$B,2,0)</f>
        <v>#N/A</v>
      </c>
      <c r="AJ1294" s="39" t="e">
        <f>VLOOKUP(A1294,[2]修订!$B:$C,2,0)</f>
        <v>#N/A</v>
      </c>
    </row>
    <row r="1295" s="39" customFormat="1" spans="1:36">
      <c r="A1295" s="55" t="s">
        <v>1975</v>
      </c>
      <c r="B1295" s="52" t="s">
        <v>1450</v>
      </c>
      <c r="C1295" s="52"/>
      <c r="D1295" s="52"/>
      <c r="E1295" s="56" t="s">
        <v>1063</v>
      </c>
      <c r="F1295" s="56">
        <v>30</v>
      </c>
      <c r="G1295" s="52"/>
      <c r="H1295" s="47"/>
      <c r="I1295" s="44"/>
      <c r="J1295" s="39" t="e">
        <f>VLOOKUP(A1295,'[1]2019.11'!$A:$B,2,0)</f>
        <v>#N/A</v>
      </c>
      <c r="X1295" s="39" t="e">
        <f>VLOOKUP(A1295,'[1]2019.30'!$A:$B,2,0)</f>
        <v>#N/A</v>
      </c>
      <c r="AJ1295" s="39" t="e">
        <f>VLOOKUP(A1295,[2]修订!$B:$C,2,0)</f>
        <v>#N/A</v>
      </c>
    </row>
    <row r="1296" s="39" customFormat="1" spans="1:36">
      <c r="A1296" s="55" t="s">
        <v>1976</v>
      </c>
      <c r="B1296" s="52" t="s">
        <v>1512</v>
      </c>
      <c r="C1296" s="52"/>
      <c r="D1296" s="52"/>
      <c r="E1296" s="56" t="s">
        <v>1063</v>
      </c>
      <c r="F1296" s="56">
        <v>60</v>
      </c>
      <c r="G1296" s="52"/>
      <c r="H1296" s="47"/>
      <c r="I1296" s="44"/>
      <c r="J1296" s="39" t="e">
        <f>VLOOKUP(A1296,'[1]2019.11'!$A:$B,2,0)</f>
        <v>#N/A</v>
      </c>
      <c r="X1296" s="39" t="e">
        <f>VLOOKUP(A1296,'[1]2019.30'!$A:$B,2,0)</f>
        <v>#N/A</v>
      </c>
      <c r="AJ1296" s="39" t="e">
        <f>VLOOKUP(A1296,[2]修订!$B:$C,2,0)</f>
        <v>#N/A</v>
      </c>
    </row>
    <row r="1297" s="39" customFormat="1" spans="1:36">
      <c r="A1297" s="55">
        <v>250310008</v>
      </c>
      <c r="B1297" s="52" t="s">
        <v>1977</v>
      </c>
      <c r="C1297" s="52"/>
      <c r="D1297" s="52"/>
      <c r="E1297" s="56" t="s">
        <v>1063</v>
      </c>
      <c r="F1297" s="56"/>
      <c r="G1297" s="52"/>
      <c r="H1297" s="47"/>
      <c r="I1297" s="44"/>
      <c r="J1297" s="39" t="e">
        <f>VLOOKUP(A1297,'[1]2019.11'!$A:$B,2,0)</f>
        <v>#N/A</v>
      </c>
      <c r="X1297" s="39" t="e">
        <f>VLOOKUP(A1297,'[1]2019.30'!$A:$B,2,0)</f>
        <v>#N/A</v>
      </c>
      <c r="AJ1297" s="39" t="e">
        <f>VLOOKUP(A1297,[2]修订!$B:$C,2,0)</f>
        <v>#N/A</v>
      </c>
    </row>
    <row r="1298" s="39" customFormat="1" spans="1:36">
      <c r="A1298" s="55" t="s">
        <v>1978</v>
      </c>
      <c r="B1298" s="52" t="s">
        <v>1450</v>
      </c>
      <c r="C1298" s="52"/>
      <c r="D1298" s="52"/>
      <c r="E1298" s="56" t="s">
        <v>1063</v>
      </c>
      <c r="F1298" s="56">
        <v>30</v>
      </c>
      <c r="G1298" s="52"/>
      <c r="H1298" s="47"/>
      <c r="I1298" s="44"/>
      <c r="J1298" s="39" t="e">
        <f>VLOOKUP(A1298,'[1]2019.11'!$A:$B,2,0)</f>
        <v>#N/A</v>
      </c>
      <c r="X1298" s="39" t="e">
        <f>VLOOKUP(A1298,'[1]2019.30'!$A:$B,2,0)</f>
        <v>#N/A</v>
      </c>
      <c r="AJ1298" s="39" t="e">
        <f>VLOOKUP(A1298,[2]修订!$B:$C,2,0)</f>
        <v>#N/A</v>
      </c>
    </row>
    <row r="1299" s="39" customFormat="1" spans="1:36">
      <c r="A1299" s="55" t="s">
        <v>1979</v>
      </c>
      <c r="B1299" s="52" t="s">
        <v>1512</v>
      </c>
      <c r="C1299" s="52"/>
      <c r="D1299" s="52"/>
      <c r="E1299" s="56" t="s">
        <v>1063</v>
      </c>
      <c r="F1299" s="56">
        <v>55</v>
      </c>
      <c r="G1299" s="52"/>
      <c r="H1299" s="47"/>
      <c r="I1299" s="44"/>
      <c r="J1299" s="39" t="e">
        <f>VLOOKUP(A1299,'[1]2019.11'!$A:$B,2,0)</f>
        <v>#N/A</v>
      </c>
      <c r="X1299" s="39" t="e">
        <f>VLOOKUP(A1299,'[1]2019.30'!$A:$B,2,0)</f>
        <v>#N/A</v>
      </c>
      <c r="AJ1299" s="39" t="e">
        <f>VLOOKUP(A1299,[2]修订!$B:$C,2,0)</f>
        <v>#N/A</v>
      </c>
    </row>
    <row r="1300" s="39" customFormat="1" spans="1:36">
      <c r="A1300" s="55">
        <v>250310009</v>
      </c>
      <c r="B1300" s="52" t="s">
        <v>1980</v>
      </c>
      <c r="C1300" s="52"/>
      <c r="D1300" s="52"/>
      <c r="E1300" s="56" t="s">
        <v>1063</v>
      </c>
      <c r="F1300" s="56"/>
      <c r="G1300" s="52"/>
      <c r="H1300" s="47"/>
      <c r="I1300" s="44"/>
      <c r="J1300" s="39" t="e">
        <f>VLOOKUP(A1300,'[1]2019.11'!$A:$B,2,0)</f>
        <v>#N/A</v>
      </c>
      <c r="X1300" s="39" t="e">
        <f>VLOOKUP(A1300,'[1]2019.30'!$A:$B,2,0)</f>
        <v>#N/A</v>
      </c>
      <c r="AJ1300" s="39" t="e">
        <f>VLOOKUP(A1300,[2]修订!$B:$C,2,0)</f>
        <v>#N/A</v>
      </c>
    </row>
    <row r="1301" s="39" customFormat="1" spans="1:36">
      <c r="A1301" s="55" t="s">
        <v>1981</v>
      </c>
      <c r="B1301" s="52" t="s">
        <v>1450</v>
      </c>
      <c r="C1301" s="52"/>
      <c r="D1301" s="52"/>
      <c r="E1301" s="56" t="s">
        <v>1063</v>
      </c>
      <c r="F1301" s="56">
        <v>30</v>
      </c>
      <c r="G1301" s="52"/>
      <c r="H1301" s="47"/>
      <c r="I1301" s="44"/>
      <c r="J1301" s="39" t="e">
        <f>VLOOKUP(A1301,'[1]2019.11'!$A:$B,2,0)</f>
        <v>#N/A</v>
      </c>
      <c r="X1301" s="39" t="e">
        <f>VLOOKUP(A1301,'[1]2019.30'!$A:$B,2,0)</f>
        <v>#N/A</v>
      </c>
      <c r="AJ1301" s="39" t="e">
        <f>VLOOKUP(A1301,[2]修订!$B:$C,2,0)</f>
        <v>#N/A</v>
      </c>
    </row>
    <row r="1302" s="39" customFormat="1" spans="1:36">
      <c r="A1302" s="55" t="s">
        <v>1982</v>
      </c>
      <c r="B1302" s="52" t="s">
        <v>1512</v>
      </c>
      <c r="C1302" s="52"/>
      <c r="D1302" s="52"/>
      <c r="E1302" s="56" t="s">
        <v>1063</v>
      </c>
      <c r="F1302" s="56">
        <v>70</v>
      </c>
      <c r="G1302" s="52"/>
      <c r="H1302" s="47"/>
      <c r="I1302" s="44"/>
      <c r="J1302" s="39" t="e">
        <f>VLOOKUP(A1302,'[1]2019.11'!$A:$B,2,0)</f>
        <v>#N/A</v>
      </c>
      <c r="X1302" s="39" t="e">
        <f>VLOOKUP(A1302,'[1]2019.30'!$A:$B,2,0)</f>
        <v>#N/A</v>
      </c>
      <c r="AJ1302" s="39" t="e">
        <f>VLOOKUP(A1302,[2]修订!$B:$C,2,0)</f>
        <v>#N/A</v>
      </c>
    </row>
    <row r="1303" s="39" customFormat="1" spans="1:36">
      <c r="A1303" s="55">
        <v>250310010</v>
      </c>
      <c r="B1303" s="52" t="s">
        <v>1983</v>
      </c>
      <c r="C1303" s="52"/>
      <c r="D1303" s="52"/>
      <c r="E1303" s="56" t="s">
        <v>1063</v>
      </c>
      <c r="F1303" s="56"/>
      <c r="G1303" s="52"/>
      <c r="H1303" s="47"/>
      <c r="I1303" s="44"/>
      <c r="J1303" s="39" t="e">
        <f>VLOOKUP(A1303,'[1]2019.11'!$A:$B,2,0)</f>
        <v>#N/A</v>
      </c>
      <c r="X1303" s="39" t="e">
        <f>VLOOKUP(A1303,'[1]2019.30'!$A:$B,2,0)</f>
        <v>#N/A</v>
      </c>
      <c r="AJ1303" s="39" t="e">
        <f>VLOOKUP(A1303,[2]修订!$B:$C,2,0)</f>
        <v>#N/A</v>
      </c>
    </row>
    <row r="1304" s="39" customFormat="1" spans="1:36">
      <c r="A1304" s="55" t="s">
        <v>1984</v>
      </c>
      <c r="B1304" s="52" t="s">
        <v>1450</v>
      </c>
      <c r="C1304" s="52"/>
      <c r="D1304" s="52"/>
      <c r="E1304" s="56" t="s">
        <v>1063</v>
      </c>
      <c r="F1304" s="56">
        <v>20</v>
      </c>
      <c r="G1304" s="52"/>
      <c r="H1304" s="47"/>
      <c r="I1304" s="44"/>
      <c r="J1304" s="39" t="e">
        <f>VLOOKUP(A1304,'[1]2019.11'!$A:$B,2,0)</f>
        <v>#N/A</v>
      </c>
      <c r="X1304" s="39" t="e">
        <f>VLOOKUP(A1304,'[1]2019.30'!$A:$B,2,0)</f>
        <v>#N/A</v>
      </c>
      <c r="AJ1304" s="39" t="e">
        <f>VLOOKUP(A1304,[2]修订!$B:$C,2,0)</f>
        <v>#N/A</v>
      </c>
    </row>
    <row r="1305" s="39" customFormat="1" spans="1:36">
      <c r="A1305" s="55" t="s">
        <v>1985</v>
      </c>
      <c r="B1305" s="52" t="s">
        <v>1512</v>
      </c>
      <c r="C1305" s="52"/>
      <c r="D1305" s="52"/>
      <c r="E1305" s="56" t="s">
        <v>1063</v>
      </c>
      <c r="F1305" s="56">
        <v>40</v>
      </c>
      <c r="G1305" s="52"/>
      <c r="H1305" s="47"/>
      <c r="I1305" s="44"/>
      <c r="J1305" s="39" t="e">
        <f>VLOOKUP(A1305,'[1]2019.11'!$A:$B,2,0)</f>
        <v>#N/A</v>
      </c>
      <c r="X1305" s="39" t="e">
        <f>VLOOKUP(A1305,'[1]2019.30'!$A:$B,2,0)</f>
        <v>#N/A</v>
      </c>
      <c r="AJ1305" s="39" t="e">
        <f>VLOOKUP(A1305,[2]修订!$B:$C,2,0)</f>
        <v>#N/A</v>
      </c>
    </row>
    <row r="1306" s="39" customFormat="1" ht="24" spans="1:36">
      <c r="A1306" s="55">
        <v>250310011</v>
      </c>
      <c r="B1306" s="52" t="s">
        <v>1986</v>
      </c>
      <c r="C1306" s="52"/>
      <c r="D1306" s="52"/>
      <c r="E1306" s="56" t="s">
        <v>1063</v>
      </c>
      <c r="F1306" s="56"/>
      <c r="G1306" s="52"/>
      <c r="H1306" s="47"/>
      <c r="I1306" s="44"/>
      <c r="J1306" s="39" t="e">
        <f>VLOOKUP(A1306,'[1]2019.11'!$A:$B,2,0)</f>
        <v>#N/A</v>
      </c>
      <c r="X1306" s="39" t="e">
        <f>VLOOKUP(A1306,'[1]2019.30'!$A:$B,2,0)</f>
        <v>#N/A</v>
      </c>
      <c r="AJ1306" s="39" t="e">
        <f>VLOOKUP(A1306,[2]修订!$B:$C,2,0)</f>
        <v>#N/A</v>
      </c>
    </row>
    <row r="1307" s="39" customFormat="1" spans="1:36">
      <c r="A1307" s="55" t="s">
        <v>1987</v>
      </c>
      <c r="B1307" s="52" t="s">
        <v>1450</v>
      </c>
      <c r="C1307" s="52"/>
      <c r="D1307" s="52"/>
      <c r="E1307" s="56" t="s">
        <v>1063</v>
      </c>
      <c r="F1307" s="56">
        <v>15</v>
      </c>
      <c r="G1307" s="52"/>
      <c r="H1307" s="47"/>
      <c r="I1307" s="44"/>
      <c r="J1307" s="39" t="e">
        <f>VLOOKUP(A1307,'[1]2019.11'!$A:$B,2,0)</f>
        <v>#N/A</v>
      </c>
      <c r="X1307" s="39" t="e">
        <f>VLOOKUP(A1307,'[1]2019.30'!$A:$B,2,0)</f>
        <v>#N/A</v>
      </c>
      <c r="AJ1307" s="39" t="e">
        <f>VLOOKUP(A1307,[2]修订!$B:$C,2,0)</f>
        <v>#N/A</v>
      </c>
    </row>
    <row r="1308" s="39" customFormat="1" spans="1:36">
      <c r="A1308" s="55" t="s">
        <v>1988</v>
      </c>
      <c r="B1308" s="52" t="s">
        <v>1512</v>
      </c>
      <c r="C1308" s="52"/>
      <c r="D1308" s="52"/>
      <c r="E1308" s="56" t="s">
        <v>1063</v>
      </c>
      <c r="F1308" s="56">
        <v>30</v>
      </c>
      <c r="G1308" s="52"/>
      <c r="H1308" s="47"/>
      <c r="I1308" s="44"/>
      <c r="J1308" s="39" t="e">
        <f>VLOOKUP(A1308,'[1]2019.11'!$A:$B,2,0)</f>
        <v>#N/A</v>
      </c>
      <c r="X1308" s="39" t="e">
        <f>VLOOKUP(A1308,'[1]2019.30'!$A:$B,2,0)</f>
        <v>#N/A</v>
      </c>
      <c r="AJ1308" s="39" t="e">
        <f>VLOOKUP(A1308,[2]修订!$B:$C,2,0)</f>
        <v>#N/A</v>
      </c>
    </row>
    <row r="1309" s="39" customFormat="1" spans="1:36">
      <c r="A1309" s="55">
        <v>250310012</v>
      </c>
      <c r="B1309" s="52" t="s">
        <v>1989</v>
      </c>
      <c r="C1309" s="52"/>
      <c r="D1309" s="52"/>
      <c r="E1309" s="56" t="s">
        <v>1063</v>
      </c>
      <c r="F1309" s="56"/>
      <c r="G1309" s="52"/>
      <c r="H1309" s="47"/>
      <c r="I1309" s="44"/>
      <c r="J1309" s="39" t="e">
        <f>VLOOKUP(A1309,'[1]2019.11'!$A:$B,2,0)</f>
        <v>#N/A</v>
      </c>
      <c r="X1309" s="39" t="e">
        <f>VLOOKUP(A1309,'[1]2019.30'!$A:$B,2,0)</f>
        <v>#N/A</v>
      </c>
      <c r="AJ1309" s="39" t="e">
        <f>VLOOKUP(A1309,[2]修订!$B:$C,2,0)</f>
        <v>#N/A</v>
      </c>
    </row>
    <row r="1310" s="39" customFormat="1" spans="1:36">
      <c r="A1310" s="55" t="s">
        <v>1990</v>
      </c>
      <c r="B1310" s="52" t="s">
        <v>1450</v>
      </c>
      <c r="C1310" s="52"/>
      <c r="D1310" s="52"/>
      <c r="E1310" s="56" t="s">
        <v>1063</v>
      </c>
      <c r="F1310" s="56">
        <v>20</v>
      </c>
      <c r="G1310" s="52"/>
      <c r="H1310" s="47"/>
      <c r="I1310" s="44"/>
      <c r="J1310" s="39" t="e">
        <f>VLOOKUP(A1310,'[1]2019.11'!$A:$B,2,0)</f>
        <v>#N/A</v>
      </c>
      <c r="X1310" s="39" t="e">
        <f>VLOOKUP(A1310,'[1]2019.30'!$A:$B,2,0)</f>
        <v>#N/A</v>
      </c>
      <c r="AJ1310" s="39" t="e">
        <f>VLOOKUP(A1310,[2]修订!$B:$C,2,0)</f>
        <v>#N/A</v>
      </c>
    </row>
    <row r="1311" s="39" customFormat="1" spans="1:36">
      <c r="A1311" s="55" t="s">
        <v>1991</v>
      </c>
      <c r="B1311" s="52" t="s">
        <v>1512</v>
      </c>
      <c r="C1311" s="52"/>
      <c r="D1311" s="52"/>
      <c r="E1311" s="56" t="s">
        <v>1063</v>
      </c>
      <c r="F1311" s="56">
        <v>30</v>
      </c>
      <c r="G1311" s="52"/>
      <c r="H1311" s="47"/>
      <c r="I1311" s="44"/>
      <c r="J1311" s="39" t="e">
        <f>VLOOKUP(A1311,'[1]2019.11'!$A:$B,2,0)</f>
        <v>#N/A</v>
      </c>
      <c r="X1311" s="39" t="e">
        <f>VLOOKUP(A1311,'[1]2019.30'!$A:$B,2,0)</f>
        <v>#N/A</v>
      </c>
      <c r="AJ1311" s="39" t="e">
        <f>VLOOKUP(A1311,[2]修订!$B:$C,2,0)</f>
        <v>#N/A</v>
      </c>
    </row>
    <row r="1312" s="39" customFormat="1" ht="24" spans="1:36">
      <c r="A1312" s="55">
        <v>250310013</v>
      </c>
      <c r="B1312" s="52" t="s">
        <v>1992</v>
      </c>
      <c r="C1312" s="52"/>
      <c r="D1312" s="52"/>
      <c r="E1312" s="56" t="s">
        <v>1063</v>
      </c>
      <c r="F1312" s="56"/>
      <c r="G1312" s="52"/>
      <c r="H1312" s="47"/>
      <c r="I1312" s="44"/>
      <c r="J1312" s="39" t="e">
        <f>VLOOKUP(A1312,'[1]2019.11'!$A:$B,2,0)</f>
        <v>#N/A</v>
      </c>
      <c r="X1312" s="39" t="e">
        <f>VLOOKUP(A1312,'[1]2019.30'!$A:$B,2,0)</f>
        <v>#N/A</v>
      </c>
      <c r="AJ1312" s="39" t="e">
        <f>VLOOKUP(A1312,[2]修订!$B:$C,2,0)</f>
        <v>#N/A</v>
      </c>
    </row>
    <row r="1313" s="39" customFormat="1" spans="1:36">
      <c r="A1313" s="55" t="s">
        <v>1993</v>
      </c>
      <c r="B1313" s="52" t="s">
        <v>1450</v>
      </c>
      <c r="C1313" s="52"/>
      <c r="D1313" s="52"/>
      <c r="E1313" s="56" t="s">
        <v>1063</v>
      </c>
      <c r="F1313" s="56">
        <v>20</v>
      </c>
      <c r="G1313" s="52"/>
      <c r="H1313" s="47"/>
      <c r="I1313" s="44"/>
      <c r="J1313" s="39" t="e">
        <f>VLOOKUP(A1313,'[1]2019.11'!$A:$B,2,0)</f>
        <v>#N/A</v>
      </c>
      <c r="X1313" s="39" t="e">
        <f>VLOOKUP(A1313,'[1]2019.30'!$A:$B,2,0)</f>
        <v>#N/A</v>
      </c>
      <c r="AJ1313" s="39" t="e">
        <f>VLOOKUP(A1313,[2]修订!$B:$C,2,0)</f>
        <v>#N/A</v>
      </c>
    </row>
    <row r="1314" s="39" customFormat="1" spans="1:36">
      <c r="A1314" s="55" t="s">
        <v>1994</v>
      </c>
      <c r="B1314" s="52" t="s">
        <v>1512</v>
      </c>
      <c r="C1314" s="52"/>
      <c r="D1314" s="52"/>
      <c r="E1314" s="56" t="s">
        <v>1063</v>
      </c>
      <c r="F1314" s="56">
        <v>35</v>
      </c>
      <c r="G1314" s="52"/>
      <c r="H1314" s="47"/>
      <c r="I1314" s="44"/>
      <c r="J1314" s="39" t="e">
        <f>VLOOKUP(A1314,'[1]2019.11'!$A:$B,2,0)</f>
        <v>#N/A</v>
      </c>
      <c r="X1314" s="39" t="e">
        <f>VLOOKUP(A1314,'[1]2019.30'!$A:$B,2,0)</f>
        <v>#N/A</v>
      </c>
      <c r="AJ1314" s="39" t="e">
        <f>VLOOKUP(A1314,[2]修订!$B:$C,2,0)</f>
        <v>#N/A</v>
      </c>
    </row>
    <row r="1315" s="39" customFormat="1" ht="24" spans="1:36">
      <c r="A1315" s="55">
        <v>250310014</v>
      </c>
      <c r="B1315" s="52" t="s">
        <v>1995</v>
      </c>
      <c r="C1315" s="52"/>
      <c r="D1315" s="52"/>
      <c r="E1315" s="56" t="s">
        <v>1063</v>
      </c>
      <c r="F1315" s="56"/>
      <c r="G1315" s="52"/>
      <c r="H1315" s="47"/>
      <c r="I1315" s="44"/>
      <c r="J1315" s="39" t="e">
        <f>VLOOKUP(A1315,'[1]2019.11'!$A:$B,2,0)</f>
        <v>#N/A</v>
      </c>
      <c r="X1315" s="39" t="e">
        <f>VLOOKUP(A1315,'[1]2019.30'!$A:$B,2,0)</f>
        <v>#N/A</v>
      </c>
      <c r="AJ1315" s="39" t="e">
        <f>VLOOKUP(A1315,[2]修订!$B:$C,2,0)</f>
        <v>#N/A</v>
      </c>
    </row>
    <row r="1316" s="39" customFormat="1" spans="1:36">
      <c r="A1316" s="55" t="s">
        <v>1996</v>
      </c>
      <c r="B1316" s="52" t="s">
        <v>1450</v>
      </c>
      <c r="C1316" s="52"/>
      <c r="D1316" s="52"/>
      <c r="E1316" s="56" t="s">
        <v>1063</v>
      </c>
      <c r="F1316" s="56">
        <v>20</v>
      </c>
      <c r="G1316" s="52"/>
      <c r="H1316" s="47"/>
      <c r="I1316" s="44"/>
      <c r="J1316" s="39" t="e">
        <f>VLOOKUP(A1316,'[1]2019.11'!$A:$B,2,0)</f>
        <v>#N/A</v>
      </c>
      <c r="X1316" s="39" t="e">
        <f>VLOOKUP(A1316,'[1]2019.30'!$A:$B,2,0)</f>
        <v>#N/A</v>
      </c>
      <c r="AJ1316" s="39" t="e">
        <f>VLOOKUP(A1316,[2]修订!$B:$C,2,0)</f>
        <v>#N/A</v>
      </c>
    </row>
    <row r="1317" s="39" customFormat="1" spans="1:36">
      <c r="A1317" s="55" t="s">
        <v>1997</v>
      </c>
      <c r="B1317" s="52" t="s">
        <v>1512</v>
      </c>
      <c r="C1317" s="52"/>
      <c r="D1317" s="52"/>
      <c r="E1317" s="56" t="s">
        <v>1063</v>
      </c>
      <c r="F1317" s="56">
        <v>35</v>
      </c>
      <c r="G1317" s="52"/>
      <c r="H1317" s="47"/>
      <c r="I1317" s="44"/>
      <c r="J1317" s="39" t="e">
        <f>VLOOKUP(A1317,'[1]2019.11'!$A:$B,2,0)</f>
        <v>#N/A</v>
      </c>
      <c r="X1317" s="39" t="e">
        <f>VLOOKUP(A1317,'[1]2019.30'!$A:$B,2,0)</f>
        <v>#N/A</v>
      </c>
      <c r="AJ1317" s="39" t="e">
        <f>VLOOKUP(A1317,[2]修订!$B:$C,2,0)</f>
        <v>#N/A</v>
      </c>
    </row>
    <row r="1318" s="39" customFormat="1" spans="1:36">
      <c r="A1318" s="55">
        <v>250310015</v>
      </c>
      <c r="B1318" s="52" t="s">
        <v>1998</v>
      </c>
      <c r="C1318" s="52"/>
      <c r="D1318" s="52"/>
      <c r="E1318" s="56" t="s">
        <v>1063</v>
      </c>
      <c r="F1318" s="56"/>
      <c r="G1318" s="52"/>
      <c r="H1318" s="47"/>
      <c r="I1318" s="44"/>
      <c r="J1318" s="39" t="e">
        <f>VLOOKUP(A1318,'[1]2019.11'!$A:$B,2,0)</f>
        <v>#N/A</v>
      </c>
      <c r="X1318" s="39" t="e">
        <f>VLOOKUP(A1318,'[1]2019.30'!$A:$B,2,0)</f>
        <v>#N/A</v>
      </c>
      <c r="AJ1318" s="39" t="e">
        <f>VLOOKUP(A1318,[2]修订!$B:$C,2,0)</f>
        <v>#N/A</v>
      </c>
    </row>
    <row r="1319" s="39" customFormat="1" spans="1:36">
      <c r="A1319" s="55" t="s">
        <v>1999</v>
      </c>
      <c r="B1319" s="52" t="s">
        <v>1450</v>
      </c>
      <c r="C1319" s="52"/>
      <c r="D1319" s="52"/>
      <c r="E1319" s="56" t="s">
        <v>1063</v>
      </c>
      <c r="F1319" s="56">
        <v>20</v>
      </c>
      <c r="G1319" s="52"/>
      <c r="H1319" s="47"/>
      <c r="I1319" s="44"/>
      <c r="J1319" s="39" t="e">
        <f>VLOOKUP(A1319,'[1]2019.11'!$A:$B,2,0)</f>
        <v>#N/A</v>
      </c>
      <c r="X1319" s="39" t="e">
        <f>VLOOKUP(A1319,'[1]2019.30'!$A:$B,2,0)</f>
        <v>#N/A</v>
      </c>
      <c r="AJ1319" s="39" t="e">
        <f>VLOOKUP(A1319,[2]修订!$B:$C,2,0)</f>
        <v>#N/A</v>
      </c>
    </row>
    <row r="1320" s="39" customFormat="1" spans="1:36">
      <c r="A1320" s="55" t="s">
        <v>2000</v>
      </c>
      <c r="B1320" s="52" t="s">
        <v>1512</v>
      </c>
      <c r="C1320" s="52"/>
      <c r="D1320" s="52"/>
      <c r="E1320" s="56" t="s">
        <v>1063</v>
      </c>
      <c r="F1320" s="56">
        <v>30</v>
      </c>
      <c r="G1320" s="52"/>
      <c r="H1320" s="47"/>
      <c r="I1320" s="44"/>
      <c r="J1320" s="39" t="e">
        <f>VLOOKUP(A1320,'[1]2019.11'!$A:$B,2,0)</f>
        <v>#N/A</v>
      </c>
      <c r="X1320" s="39" t="e">
        <f>VLOOKUP(A1320,'[1]2019.30'!$A:$B,2,0)</f>
        <v>#N/A</v>
      </c>
      <c r="AJ1320" s="39" t="e">
        <f>VLOOKUP(A1320,[2]修订!$B:$C,2,0)</f>
        <v>#N/A</v>
      </c>
    </row>
    <row r="1321" s="39" customFormat="1" ht="24" spans="1:36">
      <c r="A1321" s="55">
        <v>250310016</v>
      </c>
      <c r="B1321" s="52" t="s">
        <v>2001</v>
      </c>
      <c r="C1321" s="52"/>
      <c r="D1321" s="52"/>
      <c r="E1321" s="56" t="s">
        <v>1063</v>
      </c>
      <c r="F1321" s="56"/>
      <c r="G1321" s="52"/>
      <c r="H1321" s="47"/>
      <c r="I1321" s="44"/>
      <c r="J1321" s="39" t="e">
        <f>VLOOKUP(A1321,'[1]2019.11'!$A:$B,2,0)</f>
        <v>#N/A</v>
      </c>
      <c r="X1321" s="39" t="e">
        <f>VLOOKUP(A1321,'[1]2019.30'!$A:$B,2,0)</f>
        <v>#N/A</v>
      </c>
      <c r="AJ1321" s="39" t="e">
        <f>VLOOKUP(A1321,[2]修订!$B:$C,2,0)</f>
        <v>#N/A</v>
      </c>
    </row>
    <row r="1322" s="39" customFormat="1" spans="1:36">
      <c r="A1322" s="55" t="s">
        <v>2002</v>
      </c>
      <c r="B1322" s="52" t="s">
        <v>1450</v>
      </c>
      <c r="C1322" s="52"/>
      <c r="D1322" s="52"/>
      <c r="E1322" s="56" t="s">
        <v>1063</v>
      </c>
      <c r="F1322" s="56">
        <v>20</v>
      </c>
      <c r="G1322" s="52"/>
      <c r="H1322" s="47"/>
      <c r="I1322" s="44"/>
      <c r="J1322" s="39" t="e">
        <f>VLOOKUP(A1322,'[1]2019.11'!$A:$B,2,0)</f>
        <v>#N/A</v>
      </c>
      <c r="X1322" s="39" t="e">
        <f>VLOOKUP(A1322,'[1]2019.30'!$A:$B,2,0)</f>
        <v>#N/A</v>
      </c>
      <c r="AJ1322" s="39" t="e">
        <f>VLOOKUP(A1322,[2]修订!$B:$C,2,0)</f>
        <v>#N/A</v>
      </c>
    </row>
    <row r="1323" s="39" customFormat="1" spans="1:36">
      <c r="A1323" s="55" t="s">
        <v>2003</v>
      </c>
      <c r="B1323" s="52" t="s">
        <v>1512</v>
      </c>
      <c r="C1323" s="52"/>
      <c r="D1323" s="52"/>
      <c r="E1323" s="56" t="s">
        <v>1063</v>
      </c>
      <c r="F1323" s="56">
        <v>30</v>
      </c>
      <c r="G1323" s="52"/>
      <c r="H1323" s="47"/>
      <c r="I1323" s="44"/>
      <c r="J1323" s="39" t="e">
        <f>VLOOKUP(A1323,'[1]2019.11'!$A:$B,2,0)</f>
        <v>#N/A</v>
      </c>
      <c r="X1323" s="39" t="e">
        <f>VLOOKUP(A1323,'[1]2019.30'!$A:$B,2,0)</f>
        <v>#N/A</v>
      </c>
      <c r="AJ1323" s="39" t="e">
        <f>VLOOKUP(A1323,[2]修订!$B:$C,2,0)</f>
        <v>#N/A</v>
      </c>
    </row>
    <row r="1324" s="39" customFormat="1" spans="1:36">
      <c r="A1324" s="55">
        <v>250310017</v>
      </c>
      <c r="B1324" s="52" t="s">
        <v>2004</v>
      </c>
      <c r="C1324" s="52"/>
      <c r="D1324" s="52"/>
      <c r="E1324" s="56" t="s">
        <v>1063</v>
      </c>
      <c r="F1324" s="56"/>
      <c r="G1324" s="52"/>
      <c r="H1324" s="47"/>
      <c r="I1324" s="44"/>
      <c r="J1324" s="39" t="e">
        <f>VLOOKUP(A1324,'[1]2019.11'!$A:$B,2,0)</f>
        <v>#N/A</v>
      </c>
      <c r="X1324" s="39" t="e">
        <f>VLOOKUP(A1324,'[1]2019.30'!$A:$B,2,0)</f>
        <v>#N/A</v>
      </c>
      <c r="AJ1324" s="39" t="e">
        <f>VLOOKUP(A1324,[2]修订!$B:$C,2,0)</f>
        <v>#N/A</v>
      </c>
    </row>
    <row r="1325" s="39" customFormat="1" spans="1:36">
      <c r="A1325" s="55" t="s">
        <v>2005</v>
      </c>
      <c r="B1325" s="52" t="s">
        <v>1450</v>
      </c>
      <c r="C1325" s="52"/>
      <c r="D1325" s="52"/>
      <c r="E1325" s="56" t="s">
        <v>1063</v>
      </c>
      <c r="F1325" s="56">
        <v>20</v>
      </c>
      <c r="G1325" s="52"/>
      <c r="H1325" s="47"/>
      <c r="I1325" s="44"/>
      <c r="J1325" s="39" t="e">
        <f>VLOOKUP(A1325,'[1]2019.11'!$A:$B,2,0)</f>
        <v>#N/A</v>
      </c>
      <c r="X1325" s="39" t="e">
        <f>VLOOKUP(A1325,'[1]2019.30'!$A:$B,2,0)</f>
        <v>#N/A</v>
      </c>
      <c r="AJ1325" s="39" t="e">
        <f>VLOOKUP(A1325,[2]修订!$B:$C,2,0)</f>
        <v>#N/A</v>
      </c>
    </row>
    <row r="1326" s="39" customFormat="1" spans="1:36">
      <c r="A1326" s="55" t="s">
        <v>2006</v>
      </c>
      <c r="B1326" s="52" t="s">
        <v>1512</v>
      </c>
      <c r="C1326" s="52"/>
      <c r="D1326" s="52"/>
      <c r="E1326" s="56" t="s">
        <v>1063</v>
      </c>
      <c r="F1326" s="56">
        <v>45</v>
      </c>
      <c r="G1326" s="52"/>
      <c r="H1326" s="47"/>
      <c r="I1326" s="44"/>
      <c r="J1326" s="39" t="e">
        <f>VLOOKUP(A1326,'[1]2019.11'!$A:$B,2,0)</f>
        <v>#N/A</v>
      </c>
      <c r="X1326" s="39" t="e">
        <f>VLOOKUP(A1326,'[1]2019.30'!$A:$B,2,0)</f>
        <v>#N/A</v>
      </c>
      <c r="AJ1326" s="39" t="e">
        <f>VLOOKUP(A1326,[2]修订!$B:$C,2,0)</f>
        <v>#N/A</v>
      </c>
    </row>
    <row r="1327" s="39" customFormat="1" spans="1:36">
      <c r="A1327" s="55">
        <v>250310018</v>
      </c>
      <c r="B1327" s="52" t="s">
        <v>2007</v>
      </c>
      <c r="C1327" s="52"/>
      <c r="D1327" s="52"/>
      <c r="E1327" s="56" t="s">
        <v>1063</v>
      </c>
      <c r="F1327" s="56"/>
      <c r="G1327" s="52"/>
      <c r="H1327" s="47"/>
      <c r="I1327" s="44"/>
      <c r="J1327" s="39" t="e">
        <f>VLOOKUP(A1327,'[1]2019.11'!$A:$B,2,0)</f>
        <v>#N/A</v>
      </c>
      <c r="X1327" s="39" t="e">
        <f>VLOOKUP(A1327,'[1]2019.30'!$A:$B,2,0)</f>
        <v>#N/A</v>
      </c>
      <c r="AJ1327" s="39" t="e">
        <f>VLOOKUP(A1327,[2]修订!$B:$C,2,0)</f>
        <v>#N/A</v>
      </c>
    </row>
    <row r="1328" s="39" customFormat="1" spans="1:36">
      <c r="A1328" s="55" t="s">
        <v>2008</v>
      </c>
      <c r="B1328" s="52" t="s">
        <v>1450</v>
      </c>
      <c r="C1328" s="52"/>
      <c r="D1328" s="52"/>
      <c r="E1328" s="56" t="s">
        <v>1063</v>
      </c>
      <c r="F1328" s="56">
        <v>20</v>
      </c>
      <c r="G1328" s="52"/>
      <c r="H1328" s="47"/>
      <c r="I1328" s="44"/>
      <c r="J1328" s="39" t="e">
        <f>VLOOKUP(A1328,'[1]2019.11'!$A:$B,2,0)</f>
        <v>#N/A</v>
      </c>
      <c r="X1328" s="39" t="e">
        <f>VLOOKUP(A1328,'[1]2019.30'!$A:$B,2,0)</f>
        <v>#N/A</v>
      </c>
      <c r="AJ1328" s="39" t="e">
        <f>VLOOKUP(A1328,[2]修订!$B:$C,2,0)</f>
        <v>#N/A</v>
      </c>
    </row>
    <row r="1329" s="39" customFormat="1" spans="1:36">
      <c r="A1329" s="55" t="s">
        <v>2009</v>
      </c>
      <c r="B1329" s="52" t="s">
        <v>1512</v>
      </c>
      <c r="C1329" s="52"/>
      <c r="D1329" s="52"/>
      <c r="E1329" s="56" t="s">
        <v>1063</v>
      </c>
      <c r="F1329" s="56">
        <v>55</v>
      </c>
      <c r="G1329" s="52"/>
      <c r="H1329" s="47"/>
      <c r="I1329" s="44"/>
      <c r="J1329" s="39" t="e">
        <f>VLOOKUP(A1329,'[1]2019.11'!$A:$B,2,0)</f>
        <v>#N/A</v>
      </c>
      <c r="X1329" s="39" t="e">
        <f>VLOOKUP(A1329,'[1]2019.30'!$A:$B,2,0)</f>
        <v>#N/A</v>
      </c>
      <c r="AJ1329" s="39" t="e">
        <f>VLOOKUP(A1329,[2]修订!$B:$C,2,0)</f>
        <v>#N/A</v>
      </c>
    </row>
    <row r="1330" s="39" customFormat="1" spans="1:36">
      <c r="A1330" s="55">
        <v>250310019</v>
      </c>
      <c r="B1330" s="52" t="s">
        <v>2010</v>
      </c>
      <c r="C1330" s="52"/>
      <c r="D1330" s="52"/>
      <c r="E1330" s="56" t="s">
        <v>1063</v>
      </c>
      <c r="F1330" s="56"/>
      <c r="G1330" s="52"/>
      <c r="H1330" s="47"/>
      <c r="I1330" s="44"/>
      <c r="J1330" s="39" t="e">
        <f>VLOOKUP(A1330,'[1]2019.11'!$A:$B,2,0)</f>
        <v>#N/A</v>
      </c>
      <c r="X1330" s="39" t="e">
        <f>VLOOKUP(A1330,'[1]2019.30'!$A:$B,2,0)</f>
        <v>#N/A</v>
      </c>
      <c r="AJ1330" s="39" t="e">
        <f>VLOOKUP(A1330,[2]修订!$B:$C,2,0)</f>
        <v>#N/A</v>
      </c>
    </row>
    <row r="1331" s="39" customFormat="1" spans="1:36">
      <c r="A1331" s="55" t="s">
        <v>2011</v>
      </c>
      <c r="B1331" s="52" t="s">
        <v>1450</v>
      </c>
      <c r="C1331" s="52"/>
      <c r="D1331" s="52"/>
      <c r="E1331" s="56" t="s">
        <v>1063</v>
      </c>
      <c r="F1331" s="56">
        <v>20</v>
      </c>
      <c r="G1331" s="52"/>
      <c r="H1331" s="47"/>
      <c r="I1331" s="44"/>
      <c r="J1331" s="39" t="e">
        <f>VLOOKUP(A1331,'[1]2019.11'!$A:$B,2,0)</f>
        <v>#N/A</v>
      </c>
      <c r="X1331" s="39" t="e">
        <f>VLOOKUP(A1331,'[1]2019.30'!$A:$B,2,0)</f>
        <v>#N/A</v>
      </c>
      <c r="AJ1331" s="39" t="e">
        <f>VLOOKUP(A1331,[2]修订!$B:$C,2,0)</f>
        <v>#N/A</v>
      </c>
    </row>
    <row r="1332" s="39" customFormat="1" spans="1:36">
      <c r="A1332" s="55" t="s">
        <v>2012</v>
      </c>
      <c r="B1332" s="52" t="s">
        <v>1512</v>
      </c>
      <c r="C1332" s="52"/>
      <c r="D1332" s="52"/>
      <c r="E1332" s="56" t="s">
        <v>1063</v>
      </c>
      <c r="F1332" s="56">
        <v>45</v>
      </c>
      <c r="G1332" s="52"/>
      <c r="H1332" s="47"/>
      <c r="I1332" s="44"/>
      <c r="J1332" s="39" t="e">
        <f>VLOOKUP(A1332,'[1]2019.11'!$A:$B,2,0)</f>
        <v>#N/A</v>
      </c>
      <c r="X1332" s="39" t="e">
        <f>VLOOKUP(A1332,'[1]2019.30'!$A:$B,2,0)</f>
        <v>#N/A</v>
      </c>
      <c r="AJ1332" s="39" t="e">
        <f>VLOOKUP(A1332,[2]修订!$B:$C,2,0)</f>
        <v>#N/A</v>
      </c>
    </row>
    <row r="1333" s="39" customFormat="1" spans="1:36">
      <c r="A1333" s="55">
        <v>250310020</v>
      </c>
      <c r="B1333" s="52" t="s">
        <v>2013</v>
      </c>
      <c r="C1333" s="52"/>
      <c r="D1333" s="52"/>
      <c r="E1333" s="56" t="s">
        <v>1063</v>
      </c>
      <c r="F1333" s="56">
        <v>90</v>
      </c>
      <c r="G1333" s="52" t="s">
        <v>1512</v>
      </c>
      <c r="H1333" s="47"/>
      <c r="I1333" s="44"/>
      <c r="J1333" s="39" t="e">
        <f>VLOOKUP(A1333,'[1]2019.11'!$A:$B,2,0)</f>
        <v>#N/A</v>
      </c>
      <c r="X1333" s="39" t="e">
        <f>VLOOKUP(A1333,'[1]2019.30'!$A:$B,2,0)</f>
        <v>#N/A</v>
      </c>
      <c r="AJ1333" s="39" t="e">
        <f>VLOOKUP(A1333,[2]修订!$B:$C,2,0)</f>
        <v>#N/A</v>
      </c>
    </row>
    <row r="1334" s="39" customFormat="1" spans="1:36">
      <c r="A1334" s="55">
        <v>250310021</v>
      </c>
      <c r="B1334" s="52" t="s">
        <v>2014</v>
      </c>
      <c r="C1334" s="52"/>
      <c r="D1334" s="52"/>
      <c r="E1334" s="56" t="s">
        <v>1063</v>
      </c>
      <c r="F1334" s="56">
        <v>90</v>
      </c>
      <c r="G1334" s="52" t="s">
        <v>1512</v>
      </c>
      <c r="H1334" s="47"/>
      <c r="I1334" s="44"/>
      <c r="J1334" s="39" t="e">
        <f>VLOOKUP(A1334,'[1]2019.11'!$A:$B,2,0)</f>
        <v>#N/A</v>
      </c>
      <c r="X1334" s="39" t="e">
        <f>VLOOKUP(A1334,'[1]2019.30'!$A:$B,2,0)</f>
        <v>#N/A</v>
      </c>
      <c r="AJ1334" s="39" t="e">
        <f>VLOOKUP(A1334,[2]修订!$B:$C,2,0)</f>
        <v>#N/A</v>
      </c>
    </row>
    <row r="1335" s="40" customFormat="1" ht="24" spans="1:36">
      <c r="A1335" s="73">
        <v>250310022</v>
      </c>
      <c r="B1335" s="74" t="s">
        <v>2015</v>
      </c>
      <c r="C1335" s="74"/>
      <c r="D1335" s="74"/>
      <c r="E1335" s="75" t="s">
        <v>1063</v>
      </c>
      <c r="F1335" s="75"/>
      <c r="G1335" s="74"/>
      <c r="H1335" s="76" t="s">
        <v>5</v>
      </c>
      <c r="I1335" s="78"/>
      <c r="J1335" s="39" t="e">
        <f>VLOOKUP(A1335,'[1]2019.11'!$A:$B,2,0)</f>
        <v>#N/A</v>
      </c>
      <c r="X1335" s="39" t="e">
        <f>VLOOKUP(A1335,'[1]2019.30'!$A:$B,2,0)</f>
        <v>#N/A</v>
      </c>
      <c r="AJ1335" s="39" t="e">
        <f>VLOOKUP(A1335,[2]修订!$B:$C,2,0)</f>
        <v>#N/A</v>
      </c>
    </row>
    <row r="1336" s="40" customFormat="1" spans="1:36">
      <c r="A1336" s="73" t="s">
        <v>2016</v>
      </c>
      <c r="B1336" s="74" t="s">
        <v>1450</v>
      </c>
      <c r="C1336" s="74"/>
      <c r="D1336" s="74"/>
      <c r="E1336" s="75" t="s">
        <v>1063</v>
      </c>
      <c r="F1336" s="75">
        <v>13</v>
      </c>
      <c r="G1336" s="74"/>
      <c r="H1336" s="76" t="s">
        <v>5</v>
      </c>
      <c r="I1336" s="78"/>
      <c r="J1336" s="39" t="e">
        <f>VLOOKUP(A1336,'[1]2019.11'!$A:$B,2,0)</f>
        <v>#N/A</v>
      </c>
      <c r="X1336" s="39" t="e">
        <f>VLOOKUP(A1336,'[1]2019.30'!$A:$B,2,0)</f>
        <v>#N/A</v>
      </c>
      <c r="AJ1336" s="39" t="e">
        <f>VLOOKUP(A1336,[2]修订!$B:$C,2,0)</f>
        <v>#N/A</v>
      </c>
    </row>
    <row r="1337" s="40" customFormat="1" spans="1:36">
      <c r="A1337" s="73" t="s">
        <v>2017</v>
      </c>
      <c r="B1337" s="74" t="s">
        <v>1512</v>
      </c>
      <c r="C1337" s="74"/>
      <c r="D1337" s="74"/>
      <c r="E1337" s="75" t="s">
        <v>1063</v>
      </c>
      <c r="F1337" s="75">
        <v>35</v>
      </c>
      <c r="G1337" s="74"/>
      <c r="H1337" s="76" t="s">
        <v>5</v>
      </c>
      <c r="I1337" s="78"/>
      <c r="J1337" s="39" t="e">
        <f>VLOOKUP(A1337,'[1]2019.11'!$A:$B,2,0)</f>
        <v>#N/A</v>
      </c>
      <c r="X1337" s="39" t="e">
        <f>VLOOKUP(A1337,'[1]2019.30'!$A:$B,2,0)</f>
        <v>#N/A</v>
      </c>
      <c r="AJ1337" s="39" t="e">
        <f>VLOOKUP(A1337,[2]修订!$B:$C,2,0)</f>
        <v>#N/A</v>
      </c>
    </row>
    <row r="1338" s="39" customFormat="1" spans="1:36">
      <c r="A1338" s="55">
        <v>250310023</v>
      </c>
      <c r="B1338" s="52" t="s">
        <v>2018</v>
      </c>
      <c r="C1338" s="52"/>
      <c r="D1338" s="52"/>
      <c r="E1338" s="56" t="s">
        <v>1063</v>
      </c>
      <c r="F1338" s="56"/>
      <c r="G1338" s="52"/>
      <c r="H1338" s="47"/>
      <c r="I1338" s="44"/>
      <c r="J1338" s="39" t="e">
        <f>VLOOKUP(A1338,'[1]2019.11'!$A:$B,2,0)</f>
        <v>#N/A</v>
      </c>
      <c r="X1338" s="39" t="e">
        <f>VLOOKUP(A1338,'[1]2019.30'!$A:$B,2,0)</f>
        <v>#N/A</v>
      </c>
      <c r="AJ1338" s="39" t="e">
        <f>VLOOKUP(A1338,[2]修订!$B:$C,2,0)</f>
        <v>#N/A</v>
      </c>
    </row>
    <row r="1339" s="39" customFormat="1" spans="1:36">
      <c r="A1339" s="55" t="s">
        <v>2019</v>
      </c>
      <c r="B1339" s="52" t="s">
        <v>1450</v>
      </c>
      <c r="C1339" s="52"/>
      <c r="D1339" s="52"/>
      <c r="E1339" s="56" t="s">
        <v>1063</v>
      </c>
      <c r="F1339" s="56">
        <v>20</v>
      </c>
      <c r="G1339" s="52"/>
      <c r="H1339" s="47"/>
      <c r="I1339" s="44"/>
      <c r="J1339" s="39" t="e">
        <f>VLOOKUP(A1339,'[1]2019.11'!$A:$B,2,0)</f>
        <v>#N/A</v>
      </c>
      <c r="X1339" s="39" t="e">
        <f>VLOOKUP(A1339,'[1]2019.30'!$A:$B,2,0)</f>
        <v>#N/A</v>
      </c>
      <c r="AJ1339" s="39" t="e">
        <f>VLOOKUP(A1339,[2]修订!$B:$C,2,0)</f>
        <v>#N/A</v>
      </c>
    </row>
    <row r="1340" s="39" customFormat="1" spans="1:36">
      <c r="A1340" s="55" t="s">
        <v>2020</v>
      </c>
      <c r="B1340" s="52" t="s">
        <v>1512</v>
      </c>
      <c r="C1340" s="52"/>
      <c r="D1340" s="52"/>
      <c r="E1340" s="56" t="s">
        <v>1063</v>
      </c>
      <c r="F1340" s="56">
        <v>45</v>
      </c>
      <c r="G1340" s="52"/>
      <c r="H1340" s="47"/>
      <c r="I1340" s="44"/>
      <c r="J1340" s="39" t="e">
        <f>VLOOKUP(A1340,'[1]2019.11'!$A:$B,2,0)</f>
        <v>#N/A</v>
      </c>
      <c r="X1340" s="39" t="e">
        <f>VLOOKUP(A1340,'[1]2019.30'!$A:$B,2,0)</f>
        <v>#N/A</v>
      </c>
      <c r="AJ1340" s="39" t="e">
        <f>VLOOKUP(A1340,[2]修订!$B:$C,2,0)</f>
        <v>#N/A</v>
      </c>
    </row>
    <row r="1341" s="39" customFormat="1" ht="27" spans="1:36">
      <c r="A1341" s="55">
        <v>250310024</v>
      </c>
      <c r="B1341" s="52" t="s">
        <v>2021</v>
      </c>
      <c r="C1341" s="52" t="s">
        <v>2022</v>
      </c>
      <c r="D1341" s="52"/>
      <c r="E1341" s="56" t="s">
        <v>1063</v>
      </c>
      <c r="F1341" s="56"/>
      <c r="G1341" s="52"/>
      <c r="H1341" s="47" t="s">
        <v>1838</v>
      </c>
      <c r="I1341" s="44"/>
      <c r="J1341" s="39" t="e">
        <f>VLOOKUP(A1341,'[1]2019.11'!$A:$B,2,0)</f>
        <v>#N/A</v>
      </c>
      <c r="X1341" s="39" t="e">
        <f>VLOOKUP(A1341,'[1]2019.30'!$A:$B,2,0)</f>
        <v>#N/A</v>
      </c>
      <c r="AJ1341" s="39" t="e">
        <f>VLOOKUP(A1341,[2]修订!$B:$C,2,0)</f>
        <v>#N/A</v>
      </c>
    </row>
    <row r="1342" s="39" customFormat="1" spans="1:36">
      <c r="A1342" s="55" t="s">
        <v>2023</v>
      </c>
      <c r="B1342" s="52" t="s">
        <v>1579</v>
      </c>
      <c r="C1342" s="52"/>
      <c r="D1342" s="52"/>
      <c r="E1342" s="56" t="s">
        <v>1063</v>
      </c>
      <c r="F1342" s="56">
        <v>90</v>
      </c>
      <c r="G1342" s="52"/>
      <c r="H1342" s="47"/>
      <c r="I1342" s="44"/>
      <c r="J1342" s="39" t="e">
        <f>VLOOKUP(A1342,'[1]2019.11'!$A:$B,2,0)</f>
        <v>#N/A</v>
      </c>
      <c r="X1342" s="39" t="e">
        <f>VLOOKUP(A1342,'[1]2019.30'!$A:$B,2,0)</f>
        <v>#N/A</v>
      </c>
      <c r="AJ1342" s="39" t="e">
        <f>VLOOKUP(A1342,[2]修订!$B:$C,2,0)</f>
        <v>#N/A</v>
      </c>
    </row>
    <row r="1343" s="39" customFormat="1" spans="1:36">
      <c r="A1343" s="55" t="s">
        <v>2024</v>
      </c>
      <c r="B1343" s="52" t="s">
        <v>1450</v>
      </c>
      <c r="C1343" s="52"/>
      <c r="D1343" s="52"/>
      <c r="E1343" s="56" t="s">
        <v>1063</v>
      </c>
      <c r="F1343" s="56">
        <v>35</v>
      </c>
      <c r="G1343" s="52"/>
      <c r="H1343" s="47"/>
      <c r="I1343" s="44"/>
      <c r="J1343" s="39" t="e">
        <f>VLOOKUP(A1343,'[1]2019.11'!$A:$B,2,0)</f>
        <v>#N/A</v>
      </c>
      <c r="X1343" s="39" t="e">
        <f>VLOOKUP(A1343,'[1]2019.30'!$A:$B,2,0)</f>
        <v>#N/A</v>
      </c>
      <c r="AJ1343" s="39" t="e">
        <f>VLOOKUP(A1343,[2]修订!$B:$C,2,0)</f>
        <v>#N/A</v>
      </c>
    </row>
    <row r="1344" s="39" customFormat="1" spans="1:36">
      <c r="A1344" s="55">
        <v>250310025</v>
      </c>
      <c r="B1344" s="52" t="s">
        <v>2025</v>
      </c>
      <c r="C1344" s="52" t="s">
        <v>2026</v>
      </c>
      <c r="D1344" s="52"/>
      <c r="E1344" s="56" t="s">
        <v>1063</v>
      </c>
      <c r="F1344" s="56"/>
      <c r="G1344" s="52"/>
      <c r="H1344" s="47" t="s">
        <v>5</v>
      </c>
      <c r="I1344" s="44"/>
      <c r="J1344" s="39" t="e">
        <f>VLOOKUP(A1344,'[1]2019.11'!$A:$B,2,0)</f>
        <v>#N/A</v>
      </c>
      <c r="X1344" s="39" t="e">
        <f>VLOOKUP(A1344,'[1]2019.30'!$A:$B,2,0)</f>
        <v>#N/A</v>
      </c>
      <c r="AJ1344" s="39" t="e">
        <f>VLOOKUP(A1344,[2]修订!$B:$C,2,0)</f>
        <v>#N/A</v>
      </c>
    </row>
    <row r="1345" s="39" customFormat="1" spans="1:36">
      <c r="A1345" s="55" t="s">
        <v>2027</v>
      </c>
      <c r="B1345" s="52" t="s">
        <v>1579</v>
      </c>
      <c r="C1345" s="52"/>
      <c r="D1345" s="52"/>
      <c r="E1345" s="56" t="s">
        <v>1063</v>
      </c>
      <c r="F1345" s="56">
        <v>70</v>
      </c>
      <c r="G1345" s="52"/>
      <c r="H1345" s="47"/>
      <c r="I1345" s="44"/>
      <c r="J1345" s="39" t="e">
        <f>VLOOKUP(A1345,'[1]2019.11'!$A:$B,2,0)</f>
        <v>#N/A</v>
      </c>
      <c r="X1345" s="39" t="e">
        <f>VLOOKUP(A1345,'[1]2019.30'!$A:$B,2,0)</f>
        <v>#N/A</v>
      </c>
      <c r="AJ1345" s="39" t="e">
        <f>VLOOKUP(A1345,[2]修订!$B:$C,2,0)</f>
        <v>#N/A</v>
      </c>
    </row>
    <row r="1346" s="39" customFormat="1" spans="1:36">
      <c r="A1346" s="55" t="s">
        <v>2028</v>
      </c>
      <c r="B1346" s="52" t="s">
        <v>1450</v>
      </c>
      <c r="C1346" s="52"/>
      <c r="D1346" s="52"/>
      <c r="E1346" s="56" t="s">
        <v>1063</v>
      </c>
      <c r="F1346" s="56">
        <v>35</v>
      </c>
      <c r="G1346" s="52"/>
      <c r="H1346" s="47"/>
      <c r="I1346" s="44"/>
      <c r="J1346" s="39" t="e">
        <f>VLOOKUP(A1346,'[1]2019.11'!$A:$B,2,0)</f>
        <v>#N/A</v>
      </c>
      <c r="X1346" s="39" t="e">
        <f>VLOOKUP(A1346,'[1]2019.30'!$A:$B,2,0)</f>
        <v>#N/A</v>
      </c>
      <c r="AJ1346" s="39" t="e">
        <f>VLOOKUP(A1346,[2]修订!$B:$C,2,0)</f>
        <v>#N/A</v>
      </c>
    </row>
    <row r="1347" s="39" customFormat="1" spans="1:36">
      <c r="A1347" s="55">
        <v>250310026</v>
      </c>
      <c r="B1347" s="52" t="s">
        <v>2029</v>
      </c>
      <c r="C1347" s="52"/>
      <c r="D1347" s="52"/>
      <c r="E1347" s="56" t="s">
        <v>1063</v>
      </c>
      <c r="F1347" s="56"/>
      <c r="G1347" s="52"/>
      <c r="H1347" s="47"/>
      <c r="I1347" s="44"/>
      <c r="J1347" s="39" t="e">
        <f>VLOOKUP(A1347,'[1]2019.11'!$A:$B,2,0)</f>
        <v>#N/A</v>
      </c>
      <c r="X1347" s="39" t="e">
        <f>VLOOKUP(A1347,'[1]2019.30'!$A:$B,2,0)</f>
        <v>#N/A</v>
      </c>
      <c r="AJ1347" s="39" t="e">
        <f>VLOOKUP(A1347,[2]修订!$B:$C,2,0)</f>
        <v>#N/A</v>
      </c>
    </row>
    <row r="1348" s="39" customFormat="1" spans="1:36">
      <c r="A1348" s="55" t="s">
        <v>2030</v>
      </c>
      <c r="B1348" s="52" t="s">
        <v>1910</v>
      </c>
      <c r="C1348" s="52"/>
      <c r="D1348" s="52"/>
      <c r="E1348" s="56" t="s">
        <v>1063</v>
      </c>
      <c r="F1348" s="56">
        <v>30</v>
      </c>
      <c r="G1348" s="52"/>
      <c r="H1348" s="47"/>
      <c r="I1348" s="44"/>
      <c r="J1348" s="39" t="e">
        <f>VLOOKUP(A1348,'[1]2019.11'!$A:$B,2,0)</f>
        <v>#N/A</v>
      </c>
      <c r="X1348" s="39" t="e">
        <f>VLOOKUP(A1348,'[1]2019.30'!$A:$B,2,0)</f>
        <v>#N/A</v>
      </c>
      <c r="AJ1348" s="39" t="e">
        <f>VLOOKUP(A1348,[2]修订!$B:$C,2,0)</f>
        <v>#N/A</v>
      </c>
    </row>
    <row r="1349" s="39" customFormat="1" spans="1:36">
      <c r="A1349" s="55" t="s">
        <v>2031</v>
      </c>
      <c r="B1349" s="52" t="s">
        <v>1291</v>
      </c>
      <c r="C1349" s="52"/>
      <c r="D1349" s="52"/>
      <c r="E1349" s="56" t="s">
        <v>1063</v>
      </c>
      <c r="F1349" s="56">
        <v>45</v>
      </c>
      <c r="G1349" s="52"/>
      <c r="H1349" s="47"/>
      <c r="I1349" s="44"/>
      <c r="J1349" s="39" t="e">
        <f>VLOOKUP(A1349,'[1]2019.11'!$A:$B,2,0)</f>
        <v>#N/A</v>
      </c>
      <c r="X1349" s="39" t="e">
        <f>VLOOKUP(A1349,'[1]2019.30'!$A:$B,2,0)</f>
        <v>#N/A</v>
      </c>
      <c r="AJ1349" s="39" t="e">
        <f>VLOOKUP(A1349,[2]修订!$B:$C,2,0)</f>
        <v>#N/A</v>
      </c>
    </row>
    <row r="1350" s="39" customFormat="1" spans="1:36">
      <c r="A1350" s="55">
        <v>250310027</v>
      </c>
      <c r="B1350" s="52" t="s">
        <v>2032</v>
      </c>
      <c r="C1350" s="52"/>
      <c r="D1350" s="52"/>
      <c r="E1350" s="56" t="s">
        <v>1063</v>
      </c>
      <c r="F1350" s="56"/>
      <c r="G1350" s="52"/>
      <c r="H1350" s="47"/>
      <c r="I1350" s="44"/>
      <c r="J1350" s="39" t="e">
        <f>VLOOKUP(A1350,'[1]2019.11'!$A:$B,2,0)</f>
        <v>#N/A</v>
      </c>
      <c r="X1350" s="39" t="e">
        <f>VLOOKUP(A1350,'[1]2019.30'!$A:$B,2,0)</f>
        <v>#N/A</v>
      </c>
      <c r="AJ1350" s="39" t="e">
        <f>VLOOKUP(A1350,[2]修订!$B:$C,2,0)</f>
        <v>#N/A</v>
      </c>
    </row>
    <row r="1351" s="39" customFormat="1" spans="1:36">
      <c r="A1351" s="55" t="s">
        <v>2033</v>
      </c>
      <c r="B1351" s="52" t="s">
        <v>1910</v>
      </c>
      <c r="C1351" s="52"/>
      <c r="D1351" s="52"/>
      <c r="E1351" s="56" t="s">
        <v>1063</v>
      </c>
      <c r="F1351" s="56">
        <v>20</v>
      </c>
      <c r="G1351" s="52"/>
      <c r="H1351" s="47"/>
      <c r="I1351" s="44"/>
      <c r="J1351" s="39" t="e">
        <f>VLOOKUP(A1351,'[1]2019.11'!$A:$B,2,0)</f>
        <v>#N/A</v>
      </c>
      <c r="X1351" s="39" t="e">
        <f>VLOOKUP(A1351,'[1]2019.30'!$A:$B,2,0)</f>
        <v>#N/A</v>
      </c>
      <c r="AJ1351" s="39" t="e">
        <f>VLOOKUP(A1351,[2]修订!$B:$C,2,0)</f>
        <v>#N/A</v>
      </c>
    </row>
    <row r="1352" s="39" customFormat="1" spans="1:36">
      <c r="A1352" s="55" t="s">
        <v>2034</v>
      </c>
      <c r="B1352" s="52" t="s">
        <v>1291</v>
      </c>
      <c r="C1352" s="52"/>
      <c r="D1352" s="52"/>
      <c r="E1352" s="56" t="s">
        <v>1063</v>
      </c>
      <c r="F1352" s="56">
        <v>35</v>
      </c>
      <c r="G1352" s="52"/>
      <c r="H1352" s="47"/>
      <c r="I1352" s="44"/>
      <c r="J1352" s="39" t="e">
        <f>VLOOKUP(A1352,'[1]2019.11'!$A:$B,2,0)</f>
        <v>#N/A</v>
      </c>
      <c r="X1352" s="39" t="e">
        <f>VLOOKUP(A1352,'[1]2019.30'!$A:$B,2,0)</f>
        <v>#N/A</v>
      </c>
      <c r="AJ1352" s="39" t="e">
        <f>VLOOKUP(A1352,[2]修订!$B:$C,2,0)</f>
        <v>#N/A</v>
      </c>
    </row>
    <row r="1353" s="39" customFormat="1" spans="1:36">
      <c r="A1353" s="55">
        <v>250310028</v>
      </c>
      <c r="B1353" s="52" t="s">
        <v>2035</v>
      </c>
      <c r="C1353" s="52"/>
      <c r="D1353" s="52"/>
      <c r="E1353" s="56" t="s">
        <v>1063</v>
      </c>
      <c r="F1353" s="56"/>
      <c r="G1353" s="52"/>
      <c r="H1353" s="47"/>
      <c r="I1353" s="44"/>
      <c r="J1353" s="39" t="e">
        <f>VLOOKUP(A1353,'[1]2019.11'!$A:$B,2,0)</f>
        <v>#N/A</v>
      </c>
      <c r="X1353" s="39" t="e">
        <f>VLOOKUP(A1353,'[1]2019.30'!$A:$B,2,0)</f>
        <v>#N/A</v>
      </c>
      <c r="AJ1353" s="39" t="e">
        <f>VLOOKUP(A1353,[2]修订!$B:$C,2,0)</f>
        <v>#N/A</v>
      </c>
    </row>
    <row r="1354" s="39" customFormat="1" spans="1:36">
      <c r="A1354" s="55" t="s">
        <v>2036</v>
      </c>
      <c r="B1354" s="52" t="s">
        <v>1910</v>
      </c>
      <c r="C1354" s="52"/>
      <c r="D1354" s="52"/>
      <c r="E1354" s="56" t="s">
        <v>1063</v>
      </c>
      <c r="F1354" s="56">
        <v>20</v>
      </c>
      <c r="G1354" s="52"/>
      <c r="H1354" s="47"/>
      <c r="I1354" s="44"/>
      <c r="J1354" s="39" t="e">
        <f>VLOOKUP(A1354,'[1]2019.11'!$A:$B,2,0)</f>
        <v>#N/A</v>
      </c>
      <c r="X1354" s="39" t="e">
        <f>VLOOKUP(A1354,'[1]2019.30'!$A:$B,2,0)</f>
        <v>#N/A</v>
      </c>
      <c r="AJ1354" s="39" t="e">
        <f>VLOOKUP(A1354,[2]修订!$B:$C,2,0)</f>
        <v>#N/A</v>
      </c>
    </row>
    <row r="1355" s="39" customFormat="1" spans="1:36">
      <c r="A1355" s="55" t="s">
        <v>2037</v>
      </c>
      <c r="B1355" s="52" t="s">
        <v>1291</v>
      </c>
      <c r="C1355" s="52"/>
      <c r="D1355" s="52"/>
      <c r="E1355" s="56" t="s">
        <v>1063</v>
      </c>
      <c r="F1355" s="56">
        <v>45</v>
      </c>
      <c r="G1355" s="52"/>
      <c r="H1355" s="47"/>
      <c r="I1355" s="44"/>
      <c r="J1355" s="39" t="e">
        <f>VLOOKUP(A1355,'[1]2019.11'!$A:$B,2,0)</f>
        <v>#N/A</v>
      </c>
      <c r="X1355" s="39" t="e">
        <f>VLOOKUP(A1355,'[1]2019.30'!$A:$B,2,0)</f>
        <v>#N/A</v>
      </c>
      <c r="AJ1355" s="39" t="e">
        <f>VLOOKUP(A1355,[2]修订!$B:$C,2,0)</f>
        <v>#N/A</v>
      </c>
    </row>
    <row r="1356" s="39" customFormat="1" spans="1:36">
      <c r="A1356" s="55">
        <v>250310029</v>
      </c>
      <c r="B1356" s="52" t="s">
        <v>2038</v>
      </c>
      <c r="C1356" s="52"/>
      <c r="D1356" s="52"/>
      <c r="E1356" s="56" t="s">
        <v>1063</v>
      </c>
      <c r="F1356" s="56">
        <v>23</v>
      </c>
      <c r="G1356" s="52" t="s">
        <v>2039</v>
      </c>
      <c r="H1356" s="47"/>
      <c r="I1356" s="44"/>
      <c r="J1356" s="39" t="e">
        <f>VLOOKUP(A1356,'[1]2019.11'!$A:$B,2,0)</f>
        <v>#N/A</v>
      </c>
      <c r="X1356" s="39" t="e">
        <f>VLOOKUP(A1356,'[1]2019.30'!$A:$B,2,0)</f>
        <v>#N/A</v>
      </c>
      <c r="AJ1356" s="39" t="e">
        <f>VLOOKUP(A1356,[2]修订!$B:$C,2,0)</f>
        <v>#N/A</v>
      </c>
    </row>
    <row r="1357" s="39" customFormat="1" spans="1:36">
      <c r="A1357" s="55">
        <v>250310030</v>
      </c>
      <c r="B1357" s="52" t="s">
        <v>2040</v>
      </c>
      <c r="C1357" s="52"/>
      <c r="D1357" s="52"/>
      <c r="E1357" s="56" t="s">
        <v>1063</v>
      </c>
      <c r="F1357" s="56"/>
      <c r="G1357" s="52"/>
      <c r="H1357" s="47"/>
      <c r="I1357" s="44"/>
      <c r="J1357" s="39" t="e">
        <f>VLOOKUP(A1357,'[1]2019.11'!$A:$B,2,0)</f>
        <v>#N/A</v>
      </c>
      <c r="X1357" s="39" t="e">
        <f>VLOOKUP(A1357,'[1]2019.30'!$A:$B,2,0)</f>
        <v>#N/A</v>
      </c>
      <c r="AJ1357" s="39" t="e">
        <f>VLOOKUP(A1357,[2]修订!$B:$C,2,0)</f>
        <v>#N/A</v>
      </c>
    </row>
    <row r="1358" s="39" customFormat="1" spans="1:36">
      <c r="A1358" s="55" t="s">
        <v>2041</v>
      </c>
      <c r="B1358" s="52" t="s">
        <v>1450</v>
      </c>
      <c r="C1358" s="52"/>
      <c r="D1358" s="52"/>
      <c r="E1358" s="56" t="s">
        <v>1063</v>
      </c>
      <c r="F1358" s="56">
        <v>15</v>
      </c>
      <c r="G1358" s="52"/>
      <c r="H1358" s="47"/>
      <c r="I1358" s="44"/>
      <c r="J1358" s="39" t="e">
        <f>VLOOKUP(A1358,'[1]2019.11'!$A:$B,2,0)</f>
        <v>#N/A</v>
      </c>
      <c r="X1358" s="39" t="e">
        <f>VLOOKUP(A1358,'[1]2019.30'!$A:$B,2,0)</f>
        <v>#N/A</v>
      </c>
      <c r="AJ1358" s="39" t="e">
        <f>VLOOKUP(A1358,[2]修订!$B:$C,2,0)</f>
        <v>#N/A</v>
      </c>
    </row>
    <row r="1359" s="39" customFormat="1" spans="1:36">
      <c r="A1359" s="55" t="s">
        <v>2042</v>
      </c>
      <c r="B1359" s="52" t="s">
        <v>1512</v>
      </c>
      <c r="C1359" s="52"/>
      <c r="D1359" s="52"/>
      <c r="E1359" s="56" t="s">
        <v>1063</v>
      </c>
      <c r="F1359" s="56">
        <v>40</v>
      </c>
      <c r="G1359" s="52"/>
      <c r="H1359" s="47"/>
      <c r="I1359" s="44"/>
      <c r="J1359" s="39" t="e">
        <f>VLOOKUP(A1359,'[1]2019.11'!$A:$B,2,0)</f>
        <v>#N/A</v>
      </c>
      <c r="X1359" s="39" t="e">
        <f>VLOOKUP(A1359,'[1]2019.30'!$A:$B,2,0)</f>
        <v>#N/A</v>
      </c>
      <c r="AJ1359" s="39" t="e">
        <f>VLOOKUP(A1359,[2]修订!$B:$C,2,0)</f>
        <v>#N/A</v>
      </c>
    </row>
    <row r="1360" s="39" customFormat="1" spans="1:36">
      <c r="A1360" s="55">
        <v>250310031</v>
      </c>
      <c r="B1360" s="52" t="s">
        <v>2043</v>
      </c>
      <c r="C1360" s="52"/>
      <c r="D1360" s="52"/>
      <c r="E1360" s="56" t="s">
        <v>1063</v>
      </c>
      <c r="F1360" s="56"/>
      <c r="G1360" s="52"/>
      <c r="H1360" s="47"/>
      <c r="I1360" s="44"/>
      <c r="J1360" s="39" t="e">
        <f>VLOOKUP(A1360,'[1]2019.11'!$A:$B,2,0)</f>
        <v>#N/A</v>
      </c>
      <c r="X1360" s="39" t="e">
        <f>VLOOKUP(A1360,'[1]2019.30'!$A:$B,2,0)</f>
        <v>#N/A</v>
      </c>
      <c r="AJ1360" s="39" t="e">
        <f>VLOOKUP(A1360,[2]修订!$B:$C,2,0)</f>
        <v>#N/A</v>
      </c>
    </row>
    <row r="1361" s="39" customFormat="1" spans="1:36">
      <c r="A1361" s="55" t="s">
        <v>2044</v>
      </c>
      <c r="B1361" s="52" t="s">
        <v>1450</v>
      </c>
      <c r="C1361" s="52"/>
      <c r="D1361" s="52"/>
      <c r="E1361" s="56" t="s">
        <v>1063</v>
      </c>
      <c r="F1361" s="56">
        <v>18</v>
      </c>
      <c r="G1361" s="52"/>
      <c r="H1361" s="47"/>
      <c r="I1361" s="44"/>
      <c r="J1361" s="39" t="e">
        <f>VLOOKUP(A1361,'[1]2019.11'!$A:$B,2,0)</f>
        <v>#N/A</v>
      </c>
      <c r="X1361" s="39" t="e">
        <f>VLOOKUP(A1361,'[1]2019.30'!$A:$B,2,0)</f>
        <v>#N/A</v>
      </c>
      <c r="AJ1361" s="39" t="e">
        <f>VLOOKUP(A1361,[2]修订!$B:$C,2,0)</f>
        <v>#N/A</v>
      </c>
    </row>
    <row r="1362" s="39" customFormat="1" spans="1:36">
      <c r="A1362" s="55" t="s">
        <v>2045</v>
      </c>
      <c r="B1362" s="52" t="s">
        <v>1512</v>
      </c>
      <c r="C1362" s="52"/>
      <c r="D1362" s="52"/>
      <c r="E1362" s="56" t="s">
        <v>1063</v>
      </c>
      <c r="F1362" s="56">
        <v>35</v>
      </c>
      <c r="G1362" s="52"/>
      <c r="H1362" s="47"/>
      <c r="I1362" s="44"/>
      <c r="J1362" s="39" t="e">
        <f>VLOOKUP(A1362,'[1]2019.11'!$A:$B,2,0)</f>
        <v>#N/A</v>
      </c>
      <c r="X1362" s="39" t="e">
        <f>VLOOKUP(A1362,'[1]2019.30'!$A:$B,2,0)</f>
        <v>#N/A</v>
      </c>
      <c r="AJ1362" s="39" t="e">
        <f>VLOOKUP(A1362,[2]修订!$B:$C,2,0)</f>
        <v>#N/A</v>
      </c>
    </row>
    <row r="1363" s="39" customFormat="1" spans="1:36">
      <c r="A1363" s="55">
        <v>250310032</v>
      </c>
      <c r="B1363" s="52" t="s">
        <v>2046</v>
      </c>
      <c r="C1363" s="52"/>
      <c r="D1363" s="52"/>
      <c r="E1363" s="56" t="s">
        <v>1063</v>
      </c>
      <c r="F1363" s="56"/>
      <c r="G1363" s="52"/>
      <c r="H1363" s="47"/>
      <c r="I1363" s="44"/>
      <c r="J1363" s="39" t="e">
        <f>VLOOKUP(A1363,'[1]2019.11'!$A:$B,2,0)</f>
        <v>#N/A</v>
      </c>
      <c r="X1363" s="39" t="e">
        <f>VLOOKUP(A1363,'[1]2019.30'!$A:$B,2,0)</f>
        <v>#N/A</v>
      </c>
      <c r="AJ1363" s="39" t="e">
        <f>VLOOKUP(A1363,[2]修订!$B:$C,2,0)</f>
        <v>#N/A</v>
      </c>
    </row>
    <row r="1364" s="39" customFormat="1" spans="1:36">
      <c r="A1364" s="55" t="s">
        <v>2047</v>
      </c>
      <c r="B1364" s="52" t="s">
        <v>1450</v>
      </c>
      <c r="C1364" s="52"/>
      <c r="D1364" s="52"/>
      <c r="E1364" s="56" t="s">
        <v>1063</v>
      </c>
      <c r="F1364" s="56">
        <v>18</v>
      </c>
      <c r="G1364" s="52"/>
      <c r="H1364" s="47"/>
      <c r="I1364" s="44"/>
      <c r="J1364" s="39" t="e">
        <f>VLOOKUP(A1364,'[1]2019.11'!$A:$B,2,0)</f>
        <v>#N/A</v>
      </c>
      <c r="X1364" s="39" t="e">
        <f>VLOOKUP(A1364,'[1]2019.30'!$A:$B,2,0)</f>
        <v>#N/A</v>
      </c>
      <c r="AJ1364" s="39" t="e">
        <f>VLOOKUP(A1364,[2]修订!$B:$C,2,0)</f>
        <v>#N/A</v>
      </c>
    </row>
    <row r="1365" s="39" customFormat="1" spans="1:36">
      <c r="A1365" s="55" t="s">
        <v>2048</v>
      </c>
      <c r="B1365" s="52" t="s">
        <v>1512</v>
      </c>
      <c r="C1365" s="52"/>
      <c r="D1365" s="52"/>
      <c r="E1365" s="56" t="s">
        <v>1063</v>
      </c>
      <c r="F1365" s="56">
        <v>40</v>
      </c>
      <c r="G1365" s="52"/>
      <c r="H1365" s="47"/>
      <c r="I1365" s="44"/>
      <c r="J1365" s="39" t="e">
        <f>VLOOKUP(A1365,'[1]2019.11'!$A:$B,2,0)</f>
        <v>#N/A</v>
      </c>
      <c r="X1365" s="39" t="e">
        <f>VLOOKUP(A1365,'[1]2019.30'!$A:$B,2,0)</f>
        <v>#N/A</v>
      </c>
      <c r="AJ1365" s="39" t="e">
        <f>VLOOKUP(A1365,[2]修订!$B:$C,2,0)</f>
        <v>#N/A</v>
      </c>
    </row>
    <row r="1366" s="39" customFormat="1" spans="1:36">
      <c r="A1366" s="55">
        <v>250310033</v>
      </c>
      <c r="B1366" s="52" t="s">
        <v>2049</v>
      </c>
      <c r="C1366" s="52"/>
      <c r="D1366" s="52"/>
      <c r="E1366" s="56" t="s">
        <v>1063</v>
      </c>
      <c r="F1366" s="56"/>
      <c r="G1366" s="52"/>
      <c r="H1366" s="47"/>
      <c r="I1366" s="44"/>
      <c r="J1366" s="39" t="e">
        <f>VLOOKUP(A1366,'[1]2019.11'!$A:$B,2,0)</f>
        <v>#N/A</v>
      </c>
      <c r="X1366" s="39" t="e">
        <f>VLOOKUP(A1366,'[1]2019.30'!$A:$B,2,0)</f>
        <v>#N/A</v>
      </c>
      <c r="AJ1366" s="39" t="e">
        <f>VLOOKUP(A1366,[2]修订!$B:$C,2,0)</f>
        <v>#N/A</v>
      </c>
    </row>
    <row r="1367" s="39" customFormat="1" spans="1:36">
      <c r="A1367" s="55" t="s">
        <v>2050</v>
      </c>
      <c r="B1367" s="52" t="s">
        <v>1450</v>
      </c>
      <c r="C1367" s="52"/>
      <c r="D1367" s="52"/>
      <c r="E1367" s="56" t="s">
        <v>1063</v>
      </c>
      <c r="F1367" s="56">
        <v>18</v>
      </c>
      <c r="G1367" s="52"/>
      <c r="H1367" s="47"/>
      <c r="I1367" s="44"/>
      <c r="J1367" s="39" t="e">
        <f>VLOOKUP(A1367,'[1]2019.11'!$A:$B,2,0)</f>
        <v>#N/A</v>
      </c>
      <c r="X1367" s="39" t="e">
        <f>VLOOKUP(A1367,'[1]2019.30'!$A:$B,2,0)</f>
        <v>#N/A</v>
      </c>
      <c r="AJ1367" s="39" t="e">
        <f>VLOOKUP(A1367,[2]修订!$B:$C,2,0)</f>
        <v>#N/A</v>
      </c>
    </row>
    <row r="1368" s="39" customFormat="1" spans="1:36">
      <c r="A1368" s="55" t="s">
        <v>2051</v>
      </c>
      <c r="B1368" s="52" t="s">
        <v>1512</v>
      </c>
      <c r="C1368" s="52"/>
      <c r="D1368" s="52"/>
      <c r="E1368" s="56" t="s">
        <v>1063</v>
      </c>
      <c r="F1368" s="56">
        <v>40</v>
      </c>
      <c r="G1368" s="52"/>
      <c r="H1368" s="47"/>
      <c r="I1368" s="44"/>
      <c r="J1368" s="39" t="e">
        <f>VLOOKUP(A1368,'[1]2019.11'!$A:$B,2,0)</f>
        <v>#N/A</v>
      </c>
      <c r="X1368" s="39" t="e">
        <f>VLOOKUP(A1368,'[1]2019.30'!$A:$B,2,0)</f>
        <v>#N/A</v>
      </c>
      <c r="AJ1368" s="39" t="e">
        <f>VLOOKUP(A1368,[2]修订!$B:$C,2,0)</f>
        <v>#N/A</v>
      </c>
    </row>
    <row r="1369" s="39" customFormat="1" spans="1:36">
      <c r="A1369" s="55">
        <v>250310034</v>
      </c>
      <c r="B1369" s="52" t="s">
        <v>2052</v>
      </c>
      <c r="C1369" s="52"/>
      <c r="D1369" s="52"/>
      <c r="E1369" s="56" t="s">
        <v>1063</v>
      </c>
      <c r="F1369" s="56"/>
      <c r="G1369" s="52"/>
      <c r="H1369" s="47"/>
      <c r="I1369" s="44"/>
      <c r="J1369" s="39" t="e">
        <f>VLOOKUP(A1369,'[1]2019.11'!$A:$B,2,0)</f>
        <v>#N/A</v>
      </c>
      <c r="X1369" s="39" t="e">
        <f>VLOOKUP(A1369,'[1]2019.30'!$A:$B,2,0)</f>
        <v>#N/A</v>
      </c>
      <c r="AJ1369" s="39" t="e">
        <f>VLOOKUP(A1369,[2]修订!$B:$C,2,0)</f>
        <v>#N/A</v>
      </c>
    </row>
    <row r="1370" s="39" customFormat="1" spans="1:36">
      <c r="A1370" s="55" t="s">
        <v>2053</v>
      </c>
      <c r="B1370" s="52" t="s">
        <v>1450</v>
      </c>
      <c r="C1370" s="52"/>
      <c r="D1370" s="52"/>
      <c r="E1370" s="56" t="s">
        <v>1063</v>
      </c>
      <c r="F1370" s="56">
        <v>18</v>
      </c>
      <c r="G1370" s="52"/>
      <c r="H1370" s="47"/>
      <c r="I1370" s="44"/>
      <c r="J1370" s="39" t="e">
        <f>VLOOKUP(A1370,'[1]2019.11'!$A:$B,2,0)</f>
        <v>#N/A</v>
      </c>
      <c r="X1370" s="39" t="e">
        <f>VLOOKUP(A1370,'[1]2019.30'!$A:$B,2,0)</f>
        <v>#N/A</v>
      </c>
      <c r="AJ1370" s="39" t="e">
        <f>VLOOKUP(A1370,[2]修订!$B:$C,2,0)</f>
        <v>#N/A</v>
      </c>
    </row>
    <row r="1371" s="39" customFormat="1" spans="1:36">
      <c r="A1371" s="55" t="s">
        <v>2054</v>
      </c>
      <c r="B1371" s="52" t="s">
        <v>1512</v>
      </c>
      <c r="C1371" s="52"/>
      <c r="D1371" s="52"/>
      <c r="E1371" s="56" t="s">
        <v>1063</v>
      </c>
      <c r="F1371" s="56">
        <v>40</v>
      </c>
      <c r="G1371" s="52"/>
      <c r="H1371" s="47"/>
      <c r="I1371" s="44"/>
      <c r="J1371" s="39" t="e">
        <f>VLOOKUP(A1371,'[1]2019.11'!$A:$B,2,0)</f>
        <v>#N/A</v>
      </c>
      <c r="X1371" s="39" t="e">
        <f>VLOOKUP(A1371,'[1]2019.30'!$A:$B,2,0)</f>
        <v>#N/A</v>
      </c>
      <c r="AJ1371" s="39" t="e">
        <f>VLOOKUP(A1371,[2]修订!$B:$C,2,0)</f>
        <v>#N/A</v>
      </c>
    </row>
    <row r="1372" s="39" customFormat="1" spans="1:36">
      <c r="A1372" s="55">
        <v>250310035</v>
      </c>
      <c r="B1372" s="52" t="s">
        <v>2055</v>
      </c>
      <c r="C1372" s="52"/>
      <c r="D1372" s="52"/>
      <c r="E1372" s="56" t="s">
        <v>1063</v>
      </c>
      <c r="F1372" s="56"/>
      <c r="G1372" s="52"/>
      <c r="H1372" s="47"/>
      <c r="I1372" s="44"/>
      <c r="J1372" s="39" t="e">
        <f>VLOOKUP(A1372,'[1]2019.11'!$A:$B,2,0)</f>
        <v>#N/A</v>
      </c>
      <c r="X1372" s="39" t="e">
        <f>VLOOKUP(A1372,'[1]2019.30'!$A:$B,2,0)</f>
        <v>#N/A</v>
      </c>
      <c r="AJ1372" s="39" t="e">
        <f>VLOOKUP(A1372,[2]修订!$B:$C,2,0)</f>
        <v>#N/A</v>
      </c>
    </row>
    <row r="1373" s="39" customFormat="1" spans="1:36">
      <c r="A1373" s="55" t="s">
        <v>2056</v>
      </c>
      <c r="B1373" s="52" t="s">
        <v>1450</v>
      </c>
      <c r="C1373" s="52"/>
      <c r="D1373" s="52"/>
      <c r="E1373" s="56" t="s">
        <v>1063</v>
      </c>
      <c r="F1373" s="56">
        <v>15</v>
      </c>
      <c r="G1373" s="52"/>
      <c r="H1373" s="47"/>
      <c r="I1373" s="44"/>
      <c r="J1373" s="39" t="e">
        <f>VLOOKUP(A1373,'[1]2019.11'!$A:$B,2,0)</f>
        <v>#N/A</v>
      </c>
      <c r="X1373" s="39" t="e">
        <f>VLOOKUP(A1373,'[1]2019.30'!$A:$B,2,0)</f>
        <v>#N/A</v>
      </c>
      <c r="AJ1373" s="39" t="e">
        <f>VLOOKUP(A1373,[2]修订!$B:$C,2,0)</f>
        <v>#N/A</v>
      </c>
    </row>
    <row r="1374" s="39" customFormat="1" spans="1:36">
      <c r="A1374" s="55" t="s">
        <v>2057</v>
      </c>
      <c r="B1374" s="52" t="s">
        <v>1512</v>
      </c>
      <c r="C1374" s="52"/>
      <c r="D1374" s="52"/>
      <c r="E1374" s="56" t="s">
        <v>1063</v>
      </c>
      <c r="F1374" s="56">
        <v>40</v>
      </c>
      <c r="G1374" s="52"/>
      <c r="H1374" s="47"/>
      <c r="I1374" s="44"/>
      <c r="J1374" s="39" t="e">
        <f>VLOOKUP(A1374,'[1]2019.11'!$A:$B,2,0)</f>
        <v>#N/A</v>
      </c>
      <c r="X1374" s="39" t="e">
        <f>VLOOKUP(A1374,'[1]2019.30'!$A:$B,2,0)</f>
        <v>#N/A</v>
      </c>
      <c r="AJ1374" s="39" t="e">
        <f>VLOOKUP(A1374,[2]修订!$B:$C,2,0)</f>
        <v>#N/A</v>
      </c>
    </row>
    <row r="1375" s="39" customFormat="1" spans="1:36">
      <c r="A1375" s="55">
        <v>250310036</v>
      </c>
      <c r="B1375" s="52" t="s">
        <v>2058</v>
      </c>
      <c r="C1375" s="52"/>
      <c r="D1375" s="52"/>
      <c r="E1375" s="56" t="s">
        <v>1063</v>
      </c>
      <c r="F1375" s="56"/>
      <c r="G1375" s="52"/>
      <c r="H1375" s="47"/>
      <c r="I1375" s="44"/>
      <c r="J1375" s="39" t="e">
        <f>VLOOKUP(A1375,'[1]2019.11'!$A:$B,2,0)</f>
        <v>#N/A</v>
      </c>
      <c r="X1375" s="39" t="e">
        <f>VLOOKUP(A1375,'[1]2019.30'!$A:$B,2,0)</f>
        <v>#N/A</v>
      </c>
      <c r="AJ1375" s="39" t="e">
        <f>VLOOKUP(A1375,[2]修订!$B:$C,2,0)</f>
        <v>#N/A</v>
      </c>
    </row>
    <row r="1376" s="39" customFormat="1" spans="1:36">
      <c r="A1376" s="55" t="s">
        <v>2059</v>
      </c>
      <c r="B1376" s="52" t="s">
        <v>1450</v>
      </c>
      <c r="C1376" s="52"/>
      <c r="D1376" s="52"/>
      <c r="E1376" s="56" t="s">
        <v>1063</v>
      </c>
      <c r="F1376" s="56">
        <v>15</v>
      </c>
      <c r="G1376" s="52"/>
      <c r="H1376" s="47"/>
      <c r="I1376" s="44"/>
      <c r="J1376" s="39" t="e">
        <f>VLOOKUP(A1376,'[1]2019.11'!$A:$B,2,0)</f>
        <v>#N/A</v>
      </c>
      <c r="X1376" s="39" t="e">
        <f>VLOOKUP(A1376,'[1]2019.30'!$A:$B,2,0)</f>
        <v>#N/A</v>
      </c>
      <c r="AJ1376" s="39" t="e">
        <f>VLOOKUP(A1376,[2]修订!$B:$C,2,0)</f>
        <v>#N/A</v>
      </c>
    </row>
    <row r="1377" s="39" customFormat="1" spans="1:36">
      <c r="A1377" s="55" t="s">
        <v>2060</v>
      </c>
      <c r="B1377" s="52" t="s">
        <v>1512</v>
      </c>
      <c r="C1377" s="52"/>
      <c r="D1377" s="52"/>
      <c r="E1377" s="56" t="s">
        <v>1063</v>
      </c>
      <c r="F1377" s="56">
        <v>45</v>
      </c>
      <c r="G1377" s="52"/>
      <c r="H1377" s="47"/>
      <c r="I1377" s="44"/>
      <c r="J1377" s="39" t="e">
        <f>VLOOKUP(A1377,'[1]2019.11'!$A:$B,2,0)</f>
        <v>#N/A</v>
      </c>
      <c r="X1377" s="39" t="e">
        <f>VLOOKUP(A1377,'[1]2019.30'!$A:$B,2,0)</f>
        <v>#N/A</v>
      </c>
      <c r="AJ1377" s="39" t="e">
        <f>VLOOKUP(A1377,[2]修订!$B:$C,2,0)</f>
        <v>#N/A</v>
      </c>
    </row>
    <row r="1378" s="39" customFormat="1" spans="1:36">
      <c r="A1378" s="55">
        <v>250310037</v>
      </c>
      <c r="B1378" s="52" t="s">
        <v>2061</v>
      </c>
      <c r="C1378" s="52"/>
      <c r="D1378" s="52"/>
      <c r="E1378" s="56" t="s">
        <v>1063</v>
      </c>
      <c r="F1378" s="56"/>
      <c r="G1378" s="52"/>
      <c r="H1378" s="47"/>
      <c r="I1378" s="44"/>
      <c r="J1378" s="39" t="e">
        <f>VLOOKUP(A1378,'[1]2019.11'!$A:$B,2,0)</f>
        <v>#N/A</v>
      </c>
      <c r="X1378" s="39" t="e">
        <f>VLOOKUP(A1378,'[1]2019.30'!$A:$B,2,0)</f>
        <v>#N/A</v>
      </c>
      <c r="AJ1378" s="39" t="e">
        <f>VLOOKUP(A1378,[2]修订!$B:$C,2,0)</f>
        <v>#N/A</v>
      </c>
    </row>
    <row r="1379" s="39" customFormat="1" spans="1:36">
      <c r="A1379" s="55" t="s">
        <v>2062</v>
      </c>
      <c r="B1379" s="52" t="s">
        <v>1450</v>
      </c>
      <c r="C1379" s="52"/>
      <c r="D1379" s="52"/>
      <c r="E1379" s="56" t="s">
        <v>1063</v>
      </c>
      <c r="F1379" s="56">
        <v>15</v>
      </c>
      <c r="G1379" s="52"/>
      <c r="H1379" s="47"/>
      <c r="I1379" s="44"/>
      <c r="J1379" s="39" t="e">
        <f>VLOOKUP(A1379,'[1]2019.11'!$A:$B,2,0)</f>
        <v>#N/A</v>
      </c>
      <c r="X1379" s="39" t="e">
        <f>VLOOKUP(A1379,'[1]2019.30'!$A:$B,2,0)</f>
        <v>#N/A</v>
      </c>
      <c r="AJ1379" s="39" t="e">
        <f>VLOOKUP(A1379,[2]修订!$B:$C,2,0)</f>
        <v>#N/A</v>
      </c>
    </row>
    <row r="1380" s="39" customFormat="1" spans="1:36">
      <c r="A1380" s="55" t="s">
        <v>2063</v>
      </c>
      <c r="B1380" s="52" t="s">
        <v>1512</v>
      </c>
      <c r="C1380" s="52"/>
      <c r="D1380" s="52"/>
      <c r="E1380" s="56" t="s">
        <v>1063</v>
      </c>
      <c r="F1380" s="56">
        <v>45</v>
      </c>
      <c r="G1380" s="52"/>
      <c r="H1380" s="47"/>
      <c r="I1380" s="44"/>
      <c r="J1380" s="39" t="e">
        <f>VLOOKUP(A1380,'[1]2019.11'!$A:$B,2,0)</f>
        <v>#N/A</v>
      </c>
      <c r="X1380" s="39" t="e">
        <f>VLOOKUP(A1380,'[1]2019.30'!$A:$B,2,0)</f>
        <v>#N/A</v>
      </c>
      <c r="AJ1380" s="39" t="e">
        <f>VLOOKUP(A1380,[2]修订!$B:$C,2,0)</f>
        <v>#N/A</v>
      </c>
    </row>
    <row r="1381" s="39" customFormat="1" ht="24" spans="1:36">
      <c r="A1381" s="55">
        <v>250310038</v>
      </c>
      <c r="B1381" s="52" t="s">
        <v>2064</v>
      </c>
      <c r="C1381" s="52" t="s">
        <v>2065</v>
      </c>
      <c r="D1381" s="52"/>
      <c r="E1381" s="56" t="s">
        <v>1063</v>
      </c>
      <c r="F1381" s="56"/>
      <c r="G1381" s="52"/>
      <c r="H1381" s="47"/>
      <c r="I1381" s="44"/>
      <c r="J1381" s="39" t="e">
        <f>VLOOKUP(A1381,'[1]2019.11'!$A:$B,2,0)</f>
        <v>#N/A</v>
      </c>
      <c r="X1381" s="39" t="e">
        <f>VLOOKUP(A1381,'[1]2019.30'!$A:$B,2,0)</f>
        <v>#N/A</v>
      </c>
      <c r="AJ1381" s="39" t="e">
        <f>VLOOKUP(A1381,[2]修订!$B:$C,2,0)</f>
        <v>#N/A</v>
      </c>
    </row>
    <row r="1382" s="39" customFormat="1" spans="1:36">
      <c r="A1382" s="55" t="s">
        <v>2066</v>
      </c>
      <c r="B1382" s="52" t="s">
        <v>1450</v>
      </c>
      <c r="C1382" s="52"/>
      <c r="D1382" s="52"/>
      <c r="E1382" s="56" t="s">
        <v>1063</v>
      </c>
      <c r="F1382" s="56">
        <v>15</v>
      </c>
      <c r="G1382" s="52"/>
      <c r="H1382" s="47"/>
      <c r="I1382" s="44"/>
      <c r="J1382" s="39" t="e">
        <f>VLOOKUP(A1382,'[1]2019.11'!$A:$B,2,0)</f>
        <v>#N/A</v>
      </c>
      <c r="X1382" s="39" t="e">
        <f>VLOOKUP(A1382,'[1]2019.30'!$A:$B,2,0)</f>
        <v>#N/A</v>
      </c>
      <c r="AJ1382" s="39" t="e">
        <f>VLOOKUP(A1382,[2]修订!$B:$C,2,0)</f>
        <v>#N/A</v>
      </c>
    </row>
    <row r="1383" s="39" customFormat="1" spans="1:36">
      <c r="A1383" s="55" t="s">
        <v>2067</v>
      </c>
      <c r="B1383" s="52" t="s">
        <v>1512</v>
      </c>
      <c r="C1383" s="52"/>
      <c r="D1383" s="52"/>
      <c r="E1383" s="56" t="s">
        <v>1063</v>
      </c>
      <c r="F1383" s="56">
        <v>45</v>
      </c>
      <c r="G1383" s="52"/>
      <c r="H1383" s="47"/>
      <c r="I1383" s="44"/>
      <c r="J1383" s="39" t="e">
        <f>VLOOKUP(A1383,'[1]2019.11'!$A:$B,2,0)</f>
        <v>#N/A</v>
      </c>
      <c r="X1383" s="39" t="e">
        <f>VLOOKUP(A1383,'[1]2019.30'!$A:$B,2,0)</f>
        <v>#N/A</v>
      </c>
      <c r="AJ1383" s="39" t="e">
        <f>VLOOKUP(A1383,[2]修订!$B:$C,2,0)</f>
        <v>#N/A</v>
      </c>
    </row>
    <row r="1384" s="39" customFormat="1" spans="1:36">
      <c r="A1384" s="55">
        <v>250310039</v>
      </c>
      <c r="B1384" s="52" t="s">
        <v>2068</v>
      </c>
      <c r="C1384" s="52"/>
      <c r="D1384" s="52"/>
      <c r="E1384" s="56" t="s">
        <v>1063</v>
      </c>
      <c r="F1384" s="56"/>
      <c r="G1384" s="52"/>
      <c r="H1384" s="47"/>
      <c r="I1384" s="44"/>
      <c r="J1384" s="39" t="e">
        <f>VLOOKUP(A1384,'[1]2019.11'!$A:$B,2,0)</f>
        <v>#N/A</v>
      </c>
      <c r="X1384" s="39" t="str">
        <f>VLOOKUP(A1384,'[1]2019.30'!$A:$B,2,0)</f>
        <v>血清胰岛素测定</v>
      </c>
      <c r="Y1384" s="39">
        <f>IF(B1384=X1384,0,1)</f>
        <v>0</v>
      </c>
      <c r="Z1384" s="39">
        <v>0</v>
      </c>
      <c r="AA1384" s="39">
        <f>IF(C1384=Z1384,0,1)</f>
        <v>0</v>
      </c>
      <c r="AB1384" s="39" t="e">
        <f>VLOOKUP(A1384,'[1]2019.30'!$A:$D,4,0)</f>
        <v>#REF!</v>
      </c>
      <c r="AC1384" s="39" t="e">
        <f>IF(D1384=AB1384,0,1)</f>
        <v>#REF!</v>
      </c>
      <c r="AD1384" s="39" t="str">
        <f>VLOOKUP(A1384,'[1]2019.30'!$A:$E,5,0)</f>
        <v>项</v>
      </c>
      <c r="AE1384" s="39">
        <f>IF(E1384=AD1384,0,1)</f>
        <v>0</v>
      </c>
      <c r="AF1384" s="39" t="e">
        <f>VLOOKUP(A1384,'[1]2019.30'!$A:$F,6,0)</f>
        <v>#REF!</v>
      </c>
      <c r="AG1384" s="39" t="e">
        <f>IF(F1384=AF1384,0,1)</f>
        <v>#REF!</v>
      </c>
      <c r="AH1384" s="39">
        <v>0</v>
      </c>
      <c r="AI1384" s="39">
        <f>IF(G1384=AH1384,0,1)</f>
        <v>0</v>
      </c>
      <c r="AJ1384" s="39" t="e">
        <f>VLOOKUP(A1384,[2]修订!$B:$C,2,0)</f>
        <v>#N/A</v>
      </c>
    </row>
    <row r="1385" s="39" customFormat="1" spans="1:36">
      <c r="A1385" s="55" t="s">
        <v>2069</v>
      </c>
      <c r="B1385" s="52" t="s">
        <v>1450</v>
      </c>
      <c r="C1385" s="52"/>
      <c r="D1385" s="52"/>
      <c r="E1385" s="56" t="s">
        <v>1063</v>
      </c>
      <c r="F1385" s="56">
        <v>10</v>
      </c>
      <c r="G1385" s="52"/>
      <c r="H1385" s="47"/>
      <c r="I1385" s="44"/>
      <c r="J1385" s="39" t="e">
        <f>VLOOKUP(A1385,'[1]2019.11'!$A:$B,2,0)</f>
        <v>#N/A</v>
      </c>
      <c r="X1385" s="39" t="e">
        <f>VLOOKUP(A1385,'[1]2019.30'!$A:$B,2,0)</f>
        <v>#N/A</v>
      </c>
      <c r="AJ1385" s="39" t="e">
        <f>VLOOKUP(A1385,[2]修订!$B:$C,2,0)</f>
        <v>#N/A</v>
      </c>
    </row>
    <row r="1386" s="39" customFormat="1" spans="1:36">
      <c r="A1386" s="55" t="s">
        <v>2070</v>
      </c>
      <c r="B1386" s="52" t="s">
        <v>1512</v>
      </c>
      <c r="C1386" s="52"/>
      <c r="D1386" s="52"/>
      <c r="E1386" s="56" t="s">
        <v>1063</v>
      </c>
      <c r="F1386" s="56">
        <v>45</v>
      </c>
      <c r="G1386" s="52"/>
      <c r="H1386" s="47" t="s">
        <v>68</v>
      </c>
      <c r="I1386" s="44"/>
      <c r="J1386" s="39" t="e">
        <f>VLOOKUP(A1386,'[1]2019.11'!$A:$B,2,0)</f>
        <v>#N/A</v>
      </c>
      <c r="X1386" s="39" t="str">
        <f>VLOOKUP(A1386,'[1]2019.30'!$A:$B,2,0)</f>
        <v>化学发光法</v>
      </c>
      <c r="Y1386" s="39">
        <f>IF(B1386=X1386,0,1)</f>
        <v>0</v>
      </c>
      <c r="Z1386" s="39">
        <v>0</v>
      </c>
      <c r="AA1386" s="39">
        <f>IF(C1386=Z1386,0,1)</f>
        <v>0</v>
      </c>
      <c r="AB1386" s="39" t="e">
        <f>VLOOKUP(A1386,'[1]2019.30'!$A:$D,4,0)</f>
        <v>#REF!</v>
      </c>
      <c r="AC1386" s="39" t="e">
        <f>IF(D1386=AB1386,0,1)</f>
        <v>#REF!</v>
      </c>
      <c r="AD1386" s="39" t="str">
        <f>VLOOKUP(A1386,'[1]2019.30'!$A:$E,5,0)</f>
        <v>项</v>
      </c>
      <c r="AE1386" s="39">
        <f>IF(E1386=AD1386,0,1)</f>
        <v>0</v>
      </c>
      <c r="AF1386" s="39">
        <f>VLOOKUP(A1386,'[1]2019.30'!$A:$F,6,0)</f>
        <v>45</v>
      </c>
      <c r="AG1386" s="39">
        <f>IF(F1386=AF1386,0,1)</f>
        <v>0</v>
      </c>
      <c r="AH1386" s="39">
        <v>0</v>
      </c>
      <c r="AI1386" s="39">
        <f>IF(G1386=AH1386,0,1)</f>
        <v>0</v>
      </c>
      <c r="AJ1386" s="39" t="e">
        <f>VLOOKUP(A1386,[2]修订!$B:$C,2,0)</f>
        <v>#N/A</v>
      </c>
    </row>
    <row r="1387" s="39" customFormat="1" spans="1:36">
      <c r="A1387" s="55">
        <v>250310040</v>
      </c>
      <c r="B1387" s="52" t="s">
        <v>2071</v>
      </c>
      <c r="C1387" s="52"/>
      <c r="D1387" s="52"/>
      <c r="E1387" s="56" t="s">
        <v>1063</v>
      </c>
      <c r="F1387" s="56"/>
      <c r="G1387" s="52"/>
      <c r="H1387" s="47"/>
      <c r="I1387" s="44"/>
      <c r="J1387" s="39" t="e">
        <f>VLOOKUP(A1387,'[1]2019.11'!$A:$B,2,0)</f>
        <v>#N/A</v>
      </c>
      <c r="X1387" s="39" t="e">
        <f>VLOOKUP(A1387,'[1]2019.30'!$A:$B,2,0)</f>
        <v>#N/A</v>
      </c>
      <c r="AJ1387" s="39" t="e">
        <f>VLOOKUP(A1387,[2]修订!$B:$C,2,0)</f>
        <v>#N/A</v>
      </c>
    </row>
    <row r="1388" s="39" customFormat="1" spans="1:36">
      <c r="A1388" s="55" t="s">
        <v>2072</v>
      </c>
      <c r="B1388" s="52" t="s">
        <v>1450</v>
      </c>
      <c r="C1388" s="52"/>
      <c r="D1388" s="52"/>
      <c r="E1388" s="56" t="s">
        <v>1063</v>
      </c>
      <c r="F1388" s="56">
        <v>18</v>
      </c>
      <c r="G1388" s="52"/>
      <c r="H1388" s="47"/>
      <c r="I1388" s="44"/>
      <c r="J1388" s="39" t="e">
        <f>VLOOKUP(A1388,'[1]2019.11'!$A:$B,2,0)</f>
        <v>#N/A</v>
      </c>
      <c r="X1388" s="39" t="e">
        <f>VLOOKUP(A1388,'[1]2019.30'!$A:$B,2,0)</f>
        <v>#N/A</v>
      </c>
      <c r="AJ1388" s="39" t="e">
        <f>VLOOKUP(A1388,[2]修订!$B:$C,2,0)</f>
        <v>#N/A</v>
      </c>
    </row>
    <row r="1389" s="39" customFormat="1" spans="1:36">
      <c r="A1389" s="55" t="s">
        <v>2073</v>
      </c>
      <c r="B1389" s="52" t="s">
        <v>1512</v>
      </c>
      <c r="C1389" s="52"/>
      <c r="D1389" s="52"/>
      <c r="E1389" s="56" t="s">
        <v>1063</v>
      </c>
      <c r="F1389" s="56">
        <v>35</v>
      </c>
      <c r="G1389" s="52"/>
      <c r="H1389" s="47"/>
      <c r="I1389" s="44"/>
      <c r="J1389" s="39" t="e">
        <f>VLOOKUP(A1389,'[1]2019.11'!$A:$B,2,0)</f>
        <v>#N/A</v>
      </c>
      <c r="X1389" s="39" t="e">
        <f>VLOOKUP(A1389,'[1]2019.30'!$A:$B,2,0)</f>
        <v>#N/A</v>
      </c>
      <c r="AJ1389" s="39" t="e">
        <f>VLOOKUP(A1389,[2]修订!$B:$C,2,0)</f>
        <v>#N/A</v>
      </c>
    </row>
    <row r="1390" s="39" customFormat="1" spans="1:36">
      <c r="A1390" s="55">
        <v>250310041</v>
      </c>
      <c r="B1390" s="52" t="s">
        <v>2074</v>
      </c>
      <c r="C1390" s="52"/>
      <c r="D1390" s="52"/>
      <c r="E1390" s="56" t="s">
        <v>1063</v>
      </c>
      <c r="F1390" s="56"/>
      <c r="G1390" s="52"/>
      <c r="H1390" s="47"/>
      <c r="I1390" s="44"/>
      <c r="J1390" s="39" t="e">
        <f>VLOOKUP(A1390,'[1]2019.11'!$A:$B,2,0)</f>
        <v>#N/A</v>
      </c>
      <c r="X1390" s="39" t="e">
        <f>VLOOKUP(A1390,'[1]2019.30'!$A:$B,2,0)</f>
        <v>#N/A</v>
      </c>
      <c r="AJ1390" s="39" t="e">
        <f>VLOOKUP(A1390,[2]修订!$B:$C,2,0)</f>
        <v>#N/A</v>
      </c>
    </row>
    <row r="1391" s="39" customFormat="1" spans="1:36">
      <c r="A1391" s="55" t="s">
        <v>2075</v>
      </c>
      <c r="B1391" s="52" t="s">
        <v>1450</v>
      </c>
      <c r="C1391" s="52"/>
      <c r="D1391" s="52"/>
      <c r="E1391" s="56" t="s">
        <v>1063</v>
      </c>
      <c r="F1391" s="56">
        <v>15</v>
      </c>
      <c r="G1391" s="52"/>
      <c r="H1391" s="47"/>
      <c r="I1391" s="44"/>
      <c r="J1391" s="39" t="e">
        <f>VLOOKUP(A1391,'[1]2019.11'!$A:$B,2,0)</f>
        <v>#N/A</v>
      </c>
      <c r="X1391" s="39" t="e">
        <f>VLOOKUP(A1391,'[1]2019.30'!$A:$B,2,0)</f>
        <v>#N/A</v>
      </c>
      <c r="AJ1391" s="39" t="e">
        <f>VLOOKUP(A1391,[2]修订!$B:$C,2,0)</f>
        <v>#N/A</v>
      </c>
    </row>
    <row r="1392" s="39" customFormat="1" spans="1:36">
      <c r="A1392" s="55" t="s">
        <v>2076</v>
      </c>
      <c r="B1392" s="52" t="s">
        <v>1512</v>
      </c>
      <c r="C1392" s="52"/>
      <c r="D1392" s="52"/>
      <c r="E1392" s="56" t="s">
        <v>1063</v>
      </c>
      <c r="F1392" s="56">
        <v>50</v>
      </c>
      <c r="G1392" s="52"/>
      <c r="H1392" s="47"/>
      <c r="I1392" s="44"/>
      <c r="J1392" s="39" t="e">
        <f>VLOOKUP(A1392,'[1]2019.11'!$A:$B,2,0)</f>
        <v>#N/A</v>
      </c>
      <c r="X1392" s="39" t="e">
        <f>VLOOKUP(A1392,'[1]2019.30'!$A:$B,2,0)</f>
        <v>#N/A</v>
      </c>
      <c r="AJ1392" s="39" t="e">
        <f>VLOOKUP(A1392,[2]修订!$B:$C,2,0)</f>
        <v>#N/A</v>
      </c>
    </row>
    <row r="1393" s="39" customFormat="1" spans="1:36">
      <c r="A1393" s="55">
        <v>250310042</v>
      </c>
      <c r="B1393" s="52" t="s">
        <v>2077</v>
      </c>
      <c r="C1393" s="52"/>
      <c r="D1393" s="52"/>
      <c r="E1393" s="56" t="s">
        <v>28</v>
      </c>
      <c r="F1393" s="56"/>
      <c r="G1393" s="52"/>
      <c r="H1393" s="47"/>
      <c r="I1393" s="44"/>
      <c r="J1393" s="39" t="e">
        <f>VLOOKUP(A1393,'[1]2019.11'!$A:$B,2,0)</f>
        <v>#N/A</v>
      </c>
      <c r="X1393" s="39" t="e">
        <f>VLOOKUP(A1393,'[1]2019.30'!$A:$B,2,0)</f>
        <v>#N/A</v>
      </c>
      <c r="AJ1393" s="39" t="e">
        <f>VLOOKUP(A1393,[2]修订!$B:$C,2,0)</f>
        <v>#N/A</v>
      </c>
    </row>
    <row r="1394" s="39" customFormat="1" spans="1:36">
      <c r="A1394" s="55" t="s">
        <v>2078</v>
      </c>
      <c r="B1394" s="52" t="s">
        <v>1450</v>
      </c>
      <c r="C1394" s="52"/>
      <c r="D1394" s="52"/>
      <c r="E1394" s="56" t="s">
        <v>28</v>
      </c>
      <c r="F1394" s="56">
        <v>18</v>
      </c>
      <c r="G1394" s="52"/>
      <c r="H1394" s="47"/>
      <c r="I1394" s="44"/>
      <c r="J1394" s="39" t="e">
        <f>VLOOKUP(A1394,'[1]2019.11'!$A:$B,2,0)</f>
        <v>#N/A</v>
      </c>
      <c r="X1394" s="39" t="e">
        <f>VLOOKUP(A1394,'[1]2019.30'!$A:$B,2,0)</f>
        <v>#N/A</v>
      </c>
      <c r="AJ1394" s="39" t="e">
        <f>VLOOKUP(A1394,[2]修订!$B:$C,2,0)</f>
        <v>#N/A</v>
      </c>
    </row>
    <row r="1395" s="39" customFormat="1" spans="1:36">
      <c r="A1395" s="55" t="s">
        <v>2079</v>
      </c>
      <c r="B1395" s="52" t="s">
        <v>1512</v>
      </c>
      <c r="C1395" s="52"/>
      <c r="D1395" s="52"/>
      <c r="E1395" s="56" t="s">
        <v>28</v>
      </c>
      <c r="F1395" s="56">
        <v>45</v>
      </c>
      <c r="G1395" s="52"/>
      <c r="H1395" s="47"/>
      <c r="I1395" s="44"/>
      <c r="J1395" s="39" t="e">
        <f>VLOOKUP(A1395,'[1]2019.11'!$A:$B,2,0)</f>
        <v>#N/A</v>
      </c>
      <c r="X1395" s="39" t="e">
        <f>VLOOKUP(A1395,'[1]2019.30'!$A:$B,2,0)</f>
        <v>#N/A</v>
      </c>
      <c r="AJ1395" s="39" t="e">
        <f>VLOOKUP(A1395,[2]修订!$B:$C,2,0)</f>
        <v>#N/A</v>
      </c>
    </row>
    <row r="1396" s="39" customFormat="1" ht="24" spans="1:36">
      <c r="A1396" s="55">
        <v>250310043</v>
      </c>
      <c r="B1396" s="52" t="s">
        <v>2080</v>
      </c>
      <c r="C1396" s="52"/>
      <c r="D1396" s="52"/>
      <c r="E1396" s="56" t="s">
        <v>1063</v>
      </c>
      <c r="F1396" s="56">
        <v>55</v>
      </c>
      <c r="G1396" s="52"/>
      <c r="H1396" s="47"/>
      <c r="I1396" s="44"/>
      <c r="J1396" s="39" t="e">
        <f>VLOOKUP(A1396,'[1]2019.11'!$A:$B,2,0)</f>
        <v>#N/A</v>
      </c>
      <c r="X1396" s="39" t="e">
        <f>VLOOKUP(A1396,'[1]2019.30'!$A:$B,2,0)</f>
        <v>#N/A</v>
      </c>
      <c r="AJ1396" s="39" t="e">
        <f>VLOOKUP(A1396,[2]修订!$B:$C,2,0)</f>
        <v>#N/A</v>
      </c>
    </row>
    <row r="1397" s="39" customFormat="1" spans="1:36">
      <c r="A1397" s="55">
        <v>250310044</v>
      </c>
      <c r="B1397" s="52" t="s">
        <v>2081</v>
      </c>
      <c r="C1397" s="52"/>
      <c r="D1397" s="52"/>
      <c r="E1397" s="56" t="s">
        <v>1063</v>
      </c>
      <c r="F1397" s="56"/>
      <c r="G1397" s="52"/>
      <c r="H1397" s="47"/>
      <c r="I1397" s="44"/>
      <c r="J1397" s="39" t="e">
        <f>VLOOKUP(A1397,'[1]2019.11'!$A:$B,2,0)</f>
        <v>#N/A</v>
      </c>
      <c r="X1397" s="39" t="e">
        <f>VLOOKUP(A1397,'[1]2019.30'!$A:$B,2,0)</f>
        <v>#N/A</v>
      </c>
      <c r="AJ1397" s="39" t="e">
        <f>VLOOKUP(A1397,[2]修订!$B:$C,2,0)</f>
        <v>#N/A</v>
      </c>
    </row>
    <row r="1398" s="39" customFormat="1" spans="1:36">
      <c r="A1398" s="55" t="s">
        <v>2082</v>
      </c>
      <c r="B1398" s="52" t="s">
        <v>1450</v>
      </c>
      <c r="C1398" s="52"/>
      <c r="D1398" s="52"/>
      <c r="E1398" s="56" t="s">
        <v>1063</v>
      </c>
      <c r="F1398" s="56">
        <v>20</v>
      </c>
      <c r="G1398" s="52"/>
      <c r="H1398" s="47"/>
      <c r="I1398" s="44"/>
      <c r="J1398" s="39" t="e">
        <f>VLOOKUP(A1398,'[1]2019.11'!$A:$B,2,0)</f>
        <v>#N/A</v>
      </c>
      <c r="X1398" s="39" t="e">
        <f>VLOOKUP(A1398,'[1]2019.30'!$A:$B,2,0)</f>
        <v>#N/A</v>
      </c>
      <c r="AJ1398" s="39" t="e">
        <f>VLOOKUP(A1398,[2]修订!$B:$C,2,0)</f>
        <v>#N/A</v>
      </c>
    </row>
    <row r="1399" s="39" customFormat="1" spans="1:36">
      <c r="A1399" s="55" t="s">
        <v>2083</v>
      </c>
      <c r="B1399" s="52" t="s">
        <v>1512</v>
      </c>
      <c r="C1399" s="52"/>
      <c r="D1399" s="52"/>
      <c r="E1399" s="56" t="s">
        <v>1063</v>
      </c>
      <c r="F1399" s="56">
        <v>40</v>
      </c>
      <c r="G1399" s="52"/>
      <c r="H1399" s="47"/>
      <c r="I1399" s="44"/>
      <c r="J1399" s="39" t="e">
        <f>VLOOKUP(A1399,'[1]2019.11'!$A:$B,2,0)</f>
        <v>#N/A</v>
      </c>
      <c r="X1399" s="39" t="e">
        <f>VLOOKUP(A1399,'[1]2019.30'!$A:$B,2,0)</f>
        <v>#N/A</v>
      </c>
      <c r="AJ1399" s="39" t="e">
        <f>VLOOKUP(A1399,[2]修订!$B:$C,2,0)</f>
        <v>#N/A</v>
      </c>
    </row>
    <row r="1400" s="39" customFormat="1" spans="1:36">
      <c r="A1400" s="55">
        <v>250310045</v>
      </c>
      <c r="B1400" s="52" t="s">
        <v>2084</v>
      </c>
      <c r="C1400" s="52"/>
      <c r="D1400" s="52"/>
      <c r="E1400" s="56" t="s">
        <v>1063</v>
      </c>
      <c r="F1400" s="56">
        <v>50</v>
      </c>
      <c r="G1400" s="52"/>
      <c r="H1400" s="47"/>
      <c r="I1400" s="44"/>
      <c r="J1400" s="39" t="e">
        <f>VLOOKUP(A1400,'[1]2019.11'!$A:$B,2,0)</f>
        <v>#N/A</v>
      </c>
      <c r="X1400" s="39" t="e">
        <f>VLOOKUP(A1400,'[1]2019.30'!$A:$B,2,0)</f>
        <v>#N/A</v>
      </c>
      <c r="AJ1400" s="39" t="e">
        <f>VLOOKUP(A1400,[2]修订!$B:$C,2,0)</f>
        <v>#N/A</v>
      </c>
    </row>
    <row r="1401" s="39" customFormat="1" ht="24" spans="1:36">
      <c r="A1401" s="55">
        <v>250310046</v>
      </c>
      <c r="B1401" s="52" t="s">
        <v>2085</v>
      </c>
      <c r="C1401" s="52"/>
      <c r="D1401" s="52"/>
      <c r="E1401" s="56" t="s">
        <v>1063</v>
      </c>
      <c r="F1401" s="56">
        <v>50</v>
      </c>
      <c r="G1401" s="52"/>
      <c r="H1401" s="47"/>
      <c r="I1401" s="44"/>
      <c r="J1401" s="39" t="e">
        <f>VLOOKUP(A1401,'[1]2019.11'!$A:$B,2,0)</f>
        <v>#N/A</v>
      </c>
      <c r="X1401" s="39" t="e">
        <f>VLOOKUP(A1401,'[1]2019.30'!$A:$B,2,0)</f>
        <v>#N/A</v>
      </c>
      <c r="AJ1401" s="39" t="e">
        <f>VLOOKUP(A1401,[2]修订!$B:$C,2,0)</f>
        <v>#N/A</v>
      </c>
    </row>
    <row r="1402" s="39" customFormat="1" spans="1:36">
      <c r="A1402" s="55">
        <v>250310047</v>
      </c>
      <c r="B1402" s="52" t="s">
        <v>2086</v>
      </c>
      <c r="C1402" s="52"/>
      <c r="D1402" s="52"/>
      <c r="E1402" s="56" t="s">
        <v>1063</v>
      </c>
      <c r="F1402" s="56">
        <v>50</v>
      </c>
      <c r="G1402" s="52"/>
      <c r="H1402" s="47"/>
      <c r="I1402" s="44"/>
      <c r="J1402" s="39" t="e">
        <f>VLOOKUP(A1402,'[1]2019.11'!$A:$B,2,0)</f>
        <v>#N/A</v>
      </c>
      <c r="X1402" s="39" t="e">
        <f>VLOOKUP(A1402,'[1]2019.30'!$A:$B,2,0)</f>
        <v>#N/A</v>
      </c>
      <c r="AJ1402" s="39" t="e">
        <f>VLOOKUP(A1402,[2]修订!$B:$C,2,0)</f>
        <v>#N/A</v>
      </c>
    </row>
    <row r="1403" s="39" customFormat="1" spans="1:36">
      <c r="A1403" s="55">
        <v>250310048</v>
      </c>
      <c r="B1403" s="52" t="s">
        <v>2087</v>
      </c>
      <c r="C1403" s="52"/>
      <c r="D1403" s="52"/>
      <c r="E1403" s="56" t="s">
        <v>1063</v>
      </c>
      <c r="F1403" s="56">
        <v>50</v>
      </c>
      <c r="G1403" s="52"/>
      <c r="H1403" s="47"/>
      <c r="I1403" s="44"/>
      <c r="J1403" s="39" t="e">
        <f>VLOOKUP(A1403,'[1]2019.11'!$A:$B,2,0)</f>
        <v>#N/A</v>
      </c>
      <c r="X1403" s="39" t="e">
        <f>VLOOKUP(A1403,'[1]2019.30'!$A:$B,2,0)</f>
        <v>#N/A</v>
      </c>
      <c r="AJ1403" s="39" t="e">
        <f>VLOOKUP(A1403,[2]修订!$B:$C,2,0)</f>
        <v>#N/A</v>
      </c>
    </row>
    <row r="1404" s="39" customFormat="1" spans="1:36">
      <c r="A1404" s="55">
        <v>250310049</v>
      </c>
      <c r="B1404" s="52" t="s">
        <v>2088</v>
      </c>
      <c r="C1404" s="52"/>
      <c r="D1404" s="52"/>
      <c r="E1404" s="56" t="s">
        <v>1063</v>
      </c>
      <c r="F1404" s="56" t="s">
        <v>526</v>
      </c>
      <c r="G1404" s="52"/>
      <c r="H1404" s="47"/>
      <c r="I1404" s="44"/>
      <c r="J1404" s="39" t="e">
        <f>VLOOKUP(A1404,'[1]2019.11'!$A:$B,2,0)</f>
        <v>#N/A</v>
      </c>
      <c r="X1404" s="39" t="e">
        <f>VLOOKUP(A1404,'[1]2019.30'!$A:$B,2,0)</f>
        <v>#N/A</v>
      </c>
      <c r="AJ1404" s="39" t="e">
        <f>VLOOKUP(A1404,[2]修订!$B:$C,2,0)</f>
        <v>#N/A</v>
      </c>
    </row>
    <row r="1405" s="39" customFormat="1" spans="1:36">
      <c r="A1405" s="55">
        <v>250310050</v>
      </c>
      <c r="B1405" s="52" t="s">
        <v>2089</v>
      </c>
      <c r="C1405" s="52"/>
      <c r="D1405" s="52"/>
      <c r="E1405" s="56" t="s">
        <v>1063</v>
      </c>
      <c r="F1405" s="56"/>
      <c r="G1405" s="52"/>
      <c r="H1405" s="47"/>
      <c r="I1405" s="44"/>
      <c r="J1405" s="39" t="e">
        <f>VLOOKUP(A1405,'[1]2019.11'!$A:$B,2,0)</f>
        <v>#N/A</v>
      </c>
      <c r="X1405" s="39" t="e">
        <f>VLOOKUP(A1405,'[1]2019.30'!$A:$B,2,0)</f>
        <v>#N/A</v>
      </c>
      <c r="AJ1405" s="39" t="e">
        <f>VLOOKUP(A1405,[2]修订!$B:$C,2,0)</f>
        <v>#N/A</v>
      </c>
    </row>
    <row r="1406" s="39" customFormat="1" spans="1:36">
      <c r="A1406" s="55" t="s">
        <v>2090</v>
      </c>
      <c r="B1406" s="52" t="s">
        <v>1450</v>
      </c>
      <c r="C1406" s="52"/>
      <c r="D1406" s="52"/>
      <c r="E1406" s="56" t="s">
        <v>1063</v>
      </c>
      <c r="F1406" s="56">
        <v>20</v>
      </c>
      <c r="G1406" s="52"/>
      <c r="H1406" s="47"/>
      <c r="I1406" s="44"/>
      <c r="J1406" s="39" t="e">
        <f>VLOOKUP(A1406,'[1]2019.11'!$A:$B,2,0)</f>
        <v>#N/A</v>
      </c>
      <c r="X1406" s="39" t="e">
        <f>VLOOKUP(A1406,'[1]2019.30'!$A:$B,2,0)</f>
        <v>#N/A</v>
      </c>
      <c r="AJ1406" s="39" t="e">
        <f>VLOOKUP(A1406,[2]修订!$B:$C,2,0)</f>
        <v>#N/A</v>
      </c>
    </row>
    <row r="1407" s="39" customFormat="1" spans="1:36">
      <c r="A1407" s="55" t="s">
        <v>2091</v>
      </c>
      <c r="B1407" s="52" t="s">
        <v>1512</v>
      </c>
      <c r="C1407" s="52"/>
      <c r="D1407" s="52"/>
      <c r="E1407" s="56" t="s">
        <v>1063</v>
      </c>
      <c r="F1407" s="56">
        <v>55</v>
      </c>
      <c r="G1407" s="52"/>
      <c r="H1407" s="47"/>
      <c r="I1407" s="44"/>
      <c r="J1407" s="39" t="e">
        <f>VLOOKUP(A1407,'[1]2019.11'!$A:$B,2,0)</f>
        <v>#N/A</v>
      </c>
      <c r="X1407" s="39" t="e">
        <f>VLOOKUP(A1407,'[1]2019.30'!$A:$B,2,0)</f>
        <v>#N/A</v>
      </c>
      <c r="AJ1407" s="39" t="e">
        <f>VLOOKUP(A1407,[2]修订!$B:$C,2,0)</f>
        <v>#N/A</v>
      </c>
    </row>
    <row r="1408" s="39" customFormat="1" spans="1:36">
      <c r="A1408" s="55">
        <v>250310051</v>
      </c>
      <c r="B1408" s="52" t="s">
        <v>2092</v>
      </c>
      <c r="C1408" s="52"/>
      <c r="D1408" s="52"/>
      <c r="E1408" s="56" t="s">
        <v>1063</v>
      </c>
      <c r="F1408" s="56" t="s">
        <v>526</v>
      </c>
      <c r="G1408" s="52"/>
      <c r="H1408" s="47"/>
      <c r="I1408" s="44"/>
      <c r="J1408" s="39" t="e">
        <f>VLOOKUP(A1408,'[1]2019.11'!$A:$B,2,0)</f>
        <v>#N/A</v>
      </c>
      <c r="X1408" s="39" t="e">
        <f>VLOOKUP(A1408,'[1]2019.30'!$A:$B,2,0)</f>
        <v>#N/A</v>
      </c>
      <c r="AJ1408" s="39" t="e">
        <f>VLOOKUP(A1408,[2]修订!$B:$C,2,0)</f>
        <v>#N/A</v>
      </c>
    </row>
    <row r="1409" s="39" customFormat="1" spans="1:36">
      <c r="A1409" s="55">
        <v>250310052</v>
      </c>
      <c r="B1409" s="52" t="s">
        <v>2093</v>
      </c>
      <c r="C1409" s="52"/>
      <c r="D1409" s="52"/>
      <c r="E1409" s="56" t="s">
        <v>1063</v>
      </c>
      <c r="F1409" s="56" t="s">
        <v>526</v>
      </c>
      <c r="G1409" s="52"/>
      <c r="H1409" s="47"/>
      <c r="I1409" s="44"/>
      <c r="J1409" s="39" t="e">
        <f>VLOOKUP(A1409,'[1]2019.11'!$A:$B,2,0)</f>
        <v>#N/A</v>
      </c>
      <c r="X1409" s="39" t="e">
        <f>VLOOKUP(A1409,'[1]2019.30'!$A:$B,2,0)</f>
        <v>#N/A</v>
      </c>
      <c r="AJ1409" s="39" t="e">
        <f>VLOOKUP(A1409,[2]修订!$B:$C,2,0)</f>
        <v>#N/A</v>
      </c>
    </row>
    <row r="1410" s="39" customFormat="1" spans="1:36">
      <c r="A1410" s="55">
        <v>250310053</v>
      </c>
      <c r="B1410" s="52" t="s">
        <v>2094</v>
      </c>
      <c r="C1410" s="52"/>
      <c r="D1410" s="52"/>
      <c r="E1410" s="56" t="s">
        <v>1063</v>
      </c>
      <c r="F1410" s="56">
        <v>70</v>
      </c>
      <c r="G1410" s="52"/>
      <c r="H1410" s="47"/>
      <c r="I1410" s="44"/>
      <c r="J1410" s="39" t="e">
        <f>VLOOKUP(A1410,'[1]2019.11'!$A:$B,2,0)</f>
        <v>#N/A</v>
      </c>
      <c r="X1410" s="39" t="e">
        <f>VLOOKUP(A1410,'[1]2019.30'!$A:$B,2,0)</f>
        <v>#N/A</v>
      </c>
      <c r="AJ1410" s="39" t="e">
        <f>VLOOKUP(A1410,[2]修订!$B:$C,2,0)</f>
        <v>#N/A</v>
      </c>
    </row>
    <row r="1411" s="39" customFormat="1" spans="1:36">
      <c r="A1411" s="55">
        <v>250310054</v>
      </c>
      <c r="B1411" s="52" t="s">
        <v>2095</v>
      </c>
      <c r="C1411" s="52"/>
      <c r="D1411" s="52"/>
      <c r="E1411" s="56" t="s">
        <v>1063</v>
      </c>
      <c r="F1411" s="56">
        <v>100</v>
      </c>
      <c r="G1411" s="52"/>
      <c r="H1411" s="47" t="s">
        <v>68</v>
      </c>
      <c r="I1411" s="44"/>
      <c r="J1411" s="39" t="e">
        <f>VLOOKUP(A1411,'[1]2019.11'!$A:$B,2,0)</f>
        <v>#N/A</v>
      </c>
      <c r="X1411" s="39" t="str">
        <f>VLOOKUP(A1411,'[1]2019.30'!$A:$B,2,0)</f>
        <v>降钙素原检测</v>
      </c>
      <c r="Y1411" s="39">
        <f>IF(B1411=X1411,0,1)</f>
        <v>0</v>
      </c>
      <c r="Z1411" s="39">
        <v>0</v>
      </c>
      <c r="AA1411" s="39">
        <f>IF(C1411=Z1411,0,1)</f>
        <v>0</v>
      </c>
      <c r="AB1411" s="39" t="e">
        <f>VLOOKUP(A1411,'[1]2019.30'!$A:$D,4,0)</f>
        <v>#REF!</v>
      </c>
      <c r="AC1411" s="39" t="e">
        <f>IF(D1411=AB1411,0,1)</f>
        <v>#REF!</v>
      </c>
      <c r="AD1411" s="39" t="str">
        <f>VLOOKUP(A1411,'[1]2019.30'!$A:$E,5,0)</f>
        <v>项</v>
      </c>
      <c r="AE1411" s="39">
        <f>IF(E1411=AD1411,0,1)</f>
        <v>0</v>
      </c>
      <c r="AF1411" s="39">
        <f>VLOOKUP(A1411,'[1]2019.30'!$A:$F,6,0)</f>
        <v>100</v>
      </c>
      <c r="AG1411" s="39">
        <f>IF(F1411=AF1411,0,1)</f>
        <v>0</v>
      </c>
      <c r="AH1411" s="39">
        <v>0</v>
      </c>
      <c r="AI1411" s="39">
        <f>IF(G1411=AH1411,0,1)</f>
        <v>0</v>
      </c>
      <c r="AJ1411" s="39" t="e">
        <f>VLOOKUP(A1411,[2]修订!$B:$C,2,0)</f>
        <v>#N/A</v>
      </c>
    </row>
    <row r="1412" s="39" customFormat="1" ht="24" spans="1:36">
      <c r="A1412" s="55">
        <v>250310055</v>
      </c>
      <c r="B1412" s="52" t="s">
        <v>2096</v>
      </c>
      <c r="C1412" s="52"/>
      <c r="D1412" s="52"/>
      <c r="E1412" s="56" t="s">
        <v>1063</v>
      </c>
      <c r="F1412" s="56">
        <v>90</v>
      </c>
      <c r="G1412" s="52"/>
      <c r="H1412" s="47" t="s">
        <v>96</v>
      </c>
      <c r="I1412" s="44"/>
      <c r="J1412" s="39" t="e">
        <f>VLOOKUP(A1412,'[1]2019.11'!$A:$B,2,0)</f>
        <v>#N/A</v>
      </c>
      <c r="X1412" s="39" t="e">
        <f>VLOOKUP(A1412,'[1]2019.30'!$A:$B,2,0)</f>
        <v>#N/A</v>
      </c>
      <c r="AJ1412" s="39" t="e">
        <f>VLOOKUP(A1412,[2]修订!$B:$C,2,0)</f>
        <v>#N/A</v>
      </c>
    </row>
    <row r="1413" s="39" customFormat="1" ht="24" spans="1:36">
      <c r="A1413" s="55">
        <v>250310056</v>
      </c>
      <c r="B1413" s="52" t="s">
        <v>2097</v>
      </c>
      <c r="C1413" s="52" t="s">
        <v>2098</v>
      </c>
      <c r="D1413" s="52"/>
      <c r="E1413" s="56" t="s">
        <v>1063</v>
      </c>
      <c r="F1413" s="56">
        <v>35</v>
      </c>
      <c r="G1413" s="52"/>
      <c r="H1413" s="47"/>
      <c r="I1413" s="44"/>
      <c r="J1413" s="39" t="e">
        <f>VLOOKUP(A1413,'[1]2019.11'!$A:$B,2,0)</f>
        <v>#N/A</v>
      </c>
      <c r="X1413" s="39" t="e">
        <f>VLOOKUP(A1413,'[1]2019.30'!$A:$B,2,0)</f>
        <v>#N/A</v>
      </c>
      <c r="AJ1413" s="39" t="e">
        <f>VLOOKUP(A1413,[2]修订!$B:$C,2,0)</f>
        <v>#N/A</v>
      </c>
    </row>
    <row r="1414" s="39" customFormat="1" ht="24" spans="1:36">
      <c r="A1414" s="55">
        <v>250310057</v>
      </c>
      <c r="B1414" s="52" t="s">
        <v>2099</v>
      </c>
      <c r="C1414" s="52"/>
      <c r="D1414" s="52"/>
      <c r="E1414" s="56" t="s">
        <v>1063</v>
      </c>
      <c r="F1414" s="56">
        <v>140</v>
      </c>
      <c r="G1414" s="52"/>
      <c r="H1414" s="47" t="s">
        <v>96</v>
      </c>
      <c r="I1414" s="44"/>
      <c r="J1414" s="39" t="e">
        <f>VLOOKUP(A1414,'[1]2019.11'!$A:$B,2,0)</f>
        <v>#N/A</v>
      </c>
      <c r="X1414" s="39" t="e">
        <f>VLOOKUP(A1414,'[1]2019.30'!$A:$B,2,0)</f>
        <v>#N/A</v>
      </c>
      <c r="AJ1414" s="39" t="e">
        <f>VLOOKUP(A1414,[2]修订!$B:$C,2,0)</f>
        <v>#N/A</v>
      </c>
    </row>
    <row r="1415" s="39" customFormat="1" spans="1:36">
      <c r="A1415" s="55">
        <v>250310058</v>
      </c>
      <c r="B1415" s="52" t="s">
        <v>2100</v>
      </c>
      <c r="C1415" s="52"/>
      <c r="D1415" s="52"/>
      <c r="E1415" s="56" t="s">
        <v>1063</v>
      </c>
      <c r="F1415" s="56" t="s">
        <v>526</v>
      </c>
      <c r="G1415" s="52"/>
      <c r="H1415" s="47"/>
      <c r="I1415" s="44"/>
      <c r="J1415" s="39" t="e">
        <f>VLOOKUP(A1415,'[1]2019.11'!$A:$B,2,0)</f>
        <v>#N/A</v>
      </c>
      <c r="X1415" s="39" t="e">
        <f>VLOOKUP(A1415,'[1]2019.30'!$A:$B,2,0)</f>
        <v>#N/A</v>
      </c>
      <c r="AJ1415" s="39" t="e">
        <f>VLOOKUP(A1415,[2]修订!$B:$C,2,0)</f>
        <v>#N/A</v>
      </c>
    </row>
    <row r="1416" s="39" customFormat="1" spans="1:36">
      <c r="A1416" s="55">
        <v>250310059</v>
      </c>
      <c r="B1416" s="52" t="s">
        <v>2101</v>
      </c>
      <c r="C1416" s="52"/>
      <c r="D1416" s="52"/>
      <c r="E1416" s="56" t="s">
        <v>1063</v>
      </c>
      <c r="F1416" s="56" t="s">
        <v>526</v>
      </c>
      <c r="G1416" s="52"/>
      <c r="H1416" s="47"/>
      <c r="I1416" s="44"/>
      <c r="J1416" s="39" t="e">
        <f>VLOOKUP(A1416,'[1]2019.11'!$A:$B,2,0)</f>
        <v>#N/A</v>
      </c>
      <c r="X1416" s="39" t="e">
        <f>VLOOKUP(A1416,'[1]2019.30'!$A:$B,2,0)</f>
        <v>#N/A</v>
      </c>
      <c r="AJ1416" s="39" t="e">
        <f>VLOOKUP(A1416,[2]修订!$B:$C,2,0)</f>
        <v>#N/A</v>
      </c>
    </row>
    <row r="1417" s="39" customFormat="1" spans="1:36">
      <c r="A1417" s="55">
        <v>250310060</v>
      </c>
      <c r="B1417" s="52" t="s">
        <v>2102</v>
      </c>
      <c r="C1417" s="52"/>
      <c r="D1417" s="52"/>
      <c r="E1417" s="56" t="s">
        <v>1063</v>
      </c>
      <c r="F1417" s="56" t="s">
        <v>526</v>
      </c>
      <c r="G1417" s="52"/>
      <c r="H1417" s="47"/>
      <c r="I1417" s="44"/>
      <c r="J1417" s="39" t="e">
        <f>VLOOKUP(A1417,'[1]2019.11'!$A:$B,2,0)</f>
        <v>#N/A</v>
      </c>
      <c r="X1417" s="39" t="e">
        <f>VLOOKUP(A1417,'[1]2019.30'!$A:$B,2,0)</f>
        <v>#N/A</v>
      </c>
      <c r="AJ1417" s="39" t="e">
        <f>VLOOKUP(A1417,[2]修订!$B:$C,2,0)</f>
        <v>#N/A</v>
      </c>
    </row>
    <row r="1418" s="39" customFormat="1" spans="1:36">
      <c r="A1418" s="55">
        <v>250310061</v>
      </c>
      <c r="B1418" s="52" t="s">
        <v>2103</v>
      </c>
      <c r="C1418" s="52"/>
      <c r="D1418" s="52"/>
      <c r="E1418" s="56" t="s">
        <v>1063</v>
      </c>
      <c r="F1418" s="56" t="s">
        <v>526</v>
      </c>
      <c r="G1418" s="52"/>
      <c r="H1418" s="47"/>
      <c r="I1418" s="44"/>
      <c r="J1418" s="39" t="e">
        <f>VLOOKUP(A1418,'[1]2019.11'!$A:$B,2,0)</f>
        <v>#N/A</v>
      </c>
      <c r="X1418" s="39" t="e">
        <f>VLOOKUP(A1418,'[1]2019.30'!$A:$B,2,0)</f>
        <v>#N/A</v>
      </c>
      <c r="AJ1418" s="39" t="e">
        <f>VLOOKUP(A1418,[2]修订!$B:$C,2,0)</f>
        <v>#N/A</v>
      </c>
    </row>
    <row r="1419" s="39" customFormat="1" ht="24" spans="1:36">
      <c r="A1419" s="55">
        <v>250310062</v>
      </c>
      <c r="B1419" s="52" t="s">
        <v>2104</v>
      </c>
      <c r="C1419" s="52"/>
      <c r="D1419" s="52"/>
      <c r="E1419" s="56" t="s">
        <v>28</v>
      </c>
      <c r="F1419" s="56" t="s">
        <v>48</v>
      </c>
      <c r="G1419" s="52"/>
      <c r="H1419" s="57" t="s">
        <v>404</v>
      </c>
      <c r="I1419" s="39">
        <v>350</v>
      </c>
      <c r="J1419" s="39" t="e">
        <f>VLOOKUP(A1419,'[1]2019.11'!$A:$B,2,0)</f>
        <v>#N/A</v>
      </c>
      <c r="X1419" s="39" t="e">
        <f>VLOOKUP(A1419,'[1]2019.30'!$A:$B,2,0)</f>
        <v>#N/A</v>
      </c>
      <c r="AJ1419" s="39" t="e">
        <f>VLOOKUP(A1419,[2]修订!$B:$C,2,0)</f>
        <v>#N/A</v>
      </c>
    </row>
    <row r="1420" s="39" customFormat="1" ht="24" spans="1:36">
      <c r="A1420" s="55">
        <v>250310063</v>
      </c>
      <c r="B1420" s="52" t="s">
        <v>2105</v>
      </c>
      <c r="C1420" s="52"/>
      <c r="D1420" s="52"/>
      <c r="E1420" s="56" t="s">
        <v>28</v>
      </c>
      <c r="F1420" s="56" t="s">
        <v>48</v>
      </c>
      <c r="G1420" s="52"/>
      <c r="H1420" s="57" t="s">
        <v>404</v>
      </c>
      <c r="I1420" s="39">
        <v>320</v>
      </c>
      <c r="J1420" s="39" t="e">
        <f>VLOOKUP(A1420,'[1]2019.11'!$A:$B,2,0)</f>
        <v>#N/A</v>
      </c>
      <c r="X1420" s="39" t="e">
        <f>VLOOKUP(A1420,'[1]2019.30'!$A:$B,2,0)</f>
        <v>#N/A</v>
      </c>
      <c r="AJ1420" s="39" t="e">
        <f>VLOOKUP(A1420,[2]修订!$B:$C,2,0)</f>
        <v>#N/A</v>
      </c>
    </row>
    <row r="1421" s="39" customFormat="1" ht="24" spans="1:36">
      <c r="A1421" s="55">
        <v>250310064</v>
      </c>
      <c r="B1421" s="52" t="s">
        <v>2106</v>
      </c>
      <c r="C1421" s="52"/>
      <c r="D1421" s="52"/>
      <c r="E1421" s="56" t="s">
        <v>28</v>
      </c>
      <c r="F1421" s="56" t="s">
        <v>48</v>
      </c>
      <c r="G1421" s="52"/>
      <c r="H1421" s="57" t="s">
        <v>404</v>
      </c>
      <c r="I1421" s="39">
        <v>160</v>
      </c>
      <c r="J1421" s="39" t="e">
        <f>VLOOKUP(A1421,'[1]2019.11'!$A:$B,2,0)</f>
        <v>#N/A</v>
      </c>
      <c r="X1421" s="39" t="e">
        <f>VLOOKUP(A1421,'[1]2019.30'!$A:$B,2,0)</f>
        <v>#N/A</v>
      </c>
      <c r="AJ1421" s="39" t="e">
        <f>VLOOKUP(A1421,[2]修订!$B:$C,2,0)</f>
        <v>#N/A</v>
      </c>
    </row>
    <row r="1422" s="39" customFormat="1" spans="1:36">
      <c r="A1422" s="55">
        <v>250311</v>
      </c>
      <c r="B1422" s="52" t="s">
        <v>2107</v>
      </c>
      <c r="C1422" s="52"/>
      <c r="D1422" s="52"/>
      <c r="E1422" s="56"/>
      <c r="F1422" s="56"/>
      <c r="G1422" s="52"/>
      <c r="H1422" s="47"/>
      <c r="I1422" s="44"/>
      <c r="J1422" s="39" t="e">
        <f>VLOOKUP(A1422,'[1]2019.11'!$A:$B,2,0)</f>
        <v>#N/A</v>
      </c>
      <c r="X1422" s="39" t="e">
        <f>VLOOKUP(A1422,'[1]2019.30'!$A:$B,2,0)</f>
        <v>#N/A</v>
      </c>
      <c r="AJ1422" s="39" t="e">
        <f>VLOOKUP(A1422,[2]修订!$B:$C,2,0)</f>
        <v>#N/A</v>
      </c>
    </row>
    <row r="1423" s="39" customFormat="1" spans="1:36">
      <c r="A1423" s="55">
        <v>250311001</v>
      </c>
      <c r="B1423" s="52" t="s">
        <v>2108</v>
      </c>
      <c r="C1423" s="52"/>
      <c r="D1423" s="52"/>
      <c r="E1423" s="56" t="s">
        <v>1063</v>
      </c>
      <c r="F1423" s="56" t="s">
        <v>526</v>
      </c>
      <c r="G1423" s="52"/>
      <c r="H1423" s="47"/>
      <c r="I1423" s="44"/>
      <c r="J1423" s="39" t="e">
        <f>VLOOKUP(A1423,'[1]2019.11'!$A:$B,2,0)</f>
        <v>#N/A</v>
      </c>
      <c r="X1423" s="39" t="e">
        <f>VLOOKUP(A1423,'[1]2019.30'!$A:$B,2,0)</f>
        <v>#N/A</v>
      </c>
      <c r="AJ1423" s="39" t="e">
        <f>VLOOKUP(A1423,[2]修订!$B:$C,2,0)</f>
        <v>#N/A</v>
      </c>
    </row>
    <row r="1424" s="39" customFormat="1" ht="24" spans="1:36">
      <c r="A1424" s="55">
        <v>250311002</v>
      </c>
      <c r="B1424" s="52" t="s">
        <v>2109</v>
      </c>
      <c r="C1424" s="52"/>
      <c r="D1424" s="52"/>
      <c r="E1424" s="56" t="s">
        <v>1063</v>
      </c>
      <c r="F1424" s="56" t="s">
        <v>526</v>
      </c>
      <c r="G1424" s="52" t="s">
        <v>2110</v>
      </c>
      <c r="H1424" s="47"/>
      <c r="I1424" s="44"/>
      <c r="J1424" s="39" t="e">
        <f>VLOOKUP(A1424,'[1]2019.11'!$A:$B,2,0)</f>
        <v>#N/A</v>
      </c>
      <c r="X1424" s="39" t="e">
        <f>VLOOKUP(A1424,'[1]2019.30'!$A:$B,2,0)</f>
        <v>#N/A</v>
      </c>
      <c r="AJ1424" s="39" t="e">
        <f>VLOOKUP(A1424,[2]修订!$B:$C,2,0)</f>
        <v>#N/A</v>
      </c>
    </row>
    <row r="1425" s="39" customFormat="1" ht="24" spans="1:36">
      <c r="A1425" s="55">
        <v>250311003</v>
      </c>
      <c r="B1425" s="52" t="s">
        <v>2111</v>
      </c>
      <c r="C1425" s="52"/>
      <c r="D1425" s="52"/>
      <c r="E1425" s="56" t="s">
        <v>1063</v>
      </c>
      <c r="F1425" s="56" t="s">
        <v>526</v>
      </c>
      <c r="G1425" s="52" t="s">
        <v>2110</v>
      </c>
      <c r="H1425" s="47"/>
      <c r="I1425" s="44"/>
      <c r="J1425" s="39" t="e">
        <f>VLOOKUP(A1425,'[1]2019.11'!$A:$B,2,0)</f>
        <v>#N/A</v>
      </c>
      <c r="X1425" s="39" t="e">
        <f>VLOOKUP(A1425,'[1]2019.30'!$A:$B,2,0)</f>
        <v>#N/A</v>
      </c>
      <c r="AJ1425" s="39" t="e">
        <f>VLOOKUP(A1425,[2]修订!$B:$C,2,0)</f>
        <v>#N/A</v>
      </c>
    </row>
    <row r="1426" s="39" customFormat="1" ht="24" spans="1:36">
      <c r="A1426" s="55">
        <v>250311004</v>
      </c>
      <c r="B1426" s="52" t="s">
        <v>2112</v>
      </c>
      <c r="C1426" s="52"/>
      <c r="D1426" s="52"/>
      <c r="E1426" s="56" t="s">
        <v>1063</v>
      </c>
      <c r="F1426" s="56" t="s">
        <v>526</v>
      </c>
      <c r="G1426" s="52" t="s">
        <v>2110</v>
      </c>
      <c r="H1426" s="47"/>
      <c r="I1426" s="44"/>
      <c r="J1426" s="39" t="e">
        <f>VLOOKUP(A1426,'[1]2019.11'!$A:$B,2,0)</f>
        <v>#N/A</v>
      </c>
      <c r="X1426" s="39" t="e">
        <f>VLOOKUP(A1426,'[1]2019.30'!$A:$B,2,0)</f>
        <v>#N/A</v>
      </c>
      <c r="AJ1426" s="39" t="e">
        <f>VLOOKUP(A1426,[2]修订!$B:$C,2,0)</f>
        <v>#N/A</v>
      </c>
    </row>
    <row r="1427" s="39" customFormat="1" ht="24" spans="1:36">
      <c r="A1427" s="55">
        <v>250311005</v>
      </c>
      <c r="B1427" s="52" t="s">
        <v>2113</v>
      </c>
      <c r="C1427" s="52" t="s">
        <v>2114</v>
      </c>
      <c r="D1427" s="52"/>
      <c r="E1427" s="56" t="s">
        <v>1063</v>
      </c>
      <c r="F1427" s="56">
        <v>180</v>
      </c>
      <c r="G1427" s="52" t="s">
        <v>2115</v>
      </c>
      <c r="H1427" s="47"/>
      <c r="I1427" s="44"/>
      <c r="J1427" s="39" t="e">
        <f>VLOOKUP(A1427,'[1]2019.11'!$A:$B,2,0)</f>
        <v>#N/A</v>
      </c>
      <c r="X1427" s="39" t="e">
        <f>VLOOKUP(A1427,'[1]2019.30'!$A:$B,2,0)</f>
        <v>#N/A</v>
      </c>
      <c r="AJ1427" s="39" t="e">
        <f>VLOOKUP(A1427,[2]修订!$B:$C,2,0)</f>
        <v>#N/A</v>
      </c>
    </row>
    <row r="1428" s="39" customFormat="1" ht="24" spans="1:36">
      <c r="A1428" s="55">
        <v>250311006</v>
      </c>
      <c r="B1428" s="52" t="s">
        <v>2116</v>
      </c>
      <c r="C1428" s="52"/>
      <c r="D1428" s="52"/>
      <c r="E1428" s="56" t="s">
        <v>1063</v>
      </c>
      <c r="F1428" s="56">
        <v>70</v>
      </c>
      <c r="G1428" s="52"/>
      <c r="H1428" s="47"/>
      <c r="I1428" s="44"/>
      <c r="J1428" s="39" t="e">
        <f>VLOOKUP(A1428,'[1]2019.11'!$A:$B,2,0)</f>
        <v>#N/A</v>
      </c>
      <c r="X1428" s="39" t="e">
        <f>VLOOKUP(A1428,'[1]2019.30'!$A:$B,2,0)</f>
        <v>#N/A</v>
      </c>
      <c r="AJ1428" s="39" t="e">
        <f>VLOOKUP(A1428,[2]修订!$B:$C,2,0)</f>
        <v>#N/A</v>
      </c>
    </row>
    <row r="1429" s="39" customFormat="1" ht="24" spans="1:36">
      <c r="A1429" s="55">
        <v>250311007</v>
      </c>
      <c r="B1429" s="52" t="s">
        <v>2117</v>
      </c>
      <c r="C1429" s="52"/>
      <c r="D1429" s="52"/>
      <c r="E1429" s="56" t="s">
        <v>1063</v>
      </c>
      <c r="F1429" s="56">
        <v>70</v>
      </c>
      <c r="G1429" s="52"/>
      <c r="H1429" s="47"/>
      <c r="I1429" s="44"/>
      <c r="J1429" s="39" t="e">
        <f>VLOOKUP(A1429,'[1]2019.11'!$A:$B,2,0)</f>
        <v>#N/A</v>
      </c>
      <c r="X1429" s="39" t="e">
        <f>VLOOKUP(A1429,'[1]2019.30'!$A:$B,2,0)</f>
        <v>#N/A</v>
      </c>
      <c r="AJ1429" s="39" t="e">
        <f>VLOOKUP(A1429,[2]修订!$B:$C,2,0)</f>
        <v>#N/A</v>
      </c>
    </row>
    <row r="1430" s="39" customFormat="1" spans="1:36">
      <c r="A1430" s="55">
        <v>2504</v>
      </c>
      <c r="B1430" s="52" t="s">
        <v>2118</v>
      </c>
      <c r="C1430" s="52"/>
      <c r="D1430" s="52" t="s">
        <v>1274</v>
      </c>
      <c r="E1430" s="56"/>
      <c r="F1430" s="56"/>
      <c r="G1430" s="52"/>
      <c r="H1430" s="47"/>
      <c r="I1430" s="44"/>
      <c r="J1430" s="39" t="e">
        <f>VLOOKUP(A1430,'[1]2019.11'!$A:$B,2,0)</f>
        <v>#N/A</v>
      </c>
      <c r="X1430" s="39" t="str">
        <f>VLOOKUP(A1430,'[1]2019.30'!$A:$B,2,0)</f>
        <v>4．临床免疫学检查</v>
      </c>
      <c r="Y1430" s="39">
        <f>IF(B1430=X1430,0,1)</f>
        <v>0</v>
      </c>
      <c r="Z1430" s="39">
        <v>0</v>
      </c>
      <c r="AA1430" s="39">
        <f>IF(C1430=Z1430,0,1)</f>
        <v>0</v>
      </c>
      <c r="AB1430" s="39" t="str">
        <f>VLOOKUP(A1430,'[1]2019.30'!$A:$D,4,0)</f>
        <v>特殊采血管</v>
      </c>
      <c r="AC1430" s="39">
        <f>IF(D1430=AB1430,0,1)</f>
        <v>0</v>
      </c>
      <c r="AD1430" s="39" t="e">
        <f>VLOOKUP(A1430,'[1]2019.30'!$A:$E,5,0)</f>
        <v>#REF!</v>
      </c>
      <c r="AE1430" s="39" t="e">
        <f>IF(E1430=AD1430,0,1)</f>
        <v>#REF!</v>
      </c>
      <c r="AF1430" s="39" t="e">
        <f>VLOOKUP(A1430,'[1]2019.30'!$A:$F,6,0)</f>
        <v>#REF!</v>
      </c>
      <c r="AG1430" s="39" t="e">
        <f>IF(F1430=AF1430,0,1)</f>
        <v>#REF!</v>
      </c>
      <c r="AH1430" s="39">
        <v>0</v>
      </c>
      <c r="AI1430" s="39">
        <f>IF(G1430=AH1430,0,1)</f>
        <v>0</v>
      </c>
      <c r="AJ1430" s="39" t="e">
        <f>VLOOKUP(A1430,[2]修订!$B:$C,2,0)</f>
        <v>#N/A</v>
      </c>
    </row>
    <row r="1431" s="39" customFormat="1" spans="1:36">
      <c r="A1431" s="55">
        <v>250401</v>
      </c>
      <c r="B1431" s="52" t="s">
        <v>2119</v>
      </c>
      <c r="C1431" s="52"/>
      <c r="D1431" s="52"/>
      <c r="E1431" s="56"/>
      <c r="F1431" s="56"/>
      <c r="G1431" s="52"/>
      <c r="H1431" s="47"/>
      <c r="I1431" s="44"/>
      <c r="J1431" s="39" t="e">
        <f>VLOOKUP(A1431,'[1]2019.11'!$A:$B,2,0)</f>
        <v>#N/A</v>
      </c>
      <c r="X1431" s="39" t="e">
        <f>VLOOKUP(A1431,'[1]2019.30'!$A:$B,2,0)</f>
        <v>#N/A</v>
      </c>
      <c r="AJ1431" s="39" t="e">
        <f>VLOOKUP(A1431,[2]修订!$B:$C,2,0)</f>
        <v>#N/A</v>
      </c>
    </row>
    <row r="1432" s="39" customFormat="1" spans="1:36">
      <c r="A1432" s="55">
        <v>250401001</v>
      </c>
      <c r="B1432" s="52" t="s">
        <v>2120</v>
      </c>
      <c r="C1432" s="52"/>
      <c r="D1432" s="52"/>
      <c r="E1432" s="56" t="s">
        <v>1063</v>
      </c>
      <c r="F1432" s="56">
        <v>28</v>
      </c>
      <c r="G1432" s="52"/>
      <c r="H1432" s="47"/>
      <c r="I1432" s="44"/>
      <c r="J1432" s="39" t="e">
        <f>VLOOKUP(A1432,'[1]2019.11'!$A:$B,2,0)</f>
        <v>#N/A</v>
      </c>
      <c r="X1432" s="39" t="e">
        <f>VLOOKUP(A1432,'[1]2019.30'!$A:$B,2,0)</f>
        <v>#N/A</v>
      </c>
      <c r="AJ1432" s="39" t="e">
        <f>VLOOKUP(A1432,[2]修订!$B:$C,2,0)</f>
        <v>#N/A</v>
      </c>
    </row>
    <row r="1433" s="39" customFormat="1" spans="1:36">
      <c r="A1433" s="55">
        <v>250401002</v>
      </c>
      <c r="B1433" s="52" t="s">
        <v>2121</v>
      </c>
      <c r="C1433" s="52"/>
      <c r="D1433" s="52"/>
      <c r="E1433" s="56" t="s">
        <v>1063</v>
      </c>
      <c r="F1433" s="56">
        <v>10</v>
      </c>
      <c r="G1433" s="52"/>
      <c r="H1433" s="47"/>
      <c r="I1433" s="44"/>
      <c r="J1433" s="39" t="e">
        <f>VLOOKUP(A1433,'[1]2019.11'!$A:$B,2,0)</f>
        <v>#N/A</v>
      </c>
      <c r="X1433" s="39" t="e">
        <f>VLOOKUP(A1433,'[1]2019.30'!$A:$B,2,0)</f>
        <v>#N/A</v>
      </c>
      <c r="AJ1433" s="39" t="e">
        <f>VLOOKUP(A1433,[2]修订!$B:$C,2,0)</f>
        <v>#N/A</v>
      </c>
    </row>
    <row r="1434" s="39" customFormat="1" spans="1:36">
      <c r="A1434" s="55">
        <v>250401003</v>
      </c>
      <c r="B1434" s="52" t="s">
        <v>2122</v>
      </c>
      <c r="C1434" s="52"/>
      <c r="D1434" s="52"/>
      <c r="E1434" s="56" t="s">
        <v>1063</v>
      </c>
      <c r="F1434" s="56">
        <v>8</v>
      </c>
      <c r="G1434" s="52"/>
      <c r="H1434" s="47"/>
      <c r="I1434" s="44"/>
      <c r="J1434" s="39" t="e">
        <f>VLOOKUP(A1434,'[1]2019.11'!$A:$B,2,0)</f>
        <v>#N/A</v>
      </c>
      <c r="X1434" s="39" t="e">
        <f>VLOOKUP(A1434,'[1]2019.30'!$A:$B,2,0)</f>
        <v>#N/A</v>
      </c>
      <c r="AJ1434" s="39" t="e">
        <f>VLOOKUP(A1434,[2]修订!$B:$C,2,0)</f>
        <v>#N/A</v>
      </c>
    </row>
    <row r="1435" s="39" customFormat="1" ht="24" spans="1:36">
      <c r="A1435" s="55">
        <v>250401004</v>
      </c>
      <c r="B1435" s="52" t="s">
        <v>2123</v>
      </c>
      <c r="C1435" s="52"/>
      <c r="D1435" s="52"/>
      <c r="E1435" s="56" t="s">
        <v>1063</v>
      </c>
      <c r="F1435" s="56" t="s">
        <v>526</v>
      </c>
      <c r="G1435" s="52"/>
      <c r="H1435" s="47"/>
      <c r="I1435" s="44"/>
      <c r="J1435" s="39" t="e">
        <f>VLOOKUP(A1435,'[1]2019.11'!$A:$B,2,0)</f>
        <v>#N/A</v>
      </c>
      <c r="X1435" s="39" t="e">
        <f>VLOOKUP(A1435,'[1]2019.30'!$A:$B,2,0)</f>
        <v>#N/A</v>
      </c>
      <c r="AJ1435" s="39" t="e">
        <f>VLOOKUP(A1435,[2]修订!$B:$C,2,0)</f>
        <v>#N/A</v>
      </c>
    </row>
    <row r="1436" s="39" customFormat="1" spans="1:36">
      <c r="A1436" s="55">
        <v>250401005</v>
      </c>
      <c r="B1436" s="52" t="s">
        <v>2124</v>
      </c>
      <c r="C1436" s="52"/>
      <c r="D1436" s="52"/>
      <c r="E1436" s="56" t="s">
        <v>1063</v>
      </c>
      <c r="F1436" s="56" t="s">
        <v>526</v>
      </c>
      <c r="G1436" s="52"/>
      <c r="H1436" s="47"/>
      <c r="I1436" s="44"/>
      <c r="J1436" s="39" t="e">
        <f>VLOOKUP(A1436,'[1]2019.11'!$A:$B,2,0)</f>
        <v>#N/A</v>
      </c>
      <c r="X1436" s="39" t="e">
        <f>VLOOKUP(A1436,'[1]2019.30'!$A:$B,2,0)</f>
        <v>#N/A</v>
      </c>
      <c r="AJ1436" s="39" t="e">
        <f>VLOOKUP(A1436,[2]修订!$B:$C,2,0)</f>
        <v>#N/A</v>
      </c>
    </row>
    <row r="1437" s="39" customFormat="1" spans="1:36">
      <c r="A1437" s="55">
        <v>250401006</v>
      </c>
      <c r="B1437" s="52" t="s">
        <v>2125</v>
      </c>
      <c r="C1437" s="52"/>
      <c r="D1437" s="52"/>
      <c r="E1437" s="56" t="s">
        <v>1063</v>
      </c>
      <c r="F1437" s="56" t="s">
        <v>526</v>
      </c>
      <c r="G1437" s="52"/>
      <c r="H1437" s="47"/>
      <c r="I1437" s="44"/>
      <c r="J1437" s="39" t="e">
        <f>VLOOKUP(A1437,'[1]2019.11'!$A:$B,2,0)</f>
        <v>#N/A</v>
      </c>
      <c r="X1437" s="39" t="e">
        <f>VLOOKUP(A1437,'[1]2019.30'!$A:$B,2,0)</f>
        <v>#N/A</v>
      </c>
      <c r="AJ1437" s="39" t="e">
        <f>VLOOKUP(A1437,[2]修订!$B:$C,2,0)</f>
        <v>#N/A</v>
      </c>
    </row>
    <row r="1438" s="39" customFormat="1" spans="1:36">
      <c r="A1438" s="55">
        <v>250401007</v>
      </c>
      <c r="B1438" s="52" t="s">
        <v>2126</v>
      </c>
      <c r="C1438" s="52"/>
      <c r="D1438" s="52"/>
      <c r="E1438" s="56" t="s">
        <v>1063</v>
      </c>
      <c r="F1438" s="56">
        <v>3</v>
      </c>
      <c r="G1438" s="52"/>
      <c r="H1438" s="47"/>
      <c r="I1438" s="44"/>
      <c r="J1438" s="39" t="e">
        <f>VLOOKUP(A1438,'[1]2019.11'!$A:$B,2,0)</f>
        <v>#N/A</v>
      </c>
      <c r="X1438" s="39" t="e">
        <f>VLOOKUP(A1438,'[1]2019.30'!$A:$B,2,0)</f>
        <v>#N/A</v>
      </c>
      <c r="AJ1438" s="39" t="e">
        <f>VLOOKUP(A1438,[2]修订!$B:$C,2,0)</f>
        <v>#N/A</v>
      </c>
    </row>
    <row r="1439" s="39" customFormat="1" spans="1:36">
      <c r="A1439" s="55">
        <v>250401008</v>
      </c>
      <c r="B1439" s="52" t="s">
        <v>2127</v>
      </c>
      <c r="C1439" s="52"/>
      <c r="D1439" s="52"/>
      <c r="E1439" s="56" t="s">
        <v>1063</v>
      </c>
      <c r="F1439" s="56" t="s">
        <v>526</v>
      </c>
      <c r="G1439" s="52"/>
      <c r="H1439" s="47"/>
      <c r="I1439" s="44"/>
      <c r="J1439" s="39" t="e">
        <f>VLOOKUP(A1439,'[1]2019.11'!$A:$B,2,0)</f>
        <v>#N/A</v>
      </c>
      <c r="X1439" s="39" t="e">
        <f>VLOOKUP(A1439,'[1]2019.30'!$A:$B,2,0)</f>
        <v>#N/A</v>
      </c>
      <c r="AJ1439" s="39" t="e">
        <f>VLOOKUP(A1439,[2]修订!$B:$C,2,0)</f>
        <v>#N/A</v>
      </c>
    </row>
    <row r="1440" s="39" customFormat="1" spans="1:36">
      <c r="A1440" s="55">
        <v>250401009</v>
      </c>
      <c r="B1440" s="52" t="s">
        <v>2128</v>
      </c>
      <c r="C1440" s="52"/>
      <c r="D1440" s="52"/>
      <c r="E1440" s="56" t="s">
        <v>1063</v>
      </c>
      <c r="F1440" s="56" t="s">
        <v>526</v>
      </c>
      <c r="G1440" s="52"/>
      <c r="H1440" s="47"/>
      <c r="I1440" s="44"/>
      <c r="J1440" s="39" t="e">
        <f>VLOOKUP(A1440,'[1]2019.11'!$A:$B,2,0)</f>
        <v>#N/A</v>
      </c>
      <c r="X1440" s="39" t="e">
        <f>VLOOKUP(A1440,'[1]2019.30'!$A:$B,2,0)</f>
        <v>#N/A</v>
      </c>
      <c r="AJ1440" s="39" t="e">
        <f>VLOOKUP(A1440,[2]修订!$B:$C,2,0)</f>
        <v>#N/A</v>
      </c>
    </row>
    <row r="1441" s="39" customFormat="1" spans="1:36">
      <c r="A1441" s="55">
        <v>250401010</v>
      </c>
      <c r="B1441" s="52" t="s">
        <v>2129</v>
      </c>
      <c r="C1441" s="52"/>
      <c r="D1441" s="52"/>
      <c r="E1441" s="56" t="s">
        <v>1063</v>
      </c>
      <c r="F1441" s="56" t="s">
        <v>526</v>
      </c>
      <c r="G1441" s="52"/>
      <c r="H1441" s="47"/>
      <c r="I1441" s="44"/>
      <c r="J1441" s="39" t="e">
        <f>VLOOKUP(A1441,'[1]2019.11'!$A:$B,2,0)</f>
        <v>#N/A</v>
      </c>
      <c r="X1441" s="39" t="e">
        <f>VLOOKUP(A1441,'[1]2019.30'!$A:$B,2,0)</f>
        <v>#N/A</v>
      </c>
      <c r="AJ1441" s="39" t="e">
        <f>VLOOKUP(A1441,[2]修订!$B:$C,2,0)</f>
        <v>#N/A</v>
      </c>
    </row>
    <row r="1442" s="39" customFormat="1" ht="24" spans="1:36">
      <c r="A1442" s="55">
        <v>250401011</v>
      </c>
      <c r="B1442" s="52" t="s">
        <v>2130</v>
      </c>
      <c r="C1442" s="52"/>
      <c r="D1442" s="52"/>
      <c r="E1442" s="56" t="s">
        <v>1063</v>
      </c>
      <c r="F1442" s="56">
        <v>75</v>
      </c>
      <c r="G1442" s="52"/>
      <c r="H1442" s="47"/>
      <c r="I1442" s="44"/>
      <c r="J1442" s="39" t="e">
        <f>VLOOKUP(A1442,'[1]2019.11'!$A:$B,2,0)</f>
        <v>#N/A</v>
      </c>
      <c r="X1442" s="39" t="e">
        <f>VLOOKUP(A1442,'[1]2019.30'!$A:$B,2,0)</f>
        <v>#N/A</v>
      </c>
      <c r="AJ1442" s="39" t="e">
        <f>VLOOKUP(A1442,[2]修订!$B:$C,2,0)</f>
        <v>#N/A</v>
      </c>
    </row>
    <row r="1443" s="39" customFormat="1" spans="1:36">
      <c r="A1443" s="55">
        <v>250401012</v>
      </c>
      <c r="B1443" s="52" t="s">
        <v>2131</v>
      </c>
      <c r="C1443" s="52"/>
      <c r="D1443" s="52"/>
      <c r="E1443" s="56" t="s">
        <v>1063</v>
      </c>
      <c r="F1443" s="56">
        <v>75</v>
      </c>
      <c r="G1443" s="52"/>
      <c r="H1443" s="47"/>
      <c r="I1443" s="44"/>
      <c r="J1443" s="39" t="e">
        <f>VLOOKUP(A1443,'[1]2019.11'!$A:$B,2,0)</f>
        <v>#N/A</v>
      </c>
      <c r="X1443" s="39" t="e">
        <f>VLOOKUP(A1443,'[1]2019.30'!$A:$B,2,0)</f>
        <v>#N/A</v>
      </c>
      <c r="AJ1443" s="39" t="e">
        <f>VLOOKUP(A1443,[2]修订!$B:$C,2,0)</f>
        <v>#N/A</v>
      </c>
    </row>
    <row r="1444" s="39" customFormat="1" spans="1:36">
      <c r="A1444" s="55">
        <v>250401013</v>
      </c>
      <c r="B1444" s="52" t="s">
        <v>2132</v>
      </c>
      <c r="C1444" s="52"/>
      <c r="D1444" s="52"/>
      <c r="E1444" s="56" t="s">
        <v>1063</v>
      </c>
      <c r="F1444" s="56">
        <v>90</v>
      </c>
      <c r="G1444" s="52" t="s">
        <v>2133</v>
      </c>
      <c r="H1444" s="47"/>
      <c r="I1444" s="44"/>
      <c r="J1444" s="39" t="e">
        <f>VLOOKUP(A1444,'[1]2019.11'!$A:$B,2,0)</f>
        <v>#N/A</v>
      </c>
      <c r="X1444" s="39" t="e">
        <f>VLOOKUP(A1444,'[1]2019.30'!$A:$B,2,0)</f>
        <v>#N/A</v>
      </c>
      <c r="AJ1444" s="39" t="e">
        <f>VLOOKUP(A1444,[2]修订!$B:$C,2,0)</f>
        <v>#N/A</v>
      </c>
    </row>
    <row r="1445" s="39" customFormat="1" spans="1:36">
      <c r="A1445" s="55">
        <v>250401014</v>
      </c>
      <c r="B1445" s="52" t="s">
        <v>2134</v>
      </c>
      <c r="C1445" s="52"/>
      <c r="D1445" s="52"/>
      <c r="E1445" s="56" t="s">
        <v>1063</v>
      </c>
      <c r="F1445" s="56"/>
      <c r="G1445" s="52" t="s">
        <v>2135</v>
      </c>
      <c r="H1445" s="47"/>
      <c r="I1445" s="44"/>
      <c r="J1445" s="39" t="e">
        <f>VLOOKUP(A1445,'[1]2019.11'!$A:$B,2,0)</f>
        <v>#N/A</v>
      </c>
      <c r="X1445" s="39" t="e">
        <f>VLOOKUP(A1445,'[1]2019.30'!$A:$B,2,0)</f>
        <v>#N/A</v>
      </c>
      <c r="AJ1445" s="39" t="e">
        <f>VLOOKUP(A1445,[2]修订!$B:$C,2,0)</f>
        <v>#N/A</v>
      </c>
    </row>
    <row r="1446" s="39" customFormat="1" spans="1:36">
      <c r="A1446" s="55" t="s">
        <v>2136</v>
      </c>
      <c r="B1446" s="52" t="s">
        <v>1450</v>
      </c>
      <c r="C1446" s="52"/>
      <c r="D1446" s="52"/>
      <c r="E1446" s="56" t="s">
        <v>1063</v>
      </c>
      <c r="F1446" s="56">
        <v>65</v>
      </c>
      <c r="G1446" s="52"/>
      <c r="H1446" s="47"/>
      <c r="I1446" s="44"/>
      <c r="J1446" s="39" t="e">
        <f>VLOOKUP(A1446,'[1]2019.11'!$A:$B,2,0)</f>
        <v>#N/A</v>
      </c>
      <c r="X1446" s="39" t="e">
        <f>VLOOKUP(A1446,'[1]2019.30'!$A:$B,2,0)</f>
        <v>#N/A</v>
      </c>
      <c r="AJ1446" s="39" t="e">
        <f>VLOOKUP(A1446,[2]修订!$B:$C,2,0)</f>
        <v>#N/A</v>
      </c>
    </row>
    <row r="1447" s="39" customFormat="1" spans="1:36">
      <c r="A1447" s="55" t="s">
        <v>2137</v>
      </c>
      <c r="B1447" s="52" t="s">
        <v>1512</v>
      </c>
      <c r="C1447" s="52"/>
      <c r="D1447" s="52"/>
      <c r="E1447" s="56" t="s">
        <v>1063</v>
      </c>
      <c r="F1447" s="56">
        <v>110</v>
      </c>
      <c r="G1447" s="52"/>
      <c r="H1447" s="47"/>
      <c r="I1447" s="44"/>
      <c r="J1447" s="39" t="e">
        <f>VLOOKUP(A1447,'[1]2019.11'!$A:$B,2,0)</f>
        <v>#N/A</v>
      </c>
      <c r="X1447" s="39" t="e">
        <f>VLOOKUP(A1447,'[1]2019.30'!$A:$B,2,0)</f>
        <v>#N/A</v>
      </c>
      <c r="AJ1447" s="39" t="e">
        <f>VLOOKUP(A1447,[2]修订!$B:$C,2,0)</f>
        <v>#N/A</v>
      </c>
    </row>
    <row r="1448" s="39" customFormat="1" spans="1:36">
      <c r="A1448" s="55">
        <v>250401015</v>
      </c>
      <c r="B1448" s="52" t="s">
        <v>2138</v>
      </c>
      <c r="C1448" s="52"/>
      <c r="D1448" s="52"/>
      <c r="E1448" s="56" t="s">
        <v>1063</v>
      </c>
      <c r="F1448" s="56">
        <v>9</v>
      </c>
      <c r="G1448" s="52"/>
      <c r="H1448" s="47"/>
      <c r="I1448" s="44"/>
      <c r="J1448" s="39" t="e">
        <f>VLOOKUP(A1448,'[1]2019.11'!$A:$B,2,0)</f>
        <v>#N/A</v>
      </c>
      <c r="X1448" s="39" t="e">
        <f>VLOOKUP(A1448,'[1]2019.30'!$A:$B,2,0)</f>
        <v>#N/A</v>
      </c>
      <c r="AJ1448" s="39" t="e">
        <f>VLOOKUP(A1448,[2]修订!$B:$C,2,0)</f>
        <v>#N/A</v>
      </c>
    </row>
    <row r="1449" s="39" customFormat="1" spans="1:36">
      <c r="A1449" s="55">
        <v>250401016</v>
      </c>
      <c r="B1449" s="52" t="s">
        <v>2139</v>
      </c>
      <c r="C1449" s="52"/>
      <c r="D1449" s="52"/>
      <c r="E1449" s="56" t="s">
        <v>1063</v>
      </c>
      <c r="F1449" s="56">
        <v>27</v>
      </c>
      <c r="G1449" s="52"/>
      <c r="H1449" s="47"/>
      <c r="I1449" s="44"/>
      <c r="J1449" s="39" t="e">
        <f>VLOOKUP(A1449,'[1]2019.11'!$A:$B,2,0)</f>
        <v>#N/A</v>
      </c>
      <c r="X1449" s="39" t="e">
        <f>VLOOKUP(A1449,'[1]2019.30'!$A:$B,2,0)</f>
        <v>#N/A</v>
      </c>
      <c r="AJ1449" s="39" t="e">
        <f>VLOOKUP(A1449,[2]修订!$B:$C,2,0)</f>
        <v>#N/A</v>
      </c>
    </row>
    <row r="1450" s="39" customFormat="1" spans="1:36">
      <c r="A1450" s="55">
        <v>250401017</v>
      </c>
      <c r="B1450" s="52" t="s">
        <v>2140</v>
      </c>
      <c r="C1450" s="52"/>
      <c r="D1450" s="52"/>
      <c r="E1450" s="56" t="s">
        <v>1063</v>
      </c>
      <c r="F1450" s="56">
        <v>13</v>
      </c>
      <c r="G1450" s="52"/>
      <c r="H1450" s="47"/>
      <c r="I1450" s="44"/>
      <c r="J1450" s="39" t="e">
        <f>VLOOKUP(A1450,'[1]2019.11'!$A:$B,2,0)</f>
        <v>#N/A</v>
      </c>
      <c r="X1450" s="39" t="e">
        <f>VLOOKUP(A1450,'[1]2019.30'!$A:$B,2,0)</f>
        <v>#N/A</v>
      </c>
      <c r="AJ1450" s="39" t="e">
        <f>VLOOKUP(A1450,[2]修订!$B:$C,2,0)</f>
        <v>#N/A</v>
      </c>
    </row>
    <row r="1451" s="39" customFormat="1" spans="1:36">
      <c r="A1451" s="55">
        <v>250401018</v>
      </c>
      <c r="B1451" s="52" t="s">
        <v>2141</v>
      </c>
      <c r="C1451" s="52"/>
      <c r="D1451" s="52"/>
      <c r="E1451" s="56" t="s">
        <v>1063</v>
      </c>
      <c r="F1451" s="56">
        <v>10</v>
      </c>
      <c r="G1451" s="52"/>
      <c r="H1451" s="47"/>
      <c r="I1451" s="44"/>
      <c r="J1451" s="39" t="e">
        <f>VLOOKUP(A1451,'[1]2019.11'!$A:$B,2,0)</f>
        <v>#N/A</v>
      </c>
      <c r="X1451" s="39" t="e">
        <f>VLOOKUP(A1451,'[1]2019.30'!$A:$B,2,0)</f>
        <v>#N/A</v>
      </c>
      <c r="AJ1451" s="39" t="e">
        <f>VLOOKUP(A1451,[2]修订!$B:$C,2,0)</f>
        <v>#N/A</v>
      </c>
    </row>
    <row r="1452" s="39" customFormat="1" spans="1:36">
      <c r="A1452" s="55">
        <v>250401019</v>
      </c>
      <c r="B1452" s="52" t="s">
        <v>2142</v>
      </c>
      <c r="C1452" s="52"/>
      <c r="D1452" s="52"/>
      <c r="E1452" s="56" t="s">
        <v>1063</v>
      </c>
      <c r="F1452" s="56">
        <v>10</v>
      </c>
      <c r="G1452" s="52"/>
      <c r="H1452" s="47"/>
      <c r="I1452" s="44"/>
      <c r="J1452" s="39" t="e">
        <f>VLOOKUP(A1452,'[1]2019.11'!$A:$B,2,0)</f>
        <v>#N/A</v>
      </c>
      <c r="X1452" s="39" t="e">
        <f>VLOOKUP(A1452,'[1]2019.30'!$A:$B,2,0)</f>
        <v>#N/A</v>
      </c>
      <c r="AJ1452" s="39" t="e">
        <f>VLOOKUP(A1452,[2]修订!$B:$C,2,0)</f>
        <v>#N/A</v>
      </c>
    </row>
    <row r="1453" s="39" customFormat="1" ht="24" spans="1:36">
      <c r="A1453" s="55">
        <v>250401020</v>
      </c>
      <c r="B1453" s="52" t="s">
        <v>2143</v>
      </c>
      <c r="C1453" s="52" t="s">
        <v>2144</v>
      </c>
      <c r="D1453" s="52"/>
      <c r="E1453" s="56" t="s">
        <v>1063</v>
      </c>
      <c r="F1453" s="56"/>
      <c r="G1453" s="52" t="s">
        <v>2145</v>
      </c>
      <c r="H1453" s="47"/>
      <c r="I1453" s="44"/>
      <c r="J1453" s="39" t="e">
        <f>VLOOKUP(A1453,'[1]2019.11'!$A:$B,2,0)</f>
        <v>#N/A</v>
      </c>
      <c r="X1453" s="39" t="e">
        <f>VLOOKUP(A1453,'[1]2019.30'!$A:$B,2,0)</f>
        <v>#N/A</v>
      </c>
      <c r="AJ1453" s="39" t="e">
        <f>VLOOKUP(A1453,[2]修订!$B:$C,2,0)</f>
        <v>#N/A</v>
      </c>
    </row>
    <row r="1454" s="39" customFormat="1" spans="1:36">
      <c r="A1454" s="55" t="s">
        <v>2146</v>
      </c>
      <c r="B1454" s="52" t="s">
        <v>1128</v>
      </c>
      <c r="C1454" s="52"/>
      <c r="D1454" s="52"/>
      <c r="E1454" s="56" t="s">
        <v>1063</v>
      </c>
      <c r="F1454" s="56">
        <v>10</v>
      </c>
      <c r="G1454" s="52" t="s">
        <v>1525</v>
      </c>
      <c r="H1454" s="47"/>
      <c r="I1454" s="44"/>
      <c r="J1454" s="39" t="e">
        <f>VLOOKUP(A1454,'[1]2019.11'!$A:$B,2,0)</f>
        <v>#N/A</v>
      </c>
      <c r="X1454" s="39" t="e">
        <f>VLOOKUP(A1454,'[1]2019.30'!$A:$B,2,0)</f>
        <v>#N/A</v>
      </c>
      <c r="AJ1454" s="39" t="e">
        <f>VLOOKUP(A1454,[2]修订!$B:$C,2,0)</f>
        <v>#N/A</v>
      </c>
    </row>
    <row r="1455" s="39" customFormat="1" spans="1:36">
      <c r="A1455" s="55">
        <v>250401021</v>
      </c>
      <c r="B1455" s="52" t="s">
        <v>2147</v>
      </c>
      <c r="C1455" s="52"/>
      <c r="D1455" s="52"/>
      <c r="E1455" s="56" t="s">
        <v>1063</v>
      </c>
      <c r="F1455" s="56" t="s">
        <v>526</v>
      </c>
      <c r="G1455" s="52"/>
      <c r="H1455" s="47"/>
      <c r="I1455" s="44"/>
      <c r="J1455" s="39" t="e">
        <f>VLOOKUP(A1455,'[1]2019.11'!$A:$B,2,0)</f>
        <v>#N/A</v>
      </c>
      <c r="X1455" s="39" t="e">
        <f>VLOOKUP(A1455,'[1]2019.30'!$A:$B,2,0)</f>
        <v>#N/A</v>
      </c>
      <c r="AJ1455" s="39" t="e">
        <f>VLOOKUP(A1455,[2]修订!$B:$C,2,0)</f>
        <v>#N/A</v>
      </c>
    </row>
    <row r="1456" s="39" customFormat="1" spans="1:36">
      <c r="A1456" s="55">
        <v>250401022</v>
      </c>
      <c r="B1456" s="52" t="s">
        <v>2148</v>
      </c>
      <c r="C1456" s="52"/>
      <c r="D1456" s="52"/>
      <c r="E1456" s="56" t="s">
        <v>1063</v>
      </c>
      <c r="F1456" s="56" t="s">
        <v>526</v>
      </c>
      <c r="G1456" s="52"/>
      <c r="H1456" s="47"/>
      <c r="I1456" s="44"/>
      <c r="J1456" s="39" t="e">
        <f>VLOOKUP(A1456,'[1]2019.11'!$A:$B,2,0)</f>
        <v>#N/A</v>
      </c>
      <c r="X1456" s="39" t="e">
        <f>VLOOKUP(A1456,'[1]2019.30'!$A:$B,2,0)</f>
        <v>#N/A</v>
      </c>
      <c r="AJ1456" s="39" t="e">
        <f>VLOOKUP(A1456,[2]修订!$B:$C,2,0)</f>
        <v>#N/A</v>
      </c>
    </row>
    <row r="1457" s="39" customFormat="1" spans="1:36">
      <c r="A1457" s="55">
        <v>250401023</v>
      </c>
      <c r="B1457" s="52" t="s">
        <v>2149</v>
      </c>
      <c r="C1457" s="52" t="s">
        <v>2150</v>
      </c>
      <c r="D1457" s="52"/>
      <c r="E1457" s="56" t="s">
        <v>1063</v>
      </c>
      <c r="F1457" s="56"/>
      <c r="G1457" s="52" t="s">
        <v>2145</v>
      </c>
      <c r="H1457" s="47"/>
      <c r="I1457" s="44"/>
      <c r="J1457" s="39" t="e">
        <f>VLOOKUP(A1457,'[1]2019.11'!$A:$B,2,0)</f>
        <v>#N/A</v>
      </c>
      <c r="X1457" s="39" t="e">
        <f>VLOOKUP(A1457,'[1]2019.30'!$A:$B,2,0)</f>
        <v>#N/A</v>
      </c>
      <c r="AJ1457" s="39" t="e">
        <f>VLOOKUP(A1457,[2]修订!$B:$C,2,0)</f>
        <v>#N/A</v>
      </c>
    </row>
    <row r="1458" s="39" customFormat="1" spans="1:36">
      <c r="A1458" s="55" t="s">
        <v>2151</v>
      </c>
      <c r="B1458" s="52" t="s">
        <v>1128</v>
      </c>
      <c r="C1458" s="52"/>
      <c r="D1458" s="52"/>
      <c r="E1458" s="56" t="s">
        <v>1063</v>
      </c>
      <c r="F1458" s="56">
        <v>10</v>
      </c>
      <c r="G1458" s="52" t="s">
        <v>2152</v>
      </c>
      <c r="H1458" s="47"/>
      <c r="I1458" s="44"/>
      <c r="J1458" s="39" t="e">
        <f>VLOOKUP(A1458,'[1]2019.11'!$A:$B,2,0)</f>
        <v>#N/A</v>
      </c>
      <c r="X1458" s="39" t="e">
        <f>VLOOKUP(A1458,'[1]2019.30'!$A:$B,2,0)</f>
        <v>#N/A</v>
      </c>
      <c r="AJ1458" s="39" t="e">
        <f>VLOOKUP(A1458,[2]修订!$B:$C,2,0)</f>
        <v>#N/A</v>
      </c>
    </row>
    <row r="1459" s="39" customFormat="1" spans="1:36">
      <c r="A1459" s="55" t="s">
        <v>2153</v>
      </c>
      <c r="B1459" s="52" t="s">
        <v>2154</v>
      </c>
      <c r="C1459" s="52"/>
      <c r="D1459" s="52"/>
      <c r="E1459" s="56" t="s">
        <v>1063</v>
      </c>
      <c r="F1459" s="56">
        <v>27</v>
      </c>
      <c r="G1459" s="52" t="s">
        <v>2155</v>
      </c>
      <c r="H1459" s="47"/>
      <c r="I1459" s="44"/>
      <c r="J1459" s="39" t="e">
        <f>VLOOKUP(A1459,'[1]2019.11'!$A:$B,2,0)</f>
        <v>#N/A</v>
      </c>
      <c r="X1459" s="39" t="e">
        <f>VLOOKUP(A1459,'[1]2019.30'!$A:$B,2,0)</f>
        <v>#N/A</v>
      </c>
      <c r="AJ1459" s="39" t="e">
        <f>VLOOKUP(A1459,[2]修订!$B:$C,2,0)</f>
        <v>#N/A</v>
      </c>
    </row>
    <row r="1460" s="39" customFormat="1" ht="24" spans="1:36">
      <c r="A1460" s="55" t="s">
        <v>2156</v>
      </c>
      <c r="B1460" s="52" t="s">
        <v>2157</v>
      </c>
      <c r="C1460" s="52"/>
      <c r="D1460" s="52"/>
      <c r="E1460" s="56" t="s">
        <v>1063</v>
      </c>
      <c r="F1460" s="56">
        <v>35</v>
      </c>
      <c r="G1460" s="52"/>
      <c r="H1460" s="47"/>
      <c r="I1460" s="44"/>
      <c r="J1460" s="39" t="e">
        <f>VLOOKUP(A1460,'[1]2019.11'!$A:$B,2,0)</f>
        <v>#N/A</v>
      </c>
      <c r="X1460" s="39" t="e">
        <f>VLOOKUP(A1460,'[1]2019.30'!$A:$B,2,0)</f>
        <v>#N/A</v>
      </c>
      <c r="AJ1460" s="39" t="e">
        <f>VLOOKUP(A1460,[2]修订!$B:$C,2,0)</f>
        <v>#N/A</v>
      </c>
    </row>
    <row r="1461" s="39" customFormat="1" spans="1:36">
      <c r="A1461" s="55">
        <v>250401024</v>
      </c>
      <c r="B1461" s="52" t="s">
        <v>2158</v>
      </c>
      <c r="C1461" s="52"/>
      <c r="D1461" s="52"/>
      <c r="E1461" s="56" t="s">
        <v>1063</v>
      </c>
      <c r="F1461" s="56" t="s">
        <v>526</v>
      </c>
      <c r="G1461" s="52"/>
      <c r="H1461" s="47"/>
      <c r="I1461" s="44"/>
      <c r="J1461" s="39" t="e">
        <f>VLOOKUP(A1461,'[1]2019.11'!$A:$B,2,0)</f>
        <v>#N/A</v>
      </c>
      <c r="X1461" s="39" t="e">
        <f>VLOOKUP(A1461,'[1]2019.30'!$A:$B,2,0)</f>
        <v>#N/A</v>
      </c>
      <c r="AJ1461" s="39" t="e">
        <f>VLOOKUP(A1461,[2]修订!$B:$C,2,0)</f>
        <v>#N/A</v>
      </c>
    </row>
    <row r="1462" s="39" customFormat="1" spans="1:36">
      <c r="A1462" s="55">
        <v>250401025</v>
      </c>
      <c r="B1462" s="52" t="s">
        <v>2159</v>
      </c>
      <c r="C1462" s="52"/>
      <c r="D1462" s="52"/>
      <c r="E1462" s="56" t="s">
        <v>1063</v>
      </c>
      <c r="F1462" s="56"/>
      <c r="G1462" s="52"/>
      <c r="H1462" s="47"/>
      <c r="I1462" s="44"/>
      <c r="J1462" s="39" t="e">
        <f>VLOOKUP(A1462,'[1]2019.11'!$A:$B,2,0)</f>
        <v>#N/A</v>
      </c>
      <c r="X1462" s="39" t="e">
        <f>VLOOKUP(A1462,'[1]2019.30'!$A:$B,2,0)</f>
        <v>#N/A</v>
      </c>
      <c r="AJ1462" s="39" t="e">
        <f>VLOOKUP(A1462,[2]修订!$B:$C,2,0)</f>
        <v>#N/A</v>
      </c>
    </row>
    <row r="1463" s="39" customFormat="1" spans="1:36">
      <c r="A1463" s="55" t="s">
        <v>2160</v>
      </c>
      <c r="B1463" s="52" t="s">
        <v>1128</v>
      </c>
      <c r="C1463" s="52"/>
      <c r="D1463" s="52"/>
      <c r="E1463" s="56" t="s">
        <v>1063</v>
      </c>
      <c r="F1463" s="56">
        <v>10</v>
      </c>
      <c r="G1463" s="52" t="s">
        <v>1510</v>
      </c>
      <c r="H1463" s="47"/>
      <c r="I1463" s="44"/>
      <c r="J1463" s="39" t="e">
        <f>VLOOKUP(A1463,'[1]2019.11'!$A:$B,2,0)</f>
        <v>#N/A</v>
      </c>
      <c r="X1463" s="39" t="e">
        <f>VLOOKUP(A1463,'[1]2019.30'!$A:$B,2,0)</f>
        <v>#N/A</v>
      </c>
      <c r="AJ1463" s="39" t="e">
        <f>VLOOKUP(A1463,[2]修订!$B:$C,2,0)</f>
        <v>#N/A</v>
      </c>
    </row>
    <row r="1464" s="39" customFormat="1" spans="1:36">
      <c r="A1464" s="55" t="s">
        <v>2161</v>
      </c>
      <c r="B1464" s="52" t="s">
        <v>1455</v>
      </c>
      <c r="C1464" s="52"/>
      <c r="D1464" s="52"/>
      <c r="E1464" s="56" t="s">
        <v>1063</v>
      </c>
      <c r="F1464" s="56">
        <v>5</v>
      </c>
      <c r="G1464" s="52"/>
      <c r="H1464" s="47"/>
      <c r="I1464" s="44"/>
      <c r="J1464" s="39" t="e">
        <f>VLOOKUP(A1464,'[1]2019.11'!$A:$B,2,0)</f>
        <v>#N/A</v>
      </c>
      <c r="X1464" s="39" t="e">
        <f>VLOOKUP(A1464,'[1]2019.30'!$A:$B,2,0)</f>
        <v>#N/A</v>
      </c>
      <c r="AJ1464" s="39" t="e">
        <f>VLOOKUP(A1464,[2]修订!$B:$C,2,0)</f>
        <v>#N/A</v>
      </c>
    </row>
    <row r="1465" s="39" customFormat="1" spans="1:36">
      <c r="A1465" s="55">
        <v>250401026</v>
      </c>
      <c r="B1465" s="52" t="s">
        <v>2162</v>
      </c>
      <c r="C1465" s="52" t="s">
        <v>2163</v>
      </c>
      <c r="D1465" s="52"/>
      <c r="E1465" s="56" t="s">
        <v>1063</v>
      </c>
      <c r="F1465" s="56">
        <v>240</v>
      </c>
      <c r="G1465" s="52"/>
      <c r="H1465" s="47"/>
      <c r="I1465" s="44"/>
      <c r="J1465" s="39" t="e">
        <f>VLOOKUP(A1465,'[1]2019.11'!$A:$B,2,0)</f>
        <v>#N/A</v>
      </c>
      <c r="X1465" s="39" t="e">
        <f>VLOOKUP(A1465,'[1]2019.30'!$A:$B,2,0)</f>
        <v>#N/A</v>
      </c>
      <c r="AJ1465" s="39" t="e">
        <f>VLOOKUP(A1465,[2]修订!$B:$C,2,0)</f>
        <v>#N/A</v>
      </c>
    </row>
    <row r="1466" s="39" customFormat="1" ht="24" spans="1:36">
      <c r="A1466" s="55">
        <v>250401027</v>
      </c>
      <c r="B1466" s="52" t="s">
        <v>2164</v>
      </c>
      <c r="C1466" s="52"/>
      <c r="D1466" s="52"/>
      <c r="E1466" s="56" t="s">
        <v>1063</v>
      </c>
      <c r="F1466" s="56"/>
      <c r="G1466" s="52" t="s">
        <v>2145</v>
      </c>
      <c r="H1466" s="47"/>
      <c r="I1466" s="44"/>
      <c r="J1466" s="39" t="e">
        <f>VLOOKUP(A1466,'[1]2019.11'!$A:$B,2,0)</f>
        <v>#N/A</v>
      </c>
      <c r="X1466" s="39" t="e">
        <f>VLOOKUP(A1466,'[1]2019.30'!$A:$B,2,0)</f>
        <v>#N/A</v>
      </c>
      <c r="AJ1466" s="39" t="e">
        <f>VLOOKUP(A1466,[2]修订!$B:$C,2,0)</f>
        <v>#N/A</v>
      </c>
    </row>
    <row r="1467" s="39" customFormat="1" spans="1:36">
      <c r="A1467" s="55" t="s">
        <v>2165</v>
      </c>
      <c r="B1467" s="52" t="s">
        <v>1128</v>
      </c>
      <c r="C1467" s="52"/>
      <c r="D1467" s="52"/>
      <c r="E1467" s="56" t="s">
        <v>1063</v>
      </c>
      <c r="F1467" s="56">
        <v>20</v>
      </c>
      <c r="G1467" s="52" t="s">
        <v>2166</v>
      </c>
      <c r="H1467" s="47"/>
      <c r="I1467" s="44"/>
      <c r="J1467" s="39" t="e">
        <f>VLOOKUP(A1467,'[1]2019.11'!$A:$B,2,0)</f>
        <v>#N/A</v>
      </c>
      <c r="X1467" s="39" t="e">
        <f>VLOOKUP(A1467,'[1]2019.30'!$A:$B,2,0)</f>
        <v>#N/A</v>
      </c>
      <c r="AJ1467" s="39" t="e">
        <f>VLOOKUP(A1467,[2]修订!$B:$C,2,0)</f>
        <v>#N/A</v>
      </c>
    </row>
    <row r="1468" s="39" customFormat="1" spans="1:36">
      <c r="A1468" s="55">
        <v>250401028</v>
      </c>
      <c r="B1468" s="52" t="s">
        <v>2167</v>
      </c>
      <c r="C1468" s="52"/>
      <c r="D1468" s="52"/>
      <c r="E1468" s="56" t="s">
        <v>1063</v>
      </c>
      <c r="F1468" s="56"/>
      <c r="G1468" s="52"/>
      <c r="H1468" s="47"/>
      <c r="I1468" s="44"/>
      <c r="J1468" s="39" t="e">
        <f>VLOOKUP(A1468,'[1]2019.11'!$A:$B,2,0)</f>
        <v>#N/A</v>
      </c>
      <c r="X1468" s="39" t="e">
        <f>VLOOKUP(A1468,'[1]2019.30'!$A:$B,2,0)</f>
        <v>#N/A</v>
      </c>
      <c r="AJ1468" s="39" t="e">
        <f>VLOOKUP(A1468,[2]修订!$B:$C,2,0)</f>
        <v>#N/A</v>
      </c>
    </row>
    <row r="1469" s="39" customFormat="1" spans="1:36">
      <c r="A1469" s="55" t="s">
        <v>2168</v>
      </c>
      <c r="B1469" s="52" t="s">
        <v>1128</v>
      </c>
      <c r="C1469" s="52"/>
      <c r="D1469" s="52"/>
      <c r="E1469" s="56" t="s">
        <v>1063</v>
      </c>
      <c r="F1469" s="56">
        <v>10</v>
      </c>
      <c r="G1469" s="52" t="s">
        <v>1552</v>
      </c>
      <c r="H1469" s="47"/>
      <c r="I1469" s="44"/>
      <c r="J1469" s="39" t="e">
        <f>VLOOKUP(A1469,'[1]2019.11'!$A:$B,2,0)</f>
        <v>#N/A</v>
      </c>
      <c r="X1469" s="39" t="e">
        <f>VLOOKUP(A1469,'[1]2019.30'!$A:$B,2,0)</f>
        <v>#N/A</v>
      </c>
      <c r="AJ1469" s="39" t="e">
        <f>VLOOKUP(A1469,[2]修订!$B:$C,2,0)</f>
        <v>#N/A</v>
      </c>
    </row>
    <row r="1470" s="39" customFormat="1" spans="1:36">
      <c r="A1470" s="55" t="s">
        <v>2169</v>
      </c>
      <c r="B1470" s="52" t="s">
        <v>1455</v>
      </c>
      <c r="C1470" s="52"/>
      <c r="D1470" s="52"/>
      <c r="E1470" s="56" t="s">
        <v>1063</v>
      </c>
      <c r="F1470" s="56">
        <v>5</v>
      </c>
      <c r="G1470" s="52"/>
      <c r="H1470" s="47"/>
      <c r="I1470" s="44"/>
      <c r="J1470" s="39" t="e">
        <f>VLOOKUP(A1470,'[1]2019.11'!$A:$B,2,0)</f>
        <v>#N/A</v>
      </c>
      <c r="X1470" s="39" t="e">
        <f>VLOOKUP(A1470,'[1]2019.30'!$A:$B,2,0)</f>
        <v>#N/A</v>
      </c>
      <c r="AJ1470" s="39" t="e">
        <f>VLOOKUP(A1470,[2]修订!$B:$C,2,0)</f>
        <v>#N/A</v>
      </c>
    </row>
    <row r="1471" s="39" customFormat="1" spans="1:36">
      <c r="A1471" s="55">
        <v>250401029</v>
      </c>
      <c r="B1471" s="52" t="s">
        <v>2170</v>
      </c>
      <c r="C1471" s="52"/>
      <c r="D1471" s="52"/>
      <c r="E1471" s="56" t="s">
        <v>1063</v>
      </c>
      <c r="F1471" s="56" t="s">
        <v>526</v>
      </c>
      <c r="G1471" s="52" t="s">
        <v>2171</v>
      </c>
      <c r="H1471" s="47"/>
      <c r="I1471" s="44"/>
      <c r="J1471" s="39" t="e">
        <f>VLOOKUP(A1471,'[1]2019.11'!$A:$B,2,0)</f>
        <v>#N/A</v>
      </c>
      <c r="X1471" s="39" t="e">
        <f>VLOOKUP(A1471,'[1]2019.30'!$A:$B,2,0)</f>
        <v>#N/A</v>
      </c>
      <c r="AJ1471" s="39" t="e">
        <f>VLOOKUP(A1471,[2]修订!$B:$C,2,0)</f>
        <v>#N/A</v>
      </c>
    </row>
    <row r="1472" s="39" customFormat="1" spans="1:36">
      <c r="A1472" s="55">
        <v>250401030</v>
      </c>
      <c r="B1472" s="52" t="s">
        <v>2172</v>
      </c>
      <c r="C1472" s="52"/>
      <c r="D1472" s="52"/>
      <c r="E1472" s="56" t="s">
        <v>1063</v>
      </c>
      <c r="F1472" s="56" t="s">
        <v>526</v>
      </c>
      <c r="G1472" s="52" t="s">
        <v>1285</v>
      </c>
      <c r="H1472" s="47"/>
      <c r="I1472" s="44"/>
      <c r="J1472" s="39" t="e">
        <f>VLOOKUP(A1472,'[1]2019.11'!$A:$B,2,0)</f>
        <v>#N/A</v>
      </c>
      <c r="X1472" s="39" t="e">
        <f>VLOOKUP(A1472,'[1]2019.30'!$A:$B,2,0)</f>
        <v>#N/A</v>
      </c>
      <c r="AJ1472" s="39" t="e">
        <f>VLOOKUP(A1472,[2]修订!$B:$C,2,0)</f>
        <v>#N/A</v>
      </c>
    </row>
    <row r="1473" s="39" customFormat="1" ht="24" spans="1:36">
      <c r="A1473" s="55">
        <v>250401031</v>
      </c>
      <c r="B1473" s="52" t="s">
        <v>2173</v>
      </c>
      <c r="C1473" s="52"/>
      <c r="D1473" s="52"/>
      <c r="E1473" s="56" t="s">
        <v>1063</v>
      </c>
      <c r="F1473" s="56"/>
      <c r="G1473" s="52" t="s">
        <v>2174</v>
      </c>
      <c r="H1473" s="47" t="s">
        <v>5</v>
      </c>
      <c r="I1473" s="44"/>
      <c r="J1473" s="39" t="e">
        <f>VLOOKUP(A1473,'[1]2019.11'!$A:$B,2,0)</f>
        <v>#N/A</v>
      </c>
      <c r="X1473" s="39" t="e">
        <f>VLOOKUP(A1473,'[1]2019.30'!$A:$B,2,0)</f>
        <v>#N/A</v>
      </c>
      <c r="AJ1473" s="39" t="e">
        <f>VLOOKUP(A1473,[2]修订!$B:$C,2,0)</f>
        <v>#N/A</v>
      </c>
    </row>
    <row r="1474" s="39" customFormat="1" spans="1:36">
      <c r="A1474" s="55" t="s">
        <v>2175</v>
      </c>
      <c r="B1474" s="52" t="s">
        <v>1285</v>
      </c>
      <c r="C1474" s="52"/>
      <c r="D1474" s="52"/>
      <c r="E1474" s="56" t="s">
        <v>1063</v>
      </c>
      <c r="F1474" s="56">
        <v>58</v>
      </c>
      <c r="G1474" s="52"/>
      <c r="H1474" s="47" t="s">
        <v>96</v>
      </c>
      <c r="I1474" s="44"/>
      <c r="J1474" s="39" t="e">
        <f>VLOOKUP(A1474,'[1]2019.11'!$A:$B,2,0)</f>
        <v>#N/A</v>
      </c>
      <c r="X1474" s="39" t="e">
        <f>VLOOKUP(A1474,'[1]2019.30'!$A:$B,2,0)</f>
        <v>#N/A</v>
      </c>
      <c r="AJ1474" s="39" t="e">
        <f>VLOOKUP(A1474,[2]修订!$B:$C,2,0)</f>
        <v>#N/A</v>
      </c>
    </row>
    <row r="1475" s="39" customFormat="1" spans="1:36">
      <c r="A1475" s="55" t="s">
        <v>2176</v>
      </c>
      <c r="B1475" s="52" t="s">
        <v>1087</v>
      </c>
      <c r="C1475" s="52"/>
      <c r="D1475" s="52"/>
      <c r="E1475" s="56" t="s">
        <v>1063</v>
      </c>
      <c r="F1475" s="56">
        <v>30</v>
      </c>
      <c r="G1475" s="52"/>
      <c r="H1475" s="47" t="s">
        <v>96</v>
      </c>
      <c r="I1475" s="44"/>
      <c r="J1475" s="39" t="e">
        <f>VLOOKUP(A1475,'[1]2019.11'!$A:$B,2,0)</f>
        <v>#N/A</v>
      </c>
      <c r="X1475" s="39" t="e">
        <f>VLOOKUP(A1475,'[1]2019.30'!$A:$B,2,0)</f>
        <v>#N/A</v>
      </c>
      <c r="AJ1475" s="39" t="e">
        <f>VLOOKUP(A1475,[2]修订!$B:$C,2,0)</f>
        <v>#N/A</v>
      </c>
    </row>
    <row r="1476" s="39" customFormat="1" ht="24" spans="1:46">
      <c r="A1476" s="55">
        <v>250401032</v>
      </c>
      <c r="B1476" s="52" t="s">
        <v>2177</v>
      </c>
      <c r="C1476" s="52" t="s">
        <v>2178</v>
      </c>
      <c r="D1476" s="52"/>
      <c r="E1476" s="56" t="s">
        <v>1063</v>
      </c>
      <c r="F1476" s="56" t="s">
        <v>1629</v>
      </c>
      <c r="G1476" s="52"/>
      <c r="H1476" s="47" t="s">
        <v>293</v>
      </c>
      <c r="I1476" s="44"/>
      <c r="J1476" s="39" t="e">
        <f>VLOOKUP(A1476,'[1]2019.11'!$A:$B,2,0)</f>
        <v>#N/A</v>
      </c>
      <c r="X1476" s="39" t="e">
        <f>VLOOKUP(A1476,'[1]2019.30'!$A:$B,2,0)</f>
        <v>#N/A</v>
      </c>
      <c r="AJ1476" s="39" t="str">
        <f>VLOOKUP(A1476,[2]修订!$B:$C,2,0)</f>
        <v>可溶性细胞间黏附分子-1(sICAM-1)测定</v>
      </c>
      <c r="AK1476" s="39">
        <f>IF(B1476=AJ1476,0,1)</f>
        <v>0</v>
      </c>
      <c r="AL1476" s="39" t="s">
        <v>2178</v>
      </c>
      <c r="AM1476" s="39">
        <f>IF(C1476=AL1476,0,1)</f>
        <v>0</v>
      </c>
      <c r="AN1476" s="39">
        <v>0</v>
      </c>
      <c r="AO1476" s="39">
        <f>IF(D1476=AN1476,0,1)</f>
        <v>0</v>
      </c>
      <c r="AP1476" s="39" t="str">
        <f>VLOOKUP(A1476,[2]修订!$B:$F,5,0)</f>
        <v>项</v>
      </c>
      <c r="AQ1476" s="39">
        <f>IF(E1476=AP1476,0,1)</f>
        <v>0</v>
      </c>
      <c r="AR1476" s="39" t="s">
        <v>1629</v>
      </c>
      <c r="AS1476" s="39">
        <f>IF(F1476=AR1476,0,1)</f>
        <v>0</v>
      </c>
      <c r="AT1476" s="39" t="s">
        <v>1630</v>
      </c>
    </row>
    <row r="1477" s="39" customFormat="1" ht="24" spans="1:36">
      <c r="A1477" s="55">
        <v>250401033</v>
      </c>
      <c r="B1477" s="52" t="s">
        <v>2179</v>
      </c>
      <c r="C1477" s="52" t="s">
        <v>2180</v>
      </c>
      <c r="D1477" s="52"/>
      <c r="E1477" s="56" t="s">
        <v>2181</v>
      </c>
      <c r="F1477" s="56">
        <v>140</v>
      </c>
      <c r="G1477" s="52" t="s">
        <v>2182</v>
      </c>
      <c r="H1477" s="47"/>
      <c r="I1477" s="44"/>
      <c r="J1477" s="39" t="e">
        <f>VLOOKUP(A1477,'[1]2019.11'!$A:$B,2,0)</f>
        <v>#N/A</v>
      </c>
      <c r="X1477" s="39" t="e">
        <f>VLOOKUP(A1477,'[1]2019.30'!$A:$B,2,0)</f>
        <v>#N/A</v>
      </c>
      <c r="AJ1477" s="39" t="e">
        <f>VLOOKUP(A1477,[2]修订!$B:$C,2,0)</f>
        <v>#N/A</v>
      </c>
    </row>
    <row r="1478" s="39" customFormat="1" spans="1:36">
      <c r="A1478" s="55">
        <v>250401034</v>
      </c>
      <c r="B1478" s="52" t="s">
        <v>2183</v>
      </c>
      <c r="C1478" s="52"/>
      <c r="D1478" s="52"/>
      <c r="E1478" s="56" t="s">
        <v>1063</v>
      </c>
      <c r="F1478" s="56" t="s">
        <v>526</v>
      </c>
      <c r="G1478" s="52"/>
      <c r="H1478" s="47"/>
      <c r="I1478" s="44"/>
      <c r="J1478" s="39" t="e">
        <f>VLOOKUP(A1478,'[1]2019.11'!$A:$B,2,0)</f>
        <v>#N/A</v>
      </c>
      <c r="X1478" s="39" t="e">
        <f>VLOOKUP(A1478,'[1]2019.30'!$A:$B,2,0)</f>
        <v>#N/A</v>
      </c>
      <c r="AJ1478" s="39" t="e">
        <f>VLOOKUP(A1478,[2]修订!$B:$C,2,0)</f>
        <v>#N/A</v>
      </c>
    </row>
    <row r="1479" s="39" customFormat="1" spans="1:36">
      <c r="A1479" s="55">
        <v>250401035</v>
      </c>
      <c r="B1479" s="52" t="s">
        <v>2184</v>
      </c>
      <c r="C1479" s="52"/>
      <c r="D1479" s="52"/>
      <c r="E1479" s="56" t="s">
        <v>1063</v>
      </c>
      <c r="F1479" s="56">
        <v>80</v>
      </c>
      <c r="G1479" s="52"/>
      <c r="H1479" s="47"/>
      <c r="I1479" s="44"/>
      <c r="J1479" s="39" t="e">
        <f>VLOOKUP(A1479,'[1]2019.11'!$A:$B,2,0)</f>
        <v>#N/A</v>
      </c>
      <c r="X1479" s="39" t="e">
        <f>VLOOKUP(A1479,'[1]2019.30'!$A:$B,2,0)</f>
        <v>#N/A</v>
      </c>
      <c r="AJ1479" s="39" t="e">
        <f>VLOOKUP(A1479,[2]修订!$B:$C,2,0)</f>
        <v>#N/A</v>
      </c>
    </row>
    <row r="1480" s="39" customFormat="1" ht="23.1" customHeight="1" spans="1:36">
      <c r="A1480" s="55">
        <v>250401036</v>
      </c>
      <c r="B1480" s="52" t="s">
        <v>2185</v>
      </c>
      <c r="C1480" s="52"/>
      <c r="D1480" s="52"/>
      <c r="E1480" s="56" t="s">
        <v>28</v>
      </c>
      <c r="F1480" s="56" t="s">
        <v>48</v>
      </c>
      <c r="G1480" s="52"/>
      <c r="H1480" s="57" t="s">
        <v>404</v>
      </c>
      <c r="I1480" s="39">
        <v>180</v>
      </c>
      <c r="J1480" s="39" t="e">
        <f>VLOOKUP(A1480,'[1]2019.11'!$A:$B,2,0)</f>
        <v>#N/A</v>
      </c>
      <c r="X1480" s="39" t="e">
        <f>VLOOKUP(A1480,'[1]2019.30'!$A:$B,2,0)</f>
        <v>#N/A</v>
      </c>
      <c r="AJ1480" s="39" t="e">
        <f>VLOOKUP(A1480,[2]修订!$B:$C,2,0)</f>
        <v>#N/A</v>
      </c>
    </row>
    <row r="1481" s="39" customFormat="1" ht="24" spans="1:36">
      <c r="A1481" s="55">
        <v>250401037</v>
      </c>
      <c r="B1481" s="52" t="s">
        <v>2186</v>
      </c>
      <c r="C1481" s="52"/>
      <c r="D1481" s="52"/>
      <c r="E1481" s="56" t="s">
        <v>28</v>
      </c>
      <c r="F1481" s="56" t="s">
        <v>48</v>
      </c>
      <c r="G1481" s="52"/>
      <c r="H1481" s="57" t="s">
        <v>404</v>
      </c>
      <c r="I1481" s="39">
        <v>480</v>
      </c>
      <c r="J1481" s="39" t="e">
        <f>VLOOKUP(A1481,'[1]2019.11'!$A:$B,2,0)</f>
        <v>#N/A</v>
      </c>
      <c r="X1481" s="39" t="e">
        <f>VLOOKUP(A1481,'[1]2019.30'!$A:$B,2,0)</f>
        <v>#N/A</v>
      </c>
      <c r="AJ1481" s="39" t="e">
        <f>VLOOKUP(A1481,[2]修订!$B:$C,2,0)</f>
        <v>#N/A</v>
      </c>
    </row>
    <row r="1482" s="39" customFormat="1" ht="54" spans="1:36">
      <c r="A1482" s="55">
        <v>250401038</v>
      </c>
      <c r="B1482" s="52" t="s">
        <v>2187</v>
      </c>
      <c r="C1482" s="52"/>
      <c r="D1482" s="52"/>
      <c r="E1482" s="56" t="s">
        <v>28</v>
      </c>
      <c r="F1482" s="56">
        <v>660</v>
      </c>
      <c r="G1482" s="61" t="s">
        <v>2188</v>
      </c>
      <c r="H1482" s="47" t="s">
        <v>208</v>
      </c>
      <c r="I1482" s="44"/>
      <c r="J1482" s="39" t="e">
        <f>VLOOKUP(A1482,'[1]2019.11'!$A:$B,2,0)</f>
        <v>#N/A</v>
      </c>
      <c r="X1482" s="39" t="e">
        <f>VLOOKUP(A1482,'[1]2019.30'!$A:$B,2,0)</f>
        <v>#N/A</v>
      </c>
      <c r="AJ1482" s="39" t="e">
        <f>VLOOKUP(A1482,[2]修订!$B:$C,2,0)</f>
        <v>#N/A</v>
      </c>
    </row>
    <row r="1483" s="39" customFormat="1" ht="36" spans="1:36">
      <c r="A1483" s="55">
        <v>250401039</v>
      </c>
      <c r="B1483" s="52" t="s">
        <v>2189</v>
      </c>
      <c r="C1483" s="52" t="s">
        <v>2190</v>
      </c>
      <c r="D1483" s="52"/>
      <c r="E1483" s="56" t="s">
        <v>2191</v>
      </c>
      <c r="F1483" s="56" t="s">
        <v>48</v>
      </c>
      <c r="G1483" s="52"/>
      <c r="H1483" s="57" t="s">
        <v>62</v>
      </c>
      <c r="J1483" s="39" t="e">
        <f>VLOOKUP(A1483,'[1]2019.11'!$A:$B,2,0)</f>
        <v>#N/A</v>
      </c>
      <c r="X1483" s="39" t="e">
        <f>VLOOKUP(A1483,'[1]2019.30'!$A:$B,2,0)</f>
        <v>#N/A</v>
      </c>
      <c r="AJ1483" s="39" t="e">
        <f>VLOOKUP(A1483,[2]修订!$B:$C,2,0)</f>
        <v>#N/A</v>
      </c>
    </row>
    <row r="1484" s="41" customFormat="1" ht="24" spans="1:36">
      <c r="A1484" s="55">
        <v>250401040</v>
      </c>
      <c r="B1484" s="52" t="s">
        <v>2192</v>
      </c>
      <c r="C1484" s="52" t="s">
        <v>2193</v>
      </c>
      <c r="D1484" s="52"/>
      <c r="E1484" s="56" t="s">
        <v>1063</v>
      </c>
      <c r="F1484" s="56" t="s">
        <v>48</v>
      </c>
      <c r="G1484" s="52" t="s">
        <v>2194</v>
      </c>
      <c r="H1484" s="77" t="s">
        <v>275</v>
      </c>
      <c r="J1484" s="39" t="e">
        <f>VLOOKUP(A1484,'[1]2019.11'!$A:$B,2,0)</f>
        <v>#N/A</v>
      </c>
      <c r="X1484" s="39" t="e">
        <f>VLOOKUP(A1484,'[1]2019.30'!$A:$B,2,0)</f>
        <v>#N/A</v>
      </c>
      <c r="AJ1484" s="39" t="e">
        <f>VLOOKUP(A1484,[2]修订!$B:$C,2,0)</f>
        <v>#N/A</v>
      </c>
    </row>
    <row r="1485" s="39" customFormat="1" spans="1:36">
      <c r="A1485" s="55">
        <v>250402</v>
      </c>
      <c r="B1485" s="52" t="s">
        <v>2195</v>
      </c>
      <c r="C1485" s="52"/>
      <c r="D1485" s="52"/>
      <c r="E1485" s="56"/>
      <c r="F1485" s="56"/>
      <c r="G1485" s="52"/>
      <c r="H1485" s="47"/>
      <c r="I1485" s="44"/>
      <c r="J1485" s="39" t="e">
        <f>VLOOKUP(A1485,'[1]2019.11'!$A:$B,2,0)</f>
        <v>#N/A</v>
      </c>
      <c r="X1485" s="39" t="e">
        <f>VLOOKUP(A1485,'[1]2019.30'!$A:$B,2,0)</f>
        <v>#N/A</v>
      </c>
      <c r="AJ1485" s="39" t="e">
        <f>VLOOKUP(A1485,[2]修订!$B:$C,2,0)</f>
        <v>#N/A</v>
      </c>
    </row>
    <row r="1486" s="39" customFormat="1" ht="24" spans="1:36">
      <c r="A1486" s="55">
        <v>250402001</v>
      </c>
      <c r="B1486" s="52" t="s">
        <v>2196</v>
      </c>
      <c r="C1486" s="52"/>
      <c r="D1486" s="52"/>
      <c r="E1486" s="56" t="s">
        <v>1063</v>
      </c>
      <c r="F1486" s="56"/>
      <c r="G1486" s="52"/>
      <c r="H1486" s="47"/>
      <c r="I1486" s="44"/>
      <c r="J1486" s="39" t="e">
        <f>VLOOKUP(A1486,'[1]2019.11'!$A:$B,2,0)</f>
        <v>#N/A</v>
      </c>
      <c r="X1486" s="39" t="e">
        <f>VLOOKUP(A1486,'[1]2019.30'!$A:$B,2,0)</f>
        <v>#N/A</v>
      </c>
      <c r="AJ1486" s="39" t="e">
        <f>VLOOKUP(A1486,[2]修订!$B:$C,2,0)</f>
        <v>#N/A</v>
      </c>
    </row>
    <row r="1487" s="39" customFormat="1" spans="1:36">
      <c r="A1487" s="55" t="s">
        <v>2197</v>
      </c>
      <c r="B1487" s="52" t="s">
        <v>1087</v>
      </c>
      <c r="C1487" s="52"/>
      <c r="D1487" s="52"/>
      <c r="E1487" s="56" t="s">
        <v>1063</v>
      </c>
      <c r="F1487" s="56">
        <v>14</v>
      </c>
      <c r="G1487" s="52"/>
      <c r="H1487" s="47"/>
      <c r="I1487" s="44"/>
      <c r="J1487" s="39" t="e">
        <f>VLOOKUP(A1487,'[1]2019.11'!$A:$B,2,0)</f>
        <v>#N/A</v>
      </c>
      <c r="X1487" s="39" t="e">
        <f>VLOOKUP(A1487,'[1]2019.30'!$A:$B,2,0)</f>
        <v>#N/A</v>
      </c>
      <c r="AJ1487" s="39" t="e">
        <f>VLOOKUP(A1487,[2]修订!$B:$C,2,0)</f>
        <v>#N/A</v>
      </c>
    </row>
    <row r="1488" s="39" customFormat="1" spans="1:36">
      <c r="A1488" s="55" t="s">
        <v>2198</v>
      </c>
      <c r="B1488" s="52" t="s">
        <v>2199</v>
      </c>
      <c r="C1488" s="52"/>
      <c r="D1488" s="52"/>
      <c r="E1488" s="56" t="s">
        <v>1063</v>
      </c>
      <c r="F1488" s="56">
        <v>35</v>
      </c>
      <c r="G1488" s="52"/>
      <c r="H1488" s="47"/>
      <c r="I1488" s="44"/>
      <c r="J1488" s="39" t="e">
        <f>VLOOKUP(A1488,'[1]2019.11'!$A:$B,2,0)</f>
        <v>#N/A</v>
      </c>
      <c r="X1488" s="39" t="e">
        <f>VLOOKUP(A1488,'[1]2019.30'!$A:$B,2,0)</f>
        <v>#N/A</v>
      </c>
      <c r="AJ1488" s="39" t="e">
        <f>VLOOKUP(A1488,[2]修订!$B:$C,2,0)</f>
        <v>#N/A</v>
      </c>
    </row>
    <row r="1489" s="39" customFormat="1" spans="1:36">
      <c r="A1489" s="55">
        <v>250402002</v>
      </c>
      <c r="B1489" s="52" t="s">
        <v>2200</v>
      </c>
      <c r="C1489" s="52"/>
      <c r="D1489" s="52"/>
      <c r="E1489" s="56" t="s">
        <v>1063</v>
      </c>
      <c r="F1489" s="56"/>
      <c r="G1489" s="52"/>
      <c r="H1489" s="47"/>
      <c r="I1489" s="44"/>
      <c r="J1489" s="39" t="e">
        <f>VLOOKUP(A1489,'[1]2019.11'!$A:$B,2,0)</f>
        <v>#N/A</v>
      </c>
      <c r="X1489" s="39" t="e">
        <f>VLOOKUP(A1489,'[1]2019.30'!$A:$B,2,0)</f>
        <v>#N/A</v>
      </c>
      <c r="AJ1489" s="39" t="e">
        <f>VLOOKUP(A1489,[2]修订!$B:$C,2,0)</f>
        <v>#N/A</v>
      </c>
    </row>
    <row r="1490" s="39" customFormat="1" spans="1:36">
      <c r="A1490" s="55" t="s">
        <v>2201</v>
      </c>
      <c r="B1490" s="52" t="s">
        <v>2202</v>
      </c>
      <c r="C1490" s="52"/>
      <c r="D1490" s="52"/>
      <c r="E1490" s="56" t="s">
        <v>1063</v>
      </c>
      <c r="F1490" s="56">
        <v>14</v>
      </c>
      <c r="G1490" s="52"/>
      <c r="H1490" s="47"/>
      <c r="I1490" s="44"/>
      <c r="J1490" s="39" t="e">
        <f>VLOOKUP(A1490,'[1]2019.11'!$A:$B,2,0)</f>
        <v>#N/A</v>
      </c>
      <c r="X1490" s="39" t="e">
        <f>VLOOKUP(A1490,'[1]2019.30'!$A:$B,2,0)</f>
        <v>#N/A</v>
      </c>
      <c r="AJ1490" s="39" t="e">
        <f>VLOOKUP(A1490,[2]修订!$B:$C,2,0)</f>
        <v>#N/A</v>
      </c>
    </row>
    <row r="1491" s="39" customFormat="1" spans="1:36">
      <c r="A1491" s="55" t="s">
        <v>2203</v>
      </c>
      <c r="B1491" s="52" t="s">
        <v>2204</v>
      </c>
      <c r="C1491" s="52"/>
      <c r="D1491" s="52"/>
      <c r="E1491" s="56" t="s">
        <v>1063</v>
      </c>
      <c r="F1491" s="56">
        <v>78</v>
      </c>
      <c r="G1491" s="52"/>
      <c r="H1491" s="47" t="s">
        <v>96</v>
      </c>
      <c r="I1491" s="44"/>
      <c r="J1491" s="39" t="e">
        <f>VLOOKUP(A1491,'[1]2019.11'!$A:$B,2,0)</f>
        <v>#N/A</v>
      </c>
      <c r="X1491" s="39" t="e">
        <f>VLOOKUP(A1491,'[1]2019.30'!$A:$B,2,0)</f>
        <v>#N/A</v>
      </c>
      <c r="AJ1491" s="39" t="e">
        <f>VLOOKUP(A1491,[2]修订!$B:$C,2,0)</f>
        <v>#N/A</v>
      </c>
    </row>
    <row r="1492" s="39" customFormat="1" ht="36.75" customHeight="1" spans="1:36">
      <c r="A1492" s="55">
        <v>250402003</v>
      </c>
      <c r="B1492" s="52" t="s">
        <v>2205</v>
      </c>
      <c r="C1492" s="52" t="s">
        <v>2206</v>
      </c>
      <c r="D1492" s="52"/>
      <c r="E1492" s="56" t="s">
        <v>1063</v>
      </c>
      <c r="F1492" s="56"/>
      <c r="G1492" s="52" t="s">
        <v>2145</v>
      </c>
      <c r="H1492" s="47"/>
      <c r="I1492" s="44"/>
      <c r="J1492" s="39" t="e">
        <f>VLOOKUP(A1492,'[1]2019.11'!$A:$B,2,0)</f>
        <v>#N/A</v>
      </c>
      <c r="X1492" s="39" t="e">
        <f>VLOOKUP(A1492,'[1]2019.30'!$A:$B,2,0)</f>
        <v>#N/A</v>
      </c>
      <c r="AJ1492" s="39" t="e">
        <f>VLOOKUP(A1492,[2]修订!$B:$C,2,0)</f>
        <v>#N/A</v>
      </c>
    </row>
    <row r="1493" s="39" customFormat="1" spans="1:36">
      <c r="A1493" s="55" t="s">
        <v>2207</v>
      </c>
      <c r="B1493" s="52" t="s">
        <v>1916</v>
      </c>
      <c r="C1493" s="52"/>
      <c r="D1493" s="52"/>
      <c r="E1493" s="56" t="s">
        <v>1063</v>
      </c>
      <c r="F1493" s="56">
        <v>45</v>
      </c>
      <c r="G1493" s="52"/>
      <c r="H1493" s="47"/>
      <c r="I1493" s="44"/>
      <c r="J1493" s="39" t="e">
        <f>VLOOKUP(A1493,'[1]2019.11'!$A:$B,2,0)</f>
        <v>#N/A</v>
      </c>
      <c r="X1493" s="39" t="e">
        <f>VLOOKUP(A1493,'[1]2019.30'!$A:$B,2,0)</f>
        <v>#N/A</v>
      </c>
      <c r="AJ1493" s="39" t="e">
        <f>VLOOKUP(A1493,[2]修订!$B:$C,2,0)</f>
        <v>#N/A</v>
      </c>
    </row>
    <row r="1494" s="39" customFormat="1" spans="1:36">
      <c r="A1494" s="55" t="s">
        <v>2208</v>
      </c>
      <c r="B1494" s="52" t="s">
        <v>2209</v>
      </c>
      <c r="C1494" s="52"/>
      <c r="D1494" s="52"/>
      <c r="E1494" s="56" t="s">
        <v>1063</v>
      </c>
      <c r="F1494" s="56">
        <v>70</v>
      </c>
      <c r="G1494" s="52"/>
      <c r="H1494" s="47"/>
      <c r="I1494" s="44"/>
      <c r="J1494" s="39" t="e">
        <f>VLOOKUP(A1494,'[1]2019.11'!$A:$B,2,0)</f>
        <v>#N/A</v>
      </c>
      <c r="X1494" s="39" t="e">
        <f>VLOOKUP(A1494,'[1]2019.30'!$A:$B,2,0)</f>
        <v>#N/A</v>
      </c>
      <c r="AJ1494" s="39" t="e">
        <f>VLOOKUP(A1494,[2]修订!$B:$C,2,0)</f>
        <v>#N/A</v>
      </c>
    </row>
    <row r="1495" s="39" customFormat="1" spans="1:36">
      <c r="A1495" s="55">
        <v>250402004</v>
      </c>
      <c r="B1495" s="52" t="s">
        <v>2210</v>
      </c>
      <c r="C1495" s="52" t="s">
        <v>1916</v>
      </c>
      <c r="D1495" s="52"/>
      <c r="E1495" s="56" t="s">
        <v>1063</v>
      </c>
      <c r="F1495" s="56">
        <v>18</v>
      </c>
      <c r="G1495" s="52"/>
      <c r="H1495" s="47"/>
      <c r="I1495" s="44"/>
      <c r="J1495" s="39" t="e">
        <f>VLOOKUP(A1495,'[1]2019.11'!$A:$B,2,0)</f>
        <v>#N/A</v>
      </c>
      <c r="X1495" s="39" t="e">
        <f>VLOOKUP(A1495,'[1]2019.30'!$A:$B,2,0)</f>
        <v>#N/A</v>
      </c>
      <c r="AJ1495" s="39" t="e">
        <f>VLOOKUP(A1495,[2]修订!$B:$C,2,0)</f>
        <v>#N/A</v>
      </c>
    </row>
    <row r="1496" s="39" customFormat="1" spans="1:36">
      <c r="A1496" s="55" t="s">
        <v>2211</v>
      </c>
      <c r="B1496" s="52" t="s">
        <v>2212</v>
      </c>
      <c r="C1496" s="52"/>
      <c r="D1496" s="52"/>
      <c r="E1496" s="56"/>
      <c r="F1496" s="56">
        <v>90</v>
      </c>
      <c r="G1496" s="52"/>
      <c r="H1496" s="47"/>
      <c r="I1496" s="44"/>
      <c r="J1496" s="39" t="e">
        <f>VLOOKUP(A1496,'[1]2019.11'!$A:$B,2,0)</f>
        <v>#N/A</v>
      </c>
      <c r="X1496" s="39" t="e">
        <f>VLOOKUP(A1496,'[1]2019.30'!$A:$B,2,0)</f>
        <v>#N/A</v>
      </c>
      <c r="AJ1496" s="39" t="e">
        <f>VLOOKUP(A1496,[2]修订!$B:$C,2,0)</f>
        <v>#N/A</v>
      </c>
    </row>
    <row r="1497" s="39" customFormat="1" ht="24" spans="1:36">
      <c r="A1497" s="55">
        <v>250402005</v>
      </c>
      <c r="B1497" s="52" t="s">
        <v>2213</v>
      </c>
      <c r="C1497" s="52" t="s">
        <v>2214</v>
      </c>
      <c r="D1497" s="52"/>
      <c r="E1497" s="56" t="s">
        <v>1063</v>
      </c>
      <c r="F1497" s="56">
        <v>55</v>
      </c>
      <c r="G1497" s="52" t="s">
        <v>2215</v>
      </c>
      <c r="H1497" s="47"/>
      <c r="I1497" s="44"/>
      <c r="J1497" s="39" t="e">
        <f>VLOOKUP(A1497,'[1]2019.11'!$A:$B,2,0)</f>
        <v>#N/A</v>
      </c>
      <c r="X1497" s="39" t="e">
        <f>VLOOKUP(A1497,'[1]2019.30'!$A:$B,2,0)</f>
        <v>#N/A</v>
      </c>
      <c r="AJ1497" s="39" t="e">
        <f>VLOOKUP(A1497,[2]修订!$B:$C,2,0)</f>
        <v>#N/A</v>
      </c>
    </row>
    <row r="1498" s="39" customFormat="1" spans="1:36">
      <c r="A1498" s="55">
        <v>250402006</v>
      </c>
      <c r="B1498" s="52" t="s">
        <v>2216</v>
      </c>
      <c r="C1498" s="52"/>
      <c r="D1498" s="52"/>
      <c r="E1498" s="56" t="s">
        <v>1063</v>
      </c>
      <c r="F1498" s="56"/>
      <c r="G1498" s="52"/>
      <c r="H1498" s="47"/>
      <c r="I1498" s="44"/>
      <c r="J1498" s="39" t="e">
        <f>VLOOKUP(A1498,'[1]2019.11'!$A:$B,2,0)</f>
        <v>#N/A</v>
      </c>
      <c r="X1498" s="39" t="e">
        <f>VLOOKUP(A1498,'[1]2019.30'!$A:$B,2,0)</f>
        <v>#N/A</v>
      </c>
      <c r="AJ1498" s="39" t="e">
        <f>VLOOKUP(A1498,[2]修订!$B:$C,2,0)</f>
        <v>#N/A</v>
      </c>
    </row>
    <row r="1499" s="39" customFormat="1" spans="1:36">
      <c r="A1499" s="55" t="s">
        <v>2217</v>
      </c>
      <c r="B1499" s="52" t="s">
        <v>2202</v>
      </c>
      <c r="C1499" s="52"/>
      <c r="D1499" s="52"/>
      <c r="E1499" s="56" t="s">
        <v>1063</v>
      </c>
      <c r="F1499" s="56">
        <v>18</v>
      </c>
      <c r="G1499" s="52"/>
      <c r="H1499" s="47"/>
      <c r="I1499" s="44"/>
      <c r="J1499" s="39" t="e">
        <f>VLOOKUP(A1499,'[1]2019.11'!$A:$B,2,0)</f>
        <v>#N/A</v>
      </c>
      <c r="X1499" s="39" t="e">
        <f>VLOOKUP(A1499,'[1]2019.30'!$A:$B,2,0)</f>
        <v>#N/A</v>
      </c>
      <c r="AJ1499" s="39" t="e">
        <f>VLOOKUP(A1499,[2]修订!$B:$C,2,0)</f>
        <v>#N/A</v>
      </c>
    </row>
    <row r="1500" s="39" customFormat="1" spans="1:36">
      <c r="A1500" s="55" t="s">
        <v>2218</v>
      </c>
      <c r="B1500" s="52" t="s">
        <v>2204</v>
      </c>
      <c r="C1500" s="52"/>
      <c r="D1500" s="52"/>
      <c r="E1500" s="56" t="s">
        <v>1063</v>
      </c>
      <c r="F1500" s="56">
        <v>90</v>
      </c>
      <c r="G1500" s="52"/>
      <c r="H1500" s="47"/>
      <c r="I1500" s="44"/>
      <c r="J1500" s="39" t="e">
        <f>VLOOKUP(A1500,'[1]2019.11'!$A:$B,2,0)</f>
        <v>#N/A</v>
      </c>
      <c r="X1500" s="39" t="e">
        <f>VLOOKUP(A1500,'[1]2019.30'!$A:$B,2,0)</f>
        <v>#N/A</v>
      </c>
      <c r="AJ1500" s="39" t="e">
        <f>VLOOKUP(A1500,[2]修订!$B:$C,2,0)</f>
        <v>#N/A</v>
      </c>
    </row>
    <row r="1501" s="39" customFormat="1" spans="1:36">
      <c r="A1501" s="55">
        <v>250402007</v>
      </c>
      <c r="B1501" s="52" t="s">
        <v>2219</v>
      </c>
      <c r="C1501" s="52"/>
      <c r="D1501" s="52"/>
      <c r="E1501" s="56" t="s">
        <v>1063</v>
      </c>
      <c r="F1501" s="56"/>
      <c r="G1501" s="52"/>
      <c r="H1501" s="47"/>
      <c r="I1501" s="44"/>
      <c r="J1501" s="39" t="e">
        <f>VLOOKUP(A1501,'[1]2019.11'!$A:$B,2,0)</f>
        <v>#N/A</v>
      </c>
      <c r="X1501" s="39" t="e">
        <f>VLOOKUP(A1501,'[1]2019.30'!$A:$B,2,0)</f>
        <v>#N/A</v>
      </c>
      <c r="AJ1501" s="39" t="e">
        <f>VLOOKUP(A1501,[2]修订!$B:$C,2,0)</f>
        <v>#N/A</v>
      </c>
    </row>
    <row r="1502" s="39" customFormat="1" spans="1:36">
      <c r="A1502" s="55" t="s">
        <v>2220</v>
      </c>
      <c r="B1502" s="52" t="s">
        <v>2202</v>
      </c>
      <c r="C1502" s="52"/>
      <c r="D1502" s="52"/>
      <c r="E1502" s="56" t="s">
        <v>1063</v>
      </c>
      <c r="F1502" s="56">
        <v>18</v>
      </c>
      <c r="G1502" s="52"/>
      <c r="H1502" s="47"/>
      <c r="I1502" s="44"/>
      <c r="J1502" s="39" t="e">
        <f>VLOOKUP(A1502,'[1]2019.11'!$A:$B,2,0)</f>
        <v>#N/A</v>
      </c>
      <c r="X1502" s="39" t="e">
        <f>VLOOKUP(A1502,'[1]2019.30'!$A:$B,2,0)</f>
        <v>#N/A</v>
      </c>
      <c r="AJ1502" s="39" t="e">
        <f>VLOOKUP(A1502,[2]修订!$B:$C,2,0)</f>
        <v>#N/A</v>
      </c>
    </row>
    <row r="1503" s="39" customFormat="1" spans="1:36">
      <c r="A1503" s="55" t="s">
        <v>2221</v>
      </c>
      <c r="B1503" s="52" t="s">
        <v>2204</v>
      </c>
      <c r="C1503" s="52"/>
      <c r="D1503" s="52"/>
      <c r="E1503" s="56" t="s">
        <v>1063</v>
      </c>
      <c r="F1503" s="56">
        <v>130</v>
      </c>
      <c r="G1503" s="52"/>
      <c r="H1503" s="47"/>
      <c r="I1503" s="44"/>
      <c r="J1503" s="39" t="e">
        <f>VLOOKUP(A1503,'[1]2019.11'!$A:$B,2,0)</f>
        <v>#N/A</v>
      </c>
      <c r="X1503" s="39" t="e">
        <f>VLOOKUP(A1503,'[1]2019.30'!$A:$B,2,0)</f>
        <v>#N/A</v>
      </c>
      <c r="AJ1503" s="39" t="e">
        <f>VLOOKUP(A1503,[2]修订!$B:$C,2,0)</f>
        <v>#N/A</v>
      </c>
    </row>
    <row r="1504" s="39" customFormat="1" ht="24" spans="1:36">
      <c r="A1504" s="55">
        <v>250402008</v>
      </c>
      <c r="B1504" s="52" t="s">
        <v>2222</v>
      </c>
      <c r="C1504" s="52"/>
      <c r="D1504" s="52"/>
      <c r="E1504" s="56" t="s">
        <v>1063</v>
      </c>
      <c r="F1504" s="56"/>
      <c r="G1504" s="52"/>
      <c r="H1504" s="47"/>
      <c r="I1504" s="44"/>
      <c r="J1504" s="39" t="e">
        <f>VLOOKUP(A1504,'[1]2019.11'!$A:$B,2,0)</f>
        <v>#N/A</v>
      </c>
      <c r="X1504" s="39" t="e">
        <f>VLOOKUP(A1504,'[1]2019.30'!$A:$B,2,0)</f>
        <v>#N/A</v>
      </c>
      <c r="AJ1504" s="39" t="e">
        <f>VLOOKUP(A1504,[2]修订!$B:$C,2,0)</f>
        <v>#N/A</v>
      </c>
    </row>
    <row r="1505" s="39" customFormat="1" spans="1:36">
      <c r="A1505" s="55" t="s">
        <v>2223</v>
      </c>
      <c r="B1505" s="52" t="s">
        <v>2202</v>
      </c>
      <c r="C1505" s="52"/>
      <c r="D1505" s="52"/>
      <c r="E1505" s="56" t="s">
        <v>1063</v>
      </c>
      <c r="F1505" s="56">
        <v>18</v>
      </c>
      <c r="G1505" s="52"/>
      <c r="H1505" s="47"/>
      <c r="I1505" s="44"/>
      <c r="J1505" s="39" t="e">
        <f>VLOOKUP(A1505,'[1]2019.11'!$A:$B,2,0)</f>
        <v>#N/A</v>
      </c>
      <c r="X1505" s="39" t="e">
        <f>VLOOKUP(A1505,'[1]2019.30'!$A:$B,2,0)</f>
        <v>#N/A</v>
      </c>
      <c r="AJ1505" s="39" t="e">
        <f>VLOOKUP(A1505,[2]修订!$B:$C,2,0)</f>
        <v>#N/A</v>
      </c>
    </row>
    <row r="1506" s="39" customFormat="1" spans="1:36">
      <c r="A1506" s="55" t="s">
        <v>2224</v>
      </c>
      <c r="B1506" s="52" t="s">
        <v>2204</v>
      </c>
      <c r="C1506" s="52"/>
      <c r="D1506" s="52"/>
      <c r="E1506" s="56" t="s">
        <v>1063</v>
      </c>
      <c r="F1506" s="56">
        <v>90</v>
      </c>
      <c r="G1506" s="52"/>
      <c r="H1506" s="47"/>
      <c r="I1506" s="44"/>
      <c r="J1506" s="39" t="e">
        <f>VLOOKUP(A1506,'[1]2019.11'!$A:$B,2,0)</f>
        <v>#N/A</v>
      </c>
      <c r="X1506" s="39" t="e">
        <f>VLOOKUP(A1506,'[1]2019.30'!$A:$B,2,0)</f>
        <v>#N/A</v>
      </c>
      <c r="AJ1506" s="39" t="e">
        <f>VLOOKUP(A1506,[2]修订!$B:$C,2,0)</f>
        <v>#N/A</v>
      </c>
    </row>
    <row r="1507" s="39" customFormat="1" spans="1:36">
      <c r="A1507" s="55">
        <v>250402009</v>
      </c>
      <c r="B1507" s="52" t="s">
        <v>2225</v>
      </c>
      <c r="C1507" s="52"/>
      <c r="D1507" s="52"/>
      <c r="E1507" s="56" t="s">
        <v>1063</v>
      </c>
      <c r="F1507" s="56"/>
      <c r="G1507" s="52"/>
      <c r="H1507" s="47"/>
      <c r="I1507" s="44"/>
      <c r="J1507" s="39" t="e">
        <f>VLOOKUP(A1507,'[1]2019.11'!$A:$B,2,0)</f>
        <v>#N/A</v>
      </c>
      <c r="X1507" s="39" t="e">
        <f>VLOOKUP(A1507,'[1]2019.30'!$A:$B,2,0)</f>
        <v>#N/A</v>
      </c>
      <c r="AJ1507" s="39" t="e">
        <f>VLOOKUP(A1507,[2]修订!$B:$C,2,0)</f>
        <v>#N/A</v>
      </c>
    </row>
    <row r="1508" s="39" customFormat="1" spans="1:36">
      <c r="A1508" s="55" t="s">
        <v>2226</v>
      </c>
      <c r="B1508" s="52" t="s">
        <v>2202</v>
      </c>
      <c r="C1508" s="52"/>
      <c r="D1508" s="52"/>
      <c r="E1508" s="56" t="s">
        <v>1063</v>
      </c>
      <c r="F1508" s="56">
        <v>23</v>
      </c>
      <c r="G1508" s="52"/>
      <c r="H1508" s="47"/>
      <c r="I1508" s="44"/>
      <c r="J1508" s="39" t="e">
        <f>VLOOKUP(A1508,'[1]2019.11'!$A:$B,2,0)</f>
        <v>#N/A</v>
      </c>
      <c r="X1508" s="39" t="e">
        <f>VLOOKUP(A1508,'[1]2019.30'!$A:$B,2,0)</f>
        <v>#N/A</v>
      </c>
      <c r="AJ1508" s="39" t="e">
        <f>VLOOKUP(A1508,[2]修订!$B:$C,2,0)</f>
        <v>#N/A</v>
      </c>
    </row>
    <row r="1509" s="39" customFormat="1" spans="1:36">
      <c r="A1509" s="55" t="s">
        <v>2227</v>
      </c>
      <c r="B1509" s="52" t="s">
        <v>2204</v>
      </c>
      <c r="C1509" s="52"/>
      <c r="D1509" s="52"/>
      <c r="E1509" s="56" t="s">
        <v>1063</v>
      </c>
      <c r="F1509" s="56">
        <v>90</v>
      </c>
      <c r="G1509" s="52"/>
      <c r="H1509" s="47"/>
      <c r="I1509" s="44"/>
      <c r="J1509" s="39" t="e">
        <f>VLOOKUP(A1509,'[1]2019.11'!$A:$B,2,0)</f>
        <v>#N/A</v>
      </c>
      <c r="X1509" s="39" t="e">
        <f>VLOOKUP(A1509,'[1]2019.30'!$A:$B,2,0)</f>
        <v>#N/A</v>
      </c>
      <c r="AJ1509" s="39" t="e">
        <f>VLOOKUP(A1509,[2]修订!$B:$C,2,0)</f>
        <v>#N/A</v>
      </c>
    </row>
    <row r="1510" s="39" customFormat="1" spans="1:36">
      <c r="A1510" s="55">
        <v>250402010</v>
      </c>
      <c r="B1510" s="52" t="s">
        <v>2228</v>
      </c>
      <c r="C1510" s="52"/>
      <c r="D1510" s="52"/>
      <c r="E1510" s="56" t="s">
        <v>1063</v>
      </c>
      <c r="F1510" s="56"/>
      <c r="G1510" s="52"/>
      <c r="H1510" s="47"/>
      <c r="I1510" s="44"/>
      <c r="J1510" s="39" t="e">
        <f>VLOOKUP(A1510,'[1]2019.11'!$A:$B,2,0)</f>
        <v>#N/A</v>
      </c>
      <c r="X1510" s="39" t="e">
        <f>VLOOKUP(A1510,'[1]2019.30'!$A:$B,2,0)</f>
        <v>#N/A</v>
      </c>
      <c r="AJ1510" s="39" t="e">
        <f>VLOOKUP(A1510,[2]修订!$B:$C,2,0)</f>
        <v>#N/A</v>
      </c>
    </row>
    <row r="1511" s="39" customFormat="1" spans="1:36">
      <c r="A1511" s="55" t="s">
        <v>2229</v>
      </c>
      <c r="B1511" s="52" t="s">
        <v>2202</v>
      </c>
      <c r="C1511" s="52"/>
      <c r="D1511" s="52"/>
      <c r="E1511" s="56" t="s">
        <v>1063</v>
      </c>
      <c r="F1511" s="56">
        <v>27</v>
      </c>
      <c r="G1511" s="52"/>
      <c r="H1511" s="47"/>
      <c r="I1511" s="44"/>
      <c r="J1511" s="39" t="e">
        <f>VLOOKUP(A1511,'[1]2019.11'!$A:$B,2,0)</f>
        <v>#N/A</v>
      </c>
      <c r="X1511" s="39" t="e">
        <f>VLOOKUP(A1511,'[1]2019.30'!$A:$B,2,0)</f>
        <v>#N/A</v>
      </c>
      <c r="AJ1511" s="39" t="e">
        <f>VLOOKUP(A1511,[2]修订!$B:$C,2,0)</f>
        <v>#N/A</v>
      </c>
    </row>
    <row r="1512" s="39" customFormat="1" spans="1:36">
      <c r="A1512" s="55" t="s">
        <v>2230</v>
      </c>
      <c r="B1512" s="52" t="s">
        <v>2204</v>
      </c>
      <c r="C1512" s="52"/>
      <c r="D1512" s="52"/>
      <c r="E1512" s="56" t="s">
        <v>1063</v>
      </c>
      <c r="F1512" s="56">
        <v>90</v>
      </c>
      <c r="G1512" s="52"/>
      <c r="H1512" s="47"/>
      <c r="I1512" s="44"/>
      <c r="J1512" s="39" t="e">
        <f>VLOOKUP(A1512,'[1]2019.11'!$A:$B,2,0)</f>
        <v>#N/A</v>
      </c>
      <c r="X1512" s="39" t="e">
        <f>VLOOKUP(A1512,'[1]2019.30'!$A:$B,2,0)</f>
        <v>#N/A</v>
      </c>
      <c r="AJ1512" s="39" t="e">
        <f>VLOOKUP(A1512,[2]修订!$B:$C,2,0)</f>
        <v>#N/A</v>
      </c>
    </row>
    <row r="1513" s="39" customFormat="1" spans="1:36">
      <c r="A1513" s="55">
        <v>250402011</v>
      </c>
      <c r="B1513" s="52" t="s">
        <v>2231</v>
      </c>
      <c r="C1513" s="52"/>
      <c r="D1513" s="52"/>
      <c r="E1513" s="56" t="s">
        <v>1063</v>
      </c>
      <c r="F1513" s="56"/>
      <c r="G1513" s="52"/>
      <c r="H1513" s="47"/>
      <c r="I1513" s="44"/>
      <c r="J1513" s="39" t="e">
        <f>VLOOKUP(A1513,'[1]2019.11'!$A:$B,2,0)</f>
        <v>#N/A</v>
      </c>
      <c r="X1513" s="39" t="e">
        <f>VLOOKUP(A1513,'[1]2019.30'!$A:$B,2,0)</f>
        <v>#N/A</v>
      </c>
      <c r="AJ1513" s="39" t="e">
        <f>VLOOKUP(A1513,[2]修订!$B:$C,2,0)</f>
        <v>#N/A</v>
      </c>
    </row>
    <row r="1514" s="39" customFormat="1" spans="1:36">
      <c r="A1514" s="55" t="s">
        <v>2232</v>
      </c>
      <c r="B1514" s="52" t="s">
        <v>2202</v>
      </c>
      <c r="C1514" s="52"/>
      <c r="D1514" s="52"/>
      <c r="E1514" s="56" t="s">
        <v>1063</v>
      </c>
      <c r="F1514" s="56">
        <v>27</v>
      </c>
      <c r="G1514" s="52"/>
      <c r="H1514" s="47"/>
      <c r="I1514" s="44"/>
      <c r="J1514" s="39" t="e">
        <f>VLOOKUP(A1514,'[1]2019.11'!$A:$B,2,0)</f>
        <v>#N/A</v>
      </c>
      <c r="X1514" s="39" t="e">
        <f>VLOOKUP(A1514,'[1]2019.30'!$A:$B,2,0)</f>
        <v>#N/A</v>
      </c>
      <c r="AJ1514" s="39" t="e">
        <f>VLOOKUP(A1514,[2]修订!$B:$C,2,0)</f>
        <v>#N/A</v>
      </c>
    </row>
    <row r="1515" s="39" customFormat="1" spans="1:36">
      <c r="A1515" s="55" t="s">
        <v>2233</v>
      </c>
      <c r="B1515" s="52" t="s">
        <v>2204</v>
      </c>
      <c r="C1515" s="52"/>
      <c r="D1515" s="52"/>
      <c r="E1515" s="56" t="s">
        <v>1063</v>
      </c>
      <c r="F1515" s="56">
        <v>90</v>
      </c>
      <c r="G1515" s="52"/>
      <c r="H1515" s="47"/>
      <c r="I1515" s="44"/>
      <c r="J1515" s="39" t="e">
        <f>VLOOKUP(A1515,'[1]2019.11'!$A:$B,2,0)</f>
        <v>#N/A</v>
      </c>
      <c r="X1515" s="39" t="e">
        <f>VLOOKUP(A1515,'[1]2019.30'!$A:$B,2,0)</f>
        <v>#N/A</v>
      </c>
      <c r="AJ1515" s="39" t="e">
        <f>VLOOKUP(A1515,[2]修订!$B:$C,2,0)</f>
        <v>#N/A</v>
      </c>
    </row>
    <row r="1516" s="39" customFormat="1" ht="24" spans="1:36">
      <c r="A1516" s="55">
        <v>250402012</v>
      </c>
      <c r="B1516" s="52" t="s">
        <v>2234</v>
      </c>
      <c r="C1516" s="52" t="s">
        <v>2235</v>
      </c>
      <c r="D1516" s="52"/>
      <c r="E1516" s="56" t="s">
        <v>1063</v>
      </c>
      <c r="F1516" s="56">
        <v>35</v>
      </c>
      <c r="G1516" s="52" t="s">
        <v>2236</v>
      </c>
      <c r="H1516" s="47"/>
      <c r="I1516" s="44"/>
      <c r="J1516" s="39" t="e">
        <f>VLOOKUP(A1516,'[1]2019.11'!$A:$B,2,0)</f>
        <v>#N/A</v>
      </c>
      <c r="X1516" s="39" t="e">
        <f>VLOOKUP(A1516,'[1]2019.30'!$A:$B,2,0)</f>
        <v>#N/A</v>
      </c>
      <c r="AJ1516" s="39" t="e">
        <f>VLOOKUP(A1516,[2]修订!$B:$C,2,0)</f>
        <v>#N/A</v>
      </c>
    </row>
    <row r="1517" s="39" customFormat="1" ht="24" spans="1:36">
      <c r="A1517" s="55">
        <v>250402013</v>
      </c>
      <c r="B1517" s="52" t="s">
        <v>2237</v>
      </c>
      <c r="C1517" s="52"/>
      <c r="D1517" s="52"/>
      <c r="E1517" s="56" t="s">
        <v>1063</v>
      </c>
      <c r="F1517" s="56">
        <v>27</v>
      </c>
      <c r="G1517" s="52"/>
      <c r="H1517" s="47"/>
      <c r="I1517" s="44"/>
      <c r="J1517" s="39" t="e">
        <f>VLOOKUP(A1517,'[1]2019.11'!$A:$B,2,0)</f>
        <v>#N/A</v>
      </c>
      <c r="X1517" s="39" t="e">
        <f>VLOOKUP(A1517,'[1]2019.30'!$A:$B,2,0)</f>
        <v>#N/A</v>
      </c>
      <c r="AJ1517" s="39" t="e">
        <f>VLOOKUP(A1517,[2]修订!$B:$C,2,0)</f>
        <v>#N/A</v>
      </c>
    </row>
    <row r="1518" s="39" customFormat="1" ht="24" spans="1:36">
      <c r="A1518" s="55">
        <v>250402014</v>
      </c>
      <c r="B1518" s="52" t="s">
        <v>2238</v>
      </c>
      <c r="C1518" s="52" t="s">
        <v>2239</v>
      </c>
      <c r="D1518" s="52"/>
      <c r="E1518" s="56" t="s">
        <v>1063</v>
      </c>
      <c r="F1518" s="56">
        <v>35</v>
      </c>
      <c r="G1518" s="52" t="s">
        <v>2145</v>
      </c>
      <c r="H1518" s="47"/>
      <c r="I1518" s="44"/>
      <c r="J1518" s="39" t="e">
        <f>VLOOKUP(A1518,'[1]2019.11'!$A:$B,2,0)</f>
        <v>#N/A</v>
      </c>
      <c r="X1518" s="39" t="e">
        <f>VLOOKUP(A1518,'[1]2019.30'!$A:$B,2,0)</f>
        <v>#N/A</v>
      </c>
      <c r="AJ1518" s="39" t="e">
        <f>VLOOKUP(A1518,[2]修订!$B:$C,2,0)</f>
        <v>#N/A</v>
      </c>
    </row>
    <row r="1519" s="39" customFormat="1" spans="1:36">
      <c r="A1519" s="55">
        <v>250402015</v>
      </c>
      <c r="B1519" s="52" t="s">
        <v>2240</v>
      </c>
      <c r="C1519" s="52"/>
      <c r="D1519" s="52"/>
      <c r="E1519" s="56" t="s">
        <v>1063</v>
      </c>
      <c r="F1519" s="56"/>
      <c r="G1519" s="52"/>
      <c r="H1519" s="47"/>
      <c r="I1519" s="44"/>
      <c r="J1519" s="39" t="e">
        <f>VLOOKUP(A1519,'[1]2019.11'!$A:$B,2,0)</f>
        <v>#N/A</v>
      </c>
      <c r="X1519" s="39" t="e">
        <f>VLOOKUP(A1519,'[1]2019.30'!$A:$B,2,0)</f>
        <v>#N/A</v>
      </c>
      <c r="AJ1519" s="39" t="e">
        <f>VLOOKUP(A1519,[2]修订!$B:$C,2,0)</f>
        <v>#N/A</v>
      </c>
    </row>
    <row r="1520" s="39" customFormat="1" spans="1:36">
      <c r="A1520" s="55" t="s">
        <v>2241</v>
      </c>
      <c r="B1520" s="52" t="s">
        <v>2242</v>
      </c>
      <c r="C1520" s="52"/>
      <c r="D1520" s="52"/>
      <c r="E1520" s="56" t="s">
        <v>1063</v>
      </c>
      <c r="F1520" s="56">
        <v>18</v>
      </c>
      <c r="G1520" s="52"/>
      <c r="H1520" s="47"/>
      <c r="I1520" s="44"/>
      <c r="J1520" s="39" t="e">
        <f>VLOOKUP(A1520,'[1]2019.11'!$A:$B,2,0)</f>
        <v>#N/A</v>
      </c>
      <c r="X1520" s="39" t="e">
        <f>VLOOKUP(A1520,'[1]2019.30'!$A:$B,2,0)</f>
        <v>#N/A</v>
      </c>
      <c r="AJ1520" s="39" t="e">
        <f>VLOOKUP(A1520,[2]修订!$B:$C,2,0)</f>
        <v>#N/A</v>
      </c>
    </row>
    <row r="1521" s="39" customFormat="1" spans="1:36">
      <c r="A1521" s="55" t="s">
        <v>2243</v>
      </c>
      <c r="B1521" s="52" t="s">
        <v>1450</v>
      </c>
      <c r="C1521" s="52"/>
      <c r="D1521" s="52"/>
      <c r="E1521" s="56" t="s">
        <v>1063</v>
      </c>
      <c r="F1521" s="56">
        <v>25</v>
      </c>
      <c r="G1521" s="52"/>
      <c r="H1521" s="47"/>
      <c r="I1521" s="44"/>
      <c r="J1521" s="39" t="e">
        <f>VLOOKUP(A1521,'[1]2019.11'!$A:$B,2,0)</f>
        <v>#N/A</v>
      </c>
      <c r="X1521" s="39" t="e">
        <f>VLOOKUP(A1521,'[1]2019.30'!$A:$B,2,0)</f>
        <v>#N/A</v>
      </c>
      <c r="AJ1521" s="39" t="e">
        <f>VLOOKUP(A1521,[2]修订!$B:$C,2,0)</f>
        <v>#N/A</v>
      </c>
    </row>
    <row r="1522" s="39" customFormat="1" spans="1:36">
      <c r="A1522" s="55">
        <v>250402016</v>
      </c>
      <c r="B1522" s="52" t="s">
        <v>2244</v>
      </c>
      <c r="C1522" s="52" t="s">
        <v>2245</v>
      </c>
      <c r="D1522" s="52"/>
      <c r="E1522" s="56" t="s">
        <v>1063</v>
      </c>
      <c r="F1522" s="56">
        <v>25</v>
      </c>
      <c r="G1522" s="52" t="s">
        <v>2145</v>
      </c>
      <c r="H1522" s="47"/>
      <c r="I1522" s="44"/>
      <c r="J1522" s="39" t="e">
        <f>VLOOKUP(A1522,'[1]2019.11'!$A:$B,2,0)</f>
        <v>#N/A</v>
      </c>
      <c r="X1522" s="39" t="e">
        <f>VLOOKUP(A1522,'[1]2019.30'!$A:$B,2,0)</f>
        <v>#N/A</v>
      </c>
      <c r="AJ1522" s="39" t="e">
        <f>VLOOKUP(A1522,[2]修订!$B:$C,2,0)</f>
        <v>#N/A</v>
      </c>
    </row>
    <row r="1523" s="39" customFormat="1" ht="24" spans="1:36">
      <c r="A1523" s="55">
        <v>250402017</v>
      </c>
      <c r="B1523" s="52" t="s">
        <v>2246</v>
      </c>
      <c r="C1523" s="52" t="s">
        <v>2247</v>
      </c>
      <c r="D1523" s="52"/>
      <c r="E1523" s="56" t="s">
        <v>1063</v>
      </c>
      <c r="F1523" s="56"/>
      <c r="G1523" s="52"/>
      <c r="H1523" s="47"/>
      <c r="I1523" s="44"/>
      <c r="J1523" s="39" t="e">
        <f>VLOOKUP(A1523,'[1]2019.11'!$A:$B,2,0)</f>
        <v>#N/A</v>
      </c>
      <c r="X1523" s="39" t="e">
        <f>VLOOKUP(A1523,'[1]2019.30'!$A:$B,2,0)</f>
        <v>#N/A</v>
      </c>
      <c r="AJ1523" s="39" t="e">
        <f>VLOOKUP(A1523,[2]修订!$B:$C,2,0)</f>
        <v>#N/A</v>
      </c>
    </row>
    <row r="1524" s="39" customFormat="1" spans="1:36">
      <c r="A1524" s="55" t="s">
        <v>2248</v>
      </c>
      <c r="B1524" s="52" t="s">
        <v>2242</v>
      </c>
      <c r="C1524" s="52"/>
      <c r="D1524" s="52"/>
      <c r="E1524" s="56" t="s">
        <v>1063</v>
      </c>
      <c r="F1524" s="56">
        <v>14</v>
      </c>
      <c r="G1524" s="52"/>
      <c r="H1524" s="47"/>
      <c r="I1524" s="44"/>
      <c r="J1524" s="39" t="e">
        <f>VLOOKUP(A1524,'[1]2019.11'!$A:$B,2,0)</f>
        <v>#N/A</v>
      </c>
      <c r="X1524" s="39" t="e">
        <f>VLOOKUP(A1524,'[1]2019.30'!$A:$B,2,0)</f>
        <v>#N/A</v>
      </c>
      <c r="AJ1524" s="39" t="e">
        <f>VLOOKUP(A1524,[2]修订!$B:$C,2,0)</f>
        <v>#N/A</v>
      </c>
    </row>
    <row r="1525" s="39" customFormat="1" spans="1:36">
      <c r="A1525" s="55" t="s">
        <v>2249</v>
      </c>
      <c r="B1525" s="52" t="s">
        <v>1450</v>
      </c>
      <c r="C1525" s="52"/>
      <c r="D1525" s="52"/>
      <c r="E1525" s="56" t="s">
        <v>1063</v>
      </c>
      <c r="F1525" s="56">
        <v>24</v>
      </c>
      <c r="G1525" s="52"/>
      <c r="H1525" s="47" t="s">
        <v>96</v>
      </c>
      <c r="I1525" s="44"/>
      <c r="J1525" s="39" t="e">
        <f>VLOOKUP(A1525,'[1]2019.11'!$A:$B,2,0)</f>
        <v>#N/A</v>
      </c>
      <c r="X1525" s="39" t="e">
        <f>VLOOKUP(A1525,'[1]2019.30'!$A:$B,2,0)</f>
        <v>#N/A</v>
      </c>
      <c r="AJ1525" s="39" t="e">
        <f>VLOOKUP(A1525,[2]修订!$B:$C,2,0)</f>
        <v>#N/A</v>
      </c>
    </row>
    <row r="1526" s="39" customFormat="1" spans="1:36">
      <c r="A1526" s="55" t="s">
        <v>2250</v>
      </c>
      <c r="B1526" s="52" t="s">
        <v>1512</v>
      </c>
      <c r="C1526" s="52"/>
      <c r="D1526" s="52"/>
      <c r="E1526" s="56" t="s">
        <v>1063</v>
      </c>
      <c r="F1526" s="56">
        <v>52</v>
      </c>
      <c r="G1526" s="52"/>
      <c r="H1526" s="47" t="s">
        <v>96</v>
      </c>
      <c r="I1526" s="44"/>
      <c r="J1526" s="39" t="e">
        <f>VLOOKUP(A1526,'[1]2019.11'!$A:$B,2,0)</f>
        <v>#N/A</v>
      </c>
      <c r="X1526" s="39" t="e">
        <f>VLOOKUP(A1526,'[1]2019.30'!$A:$B,2,0)</f>
        <v>#N/A</v>
      </c>
      <c r="AJ1526" s="39" t="e">
        <f>VLOOKUP(A1526,[2]修订!$B:$C,2,0)</f>
        <v>#N/A</v>
      </c>
    </row>
    <row r="1527" s="39" customFormat="1" ht="24" spans="1:36">
      <c r="A1527" s="55">
        <v>250402018</v>
      </c>
      <c r="B1527" s="52" t="s">
        <v>2251</v>
      </c>
      <c r="C1527" s="52"/>
      <c r="D1527" s="52"/>
      <c r="E1527" s="56" t="s">
        <v>1063</v>
      </c>
      <c r="F1527" s="56"/>
      <c r="G1527" s="52"/>
      <c r="H1527" s="47"/>
      <c r="I1527" s="44"/>
      <c r="J1527" s="39" t="e">
        <f>VLOOKUP(A1527,'[1]2019.11'!$A:$B,2,0)</f>
        <v>#N/A</v>
      </c>
      <c r="X1527" s="39" t="e">
        <f>VLOOKUP(A1527,'[1]2019.30'!$A:$B,2,0)</f>
        <v>#N/A</v>
      </c>
      <c r="AJ1527" s="39" t="e">
        <f>VLOOKUP(A1527,[2]修订!$B:$C,2,0)</f>
        <v>#N/A</v>
      </c>
    </row>
    <row r="1528" s="39" customFormat="1" spans="1:36">
      <c r="A1528" s="55" t="s">
        <v>2252</v>
      </c>
      <c r="B1528" s="52" t="s">
        <v>1450</v>
      </c>
      <c r="C1528" s="52"/>
      <c r="D1528" s="52"/>
      <c r="E1528" s="56" t="s">
        <v>1063</v>
      </c>
      <c r="F1528" s="56">
        <v>18</v>
      </c>
      <c r="G1528" s="52"/>
      <c r="H1528" s="47"/>
      <c r="I1528" s="44"/>
      <c r="J1528" s="39" t="e">
        <f>VLOOKUP(A1528,'[1]2019.11'!$A:$B,2,0)</f>
        <v>#N/A</v>
      </c>
      <c r="X1528" s="39" t="e">
        <f>VLOOKUP(A1528,'[1]2019.30'!$A:$B,2,0)</f>
        <v>#N/A</v>
      </c>
      <c r="AJ1528" s="39" t="e">
        <f>VLOOKUP(A1528,[2]修订!$B:$C,2,0)</f>
        <v>#N/A</v>
      </c>
    </row>
    <row r="1529" s="39" customFormat="1" spans="1:36">
      <c r="A1529" s="55" t="s">
        <v>2253</v>
      </c>
      <c r="B1529" s="52" t="s">
        <v>1512</v>
      </c>
      <c r="C1529" s="52"/>
      <c r="D1529" s="52"/>
      <c r="E1529" s="56" t="s">
        <v>1063</v>
      </c>
      <c r="F1529" s="56">
        <v>35</v>
      </c>
      <c r="G1529" s="52"/>
      <c r="H1529" s="47"/>
      <c r="I1529" s="44"/>
      <c r="J1529" s="39" t="e">
        <f>VLOOKUP(A1529,'[1]2019.11'!$A:$B,2,0)</f>
        <v>#N/A</v>
      </c>
      <c r="X1529" s="39" t="e">
        <f>VLOOKUP(A1529,'[1]2019.30'!$A:$B,2,0)</f>
        <v>#N/A</v>
      </c>
      <c r="AJ1529" s="39" t="e">
        <f>VLOOKUP(A1529,[2]修订!$B:$C,2,0)</f>
        <v>#N/A</v>
      </c>
    </row>
    <row r="1530" s="39" customFormat="1" spans="1:36">
      <c r="A1530" s="55">
        <v>250402019</v>
      </c>
      <c r="B1530" s="52" t="s">
        <v>2254</v>
      </c>
      <c r="C1530" s="52"/>
      <c r="D1530" s="52"/>
      <c r="E1530" s="56" t="s">
        <v>1063</v>
      </c>
      <c r="F1530" s="56"/>
      <c r="G1530" s="52"/>
      <c r="H1530" s="47"/>
      <c r="I1530" s="44"/>
      <c r="J1530" s="39" t="e">
        <f>VLOOKUP(A1530,'[1]2019.11'!$A:$B,2,0)</f>
        <v>#N/A</v>
      </c>
      <c r="X1530" s="39" t="e">
        <f>VLOOKUP(A1530,'[1]2019.30'!$A:$B,2,0)</f>
        <v>#N/A</v>
      </c>
      <c r="AJ1530" s="39" t="e">
        <f>VLOOKUP(A1530,[2]修订!$B:$C,2,0)</f>
        <v>#N/A</v>
      </c>
    </row>
    <row r="1531" s="39" customFormat="1" spans="1:36">
      <c r="A1531" s="55" t="s">
        <v>2255</v>
      </c>
      <c r="B1531" s="52" t="s">
        <v>2242</v>
      </c>
      <c r="C1531" s="52"/>
      <c r="D1531" s="52"/>
      <c r="E1531" s="56" t="s">
        <v>1063</v>
      </c>
      <c r="F1531" s="56">
        <v>18</v>
      </c>
      <c r="G1531" s="52"/>
      <c r="H1531" s="47"/>
      <c r="I1531" s="44"/>
      <c r="J1531" s="39" t="e">
        <f>VLOOKUP(A1531,'[1]2019.11'!$A:$B,2,0)</f>
        <v>#N/A</v>
      </c>
      <c r="X1531" s="39" t="e">
        <f>VLOOKUP(A1531,'[1]2019.30'!$A:$B,2,0)</f>
        <v>#N/A</v>
      </c>
      <c r="AJ1531" s="39" t="e">
        <f>VLOOKUP(A1531,[2]修订!$B:$C,2,0)</f>
        <v>#N/A</v>
      </c>
    </row>
    <row r="1532" s="39" customFormat="1" spans="1:36">
      <c r="A1532" s="55" t="s">
        <v>2256</v>
      </c>
      <c r="B1532" s="52" t="s">
        <v>1450</v>
      </c>
      <c r="C1532" s="52"/>
      <c r="D1532" s="52"/>
      <c r="E1532" s="56" t="s">
        <v>1063</v>
      </c>
      <c r="F1532" s="56">
        <v>45</v>
      </c>
      <c r="G1532" s="52"/>
      <c r="H1532" s="47"/>
      <c r="I1532" s="44"/>
      <c r="J1532" s="39" t="e">
        <f>VLOOKUP(A1532,'[1]2019.11'!$A:$B,2,0)</f>
        <v>#N/A</v>
      </c>
      <c r="X1532" s="39" t="e">
        <f>VLOOKUP(A1532,'[1]2019.30'!$A:$B,2,0)</f>
        <v>#N/A</v>
      </c>
      <c r="AJ1532" s="39" t="e">
        <f>VLOOKUP(A1532,[2]修订!$B:$C,2,0)</f>
        <v>#N/A</v>
      </c>
    </row>
    <row r="1533" s="39" customFormat="1" spans="1:36">
      <c r="A1533" s="55">
        <v>250402020</v>
      </c>
      <c r="B1533" s="52" t="s">
        <v>2257</v>
      </c>
      <c r="C1533" s="52"/>
      <c r="D1533" s="52"/>
      <c r="E1533" s="56" t="s">
        <v>1063</v>
      </c>
      <c r="F1533" s="56">
        <v>27</v>
      </c>
      <c r="G1533" s="52"/>
      <c r="H1533" s="47"/>
      <c r="I1533" s="44"/>
      <c r="J1533" s="39" t="e">
        <f>VLOOKUP(A1533,'[1]2019.11'!$A:$B,2,0)</f>
        <v>#N/A</v>
      </c>
      <c r="X1533" s="39" t="e">
        <f>VLOOKUP(A1533,'[1]2019.30'!$A:$B,2,0)</f>
        <v>#N/A</v>
      </c>
      <c r="AJ1533" s="39" t="e">
        <f>VLOOKUP(A1533,[2]修订!$B:$C,2,0)</f>
        <v>#N/A</v>
      </c>
    </row>
    <row r="1534" s="39" customFormat="1" spans="1:36">
      <c r="A1534" s="55">
        <v>250402021</v>
      </c>
      <c r="B1534" s="52" t="s">
        <v>2258</v>
      </c>
      <c r="C1534" s="52"/>
      <c r="D1534" s="52"/>
      <c r="E1534" s="56" t="s">
        <v>1063</v>
      </c>
      <c r="F1534" s="56">
        <v>27</v>
      </c>
      <c r="G1534" s="52"/>
      <c r="H1534" s="47"/>
      <c r="I1534" s="44"/>
      <c r="J1534" s="39" t="e">
        <f>VLOOKUP(A1534,'[1]2019.11'!$A:$B,2,0)</f>
        <v>#N/A</v>
      </c>
      <c r="X1534" s="39" t="e">
        <f>VLOOKUP(A1534,'[1]2019.30'!$A:$B,2,0)</f>
        <v>#N/A</v>
      </c>
      <c r="AJ1534" s="39" t="e">
        <f>VLOOKUP(A1534,[2]修订!$B:$C,2,0)</f>
        <v>#N/A</v>
      </c>
    </row>
    <row r="1535" s="39" customFormat="1" spans="1:36">
      <c r="A1535" s="55">
        <v>250402022</v>
      </c>
      <c r="B1535" s="52" t="s">
        <v>2259</v>
      </c>
      <c r="C1535" s="52"/>
      <c r="D1535" s="52"/>
      <c r="E1535" s="56" t="s">
        <v>1063</v>
      </c>
      <c r="F1535" s="56">
        <v>35</v>
      </c>
      <c r="G1535" s="52"/>
      <c r="H1535" s="47"/>
      <c r="I1535" s="44"/>
      <c r="J1535" s="39" t="e">
        <f>VLOOKUP(A1535,'[1]2019.11'!$A:$B,2,0)</f>
        <v>#N/A</v>
      </c>
      <c r="X1535" s="39" t="e">
        <f>VLOOKUP(A1535,'[1]2019.30'!$A:$B,2,0)</f>
        <v>#N/A</v>
      </c>
      <c r="AJ1535" s="39" t="e">
        <f>VLOOKUP(A1535,[2]修订!$B:$C,2,0)</f>
        <v>#N/A</v>
      </c>
    </row>
    <row r="1536" s="39" customFormat="1" ht="24" spans="1:36">
      <c r="A1536" s="55">
        <v>250402023</v>
      </c>
      <c r="B1536" s="52" t="s">
        <v>2260</v>
      </c>
      <c r="C1536" s="52"/>
      <c r="D1536" s="52"/>
      <c r="E1536" s="56" t="s">
        <v>1063</v>
      </c>
      <c r="F1536" s="56">
        <v>40</v>
      </c>
      <c r="G1536" s="52"/>
      <c r="H1536" s="47"/>
      <c r="I1536" s="44"/>
      <c r="J1536" s="39" t="e">
        <f>VLOOKUP(A1536,'[1]2019.11'!$A:$B,2,0)</f>
        <v>#N/A</v>
      </c>
      <c r="X1536" s="39" t="e">
        <f>VLOOKUP(A1536,'[1]2019.30'!$A:$B,2,0)</f>
        <v>#N/A</v>
      </c>
      <c r="AJ1536" s="39" t="e">
        <f>VLOOKUP(A1536,[2]修订!$B:$C,2,0)</f>
        <v>#N/A</v>
      </c>
    </row>
    <row r="1537" s="39" customFormat="1" spans="1:36">
      <c r="A1537" s="55">
        <v>250402024</v>
      </c>
      <c r="B1537" s="52" t="s">
        <v>2261</v>
      </c>
      <c r="C1537" s="52"/>
      <c r="D1537" s="52"/>
      <c r="E1537" s="56" t="s">
        <v>1063</v>
      </c>
      <c r="F1537" s="56">
        <v>40</v>
      </c>
      <c r="G1537" s="52"/>
      <c r="H1537" s="47"/>
      <c r="I1537" s="44"/>
      <c r="J1537" s="39" t="e">
        <f>VLOOKUP(A1537,'[1]2019.11'!$A:$B,2,0)</f>
        <v>#N/A</v>
      </c>
      <c r="X1537" s="39" t="e">
        <f>VLOOKUP(A1537,'[1]2019.30'!$A:$B,2,0)</f>
        <v>#N/A</v>
      </c>
      <c r="AJ1537" s="39" t="e">
        <f>VLOOKUP(A1537,[2]修订!$B:$C,2,0)</f>
        <v>#N/A</v>
      </c>
    </row>
    <row r="1538" s="39" customFormat="1" spans="1:36">
      <c r="A1538" s="55">
        <v>250402025</v>
      </c>
      <c r="B1538" s="52" t="s">
        <v>2262</v>
      </c>
      <c r="C1538" s="52"/>
      <c r="D1538" s="52"/>
      <c r="E1538" s="56" t="s">
        <v>1063</v>
      </c>
      <c r="F1538" s="56">
        <v>27</v>
      </c>
      <c r="G1538" s="52"/>
      <c r="H1538" s="47"/>
      <c r="I1538" s="44"/>
      <c r="J1538" s="39" t="e">
        <f>VLOOKUP(A1538,'[1]2019.11'!$A:$B,2,0)</f>
        <v>#N/A</v>
      </c>
      <c r="X1538" s="39" t="e">
        <f>VLOOKUP(A1538,'[1]2019.30'!$A:$B,2,0)</f>
        <v>#N/A</v>
      </c>
      <c r="AJ1538" s="39" t="e">
        <f>VLOOKUP(A1538,[2]修订!$B:$C,2,0)</f>
        <v>#N/A</v>
      </c>
    </row>
    <row r="1539" s="39" customFormat="1" spans="1:36">
      <c r="A1539" s="55">
        <v>250402026</v>
      </c>
      <c r="B1539" s="52" t="s">
        <v>2263</v>
      </c>
      <c r="C1539" s="52"/>
      <c r="D1539" s="52"/>
      <c r="E1539" s="56" t="s">
        <v>1063</v>
      </c>
      <c r="F1539" s="56"/>
      <c r="G1539" s="52" t="s">
        <v>2264</v>
      </c>
      <c r="H1539" s="47"/>
      <c r="I1539" s="44"/>
      <c r="J1539" s="39" t="e">
        <f>VLOOKUP(A1539,'[1]2019.11'!$A:$B,2,0)</f>
        <v>#N/A</v>
      </c>
      <c r="X1539" s="39" t="e">
        <f>VLOOKUP(A1539,'[1]2019.30'!$A:$B,2,0)</f>
        <v>#N/A</v>
      </c>
      <c r="AJ1539" s="39" t="e">
        <f>VLOOKUP(A1539,[2]修订!$B:$C,2,0)</f>
        <v>#N/A</v>
      </c>
    </row>
    <row r="1540" s="39" customFormat="1" spans="1:36">
      <c r="A1540" s="55" t="s">
        <v>2265</v>
      </c>
      <c r="B1540" s="52" t="s">
        <v>2242</v>
      </c>
      <c r="C1540" s="52"/>
      <c r="D1540" s="52"/>
      <c r="E1540" s="56" t="s">
        <v>1063</v>
      </c>
      <c r="F1540" s="56">
        <v>15</v>
      </c>
      <c r="G1540" s="52"/>
      <c r="H1540" s="47"/>
      <c r="I1540" s="44"/>
      <c r="J1540" s="39" t="e">
        <f>VLOOKUP(A1540,'[1]2019.11'!$A:$B,2,0)</f>
        <v>#N/A</v>
      </c>
      <c r="X1540" s="39" t="e">
        <f>VLOOKUP(A1540,'[1]2019.30'!$A:$B,2,0)</f>
        <v>#N/A</v>
      </c>
      <c r="AJ1540" s="39" t="e">
        <f>VLOOKUP(A1540,[2]修订!$B:$C,2,0)</f>
        <v>#N/A</v>
      </c>
    </row>
    <row r="1541" s="39" customFormat="1" spans="1:36">
      <c r="A1541" s="55" t="s">
        <v>2266</v>
      </c>
      <c r="B1541" s="52" t="s">
        <v>1450</v>
      </c>
      <c r="C1541" s="52"/>
      <c r="D1541" s="52"/>
      <c r="E1541" s="56" t="s">
        <v>1063</v>
      </c>
      <c r="F1541" s="56">
        <v>27</v>
      </c>
      <c r="G1541" s="52"/>
      <c r="H1541" s="47"/>
      <c r="I1541" s="44"/>
      <c r="J1541" s="39" t="e">
        <f>VLOOKUP(A1541,'[1]2019.11'!$A:$B,2,0)</f>
        <v>#N/A</v>
      </c>
      <c r="X1541" s="39" t="e">
        <f>VLOOKUP(A1541,'[1]2019.30'!$A:$B,2,0)</f>
        <v>#N/A</v>
      </c>
      <c r="AJ1541" s="39" t="e">
        <f>VLOOKUP(A1541,[2]修订!$B:$C,2,0)</f>
        <v>#N/A</v>
      </c>
    </row>
    <row r="1542" s="39" customFormat="1" spans="1:36">
      <c r="A1542" s="55">
        <v>250402027</v>
      </c>
      <c r="B1542" s="52" t="s">
        <v>2267</v>
      </c>
      <c r="C1542" s="52" t="s">
        <v>2268</v>
      </c>
      <c r="D1542" s="52"/>
      <c r="E1542" s="56" t="s">
        <v>1063</v>
      </c>
      <c r="F1542" s="56">
        <v>55</v>
      </c>
      <c r="G1542" s="52"/>
      <c r="H1542" s="47"/>
      <c r="I1542" s="44"/>
      <c r="J1542" s="39" t="e">
        <f>VLOOKUP(A1542,'[1]2019.11'!$A:$B,2,0)</f>
        <v>#N/A</v>
      </c>
      <c r="X1542" s="39" t="e">
        <f>VLOOKUP(A1542,'[1]2019.30'!$A:$B,2,0)</f>
        <v>#N/A</v>
      </c>
      <c r="AJ1542" s="39" t="e">
        <f>VLOOKUP(A1542,[2]修订!$B:$C,2,0)</f>
        <v>#N/A</v>
      </c>
    </row>
    <row r="1543" s="39" customFormat="1" spans="1:36">
      <c r="A1543" s="55">
        <v>250402028</v>
      </c>
      <c r="B1543" s="52" t="s">
        <v>2269</v>
      </c>
      <c r="C1543" s="52"/>
      <c r="D1543" s="52"/>
      <c r="E1543" s="56" t="s">
        <v>1063</v>
      </c>
      <c r="F1543" s="56">
        <v>32</v>
      </c>
      <c r="G1543" s="52" t="s">
        <v>2270</v>
      </c>
      <c r="H1543" s="47"/>
      <c r="I1543" s="44"/>
      <c r="J1543" s="39" t="e">
        <f>VLOOKUP(A1543,'[1]2019.11'!$A:$B,2,0)</f>
        <v>#N/A</v>
      </c>
      <c r="X1543" s="39" t="e">
        <f>VLOOKUP(A1543,'[1]2019.30'!$A:$B,2,0)</f>
        <v>#N/A</v>
      </c>
      <c r="AJ1543" s="39" t="e">
        <f>VLOOKUP(A1543,[2]修订!$B:$C,2,0)</f>
        <v>#N/A</v>
      </c>
    </row>
    <row r="1544" s="39" customFormat="1" spans="1:36">
      <c r="A1544" s="55">
        <v>250402029</v>
      </c>
      <c r="B1544" s="52" t="s">
        <v>2271</v>
      </c>
      <c r="C1544" s="52"/>
      <c r="D1544" s="52"/>
      <c r="E1544" s="56" t="s">
        <v>1063</v>
      </c>
      <c r="F1544" s="56">
        <v>18</v>
      </c>
      <c r="G1544" s="52"/>
      <c r="H1544" s="47"/>
      <c r="I1544" s="44"/>
      <c r="J1544" s="39" t="e">
        <f>VLOOKUP(A1544,'[1]2019.11'!$A:$B,2,0)</f>
        <v>#N/A</v>
      </c>
      <c r="X1544" s="39" t="e">
        <f>VLOOKUP(A1544,'[1]2019.30'!$A:$B,2,0)</f>
        <v>#N/A</v>
      </c>
      <c r="AJ1544" s="39" t="e">
        <f>VLOOKUP(A1544,[2]修订!$B:$C,2,0)</f>
        <v>#N/A</v>
      </c>
    </row>
    <row r="1545" s="39" customFormat="1" spans="1:36">
      <c r="A1545" s="55">
        <v>250402030</v>
      </c>
      <c r="B1545" s="52" t="s">
        <v>2272</v>
      </c>
      <c r="C1545" s="52" t="s">
        <v>2273</v>
      </c>
      <c r="D1545" s="52"/>
      <c r="E1545" s="56" t="s">
        <v>1063</v>
      </c>
      <c r="F1545" s="56">
        <v>18</v>
      </c>
      <c r="G1545" s="52" t="s">
        <v>2145</v>
      </c>
      <c r="H1545" s="47"/>
      <c r="I1545" s="44"/>
      <c r="J1545" s="39" t="e">
        <f>VLOOKUP(A1545,'[1]2019.11'!$A:$B,2,0)</f>
        <v>#N/A</v>
      </c>
      <c r="X1545" s="39" t="e">
        <f>VLOOKUP(A1545,'[1]2019.30'!$A:$B,2,0)</f>
        <v>#N/A</v>
      </c>
      <c r="AJ1545" s="39" t="e">
        <f>VLOOKUP(A1545,[2]修订!$B:$C,2,0)</f>
        <v>#N/A</v>
      </c>
    </row>
    <row r="1546" s="39" customFormat="1" spans="1:36">
      <c r="A1546" s="55">
        <v>250402031</v>
      </c>
      <c r="B1546" s="52" t="s">
        <v>2274</v>
      </c>
      <c r="C1546" s="52" t="s">
        <v>2273</v>
      </c>
      <c r="D1546" s="52"/>
      <c r="E1546" s="56" t="s">
        <v>1063</v>
      </c>
      <c r="F1546" s="56">
        <v>18</v>
      </c>
      <c r="G1546" s="52" t="s">
        <v>2145</v>
      </c>
      <c r="H1546" s="47"/>
      <c r="I1546" s="44"/>
      <c r="J1546" s="39" t="e">
        <f>VLOOKUP(A1546,'[1]2019.11'!$A:$B,2,0)</f>
        <v>#N/A</v>
      </c>
      <c r="X1546" s="39" t="e">
        <f>VLOOKUP(A1546,'[1]2019.30'!$A:$B,2,0)</f>
        <v>#N/A</v>
      </c>
      <c r="AJ1546" s="39" t="e">
        <f>VLOOKUP(A1546,[2]修订!$B:$C,2,0)</f>
        <v>#N/A</v>
      </c>
    </row>
    <row r="1547" s="39" customFormat="1" spans="1:36">
      <c r="A1547" s="55">
        <v>250402032</v>
      </c>
      <c r="B1547" s="52" t="s">
        <v>2275</v>
      </c>
      <c r="C1547" s="52"/>
      <c r="D1547" s="52"/>
      <c r="E1547" s="56" t="s">
        <v>1063</v>
      </c>
      <c r="F1547" s="56">
        <v>18</v>
      </c>
      <c r="G1547" s="52"/>
      <c r="H1547" s="47"/>
      <c r="I1547" s="44"/>
      <c r="J1547" s="39" t="e">
        <f>VLOOKUP(A1547,'[1]2019.11'!$A:$B,2,0)</f>
        <v>#N/A</v>
      </c>
      <c r="X1547" s="39" t="e">
        <f>VLOOKUP(A1547,'[1]2019.30'!$A:$B,2,0)</f>
        <v>#N/A</v>
      </c>
      <c r="AJ1547" s="39" t="e">
        <f>VLOOKUP(A1547,[2]修订!$B:$C,2,0)</f>
        <v>#N/A</v>
      </c>
    </row>
    <row r="1548" s="39" customFormat="1" spans="1:36">
      <c r="A1548" s="55">
        <v>250402033</v>
      </c>
      <c r="B1548" s="52" t="s">
        <v>2276</v>
      </c>
      <c r="C1548" s="52" t="s">
        <v>2277</v>
      </c>
      <c r="D1548" s="52"/>
      <c r="E1548" s="56" t="s">
        <v>1063</v>
      </c>
      <c r="F1548" s="56">
        <v>18</v>
      </c>
      <c r="G1548" s="52" t="s">
        <v>2145</v>
      </c>
      <c r="H1548" s="47"/>
      <c r="I1548" s="44"/>
      <c r="J1548" s="39" t="e">
        <f>VLOOKUP(A1548,'[1]2019.11'!$A:$B,2,0)</f>
        <v>#N/A</v>
      </c>
      <c r="X1548" s="39" t="e">
        <f>VLOOKUP(A1548,'[1]2019.30'!$A:$B,2,0)</f>
        <v>#N/A</v>
      </c>
      <c r="AJ1548" s="39" t="e">
        <f>VLOOKUP(A1548,[2]修订!$B:$C,2,0)</f>
        <v>#N/A</v>
      </c>
    </row>
    <row r="1549" s="39" customFormat="1" spans="1:36">
      <c r="A1549" s="55">
        <v>250402034</v>
      </c>
      <c r="B1549" s="52" t="s">
        <v>2278</v>
      </c>
      <c r="C1549" s="52"/>
      <c r="D1549" s="52"/>
      <c r="E1549" s="56" t="s">
        <v>1063</v>
      </c>
      <c r="F1549" s="56">
        <v>18</v>
      </c>
      <c r="G1549" s="52"/>
      <c r="H1549" s="47"/>
      <c r="I1549" s="44"/>
      <c r="J1549" s="39" t="e">
        <f>VLOOKUP(A1549,'[1]2019.11'!$A:$B,2,0)</f>
        <v>#N/A</v>
      </c>
      <c r="X1549" s="39" t="e">
        <f>VLOOKUP(A1549,'[1]2019.30'!$A:$B,2,0)</f>
        <v>#N/A</v>
      </c>
      <c r="AJ1549" s="39" t="e">
        <f>VLOOKUP(A1549,[2]修订!$B:$C,2,0)</f>
        <v>#N/A</v>
      </c>
    </row>
    <row r="1550" s="39" customFormat="1" spans="1:36">
      <c r="A1550" s="55">
        <v>250402035</v>
      </c>
      <c r="B1550" s="52" t="s">
        <v>2279</v>
      </c>
      <c r="C1550" s="52"/>
      <c r="D1550" s="52"/>
      <c r="E1550" s="56" t="s">
        <v>1063</v>
      </c>
      <c r="F1550" s="56"/>
      <c r="G1550" s="52"/>
      <c r="H1550" s="47"/>
      <c r="I1550" s="44"/>
      <c r="J1550" s="39" t="e">
        <f>VLOOKUP(A1550,'[1]2019.11'!$A:$B,2,0)</f>
        <v>#N/A</v>
      </c>
      <c r="X1550" s="39" t="e">
        <f>VLOOKUP(A1550,'[1]2019.30'!$A:$B,2,0)</f>
        <v>#N/A</v>
      </c>
      <c r="AJ1550" s="39" t="e">
        <f>VLOOKUP(A1550,[2]修订!$B:$C,2,0)</f>
        <v>#N/A</v>
      </c>
    </row>
    <row r="1551" s="39" customFormat="1" spans="1:36">
      <c r="A1551" s="55" t="s">
        <v>2280</v>
      </c>
      <c r="B1551" s="52" t="s">
        <v>2242</v>
      </c>
      <c r="C1551" s="52"/>
      <c r="D1551" s="52"/>
      <c r="E1551" s="56" t="s">
        <v>1063</v>
      </c>
      <c r="F1551" s="56">
        <v>5</v>
      </c>
      <c r="G1551" s="52"/>
      <c r="H1551" s="47"/>
      <c r="I1551" s="44"/>
      <c r="J1551" s="39" t="e">
        <f>VLOOKUP(A1551,'[1]2019.11'!$A:$B,2,0)</f>
        <v>#N/A</v>
      </c>
      <c r="X1551" s="39" t="e">
        <f>VLOOKUP(A1551,'[1]2019.30'!$A:$B,2,0)</f>
        <v>#N/A</v>
      </c>
      <c r="AJ1551" s="39" t="e">
        <f>VLOOKUP(A1551,[2]修订!$B:$C,2,0)</f>
        <v>#N/A</v>
      </c>
    </row>
    <row r="1552" s="39" customFormat="1" spans="1:36">
      <c r="A1552" s="55" t="s">
        <v>2281</v>
      </c>
      <c r="B1552" s="52" t="s">
        <v>1128</v>
      </c>
      <c r="C1552" s="52"/>
      <c r="D1552" s="52"/>
      <c r="E1552" s="56" t="s">
        <v>1063</v>
      </c>
      <c r="F1552" s="56">
        <v>10</v>
      </c>
      <c r="G1552" s="52" t="s">
        <v>1525</v>
      </c>
      <c r="H1552" s="47"/>
      <c r="I1552" s="44"/>
      <c r="J1552" s="39" t="e">
        <f>VLOOKUP(A1552,'[1]2019.11'!$A:$B,2,0)</f>
        <v>#N/A</v>
      </c>
      <c r="X1552" s="39" t="e">
        <f>VLOOKUP(A1552,'[1]2019.30'!$A:$B,2,0)</f>
        <v>#N/A</v>
      </c>
      <c r="AJ1552" s="39" t="e">
        <f>VLOOKUP(A1552,[2]修订!$B:$C,2,0)</f>
        <v>#N/A</v>
      </c>
    </row>
    <row r="1553" s="39" customFormat="1" ht="24" spans="1:36">
      <c r="A1553" s="55">
        <v>250402036</v>
      </c>
      <c r="B1553" s="52" t="s">
        <v>2282</v>
      </c>
      <c r="C1553" s="52"/>
      <c r="D1553" s="52"/>
      <c r="E1553" s="56" t="s">
        <v>1063</v>
      </c>
      <c r="F1553" s="56">
        <v>18</v>
      </c>
      <c r="G1553" s="52"/>
      <c r="H1553" s="47"/>
      <c r="I1553" s="44"/>
      <c r="J1553" s="39" t="e">
        <f>VLOOKUP(A1553,'[1]2019.11'!$A:$B,2,0)</f>
        <v>#N/A</v>
      </c>
      <c r="X1553" s="39" t="e">
        <f>VLOOKUP(A1553,'[1]2019.30'!$A:$B,2,0)</f>
        <v>#N/A</v>
      </c>
      <c r="AJ1553" s="39" t="e">
        <f>VLOOKUP(A1553,[2]修订!$B:$C,2,0)</f>
        <v>#N/A</v>
      </c>
    </row>
    <row r="1554" s="39" customFormat="1" spans="1:36">
      <c r="A1554" s="55">
        <v>250402037</v>
      </c>
      <c r="B1554" s="52" t="s">
        <v>2283</v>
      </c>
      <c r="C1554" s="52"/>
      <c r="D1554" s="52"/>
      <c r="E1554" s="56" t="s">
        <v>1063</v>
      </c>
      <c r="F1554" s="56">
        <v>18</v>
      </c>
      <c r="G1554" s="52"/>
      <c r="H1554" s="47"/>
      <c r="I1554" s="44"/>
      <c r="J1554" s="39" t="e">
        <f>VLOOKUP(A1554,'[1]2019.11'!$A:$B,2,0)</f>
        <v>#N/A</v>
      </c>
      <c r="X1554" s="39" t="e">
        <f>VLOOKUP(A1554,'[1]2019.30'!$A:$B,2,0)</f>
        <v>#N/A</v>
      </c>
      <c r="AJ1554" s="39" t="e">
        <f>VLOOKUP(A1554,[2]修订!$B:$C,2,0)</f>
        <v>#N/A</v>
      </c>
    </row>
    <row r="1555" s="39" customFormat="1" ht="24" spans="1:36">
      <c r="A1555" s="55">
        <v>250402038</v>
      </c>
      <c r="B1555" s="52" t="s">
        <v>2284</v>
      </c>
      <c r="C1555" s="52" t="s">
        <v>2285</v>
      </c>
      <c r="D1555" s="52"/>
      <c r="E1555" s="56" t="s">
        <v>1063</v>
      </c>
      <c r="F1555" s="56">
        <v>65</v>
      </c>
      <c r="G1555" s="52"/>
      <c r="H1555" s="47"/>
      <c r="I1555" s="44"/>
      <c r="J1555" s="39" t="e">
        <f>VLOOKUP(A1555,'[1]2019.11'!$A:$B,2,0)</f>
        <v>#N/A</v>
      </c>
      <c r="X1555" s="39" t="e">
        <f>VLOOKUP(A1555,'[1]2019.30'!$A:$B,2,0)</f>
        <v>#N/A</v>
      </c>
      <c r="AJ1555" s="39" t="e">
        <f>VLOOKUP(A1555,[2]修订!$B:$C,2,0)</f>
        <v>#N/A</v>
      </c>
    </row>
    <row r="1556" s="39" customFormat="1" ht="24" spans="1:36">
      <c r="A1556" s="55">
        <v>250402039</v>
      </c>
      <c r="B1556" s="52" t="s">
        <v>2286</v>
      </c>
      <c r="C1556" s="52"/>
      <c r="D1556" s="52"/>
      <c r="E1556" s="56" t="s">
        <v>1063</v>
      </c>
      <c r="F1556" s="56">
        <v>110</v>
      </c>
      <c r="G1556" s="52"/>
      <c r="H1556" s="47"/>
      <c r="I1556" s="44"/>
      <c r="J1556" s="39" t="e">
        <f>VLOOKUP(A1556,'[1]2019.11'!$A:$B,2,0)</f>
        <v>#N/A</v>
      </c>
      <c r="X1556" s="39" t="e">
        <f>VLOOKUP(A1556,'[1]2019.30'!$A:$B,2,0)</f>
        <v>#N/A</v>
      </c>
      <c r="AJ1556" s="39" t="e">
        <f>VLOOKUP(A1556,[2]修订!$B:$C,2,0)</f>
        <v>#N/A</v>
      </c>
    </row>
    <row r="1557" s="39" customFormat="1" ht="24" spans="1:36">
      <c r="A1557" s="55">
        <v>250402040</v>
      </c>
      <c r="B1557" s="52" t="s">
        <v>2287</v>
      </c>
      <c r="C1557" s="52"/>
      <c r="D1557" s="52"/>
      <c r="E1557" s="56" t="s">
        <v>1063</v>
      </c>
      <c r="F1557" s="56">
        <v>27</v>
      </c>
      <c r="G1557" s="52"/>
      <c r="H1557" s="47"/>
      <c r="I1557" s="44"/>
      <c r="J1557" s="39" t="e">
        <f>VLOOKUP(A1557,'[1]2019.11'!$A:$B,2,0)</f>
        <v>#N/A</v>
      </c>
      <c r="X1557" s="39" t="e">
        <f>VLOOKUP(A1557,'[1]2019.30'!$A:$B,2,0)</f>
        <v>#N/A</v>
      </c>
      <c r="AJ1557" s="39" t="e">
        <f>VLOOKUP(A1557,[2]修订!$B:$C,2,0)</f>
        <v>#N/A</v>
      </c>
    </row>
    <row r="1558" s="39" customFormat="1" ht="24" spans="1:36">
      <c r="A1558" s="55">
        <v>250402041</v>
      </c>
      <c r="B1558" s="52" t="s">
        <v>2288</v>
      </c>
      <c r="C1558" s="52"/>
      <c r="D1558" s="52"/>
      <c r="E1558" s="56" t="s">
        <v>1063</v>
      </c>
      <c r="F1558" s="56">
        <v>90</v>
      </c>
      <c r="G1558" s="52"/>
      <c r="H1558" s="47"/>
      <c r="I1558" s="44"/>
      <c r="J1558" s="39" t="e">
        <f>VLOOKUP(A1558,'[1]2019.11'!$A:$B,2,0)</f>
        <v>#N/A</v>
      </c>
      <c r="X1558" s="39" t="e">
        <f>VLOOKUP(A1558,'[1]2019.30'!$A:$B,2,0)</f>
        <v>#N/A</v>
      </c>
      <c r="AJ1558" s="39" t="e">
        <f>VLOOKUP(A1558,[2]修订!$B:$C,2,0)</f>
        <v>#N/A</v>
      </c>
    </row>
    <row r="1559" s="39" customFormat="1" spans="1:36">
      <c r="A1559" s="55">
        <v>250402042</v>
      </c>
      <c r="B1559" s="52" t="s">
        <v>2289</v>
      </c>
      <c r="C1559" s="52" t="s">
        <v>2290</v>
      </c>
      <c r="D1559" s="52"/>
      <c r="E1559" s="56" t="s">
        <v>1063</v>
      </c>
      <c r="F1559" s="56">
        <v>140</v>
      </c>
      <c r="G1559" s="52"/>
      <c r="H1559" s="47"/>
      <c r="I1559" s="44"/>
      <c r="J1559" s="39" t="e">
        <f>VLOOKUP(A1559,'[1]2019.11'!$A:$B,2,0)</f>
        <v>#N/A</v>
      </c>
      <c r="X1559" s="39" t="e">
        <f>VLOOKUP(A1559,'[1]2019.30'!$A:$B,2,0)</f>
        <v>#N/A</v>
      </c>
      <c r="AJ1559" s="39" t="e">
        <f>VLOOKUP(A1559,[2]修订!$B:$C,2,0)</f>
        <v>#N/A</v>
      </c>
    </row>
    <row r="1560" s="39" customFormat="1" spans="1:36">
      <c r="A1560" s="55">
        <v>250402043</v>
      </c>
      <c r="B1560" s="52" t="s">
        <v>2291</v>
      </c>
      <c r="C1560" s="52"/>
      <c r="D1560" s="52"/>
      <c r="E1560" s="56" t="s">
        <v>1063</v>
      </c>
      <c r="F1560" s="56">
        <v>38</v>
      </c>
      <c r="G1560" s="52"/>
      <c r="H1560" s="47"/>
      <c r="I1560" s="44"/>
      <c r="J1560" s="39" t="e">
        <f>VLOOKUP(A1560,'[1]2019.11'!$A:$B,2,0)</f>
        <v>#N/A</v>
      </c>
      <c r="X1560" s="39" t="e">
        <f>VLOOKUP(A1560,'[1]2019.30'!$A:$B,2,0)</f>
        <v>#N/A</v>
      </c>
      <c r="AJ1560" s="39" t="e">
        <f>VLOOKUP(A1560,[2]修订!$B:$C,2,0)</f>
        <v>#N/A</v>
      </c>
    </row>
    <row r="1561" s="39" customFormat="1" spans="1:36">
      <c r="A1561" s="55">
        <v>250402044</v>
      </c>
      <c r="B1561" s="52" t="s">
        <v>2292</v>
      </c>
      <c r="C1561" s="52"/>
      <c r="D1561" s="52"/>
      <c r="E1561" s="56" t="s">
        <v>1063</v>
      </c>
      <c r="F1561" s="56">
        <v>70</v>
      </c>
      <c r="G1561" s="52"/>
      <c r="H1561" s="47"/>
      <c r="I1561" s="44"/>
      <c r="J1561" s="39" t="e">
        <f>VLOOKUP(A1561,'[1]2019.11'!$A:$B,2,0)</f>
        <v>#N/A</v>
      </c>
      <c r="X1561" s="39" t="e">
        <f>VLOOKUP(A1561,'[1]2019.30'!$A:$B,2,0)</f>
        <v>#N/A</v>
      </c>
      <c r="AJ1561" s="39" t="e">
        <f>VLOOKUP(A1561,[2]修订!$B:$C,2,0)</f>
        <v>#N/A</v>
      </c>
    </row>
    <row r="1562" s="39" customFormat="1" spans="1:36">
      <c r="A1562" s="55">
        <v>250402045</v>
      </c>
      <c r="B1562" s="52" t="s">
        <v>2293</v>
      </c>
      <c r="C1562" s="52"/>
      <c r="D1562" s="52"/>
      <c r="E1562" s="56" t="s">
        <v>1063</v>
      </c>
      <c r="F1562" s="56">
        <v>70</v>
      </c>
      <c r="G1562" s="52"/>
      <c r="H1562" s="47"/>
      <c r="I1562" s="44"/>
      <c r="J1562" s="39" t="e">
        <f>VLOOKUP(A1562,'[1]2019.11'!$A:$B,2,0)</f>
        <v>#N/A</v>
      </c>
      <c r="X1562" s="39" t="e">
        <f>VLOOKUP(A1562,'[1]2019.30'!$A:$B,2,0)</f>
        <v>#N/A</v>
      </c>
      <c r="AJ1562" s="39" t="e">
        <f>VLOOKUP(A1562,[2]修订!$B:$C,2,0)</f>
        <v>#N/A</v>
      </c>
    </row>
    <row r="1563" s="39" customFormat="1" ht="24" spans="1:36">
      <c r="A1563" s="55">
        <v>250402046</v>
      </c>
      <c r="B1563" s="52" t="s">
        <v>2294</v>
      </c>
      <c r="C1563" s="52"/>
      <c r="D1563" s="52"/>
      <c r="E1563" s="56" t="s">
        <v>1063</v>
      </c>
      <c r="F1563" s="56">
        <v>70</v>
      </c>
      <c r="G1563" s="52"/>
      <c r="H1563" s="47"/>
      <c r="I1563" s="44"/>
      <c r="J1563" s="39" t="e">
        <f>VLOOKUP(A1563,'[1]2019.11'!$A:$B,2,0)</f>
        <v>#N/A</v>
      </c>
      <c r="X1563" s="39" t="e">
        <f>VLOOKUP(A1563,'[1]2019.30'!$A:$B,2,0)</f>
        <v>#N/A</v>
      </c>
      <c r="AJ1563" s="39" t="e">
        <f>VLOOKUP(A1563,[2]修订!$B:$C,2,0)</f>
        <v>#N/A</v>
      </c>
    </row>
    <row r="1564" s="39" customFormat="1" spans="1:36">
      <c r="A1564" s="55">
        <v>250402047</v>
      </c>
      <c r="B1564" s="52" t="s">
        <v>2295</v>
      </c>
      <c r="C1564" s="52"/>
      <c r="D1564" s="52"/>
      <c r="E1564" s="56" t="s">
        <v>1063</v>
      </c>
      <c r="F1564" s="56">
        <v>90</v>
      </c>
      <c r="G1564" s="52"/>
      <c r="H1564" s="47"/>
      <c r="I1564" s="44"/>
      <c r="J1564" s="39" t="e">
        <f>VLOOKUP(A1564,'[1]2019.11'!$A:$B,2,0)</f>
        <v>#N/A</v>
      </c>
      <c r="X1564" s="39" t="e">
        <f>VLOOKUP(A1564,'[1]2019.30'!$A:$B,2,0)</f>
        <v>#N/A</v>
      </c>
      <c r="AJ1564" s="39" t="e">
        <f>VLOOKUP(A1564,[2]修订!$B:$C,2,0)</f>
        <v>#N/A</v>
      </c>
    </row>
    <row r="1565" s="39" customFormat="1" spans="1:36">
      <c r="A1565" s="55">
        <v>250402048</v>
      </c>
      <c r="B1565" s="52" t="s">
        <v>2296</v>
      </c>
      <c r="C1565" s="52"/>
      <c r="D1565" s="52"/>
      <c r="E1565" s="56" t="s">
        <v>1063</v>
      </c>
      <c r="F1565" s="56" t="s">
        <v>526</v>
      </c>
      <c r="G1565" s="52"/>
      <c r="H1565" s="47"/>
      <c r="I1565" s="44"/>
      <c r="J1565" s="39" t="e">
        <f>VLOOKUP(A1565,'[1]2019.11'!$A:$B,2,0)</f>
        <v>#N/A</v>
      </c>
      <c r="X1565" s="39" t="e">
        <f>VLOOKUP(A1565,'[1]2019.30'!$A:$B,2,0)</f>
        <v>#N/A</v>
      </c>
      <c r="AJ1565" s="39" t="e">
        <f>VLOOKUP(A1565,[2]修订!$B:$C,2,0)</f>
        <v>#N/A</v>
      </c>
    </row>
    <row r="1566" s="39" customFormat="1" spans="1:36">
      <c r="A1566" s="55">
        <v>250402049</v>
      </c>
      <c r="B1566" s="52" t="s">
        <v>2297</v>
      </c>
      <c r="C1566" s="52"/>
      <c r="D1566" s="52"/>
      <c r="E1566" s="56" t="s">
        <v>1063</v>
      </c>
      <c r="F1566" s="56">
        <v>70</v>
      </c>
      <c r="G1566" s="52"/>
      <c r="H1566" s="47"/>
      <c r="I1566" s="44"/>
      <c r="J1566" s="39" t="e">
        <f>VLOOKUP(A1566,'[1]2019.11'!$A:$B,2,0)</f>
        <v>#N/A</v>
      </c>
      <c r="X1566" s="39" t="e">
        <f>VLOOKUP(A1566,'[1]2019.30'!$A:$B,2,0)</f>
        <v>#N/A</v>
      </c>
      <c r="AJ1566" s="39" t="e">
        <f>VLOOKUP(A1566,[2]修订!$B:$C,2,0)</f>
        <v>#N/A</v>
      </c>
    </row>
    <row r="1567" s="39" customFormat="1" spans="1:36">
      <c r="A1567" s="55">
        <v>250402050</v>
      </c>
      <c r="B1567" s="52" t="s">
        <v>2298</v>
      </c>
      <c r="C1567" s="52"/>
      <c r="D1567" s="52"/>
      <c r="E1567" s="56" t="s">
        <v>1063</v>
      </c>
      <c r="F1567" s="56" t="s">
        <v>526</v>
      </c>
      <c r="G1567" s="52"/>
      <c r="H1567" s="47"/>
      <c r="I1567" s="44"/>
      <c r="J1567" s="39" t="e">
        <f>VLOOKUP(A1567,'[1]2019.11'!$A:$B,2,0)</f>
        <v>#N/A</v>
      </c>
      <c r="X1567" s="39" t="e">
        <f>VLOOKUP(A1567,'[1]2019.30'!$A:$B,2,0)</f>
        <v>#N/A</v>
      </c>
      <c r="AJ1567" s="39" t="e">
        <f>VLOOKUP(A1567,[2]修订!$B:$C,2,0)</f>
        <v>#N/A</v>
      </c>
    </row>
    <row r="1568" s="39" customFormat="1" ht="24" spans="1:36">
      <c r="A1568" s="55">
        <v>250402051</v>
      </c>
      <c r="B1568" s="52" t="s">
        <v>2299</v>
      </c>
      <c r="C1568" s="52"/>
      <c r="D1568" s="52"/>
      <c r="E1568" s="56" t="s">
        <v>1063</v>
      </c>
      <c r="F1568" s="56" t="s">
        <v>526</v>
      </c>
      <c r="G1568" s="52"/>
      <c r="H1568" s="47"/>
      <c r="I1568" s="44"/>
      <c r="J1568" s="39" t="e">
        <f>VLOOKUP(A1568,'[1]2019.11'!$A:$B,2,0)</f>
        <v>#N/A</v>
      </c>
      <c r="X1568" s="39" t="e">
        <f>VLOOKUP(A1568,'[1]2019.30'!$A:$B,2,0)</f>
        <v>#N/A</v>
      </c>
      <c r="AJ1568" s="39" t="e">
        <f>VLOOKUP(A1568,[2]修订!$B:$C,2,0)</f>
        <v>#N/A</v>
      </c>
    </row>
    <row r="1569" s="39" customFormat="1" ht="24" spans="1:36">
      <c r="A1569" s="55">
        <v>250402052</v>
      </c>
      <c r="B1569" s="52" t="s">
        <v>2300</v>
      </c>
      <c r="C1569" s="52"/>
      <c r="D1569" s="52"/>
      <c r="E1569" s="56" t="s">
        <v>1063</v>
      </c>
      <c r="F1569" s="56" t="s">
        <v>526</v>
      </c>
      <c r="G1569" s="52"/>
      <c r="H1569" s="47"/>
      <c r="I1569" s="44"/>
      <c r="J1569" s="39" t="e">
        <f>VLOOKUP(A1569,'[1]2019.11'!$A:$B,2,0)</f>
        <v>#N/A</v>
      </c>
      <c r="X1569" s="39" t="e">
        <f>VLOOKUP(A1569,'[1]2019.30'!$A:$B,2,0)</f>
        <v>#N/A</v>
      </c>
      <c r="AJ1569" s="39" t="e">
        <f>VLOOKUP(A1569,[2]修订!$B:$C,2,0)</f>
        <v>#N/A</v>
      </c>
    </row>
    <row r="1570" s="39" customFormat="1" spans="1:36">
      <c r="A1570" s="55">
        <v>250402053</v>
      </c>
      <c r="B1570" s="52" t="s">
        <v>2301</v>
      </c>
      <c r="C1570" s="52" t="s">
        <v>2302</v>
      </c>
      <c r="D1570" s="52"/>
      <c r="E1570" s="56" t="s">
        <v>1063</v>
      </c>
      <c r="F1570" s="56">
        <v>140</v>
      </c>
      <c r="G1570" s="52"/>
      <c r="H1570" s="47"/>
      <c r="I1570" s="44"/>
      <c r="J1570" s="39" t="e">
        <f>VLOOKUP(A1570,'[1]2019.11'!$A:$B,2,0)</f>
        <v>#N/A</v>
      </c>
      <c r="X1570" s="39" t="e">
        <f>VLOOKUP(A1570,'[1]2019.30'!$A:$B,2,0)</f>
        <v>#N/A</v>
      </c>
      <c r="AJ1570" s="39" t="e">
        <f>VLOOKUP(A1570,[2]修订!$B:$C,2,0)</f>
        <v>#N/A</v>
      </c>
    </row>
    <row r="1571" s="39" customFormat="1" ht="24" spans="1:36">
      <c r="A1571" s="55">
        <v>250402054</v>
      </c>
      <c r="B1571" s="52" t="s">
        <v>2303</v>
      </c>
      <c r="C1571" s="52"/>
      <c r="D1571" s="52"/>
      <c r="E1571" s="56" t="s">
        <v>1063</v>
      </c>
      <c r="F1571" s="56">
        <v>38</v>
      </c>
      <c r="G1571" s="52"/>
      <c r="H1571" s="47"/>
      <c r="I1571" s="44"/>
      <c r="J1571" s="39" t="e">
        <f>VLOOKUP(A1571,'[1]2019.11'!$A:$B,2,0)</f>
        <v>#N/A</v>
      </c>
      <c r="X1571" s="39" t="e">
        <f>VLOOKUP(A1571,'[1]2019.30'!$A:$B,2,0)</f>
        <v>#N/A</v>
      </c>
      <c r="AJ1571" s="39" t="e">
        <f>VLOOKUP(A1571,[2]修订!$B:$C,2,0)</f>
        <v>#N/A</v>
      </c>
    </row>
    <row r="1572" s="39" customFormat="1" ht="24" spans="1:36">
      <c r="A1572" s="55">
        <v>250402055</v>
      </c>
      <c r="B1572" s="52" t="s">
        <v>2304</v>
      </c>
      <c r="C1572" s="52"/>
      <c r="D1572" s="52"/>
      <c r="E1572" s="56" t="s">
        <v>1063</v>
      </c>
      <c r="F1572" s="56">
        <v>270</v>
      </c>
      <c r="G1572" s="52"/>
      <c r="H1572" s="47"/>
      <c r="I1572" s="44"/>
      <c r="J1572" s="39" t="e">
        <f>VLOOKUP(A1572,'[1]2019.11'!$A:$B,2,0)</f>
        <v>#N/A</v>
      </c>
      <c r="X1572" s="39" t="e">
        <f>VLOOKUP(A1572,'[1]2019.30'!$A:$B,2,0)</f>
        <v>#N/A</v>
      </c>
      <c r="AJ1572" s="39" t="e">
        <f>VLOOKUP(A1572,[2]修订!$B:$C,2,0)</f>
        <v>#N/A</v>
      </c>
    </row>
    <row r="1573" s="39" customFormat="1" ht="24" spans="1:36">
      <c r="A1573" s="55">
        <v>250402056</v>
      </c>
      <c r="B1573" s="52" t="s">
        <v>2305</v>
      </c>
      <c r="C1573" s="52"/>
      <c r="D1573" s="52"/>
      <c r="E1573" s="56" t="s">
        <v>28</v>
      </c>
      <c r="F1573" s="56" t="s">
        <v>48</v>
      </c>
      <c r="G1573" s="52"/>
      <c r="H1573" s="57" t="s">
        <v>404</v>
      </c>
      <c r="I1573" s="39">
        <v>380</v>
      </c>
      <c r="J1573" s="39" t="e">
        <f>VLOOKUP(A1573,'[1]2019.11'!$A:$B,2,0)</f>
        <v>#N/A</v>
      </c>
      <c r="X1573" s="39" t="e">
        <f>VLOOKUP(A1573,'[1]2019.30'!$A:$B,2,0)</f>
        <v>#N/A</v>
      </c>
      <c r="AJ1573" s="39" t="e">
        <f>VLOOKUP(A1573,[2]修订!$B:$C,2,0)</f>
        <v>#N/A</v>
      </c>
    </row>
    <row r="1574" s="39" customFormat="1" ht="54" spans="1:36">
      <c r="A1574" s="55">
        <v>250402057</v>
      </c>
      <c r="B1574" s="52" t="s">
        <v>2306</v>
      </c>
      <c r="C1574" s="52"/>
      <c r="D1574" s="52"/>
      <c r="E1574" s="56" t="s">
        <v>28</v>
      </c>
      <c r="F1574" s="56">
        <v>240</v>
      </c>
      <c r="G1574" s="52"/>
      <c r="H1574" s="47" t="s">
        <v>208</v>
      </c>
      <c r="I1574" s="44"/>
      <c r="J1574" s="39" t="e">
        <f>VLOOKUP(A1574,'[1]2019.11'!$A:$B,2,0)</f>
        <v>#N/A</v>
      </c>
      <c r="X1574" s="39" t="e">
        <f>VLOOKUP(A1574,'[1]2019.30'!$A:$B,2,0)</f>
        <v>#N/A</v>
      </c>
      <c r="AJ1574" s="39" t="e">
        <f>VLOOKUP(A1574,[2]修订!$B:$C,2,0)</f>
        <v>#N/A</v>
      </c>
    </row>
    <row r="1575" s="39" customFormat="1" ht="54" spans="1:36">
      <c r="A1575" s="55">
        <v>250402058</v>
      </c>
      <c r="B1575" s="52" t="s">
        <v>2307</v>
      </c>
      <c r="C1575" s="52"/>
      <c r="D1575" s="52"/>
      <c r="E1575" s="56" t="s">
        <v>28</v>
      </c>
      <c r="F1575" s="56">
        <v>240</v>
      </c>
      <c r="G1575" s="52"/>
      <c r="H1575" s="47" t="s">
        <v>208</v>
      </c>
      <c r="I1575" s="44"/>
      <c r="J1575" s="39" t="e">
        <f>VLOOKUP(A1575,'[1]2019.11'!$A:$B,2,0)</f>
        <v>#N/A</v>
      </c>
      <c r="X1575" s="39" t="e">
        <f>VLOOKUP(A1575,'[1]2019.30'!$A:$B,2,0)</f>
        <v>#N/A</v>
      </c>
      <c r="AJ1575" s="39" t="e">
        <f>VLOOKUP(A1575,[2]修订!$B:$C,2,0)</f>
        <v>#N/A</v>
      </c>
    </row>
    <row r="1576" s="39" customFormat="1" ht="54" spans="1:36">
      <c r="A1576" s="55">
        <v>250402059</v>
      </c>
      <c r="B1576" s="52" t="s">
        <v>2308</v>
      </c>
      <c r="C1576" s="52"/>
      <c r="D1576" s="52"/>
      <c r="E1576" s="56" t="s">
        <v>28</v>
      </c>
      <c r="F1576" s="56">
        <v>50</v>
      </c>
      <c r="G1576" s="52"/>
      <c r="H1576" s="47" t="s">
        <v>208</v>
      </c>
      <c r="I1576" s="44"/>
      <c r="J1576" s="39" t="e">
        <f>VLOOKUP(A1576,'[1]2019.11'!$A:$B,2,0)</f>
        <v>#N/A</v>
      </c>
      <c r="X1576" s="39" t="e">
        <f>VLOOKUP(A1576,'[1]2019.30'!$A:$B,2,0)</f>
        <v>#N/A</v>
      </c>
      <c r="AJ1576" s="39" t="e">
        <f>VLOOKUP(A1576,[2]修订!$B:$C,2,0)</f>
        <v>#N/A</v>
      </c>
    </row>
    <row r="1577" s="39" customFormat="1" ht="24" spans="1:36">
      <c r="A1577" s="55">
        <v>250402060</v>
      </c>
      <c r="B1577" s="52" t="s">
        <v>2309</v>
      </c>
      <c r="C1577" s="52"/>
      <c r="D1577" s="52"/>
      <c r="E1577" s="56" t="s">
        <v>28</v>
      </c>
      <c r="F1577" s="56" t="s">
        <v>48</v>
      </c>
      <c r="G1577" s="52"/>
      <c r="H1577" s="57" t="s">
        <v>404</v>
      </c>
      <c r="I1577" s="39">
        <v>800</v>
      </c>
      <c r="J1577" s="39" t="e">
        <f>VLOOKUP(A1577,'[1]2019.11'!$A:$B,2,0)</f>
        <v>#N/A</v>
      </c>
      <c r="X1577" s="39" t="e">
        <f>VLOOKUP(A1577,'[1]2019.30'!$A:$B,2,0)</f>
        <v>#N/A</v>
      </c>
      <c r="AJ1577" s="39" t="e">
        <f>VLOOKUP(A1577,[2]修订!$B:$C,2,0)</f>
        <v>#N/A</v>
      </c>
    </row>
    <row r="1578" s="39" customFormat="1" ht="24" spans="1:36">
      <c r="A1578" s="55">
        <v>250402061</v>
      </c>
      <c r="B1578" s="52" t="s">
        <v>2310</v>
      </c>
      <c r="C1578" s="52"/>
      <c r="D1578" s="52"/>
      <c r="E1578" s="56" t="s">
        <v>28</v>
      </c>
      <c r="F1578" s="56" t="s">
        <v>48</v>
      </c>
      <c r="G1578" s="52"/>
      <c r="H1578" s="57" t="s">
        <v>404</v>
      </c>
      <c r="J1578" s="39" t="e">
        <f>VLOOKUP(A1578,'[1]2019.11'!$A:$B,2,0)</f>
        <v>#N/A</v>
      </c>
      <c r="X1578" s="39" t="e">
        <f>VLOOKUP(A1578,'[1]2019.30'!$A:$B,2,0)</f>
        <v>#N/A</v>
      </c>
      <c r="AJ1578" s="39" t="e">
        <f>VLOOKUP(A1578,[2]修订!$B:$C,2,0)</f>
        <v>#N/A</v>
      </c>
    </row>
    <row r="1579" s="39" customFormat="1" ht="48" spans="1:36">
      <c r="A1579" s="55">
        <v>250402062</v>
      </c>
      <c r="B1579" s="52" t="s">
        <v>2311</v>
      </c>
      <c r="C1579" s="52" t="s">
        <v>1491</v>
      </c>
      <c r="D1579" s="52"/>
      <c r="E1579" s="56" t="s">
        <v>1063</v>
      </c>
      <c r="F1579" s="56" t="s">
        <v>48</v>
      </c>
      <c r="G1579" s="52"/>
      <c r="H1579" s="57" t="s">
        <v>159</v>
      </c>
      <c r="J1579" s="39" t="e">
        <f>VLOOKUP(A1579,'[1]2019.11'!$A:$B,2,0)</f>
        <v>#N/A</v>
      </c>
      <c r="X1579" s="39" t="e">
        <f>VLOOKUP(A1579,'[1]2019.30'!$A:$B,2,0)</f>
        <v>#N/A</v>
      </c>
      <c r="AJ1579" s="39" t="e">
        <f>VLOOKUP(A1579,[2]修订!$B:$C,2,0)</f>
        <v>#N/A</v>
      </c>
    </row>
    <row r="1580" s="39" customFormat="1" ht="48" spans="1:36">
      <c r="A1580" s="55">
        <v>250402063</v>
      </c>
      <c r="B1580" s="52" t="s">
        <v>2312</v>
      </c>
      <c r="C1580" s="52" t="s">
        <v>1491</v>
      </c>
      <c r="D1580" s="52"/>
      <c r="E1580" s="56" t="s">
        <v>1063</v>
      </c>
      <c r="F1580" s="56" t="s">
        <v>48</v>
      </c>
      <c r="G1580" s="52"/>
      <c r="H1580" s="57" t="s">
        <v>159</v>
      </c>
      <c r="I1580" s="39">
        <v>1000</v>
      </c>
      <c r="J1580" s="39" t="e">
        <f>VLOOKUP(A1580,'[1]2019.11'!$A:$B,2,0)</f>
        <v>#N/A</v>
      </c>
      <c r="X1580" s="39" t="e">
        <f>VLOOKUP(A1580,'[1]2019.30'!$A:$B,2,0)</f>
        <v>#N/A</v>
      </c>
      <c r="AJ1580" s="39" t="e">
        <f>VLOOKUP(A1580,[2]修订!$B:$C,2,0)</f>
        <v>#N/A</v>
      </c>
    </row>
    <row r="1581" s="39" customFormat="1" ht="60" spans="1:36">
      <c r="A1581" s="55">
        <v>250402064</v>
      </c>
      <c r="B1581" s="52" t="s">
        <v>2313</v>
      </c>
      <c r="C1581" s="52" t="s">
        <v>2314</v>
      </c>
      <c r="D1581" s="52"/>
      <c r="E1581" s="56"/>
      <c r="F1581" s="56" t="s">
        <v>48</v>
      </c>
      <c r="G1581" s="52"/>
      <c r="H1581" s="57" t="s">
        <v>159</v>
      </c>
      <c r="I1581" s="39">
        <v>390</v>
      </c>
      <c r="J1581" s="39" t="e">
        <f>VLOOKUP(A1581,'[1]2019.11'!$A:$B,2,0)</f>
        <v>#N/A</v>
      </c>
      <c r="X1581" s="39" t="e">
        <f>VLOOKUP(A1581,'[1]2019.30'!$A:$B,2,0)</f>
        <v>#N/A</v>
      </c>
      <c r="AJ1581" s="39" t="e">
        <f>VLOOKUP(A1581,[2]修订!$B:$C,2,0)</f>
        <v>#N/A</v>
      </c>
    </row>
    <row r="1582" s="39" customFormat="1" ht="60" spans="1:36">
      <c r="A1582" s="55">
        <v>250402066</v>
      </c>
      <c r="B1582" s="52" t="s">
        <v>2315</v>
      </c>
      <c r="C1582" s="52" t="s">
        <v>2316</v>
      </c>
      <c r="D1582" s="52"/>
      <c r="E1582" s="56" t="s">
        <v>28</v>
      </c>
      <c r="F1582" s="56" t="s">
        <v>48</v>
      </c>
      <c r="G1582" s="52"/>
      <c r="H1582" s="57" t="s">
        <v>62</v>
      </c>
      <c r="I1582" s="39">
        <v>1600</v>
      </c>
      <c r="J1582" s="39" t="e">
        <f>VLOOKUP(A1582,'[1]2019.11'!$A:$B,2,0)</f>
        <v>#N/A</v>
      </c>
      <c r="X1582" s="39" t="e">
        <f>VLOOKUP(A1582,'[1]2019.30'!$A:$B,2,0)</f>
        <v>#N/A</v>
      </c>
      <c r="AJ1582" s="39" t="e">
        <f>VLOOKUP(A1582,[2]修订!$B:$C,2,0)</f>
        <v>#N/A</v>
      </c>
    </row>
    <row r="1583" s="41" customFormat="1" ht="24" spans="1:36">
      <c r="A1583" s="55">
        <v>250402067</v>
      </c>
      <c r="B1583" s="52" t="s">
        <v>2317</v>
      </c>
      <c r="C1583" s="52" t="s">
        <v>2318</v>
      </c>
      <c r="D1583" s="52"/>
      <c r="E1583" s="56" t="s">
        <v>28</v>
      </c>
      <c r="F1583" s="56" t="s">
        <v>48</v>
      </c>
      <c r="G1583" s="52"/>
      <c r="H1583" s="77" t="s">
        <v>275</v>
      </c>
      <c r="J1583" s="39" t="e">
        <f>VLOOKUP(A1583,'[1]2019.11'!$A:$B,2,0)</f>
        <v>#N/A</v>
      </c>
      <c r="X1583" s="39" t="e">
        <f>VLOOKUP(A1583,'[1]2019.30'!$A:$B,2,0)</f>
        <v>#N/A</v>
      </c>
      <c r="AJ1583" s="39" t="e">
        <f>VLOOKUP(A1583,[2]修订!$B:$C,2,0)</f>
        <v>#N/A</v>
      </c>
    </row>
    <row r="1584" s="41" customFormat="1" ht="24" spans="1:36">
      <c r="A1584" s="55">
        <v>250402068</v>
      </c>
      <c r="B1584" s="52" t="s">
        <v>2319</v>
      </c>
      <c r="C1584" s="52" t="s">
        <v>2320</v>
      </c>
      <c r="D1584" s="52"/>
      <c r="E1584" s="56" t="s">
        <v>28</v>
      </c>
      <c r="F1584" s="56" t="s">
        <v>48</v>
      </c>
      <c r="G1584" s="52"/>
      <c r="H1584" s="77" t="s">
        <v>275</v>
      </c>
      <c r="J1584" s="39" t="e">
        <f>VLOOKUP(A1584,'[1]2019.11'!$A:$B,2,0)</f>
        <v>#N/A</v>
      </c>
      <c r="X1584" s="39" t="e">
        <f>VLOOKUP(A1584,'[1]2019.30'!$A:$B,2,0)</f>
        <v>#N/A</v>
      </c>
      <c r="AJ1584" s="39" t="e">
        <f>VLOOKUP(A1584,[2]修订!$B:$C,2,0)</f>
        <v>#N/A</v>
      </c>
    </row>
    <row r="1585" s="41" customFormat="1" ht="24" spans="1:36">
      <c r="A1585" s="55">
        <v>250402069</v>
      </c>
      <c r="B1585" s="52" t="s">
        <v>2321</v>
      </c>
      <c r="C1585" s="52" t="s">
        <v>2320</v>
      </c>
      <c r="D1585" s="52"/>
      <c r="E1585" s="56" t="s">
        <v>28</v>
      </c>
      <c r="F1585" s="56" t="s">
        <v>48</v>
      </c>
      <c r="G1585" s="52"/>
      <c r="H1585" s="77" t="s">
        <v>275</v>
      </c>
      <c r="J1585" s="39" t="e">
        <f>VLOOKUP(A1585,'[1]2019.11'!$A:$B,2,0)</f>
        <v>#N/A</v>
      </c>
      <c r="X1585" s="39" t="e">
        <f>VLOOKUP(A1585,'[1]2019.30'!$A:$B,2,0)</f>
        <v>#N/A</v>
      </c>
      <c r="AJ1585" s="39" t="e">
        <f>VLOOKUP(A1585,[2]修订!$B:$C,2,0)</f>
        <v>#N/A</v>
      </c>
    </row>
    <row r="1586" s="39" customFormat="1" spans="1:36">
      <c r="A1586" s="55">
        <v>250403</v>
      </c>
      <c r="B1586" s="52" t="s">
        <v>2322</v>
      </c>
      <c r="C1586" s="52"/>
      <c r="D1586" s="52"/>
      <c r="E1586" s="56"/>
      <c r="F1586" s="56"/>
      <c r="G1586" s="52"/>
      <c r="H1586" s="47"/>
      <c r="I1586" s="44"/>
      <c r="J1586" s="39" t="e">
        <f>VLOOKUP(A1586,'[1]2019.11'!$A:$B,2,0)</f>
        <v>#N/A</v>
      </c>
      <c r="X1586" s="39" t="str">
        <f>VLOOKUP(A1586,'[1]2019.30'!$A:$B,2,0)</f>
        <v>感染免疫学检测</v>
      </c>
      <c r="Y1586" s="39">
        <f>IF(B1586=X1586,0,1)</f>
        <v>0</v>
      </c>
      <c r="Z1586" s="39">
        <v>0</v>
      </c>
      <c r="AA1586" s="39">
        <f>IF(C1586=Z1586,0,1)</f>
        <v>0</v>
      </c>
      <c r="AB1586" s="39" t="e">
        <f>VLOOKUP(A1586,'[1]2019.30'!$A:$D,4,0)</f>
        <v>#REF!</v>
      </c>
      <c r="AC1586" s="39" t="e">
        <f>IF(D1586=AB1586,0,1)</f>
        <v>#REF!</v>
      </c>
      <c r="AD1586" s="39" t="e">
        <f>VLOOKUP(A1586,'[1]2019.30'!$A:$E,5,0)</f>
        <v>#REF!</v>
      </c>
      <c r="AE1586" s="39" t="e">
        <f>IF(E1586=AD1586,0,1)</f>
        <v>#REF!</v>
      </c>
      <c r="AF1586" s="39" t="e">
        <f>VLOOKUP(A1586,'[1]2019.30'!$A:$F,6,0)</f>
        <v>#REF!</v>
      </c>
      <c r="AG1586" s="39" t="e">
        <f>IF(F1586=AF1586,0,1)</f>
        <v>#REF!</v>
      </c>
      <c r="AH1586" s="39">
        <v>0</v>
      </c>
      <c r="AI1586" s="39">
        <f>IF(G1586=AH1586,0,1)</f>
        <v>0</v>
      </c>
      <c r="AJ1586" s="39" t="e">
        <f>VLOOKUP(A1586,[2]修订!$B:$C,2,0)</f>
        <v>#N/A</v>
      </c>
    </row>
    <row r="1587" s="39" customFormat="1" ht="24" spans="1:36">
      <c r="A1587" s="55">
        <v>250403001</v>
      </c>
      <c r="B1587" s="52" t="s">
        <v>2323</v>
      </c>
      <c r="C1587" s="52" t="s">
        <v>2324</v>
      </c>
      <c r="D1587" s="52"/>
      <c r="E1587" s="56" t="s">
        <v>1063</v>
      </c>
      <c r="F1587" s="56">
        <v>13</v>
      </c>
      <c r="G1587" s="52" t="s">
        <v>2325</v>
      </c>
      <c r="H1587" s="47"/>
      <c r="I1587" s="44"/>
      <c r="J1587" s="39" t="e">
        <f>VLOOKUP(A1587,'[1]2019.11'!$A:$B,2,0)</f>
        <v>#N/A</v>
      </c>
      <c r="X1587" s="39" t="e">
        <f>VLOOKUP(A1587,'[1]2019.30'!$A:$B,2,0)</f>
        <v>#N/A</v>
      </c>
      <c r="AJ1587" s="39" t="e">
        <f>VLOOKUP(A1587,[2]修订!$B:$C,2,0)</f>
        <v>#N/A</v>
      </c>
    </row>
    <row r="1588" s="39" customFormat="1" spans="1:36">
      <c r="A1588" s="55">
        <v>250403002</v>
      </c>
      <c r="B1588" s="52" t="s">
        <v>2326</v>
      </c>
      <c r="C1588" s="52"/>
      <c r="D1588" s="52"/>
      <c r="E1588" s="56" t="s">
        <v>1063</v>
      </c>
      <c r="F1588" s="56"/>
      <c r="G1588" s="52"/>
      <c r="H1588" s="47"/>
      <c r="I1588" s="44"/>
      <c r="J1588" s="39" t="e">
        <f>VLOOKUP(A1588,'[1]2019.11'!$A:$B,2,0)</f>
        <v>#N/A</v>
      </c>
      <c r="X1588" s="39" t="e">
        <f>VLOOKUP(A1588,'[1]2019.30'!$A:$B,2,0)</f>
        <v>#N/A</v>
      </c>
      <c r="AJ1588" s="39" t="e">
        <f>VLOOKUP(A1588,[2]修订!$B:$C,2,0)</f>
        <v>#N/A</v>
      </c>
    </row>
    <row r="1589" s="39" customFormat="1" spans="1:36">
      <c r="A1589" s="55" t="s">
        <v>2327</v>
      </c>
      <c r="B1589" s="52" t="s">
        <v>1450</v>
      </c>
      <c r="C1589" s="52"/>
      <c r="D1589" s="52"/>
      <c r="E1589" s="56" t="s">
        <v>1063</v>
      </c>
      <c r="F1589" s="56">
        <v>17</v>
      </c>
      <c r="G1589" s="52"/>
      <c r="H1589" s="47"/>
      <c r="I1589" s="44"/>
      <c r="J1589" s="39" t="e">
        <f>VLOOKUP(A1589,'[1]2019.11'!$A:$B,2,0)</f>
        <v>#N/A</v>
      </c>
      <c r="X1589" s="39" t="e">
        <f>VLOOKUP(A1589,'[1]2019.30'!$A:$B,2,0)</f>
        <v>#N/A</v>
      </c>
      <c r="AJ1589" s="39" t="e">
        <f>VLOOKUP(A1589,[2]修订!$B:$C,2,0)</f>
        <v>#N/A</v>
      </c>
    </row>
    <row r="1590" s="39" customFormat="1" spans="1:36">
      <c r="A1590" s="55" t="s">
        <v>2328</v>
      </c>
      <c r="B1590" s="52" t="s">
        <v>2329</v>
      </c>
      <c r="C1590" s="52"/>
      <c r="D1590" s="52"/>
      <c r="E1590" s="56" t="s">
        <v>1063</v>
      </c>
      <c r="F1590" s="56">
        <v>75</v>
      </c>
      <c r="G1590" s="52"/>
      <c r="H1590" s="47"/>
      <c r="I1590" s="44"/>
      <c r="J1590" s="39" t="e">
        <f>VLOOKUP(A1590,'[1]2019.11'!$A:$B,2,0)</f>
        <v>#N/A</v>
      </c>
      <c r="X1590" s="39" t="e">
        <f>VLOOKUP(A1590,'[1]2019.30'!$A:$B,2,0)</f>
        <v>#N/A</v>
      </c>
      <c r="AJ1590" s="39" t="e">
        <f>VLOOKUP(A1590,[2]修订!$B:$C,2,0)</f>
        <v>#N/A</v>
      </c>
    </row>
    <row r="1591" s="39" customFormat="1" spans="1:36">
      <c r="A1591" s="55">
        <v>250403003</v>
      </c>
      <c r="B1591" s="52" t="s">
        <v>2330</v>
      </c>
      <c r="C1591" s="52"/>
      <c r="D1591" s="52"/>
      <c r="E1591" s="56" t="s">
        <v>1063</v>
      </c>
      <c r="F1591" s="56"/>
      <c r="G1591" s="52"/>
      <c r="H1591" s="47"/>
      <c r="I1591" s="44"/>
      <c r="J1591" s="39" t="e">
        <f>VLOOKUP(A1591,'[1]2019.11'!$A:$B,2,0)</f>
        <v>#N/A</v>
      </c>
      <c r="X1591" s="39" t="e">
        <f>VLOOKUP(A1591,'[1]2019.30'!$A:$B,2,0)</f>
        <v>#N/A</v>
      </c>
      <c r="AJ1591" s="39" t="e">
        <f>VLOOKUP(A1591,[2]修订!$B:$C,2,0)</f>
        <v>#N/A</v>
      </c>
    </row>
    <row r="1592" s="39" customFormat="1" ht="36" spans="1:36">
      <c r="A1592" s="55" t="s">
        <v>2331</v>
      </c>
      <c r="B1592" s="52" t="s">
        <v>2204</v>
      </c>
      <c r="C1592" s="52"/>
      <c r="D1592" s="52"/>
      <c r="E1592" s="56" t="s">
        <v>1063</v>
      </c>
      <c r="F1592" s="56">
        <v>100</v>
      </c>
      <c r="G1592" s="52" t="s">
        <v>2332</v>
      </c>
      <c r="H1592" s="47" t="s">
        <v>1847</v>
      </c>
      <c r="I1592" s="44"/>
      <c r="J1592" s="39" t="e">
        <f>VLOOKUP(A1592,'[1]2019.11'!$A:$B,2,0)</f>
        <v>#N/A</v>
      </c>
      <c r="X1592" s="39" t="e">
        <f>VLOOKUP(A1592,'[1]2019.30'!$A:$B,2,0)</f>
        <v>#N/A</v>
      </c>
      <c r="AJ1592" s="39" t="e">
        <f>VLOOKUP(A1592,[2]修订!$B:$C,2,0)</f>
        <v>#N/A</v>
      </c>
    </row>
    <row r="1593" s="39" customFormat="1" spans="1:36">
      <c r="A1593" s="55" t="s">
        <v>2333</v>
      </c>
      <c r="B1593" s="52" t="s">
        <v>2334</v>
      </c>
      <c r="C1593" s="52"/>
      <c r="D1593" s="52"/>
      <c r="E1593" s="56" t="s">
        <v>1063</v>
      </c>
      <c r="F1593" s="56">
        <v>330</v>
      </c>
      <c r="G1593" s="52"/>
      <c r="H1593" s="47"/>
      <c r="I1593" s="44"/>
      <c r="J1593" s="39" t="e">
        <f>VLOOKUP(A1593,'[1]2019.11'!$A:$B,2,0)</f>
        <v>#N/A</v>
      </c>
      <c r="X1593" s="39" t="e">
        <f>VLOOKUP(A1593,'[1]2019.30'!$A:$B,2,0)</f>
        <v>#N/A</v>
      </c>
      <c r="AJ1593" s="39" t="e">
        <f>VLOOKUP(A1593,[2]修订!$B:$C,2,0)</f>
        <v>#N/A</v>
      </c>
    </row>
    <row r="1594" s="39" customFormat="1" ht="24" spans="1:36">
      <c r="A1594" s="55">
        <v>250403004</v>
      </c>
      <c r="B1594" s="52" t="s">
        <v>2335</v>
      </c>
      <c r="C1594" s="52"/>
      <c r="D1594" s="52"/>
      <c r="E1594" s="56" t="s">
        <v>1063</v>
      </c>
      <c r="F1594" s="56"/>
      <c r="G1594" s="52"/>
      <c r="H1594" s="47"/>
      <c r="I1594" s="44"/>
      <c r="J1594" s="39" t="e">
        <f>VLOOKUP(A1594,'[1]2019.11'!$A:$B,2,0)</f>
        <v>#N/A</v>
      </c>
      <c r="X1594" s="39" t="str">
        <f>VLOOKUP(A1594,'[1]2019.30'!$A:$B,2,0)</f>
        <v>乙型肝炎表面抗原测定(HBsAg)</v>
      </c>
      <c r="Y1594" s="39">
        <f t="shared" ref="Y1594:Y1598" si="237">IF(B1594=X1594,0,1)</f>
        <v>0</v>
      </c>
      <c r="Z1594" s="39">
        <v>0</v>
      </c>
      <c r="AA1594" s="39">
        <f t="shared" ref="AA1594:AA1598" si="238">IF(C1594=Z1594,0,1)</f>
        <v>0</v>
      </c>
      <c r="AB1594" s="39" t="e">
        <f>VLOOKUP(A1594,'[1]2019.30'!$A:$D,4,0)</f>
        <v>#REF!</v>
      </c>
      <c r="AC1594" s="39" t="e">
        <f t="shared" ref="AC1594:AC1598" si="239">IF(D1594=AB1594,0,1)</f>
        <v>#REF!</v>
      </c>
      <c r="AD1594" s="39" t="str">
        <f>VLOOKUP(A1594,'[1]2019.30'!$A:$E,5,0)</f>
        <v>项</v>
      </c>
      <c r="AE1594" s="39">
        <f t="shared" ref="AE1594:AE1598" si="240">IF(E1594=AD1594,0,1)</f>
        <v>0</v>
      </c>
      <c r="AF1594" s="39" t="e">
        <f>VLOOKUP(A1594,'[1]2019.30'!$A:$F,6,0)</f>
        <v>#REF!</v>
      </c>
      <c r="AG1594" s="39" t="e">
        <f t="shared" ref="AG1594:AG1598" si="241">IF(F1594=AF1594,0,1)</f>
        <v>#REF!</v>
      </c>
      <c r="AH1594" s="39">
        <v>0</v>
      </c>
      <c r="AI1594" s="39">
        <f>IF(G1594=AH1594,0,1)</f>
        <v>0</v>
      </c>
      <c r="AJ1594" s="39" t="e">
        <f>VLOOKUP(A1594,[2]修订!$B:$C,2,0)</f>
        <v>#N/A</v>
      </c>
    </row>
    <row r="1595" s="39" customFormat="1" spans="1:36">
      <c r="A1595" s="55" t="s">
        <v>2336</v>
      </c>
      <c r="B1595" s="52" t="s">
        <v>2337</v>
      </c>
      <c r="C1595" s="52"/>
      <c r="D1595" s="52"/>
      <c r="E1595" s="56" t="s">
        <v>1063</v>
      </c>
      <c r="F1595" s="56">
        <v>5</v>
      </c>
      <c r="G1595" s="52"/>
      <c r="H1595" s="47"/>
      <c r="I1595" s="44"/>
      <c r="J1595" s="39" t="e">
        <f>VLOOKUP(A1595,'[1]2019.11'!$A:$B,2,0)</f>
        <v>#N/A</v>
      </c>
      <c r="X1595" s="39" t="e">
        <f>VLOOKUP(A1595,'[1]2019.30'!$A:$B,2,0)</f>
        <v>#N/A</v>
      </c>
      <c r="AJ1595" s="39" t="e">
        <f>VLOOKUP(A1595,[2]修订!$B:$C,2,0)</f>
        <v>#N/A</v>
      </c>
    </row>
    <row r="1596" s="39" customFormat="1" spans="1:36">
      <c r="A1596" s="55" t="s">
        <v>2338</v>
      </c>
      <c r="B1596" s="52" t="s">
        <v>2339</v>
      </c>
      <c r="C1596" s="52"/>
      <c r="D1596" s="52"/>
      <c r="E1596" s="56" t="s">
        <v>1063</v>
      </c>
      <c r="F1596" s="56">
        <v>10</v>
      </c>
      <c r="G1596" s="52"/>
      <c r="H1596" s="47"/>
      <c r="I1596" s="44"/>
      <c r="J1596" s="39" t="e">
        <f>VLOOKUP(A1596,'[1]2019.11'!$A:$B,2,0)</f>
        <v>#N/A</v>
      </c>
      <c r="X1596" s="39" t="e">
        <f>VLOOKUP(A1596,'[1]2019.30'!$A:$B,2,0)</f>
        <v>#N/A</v>
      </c>
      <c r="AJ1596" s="39" t="e">
        <f>VLOOKUP(A1596,[2]修订!$B:$C,2,0)</f>
        <v>#N/A</v>
      </c>
    </row>
    <row r="1597" s="39" customFormat="1" ht="27" spans="1:36">
      <c r="A1597" s="55" t="s">
        <v>2340</v>
      </c>
      <c r="B1597" s="52" t="s">
        <v>2341</v>
      </c>
      <c r="C1597" s="52"/>
      <c r="D1597" s="52"/>
      <c r="E1597" s="56" t="s">
        <v>1063</v>
      </c>
      <c r="F1597" s="56">
        <v>18</v>
      </c>
      <c r="G1597" s="52"/>
      <c r="H1597" s="47" t="s">
        <v>339</v>
      </c>
      <c r="I1597" s="44"/>
      <c r="J1597" s="39" t="e">
        <f>VLOOKUP(A1597,'[1]2019.11'!$A:$B,2,0)</f>
        <v>#N/A</v>
      </c>
      <c r="X1597" s="39" t="str">
        <f>VLOOKUP(A1597,'[1]2019.30'!$A:$B,2,0)</f>
        <v>定量（化学发光法）</v>
      </c>
      <c r="Y1597" s="39">
        <f t="shared" si="237"/>
        <v>0</v>
      </c>
      <c r="Z1597" s="39">
        <v>0</v>
      </c>
      <c r="AA1597" s="39">
        <f t="shared" si="238"/>
        <v>0</v>
      </c>
      <c r="AB1597" s="39" t="e">
        <f>VLOOKUP(A1597,'[1]2019.30'!$A:$D,4,0)</f>
        <v>#REF!</v>
      </c>
      <c r="AC1597" s="39" t="e">
        <f t="shared" si="239"/>
        <v>#REF!</v>
      </c>
      <c r="AD1597" s="39" t="str">
        <f>VLOOKUP(A1597,'[1]2019.30'!$A:$E,5,0)</f>
        <v>项</v>
      </c>
      <c r="AE1597" s="39">
        <f t="shared" si="240"/>
        <v>0</v>
      </c>
      <c r="AF1597" s="39">
        <f>VLOOKUP(A1597,'[1]2019.30'!$A:$F,6,0)</f>
        <v>20</v>
      </c>
      <c r="AG1597" s="39">
        <f t="shared" si="241"/>
        <v>1</v>
      </c>
      <c r="AH1597" s="39">
        <v>0</v>
      </c>
      <c r="AI1597" s="39">
        <f>IF(G1597=AH1597,0,1)</f>
        <v>0</v>
      </c>
      <c r="AJ1597" s="39" t="e">
        <f>VLOOKUP(A1597,[2]修订!$B:$C,2,0)</f>
        <v>#N/A</v>
      </c>
    </row>
    <row r="1598" s="39" customFormat="1" ht="24" spans="1:36">
      <c r="A1598" s="55">
        <v>250403005</v>
      </c>
      <c r="B1598" s="52" t="s">
        <v>2342</v>
      </c>
      <c r="C1598" s="52"/>
      <c r="D1598" s="52"/>
      <c r="E1598" s="56" t="s">
        <v>1063</v>
      </c>
      <c r="F1598" s="56"/>
      <c r="G1598" s="52"/>
      <c r="H1598" s="47"/>
      <c r="I1598" s="44"/>
      <c r="J1598" s="39" t="e">
        <f>VLOOKUP(A1598,'[1]2019.11'!$A:$B,2,0)</f>
        <v>#N/A</v>
      </c>
      <c r="X1598" s="39" t="str">
        <f>VLOOKUP(A1598,'[1]2019.30'!$A:$B,2,0)</f>
        <v>乙型肝炎表面抗体测定(Anti-HBs)</v>
      </c>
      <c r="Y1598" s="39">
        <f t="shared" si="237"/>
        <v>0</v>
      </c>
      <c r="Z1598" s="39">
        <v>0</v>
      </c>
      <c r="AA1598" s="39">
        <f t="shared" si="238"/>
        <v>0</v>
      </c>
      <c r="AB1598" s="39" t="e">
        <f>VLOOKUP(A1598,'[1]2019.30'!$A:$D,4,0)</f>
        <v>#REF!</v>
      </c>
      <c r="AC1598" s="39" t="e">
        <f t="shared" si="239"/>
        <v>#REF!</v>
      </c>
      <c r="AD1598" s="39" t="str">
        <f>VLOOKUP(A1598,'[1]2019.30'!$A:$E,5,0)</f>
        <v>项</v>
      </c>
      <c r="AE1598" s="39">
        <f t="shared" si="240"/>
        <v>0</v>
      </c>
      <c r="AF1598" s="39" t="e">
        <f>VLOOKUP(A1598,'[1]2019.30'!$A:$F,6,0)</f>
        <v>#REF!</v>
      </c>
      <c r="AG1598" s="39" t="e">
        <f t="shared" si="241"/>
        <v>#REF!</v>
      </c>
      <c r="AH1598" s="39">
        <v>0</v>
      </c>
      <c r="AI1598" s="39">
        <f>IF(G1598=AH1598,0,1)</f>
        <v>0</v>
      </c>
      <c r="AJ1598" s="39" t="e">
        <f>VLOOKUP(A1598,[2]修订!$B:$C,2,0)</f>
        <v>#N/A</v>
      </c>
    </row>
    <row r="1599" s="39" customFormat="1" spans="1:36">
      <c r="A1599" s="55" t="s">
        <v>2343</v>
      </c>
      <c r="B1599" s="52" t="s">
        <v>2337</v>
      </c>
      <c r="C1599" s="52"/>
      <c r="D1599" s="52"/>
      <c r="E1599" s="56" t="s">
        <v>1063</v>
      </c>
      <c r="F1599" s="56">
        <v>5</v>
      </c>
      <c r="G1599" s="52"/>
      <c r="H1599" s="47"/>
      <c r="I1599" s="44"/>
      <c r="J1599" s="39" t="e">
        <f>VLOOKUP(A1599,'[1]2019.11'!$A:$B,2,0)</f>
        <v>#N/A</v>
      </c>
      <c r="X1599" s="39" t="e">
        <f>VLOOKUP(A1599,'[1]2019.30'!$A:$B,2,0)</f>
        <v>#N/A</v>
      </c>
      <c r="AJ1599" s="39" t="e">
        <f>VLOOKUP(A1599,[2]修订!$B:$C,2,0)</f>
        <v>#N/A</v>
      </c>
    </row>
    <row r="1600" s="39" customFormat="1" spans="1:36">
      <c r="A1600" s="55" t="s">
        <v>2344</v>
      </c>
      <c r="B1600" s="52" t="s">
        <v>2339</v>
      </c>
      <c r="C1600" s="52"/>
      <c r="D1600" s="52"/>
      <c r="E1600" s="56" t="s">
        <v>1063</v>
      </c>
      <c r="F1600" s="56">
        <v>10</v>
      </c>
      <c r="G1600" s="52"/>
      <c r="H1600" s="47"/>
      <c r="I1600" s="44"/>
      <c r="J1600" s="39" t="e">
        <f>VLOOKUP(A1600,'[1]2019.11'!$A:$B,2,0)</f>
        <v>#N/A</v>
      </c>
      <c r="X1600" s="39" t="e">
        <f>VLOOKUP(A1600,'[1]2019.30'!$A:$B,2,0)</f>
        <v>#N/A</v>
      </c>
      <c r="AJ1600" s="39" t="e">
        <f>VLOOKUP(A1600,[2]修订!$B:$C,2,0)</f>
        <v>#N/A</v>
      </c>
    </row>
    <row r="1601" s="39" customFormat="1" ht="27" spans="1:36">
      <c r="A1601" s="55" t="s">
        <v>2345</v>
      </c>
      <c r="B1601" s="52" t="s">
        <v>2341</v>
      </c>
      <c r="C1601" s="52"/>
      <c r="D1601" s="52"/>
      <c r="E1601" s="56" t="s">
        <v>1063</v>
      </c>
      <c r="F1601" s="56">
        <v>18</v>
      </c>
      <c r="G1601" s="52"/>
      <c r="H1601" s="47" t="s">
        <v>339</v>
      </c>
      <c r="I1601" s="44"/>
      <c r="J1601" s="39" t="e">
        <f>VLOOKUP(A1601,'[1]2019.11'!$A:$B,2,0)</f>
        <v>#N/A</v>
      </c>
      <c r="X1601" s="39" t="str">
        <f>VLOOKUP(A1601,'[1]2019.30'!$A:$B,2,0)</f>
        <v>定量（化学发光法）</v>
      </c>
      <c r="Y1601" s="39">
        <f t="shared" ref="Y1601:Y1606" si="242">IF(B1601=X1601,0,1)</f>
        <v>0</v>
      </c>
      <c r="Z1601" s="39">
        <v>0</v>
      </c>
      <c r="AA1601" s="39">
        <f t="shared" ref="AA1601:AA1606" si="243">IF(C1601=Z1601,0,1)</f>
        <v>0</v>
      </c>
      <c r="AB1601" s="39" t="e">
        <f>VLOOKUP(A1601,'[1]2019.30'!$A:$D,4,0)</f>
        <v>#REF!</v>
      </c>
      <c r="AC1601" s="39" t="e">
        <f t="shared" ref="AC1601:AC1606" si="244">IF(D1601=AB1601,0,1)</f>
        <v>#REF!</v>
      </c>
      <c r="AD1601" s="39" t="str">
        <f>VLOOKUP(A1601,'[1]2019.30'!$A:$E,5,0)</f>
        <v>项</v>
      </c>
      <c r="AE1601" s="39">
        <f t="shared" ref="AE1601:AE1606" si="245">IF(E1601=AD1601,0,1)</f>
        <v>0</v>
      </c>
      <c r="AF1601" s="39">
        <f>VLOOKUP(A1601,'[1]2019.30'!$A:$F,6,0)</f>
        <v>20</v>
      </c>
      <c r="AG1601" s="39">
        <f t="shared" ref="AG1601:AG1606" si="246">IF(F1601=AF1601,0,1)</f>
        <v>1</v>
      </c>
      <c r="AH1601" s="39">
        <v>0</v>
      </c>
      <c r="AI1601" s="39">
        <f>IF(G1601=AH1601,0,1)</f>
        <v>0</v>
      </c>
      <c r="AJ1601" s="39" t="e">
        <f>VLOOKUP(A1601,[2]修订!$B:$C,2,0)</f>
        <v>#N/A</v>
      </c>
    </row>
    <row r="1602" s="39" customFormat="1" ht="24" spans="1:36">
      <c r="A1602" s="55">
        <v>250403006</v>
      </c>
      <c r="B1602" s="52" t="s">
        <v>2346</v>
      </c>
      <c r="C1602" s="52"/>
      <c r="D1602" s="52"/>
      <c r="E1602" s="56" t="s">
        <v>1063</v>
      </c>
      <c r="F1602" s="56"/>
      <c r="G1602" s="52"/>
      <c r="H1602" s="47"/>
      <c r="I1602" s="44"/>
      <c r="J1602" s="39" t="e">
        <f>VLOOKUP(A1602,'[1]2019.11'!$A:$B,2,0)</f>
        <v>#N/A</v>
      </c>
      <c r="X1602" s="39" t="str">
        <f>VLOOKUP(A1602,'[1]2019.30'!$A:$B,2,0)</f>
        <v>乙型肝炎e抗原测定(HBeAg)</v>
      </c>
      <c r="Y1602" s="39">
        <f t="shared" si="242"/>
        <v>0</v>
      </c>
      <c r="Z1602" s="39">
        <v>0</v>
      </c>
      <c r="AA1602" s="39">
        <f t="shared" si="243"/>
        <v>0</v>
      </c>
      <c r="AB1602" s="39" t="e">
        <f>VLOOKUP(A1602,'[1]2019.30'!$A:$D,4,0)</f>
        <v>#REF!</v>
      </c>
      <c r="AC1602" s="39" t="e">
        <f t="shared" si="244"/>
        <v>#REF!</v>
      </c>
      <c r="AD1602" s="39" t="str">
        <f>VLOOKUP(A1602,'[1]2019.30'!$A:$E,5,0)</f>
        <v>项</v>
      </c>
      <c r="AE1602" s="39">
        <f t="shared" si="245"/>
        <v>0</v>
      </c>
      <c r="AF1602" s="39" t="e">
        <f>VLOOKUP(A1602,'[1]2019.30'!$A:$F,6,0)</f>
        <v>#REF!</v>
      </c>
      <c r="AG1602" s="39" t="e">
        <f t="shared" si="246"/>
        <v>#REF!</v>
      </c>
      <c r="AH1602" s="39">
        <v>0</v>
      </c>
      <c r="AI1602" s="39">
        <f>IF(G1602=AH1602,0,1)</f>
        <v>0</v>
      </c>
      <c r="AJ1602" s="39" t="e">
        <f>VLOOKUP(A1602,[2]修订!$B:$C,2,0)</f>
        <v>#N/A</v>
      </c>
    </row>
    <row r="1603" s="39" customFormat="1" spans="1:36">
      <c r="A1603" s="55" t="s">
        <v>2347</v>
      </c>
      <c r="B1603" s="52" t="s">
        <v>2337</v>
      </c>
      <c r="C1603" s="52"/>
      <c r="D1603" s="52"/>
      <c r="E1603" s="56" t="s">
        <v>1063</v>
      </c>
      <c r="F1603" s="56">
        <v>5</v>
      </c>
      <c r="G1603" s="52"/>
      <c r="H1603" s="47"/>
      <c r="I1603" s="44"/>
      <c r="J1603" s="39" t="e">
        <f>VLOOKUP(A1603,'[1]2019.11'!$A:$B,2,0)</f>
        <v>#N/A</v>
      </c>
      <c r="X1603" s="39" t="e">
        <f>VLOOKUP(A1603,'[1]2019.30'!$A:$B,2,0)</f>
        <v>#N/A</v>
      </c>
      <c r="AJ1603" s="39" t="e">
        <f>VLOOKUP(A1603,[2]修订!$B:$C,2,0)</f>
        <v>#N/A</v>
      </c>
    </row>
    <row r="1604" s="39" customFormat="1" spans="1:36">
      <c r="A1604" s="55" t="s">
        <v>2348</v>
      </c>
      <c r="B1604" s="52" t="s">
        <v>2339</v>
      </c>
      <c r="C1604" s="52"/>
      <c r="D1604" s="52"/>
      <c r="E1604" s="56" t="s">
        <v>1063</v>
      </c>
      <c r="F1604" s="56">
        <v>10</v>
      </c>
      <c r="G1604" s="52"/>
      <c r="H1604" s="47"/>
      <c r="I1604" s="44"/>
      <c r="J1604" s="39" t="e">
        <f>VLOOKUP(A1604,'[1]2019.11'!$A:$B,2,0)</f>
        <v>#N/A</v>
      </c>
      <c r="X1604" s="39" t="e">
        <f>VLOOKUP(A1604,'[1]2019.30'!$A:$B,2,0)</f>
        <v>#N/A</v>
      </c>
      <c r="AJ1604" s="39" t="e">
        <f>VLOOKUP(A1604,[2]修订!$B:$C,2,0)</f>
        <v>#N/A</v>
      </c>
    </row>
    <row r="1605" s="39" customFormat="1" ht="27" spans="1:36">
      <c r="A1605" s="55" t="s">
        <v>2349</v>
      </c>
      <c r="B1605" s="52" t="s">
        <v>2341</v>
      </c>
      <c r="C1605" s="52"/>
      <c r="D1605" s="52"/>
      <c r="E1605" s="56" t="s">
        <v>1063</v>
      </c>
      <c r="F1605" s="56">
        <v>18</v>
      </c>
      <c r="G1605" s="52"/>
      <c r="H1605" s="47" t="s">
        <v>339</v>
      </c>
      <c r="I1605" s="44"/>
      <c r="J1605" s="39" t="e">
        <f>VLOOKUP(A1605,'[1]2019.11'!$A:$B,2,0)</f>
        <v>#N/A</v>
      </c>
      <c r="X1605" s="39" t="str">
        <f>VLOOKUP(A1605,'[1]2019.30'!$A:$B,2,0)</f>
        <v>定量（化学发光法）</v>
      </c>
      <c r="Y1605" s="39">
        <f t="shared" si="242"/>
        <v>0</v>
      </c>
      <c r="Z1605" s="39">
        <v>0</v>
      </c>
      <c r="AA1605" s="39">
        <f t="shared" si="243"/>
        <v>0</v>
      </c>
      <c r="AB1605" s="39" t="e">
        <f>VLOOKUP(A1605,'[1]2019.30'!$A:$D,4,0)</f>
        <v>#REF!</v>
      </c>
      <c r="AC1605" s="39" t="e">
        <f t="shared" si="244"/>
        <v>#REF!</v>
      </c>
      <c r="AD1605" s="39" t="str">
        <f>VLOOKUP(A1605,'[1]2019.30'!$A:$E,5,0)</f>
        <v>项</v>
      </c>
      <c r="AE1605" s="39">
        <f t="shared" si="245"/>
        <v>0</v>
      </c>
      <c r="AF1605" s="39">
        <f>VLOOKUP(A1605,'[1]2019.30'!$A:$F,6,0)</f>
        <v>20</v>
      </c>
      <c r="AG1605" s="39">
        <f t="shared" si="246"/>
        <v>1</v>
      </c>
      <c r="AH1605" s="39">
        <v>0</v>
      </c>
      <c r="AI1605" s="39">
        <f>IF(G1605=AH1605,0,1)</f>
        <v>0</v>
      </c>
      <c r="AJ1605" s="39" t="e">
        <f>VLOOKUP(A1605,[2]修订!$B:$C,2,0)</f>
        <v>#N/A</v>
      </c>
    </row>
    <row r="1606" s="39" customFormat="1" ht="24" spans="1:36">
      <c r="A1606" s="55">
        <v>250403007</v>
      </c>
      <c r="B1606" s="52" t="s">
        <v>2350</v>
      </c>
      <c r="C1606" s="52"/>
      <c r="D1606" s="52"/>
      <c r="E1606" s="56" t="s">
        <v>1063</v>
      </c>
      <c r="F1606" s="56"/>
      <c r="G1606" s="52"/>
      <c r="H1606" s="47"/>
      <c r="I1606" s="44"/>
      <c r="J1606" s="39" t="e">
        <f>VLOOKUP(A1606,'[1]2019.11'!$A:$B,2,0)</f>
        <v>#N/A</v>
      </c>
      <c r="X1606" s="39" t="str">
        <f>VLOOKUP(A1606,'[1]2019.30'!$A:$B,2,0)</f>
        <v>乙型肝炎e抗体测定(Anti-HBe)</v>
      </c>
      <c r="Y1606" s="39">
        <f t="shared" si="242"/>
        <v>0</v>
      </c>
      <c r="Z1606" s="39">
        <v>0</v>
      </c>
      <c r="AA1606" s="39">
        <f t="shared" si="243"/>
        <v>0</v>
      </c>
      <c r="AB1606" s="39" t="e">
        <f>VLOOKUP(A1606,'[1]2019.30'!$A:$D,4,0)</f>
        <v>#REF!</v>
      </c>
      <c r="AC1606" s="39" t="e">
        <f t="shared" si="244"/>
        <v>#REF!</v>
      </c>
      <c r="AD1606" s="39" t="str">
        <f>VLOOKUP(A1606,'[1]2019.30'!$A:$E,5,0)</f>
        <v>项</v>
      </c>
      <c r="AE1606" s="39">
        <f t="shared" si="245"/>
        <v>0</v>
      </c>
      <c r="AF1606" s="39" t="e">
        <f>VLOOKUP(A1606,'[1]2019.30'!$A:$F,6,0)</f>
        <v>#REF!</v>
      </c>
      <c r="AG1606" s="39" t="e">
        <f t="shared" si="246"/>
        <v>#REF!</v>
      </c>
      <c r="AH1606" s="39">
        <v>0</v>
      </c>
      <c r="AI1606" s="39">
        <f>IF(G1606=AH1606,0,1)</f>
        <v>0</v>
      </c>
      <c r="AJ1606" s="39" t="e">
        <f>VLOOKUP(A1606,[2]修订!$B:$C,2,0)</f>
        <v>#N/A</v>
      </c>
    </row>
    <row r="1607" s="39" customFormat="1" spans="1:36">
      <c r="A1607" s="55" t="s">
        <v>2351</v>
      </c>
      <c r="B1607" s="52" t="s">
        <v>2337</v>
      </c>
      <c r="C1607" s="52"/>
      <c r="D1607" s="52"/>
      <c r="E1607" s="56" t="s">
        <v>1063</v>
      </c>
      <c r="F1607" s="56">
        <v>5</v>
      </c>
      <c r="G1607" s="52"/>
      <c r="H1607" s="47"/>
      <c r="I1607" s="44"/>
      <c r="J1607" s="39" t="e">
        <f>VLOOKUP(A1607,'[1]2019.11'!$A:$B,2,0)</f>
        <v>#N/A</v>
      </c>
      <c r="X1607" s="39" t="e">
        <f>VLOOKUP(A1607,'[1]2019.30'!$A:$B,2,0)</f>
        <v>#N/A</v>
      </c>
      <c r="AJ1607" s="39" t="e">
        <f>VLOOKUP(A1607,[2]修订!$B:$C,2,0)</f>
        <v>#N/A</v>
      </c>
    </row>
    <row r="1608" s="39" customFormat="1" spans="1:36">
      <c r="A1608" s="55" t="s">
        <v>2352</v>
      </c>
      <c r="B1608" s="52" t="s">
        <v>2339</v>
      </c>
      <c r="C1608" s="52"/>
      <c r="D1608" s="52"/>
      <c r="E1608" s="56" t="s">
        <v>1063</v>
      </c>
      <c r="F1608" s="56">
        <v>10</v>
      </c>
      <c r="G1608" s="52"/>
      <c r="H1608" s="47"/>
      <c r="I1608" s="44"/>
      <c r="J1608" s="39" t="e">
        <f>VLOOKUP(A1608,'[1]2019.11'!$A:$B,2,0)</f>
        <v>#N/A</v>
      </c>
      <c r="X1608" s="39" t="e">
        <f>VLOOKUP(A1608,'[1]2019.30'!$A:$B,2,0)</f>
        <v>#N/A</v>
      </c>
      <c r="AJ1608" s="39" t="e">
        <f>VLOOKUP(A1608,[2]修订!$B:$C,2,0)</f>
        <v>#N/A</v>
      </c>
    </row>
    <row r="1609" s="39" customFormat="1" ht="27" spans="1:36">
      <c r="A1609" s="55" t="s">
        <v>2353</v>
      </c>
      <c r="B1609" s="52" t="s">
        <v>2341</v>
      </c>
      <c r="C1609" s="52"/>
      <c r="D1609" s="52"/>
      <c r="E1609" s="56" t="s">
        <v>1063</v>
      </c>
      <c r="F1609" s="56">
        <v>18</v>
      </c>
      <c r="G1609" s="52"/>
      <c r="H1609" s="47" t="s">
        <v>339</v>
      </c>
      <c r="I1609" s="44"/>
      <c r="J1609" s="39" t="e">
        <f>VLOOKUP(A1609,'[1]2019.11'!$A:$B,2,0)</f>
        <v>#N/A</v>
      </c>
      <c r="X1609" s="39" t="str">
        <f>VLOOKUP(A1609,'[1]2019.30'!$A:$B,2,0)</f>
        <v>定量（化学发光法）</v>
      </c>
      <c r="Y1609" s="39">
        <f t="shared" ref="Y1609:Y1614" si="247">IF(B1609=X1609,0,1)</f>
        <v>0</v>
      </c>
      <c r="Z1609" s="39">
        <v>0</v>
      </c>
      <c r="AA1609" s="39">
        <f t="shared" ref="AA1609:AA1614" si="248">IF(C1609=Z1609,0,1)</f>
        <v>0</v>
      </c>
      <c r="AB1609" s="39" t="e">
        <f>VLOOKUP(A1609,'[1]2019.30'!$A:$D,4,0)</f>
        <v>#REF!</v>
      </c>
      <c r="AC1609" s="39" t="e">
        <f t="shared" ref="AC1609:AC1614" si="249">IF(D1609=AB1609,0,1)</f>
        <v>#REF!</v>
      </c>
      <c r="AD1609" s="39" t="str">
        <f>VLOOKUP(A1609,'[1]2019.30'!$A:$E,5,0)</f>
        <v>项</v>
      </c>
      <c r="AE1609" s="39">
        <f t="shared" ref="AE1609:AE1614" si="250">IF(E1609=AD1609,0,1)</f>
        <v>0</v>
      </c>
      <c r="AF1609" s="39">
        <f>VLOOKUP(A1609,'[1]2019.30'!$A:$F,6,0)</f>
        <v>20</v>
      </c>
      <c r="AG1609" s="39">
        <f t="shared" ref="AG1609:AG1614" si="251">IF(F1609=AF1609,0,1)</f>
        <v>1</v>
      </c>
      <c r="AH1609" s="39">
        <v>0</v>
      </c>
      <c r="AI1609" s="39">
        <f>IF(G1609=AH1609,0,1)</f>
        <v>0</v>
      </c>
      <c r="AJ1609" s="39" t="e">
        <f>VLOOKUP(A1609,[2]修订!$B:$C,2,0)</f>
        <v>#N/A</v>
      </c>
    </row>
    <row r="1610" s="39" customFormat="1" ht="24" spans="1:36">
      <c r="A1610" s="55">
        <v>250403008</v>
      </c>
      <c r="B1610" s="52" t="s">
        <v>2354</v>
      </c>
      <c r="C1610" s="52"/>
      <c r="D1610" s="52"/>
      <c r="E1610" s="56" t="s">
        <v>1063</v>
      </c>
      <c r="F1610" s="56" t="s">
        <v>526</v>
      </c>
      <c r="G1610" s="52"/>
      <c r="H1610" s="47"/>
      <c r="I1610" s="44"/>
      <c r="J1610" s="39" t="e">
        <f>VLOOKUP(A1610,'[1]2019.11'!$A:$B,2,0)</f>
        <v>#N/A</v>
      </c>
      <c r="X1610" s="39" t="e">
        <f>VLOOKUP(A1610,'[1]2019.30'!$A:$B,2,0)</f>
        <v>#N/A</v>
      </c>
      <c r="AJ1610" s="39" t="e">
        <f>VLOOKUP(A1610,[2]修订!$B:$C,2,0)</f>
        <v>#N/A</v>
      </c>
    </row>
    <row r="1611" s="39" customFormat="1" ht="24" spans="1:36">
      <c r="A1611" s="55">
        <v>250403009</v>
      </c>
      <c r="B1611" s="52" t="s">
        <v>2355</v>
      </c>
      <c r="C1611" s="52"/>
      <c r="D1611" s="52"/>
      <c r="E1611" s="56" t="s">
        <v>1063</v>
      </c>
      <c r="F1611" s="56"/>
      <c r="G1611" s="52"/>
      <c r="H1611" s="47"/>
      <c r="I1611" s="44"/>
      <c r="J1611" s="39" t="e">
        <f>VLOOKUP(A1611,'[1]2019.11'!$A:$B,2,0)</f>
        <v>#N/A</v>
      </c>
      <c r="X1611" s="39" t="str">
        <f>VLOOKUP(A1611,'[1]2019.30'!$A:$B,2,0)</f>
        <v>乙型肝炎核心抗体测定(Anti-HBc)</v>
      </c>
      <c r="Y1611" s="39">
        <f t="shared" si="247"/>
        <v>0</v>
      </c>
      <c r="Z1611" s="39">
        <v>0</v>
      </c>
      <c r="AA1611" s="39">
        <f t="shared" si="248"/>
        <v>0</v>
      </c>
      <c r="AB1611" s="39" t="e">
        <f>VLOOKUP(A1611,'[1]2019.30'!$A:$D,4,0)</f>
        <v>#REF!</v>
      </c>
      <c r="AC1611" s="39" t="e">
        <f t="shared" si="249"/>
        <v>#REF!</v>
      </c>
      <c r="AD1611" s="39" t="str">
        <f>VLOOKUP(A1611,'[1]2019.30'!$A:$E,5,0)</f>
        <v>项</v>
      </c>
      <c r="AE1611" s="39">
        <f t="shared" si="250"/>
        <v>0</v>
      </c>
      <c r="AF1611" s="39" t="e">
        <f>VLOOKUP(A1611,'[1]2019.30'!$A:$F,6,0)</f>
        <v>#REF!</v>
      </c>
      <c r="AG1611" s="39" t="e">
        <f t="shared" si="251"/>
        <v>#REF!</v>
      </c>
      <c r="AH1611" s="39">
        <v>0</v>
      </c>
      <c r="AI1611" s="39">
        <f>IF(G1611=AH1611,0,1)</f>
        <v>0</v>
      </c>
      <c r="AJ1611" s="39" t="e">
        <f>VLOOKUP(A1611,[2]修订!$B:$C,2,0)</f>
        <v>#N/A</v>
      </c>
    </row>
    <row r="1612" s="39" customFormat="1" spans="1:36">
      <c r="A1612" s="55" t="s">
        <v>2356</v>
      </c>
      <c r="B1612" s="52" t="s">
        <v>2337</v>
      </c>
      <c r="C1612" s="52"/>
      <c r="D1612" s="52"/>
      <c r="E1612" s="56" t="s">
        <v>1063</v>
      </c>
      <c r="F1612" s="56">
        <v>5</v>
      </c>
      <c r="G1612" s="52"/>
      <c r="H1612" s="47"/>
      <c r="I1612" s="44"/>
      <c r="J1612" s="39" t="e">
        <f>VLOOKUP(A1612,'[1]2019.11'!$A:$B,2,0)</f>
        <v>#N/A</v>
      </c>
      <c r="X1612" s="39" t="e">
        <f>VLOOKUP(A1612,'[1]2019.30'!$A:$B,2,0)</f>
        <v>#N/A</v>
      </c>
      <c r="AJ1612" s="39" t="e">
        <f>VLOOKUP(A1612,[2]修订!$B:$C,2,0)</f>
        <v>#N/A</v>
      </c>
    </row>
    <row r="1613" s="39" customFormat="1" spans="1:36">
      <c r="A1613" s="55" t="s">
        <v>2357</v>
      </c>
      <c r="B1613" s="52" t="s">
        <v>2339</v>
      </c>
      <c r="C1613" s="52"/>
      <c r="D1613" s="52"/>
      <c r="E1613" s="56" t="s">
        <v>1063</v>
      </c>
      <c r="F1613" s="56">
        <v>10</v>
      </c>
      <c r="G1613" s="52"/>
      <c r="H1613" s="47"/>
      <c r="I1613" s="44"/>
      <c r="J1613" s="39" t="e">
        <f>VLOOKUP(A1613,'[1]2019.11'!$A:$B,2,0)</f>
        <v>#N/A</v>
      </c>
      <c r="X1613" s="39" t="e">
        <f>VLOOKUP(A1613,'[1]2019.30'!$A:$B,2,0)</f>
        <v>#N/A</v>
      </c>
      <c r="AJ1613" s="39" t="e">
        <f>VLOOKUP(A1613,[2]修订!$B:$C,2,0)</f>
        <v>#N/A</v>
      </c>
    </row>
    <row r="1614" s="39" customFormat="1" ht="27" spans="1:36">
      <c r="A1614" s="55" t="s">
        <v>2358</v>
      </c>
      <c r="B1614" s="52" t="s">
        <v>2204</v>
      </c>
      <c r="C1614" s="52"/>
      <c r="D1614" s="52"/>
      <c r="E1614" s="56" t="s">
        <v>1063</v>
      </c>
      <c r="F1614" s="56">
        <v>18</v>
      </c>
      <c r="G1614" s="52"/>
      <c r="H1614" s="47" t="s">
        <v>339</v>
      </c>
      <c r="I1614" s="44"/>
      <c r="J1614" s="39" t="e">
        <f>VLOOKUP(A1614,'[1]2019.11'!$A:$B,2,0)</f>
        <v>#N/A</v>
      </c>
      <c r="X1614" s="39" t="str">
        <f>VLOOKUP(A1614,'[1]2019.30'!$A:$B,2,0)</f>
        <v>定量</v>
      </c>
      <c r="Y1614" s="39">
        <f t="shared" si="247"/>
        <v>0</v>
      </c>
      <c r="Z1614" s="39">
        <v>0</v>
      </c>
      <c r="AA1614" s="39">
        <f t="shared" si="248"/>
        <v>0</v>
      </c>
      <c r="AB1614" s="39" t="e">
        <f>VLOOKUP(A1614,'[1]2019.30'!$A:$D,4,0)</f>
        <v>#REF!</v>
      </c>
      <c r="AC1614" s="39" t="e">
        <f t="shared" si="249"/>
        <v>#REF!</v>
      </c>
      <c r="AD1614" s="39" t="str">
        <f>VLOOKUP(A1614,'[1]2019.30'!$A:$E,5,0)</f>
        <v>项</v>
      </c>
      <c r="AE1614" s="39">
        <f t="shared" si="250"/>
        <v>0</v>
      </c>
      <c r="AF1614" s="39">
        <f>VLOOKUP(A1614,'[1]2019.30'!$A:$F,6,0)</f>
        <v>20</v>
      </c>
      <c r="AG1614" s="39">
        <f t="shared" si="251"/>
        <v>1</v>
      </c>
      <c r="AH1614" s="39">
        <v>0</v>
      </c>
      <c r="AI1614" s="39">
        <f>IF(G1614=AH1614,0,1)</f>
        <v>0</v>
      </c>
      <c r="AJ1614" s="39" t="e">
        <f>VLOOKUP(A1614,[2]修订!$B:$C,2,0)</f>
        <v>#N/A</v>
      </c>
    </row>
    <row r="1615" s="39" customFormat="1" ht="24" spans="1:36">
      <c r="A1615" s="55">
        <v>250403010</v>
      </c>
      <c r="B1615" s="52" t="s">
        <v>2359</v>
      </c>
      <c r="C1615" s="52"/>
      <c r="D1615" s="52"/>
      <c r="E1615" s="56" t="s">
        <v>1063</v>
      </c>
      <c r="F1615" s="56"/>
      <c r="G1615" s="52"/>
      <c r="H1615" s="47"/>
      <c r="I1615" s="44"/>
      <c r="J1615" s="39" t="e">
        <f>VLOOKUP(A1615,'[1]2019.11'!$A:$B,2,0)</f>
        <v>#N/A</v>
      </c>
      <c r="X1615" s="39" t="e">
        <f>VLOOKUP(A1615,'[1]2019.30'!$A:$B,2,0)</f>
        <v>#N/A</v>
      </c>
      <c r="AJ1615" s="39" t="e">
        <f>VLOOKUP(A1615,[2]修订!$B:$C,2,0)</f>
        <v>#N/A</v>
      </c>
    </row>
    <row r="1616" s="39" customFormat="1" spans="1:36">
      <c r="A1616" s="55" t="s">
        <v>2360</v>
      </c>
      <c r="B1616" s="52" t="s">
        <v>2337</v>
      </c>
      <c r="C1616" s="52"/>
      <c r="D1616" s="52"/>
      <c r="E1616" s="56" t="s">
        <v>1063</v>
      </c>
      <c r="F1616" s="56">
        <v>5</v>
      </c>
      <c r="G1616" s="52"/>
      <c r="H1616" s="47"/>
      <c r="I1616" s="44"/>
      <c r="J1616" s="39" t="e">
        <f>VLOOKUP(A1616,'[1]2019.11'!$A:$B,2,0)</f>
        <v>#N/A</v>
      </c>
      <c r="X1616" s="39" t="e">
        <f>VLOOKUP(A1616,'[1]2019.30'!$A:$B,2,0)</f>
        <v>#N/A</v>
      </c>
      <c r="AJ1616" s="39" t="e">
        <f>VLOOKUP(A1616,[2]修订!$B:$C,2,0)</f>
        <v>#N/A</v>
      </c>
    </row>
    <row r="1617" s="39" customFormat="1" spans="1:36">
      <c r="A1617" s="55" t="s">
        <v>2361</v>
      </c>
      <c r="B1617" s="52" t="s">
        <v>2339</v>
      </c>
      <c r="C1617" s="52"/>
      <c r="D1617" s="52"/>
      <c r="E1617" s="56" t="s">
        <v>1063</v>
      </c>
      <c r="F1617" s="56">
        <v>10</v>
      </c>
      <c r="G1617" s="52"/>
      <c r="H1617" s="47"/>
      <c r="I1617" s="44"/>
      <c r="J1617" s="39" t="e">
        <f>VLOOKUP(A1617,'[1]2019.11'!$A:$B,2,0)</f>
        <v>#N/A</v>
      </c>
      <c r="X1617" s="39" t="e">
        <f>VLOOKUP(A1617,'[1]2019.30'!$A:$B,2,0)</f>
        <v>#N/A</v>
      </c>
      <c r="AJ1617" s="39" t="e">
        <f>VLOOKUP(A1617,[2]修订!$B:$C,2,0)</f>
        <v>#N/A</v>
      </c>
    </row>
    <row r="1618" s="39" customFormat="1" spans="1:36">
      <c r="A1618" s="55" t="s">
        <v>2362</v>
      </c>
      <c r="B1618" s="52" t="s">
        <v>2204</v>
      </c>
      <c r="C1618" s="52"/>
      <c r="D1618" s="52"/>
      <c r="E1618" s="56" t="s">
        <v>1063</v>
      </c>
      <c r="F1618" s="56">
        <v>25</v>
      </c>
      <c r="G1618" s="52"/>
      <c r="H1618" s="47"/>
      <c r="I1618" s="44"/>
      <c r="J1618" s="39" t="e">
        <f>VLOOKUP(A1618,'[1]2019.11'!$A:$B,2,0)</f>
        <v>#N/A</v>
      </c>
      <c r="X1618" s="39" t="e">
        <f>VLOOKUP(A1618,'[1]2019.30'!$A:$B,2,0)</f>
        <v>#N/A</v>
      </c>
      <c r="AJ1618" s="39" t="e">
        <f>VLOOKUP(A1618,[2]修订!$B:$C,2,0)</f>
        <v>#N/A</v>
      </c>
    </row>
    <row r="1619" s="39" customFormat="1" ht="24" spans="1:36">
      <c r="A1619" s="55">
        <v>250403011</v>
      </c>
      <c r="B1619" s="52" t="s">
        <v>2363</v>
      </c>
      <c r="C1619" s="52" t="s">
        <v>2364</v>
      </c>
      <c r="D1619" s="52"/>
      <c r="E1619" s="56" t="s">
        <v>1063</v>
      </c>
      <c r="F1619" s="56">
        <v>18</v>
      </c>
      <c r="G1619" s="52"/>
      <c r="H1619" s="47" t="s">
        <v>68</v>
      </c>
      <c r="I1619" s="44"/>
      <c r="J1619" s="39" t="e">
        <f>VLOOKUP(A1619,'[1]2019.11'!$A:$B,2,0)</f>
        <v>#N/A</v>
      </c>
      <c r="X1619" s="39" t="str">
        <f>VLOOKUP(A1619,'[1]2019.30'!$A:$B,2,0)</f>
        <v>乙型肝炎病毒外膜蛋白前S1抗原测定</v>
      </c>
      <c r="Y1619" s="39">
        <f>IF(B1619=X1619,0,1)</f>
        <v>0</v>
      </c>
      <c r="Z1619" s="39" t="s">
        <v>2364</v>
      </c>
      <c r="AA1619" s="39">
        <f>IF(C1619=Z1619,0,1)</f>
        <v>0</v>
      </c>
      <c r="AB1619" s="39" t="e">
        <f>VLOOKUP(A1619,'[1]2019.30'!$A:$D,4,0)</f>
        <v>#REF!</v>
      </c>
      <c r="AC1619" s="39" t="e">
        <f>IF(D1619=AB1619,0,1)</f>
        <v>#REF!</v>
      </c>
      <c r="AD1619" s="39" t="str">
        <f>VLOOKUP(A1619,'[1]2019.30'!$A:$E,5,0)</f>
        <v>项</v>
      </c>
      <c r="AE1619" s="39">
        <f>IF(E1619=AD1619,0,1)</f>
        <v>0</v>
      </c>
      <c r="AF1619" s="39">
        <f>VLOOKUP(A1619,'[1]2019.30'!$A:$F,6,0)</f>
        <v>18</v>
      </c>
      <c r="AG1619" s="39">
        <f>IF(F1619=AF1619,0,1)</f>
        <v>0</v>
      </c>
      <c r="AH1619" s="39">
        <v>0</v>
      </c>
      <c r="AI1619" s="39">
        <f>IF(G1619=AH1619,0,1)</f>
        <v>0</v>
      </c>
      <c r="AJ1619" s="39" t="e">
        <f>VLOOKUP(A1619,[2]修订!$B:$C,2,0)</f>
        <v>#N/A</v>
      </c>
    </row>
    <row r="1620" s="39" customFormat="1" ht="24" spans="1:36">
      <c r="A1620" s="55">
        <v>250403012</v>
      </c>
      <c r="B1620" s="52" t="s">
        <v>2365</v>
      </c>
      <c r="C1620" s="52" t="s">
        <v>2366</v>
      </c>
      <c r="D1620" s="52"/>
      <c r="E1620" s="56" t="s">
        <v>1063</v>
      </c>
      <c r="F1620" s="56">
        <v>20</v>
      </c>
      <c r="G1620" s="52"/>
      <c r="H1620" s="47"/>
      <c r="I1620" s="44"/>
      <c r="J1620" s="39" t="e">
        <f>VLOOKUP(A1620,'[1]2019.11'!$A:$B,2,0)</f>
        <v>#N/A</v>
      </c>
      <c r="X1620" s="39" t="e">
        <f>VLOOKUP(A1620,'[1]2019.30'!$A:$B,2,0)</f>
        <v>#N/A</v>
      </c>
      <c r="AJ1620" s="39" t="e">
        <f>VLOOKUP(A1620,[2]修订!$B:$C,2,0)</f>
        <v>#N/A</v>
      </c>
    </row>
    <row r="1621" s="39" customFormat="1" spans="1:36">
      <c r="A1621" s="55">
        <v>250403013</v>
      </c>
      <c r="B1621" s="52" t="s">
        <v>2367</v>
      </c>
      <c r="C1621" s="52"/>
      <c r="D1621" s="52"/>
      <c r="E1621" s="56" t="s">
        <v>1063</v>
      </c>
      <c r="F1621" s="56"/>
      <c r="G1621" s="52"/>
      <c r="H1621" s="47"/>
      <c r="I1621" s="44"/>
      <c r="J1621" s="39" t="e">
        <f>VLOOKUP(A1621,'[1]2019.11'!$A:$B,2,0)</f>
        <v>#N/A</v>
      </c>
      <c r="X1621" s="39" t="e">
        <f>VLOOKUP(A1621,'[1]2019.30'!$A:$B,2,0)</f>
        <v>#N/A</v>
      </c>
      <c r="AJ1621" s="39" t="e">
        <f>VLOOKUP(A1621,[2]修订!$B:$C,2,0)</f>
        <v>#N/A</v>
      </c>
    </row>
    <row r="1622" s="39" customFormat="1" spans="1:36">
      <c r="A1622" s="55" t="s">
        <v>2368</v>
      </c>
      <c r="B1622" s="52" t="s">
        <v>2204</v>
      </c>
      <c r="C1622" s="52"/>
      <c r="D1622" s="52"/>
      <c r="E1622" s="56" t="s">
        <v>1063</v>
      </c>
      <c r="F1622" s="56">
        <v>95</v>
      </c>
      <c r="G1622" s="52"/>
      <c r="H1622" s="47"/>
      <c r="I1622" s="44"/>
      <c r="J1622" s="39" t="e">
        <f>VLOOKUP(A1622,'[1]2019.11'!$A:$B,2,0)</f>
        <v>#N/A</v>
      </c>
      <c r="X1622" s="39" t="e">
        <f>VLOOKUP(A1622,'[1]2019.30'!$A:$B,2,0)</f>
        <v>#N/A</v>
      </c>
      <c r="AJ1622" s="39" t="e">
        <f>VLOOKUP(A1622,[2]修订!$B:$C,2,0)</f>
        <v>#N/A</v>
      </c>
    </row>
    <row r="1623" s="39" customFormat="1" spans="1:36">
      <c r="A1623" s="55" t="s">
        <v>2369</v>
      </c>
      <c r="B1623" s="52" t="s">
        <v>2334</v>
      </c>
      <c r="C1623" s="52"/>
      <c r="D1623" s="52"/>
      <c r="E1623" s="56" t="s">
        <v>1063</v>
      </c>
      <c r="F1623" s="56">
        <v>380</v>
      </c>
      <c r="G1623" s="52"/>
      <c r="H1623" s="47"/>
      <c r="I1623" s="44"/>
      <c r="J1623" s="39" t="e">
        <f>VLOOKUP(A1623,'[1]2019.11'!$A:$B,2,0)</f>
        <v>#N/A</v>
      </c>
      <c r="X1623" s="39" t="e">
        <f>VLOOKUP(A1623,'[1]2019.30'!$A:$B,2,0)</f>
        <v>#N/A</v>
      </c>
      <c r="AJ1623" s="39" t="e">
        <f>VLOOKUP(A1623,[2]修订!$B:$C,2,0)</f>
        <v>#N/A</v>
      </c>
    </row>
    <row r="1624" s="39" customFormat="1" spans="1:36">
      <c r="A1624" s="55" t="s">
        <v>2370</v>
      </c>
      <c r="B1624" s="52" t="s">
        <v>2371</v>
      </c>
      <c r="C1624" s="52"/>
      <c r="D1624" s="52"/>
      <c r="E1624" s="56" t="s">
        <v>28</v>
      </c>
      <c r="F1624" s="56">
        <v>720</v>
      </c>
      <c r="G1624" s="52"/>
      <c r="H1624" s="47"/>
      <c r="I1624" s="44"/>
      <c r="J1624" s="39" t="e">
        <f>VLOOKUP(A1624,'[1]2019.11'!$A:$B,2,0)</f>
        <v>#N/A</v>
      </c>
      <c r="X1624" s="39" t="e">
        <f>VLOOKUP(A1624,'[1]2019.30'!$A:$B,2,0)</f>
        <v>#N/A</v>
      </c>
      <c r="AJ1624" s="39" t="e">
        <f>VLOOKUP(A1624,[2]修订!$B:$C,2,0)</f>
        <v>#N/A</v>
      </c>
    </row>
    <row r="1625" s="39" customFormat="1" ht="24" spans="1:36">
      <c r="A1625" s="55">
        <v>250403014</v>
      </c>
      <c r="B1625" s="52" t="s">
        <v>2372</v>
      </c>
      <c r="C1625" s="52"/>
      <c r="D1625" s="52"/>
      <c r="E1625" s="56" t="s">
        <v>1063</v>
      </c>
      <c r="F1625" s="56"/>
      <c r="G1625" s="52"/>
      <c r="H1625" s="47"/>
      <c r="I1625" s="44"/>
      <c r="J1625" s="39" t="e">
        <f>VLOOKUP(A1625,'[1]2019.11'!$A:$B,2,0)</f>
        <v>#N/A</v>
      </c>
      <c r="X1625" s="39" t="str">
        <f>VLOOKUP(A1625,'[1]2019.30'!$A:$B,2,0)</f>
        <v>丙型肝炎抗体测定(Anti-HCV)</v>
      </c>
      <c r="Y1625" s="39">
        <f>IF(B1625=X1625,0,1)</f>
        <v>0</v>
      </c>
      <c r="Z1625" s="39">
        <v>0</v>
      </c>
      <c r="AA1625" s="39">
        <f>IF(C1625=Z1625,0,1)</f>
        <v>0</v>
      </c>
      <c r="AB1625" s="39" t="e">
        <f>VLOOKUP(A1625,'[1]2019.30'!$A:$D,4,0)</f>
        <v>#REF!</v>
      </c>
      <c r="AC1625" s="39" t="e">
        <f>IF(D1625=AB1625,0,1)</f>
        <v>#REF!</v>
      </c>
      <c r="AD1625" s="39" t="str">
        <f>VLOOKUP(A1625,'[1]2019.30'!$A:$E,5,0)</f>
        <v>项</v>
      </c>
      <c r="AE1625" s="39">
        <f>IF(E1625=AD1625,0,1)</f>
        <v>0</v>
      </c>
      <c r="AF1625" s="39" t="e">
        <f>VLOOKUP(A1625,'[1]2019.30'!$A:$F,6,0)</f>
        <v>#REF!</v>
      </c>
      <c r="AG1625" s="39" t="e">
        <f>IF(F1625=AF1625,0,1)</f>
        <v>#REF!</v>
      </c>
      <c r="AH1625" s="39">
        <v>0</v>
      </c>
      <c r="AI1625" s="39">
        <f>IF(G1625=AH1625,0,1)</f>
        <v>0</v>
      </c>
      <c r="AJ1625" s="39" t="e">
        <f>VLOOKUP(A1625,[2]修订!$B:$C,2,0)</f>
        <v>#N/A</v>
      </c>
    </row>
    <row r="1626" s="39" customFormat="1" spans="1:36">
      <c r="A1626" s="55" t="s">
        <v>2373</v>
      </c>
      <c r="B1626" s="52" t="s">
        <v>2374</v>
      </c>
      <c r="C1626" s="52"/>
      <c r="D1626" s="52"/>
      <c r="E1626" s="56" t="s">
        <v>1063</v>
      </c>
      <c r="F1626" s="56">
        <v>28</v>
      </c>
      <c r="G1626" s="52"/>
      <c r="H1626" s="47"/>
      <c r="I1626" s="44"/>
      <c r="J1626" s="39" t="e">
        <f>VLOOKUP(A1626,'[1]2019.11'!$A:$B,2,0)</f>
        <v>#N/A</v>
      </c>
      <c r="X1626" s="39" t="e">
        <f>VLOOKUP(A1626,'[1]2019.30'!$A:$B,2,0)</f>
        <v>#N/A</v>
      </c>
      <c r="AJ1626" s="39" t="e">
        <f>VLOOKUP(A1626,[2]修订!$B:$C,2,0)</f>
        <v>#N/A</v>
      </c>
    </row>
    <row r="1627" s="39" customFormat="1" ht="27" spans="1:36">
      <c r="A1627" s="55" t="s">
        <v>2375</v>
      </c>
      <c r="B1627" s="52" t="s">
        <v>2376</v>
      </c>
      <c r="C1627" s="52"/>
      <c r="D1627" s="52"/>
      <c r="E1627" s="56" t="s">
        <v>1063</v>
      </c>
      <c r="F1627" s="56">
        <v>62</v>
      </c>
      <c r="G1627" s="52"/>
      <c r="H1627" s="47" t="s">
        <v>339</v>
      </c>
      <c r="I1627" s="44"/>
      <c r="J1627" s="39" t="e">
        <f>VLOOKUP(A1627,'[1]2019.11'!$A:$B,2,0)</f>
        <v>#N/A</v>
      </c>
      <c r="X1627" s="39" t="str">
        <f>VLOOKUP(A1627,'[1]2019.30'!$A:$B,2,0)</f>
        <v>发光法</v>
      </c>
      <c r="Y1627" s="39">
        <f t="shared" ref="Y1627:Y1633" si="252">IF(B1627=X1627,0,1)</f>
        <v>0</v>
      </c>
      <c r="Z1627" s="39">
        <v>0</v>
      </c>
      <c r="AA1627" s="39">
        <f t="shared" ref="AA1627:AA1633" si="253">IF(C1627=Z1627,0,1)</f>
        <v>0</v>
      </c>
      <c r="AB1627" s="39" t="e">
        <f>VLOOKUP(A1627,'[1]2019.30'!$A:$D,4,0)</f>
        <v>#REF!</v>
      </c>
      <c r="AC1627" s="39" t="e">
        <f t="shared" ref="AC1627:AC1633" si="254">IF(D1627=AB1627,0,1)</f>
        <v>#REF!</v>
      </c>
      <c r="AD1627" s="39" t="str">
        <f>VLOOKUP(A1627,'[1]2019.30'!$A:$E,5,0)</f>
        <v>项</v>
      </c>
      <c r="AE1627" s="39">
        <f t="shared" ref="AE1627:AE1633" si="255">IF(E1627=AD1627,0,1)</f>
        <v>0</v>
      </c>
      <c r="AF1627" s="39">
        <f>VLOOKUP(A1627,'[1]2019.30'!$A:$F,6,0)</f>
        <v>65</v>
      </c>
      <c r="AG1627" s="39">
        <f t="shared" ref="AG1627:AG1633" si="256">IF(F1627=AF1627,0,1)</f>
        <v>1</v>
      </c>
      <c r="AH1627" s="39">
        <v>0</v>
      </c>
      <c r="AI1627" s="39">
        <f>IF(G1627=AH1627,0,1)</f>
        <v>0</v>
      </c>
      <c r="AJ1627" s="39" t="e">
        <f>VLOOKUP(A1627,[2]修订!$B:$C,2,0)</f>
        <v>#N/A</v>
      </c>
    </row>
    <row r="1628" s="39" customFormat="1" spans="1:36">
      <c r="A1628" s="55" t="s">
        <v>2377</v>
      </c>
      <c r="B1628" s="52" t="s">
        <v>2378</v>
      </c>
      <c r="C1628" s="52"/>
      <c r="D1628" s="52"/>
      <c r="E1628" s="56" t="s">
        <v>1063</v>
      </c>
      <c r="F1628" s="56">
        <v>43</v>
      </c>
      <c r="G1628" s="52"/>
      <c r="H1628" s="47" t="s">
        <v>96</v>
      </c>
      <c r="I1628" s="44"/>
      <c r="J1628" s="39" t="e">
        <f>VLOOKUP(A1628,'[1]2019.11'!$A:$B,2,0)</f>
        <v>#N/A</v>
      </c>
      <c r="X1628" s="39" t="e">
        <f>VLOOKUP(A1628,'[1]2019.30'!$A:$B,2,0)</f>
        <v>#N/A</v>
      </c>
      <c r="AJ1628" s="39" t="e">
        <f>VLOOKUP(A1628,[2]修订!$B:$C,2,0)</f>
        <v>#N/A</v>
      </c>
    </row>
    <row r="1629" s="39" customFormat="1" ht="24" spans="1:36">
      <c r="A1629" s="55">
        <v>250403015</v>
      </c>
      <c r="B1629" s="52" t="s">
        <v>2379</v>
      </c>
      <c r="C1629" s="52"/>
      <c r="D1629" s="52"/>
      <c r="E1629" s="56" t="s">
        <v>1063</v>
      </c>
      <c r="F1629" s="56">
        <v>18</v>
      </c>
      <c r="G1629" s="52"/>
      <c r="H1629" s="47"/>
      <c r="I1629" s="44"/>
      <c r="J1629" s="39" t="e">
        <f>VLOOKUP(A1629,'[1]2019.11'!$A:$B,2,0)</f>
        <v>#N/A</v>
      </c>
      <c r="X1629" s="39" t="e">
        <f>VLOOKUP(A1629,'[1]2019.30'!$A:$B,2,0)</f>
        <v>#N/A</v>
      </c>
      <c r="AJ1629" s="39" t="e">
        <f>VLOOKUP(A1629,[2]修订!$B:$C,2,0)</f>
        <v>#N/A</v>
      </c>
    </row>
    <row r="1630" s="39" customFormat="1" spans="1:36">
      <c r="A1630" s="55">
        <v>250403016</v>
      </c>
      <c r="B1630" s="52" t="s">
        <v>2380</v>
      </c>
      <c r="C1630" s="52"/>
      <c r="D1630" s="52"/>
      <c r="E1630" s="56" t="s">
        <v>1063</v>
      </c>
      <c r="F1630" s="56">
        <v>18</v>
      </c>
      <c r="G1630" s="52"/>
      <c r="H1630" s="47"/>
      <c r="I1630" s="44"/>
      <c r="J1630" s="39" t="e">
        <f>VLOOKUP(A1630,'[1]2019.11'!$A:$B,2,0)</f>
        <v>#N/A</v>
      </c>
      <c r="X1630" s="39" t="e">
        <f>VLOOKUP(A1630,'[1]2019.30'!$A:$B,2,0)</f>
        <v>#N/A</v>
      </c>
      <c r="AJ1630" s="39" t="e">
        <f>VLOOKUP(A1630,[2]修订!$B:$C,2,0)</f>
        <v>#N/A</v>
      </c>
    </row>
    <row r="1631" s="39" customFormat="1" ht="24" spans="1:36">
      <c r="A1631" s="55">
        <v>250403017</v>
      </c>
      <c r="B1631" s="52" t="s">
        <v>2381</v>
      </c>
      <c r="C1631" s="52" t="s">
        <v>2324</v>
      </c>
      <c r="D1631" s="52"/>
      <c r="E1631" s="56" t="s">
        <v>1063</v>
      </c>
      <c r="F1631" s="56"/>
      <c r="G1631" s="52" t="s">
        <v>2145</v>
      </c>
      <c r="H1631" s="47"/>
      <c r="I1631" s="44"/>
      <c r="J1631" s="39" t="e">
        <f>VLOOKUP(A1631,'[1]2019.11'!$A:$B,2,0)</f>
        <v>#N/A</v>
      </c>
      <c r="X1631" s="39" t="str">
        <f>VLOOKUP(A1631,'[1]2019.30'!$A:$B,2,0)</f>
        <v>戊型肝炎抗体测定(Anti-HEV)</v>
      </c>
      <c r="Y1631" s="39">
        <f t="shared" si="252"/>
        <v>0</v>
      </c>
      <c r="Z1631" s="39" t="s">
        <v>2324</v>
      </c>
      <c r="AA1631" s="39">
        <f t="shared" si="253"/>
        <v>0</v>
      </c>
      <c r="AB1631" s="39" t="e">
        <f>VLOOKUP(A1631,'[1]2019.30'!$A:$D,4,0)</f>
        <v>#REF!</v>
      </c>
      <c r="AC1631" s="39" t="e">
        <f t="shared" si="254"/>
        <v>#REF!</v>
      </c>
      <c r="AD1631" s="39" t="str">
        <f>VLOOKUP(A1631,'[1]2019.30'!$A:$E,5,0)</f>
        <v>项</v>
      </c>
      <c r="AE1631" s="39">
        <f t="shared" si="255"/>
        <v>0</v>
      </c>
      <c r="AF1631" s="39" t="e">
        <f>VLOOKUP(A1631,'[1]2019.30'!$A:$F,6,0)</f>
        <v>#REF!</v>
      </c>
      <c r="AG1631" s="39" t="e">
        <f t="shared" si="256"/>
        <v>#REF!</v>
      </c>
      <c r="AH1631" s="39" t="s">
        <v>2145</v>
      </c>
      <c r="AI1631" s="39">
        <f>IF(G1631=AH1631,0,1)</f>
        <v>0</v>
      </c>
      <c r="AJ1631" s="39" t="e">
        <f>VLOOKUP(A1631,[2]修订!$B:$C,2,0)</f>
        <v>#N/A</v>
      </c>
    </row>
    <row r="1632" s="39" customFormat="1" spans="1:36">
      <c r="A1632" s="55" t="s">
        <v>2382</v>
      </c>
      <c r="B1632" s="52" t="s">
        <v>1450</v>
      </c>
      <c r="C1632" s="52"/>
      <c r="D1632" s="52"/>
      <c r="E1632" s="56" t="s">
        <v>1063</v>
      </c>
      <c r="F1632" s="56">
        <v>50</v>
      </c>
      <c r="G1632" s="52"/>
      <c r="H1632" s="47" t="s">
        <v>68</v>
      </c>
      <c r="I1632" s="44"/>
      <c r="J1632" s="39" t="e">
        <f>VLOOKUP(A1632,'[1]2019.11'!$A:$B,2,0)</f>
        <v>#N/A</v>
      </c>
      <c r="X1632" s="39" t="str">
        <f>VLOOKUP(A1632,'[1]2019.30'!$A:$B,2,0)</f>
        <v>各种免疫学方法</v>
      </c>
      <c r="Y1632" s="39">
        <f t="shared" si="252"/>
        <v>0</v>
      </c>
      <c r="Z1632" s="39">
        <v>0</v>
      </c>
      <c r="AA1632" s="39">
        <f t="shared" si="253"/>
        <v>0</v>
      </c>
      <c r="AB1632" s="39" t="e">
        <f>VLOOKUP(A1632,'[1]2019.30'!$A:$D,4,0)</f>
        <v>#REF!</v>
      </c>
      <c r="AC1632" s="39" t="e">
        <f t="shared" si="254"/>
        <v>#REF!</v>
      </c>
      <c r="AD1632" s="39" t="str">
        <f>VLOOKUP(A1632,'[1]2019.30'!$A:$E,5,0)</f>
        <v>项</v>
      </c>
      <c r="AE1632" s="39">
        <f t="shared" si="255"/>
        <v>0</v>
      </c>
      <c r="AF1632" s="39">
        <f>VLOOKUP(A1632,'[1]2019.30'!$A:$F,6,0)</f>
        <v>50</v>
      </c>
      <c r="AG1632" s="39">
        <f t="shared" si="256"/>
        <v>0</v>
      </c>
      <c r="AH1632" s="39">
        <v>0</v>
      </c>
      <c r="AI1632" s="39">
        <f>IF(G1632=AH1632,0,1)</f>
        <v>0</v>
      </c>
      <c r="AJ1632" s="39" t="e">
        <f>VLOOKUP(A1632,[2]修订!$B:$C,2,0)</f>
        <v>#N/A</v>
      </c>
    </row>
    <row r="1633" s="39" customFormat="1" spans="1:36">
      <c r="A1633" s="55" t="s">
        <v>2383</v>
      </c>
      <c r="B1633" s="52" t="s">
        <v>2329</v>
      </c>
      <c r="C1633" s="52"/>
      <c r="D1633" s="52"/>
      <c r="E1633" s="56" t="s">
        <v>1063</v>
      </c>
      <c r="F1633" s="56">
        <v>80</v>
      </c>
      <c r="G1633" s="52"/>
      <c r="H1633" s="47" t="s">
        <v>68</v>
      </c>
      <c r="I1633" s="44"/>
      <c r="J1633" s="39" t="e">
        <f>VLOOKUP(A1633,'[1]2019.11'!$A:$B,2,0)</f>
        <v>#N/A</v>
      </c>
      <c r="X1633" s="39" t="str">
        <f>VLOOKUP(A1633,'[1]2019.30'!$A:$B,2,0)</f>
        <v>荧光探针法</v>
      </c>
      <c r="Y1633" s="39">
        <f t="shared" si="252"/>
        <v>0</v>
      </c>
      <c r="Z1633" s="39">
        <v>0</v>
      </c>
      <c r="AA1633" s="39">
        <f t="shared" si="253"/>
        <v>0</v>
      </c>
      <c r="AB1633" s="39" t="e">
        <f>VLOOKUP(A1633,'[1]2019.30'!$A:$D,4,0)</f>
        <v>#REF!</v>
      </c>
      <c r="AC1633" s="39" t="e">
        <f t="shared" si="254"/>
        <v>#REF!</v>
      </c>
      <c r="AD1633" s="39" t="str">
        <f>VLOOKUP(A1633,'[1]2019.30'!$A:$E,5,0)</f>
        <v>项</v>
      </c>
      <c r="AE1633" s="39">
        <f t="shared" si="255"/>
        <v>0</v>
      </c>
      <c r="AF1633" s="39">
        <f>VLOOKUP(A1633,'[1]2019.30'!$A:$F,6,0)</f>
        <v>80</v>
      </c>
      <c r="AG1633" s="39">
        <f t="shared" si="256"/>
        <v>0</v>
      </c>
      <c r="AH1633" s="39">
        <v>0</v>
      </c>
      <c r="AI1633" s="39">
        <f>IF(G1633=AH1633,0,1)</f>
        <v>0</v>
      </c>
      <c r="AJ1633" s="39" t="e">
        <f>VLOOKUP(A1633,[2]修订!$B:$C,2,0)</f>
        <v>#N/A</v>
      </c>
    </row>
    <row r="1634" s="39" customFormat="1" ht="24" spans="1:36">
      <c r="A1634" s="55">
        <v>250403018</v>
      </c>
      <c r="B1634" s="52" t="s">
        <v>2384</v>
      </c>
      <c r="C1634" s="52"/>
      <c r="D1634" s="52"/>
      <c r="E1634" s="56" t="s">
        <v>1063</v>
      </c>
      <c r="F1634" s="56"/>
      <c r="G1634" s="52"/>
      <c r="H1634" s="47"/>
      <c r="I1634" s="44"/>
      <c r="J1634" s="39" t="e">
        <f>VLOOKUP(A1634,'[1]2019.11'!$A:$B,2,0)</f>
        <v>#N/A</v>
      </c>
      <c r="X1634" s="39" t="e">
        <f>VLOOKUP(A1634,'[1]2019.30'!$A:$B,2,0)</f>
        <v>#N/A</v>
      </c>
      <c r="AJ1634" s="39" t="e">
        <f>VLOOKUP(A1634,[2]修订!$B:$C,2,0)</f>
        <v>#N/A</v>
      </c>
    </row>
    <row r="1635" s="39" customFormat="1" spans="1:36">
      <c r="A1635" s="55" t="s">
        <v>2385</v>
      </c>
      <c r="B1635" s="52" t="s">
        <v>1450</v>
      </c>
      <c r="C1635" s="52"/>
      <c r="D1635" s="52"/>
      <c r="E1635" s="56" t="s">
        <v>1063</v>
      </c>
      <c r="F1635" s="56">
        <v>28</v>
      </c>
      <c r="G1635" s="52"/>
      <c r="H1635" s="47"/>
      <c r="I1635" s="44"/>
      <c r="J1635" s="39" t="e">
        <f>VLOOKUP(A1635,'[1]2019.11'!$A:$B,2,0)</f>
        <v>#N/A</v>
      </c>
      <c r="X1635" s="39" t="e">
        <f>VLOOKUP(A1635,'[1]2019.30'!$A:$B,2,0)</f>
        <v>#N/A</v>
      </c>
      <c r="AJ1635" s="39" t="e">
        <f>VLOOKUP(A1635,[2]修订!$B:$C,2,0)</f>
        <v>#N/A</v>
      </c>
    </row>
    <row r="1636" s="39" customFormat="1" spans="1:36">
      <c r="A1636" s="55" t="s">
        <v>2386</v>
      </c>
      <c r="B1636" s="52" t="s">
        <v>2329</v>
      </c>
      <c r="C1636" s="52"/>
      <c r="D1636" s="52"/>
      <c r="E1636" s="56" t="s">
        <v>1063</v>
      </c>
      <c r="F1636" s="56">
        <v>65</v>
      </c>
      <c r="G1636" s="52"/>
      <c r="H1636" s="47"/>
      <c r="I1636" s="44"/>
      <c r="J1636" s="39" t="e">
        <f>VLOOKUP(A1636,'[1]2019.11'!$A:$B,2,0)</f>
        <v>#N/A</v>
      </c>
      <c r="X1636" s="39" t="e">
        <f>VLOOKUP(A1636,'[1]2019.30'!$A:$B,2,0)</f>
        <v>#N/A</v>
      </c>
      <c r="AJ1636" s="39" t="e">
        <f>VLOOKUP(A1636,[2]修订!$B:$C,2,0)</f>
        <v>#N/A</v>
      </c>
    </row>
    <row r="1637" s="39" customFormat="1" ht="24" spans="1:36">
      <c r="A1637" s="55">
        <v>250403019</v>
      </c>
      <c r="B1637" s="52" t="s">
        <v>2387</v>
      </c>
      <c r="C1637" s="52"/>
      <c r="D1637" s="52"/>
      <c r="E1637" s="56" t="s">
        <v>1063</v>
      </c>
      <c r="F1637" s="56"/>
      <c r="G1637" s="52"/>
      <c r="H1637" s="47"/>
      <c r="I1637" s="44"/>
      <c r="J1637" s="39" t="e">
        <f>VLOOKUP(A1637,'[1]2019.11'!$A:$B,2,0)</f>
        <v>#N/A</v>
      </c>
      <c r="X1637" s="39" t="str">
        <f>VLOOKUP(A1637,'[1]2019.30'!$A:$B,2,0)</f>
        <v>人免疫缺陷病毒抗体测定(Anti-HIV)</v>
      </c>
      <c r="Y1637" s="39">
        <f>IF(B1637=X1637,0,1)</f>
        <v>0</v>
      </c>
      <c r="Z1637" s="39">
        <v>0</v>
      </c>
      <c r="AA1637" s="39">
        <f>IF(C1637=Z1637,0,1)</f>
        <v>0</v>
      </c>
      <c r="AB1637" s="39" t="e">
        <f>VLOOKUP(A1637,'[1]2019.30'!$A:$D,4,0)</f>
        <v>#REF!</v>
      </c>
      <c r="AC1637" s="39" t="e">
        <f>IF(D1637=AB1637,0,1)</f>
        <v>#REF!</v>
      </c>
      <c r="AD1637" s="39" t="str">
        <f>VLOOKUP(A1637,'[1]2019.30'!$A:$E,5,0)</f>
        <v>项</v>
      </c>
      <c r="AE1637" s="39">
        <f>IF(E1637=AD1637,0,1)</f>
        <v>0</v>
      </c>
      <c r="AF1637" s="39" t="e">
        <f>VLOOKUP(A1637,'[1]2019.30'!$A:$F,6,0)</f>
        <v>#REF!</v>
      </c>
      <c r="AG1637" s="39" t="e">
        <f>IF(F1637=AF1637,0,1)</f>
        <v>#REF!</v>
      </c>
      <c r="AH1637" s="39">
        <v>0</v>
      </c>
      <c r="AI1637" s="39">
        <f>IF(G1637=AH1637,0,1)</f>
        <v>0</v>
      </c>
      <c r="AJ1637" s="39" t="e">
        <f>VLOOKUP(A1637,[2]修订!$B:$C,2,0)</f>
        <v>#N/A</v>
      </c>
    </row>
    <row r="1638" s="39" customFormat="1" spans="1:36">
      <c r="A1638" s="55" t="s">
        <v>2388</v>
      </c>
      <c r="B1638" s="52" t="s">
        <v>1450</v>
      </c>
      <c r="C1638" s="52"/>
      <c r="D1638" s="52"/>
      <c r="E1638" s="56" t="s">
        <v>1063</v>
      </c>
      <c r="F1638" s="56">
        <v>27</v>
      </c>
      <c r="G1638" s="52"/>
      <c r="H1638" s="47" t="s">
        <v>96</v>
      </c>
      <c r="I1638" s="44"/>
      <c r="J1638" s="39" t="e">
        <f>VLOOKUP(A1638,'[1]2019.11'!$A:$B,2,0)</f>
        <v>#N/A</v>
      </c>
      <c r="X1638" s="39" t="e">
        <f>VLOOKUP(A1638,'[1]2019.30'!$A:$B,2,0)</f>
        <v>#N/A</v>
      </c>
      <c r="AJ1638" s="39" t="e">
        <f>VLOOKUP(A1638,[2]修订!$B:$C,2,0)</f>
        <v>#N/A</v>
      </c>
    </row>
    <row r="1639" s="39" customFormat="1" spans="1:36">
      <c r="A1639" s="55" t="s">
        <v>2389</v>
      </c>
      <c r="B1639" s="52" t="s">
        <v>2390</v>
      </c>
      <c r="C1639" s="52"/>
      <c r="D1639" s="52"/>
      <c r="E1639" s="56" t="s">
        <v>1063</v>
      </c>
      <c r="F1639" s="56">
        <v>55</v>
      </c>
      <c r="G1639" s="52"/>
      <c r="H1639" s="47"/>
      <c r="I1639" s="44"/>
      <c r="J1639" s="39" t="e">
        <f>VLOOKUP(A1639,'[1]2019.11'!$A:$B,2,0)</f>
        <v>#N/A</v>
      </c>
      <c r="X1639" s="39" t="e">
        <f>VLOOKUP(A1639,'[1]2019.30'!$A:$B,2,0)</f>
        <v>#N/A</v>
      </c>
      <c r="AJ1639" s="39" t="e">
        <f>VLOOKUP(A1639,[2]修订!$B:$C,2,0)</f>
        <v>#N/A</v>
      </c>
    </row>
    <row r="1640" s="39" customFormat="1" spans="1:36">
      <c r="A1640" s="55" t="s">
        <v>2391</v>
      </c>
      <c r="B1640" s="52" t="s">
        <v>1512</v>
      </c>
      <c r="C1640" s="52"/>
      <c r="D1640" s="52"/>
      <c r="E1640" s="56" t="s">
        <v>1063</v>
      </c>
      <c r="F1640" s="56">
        <v>50</v>
      </c>
      <c r="G1640" s="52"/>
      <c r="H1640" s="47" t="s">
        <v>68</v>
      </c>
      <c r="I1640" s="44"/>
      <c r="J1640" s="39" t="e">
        <f>VLOOKUP(A1640,'[1]2019.11'!$A:$B,2,0)</f>
        <v>#N/A</v>
      </c>
      <c r="X1640" s="39" t="str">
        <f>VLOOKUP(A1640,'[1]2019.30'!$A:$B,2,0)</f>
        <v>化学发光法</v>
      </c>
      <c r="Y1640" s="39">
        <f>IF(B1640=X1640,0,1)</f>
        <v>0</v>
      </c>
      <c r="Z1640" s="39">
        <v>0</v>
      </c>
      <c r="AA1640" s="39">
        <f>IF(C1640=Z1640,0,1)</f>
        <v>0</v>
      </c>
      <c r="AB1640" s="39" t="e">
        <f>VLOOKUP(A1640,'[1]2019.30'!$A:$D,4,0)</f>
        <v>#REF!</v>
      </c>
      <c r="AC1640" s="39" t="e">
        <f>IF(D1640=AB1640,0,1)</f>
        <v>#REF!</v>
      </c>
      <c r="AD1640" s="39" t="str">
        <f>VLOOKUP(A1640,'[1]2019.30'!$A:$E,5,0)</f>
        <v>项</v>
      </c>
      <c r="AE1640" s="39">
        <f>IF(E1640=AD1640,0,1)</f>
        <v>0</v>
      </c>
      <c r="AF1640" s="39">
        <f>VLOOKUP(A1640,'[1]2019.30'!$A:$F,6,0)</f>
        <v>50</v>
      </c>
      <c r="AG1640" s="39">
        <f>IF(F1640=AF1640,0,1)</f>
        <v>0</v>
      </c>
      <c r="AH1640" s="39">
        <v>0</v>
      </c>
      <c r="AI1640" s="39">
        <f>IF(G1640=AH1640,0,1)</f>
        <v>0</v>
      </c>
      <c r="AJ1640" s="39" t="e">
        <f>VLOOKUP(A1640,[2]修订!$B:$C,2,0)</f>
        <v>#N/A</v>
      </c>
    </row>
    <row r="1641" s="39" customFormat="1" spans="1:36">
      <c r="A1641" s="55">
        <v>250403020</v>
      </c>
      <c r="B1641" s="52" t="s">
        <v>2392</v>
      </c>
      <c r="C1641" s="52" t="s">
        <v>2324</v>
      </c>
      <c r="D1641" s="52"/>
      <c r="E1641" s="56" t="s">
        <v>1063</v>
      </c>
      <c r="F1641" s="56"/>
      <c r="G1641" s="52" t="s">
        <v>2145</v>
      </c>
      <c r="H1641" s="47"/>
      <c r="I1641" s="44"/>
      <c r="J1641" s="39" t="e">
        <f>VLOOKUP(A1641,'[1]2019.11'!$A:$B,2,0)</f>
        <v>#N/A</v>
      </c>
      <c r="X1641" s="39" t="e">
        <f>VLOOKUP(A1641,'[1]2019.30'!$A:$B,2,0)</f>
        <v>#N/A</v>
      </c>
      <c r="AJ1641" s="39" t="e">
        <f>VLOOKUP(A1641,[2]修订!$B:$C,2,0)</f>
        <v>#N/A</v>
      </c>
    </row>
    <row r="1642" s="39" customFormat="1" spans="1:36">
      <c r="A1642" s="55" t="s">
        <v>2393</v>
      </c>
      <c r="B1642" s="52" t="s">
        <v>1450</v>
      </c>
      <c r="C1642" s="52"/>
      <c r="D1642" s="52"/>
      <c r="E1642" s="56" t="s">
        <v>1063</v>
      </c>
      <c r="F1642" s="56">
        <v>30</v>
      </c>
      <c r="G1642" s="52"/>
      <c r="H1642" s="47"/>
      <c r="I1642" s="44"/>
      <c r="J1642" s="39" t="e">
        <f>VLOOKUP(A1642,'[1]2019.11'!$A:$B,2,0)</f>
        <v>#N/A</v>
      </c>
      <c r="X1642" s="39" t="e">
        <f>VLOOKUP(A1642,'[1]2019.30'!$A:$B,2,0)</f>
        <v>#N/A</v>
      </c>
      <c r="AJ1642" s="39" t="e">
        <f>VLOOKUP(A1642,[2]修订!$B:$C,2,0)</f>
        <v>#N/A</v>
      </c>
    </row>
    <row r="1643" s="39" customFormat="1" spans="1:36">
      <c r="A1643" s="55" t="s">
        <v>2394</v>
      </c>
      <c r="B1643" s="52" t="s">
        <v>2329</v>
      </c>
      <c r="C1643" s="52"/>
      <c r="D1643" s="52"/>
      <c r="E1643" s="56" t="s">
        <v>1063</v>
      </c>
      <c r="F1643" s="56">
        <v>45</v>
      </c>
      <c r="G1643" s="52"/>
      <c r="H1643" s="47"/>
      <c r="I1643" s="44"/>
      <c r="J1643" s="39" t="e">
        <f>VLOOKUP(A1643,'[1]2019.11'!$A:$B,2,0)</f>
        <v>#N/A</v>
      </c>
      <c r="X1643" s="39" t="e">
        <f>VLOOKUP(A1643,'[1]2019.30'!$A:$B,2,0)</f>
        <v>#N/A</v>
      </c>
      <c r="AJ1643" s="39" t="e">
        <f>VLOOKUP(A1643,[2]修订!$B:$C,2,0)</f>
        <v>#N/A</v>
      </c>
    </row>
    <row r="1644" s="39" customFormat="1" spans="1:36">
      <c r="A1644" s="55">
        <v>250403021</v>
      </c>
      <c r="B1644" s="52" t="s">
        <v>2395</v>
      </c>
      <c r="C1644" s="52" t="s">
        <v>2324</v>
      </c>
      <c r="D1644" s="52"/>
      <c r="E1644" s="56" t="s">
        <v>1063</v>
      </c>
      <c r="F1644" s="56"/>
      <c r="G1644" s="52" t="s">
        <v>2145</v>
      </c>
      <c r="H1644" s="47"/>
      <c r="I1644" s="44"/>
      <c r="J1644" s="39" t="e">
        <f>VLOOKUP(A1644,'[1]2019.11'!$A:$B,2,0)</f>
        <v>#N/A</v>
      </c>
      <c r="X1644" s="39" t="e">
        <f>VLOOKUP(A1644,'[1]2019.30'!$A:$B,2,0)</f>
        <v>#N/A</v>
      </c>
      <c r="AJ1644" s="39" t="e">
        <f>VLOOKUP(A1644,[2]修订!$B:$C,2,0)</f>
        <v>#N/A</v>
      </c>
    </row>
    <row r="1645" s="39" customFormat="1" spans="1:36">
      <c r="A1645" s="55" t="s">
        <v>2396</v>
      </c>
      <c r="B1645" s="52" t="s">
        <v>1450</v>
      </c>
      <c r="C1645" s="52"/>
      <c r="D1645" s="52"/>
      <c r="E1645" s="56" t="s">
        <v>1063</v>
      </c>
      <c r="F1645" s="56">
        <v>30</v>
      </c>
      <c r="G1645" s="52"/>
      <c r="H1645" s="47"/>
      <c r="I1645" s="44"/>
      <c r="J1645" s="39" t="e">
        <f>VLOOKUP(A1645,'[1]2019.11'!$A:$B,2,0)</f>
        <v>#N/A</v>
      </c>
      <c r="X1645" s="39" t="e">
        <f>VLOOKUP(A1645,'[1]2019.30'!$A:$B,2,0)</f>
        <v>#N/A</v>
      </c>
      <c r="AJ1645" s="39" t="e">
        <f>VLOOKUP(A1645,[2]修订!$B:$C,2,0)</f>
        <v>#N/A</v>
      </c>
    </row>
    <row r="1646" s="39" customFormat="1" spans="1:36">
      <c r="A1646" s="55" t="s">
        <v>2397</v>
      </c>
      <c r="B1646" s="52" t="s">
        <v>2329</v>
      </c>
      <c r="C1646" s="52"/>
      <c r="D1646" s="52"/>
      <c r="E1646" s="56" t="s">
        <v>1063</v>
      </c>
      <c r="F1646" s="56">
        <v>45</v>
      </c>
      <c r="G1646" s="52"/>
      <c r="H1646" s="47"/>
      <c r="I1646" s="44"/>
      <c r="J1646" s="39" t="e">
        <f>VLOOKUP(A1646,'[1]2019.11'!$A:$B,2,0)</f>
        <v>#N/A</v>
      </c>
      <c r="X1646" s="39" t="e">
        <f>VLOOKUP(A1646,'[1]2019.30'!$A:$B,2,0)</f>
        <v>#N/A</v>
      </c>
      <c r="AJ1646" s="39" t="e">
        <f>VLOOKUP(A1646,[2]修订!$B:$C,2,0)</f>
        <v>#N/A</v>
      </c>
    </row>
    <row r="1647" s="39" customFormat="1" spans="1:36">
      <c r="A1647" s="55">
        <v>250403022</v>
      </c>
      <c r="B1647" s="52" t="s">
        <v>2398</v>
      </c>
      <c r="C1647" s="52" t="s">
        <v>2324</v>
      </c>
      <c r="D1647" s="52"/>
      <c r="E1647" s="56" t="s">
        <v>1063</v>
      </c>
      <c r="F1647" s="56"/>
      <c r="G1647" s="52" t="s">
        <v>2145</v>
      </c>
      <c r="H1647" s="47"/>
      <c r="I1647" s="44"/>
      <c r="J1647" s="39" t="e">
        <f>VLOOKUP(A1647,'[1]2019.11'!$A:$B,2,0)</f>
        <v>#N/A</v>
      </c>
      <c r="X1647" s="39" t="e">
        <f>VLOOKUP(A1647,'[1]2019.30'!$A:$B,2,0)</f>
        <v>#N/A</v>
      </c>
      <c r="AJ1647" s="39" t="e">
        <f>VLOOKUP(A1647,[2]修订!$B:$C,2,0)</f>
        <v>#N/A</v>
      </c>
    </row>
    <row r="1648" s="39" customFormat="1" spans="1:36">
      <c r="A1648" s="55" t="s">
        <v>2399</v>
      </c>
      <c r="B1648" s="52" t="s">
        <v>1450</v>
      </c>
      <c r="C1648" s="52"/>
      <c r="D1648" s="52"/>
      <c r="E1648" s="56" t="s">
        <v>1063</v>
      </c>
      <c r="F1648" s="56">
        <v>40</v>
      </c>
      <c r="G1648" s="52"/>
      <c r="H1648" s="47"/>
      <c r="I1648" s="44"/>
      <c r="J1648" s="39" t="e">
        <f>VLOOKUP(A1648,'[1]2019.11'!$A:$B,2,0)</f>
        <v>#N/A</v>
      </c>
      <c r="X1648" s="39" t="e">
        <f>VLOOKUP(A1648,'[1]2019.30'!$A:$B,2,0)</f>
        <v>#N/A</v>
      </c>
      <c r="AJ1648" s="39" t="e">
        <f>VLOOKUP(A1648,[2]修订!$B:$C,2,0)</f>
        <v>#N/A</v>
      </c>
    </row>
    <row r="1649" s="39" customFormat="1" spans="1:36">
      <c r="A1649" s="55" t="s">
        <v>2400</v>
      </c>
      <c r="B1649" s="52" t="s">
        <v>2329</v>
      </c>
      <c r="C1649" s="52" t="s">
        <v>2401</v>
      </c>
      <c r="D1649" s="52"/>
      <c r="E1649" s="56" t="s">
        <v>1063</v>
      </c>
      <c r="F1649" s="56">
        <v>45</v>
      </c>
      <c r="G1649" s="52"/>
      <c r="H1649" s="47" t="s">
        <v>1847</v>
      </c>
      <c r="I1649" s="44"/>
      <c r="J1649" s="39" t="e">
        <f>VLOOKUP(A1649,'[1]2019.11'!$A:$B,2,0)</f>
        <v>#N/A</v>
      </c>
      <c r="X1649" s="39" t="e">
        <f>VLOOKUP(A1649,'[1]2019.30'!$A:$B,2,0)</f>
        <v>#N/A</v>
      </c>
      <c r="AJ1649" s="39" t="e">
        <f>VLOOKUP(A1649,[2]修订!$B:$C,2,0)</f>
        <v>#N/A</v>
      </c>
    </row>
    <row r="1650" s="39" customFormat="1" spans="1:36">
      <c r="A1650" s="55">
        <v>250403023</v>
      </c>
      <c r="B1650" s="52" t="s">
        <v>2402</v>
      </c>
      <c r="C1650" s="52" t="s">
        <v>2403</v>
      </c>
      <c r="D1650" s="52"/>
      <c r="E1650" s="56" t="s">
        <v>1063</v>
      </c>
      <c r="F1650" s="56"/>
      <c r="G1650" s="52" t="s">
        <v>2145</v>
      </c>
      <c r="H1650" s="47"/>
      <c r="I1650" s="44"/>
      <c r="J1650" s="39" t="e">
        <f>VLOOKUP(A1650,'[1]2019.11'!$A:$B,2,0)</f>
        <v>#N/A</v>
      </c>
      <c r="X1650" s="39" t="e">
        <f>VLOOKUP(A1650,'[1]2019.30'!$A:$B,2,0)</f>
        <v>#N/A</v>
      </c>
      <c r="AJ1650" s="39" t="e">
        <f>VLOOKUP(A1650,[2]修订!$B:$C,2,0)</f>
        <v>#N/A</v>
      </c>
    </row>
    <row r="1651" s="39" customFormat="1" spans="1:36">
      <c r="A1651" s="55" t="s">
        <v>2404</v>
      </c>
      <c r="B1651" s="52" t="s">
        <v>1450</v>
      </c>
      <c r="C1651" s="52"/>
      <c r="D1651" s="52"/>
      <c r="E1651" s="56" t="s">
        <v>1063</v>
      </c>
      <c r="F1651" s="56">
        <v>30</v>
      </c>
      <c r="G1651" s="52"/>
      <c r="H1651" s="47"/>
      <c r="I1651" s="44"/>
      <c r="J1651" s="39" t="e">
        <f>VLOOKUP(A1651,'[1]2019.11'!$A:$B,2,0)</f>
        <v>#N/A</v>
      </c>
      <c r="X1651" s="39" t="e">
        <f>VLOOKUP(A1651,'[1]2019.30'!$A:$B,2,0)</f>
        <v>#N/A</v>
      </c>
      <c r="AJ1651" s="39" t="e">
        <f>VLOOKUP(A1651,[2]修订!$B:$C,2,0)</f>
        <v>#N/A</v>
      </c>
    </row>
    <row r="1652" s="39" customFormat="1" spans="1:36">
      <c r="A1652" s="55" t="s">
        <v>2405</v>
      </c>
      <c r="B1652" s="52" t="s">
        <v>2329</v>
      </c>
      <c r="C1652" s="52" t="s">
        <v>2401</v>
      </c>
      <c r="D1652" s="52"/>
      <c r="E1652" s="56" t="s">
        <v>1063</v>
      </c>
      <c r="F1652" s="56">
        <v>55</v>
      </c>
      <c r="G1652" s="52"/>
      <c r="H1652" s="47" t="s">
        <v>1847</v>
      </c>
      <c r="I1652" s="44"/>
      <c r="J1652" s="39" t="e">
        <f>VLOOKUP(A1652,'[1]2019.11'!$A:$B,2,0)</f>
        <v>#N/A</v>
      </c>
      <c r="X1652" s="39" t="e">
        <f>VLOOKUP(A1652,'[1]2019.30'!$A:$B,2,0)</f>
        <v>#N/A</v>
      </c>
      <c r="AJ1652" s="39" t="e">
        <f>VLOOKUP(A1652,[2]修订!$B:$C,2,0)</f>
        <v>#N/A</v>
      </c>
    </row>
    <row r="1653" s="39" customFormat="1" spans="1:36">
      <c r="A1653" s="55">
        <v>250403024</v>
      </c>
      <c r="B1653" s="52" t="s">
        <v>2402</v>
      </c>
      <c r="C1653" s="52" t="s">
        <v>2324</v>
      </c>
      <c r="D1653" s="52"/>
      <c r="E1653" s="56" t="s">
        <v>1063</v>
      </c>
      <c r="F1653" s="56">
        <v>70</v>
      </c>
      <c r="G1653" s="52" t="s">
        <v>2145</v>
      </c>
      <c r="H1653" s="47"/>
      <c r="I1653" s="44"/>
      <c r="J1653" s="39" t="e">
        <f>VLOOKUP(A1653,'[1]2019.11'!$A:$B,2,0)</f>
        <v>#N/A</v>
      </c>
      <c r="X1653" s="39" t="e">
        <f>VLOOKUP(A1653,'[1]2019.30'!$A:$B,2,0)</f>
        <v>#N/A</v>
      </c>
      <c r="AJ1653" s="39" t="e">
        <f>VLOOKUP(A1653,[2]修订!$B:$C,2,0)</f>
        <v>#N/A</v>
      </c>
    </row>
    <row r="1654" s="39" customFormat="1" ht="36" spans="1:36">
      <c r="A1654" s="55">
        <v>250403025</v>
      </c>
      <c r="B1654" s="52" t="s">
        <v>2406</v>
      </c>
      <c r="C1654" s="52" t="s">
        <v>2407</v>
      </c>
      <c r="D1654" s="52"/>
      <c r="E1654" s="56" t="s">
        <v>1063</v>
      </c>
      <c r="F1654" s="56"/>
      <c r="G1654" s="52" t="s">
        <v>2145</v>
      </c>
      <c r="H1654" s="47"/>
      <c r="I1654" s="44"/>
      <c r="J1654" s="39" t="e">
        <f>VLOOKUP(A1654,'[1]2019.11'!$A:$B,2,0)</f>
        <v>#N/A</v>
      </c>
      <c r="X1654" s="39" t="e">
        <f>VLOOKUP(A1654,'[1]2019.30'!$A:$B,2,0)</f>
        <v>#N/A</v>
      </c>
      <c r="AJ1654" s="39" t="e">
        <f>VLOOKUP(A1654,[2]修订!$B:$C,2,0)</f>
        <v>#N/A</v>
      </c>
    </row>
    <row r="1655" s="39" customFormat="1" spans="1:36">
      <c r="A1655" s="55" t="s">
        <v>2408</v>
      </c>
      <c r="B1655" s="52" t="s">
        <v>1450</v>
      </c>
      <c r="C1655" s="52"/>
      <c r="D1655" s="52"/>
      <c r="E1655" s="56" t="s">
        <v>1063</v>
      </c>
      <c r="F1655" s="56">
        <v>30</v>
      </c>
      <c r="G1655" s="52"/>
      <c r="H1655" s="47"/>
      <c r="I1655" s="44"/>
      <c r="J1655" s="39" t="e">
        <f>VLOOKUP(A1655,'[1]2019.11'!$A:$B,2,0)</f>
        <v>#N/A</v>
      </c>
      <c r="X1655" s="39" t="e">
        <f>VLOOKUP(A1655,'[1]2019.30'!$A:$B,2,0)</f>
        <v>#N/A</v>
      </c>
      <c r="AJ1655" s="39" t="e">
        <f>VLOOKUP(A1655,[2]修订!$B:$C,2,0)</f>
        <v>#N/A</v>
      </c>
    </row>
    <row r="1656" s="39" customFormat="1" spans="1:36">
      <c r="A1656" s="55" t="s">
        <v>2409</v>
      </c>
      <c r="B1656" s="52" t="s">
        <v>2329</v>
      </c>
      <c r="C1656" s="52" t="s">
        <v>2401</v>
      </c>
      <c r="D1656" s="52"/>
      <c r="E1656" s="56" t="s">
        <v>1063</v>
      </c>
      <c r="F1656" s="56">
        <v>45</v>
      </c>
      <c r="G1656" s="52"/>
      <c r="H1656" s="47" t="s">
        <v>1847</v>
      </c>
      <c r="I1656" s="44"/>
      <c r="J1656" s="39" t="e">
        <f>VLOOKUP(A1656,'[1]2019.11'!$A:$B,2,0)</f>
        <v>#N/A</v>
      </c>
      <c r="X1656" s="39" t="e">
        <f>VLOOKUP(A1656,'[1]2019.30'!$A:$B,2,0)</f>
        <v>#N/A</v>
      </c>
      <c r="AJ1656" s="39" t="e">
        <f>VLOOKUP(A1656,[2]修订!$B:$C,2,0)</f>
        <v>#N/A</v>
      </c>
    </row>
    <row r="1657" s="39" customFormat="1" spans="1:36">
      <c r="A1657" s="55">
        <v>250403026</v>
      </c>
      <c r="B1657" s="52" t="s">
        <v>2410</v>
      </c>
      <c r="C1657" s="52"/>
      <c r="D1657" s="52"/>
      <c r="E1657" s="56" t="s">
        <v>1063</v>
      </c>
      <c r="F1657" s="56">
        <v>55</v>
      </c>
      <c r="G1657" s="52"/>
      <c r="H1657" s="47"/>
      <c r="I1657" s="44"/>
      <c r="J1657" s="39" t="e">
        <f>VLOOKUP(A1657,'[1]2019.11'!$A:$B,2,0)</f>
        <v>#N/A</v>
      </c>
      <c r="X1657" s="39" t="e">
        <f>VLOOKUP(A1657,'[1]2019.30'!$A:$B,2,0)</f>
        <v>#N/A</v>
      </c>
      <c r="AJ1657" s="39" t="e">
        <f>VLOOKUP(A1657,[2]修订!$B:$C,2,0)</f>
        <v>#N/A</v>
      </c>
    </row>
    <row r="1658" s="39" customFormat="1" spans="1:36">
      <c r="A1658" s="55">
        <v>250403027</v>
      </c>
      <c r="B1658" s="52" t="s">
        <v>2411</v>
      </c>
      <c r="C1658" s="52"/>
      <c r="D1658" s="52"/>
      <c r="E1658" s="56" t="s">
        <v>1063</v>
      </c>
      <c r="F1658" s="56">
        <v>55</v>
      </c>
      <c r="G1658" s="52"/>
      <c r="H1658" s="47"/>
      <c r="I1658" s="44"/>
      <c r="J1658" s="39" t="e">
        <f>VLOOKUP(A1658,'[1]2019.11'!$A:$B,2,0)</f>
        <v>#N/A</v>
      </c>
      <c r="X1658" s="39" t="e">
        <f>VLOOKUP(A1658,'[1]2019.30'!$A:$B,2,0)</f>
        <v>#N/A</v>
      </c>
      <c r="AJ1658" s="39" t="e">
        <f>VLOOKUP(A1658,[2]修订!$B:$C,2,0)</f>
        <v>#N/A</v>
      </c>
    </row>
    <row r="1659" s="39" customFormat="1" ht="24" spans="1:36">
      <c r="A1659" s="55">
        <v>250403028</v>
      </c>
      <c r="B1659" s="52" t="s">
        <v>2412</v>
      </c>
      <c r="C1659" s="52"/>
      <c r="D1659" s="52"/>
      <c r="E1659" s="56" t="s">
        <v>1063</v>
      </c>
      <c r="F1659" s="56">
        <v>55</v>
      </c>
      <c r="G1659" s="52" t="s">
        <v>2413</v>
      </c>
      <c r="H1659" s="47"/>
      <c r="I1659" s="44"/>
      <c r="J1659" s="39" t="e">
        <f>VLOOKUP(A1659,'[1]2019.11'!$A:$B,2,0)</f>
        <v>#N/A</v>
      </c>
      <c r="X1659" s="39" t="e">
        <f>VLOOKUP(A1659,'[1]2019.30'!$A:$B,2,0)</f>
        <v>#N/A</v>
      </c>
      <c r="AJ1659" s="39" t="e">
        <f>VLOOKUP(A1659,[2]修订!$B:$C,2,0)</f>
        <v>#N/A</v>
      </c>
    </row>
    <row r="1660" s="39" customFormat="1" spans="1:36">
      <c r="A1660" s="55">
        <v>250403029</v>
      </c>
      <c r="B1660" s="52" t="s">
        <v>2414</v>
      </c>
      <c r="C1660" s="52"/>
      <c r="D1660" s="52"/>
      <c r="E1660" s="56" t="s">
        <v>1063</v>
      </c>
      <c r="F1660" s="56">
        <v>180</v>
      </c>
      <c r="G1660" s="52"/>
      <c r="H1660" s="47"/>
      <c r="I1660" s="44"/>
      <c r="J1660" s="39" t="e">
        <f>VLOOKUP(A1660,'[1]2019.11'!$A:$B,2,0)</f>
        <v>#N/A</v>
      </c>
      <c r="X1660" s="39" t="e">
        <f>VLOOKUP(A1660,'[1]2019.30'!$A:$B,2,0)</f>
        <v>#N/A</v>
      </c>
      <c r="AJ1660" s="39" t="e">
        <f>VLOOKUP(A1660,[2]修订!$B:$C,2,0)</f>
        <v>#N/A</v>
      </c>
    </row>
    <row r="1661" s="39" customFormat="1" ht="24" spans="1:36">
      <c r="A1661" s="55">
        <v>250403030</v>
      </c>
      <c r="B1661" s="52" t="s">
        <v>2415</v>
      </c>
      <c r="C1661" s="52"/>
      <c r="D1661" s="52"/>
      <c r="E1661" s="56" t="s">
        <v>1063</v>
      </c>
      <c r="F1661" s="56">
        <v>55</v>
      </c>
      <c r="G1661" s="52"/>
      <c r="H1661" s="47"/>
      <c r="I1661" s="44"/>
      <c r="J1661" s="39" t="e">
        <f>VLOOKUP(A1661,'[1]2019.11'!$A:$B,2,0)</f>
        <v>#N/A</v>
      </c>
      <c r="X1661" s="39" t="e">
        <f>VLOOKUP(A1661,'[1]2019.30'!$A:$B,2,0)</f>
        <v>#N/A</v>
      </c>
      <c r="AJ1661" s="39" t="e">
        <f>VLOOKUP(A1661,[2]修订!$B:$C,2,0)</f>
        <v>#N/A</v>
      </c>
    </row>
    <row r="1662" s="39" customFormat="1" spans="1:36">
      <c r="A1662" s="55">
        <v>250403031</v>
      </c>
      <c r="B1662" s="52" t="s">
        <v>2416</v>
      </c>
      <c r="C1662" s="52"/>
      <c r="D1662" s="52"/>
      <c r="E1662" s="56" t="s">
        <v>1063</v>
      </c>
      <c r="F1662" s="56"/>
      <c r="G1662" s="52"/>
      <c r="H1662" s="47"/>
      <c r="I1662" s="44"/>
      <c r="J1662" s="39" t="e">
        <f>VLOOKUP(A1662,'[1]2019.11'!$A:$B,2,0)</f>
        <v>#N/A</v>
      </c>
      <c r="X1662" s="39" t="e">
        <f>VLOOKUP(A1662,'[1]2019.30'!$A:$B,2,0)</f>
        <v>#N/A</v>
      </c>
      <c r="AJ1662" s="39" t="e">
        <f>VLOOKUP(A1662,[2]修订!$B:$C,2,0)</f>
        <v>#N/A</v>
      </c>
    </row>
    <row r="1663" s="39" customFormat="1" spans="1:36">
      <c r="A1663" s="55" t="s">
        <v>2417</v>
      </c>
      <c r="B1663" s="52" t="s">
        <v>1450</v>
      </c>
      <c r="C1663" s="52"/>
      <c r="D1663" s="52"/>
      <c r="E1663" s="56" t="s">
        <v>1063</v>
      </c>
      <c r="F1663" s="56">
        <v>28</v>
      </c>
      <c r="G1663" s="52"/>
      <c r="H1663" s="47"/>
      <c r="I1663" s="44"/>
      <c r="J1663" s="39" t="e">
        <f>VLOOKUP(A1663,'[1]2019.11'!$A:$B,2,0)</f>
        <v>#N/A</v>
      </c>
      <c r="X1663" s="39" t="e">
        <f>VLOOKUP(A1663,'[1]2019.30'!$A:$B,2,0)</f>
        <v>#N/A</v>
      </c>
      <c r="AJ1663" s="39" t="e">
        <f>VLOOKUP(A1663,[2]修订!$B:$C,2,0)</f>
        <v>#N/A</v>
      </c>
    </row>
    <row r="1664" s="39" customFormat="1" spans="1:36">
      <c r="A1664" s="55" t="s">
        <v>2418</v>
      </c>
      <c r="B1664" s="52" t="s">
        <v>2329</v>
      </c>
      <c r="C1664" s="52"/>
      <c r="D1664" s="52"/>
      <c r="E1664" s="56" t="s">
        <v>1063</v>
      </c>
      <c r="F1664" s="56">
        <v>55</v>
      </c>
      <c r="G1664" s="52"/>
      <c r="H1664" s="47"/>
      <c r="I1664" s="44"/>
      <c r="J1664" s="39" t="e">
        <f>VLOOKUP(A1664,'[1]2019.11'!$A:$B,2,0)</f>
        <v>#N/A</v>
      </c>
      <c r="X1664" s="39" t="e">
        <f>VLOOKUP(A1664,'[1]2019.30'!$A:$B,2,0)</f>
        <v>#N/A</v>
      </c>
      <c r="AJ1664" s="39" t="e">
        <f>VLOOKUP(A1664,[2]修订!$B:$C,2,0)</f>
        <v>#N/A</v>
      </c>
    </row>
    <row r="1665" s="39" customFormat="1" spans="1:36">
      <c r="A1665" s="55">
        <v>250403032</v>
      </c>
      <c r="B1665" s="52" t="s">
        <v>2419</v>
      </c>
      <c r="C1665" s="52"/>
      <c r="D1665" s="52"/>
      <c r="E1665" s="56" t="s">
        <v>1063</v>
      </c>
      <c r="F1665" s="56">
        <v>25</v>
      </c>
      <c r="G1665" s="52"/>
      <c r="H1665" s="47"/>
      <c r="I1665" s="44"/>
      <c r="J1665" s="39" t="e">
        <f>VLOOKUP(A1665,'[1]2019.11'!$A:$B,2,0)</f>
        <v>#N/A</v>
      </c>
      <c r="X1665" s="39" t="e">
        <f>VLOOKUP(A1665,'[1]2019.30'!$A:$B,2,0)</f>
        <v>#N/A</v>
      </c>
      <c r="AJ1665" s="39" t="e">
        <f>VLOOKUP(A1665,[2]修订!$B:$C,2,0)</f>
        <v>#N/A</v>
      </c>
    </row>
    <row r="1666" s="39" customFormat="1" ht="24" spans="1:36">
      <c r="A1666" s="55">
        <v>250403033</v>
      </c>
      <c r="B1666" s="52" t="s">
        <v>2420</v>
      </c>
      <c r="C1666" s="52" t="s">
        <v>2324</v>
      </c>
      <c r="D1666" s="52"/>
      <c r="E1666" s="56" t="s">
        <v>1063</v>
      </c>
      <c r="F1666" s="56">
        <v>30</v>
      </c>
      <c r="G1666" s="52" t="s">
        <v>2145</v>
      </c>
      <c r="H1666" s="47"/>
      <c r="I1666" s="44"/>
      <c r="J1666" s="39" t="e">
        <f>VLOOKUP(A1666,'[1]2019.11'!$A:$B,2,0)</f>
        <v>#N/A</v>
      </c>
      <c r="X1666" s="39" t="e">
        <f>VLOOKUP(A1666,'[1]2019.30'!$A:$B,2,0)</f>
        <v>#N/A</v>
      </c>
      <c r="AJ1666" s="39" t="e">
        <f>VLOOKUP(A1666,[2]修订!$B:$C,2,0)</f>
        <v>#N/A</v>
      </c>
    </row>
    <row r="1667" s="39" customFormat="1" spans="1:36">
      <c r="A1667" s="55">
        <v>250403034</v>
      </c>
      <c r="B1667" s="52" t="s">
        <v>2421</v>
      </c>
      <c r="C1667" s="52"/>
      <c r="D1667" s="52"/>
      <c r="E1667" s="56" t="s">
        <v>1063</v>
      </c>
      <c r="F1667" s="56"/>
      <c r="G1667" s="52"/>
      <c r="H1667" s="47"/>
      <c r="I1667" s="44"/>
      <c r="J1667" s="39" t="e">
        <f>VLOOKUP(A1667,'[1]2019.11'!$A:$B,2,0)</f>
        <v>#N/A</v>
      </c>
      <c r="X1667" s="39" t="e">
        <f>VLOOKUP(A1667,'[1]2019.30'!$A:$B,2,0)</f>
        <v>#N/A</v>
      </c>
      <c r="AJ1667" s="39" t="e">
        <f>VLOOKUP(A1667,[2]修订!$B:$C,2,0)</f>
        <v>#N/A</v>
      </c>
    </row>
    <row r="1668" s="39" customFormat="1" spans="1:36">
      <c r="A1668" s="55" t="s">
        <v>2422</v>
      </c>
      <c r="B1668" s="52" t="s">
        <v>2242</v>
      </c>
      <c r="C1668" s="52"/>
      <c r="D1668" s="52"/>
      <c r="E1668" s="56" t="s">
        <v>1063</v>
      </c>
      <c r="F1668" s="56">
        <v>10</v>
      </c>
      <c r="G1668" s="52"/>
      <c r="H1668" s="47"/>
      <c r="I1668" s="44"/>
      <c r="J1668" s="39" t="e">
        <f>VLOOKUP(A1668,'[1]2019.11'!$A:$B,2,0)</f>
        <v>#N/A</v>
      </c>
      <c r="X1668" s="39" t="e">
        <f>VLOOKUP(A1668,'[1]2019.30'!$A:$B,2,0)</f>
        <v>#N/A</v>
      </c>
      <c r="AJ1668" s="39" t="e">
        <f>VLOOKUP(A1668,[2]修订!$B:$C,2,0)</f>
        <v>#N/A</v>
      </c>
    </row>
    <row r="1669" s="39" customFormat="1" spans="1:36">
      <c r="A1669" s="55" t="s">
        <v>2423</v>
      </c>
      <c r="B1669" s="52" t="s">
        <v>1450</v>
      </c>
      <c r="C1669" s="52"/>
      <c r="D1669" s="52"/>
      <c r="E1669" s="56" t="s">
        <v>1063</v>
      </c>
      <c r="F1669" s="56">
        <v>35</v>
      </c>
      <c r="G1669" s="52"/>
      <c r="H1669" s="47"/>
      <c r="I1669" s="44"/>
      <c r="J1669" s="39" t="e">
        <f>VLOOKUP(A1669,'[1]2019.11'!$A:$B,2,0)</f>
        <v>#N/A</v>
      </c>
      <c r="X1669" s="39" t="e">
        <f>VLOOKUP(A1669,'[1]2019.30'!$A:$B,2,0)</f>
        <v>#N/A</v>
      </c>
      <c r="AJ1669" s="39" t="e">
        <f>VLOOKUP(A1669,[2]修订!$B:$C,2,0)</f>
        <v>#N/A</v>
      </c>
    </row>
    <row r="1670" s="39" customFormat="1" ht="36" spans="1:36">
      <c r="A1670" s="55">
        <v>250403035</v>
      </c>
      <c r="B1670" s="52" t="s">
        <v>2424</v>
      </c>
      <c r="C1670" s="52" t="s">
        <v>2425</v>
      </c>
      <c r="D1670" s="52"/>
      <c r="E1670" s="56" t="s">
        <v>1063</v>
      </c>
      <c r="F1670" s="56">
        <v>23</v>
      </c>
      <c r="G1670" s="52" t="s">
        <v>2426</v>
      </c>
      <c r="H1670" s="47"/>
      <c r="I1670" s="44"/>
      <c r="J1670" s="39" t="e">
        <f>VLOOKUP(A1670,'[1]2019.11'!$A:$B,2,0)</f>
        <v>#N/A</v>
      </c>
      <c r="X1670" s="39" t="e">
        <f>VLOOKUP(A1670,'[1]2019.30'!$A:$B,2,0)</f>
        <v>#N/A</v>
      </c>
      <c r="AJ1670" s="39" t="e">
        <f>VLOOKUP(A1670,[2]修订!$B:$C,2,0)</f>
        <v>#N/A</v>
      </c>
    </row>
    <row r="1671" s="39" customFormat="1" spans="1:36">
      <c r="A1671" s="55">
        <v>250403036</v>
      </c>
      <c r="B1671" s="52" t="s">
        <v>2427</v>
      </c>
      <c r="C1671" s="52"/>
      <c r="D1671" s="52"/>
      <c r="E1671" s="56" t="s">
        <v>1063</v>
      </c>
      <c r="F1671" s="56">
        <v>17</v>
      </c>
      <c r="G1671" s="52"/>
      <c r="H1671" s="47"/>
      <c r="I1671" s="44"/>
      <c r="J1671" s="39" t="e">
        <f>VLOOKUP(A1671,'[1]2019.11'!$A:$B,2,0)</f>
        <v>#N/A</v>
      </c>
      <c r="X1671" s="39" t="e">
        <f>VLOOKUP(A1671,'[1]2019.30'!$A:$B,2,0)</f>
        <v>#N/A</v>
      </c>
      <c r="AJ1671" s="39" t="e">
        <f>VLOOKUP(A1671,[2]修订!$B:$C,2,0)</f>
        <v>#N/A</v>
      </c>
    </row>
    <row r="1672" s="39" customFormat="1" spans="1:36">
      <c r="A1672" s="55">
        <v>250403037</v>
      </c>
      <c r="B1672" s="52" t="s">
        <v>2428</v>
      </c>
      <c r="C1672" s="52"/>
      <c r="D1672" s="52"/>
      <c r="E1672" s="56" t="s">
        <v>1063</v>
      </c>
      <c r="F1672" s="56">
        <v>10</v>
      </c>
      <c r="G1672" s="52"/>
      <c r="H1672" s="47"/>
      <c r="I1672" s="44"/>
      <c r="J1672" s="39" t="e">
        <f>VLOOKUP(A1672,'[1]2019.11'!$A:$B,2,0)</f>
        <v>#N/A</v>
      </c>
      <c r="X1672" s="39" t="e">
        <f>VLOOKUP(A1672,'[1]2019.30'!$A:$B,2,0)</f>
        <v>#N/A</v>
      </c>
      <c r="AJ1672" s="39" t="e">
        <f>VLOOKUP(A1672,[2]修订!$B:$C,2,0)</f>
        <v>#N/A</v>
      </c>
    </row>
    <row r="1673" s="39" customFormat="1" spans="1:36">
      <c r="A1673" s="55">
        <v>250403038</v>
      </c>
      <c r="B1673" s="52" t="s">
        <v>2429</v>
      </c>
      <c r="C1673" s="52"/>
      <c r="D1673" s="52"/>
      <c r="E1673" s="56" t="s">
        <v>1063</v>
      </c>
      <c r="F1673" s="56">
        <v>10</v>
      </c>
      <c r="G1673" s="52"/>
      <c r="H1673" s="47"/>
      <c r="I1673" s="44"/>
      <c r="J1673" s="39" t="e">
        <f>VLOOKUP(A1673,'[1]2019.11'!$A:$B,2,0)</f>
        <v>#N/A</v>
      </c>
      <c r="X1673" s="39" t="e">
        <f>VLOOKUP(A1673,'[1]2019.30'!$A:$B,2,0)</f>
        <v>#N/A</v>
      </c>
      <c r="AJ1673" s="39" t="e">
        <f>VLOOKUP(A1673,[2]修订!$B:$C,2,0)</f>
        <v>#N/A</v>
      </c>
    </row>
    <row r="1674" s="39" customFormat="1" spans="1:36">
      <c r="A1674" s="55">
        <v>250403039</v>
      </c>
      <c r="B1674" s="52" t="s">
        <v>2430</v>
      </c>
      <c r="C1674" s="52"/>
      <c r="D1674" s="52"/>
      <c r="E1674" s="56" t="s">
        <v>1063</v>
      </c>
      <c r="F1674" s="56">
        <v>10</v>
      </c>
      <c r="G1674" s="52"/>
      <c r="H1674" s="47"/>
      <c r="I1674" s="44"/>
      <c r="J1674" s="39" t="e">
        <f>VLOOKUP(A1674,'[1]2019.11'!$A:$B,2,0)</f>
        <v>#N/A</v>
      </c>
      <c r="X1674" s="39" t="e">
        <f>VLOOKUP(A1674,'[1]2019.30'!$A:$B,2,0)</f>
        <v>#N/A</v>
      </c>
      <c r="AJ1674" s="39" t="e">
        <f>VLOOKUP(A1674,[2]修订!$B:$C,2,0)</f>
        <v>#N/A</v>
      </c>
    </row>
    <row r="1675" s="39" customFormat="1" spans="1:36">
      <c r="A1675" s="55">
        <v>250403040</v>
      </c>
      <c r="B1675" s="52" t="s">
        <v>2431</v>
      </c>
      <c r="C1675" s="52"/>
      <c r="D1675" s="52"/>
      <c r="E1675" s="56" t="s">
        <v>1063</v>
      </c>
      <c r="F1675" s="56">
        <v>10</v>
      </c>
      <c r="G1675" s="52"/>
      <c r="H1675" s="47"/>
      <c r="I1675" s="44"/>
      <c r="J1675" s="39" t="e">
        <f>VLOOKUP(A1675,'[1]2019.11'!$A:$B,2,0)</f>
        <v>#N/A</v>
      </c>
      <c r="X1675" s="39" t="e">
        <f>VLOOKUP(A1675,'[1]2019.30'!$A:$B,2,0)</f>
        <v>#N/A</v>
      </c>
      <c r="AJ1675" s="39" t="e">
        <f>VLOOKUP(A1675,[2]修订!$B:$C,2,0)</f>
        <v>#N/A</v>
      </c>
    </row>
    <row r="1676" s="39" customFormat="1" spans="1:36">
      <c r="A1676" s="55">
        <v>250403041</v>
      </c>
      <c r="B1676" s="52" t="s">
        <v>2432</v>
      </c>
      <c r="C1676" s="52"/>
      <c r="D1676" s="52"/>
      <c r="E1676" s="56" t="s">
        <v>1063</v>
      </c>
      <c r="F1676" s="56">
        <v>10</v>
      </c>
      <c r="G1676" s="52"/>
      <c r="H1676" s="47"/>
      <c r="I1676" s="44"/>
      <c r="J1676" s="39" t="e">
        <f>VLOOKUP(A1676,'[1]2019.11'!$A:$B,2,0)</f>
        <v>#N/A</v>
      </c>
      <c r="X1676" s="39" t="e">
        <f>VLOOKUP(A1676,'[1]2019.30'!$A:$B,2,0)</f>
        <v>#N/A</v>
      </c>
      <c r="AJ1676" s="39" t="e">
        <f>VLOOKUP(A1676,[2]修订!$B:$C,2,0)</f>
        <v>#N/A</v>
      </c>
    </row>
    <row r="1677" s="39" customFormat="1" ht="24" spans="1:36">
      <c r="A1677" s="55">
        <v>250403042</v>
      </c>
      <c r="B1677" s="52" t="s">
        <v>2433</v>
      </c>
      <c r="C1677" s="52" t="s">
        <v>2434</v>
      </c>
      <c r="D1677" s="52"/>
      <c r="E1677" s="56" t="s">
        <v>1063</v>
      </c>
      <c r="F1677" s="56"/>
      <c r="G1677" s="52" t="s">
        <v>2426</v>
      </c>
      <c r="H1677" s="47"/>
      <c r="I1677" s="44"/>
      <c r="J1677" s="39" t="e">
        <f>VLOOKUP(A1677,'[1]2019.11'!$A:$B,2,0)</f>
        <v>#N/A</v>
      </c>
      <c r="X1677" s="39" t="e">
        <f>VLOOKUP(A1677,'[1]2019.30'!$A:$B,2,0)</f>
        <v>#N/A</v>
      </c>
      <c r="AJ1677" s="39" t="e">
        <f>VLOOKUP(A1677,[2]修订!$B:$C,2,0)</f>
        <v>#N/A</v>
      </c>
    </row>
    <row r="1678" s="39" customFormat="1" spans="1:36">
      <c r="A1678" s="55" t="s">
        <v>2435</v>
      </c>
      <c r="B1678" s="52" t="s">
        <v>1450</v>
      </c>
      <c r="C1678" s="52"/>
      <c r="D1678" s="52"/>
      <c r="E1678" s="56" t="s">
        <v>1063</v>
      </c>
      <c r="F1678" s="56">
        <v>35</v>
      </c>
      <c r="G1678" s="52" t="s">
        <v>2436</v>
      </c>
      <c r="H1678" s="47"/>
      <c r="I1678" s="44"/>
      <c r="J1678" s="39" t="e">
        <f>VLOOKUP(A1678,'[1]2019.11'!$A:$B,2,0)</f>
        <v>#N/A</v>
      </c>
      <c r="X1678" s="39" t="e">
        <f>VLOOKUP(A1678,'[1]2019.30'!$A:$B,2,0)</f>
        <v>#N/A</v>
      </c>
      <c r="AJ1678" s="39" t="e">
        <f>VLOOKUP(A1678,[2]修订!$B:$C,2,0)</f>
        <v>#N/A</v>
      </c>
    </row>
    <row r="1679" s="39" customFormat="1" spans="1:36">
      <c r="A1679" s="55" t="s">
        <v>2437</v>
      </c>
      <c r="B1679" s="52" t="s">
        <v>2329</v>
      </c>
      <c r="C1679" s="52"/>
      <c r="D1679" s="52"/>
      <c r="E1679" s="56" t="s">
        <v>1063</v>
      </c>
      <c r="F1679" s="56">
        <v>55</v>
      </c>
      <c r="G1679" s="52"/>
      <c r="H1679" s="47"/>
      <c r="I1679" s="44"/>
      <c r="J1679" s="39" t="e">
        <f>VLOOKUP(A1679,'[1]2019.11'!$A:$B,2,0)</f>
        <v>#N/A</v>
      </c>
      <c r="X1679" s="39" t="e">
        <f>VLOOKUP(A1679,'[1]2019.30'!$A:$B,2,0)</f>
        <v>#N/A</v>
      </c>
      <c r="AJ1679" s="39" t="e">
        <f>VLOOKUP(A1679,[2]修订!$B:$C,2,0)</f>
        <v>#N/A</v>
      </c>
    </row>
    <row r="1680" s="39" customFormat="1" spans="1:36">
      <c r="A1680" s="55" t="s">
        <v>2438</v>
      </c>
      <c r="B1680" s="52" t="s">
        <v>2439</v>
      </c>
      <c r="C1680" s="52"/>
      <c r="D1680" s="52"/>
      <c r="E1680" s="56" t="s">
        <v>1063</v>
      </c>
      <c r="F1680" s="56">
        <v>90</v>
      </c>
      <c r="G1680" s="52"/>
      <c r="H1680" s="47"/>
      <c r="I1680" s="44"/>
      <c r="J1680" s="39" t="e">
        <f>VLOOKUP(A1680,'[1]2019.11'!$A:$B,2,0)</f>
        <v>#N/A</v>
      </c>
      <c r="X1680" s="39" t="e">
        <f>VLOOKUP(A1680,'[1]2019.30'!$A:$B,2,0)</f>
        <v>#N/A</v>
      </c>
      <c r="AJ1680" s="39" t="e">
        <f>VLOOKUP(A1680,[2]修订!$B:$C,2,0)</f>
        <v>#N/A</v>
      </c>
    </row>
    <row r="1681" s="39" customFormat="1" ht="24" spans="1:36">
      <c r="A1681" s="55">
        <v>250403043</v>
      </c>
      <c r="B1681" s="52" t="s">
        <v>2440</v>
      </c>
      <c r="C1681" s="52"/>
      <c r="D1681" s="52"/>
      <c r="E1681" s="56" t="s">
        <v>1063</v>
      </c>
      <c r="F1681" s="56"/>
      <c r="G1681" s="52"/>
      <c r="H1681" s="47"/>
      <c r="I1681" s="44"/>
      <c r="J1681" s="39" t="e">
        <f>VLOOKUP(A1681,'[1]2019.11'!$A:$B,2,0)</f>
        <v>#N/A</v>
      </c>
      <c r="X1681" s="39" t="e">
        <f>VLOOKUP(A1681,'[1]2019.30'!$A:$B,2,0)</f>
        <v>#N/A</v>
      </c>
      <c r="AJ1681" s="39" t="e">
        <f>VLOOKUP(A1681,[2]修订!$B:$C,2,0)</f>
        <v>#N/A</v>
      </c>
    </row>
    <row r="1682" s="39" customFormat="1" spans="1:36">
      <c r="A1682" s="55" t="s">
        <v>2441</v>
      </c>
      <c r="B1682" s="52" t="s">
        <v>2242</v>
      </c>
      <c r="C1682" s="52"/>
      <c r="D1682" s="52"/>
      <c r="E1682" s="56" t="s">
        <v>1063</v>
      </c>
      <c r="F1682" s="56">
        <v>5</v>
      </c>
      <c r="G1682" s="52"/>
      <c r="H1682" s="47"/>
      <c r="I1682" s="44"/>
      <c r="J1682" s="39" t="e">
        <f>VLOOKUP(A1682,'[1]2019.11'!$A:$B,2,0)</f>
        <v>#N/A</v>
      </c>
      <c r="X1682" s="39" t="e">
        <f>VLOOKUP(A1682,'[1]2019.30'!$A:$B,2,0)</f>
        <v>#N/A</v>
      </c>
      <c r="AJ1682" s="39" t="e">
        <f>VLOOKUP(A1682,[2]修订!$B:$C,2,0)</f>
        <v>#N/A</v>
      </c>
    </row>
    <row r="1683" s="39" customFormat="1" spans="1:36">
      <c r="A1683" s="55" t="s">
        <v>2442</v>
      </c>
      <c r="B1683" s="52" t="s">
        <v>1128</v>
      </c>
      <c r="C1683" s="52"/>
      <c r="D1683" s="52"/>
      <c r="E1683" s="56" t="s">
        <v>1063</v>
      </c>
      <c r="F1683" s="56">
        <v>14</v>
      </c>
      <c r="G1683" s="52" t="s">
        <v>2443</v>
      </c>
      <c r="H1683" s="47"/>
      <c r="I1683" s="44"/>
      <c r="J1683" s="39" t="e">
        <f>VLOOKUP(A1683,'[1]2019.11'!$A:$B,2,0)</f>
        <v>#N/A</v>
      </c>
      <c r="X1683" s="39" t="e">
        <f>VLOOKUP(A1683,'[1]2019.30'!$A:$B,2,0)</f>
        <v>#N/A</v>
      </c>
      <c r="AJ1683" s="39" t="e">
        <f>VLOOKUP(A1683,[2]修订!$B:$C,2,0)</f>
        <v>#N/A</v>
      </c>
    </row>
    <row r="1684" s="39" customFormat="1" ht="24" spans="1:36">
      <c r="A1684" s="55">
        <v>250403044</v>
      </c>
      <c r="B1684" s="52" t="s">
        <v>2440</v>
      </c>
      <c r="C1684" s="52"/>
      <c r="D1684" s="52"/>
      <c r="E1684" s="56" t="s">
        <v>1063</v>
      </c>
      <c r="F1684" s="56" t="s">
        <v>526</v>
      </c>
      <c r="G1684" s="52"/>
      <c r="H1684" s="47"/>
      <c r="I1684" s="44"/>
      <c r="J1684" s="39" t="e">
        <f>VLOOKUP(A1684,'[1]2019.11'!$A:$B,2,0)</f>
        <v>#N/A</v>
      </c>
      <c r="X1684" s="39" t="e">
        <f>VLOOKUP(A1684,'[1]2019.30'!$A:$B,2,0)</f>
        <v>#N/A</v>
      </c>
      <c r="AJ1684" s="39" t="e">
        <f>VLOOKUP(A1684,[2]修订!$B:$C,2,0)</f>
        <v>#N/A</v>
      </c>
    </row>
    <row r="1685" s="39" customFormat="1" spans="1:36">
      <c r="A1685" s="55">
        <v>250403045</v>
      </c>
      <c r="B1685" s="52" t="s">
        <v>2444</v>
      </c>
      <c r="C1685" s="52"/>
      <c r="D1685" s="52"/>
      <c r="E1685" s="56" t="s">
        <v>1063</v>
      </c>
      <c r="F1685" s="56" t="s">
        <v>526</v>
      </c>
      <c r="G1685" s="52"/>
      <c r="H1685" s="47"/>
      <c r="I1685" s="44"/>
      <c r="J1685" s="39" t="e">
        <f>VLOOKUP(A1685,'[1]2019.11'!$A:$B,2,0)</f>
        <v>#N/A</v>
      </c>
      <c r="X1685" s="39" t="e">
        <f>VLOOKUP(A1685,'[1]2019.30'!$A:$B,2,0)</f>
        <v>#N/A</v>
      </c>
      <c r="AJ1685" s="39" t="e">
        <f>VLOOKUP(A1685,[2]修订!$B:$C,2,0)</f>
        <v>#N/A</v>
      </c>
    </row>
    <row r="1686" s="39" customFormat="1" spans="1:36">
      <c r="A1686" s="55">
        <v>250403046</v>
      </c>
      <c r="B1686" s="52" t="s">
        <v>2445</v>
      </c>
      <c r="C1686" s="52"/>
      <c r="D1686" s="52"/>
      <c r="E1686" s="56" t="s">
        <v>1063</v>
      </c>
      <c r="F1686" s="56" t="s">
        <v>526</v>
      </c>
      <c r="G1686" s="52"/>
      <c r="H1686" s="47"/>
      <c r="I1686" s="44"/>
      <c r="J1686" s="39" t="e">
        <f>VLOOKUP(A1686,'[1]2019.11'!$A:$B,2,0)</f>
        <v>#N/A</v>
      </c>
      <c r="X1686" s="39" t="e">
        <f>VLOOKUP(A1686,'[1]2019.30'!$A:$B,2,0)</f>
        <v>#N/A</v>
      </c>
      <c r="AJ1686" s="39" t="e">
        <f>VLOOKUP(A1686,[2]修订!$B:$C,2,0)</f>
        <v>#N/A</v>
      </c>
    </row>
    <row r="1687" s="39" customFormat="1" spans="1:36">
      <c r="A1687" s="55">
        <v>250403047</v>
      </c>
      <c r="B1687" s="52" t="s">
        <v>2446</v>
      </c>
      <c r="C1687" s="52"/>
      <c r="D1687" s="52"/>
      <c r="E1687" s="56" t="s">
        <v>1063</v>
      </c>
      <c r="F1687" s="56" t="s">
        <v>526</v>
      </c>
      <c r="G1687" s="52"/>
      <c r="H1687" s="47"/>
      <c r="I1687" s="44"/>
      <c r="J1687" s="39" t="e">
        <f>VLOOKUP(A1687,'[1]2019.11'!$A:$B,2,0)</f>
        <v>#N/A</v>
      </c>
      <c r="X1687" s="39" t="e">
        <f>VLOOKUP(A1687,'[1]2019.30'!$A:$B,2,0)</f>
        <v>#N/A</v>
      </c>
      <c r="AJ1687" s="39" t="e">
        <f>VLOOKUP(A1687,[2]修订!$B:$C,2,0)</f>
        <v>#N/A</v>
      </c>
    </row>
    <row r="1688" s="39" customFormat="1" spans="1:36">
      <c r="A1688" s="55">
        <v>250403048</v>
      </c>
      <c r="B1688" s="52" t="s">
        <v>2447</v>
      </c>
      <c r="C1688" s="52"/>
      <c r="D1688" s="52"/>
      <c r="E1688" s="56" t="s">
        <v>1063</v>
      </c>
      <c r="F1688" s="56" t="s">
        <v>526</v>
      </c>
      <c r="G1688" s="52"/>
      <c r="H1688" s="47"/>
      <c r="I1688" s="44"/>
      <c r="J1688" s="39" t="e">
        <f>VLOOKUP(A1688,'[1]2019.11'!$A:$B,2,0)</f>
        <v>#N/A</v>
      </c>
      <c r="X1688" s="39" t="e">
        <f>VLOOKUP(A1688,'[1]2019.30'!$A:$B,2,0)</f>
        <v>#N/A</v>
      </c>
      <c r="AJ1688" s="39" t="e">
        <f>VLOOKUP(A1688,[2]修订!$B:$C,2,0)</f>
        <v>#N/A</v>
      </c>
    </row>
    <row r="1689" s="39" customFormat="1" spans="1:36">
      <c r="A1689" s="55">
        <v>250403049</v>
      </c>
      <c r="B1689" s="52" t="s">
        <v>2448</v>
      </c>
      <c r="C1689" s="52"/>
      <c r="D1689" s="52"/>
      <c r="E1689" s="56" t="s">
        <v>1063</v>
      </c>
      <c r="F1689" s="56" t="s">
        <v>526</v>
      </c>
      <c r="G1689" s="52"/>
      <c r="H1689" s="47"/>
      <c r="I1689" s="44"/>
      <c r="J1689" s="39" t="e">
        <f>VLOOKUP(A1689,'[1]2019.11'!$A:$B,2,0)</f>
        <v>#N/A</v>
      </c>
      <c r="X1689" s="39" t="e">
        <f>VLOOKUP(A1689,'[1]2019.30'!$A:$B,2,0)</f>
        <v>#N/A</v>
      </c>
      <c r="AJ1689" s="39" t="e">
        <f>VLOOKUP(A1689,[2]修订!$B:$C,2,0)</f>
        <v>#N/A</v>
      </c>
    </row>
    <row r="1690" s="39" customFormat="1" spans="1:36">
      <c r="A1690" s="55">
        <v>250403050</v>
      </c>
      <c r="B1690" s="52" t="s">
        <v>2449</v>
      </c>
      <c r="C1690" s="52"/>
      <c r="D1690" s="52"/>
      <c r="E1690" s="56" t="s">
        <v>1063</v>
      </c>
      <c r="F1690" s="56"/>
      <c r="G1690" s="52"/>
      <c r="H1690" s="47"/>
      <c r="I1690" s="44"/>
      <c r="J1690" s="39" t="e">
        <f>VLOOKUP(A1690,'[1]2019.11'!$A:$B,2,0)</f>
        <v>#N/A</v>
      </c>
      <c r="X1690" s="39" t="e">
        <f>VLOOKUP(A1690,'[1]2019.30'!$A:$B,2,0)</f>
        <v>#N/A</v>
      </c>
      <c r="AJ1690" s="39" t="e">
        <f>VLOOKUP(A1690,[2]修订!$B:$C,2,0)</f>
        <v>#N/A</v>
      </c>
    </row>
    <row r="1691" s="39" customFormat="1" spans="1:36">
      <c r="A1691" s="55" t="s">
        <v>2450</v>
      </c>
      <c r="B1691" s="52" t="s">
        <v>1200</v>
      </c>
      <c r="C1691" s="52"/>
      <c r="D1691" s="52"/>
      <c r="E1691" s="56" t="s">
        <v>1063</v>
      </c>
      <c r="F1691" s="56">
        <v>50</v>
      </c>
      <c r="G1691" s="52"/>
      <c r="H1691" s="47"/>
      <c r="I1691" s="44"/>
      <c r="J1691" s="39" t="e">
        <f>VLOOKUP(A1691,'[1]2019.11'!$A:$B,2,0)</f>
        <v>#N/A</v>
      </c>
      <c r="X1691" s="39" t="e">
        <f>VLOOKUP(A1691,'[1]2019.30'!$A:$B,2,0)</f>
        <v>#N/A</v>
      </c>
      <c r="AJ1691" s="39" t="e">
        <f>VLOOKUP(A1691,[2]修订!$B:$C,2,0)</f>
        <v>#N/A</v>
      </c>
    </row>
    <row r="1692" s="39" customFormat="1" spans="1:36">
      <c r="A1692" s="55" t="s">
        <v>2451</v>
      </c>
      <c r="B1692" s="52" t="s">
        <v>2329</v>
      </c>
      <c r="C1692" s="52"/>
      <c r="D1692" s="52"/>
      <c r="E1692" s="56" t="s">
        <v>1063</v>
      </c>
      <c r="F1692" s="56">
        <v>60</v>
      </c>
      <c r="G1692" s="52"/>
      <c r="H1692" s="47"/>
      <c r="I1692" s="44"/>
      <c r="J1692" s="39" t="e">
        <f>VLOOKUP(A1692,'[1]2019.11'!$A:$B,2,0)</f>
        <v>#N/A</v>
      </c>
      <c r="X1692" s="39" t="e">
        <f>VLOOKUP(A1692,'[1]2019.30'!$A:$B,2,0)</f>
        <v>#N/A</v>
      </c>
      <c r="AJ1692" s="39" t="e">
        <f>VLOOKUP(A1692,[2]修订!$B:$C,2,0)</f>
        <v>#N/A</v>
      </c>
    </row>
    <row r="1693" s="39" customFormat="1" ht="24" spans="1:36">
      <c r="A1693" s="55">
        <v>250403051</v>
      </c>
      <c r="B1693" s="52" t="s">
        <v>2452</v>
      </c>
      <c r="C1693" s="52"/>
      <c r="D1693" s="52"/>
      <c r="E1693" s="56" t="s">
        <v>1063</v>
      </c>
      <c r="F1693" s="56">
        <v>50</v>
      </c>
      <c r="G1693" s="52"/>
      <c r="H1693" s="47"/>
      <c r="I1693" s="44"/>
      <c r="J1693" s="39" t="e">
        <f>VLOOKUP(A1693,'[1]2019.11'!$A:$B,2,0)</f>
        <v>#N/A</v>
      </c>
      <c r="X1693" s="39" t="e">
        <f>VLOOKUP(A1693,'[1]2019.30'!$A:$B,2,0)</f>
        <v>#N/A</v>
      </c>
      <c r="AJ1693" s="39" t="e">
        <f>VLOOKUP(A1693,[2]修订!$B:$C,2,0)</f>
        <v>#N/A</v>
      </c>
    </row>
    <row r="1694" s="39" customFormat="1" spans="1:36">
      <c r="A1694" s="55">
        <v>250403052</v>
      </c>
      <c r="B1694" s="52" t="s">
        <v>2453</v>
      </c>
      <c r="C1694" s="52"/>
      <c r="D1694" s="52"/>
      <c r="E1694" s="56" t="s">
        <v>1063</v>
      </c>
      <c r="F1694" s="56" t="s">
        <v>526</v>
      </c>
      <c r="G1694" s="52"/>
      <c r="H1694" s="47"/>
      <c r="I1694" s="44"/>
      <c r="J1694" s="39" t="e">
        <f>VLOOKUP(A1694,'[1]2019.11'!$A:$B,2,0)</f>
        <v>#N/A</v>
      </c>
      <c r="X1694" s="39" t="e">
        <f>VLOOKUP(A1694,'[1]2019.30'!$A:$B,2,0)</f>
        <v>#N/A</v>
      </c>
      <c r="AJ1694" s="39" t="e">
        <f>VLOOKUP(A1694,[2]修订!$B:$C,2,0)</f>
        <v>#N/A</v>
      </c>
    </row>
    <row r="1695" s="39" customFormat="1" spans="1:36">
      <c r="A1695" s="55">
        <v>250403053</v>
      </c>
      <c r="B1695" s="52" t="s">
        <v>2454</v>
      </c>
      <c r="C1695" s="52"/>
      <c r="D1695" s="52"/>
      <c r="E1695" s="56" t="s">
        <v>1063</v>
      </c>
      <c r="F1695" s="56"/>
      <c r="G1695" s="52"/>
      <c r="H1695" s="47"/>
      <c r="I1695" s="44"/>
      <c r="J1695" s="39" t="e">
        <f>VLOOKUP(A1695,'[1]2019.11'!$A:$B,2,0)</f>
        <v>#N/A</v>
      </c>
      <c r="X1695" s="39" t="str">
        <f>VLOOKUP(A1695,'[1]2019.30'!$A:$B,2,0)</f>
        <v>梅毒螺旋体特异抗体测定</v>
      </c>
      <c r="Y1695" s="39">
        <f>IF(B1695=X1695,0,1)</f>
        <v>0</v>
      </c>
      <c r="Z1695" s="39">
        <v>0</v>
      </c>
      <c r="AA1695" s="39">
        <f>IF(C1695=Z1695,0,1)</f>
        <v>0</v>
      </c>
      <c r="AB1695" s="39" t="e">
        <f>VLOOKUP(A1695,'[1]2019.30'!$A:$D,4,0)</f>
        <v>#REF!</v>
      </c>
      <c r="AC1695" s="39" t="e">
        <f>IF(D1695=AB1695,0,1)</f>
        <v>#REF!</v>
      </c>
      <c r="AD1695" s="39" t="str">
        <f>VLOOKUP(A1695,'[1]2019.30'!$A:$E,5,0)</f>
        <v>项</v>
      </c>
      <c r="AE1695" s="39">
        <f>IF(E1695=AD1695,0,1)</f>
        <v>0</v>
      </c>
      <c r="AF1695" s="39" t="e">
        <f>VLOOKUP(A1695,'[1]2019.30'!$A:$F,6,0)</f>
        <v>#REF!</v>
      </c>
      <c r="AG1695" s="39" t="e">
        <f>IF(F1695=AF1695,0,1)</f>
        <v>#REF!</v>
      </c>
      <c r="AH1695" s="39">
        <v>0</v>
      </c>
      <c r="AI1695" s="39">
        <f>IF(G1695=AH1695,0,1)</f>
        <v>0</v>
      </c>
      <c r="AJ1695" s="39" t="e">
        <f>VLOOKUP(A1695,[2]修订!$B:$C,2,0)</f>
        <v>#N/A</v>
      </c>
    </row>
    <row r="1696" s="39" customFormat="1" spans="1:36">
      <c r="A1696" s="55" t="s">
        <v>2455</v>
      </c>
      <c r="B1696" s="52" t="s">
        <v>2242</v>
      </c>
      <c r="C1696" s="52"/>
      <c r="D1696" s="52"/>
      <c r="E1696" s="56" t="s">
        <v>1063</v>
      </c>
      <c r="F1696" s="56">
        <v>40</v>
      </c>
      <c r="G1696" s="52"/>
      <c r="H1696" s="47" t="s">
        <v>96</v>
      </c>
      <c r="I1696" s="44"/>
      <c r="J1696" s="39" t="e">
        <f>VLOOKUP(A1696,'[1]2019.11'!$A:$B,2,0)</f>
        <v>#N/A</v>
      </c>
      <c r="X1696" s="39" t="e">
        <f>VLOOKUP(A1696,'[1]2019.30'!$A:$B,2,0)</f>
        <v>#N/A</v>
      </c>
      <c r="AJ1696" s="39" t="e">
        <f>VLOOKUP(A1696,[2]修订!$B:$C,2,0)</f>
        <v>#N/A</v>
      </c>
    </row>
    <row r="1697" s="39" customFormat="1" spans="1:36">
      <c r="A1697" s="55" t="s">
        <v>2456</v>
      </c>
      <c r="B1697" s="52" t="s">
        <v>2329</v>
      </c>
      <c r="C1697" s="52"/>
      <c r="D1697" s="52"/>
      <c r="E1697" s="56" t="s">
        <v>1063</v>
      </c>
      <c r="F1697" s="56">
        <v>75</v>
      </c>
      <c r="G1697" s="52"/>
      <c r="H1697" s="47" t="s">
        <v>96</v>
      </c>
      <c r="I1697" s="44"/>
      <c r="J1697" s="39" t="e">
        <f>VLOOKUP(A1697,'[1]2019.11'!$A:$B,2,0)</f>
        <v>#N/A</v>
      </c>
      <c r="X1697" s="39" t="e">
        <f>VLOOKUP(A1697,'[1]2019.30'!$A:$B,2,0)</f>
        <v>#N/A</v>
      </c>
      <c r="AJ1697" s="39" t="e">
        <f>VLOOKUP(A1697,[2]修订!$B:$C,2,0)</f>
        <v>#N/A</v>
      </c>
    </row>
    <row r="1698" s="39" customFormat="1" spans="1:36">
      <c r="A1698" s="55" t="s">
        <v>2457</v>
      </c>
      <c r="B1698" s="52" t="s">
        <v>2390</v>
      </c>
      <c r="C1698" s="52"/>
      <c r="D1698" s="52"/>
      <c r="E1698" s="56" t="s">
        <v>1063</v>
      </c>
      <c r="F1698" s="56">
        <v>40</v>
      </c>
      <c r="G1698" s="52"/>
      <c r="H1698" s="47" t="s">
        <v>96</v>
      </c>
      <c r="I1698" s="44"/>
      <c r="J1698" s="39" t="e">
        <f>VLOOKUP(A1698,'[1]2019.11'!$A:$B,2,0)</f>
        <v>#N/A</v>
      </c>
      <c r="X1698" s="39" t="e">
        <f>VLOOKUP(A1698,'[1]2019.30'!$A:$B,2,0)</f>
        <v>#N/A</v>
      </c>
      <c r="AJ1698" s="39" t="e">
        <f>VLOOKUP(A1698,[2]修订!$B:$C,2,0)</f>
        <v>#N/A</v>
      </c>
    </row>
    <row r="1699" s="39" customFormat="1" ht="27" spans="1:36">
      <c r="A1699" s="55" t="s">
        <v>2458</v>
      </c>
      <c r="B1699" s="52" t="s">
        <v>1512</v>
      </c>
      <c r="C1699" s="52"/>
      <c r="D1699" s="52"/>
      <c r="E1699" s="56" t="s">
        <v>1063</v>
      </c>
      <c r="F1699" s="56">
        <v>45</v>
      </c>
      <c r="G1699" s="52"/>
      <c r="H1699" s="47" t="s">
        <v>339</v>
      </c>
      <c r="I1699" s="44"/>
      <c r="J1699" s="39" t="e">
        <f>VLOOKUP(A1699,'[1]2019.11'!$A:$B,2,0)</f>
        <v>#N/A</v>
      </c>
      <c r="X1699" s="39" t="str">
        <f>VLOOKUP(A1699,'[1]2019.30'!$A:$B,2,0)</f>
        <v>化学发光法</v>
      </c>
      <c r="Y1699" s="39">
        <f>IF(B1699=X1699,0,1)</f>
        <v>0</v>
      </c>
      <c r="Z1699" s="39">
        <v>0</v>
      </c>
      <c r="AA1699" s="39">
        <f>IF(C1699=Z1699,0,1)</f>
        <v>0</v>
      </c>
      <c r="AB1699" s="39" t="e">
        <f>VLOOKUP(A1699,'[1]2019.30'!$A:$D,4,0)</f>
        <v>#REF!</v>
      </c>
      <c r="AC1699" s="39" t="e">
        <f>IF(D1699=AB1699,0,1)</f>
        <v>#REF!</v>
      </c>
      <c r="AD1699" s="39" t="str">
        <f>VLOOKUP(A1699,'[1]2019.30'!$A:$E,5,0)</f>
        <v>项</v>
      </c>
      <c r="AE1699" s="39">
        <f>IF(E1699=AD1699,0,1)</f>
        <v>0</v>
      </c>
      <c r="AF1699" s="39">
        <f>VLOOKUP(A1699,'[1]2019.30'!$A:$F,6,0)</f>
        <v>50</v>
      </c>
      <c r="AG1699" s="39">
        <f>IF(F1699=AF1699,0,1)</f>
        <v>1</v>
      </c>
      <c r="AH1699" s="39">
        <v>0</v>
      </c>
      <c r="AI1699" s="39">
        <f>IF(G1699=AH1699,0,1)</f>
        <v>0</v>
      </c>
      <c r="AJ1699" s="39" t="e">
        <f>VLOOKUP(A1699,[2]修订!$B:$C,2,0)</f>
        <v>#N/A</v>
      </c>
    </row>
    <row r="1700" s="39" customFormat="1" spans="1:36">
      <c r="A1700" s="55">
        <v>250403054</v>
      </c>
      <c r="B1700" s="52" t="s">
        <v>2459</v>
      </c>
      <c r="C1700" s="52"/>
      <c r="D1700" s="52"/>
      <c r="E1700" s="56" t="s">
        <v>1063</v>
      </c>
      <c r="F1700" s="56">
        <v>15</v>
      </c>
      <c r="G1700" s="52"/>
      <c r="H1700" s="47"/>
      <c r="I1700" s="44"/>
      <c r="J1700" s="39" t="e">
        <f>VLOOKUP(A1700,'[1]2019.11'!$A:$B,2,0)</f>
        <v>#N/A</v>
      </c>
      <c r="X1700" s="39" t="e">
        <f>VLOOKUP(A1700,'[1]2019.30'!$A:$B,2,0)</f>
        <v>#N/A</v>
      </c>
      <c r="AJ1700" s="39" t="e">
        <f>VLOOKUP(A1700,[2]修订!$B:$C,2,0)</f>
        <v>#N/A</v>
      </c>
    </row>
    <row r="1701" s="39" customFormat="1" spans="1:36">
      <c r="A1701" s="55">
        <v>250403055</v>
      </c>
      <c r="B1701" s="52" t="s">
        <v>2460</v>
      </c>
      <c r="C1701" s="52"/>
      <c r="D1701" s="52"/>
      <c r="E1701" s="56" t="s">
        <v>1063</v>
      </c>
      <c r="F1701" s="56" t="s">
        <v>526</v>
      </c>
      <c r="G1701" s="52"/>
      <c r="H1701" s="47"/>
      <c r="I1701" s="44"/>
      <c r="J1701" s="39" t="e">
        <f>VLOOKUP(A1701,'[1]2019.11'!$A:$B,2,0)</f>
        <v>#N/A</v>
      </c>
      <c r="X1701" s="39" t="e">
        <f>VLOOKUP(A1701,'[1]2019.30'!$A:$B,2,0)</f>
        <v>#N/A</v>
      </c>
      <c r="AJ1701" s="39" t="e">
        <f>VLOOKUP(A1701,[2]修订!$B:$C,2,0)</f>
        <v>#N/A</v>
      </c>
    </row>
    <row r="1702" s="39" customFormat="1" spans="1:36">
      <c r="A1702" s="55">
        <v>250403056</v>
      </c>
      <c r="B1702" s="52" t="s">
        <v>2461</v>
      </c>
      <c r="C1702" s="52"/>
      <c r="D1702" s="52"/>
      <c r="E1702" s="56" t="s">
        <v>1063</v>
      </c>
      <c r="F1702" s="56" t="s">
        <v>526</v>
      </c>
      <c r="G1702" s="52"/>
      <c r="H1702" s="47"/>
      <c r="I1702" s="44"/>
      <c r="J1702" s="39" t="e">
        <f>VLOOKUP(A1702,'[1]2019.11'!$A:$B,2,0)</f>
        <v>#N/A</v>
      </c>
      <c r="X1702" s="39" t="e">
        <f>VLOOKUP(A1702,'[1]2019.30'!$A:$B,2,0)</f>
        <v>#N/A</v>
      </c>
      <c r="AJ1702" s="39" t="e">
        <f>VLOOKUP(A1702,[2]修订!$B:$C,2,0)</f>
        <v>#N/A</v>
      </c>
    </row>
    <row r="1703" s="39" customFormat="1" spans="1:36">
      <c r="A1703" s="55">
        <v>250403057</v>
      </c>
      <c r="B1703" s="52" t="s">
        <v>2462</v>
      </c>
      <c r="C1703" s="52"/>
      <c r="D1703" s="52"/>
      <c r="E1703" s="56" t="s">
        <v>1063</v>
      </c>
      <c r="F1703" s="56">
        <v>180</v>
      </c>
      <c r="G1703" s="52"/>
      <c r="H1703" s="47"/>
      <c r="I1703" s="44"/>
      <c r="J1703" s="39" t="e">
        <f>VLOOKUP(A1703,'[1]2019.11'!$A:$B,2,0)</f>
        <v>#N/A</v>
      </c>
      <c r="X1703" s="39" t="e">
        <f>VLOOKUP(A1703,'[1]2019.30'!$A:$B,2,0)</f>
        <v>#N/A</v>
      </c>
      <c r="AJ1703" s="39" t="e">
        <f>VLOOKUP(A1703,[2]修订!$B:$C,2,0)</f>
        <v>#N/A</v>
      </c>
    </row>
    <row r="1704" s="39" customFormat="1" spans="1:36">
      <c r="A1704" s="55">
        <v>250403058</v>
      </c>
      <c r="B1704" s="52" t="s">
        <v>2463</v>
      </c>
      <c r="C1704" s="52"/>
      <c r="D1704" s="52"/>
      <c r="E1704" s="56" t="s">
        <v>1063</v>
      </c>
      <c r="F1704" s="56" t="s">
        <v>526</v>
      </c>
      <c r="G1704" s="52"/>
      <c r="H1704" s="47"/>
      <c r="I1704" s="44"/>
      <c r="J1704" s="39" t="e">
        <f>VLOOKUP(A1704,'[1]2019.11'!$A:$B,2,0)</f>
        <v>#N/A</v>
      </c>
      <c r="X1704" s="39" t="e">
        <f>VLOOKUP(A1704,'[1]2019.30'!$A:$B,2,0)</f>
        <v>#N/A</v>
      </c>
      <c r="AJ1704" s="39" t="e">
        <f>VLOOKUP(A1704,[2]修订!$B:$C,2,0)</f>
        <v>#N/A</v>
      </c>
    </row>
    <row r="1705" s="39" customFormat="1" spans="1:36">
      <c r="A1705" s="55">
        <v>250403059</v>
      </c>
      <c r="B1705" s="52" t="s">
        <v>2464</v>
      </c>
      <c r="C1705" s="52"/>
      <c r="D1705" s="52"/>
      <c r="E1705" s="56" t="s">
        <v>1063</v>
      </c>
      <c r="F1705" s="56">
        <v>160</v>
      </c>
      <c r="G1705" s="52"/>
      <c r="H1705" s="47" t="s">
        <v>96</v>
      </c>
      <c r="I1705" s="44"/>
      <c r="J1705" s="39" t="e">
        <f>VLOOKUP(A1705,'[1]2019.11'!$A:$B,2,0)</f>
        <v>#N/A</v>
      </c>
      <c r="X1705" s="39" t="e">
        <f>VLOOKUP(A1705,'[1]2019.30'!$A:$B,2,0)</f>
        <v>#N/A</v>
      </c>
      <c r="AJ1705" s="39" t="e">
        <f>VLOOKUP(A1705,[2]修订!$B:$C,2,0)</f>
        <v>#N/A</v>
      </c>
    </row>
    <row r="1706" s="39" customFormat="1" spans="1:36">
      <c r="A1706" s="55">
        <v>250403060</v>
      </c>
      <c r="B1706" s="52" t="s">
        <v>2465</v>
      </c>
      <c r="C1706" s="52"/>
      <c r="D1706" s="52"/>
      <c r="E1706" s="56" t="s">
        <v>1063</v>
      </c>
      <c r="F1706" s="56">
        <v>55</v>
      </c>
      <c r="G1706" s="52"/>
      <c r="H1706" s="47"/>
      <c r="I1706" s="44"/>
      <c r="J1706" s="39" t="e">
        <f>VLOOKUP(A1706,'[1]2019.11'!$A:$B,2,0)</f>
        <v>#N/A</v>
      </c>
      <c r="X1706" s="39" t="e">
        <f>VLOOKUP(A1706,'[1]2019.30'!$A:$B,2,0)</f>
        <v>#N/A</v>
      </c>
      <c r="AJ1706" s="39" t="e">
        <f>VLOOKUP(A1706,[2]修订!$B:$C,2,0)</f>
        <v>#N/A</v>
      </c>
    </row>
    <row r="1707" s="39" customFormat="1" spans="1:36">
      <c r="A1707" s="55">
        <v>250403061</v>
      </c>
      <c r="B1707" s="52" t="s">
        <v>2466</v>
      </c>
      <c r="C1707" s="52"/>
      <c r="D1707" s="52"/>
      <c r="E1707" s="56" t="s">
        <v>1063</v>
      </c>
      <c r="F1707" s="56" t="s">
        <v>526</v>
      </c>
      <c r="G1707" s="52"/>
      <c r="H1707" s="47"/>
      <c r="I1707" s="44"/>
      <c r="J1707" s="39" t="e">
        <f>VLOOKUP(A1707,'[1]2019.11'!$A:$B,2,0)</f>
        <v>#N/A</v>
      </c>
      <c r="X1707" s="39" t="e">
        <f>VLOOKUP(A1707,'[1]2019.30'!$A:$B,2,0)</f>
        <v>#N/A</v>
      </c>
      <c r="AJ1707" s="39" t="e">
        <f>VLOOKUP(A1707,[2]修订!$B:$C,2,0)</f>
        <v>#N/A</v>
      </c>
    </row>
    <row r="1708" s="39" customFormat="1" spans="1:36">
      <c r="A1708" s="55">
        <v>250403062</v>
      </c>
      <c r="B1708" s="52" t="s">
        <v>2467</v>
      </c>
      <c r="C1708" s="52"/>
      <c r="D1708" s="52"/>
      <c r="E1708" s="56" t="s">
        <v>1063</v>
      </c>
      <c r="F1708" s="56" t="s">
        <v>526</v>
      </c>
      <c r="G1708" s="52"/>
      <c r="H1708" s="47"/>
      <c r="I1708" s="44"/>
      <c r="J1708" s="39" t="e">
        <f>VLOOKUP(A1708,'[1]2019.11'!$A:$B,2,0)</f>
        <v>#N/A</v>
      </c>
      <c r="X1708" s="39" t="e">
        <f>VLOOKUP(A1708,'[1]2019.30'!$A:$B,2,0)</f>
        <v>#N/A</v>
      </c>
      <c r="AJ1708" s="39" t="e">
        <f>VLOOKUP(A1708,[2]修订!$B:$C,2,0)</f>
        <v>#N/A</v>
      </c>
    </row>
    <row r="1709" s="39" customFormat="1" spans="1:36">
      <c r="A1709" s="55">
        <v>250403063</v>
      </c>
      <c r="B1709" s="52" t="s">
        <v>2468</v>
      </c>
      <c r="C1709" s="52"/>
      <c r="D1709" s="52"/>
      <c r="E1709" s="56" t="s">
        <v>1063</v>
      </c>
      <c r="F1709" s="56" t="s">
        <v>526</v>
      </c>
      <c r="G1709" s="52" t="s">
        <v>2426</v>
      </c>
      <c r="H1709" s="47"/>
      <c r="I1709" s="44"/>
      <c r="J1709" s="39" t="e">
        <f>VLOOKUP(A1709,'[1]2019.11'!$A:$B,2,0)</f>
        <v>#N/A</v>
      </c>
      <c r="X1709" s="39" t="e">
        <f>VLOOKUP(A1709,'[1]2019.30'!$A:$B,2,0)</f>
        <v>#N/A</v>
      </c>
      <c r="AJ1709" s="39" t="e">
        <f>VLOOKUP(A1709,[2]修订!$B:$C,2,0)</f>
        <v>#N/A</v>
      </c>
    </row>
    <row r="1710" s="39" customFormat="1" spans="1:36">
      <c r="A1710" s="55">
        <v>250403064</v>
      </c>
      <c r="B1710" s="52" t="s">
        <v>2469</v>
      </c>
      <c r="C1710" s="52"/>
      <c r="D1710" s="52"/>
      <c r="E1710" s="56" t="s">
        <v>1063</v>
      </c>
      <c r="F1710" s="56" t="s">
        <v>526</v>
      </c>
      <c r="G1710" s="52" t="s">
        <v>2426</v>
      </c>
      <c r="H1710" s="47"/>
      <c r="I1710" s="44"/>
      <c r="J1710" s="39" t="e">
        <f>VLOOKUP(A1710,'[1]2019.11'!$A:$B,2,0)</f>
        <v>#N/A</v>
      </c>
      <c r="X1710" s="39" t="e">
        <f>VLOOKUP(A1710,'[1]2019.30'!$A:$B,2,0)</f>
        <v>#N/A</v>
      </c>
      <c r="AJ1710" s="39" t="e">
        <f>VLOOKUP(A1710,[2]修订!$B:$C,2,0)</f>
        <v>#N/A</v>
      </c>
    </row>
    <row r="1711" s="39" customFormat="1" ht="48" spans="1:46">
      <c r="A1711" s="55">
        <v>250403065</v>
      </c>
      <c r="B1711" s="52" t="s">
        <v>2470</v>
      </c>
      <c r="C1711" s="52" t="s">
        <v>2471</v>
      </c>
      <c r="D1711" s="52"/>
      <c r="E1711" s="56" t="s">
        <v>1063</v>
      </c>
      <c r="F1711" s="56">
        <v>70</v>
      </c>
      <c r="G1711" s="52" t="s">
        <v>2472</v>
      </c>
      <c r="H1711" s="47" t="s">
        <v>2473</v>
      </c>
      <c r="I1711" s="44"/>
      <c r="J1711" s="39" t="e">
        <f>VLOOKUP(A1711,'[1]2019.11'!$A:$B,2,0)</f>
        <v>#N/A</v>
      </c>
      <c r="X1711" s="39" t="e">
        <f>VLOOKUP(A1711,'[1]2019.30'!$A:$B,2,0)</f>
        <v>#N/A</v>
      </c>
      <c r="AJ1711" s="39" t="str">
        <f>VLOOKUP(A1711,[2]修订!$B:$C,2,0)</f>
        <v>各类病原体DNA测定</v>
      </c>
      <c r="AK1711" s="39">
        <f>IF(B1711=AJ1711,0,1)</f>
        <v>0</v>
      </c>
      <c r="AL1711" s="39" t="s">
        <v>2471</v>
      </c>
      <c r="AM1711" s="39">
        <f>IF(C1711=AL1711,0,1)</f>
        <v>0</v>
      </c>
      <c r="AN1711" s="39">
        <v>0</v>
      </c>
      <c r="AO1711" s="39">
        <f>IF(D1711=AN1711,0,1)</f>
        <v>0</v>
      </c>
      <c r="AP1711" s="39" t="str">
        <f>VLOOKUP(A1711,[2]修订!$B:$F,5,0)</f>
        <v>项</v>
      </c>
      <c r="AQ1711" s="39">
        <f>IF(E1711=AP1711,0,1)</f>
        <v>0</v>
      </c>
      <c r="AR1711" s="39">
        <v>72</v>
      </c>
      <c r="AS1711" s="39">
        <f>IF(F1711=AR1711,0,1)</f>
        <v>1</v>
      </c>
      <c r="AT1711" s="39" t="s">
        <v>2472</v>
      </c>
    </row>
    <row r="1712" s="39" customFormat="1" ht="27" spans="1:36">
      <c r="A1712" s="55">
        <v>250403066</v>
      </c>
      <c r="B1712" s="52" t="s">
        <v>2474</v>
      </c>
      <c r="C1712" s="52"/>
      <c r="D1712" s="52"/>
      <c r="E1712" s="56" t="s">
        <v>1063</v>
      </c>
      <c r="F1712" s="56">
        <v>255</v>
      </c>
      <c r="G1712" s="52"/>
      <c r="H1712" s="47" t="s">
        <v>339</v>
      </c>
      <c r="I1712" s="44"/>
      <c r="J1712" s="39" t="e">
        <f>VLOOKUP(A1712,'[1]2019.11'!$A:$B,2,0)</f>
        <v>#N/A</v>
      </c>
      <c r="X1712" s="39" t="str">
        <f>VLOOKUP(A1712,'[1]2019.30'!$A:$B,2,0)</f>
        <v>人乳头瘤病毒(HPV)核酸检测</v>
      </c>
      <c r="Y1712" s="39">
        <f>IF(B1712=X1712,0,1)</f>
        <v>0</v>
      </c>
      <c r="Z1712" s="39">
        <v>0</v>
      </c>
      <c r="AA1712" s="39">
        <f>IF(C1712=Z1712,0,1)</f>
        <v>0</v>
      </c>
      <c r="AB1712" s="39" t="e">
        <f>VLOOKUP(A1712,'[1]2019.30'!$A:$D,4,0)</f>
        <v>#REF!</v>
      </c>
      <c r="AC1712" s="39" t="e">
        <f>IF(D1712=AB1712,0,1)</f>
        <v>#REF!</v>
      </c>
      <c r="AD1712" s="39" t="str">
        <f>VLOOKUP(A1712,'[1]2019.30'!$A:$E,5,0)</f>
        <v>项</v>
      </c>
      <c r="AE1712" s="39">
        <f>IF(E1712=AD1712,0,1)</f>
        <v>0</v>
      </c>
      <c r="AF1712" s="39">
        <f>VLOOKUP(A1712,'[1]2019.30'!$A:$F,6,0)</f>
        <v>280</v>
      </c>
      <c r="AG1712" s="39">
        <f>IF(F1712=AF1712,0,1)</f>
        <v>1</v>
      </c>
      <c r="AH1712" s="39">
        <v>0</v>
      </c>
      <c r="AI1712" s="39">
        <f>IF(G1712=AH1712,0,1)</f>
        <v>0</v>
      </c>
      <c r="AJ1712" s="39" t="e">
        <f>VLOOKUP(A1712,[2]修订!$B:$C,2,0)</f>
        <v>#N/A</v>
      </c>
    </row>
    <row r="1713" s="39" customFormat="1" spans="1:36">
      <c r="A1713" s="55">
        <v>250403067</v>
      </c>
      <c r="B1713" s="52" t="s">
        <v>2475</v>
      </c>
      <c r="C1713" s="52"/>
      <c r="D1713" s="52"/>
      <c r="E1713" s="56" t="s">
        <v>1063</v>
      </c>
      <c r="F1713" s="56" t="s">
        <v>526</v>
      </c>
      <c r="G1713" s="52"/>
      <c r="H1713" s="47"/>
      <c r="I1713" s="44"/>
      <c r="J1713" s="39" t="e">
        <f>VLOOKUP(A1713,'[1]2019.11'!$A:$B,2,0)</f>
        <v>#N/A</v>
      </c>
      <c r="X1713" s="39" t="e">
        <f>VLOOKUP(A1713,'[1]2019.30'!$A:$B,2,0)</f>
        <v>#N/A</v>
      </c>
      <c r="AJ1713" s="39" t="e">
        <f>VLOOKUP(A1713,[2]修订!$B:$C,2,0)</f>
        <v>#N/A</v>
      </c>
    </row>
    <row r="1714" s="39" customFormat="1" ht="24" spans="1:36">
      <c r="A1714" s="55">
        <v>250403068</v>
      </c>
      <c r="B1714" s="52" t="s">
        <v>2476</v>
      </c>
      <c r="C1714" s="52" t="s">
        <v>2477</v>
      </c>
      <c r="D1714" s="52"/>
      <c r="E1714" s="56" t="s">
        <v>1063</v>
      </c>
      <c r="F1714" s="56">
        <v>110</v>
      </c>
      <c r="G1714" s="52"/>
      <c r="H1714" s="47"/>
      <c r="I1714" s="44"/>
      <c r="J1714" s="39" t="e">
        <f>VLOOKUP(A1714,'[1]2019.11'!$A:$B,2,0)</f>
        <v>#N/A</v>
      </c>
      <c r="X1714" s="39" t="e">
        <f>VLOOKUP(A1714,'[1]2019.30'!$A:$B,2,0)</f>
        <v>#N/A</v>
      </c>
      <c r="AJ1714" s="39" t="e">
        <f>VLOOKUP(A1714,[2]修订!$B:$C,2,0)</f>
        <v>#N/A</v>
      </c>
    </row>
    <row r="1715" s="39" customFormat="1" ht="24" spans="1:36">
      <c r="A1715" s="55">
        <v>250403069</v>
      </c>
      <c r="B1715" s="52" t="s">
        <v>2478</v>
      </c>
      <c r="C1715" s="52" t="s">
        <v>2324</v>
      </c>
      <c r="D1715" s="52" t="s">
        <v>2479</v>
      </c>
      <c r="E1715" s="56" t="s">
        <v>1063</v>
      </c>
      <c r="F1715" s="56">
        <v>25</v>
      </c>
      <c r="G1715" s="52"/>
      <c r="H1715" s="47" t="s">
        <v>2480</v>
      </c>
      <c r="I1715" s="44"/>
      <c r="J1715" s="39" t="e">
        <f>VLOOKUP(A1715,'[1]2019.11'!$A:$B,2,0)</f>
        <v>#N/A</v>
      </c>
      <c r="X1715" s="39" t="e">
        <f>VLOOKUP(A1715,'[1]2019.30'!$A:$B,2,0)</f>
        <v>#N/A</v>
      </c>
      <c r="AJ1715" s="39" t="e">
        <f>VLOOKUP(A1715,[2]修订!$B:$C,2,0)</f>
        <v>#N/A</v>
      </c>
    </row>
    <row r="1716" s="39" customFormat="1" spans="1:36">
      <c r="A1716" s="55">
        <v>250403070</v>
      </c>
      <c r="B1716" s="52" t="s">
        <v>2481</v>
      </c>
      <c r="C1716" s="52"/>
      <c r="D1716" s="52"/>
      <c r="E1716" s="56" t="s">
        <v>1063</v>
      </c>
      <c r="F1716" s="56">
        <v>60</v>
      </c>
      <c r="G1716" s="52"/>
      <c r="H1716" s="47"/>
      <c r="I1716" s="44"/>
      <c r="J1716" s="39" t="e">
        <f>VLOOKUP(A1716,'[1]2019.11'!$A:$B,2,0)</f>
        <v>#N/A</v>
      </c>
      <c r="X1716" s="39" t="e">
        <f>VLOOKUP(A1716,'[1]2019.30'!$A:$B,2,0)</f>
        <v>#N/A</v>
      </c>
      <c r="AJ1716" s="39" t="e">
        <f>VLOOKUP(A1716,[2]修订!$B:$C,2,0)</f>
        <v>#N/A</v>
      </c>
    </row>
    <row r="1717" s="39" customFormat="1" ht="24" spans="1:36">
      <c r="A1717" s="55">
        <v>250403071</v>
      </c>
      <c r="B1717" s="52" t="s">
        <v>2482</v>
      </c>
      <c r="C1717" s="52"/>
      <c r="D1717" s="52"/>
      <c r="E1717" s="56" t="s">
        <v>1063</v>
      </c>
      <c r="F1717" s="56">
        <v>380</v>
      </c>
      <c r="G1717" s="52"/>
      <c r="H1717" s="47"/>
      <c r="I1717" s="44"/>
      <c r="J1717" s="39" t="e">
        <f>VLOOKUP(A1717,'[1]2019.11'!$A:$B,2,0)</f>
        <v>#N/A</v>
      </c>
      <c r="X1717" s="39" t="e">
        <f>VLOOKUP(A1717,'[1]2019.30'!$A:$B,2,0)</f>
        <v>#N/A</v>
      </c>
      <c r="AJ1717" s="39" t="e">
        <f>VLOOKUP(A1717,[2]修订!$B:$C,2,0)</f>
        <v>#N/A</v>
      </c>
    </row>
    <row r="1718" s="39" customFormat="1" ht="24" spans="1:36">
      <c r="A1718" s="55">
        <v>250403072</v>
      </c>
      <c r="B1718" s="52" t="s">
        <v>2483</v>
      </c>
      <c r="C1718" s="52"/>
      <c r="D1718" s="52"/>
      <c r="E1718" s="56" t="s">
        <v>1063</v>
      </c>
      <c r="F1718" s="56">
        <v>330</v>
      </c>
      <c r="G1718" s="52"/>
      <c r="H1718" s="47"/>
      <c r="I1718" s="44"/>
      <c r="J1718" s="39" t="e">
        <f>VLOOKUP(A1718,'[1]2019.11'!$A:$B,2,0)</f>
        <v>#N/A</v>
      </c>
      <c r="X1718" s="39" t="e">
        <f>VLOOKUP(A1718,'[1]2019.30'!$A:$B,2,0)</f>
        <v>#N/A</v>
      </c>
      <c r="AJ1718" s="39" t="e">
        <f>VLOOKUP(A1718,[2]修订!$B:$C,2,0)</f>
        <v>#N/A</v>
      </c>
    </row>
    <row r="1719" s="39" customFormat="1" ht="24" spans="1:36">
      <c r="A1719" s="55">
        <v>250403073</v>
      </c>
      <c r="B1719" s="52" t="s">
        <v>2484</v>
      </c>
      <c r="C1719" s="52"/>
      <c r="D1719" s="52"/>
      <c r="E1719" s="56" t="s">
        <v>1063</v>
      </c>
      <c r="F1719" s="56">
        <v>50</v>
      </c>
      <c r="G1719" s="52"/>
      <c r="H1719" s="47"/>
      <c r="I1719" s="44"/>
      <c r="J1719" s="39" t="e">
        <f>VLOOKUP(A1719,'[1]2019.11'!$A:$B,2,0)</f>
        <v>#N/A</v>
      </c>
      <c r="X1719" s="39" t="e">
        <f>VLOOKUP(A1719,'[1]2019.30'!$A:$B,2,0)</f>
        <v>#N/A</v>
      </c>
      <c r="AJ1719" s="39" t="e">
        <f>VLOOKUP(A1719,[2]修订!$B:$C,2,0)</f>
        <v>#N/A</v>
      </c>
    </row>
    <row r="1720" s="39" customFormat="1" spans="1:36">
      <c r="A1720" s="55">
        <v>250403074</v>
      </c>
      <c r="B1720" s="52" t="s">
        <v>2485</v>
      </c>
      <c r="C1720" s="52"/>
      <c r="D1720" s="52"/>
      <c r="E1720" s="56" t="s">
        <v>1063</v>
      </c>
      <c r="F1720" s="56" t="s">
        <v>526</v>
      </c>
      <c r="G1720" s="52"/>
      <c r="H1720" s="47"/>
      <c r="I1720" s="44"/>
      <c r="J1720" s="39" t="e">
        <f>VLOOKUP(A1720,'[1]2019.11'!$A:$B,2,0)</f>
        <v>#N/A</v>
      </c>
      <c r="X1720" s="39" t="e">
        <f>VLOOKUP(A1720,'[1]2019.30'!$A:$B,2,0)</f>
        <v>#N/A</v>
      </c>
      <c r="AJ1720" s="39" t="e">
        <f>VLOOKUP(A1720,[2]修订!$B:$C,2,0)</f>
        <v>#N/A</v>
      </c>
    </row>
    <row r="1721" s="39" customFormat="1" spans="1:36">
      <c r="A1721" s="55">
        <v>250403075</v>
      </c>
      <c r="B1721" s="52" t="s">
        <v>2486</v>
      </c>
      <c r="C1721" s="52"/>
      <c r="D1721" s="52"/>
      <c r="E1721" s="56" t="s">
        <v>1063</v>
      </c>
      <c r="F1721" s="56" t="s">
        <v>526</v>
      </c>
      <c r="G1721" s="52"/>
      <c r="H1721" s="47"/>
      <c r="I1721" s="44"/>
      <c r="J1721" s="39" t="e">
        <f>VLOOKUP(A1721,'[1]2019.11'!$A:$B,2,0)</f>
        <v>#N/A</v>
      </c>
      <c r="X1721" s="39" t="e">
        <f>VLOOKUP(A1721,'[1]2019.30'!$A:$B,2,0)</f>
        <v>#N/A</v>
      </c>
      <c r="AJ1721" s="39" t="e">
        <f>VLOOKUP(A1721,[2]修订!$B:$C,2,0)</f>
        <v>#N/A</v>
      </c>
    </row>
    <row r="1722" s="39" customFormat="1" spans="1:36">
      <c r="A1722" s="55">
        <v>250403076</v>
      </c>
      <c r="B1722" s="52" t="s">
        <v>2487</v>
      </c>
      <c r="C1722" s="52"/>
      <c r="D1722" s="52"/>
      <c r="E1722" s="56" t="s">
        <v>1063</v>
      </c>
      <c r="F1722" s="56">
        <v>75</v>
      </c>
      <c r="G1722" s="52"/>
      <c r="H1722" s="47"/>
      <c r="I1722" s="44"/>
      <c r="J1722" s="39" t="e">
        <f>VLOOKUP(A1722,'[1]2019.11'!$A:$B,2,0)</f>
        <v>#N/A</v>
      </c>
      <c r="X1722" s="39" t="e">
        <f>VLOOKUP(A1722,'[1]2019.30'!$A:$B,2,0)</f>
        <v>#N/A</v>
      </c>
      <c r="AJ1722" s="39" t="e">
        <f>VLOOKUP(A1722,[2]修订!$B:$C,2,0)</f>
        <v>#N/A</v>
      </c>
    </row>
    <row r="1723" s="39" customFormat="1" spans="1:36">
      <c r="A1723" s="55">
        <v>250403077</v>
      </c>
      <c r="B1723" s="52" t="s">
        <v>2488</v>
      </c>
      <c r="C1723" s="52" t="s">
        <v>2489</v>
      </c>
      <c r="D1723" s="52"/>
      <c r="E1723" s="56" t="s">
        <v>1063</v>
      </c>
      <c r="F1723" s="56" t="s">
        <v>526</v>
      </c>
      <c r="G1723" s="52"/>
      <c r="H1723" s="47"/>
      <c r="I1723" s="44"/>
      <c r="J1723" s="39" t="e">
        <f>VLOOKUP(A1723,'[1]2019.11'!$A:$B,2,0)</f>
        <v>#N/A</v>
      </c>
      <c r="X1723" s="39" t="e">
        <f>VLOOKUP(A1723,'[1]2019.30'!$A:$B,2,0)</f>
        <v>#N/A</v>
      </c>
      <c r="AJ1723" s="39" t="e">
        <f>VLOOKUP(A1723,[2]修订!$B:$C,2,0)</f>
        <v>#N/A</v>
      </c>
    </row>
    <row r="1724" s="39" customFormat="1" spans="1:36">
      <c r="A1724" s="55">
        <v>250403078</v>
      </c>
      <c r="B1724" s="52" t="s">
        <v>2490</v>
      </c>
      <c r="C1724" s="52"/>
      <c r="D1724" s="52"/>
      <c r="E1724" s="56" t="s">
        <v>1063</v>
      </c>
      <c r="F1724" s="56">
        <v>35</v>
      </c>
      <c r="G1724" s="52"/>
      <c r="H1724" s="47"/>
      <c r="I1724" s="44"/>
      <c r="J1724" s="39" t="e">
        <f>VLOOKUP(A1724,'[1]2019.11'!$A:$B,2,0)</f>
        <v>#N/A</v>
      </c>
      <c r="X1724" s="39" t="e">
        <f>VLOOKUP(A1724,'[1]2019.30'!$A:$B,2,0)</f>
        <v>#N/A</v>
      </c>
      <c r="AJ1724" s="39" t="e">
        <f>VLOOKUP(A1724,[2]修订!$B:$C,2,0)</f>
        <v>#N/A</v>
      </c>
    </row>
    <row r="1725" s="39" customFormat="1" spans="1:36">
      <c r="A1725" s="55">
        <v>250403079</v>
      </c>
      <c r="B1725" s="52" t="s">
        <v>2491</v>
      </c>
      <c r="C1725" s="52"/>
      <c r="D1725" s="52"/>
      <c r="E1725" s="56" t="s">
        <v>1063</v>
      </c>
      <c r="F1725" s="56">
        <v>185</v>
      </c>
      <c r="G1725" s="52"/>
      <c r="H1725" s="47" t="s">
        <v>96</v>
      </c>
      <c r="I1725" s="44"/>
      <c r="J1725" s="39" t="e">
        <f>VLOOKUP(A1725,'[1]2019.11'!$A:$B,2,0)</f>
        <v>#N/A</v>
      </c>
      <c r="X1725" s="39" t="e">
        <f>VLOOKUP(A1725,'[1]2019.30'!$A:$B,2,0)</f>
        <v>#N/A</v>
      </c>
      <c r="AJ1725" s="39" t="e">
        <f>VLOOKUP(A1725,[2]修订!$B:$C,2,0)</f>
        <v>#N/A</v>
      </c>
    </row>
    <row r="1726" s="39" customFormat="1" spans="1:36">
      <c r="A1726" s="55">
        <v>250403080</v>
      </c>
      <c r="B1726" s="52" t="s">
        <v>2492</v>
      </c>
      <c r="C1726" s="52"/>
      <c r="D1726" s="52"/>
      <c r="E1726" s="56" t="s">
        <v>1063</v>
      </c>
      <c r="F1726" s="56" t="s">
        <v>526</v>
      </c>
      <c r="G1726" s="52"/>
      <c r="H1726" s="47"/>
      <c r="I1726" s="44"/>
      <c r="J1726" s="39" t="e">
        <f>VLOOKUP(A1726,'[1]2019.11'!$A:$B,2,0)</f>
        <v>#N/A</v>
      </c>
      <c r="X1726" s="39" t="e">
        <f>VLOOKUP(A1726,'[1]2019.30'!$A:$B,2,0)</f>
        <v>#N/A</v>
      </c>
      <c r="AJ1726" s="39" t="e">
        <f>VLOOKUP(A1726,[2]修订!$B:$C,2,0)</f>
        <v>#N/A</v>
      </c>
    </row>
    <row r="1727" s="39" customFormat="1" spans="1:36">
      <c r="A1727" s="55">
        <v>250403081</v>
      </c>
      <c r="B1727" s="52" t="s">
        <v>2493</v>
      </c>
      <c r="C1727" s="52"/>
      <c r="D1727" s="52"/>
      <c r="E1727" s="56" t="s">
        <v>1063</v>
      </c>
      <c r="F1727" s="56" t="s">
        <v>526</v>
      </c>
      <c r="G1727" s="52"/>
      <c r="H1727" s="47"/>
      <c r="I1727" s="44"/>
      <c r="J1727" s="39" t="e">
        <f>VLOOKUP(A1727,'[1]2019.11'!$A:$B,2,0)</f>
        <v>#N/A</v>
      </c>
      <c r="X1727" s="39" t="e">
        <f>VLOOKUP(A1727,'[1]2019.30'!$A:$B,2,0)</f>
        <v>#N/A</v>
      </c>
      <c r="AJ1727" s="39" t="e">
        <f>VLOOKUP(A1727,[2]修订!$B:$C,2,0)</f>
        <v>#N/A</v>
      </c>
    </row>
    <row r="1728" s="39" customFormat="1" ht="24" spans="1:36">
      <c r="A1728" s="55">
        <v>250403082</v>
      </c>
      <c r="B1728" s="52" t="s">
        <v>2494</v>
      </c>
      <c r="C1728" s="52"/>
      <c r="D1728" s="52"/>
      <c r="E1728" s="56" t="s">
        <v>28</v>
      </c>
      <c r="F1728" s="56" t="s">
        <v>48</v>
      </c>
      <c r="G1728" s="52"/>
      <c r="H1728" s="57" t="s">
        <v>404</v>
      </c>
      <c r="I1728" s="39">
        <v>45</v>
      </c>
      <c r="J1728" s="39" t="e">
        <f>VLOOKUP(A1728,'[1]2019.11'!$A:$B,2,0)</f>
        <v>#N/A</v>
      </c>
      <c r="X1728" s="39" t="e">
        <f>VLOOKUP(A1728,'[1]2019.30'!$A:$B,2,0)</f>
        <v>#N/A</v>
      </c>
      <c r="AJ1728" s="39" t="e">
        <f>VLOOKUP(A1728,[2]修订!$B:$C,2,0)</f>
        <v>#N/A</v>
      </c>
    </row>
    <row r="1729" s="39" customFormat="1" ht="54" spans="1:36">
      <c r="A1729" s="55">
        <v>250403083</v>
      </c>
      <c r="B1729" s="52" t="s">
        <v>2495</v>
      </c>
      <c r="C1729" s="52"/>
      <c r="D1729" s="52"/>
      <c r="E1729" s="56" t="s">
        <v>274</v>
      </c>
      <c r="F1729" s="56">
        <v>360</v>
      </c>
      <c r="G1729" s="52"/>
      <c r="H1729" s="47" t="s">
        <v>208</v>
      </c>
      <c r="I1729" s="44"/>
      <c r="J1729" s="39" t="e">
        <f>VLOOKUP(A1729,'[1]2019.11'!$A:$B,2,0)</f>
        <v>#N/A</v>
      </c>
      <c r="X1729" s="39" t="e">
        <f>VLOOKUP(A1729,'[1]2019.30'!$A:$B,2,0)</f>
        <v>#N/A</v>
      </c>
      <c r="AJ1729" s="39" t="e">
        <f>VLOOKUP(A1729,[2]修订!$B:$C,2,0)</f>
        <v>#N/A</v>
      </c>
    </row>
    <row r="1730" s="39" customFormat="1" ht="24" spans="1:36">
      <c r="A1730" s="55">
        <v>250403084</v>
      </c>
      <c r="B1730" s="52" t="s">
        <v>2496</v>
      </c>
      <c r="C1730" s="52"/>
      <c r="D1730" s="52"/>
      <c r="E1730" s="56" t="s">
        <v>274</v>
      </c>
      <c r="F1730" s="56" t="s">
        <v>48</v>
      </c>
      <c r="G1730" s="52"/>
      <c r="H1730" s="57" t="s">
        <v>404</v>
      </c>
      <c r="J1730" s="39" t="e">
        <f>VLOOKUP(A1730,'[1]2019.11'!$A:$B,2,0)</f>
        <v>#N/A</v>
      </c>
      <c r="X1730" s="39" t="e">
        <f>VLOOKUP(A1730,'[1]2019.30'!$A:$B,2,0)</f>
        <v>#N/A</v>
      </c>
      <c r="AJ1730" s="39" t="e">
        <f>VLOOKUP(A1730,[2]修订!$B:$C,2,0)</f>
        <v>#N/A</v>
      </c>
    </row>
    <row r="1731" s="39" customFormat="1" ht="54" spans="1:36">
      <c r="A1731" s="55">
        <v>250403085</v>
      </c>
      <c r="B1731" s="52" t="s">
        <v>2497</v>
      </c>
      <c r="C1731" s="52"/>
      <c r="D1731" s="52"/>
      <c r="E1731" s="56" t="s">
        <v>28</v>
      </c>
      <c r="F1731" s="56">
        <v>60</v>
      </c>
      <c r="G1731" s="52"/>
      <c r="H1731" s="47" t="s">
        <v>208</v>
      </c>
      <c r="I1731" s="44"/>
      <c r="J1731" s="39" t="e">
        <f>VLOOKUP(A1731,'[1]2019.11'!$A:$B,2,0)</f>
        <v>#N/A</v>
      </c>
      <c r="X1731" s="39" t="e">
        <f>VLOOKUP(A1731,'[1]2019.30'!$A:$B,2,0)</f>
        <v>#N/A</v>
      </c>
      <c r="AJ1731" s="39" t="e">
        <f>VLOOKUP(A1731,[2]修订!$B:$C,2,0)</f>
        <v>#N/A</v>
      </c>
    </row>
    <row r="1732" s="39" customFormat="1" ht="24" spans="1:36">
      <c r="A1732" s="55">
        <v>250403086</v>
      </c>
      <c r="B1732" s="52" t="s">
        <v>2498</v>
      </c>
      <c r="C1732" s="52"/>
      <c r="D1732" s="52"/>
      <c r="E1732" s="56" t="s">
        <v>28</v>
      </c>
      <c r="F1732" s="56" t="s">
        <v>48</v>
      </c>
      <c r="G1732" s="52"/>
      <c r="H1732" s="57" t="s">
        <v>404</v>
      </c>
      <c r="J1732" s="39" t="e">
        <f>VLOOKUP(A1732,'[1]2019.11'!$A:$B,2,0)</f>
        <v>#N/A</v>
      </c>
      <c r="X1732" s="39" t="e">
        <f>VLOOKUP(A1732,'[1]2019.30'!$A:$B,2,0)</f>
        <v>#N/A</v>
      </c>
      <c r="AJ1732" s="39" t="e">
        <f>VLOOKUP(A1732,[2]修订!$B:$C,2,0)</f>
        <v>#N/A</v>
      </c>
    </row>
    <row r="1733" s="39" customFormat="1" ht="24" spans="1:36">
      <c r="A1733" s="55">
        <v>250403087</v>
      </c>
      <c r="B1733" s="52" t="s">
        <v>2499</v>
      </c>
      <c r="C1733" s="52"/>
      <c r="D1733" s="52"/>
      <c r="E1733" s="56" t="s">
        <v>28</v>
      </c>
      <c r="F1733" s="56" t="s">
        <v>48</v>
      </c>
      <c r="G1733" s="52"/>
      <c r="H1733" s="57" t="s">
        <v>404</v>
      </c>
      <c r="J1733" s="39" t="e">
        <f>VLOOKUP(A1733,'[1]2019.11'!$A:$B,2,0)</f>
        <v>#N/A</v>
      </c>
      <c r="X1733" s="39" t="e">
        <f>VLOOKUP(A1733,'[1]2019.30'!$A:$B,2,0)</f>
        <v>#N/A</v>
      </c>
      <c r="AJ1733" s="39" t="e">
        <f>VLOOKUP(A1733,[2]修订!$B:$C,2,0)</f>
        <v>#N/A</v>
      </c>
    </row>
    <row r="1734" s="39" customFormat="1" ht="48" spans="1:36">
      <c r="A1734" s="55">
        <v>250403088</v>
      </c>
      <c r="B1734" s="52" t="s">
        <v>2500</v>
      </c>
      <c r="C1734" s="52" t="s">
        <v>1491</v>
      </c>
      <c r="D1734" s="52"/>
      <c r="E1734" s="56" t="s">
        <v>28</v>
      </c>
      <c r="F1734" s="56" t="s">
        <v>48</v>
      </c>
      <c r="G1734" s="52"/>
      <c r="H1734" s="57" t="s">
        <v>159</v>
      </c>
      <c r="J1734" s="39" t="e">
        <f>VLOOKUP(A1734,'[1]2019.11'!$A:$B,2,0)</f>
        <v>#N/A</v>
      </c>
      <c r="X1734" s="39" t="e">
        <f>VLOOKUP(A1734,'[1]2019.30'!$A:$B,2,0)</f>
        <v>#N/A</v>
      </c>
      <c r="AJ1734" s="39" t="e">
        <f>VLOOKUP(A1734,[2]修订!$B:$C,2,0)</f>
        <v>#N/A</v>
      </c>
    </row>
    <row r="1735" s="39" customFormat="1" ht="60" spans="1:36">
      <c r="A1735" s="55">
        <v>250403089</v>
      </c>
      <c r="B1735" s="52" t="s">
        <v>2501</v>
      </c>
      <c r="C1735" s="52" t="s">
        <v>2502</v>
      </c>
      <c r="D1735" s="52"/>
      <c r="E1735" s="56" t="s">
        <v>28</v>
      </c>
      <c r="F1735" s="56" t="s">
        <v>48</v>
      </c>
      <c r="G1735" s="52"/>
      <c r="H1735" s="57" t="s">
        <v>159</v>
      </c>
      <c r="I1735" s="39">
        <v>380</v>
      </c>
      <c r="J1735" s="39" t="e">
        <f>VLOOKUP(A1735,'[1]2019.11'!$A:$B,2,0)</f>
        <v>#N/A</v>
      </c>
      <c r="X1735" s="39" t="e">
        <f>VLOOKUP(A1735,'[1]2019.30'!$A:$B,2,0)</f>
        <v>#N/A</v>
      </c>
      <c r="AJ1735" s="39" t="e">
        <f>VLOOKUP(A1735,[2]修订!$B:$C,2,0)</f>
        <v>#N/A</v>
      </c>
    </row>
    <row r="1736" s="42" customFormat="1" ht="84" spans="1:36">
      <c r="A1736" s="84">
        <v>250403090</v>
      </c>
      <c r="B1736" s="85" t="s">
        <v>2503</v>
      </c>
      <c r="C1736" s="85" t="s">
        <v>2504</v>
      </c>
      <c r="D1736" s="85"/>
      <c r="E1736" s="86" t="s">
        <v>28</v>
      </c>
      <c r="F1736" s="86">
        <v>24</v>
      </c>
      <c r="G1736" s="85"/>
      <c r="H1736" s="89" t="s">
        <v>2505</v>
      </c>
      <c r="I1736" s="91"/>
      <c r="J1736" s="39" t="e">
        <f>VLOOKUP(A1736,'[1]2019.11'!$A:$B,2,0)</f>
        <v>#N/A</v>
      </c>
      <c r="X1736" s="39" t="e">
        <f>VLOOKUP(A1736,'[1]2019.30'!$A:$B,2,0)</f>
        <v>#N/A</v>
      </c>
      <c r="AJ1736" s="39" t="e">
        <f>VLOOKUP(A1736,[2]修订!$B:$C,2,0)</f>
        <v>#N/A</v>
      </c>
    </row>
    <row r="1737" s="41" customFormat="1" ht="36" spans="1:36">
      <c r="A1737" s="55">
        <v>250403091</v>
      </c>
      <c r="B1737" s="52" t="s">
        <v>2506</v>
      </c>
      <c r="C1737" s="52" t="s">
        <v>2507</v>
      </c>
      <c r="D1737" s="52"/>
      <c r="E1737" s="56" t="s">
        <v>28</v>
      </c>
      <c r="F1737" s="56" t="s">
        <v>48</v>
      </c>
      <c r="G1737" s="52"/>
      <c r="H1737" s="77" t="s">
        <v>275</v>
      </c>
      <c r="J1737" s="39" t="e">
        <f>VLOOKUP(A1737,'[1]2019.11'!$A:$B,2,0)</f>
        <v>#N/A</v>
      </c>
      <c r="X1737" s="39" t="e">
        <f>VLOOKUP(A1737,'[1]2019.30'!$A:$B,2,0)</f>
        <v>#N/A</v>
      </c>
      <c r="AJ1737" s="39" t="e">
        <f>VLOOKUP(A1737,[2]修订!$B:$C,2,0)</f>
        <v>#N/A</v>
      </c>
    </row>
    <row r="1738" s="41" customFormat="1" ht="24" spans="1:36">
      <c r="A1738" s="55">
        <v>250403092</v>
      </c>
      <c r="B1738" s="52" t="s">
        <v>2508</v>
      </c>
      <c r="C1738" s="52" t="s">
        <v>2509</v>
      </c>
      <c r="D1738" s="52"/>
      <c r="E1738" s="56" t="s">
        <v>28</v>
      </c>
      <c r="F1738" s="56" t="s">
        <v>48</v>
      </c>
      <c r="G1738" s="52"/>
      <c r="H1738" s="77" t="s">
        <v>275</v>
      </c>
      <c r="J1738" s="39" t="e">
        <f>VLOOKUP(A1738,'[1]2019.11'!$A:$B,2,0)</f>
        <v>#N/A</v>
      </c>
      <c r="X1738" s="39" t="e">
        <f>VLOOKUP(A1738,'[1]2019.30'!$A:$B,2,0)</f>
        <v>#N/A</v>
      </c>
      <c r="AJ1738" s="39" t="e">
        <f>VLOOKUP(A1738,[2]修订!$B:$C,2,0)</f>
        <v>#N/A</v>
      </c>
    </row>
    <row r="1739" s="41" customFormat="1" ht="24" spans="1:36">
      <c r="A1739" s="55">
        <v>250403093</v>
      </c>
      <c r="B1739" s="52" t="s">
        <v>2510</v>
      </c>
      <c r="C1739" s="52" t="s">
        <v>2511</v>
      </c>
      <c r="D1739" s="52"/>
      <c r="E1739" s="56" t="s">
        <v>28</v>
      </c>
      <c r="F1739" s="56" t="s">
        <v>48</v>
      </c>
      <c r="G1739" s="52"/>
      <c r="H1739" s="77" t="s">
        <v>275</v>
      </c>
      <c r="I1739" s="41">
        <v>50</v>
      </c>
      <c r="J1739" s="39" t="e">
        <f>VLOOKUP(A1739,'[1]2019.11'!$A:$B,2,0)</f>
        <v>#N/A</v>
      </c>
      <c r="X1739" s="39" t="e">
        <f>VLOOKUP(A1739,'[1]2019.30'!$A:$B,2,0)</f>
        <v>#N/A</v>
      </c>
      <c r="AJ1739" s="39" t="e">
        <f>VLOOKUP(A1739,[2]修订!$B:$C,2,0)</f>
        <v>#N/A</v>
      </c>
    </row>
    <row r="1740" s="41" customFormat="1" ht="24" spans="1:36">
      <c r="A1740" s="55">
        <v>250403094</v>
      </c>
      <c r="B1740" s="52" t="s">
        <v>2512</v>
      </c>
      <c r="C1740" s="52" t="s">
        <v>2513</v>
      </c>
      <c r="D1740" s="52"/>
      <c r="E1740" s="56" t="s">
        <v>28</v>
      </c>
      <c r="F1740" s="56" t="s">
        <v>48</v>
      </c>
      <c r="G1740" s="52"/>
      <c r="H1740" s="77" t="s">
        <v>275</v>
      </c>
      <c r="I1740" s="41">
        <v>50</v>
      </c>
      <c r="J1740" s="39" t="e">
        <f>VLOOKUP(A1740,'[1]2019.11'!$A:$B,2,0)</f>
        <v>#N/A</v>
      </c>
      <c r="X1740" s="39" t="e">
        <f>VLOOKUP(A1740,'[1]2019.30'!$A:$B,2,0)</f>
        <v>#N/A</v>
      </c>
      <c r="AJ1740" s="39" t="e">
        <f>VLOOKUP(A1740,[2]修订!$B:$C,2,0)</f>
        <v>#N/A</v>
      </c>
    </row>
    <row r="1741" s="41" customFormat="1" ht="40.5" spans="1:36">
      <c r="A1741" s="55">
        <v>250403095</v>
      </c>
      <c r="B1741" s="52" t="s">
        <v>2514</v>
      </c>
      <c r="C1741" s="52" t="s">
        <v>2515</v>
      </c>
      <c r="D1741" s="52"/>
      <c r="E1741" s="56" t="s">
        <v>28</v>
      </c>
      <c r="F1741" s="56" t="s">
        <v>48</v>
      </c>
      <c r="G1741" s="52"/>
      <c r="H1741" s="90" t="s">
        <v>2516</v>
      </c>
      <c r="I1741" s="92">
        <v>72</v>
      </c>
      <c r="J1741" s="39" t="e">
        <f>VLOOKUP(A1741,'[1]2019.11'!$A:$B,2,0)</f>
        <v>#N/A</v>
      </c>
      <c r="X1741" s="39" t="e">
        <f>VLOOKUP(A1741,'[1]2019.30'!$A:$B,2,0)</f>
        <v>#N/A</v>
      </c>
      <c r="AJ1741" s="39" t="e">
        <f>VLOOKUP(A1741,[2]修订!$B:$C,2,0)</f>
        <v>#N/A</v>
      </c>
    </row>
    <row r="1742" s="41" customFormat="1" ht="24" spans="1:36">
      <c r="A1742" s="55">
        <v>250403096</v>
      </c>
      <c r="B1742" s="52" t="s">
        <v>2517</v>
      </c>
      <c r="C1742" s="52" t="s">
        <v>2518</v>
      </c>
      <c r="D1742" s="52"/>
      <c r="E1742" s="56" t="s">
        <v>28</v>
      </c>
      <c r="F1742" s="56" t="s">
        <v>48</v>
      </c>
      <c r="G1742" s="52"/>
      <c r="H1742" s="77" t="s">
        <v>275</v>
      </c>
      <c r="I1742" s="41">
        <v>55</v>
      </c>
      <c r="J1742" s="39" t="e">
        <f>VLOOKUP(A1742,'[1]2019.11'!$A:$B,2,0)</f>
        <v>#N/A</v>
      </c>
      <c r="X1742" s="39" t="e">
        <f>VLOOKUP(A1742,'[1]2019.30'!$A:$B,2,0)</f>
        <v>#N/A</v>
      </c>
      <c r="AJ1742" s="39" t="e">
        <f>VLOOKUP(A1742,[2]修订!$B:$C,2,0)</f>
        <v>#N/A</v>
      </c>
    </row>
    <row r="1743" s="41" customFormat="1" ht="40.5" spans="1:36">
      <c r="A1743" s="55">
        <v>250403097</v>
      </c>
      <c r="B1743" s="52" t="s">
        <v>2519</v>
      </c>
      <c r="C1743" s="52"/>
      <c r="D1743" s="52"/>
      <c r="E1743" s="56" t="s">
        <v>28</v>
      </c>
      <c r="F1743" s="56" t="s">
        <v>48</v>
      </c>
      <c r="G1743" s="52"/>
      <c r="H1743" s="90" t="s">
        <v>2516</v>
      </c>
      <c r="I1743" s="92"/>
      <c r="J1743" s="39" t="e">
        <f>VLOOKUP(A1743,'[1]2019.11'!$A:$B,2,0)</f>
        <v>#N/A</v>
      </c>
      <c r="X1743" s="39" t="e">
        <f>VLOOKUP(A1743,'[1]2019.30'!$A:$B,2,0)</f>
        <v>#N/A</v>
      </c>
      <c r="AJ1743" s="39" t="e">
        <f>VLOOKUP(A1743,[2]修订!$B:$C,2,0)</f>
        <v>#N/A</v>
      </c>
    </row>
    <row r="1744" s="41" customFormat="1" ht="45" customHeight="1" spans="1:36">
      <c r="A1744" s="55">
        <v>250403098</v>
      </c>
      <c r="B1744" s="52" t="s">
        <v>2520</v>
      </c>
      <c r="C1744" s="52" t="s">
        <v>2521</v>
      </c>
      <c r="D1744" s="52"/>
      <c r="E1744" s="56" t="s">
        <v>28</v>
      </c>
      <c r="F1744" s="56" t="s">
        <v>48</v>
      </c>
      <c r="G1744" s="52"/>
      <c r="H1744" s="77" t="s">
        <v>275</v>
      </c>
      <c r="J1744" s="39" t="e">
        <f>VLOOKUP(A1744,'[1]2019.11'!$A:$B,2,0)</f>
        <v>#N/A</v>
      </c>
      <c r="X1744" s="39" t="e">
        <f>VLOOKUP(A1744,'[1]2019.30'!$A:$B,2,0)</f>
        <v>#N/A</v>
      </c>
      <c r="AJ1744" s="39" t="e">
        <f>VLOOKUP(A1744,[2]修订!$B:$C,2,0)</f>
        <v>#N/A</v>
      </c>
    </row>
    <row r="1745" s="41" customFormat="1" ht="24" spans="1:36">
      <c r="A1745" s="55">
        <v>250403099</v>
      </c>
      <c r="B1745" s="52" t="s">
        <v>2522</v>
      </c>
      <c r="C1745" s="52" t="s">
        <v>2523</v>
      </c>
      <c r="D1745" s="52"/>
      <c r="E1745" s="56" t="s">
        <v>1063</v>
      </c>
      <c r="F1745" s="56" t="s">
        <v>48</v>
      </c>
      <c r="G1745" s="52"/>
      <c r="H1745" s="77" t="s">
        <v>275</v>
      </c>
      <c r="I1745" s="41">
        <v>160</v>
      </c>
      <c r="J1745" s="39" t="e">
        <f>VLOOKUP(A1745,'[1]2019.11'!$A:$B,2,0)</f>
        <v>#N/A</v>
      </c>
      <c r="X1745" s="39" t="e">
        <f>VLOOKUP(A1745,'[1]2019.30'!$A:$B,2,0)</f>
        <v>#N/A</v>
      </c>
      <c r="AJ1745" s="39" t="e">
        <f>VLOOKUP(A1745,[2]修订!$B:$C,2,0)</f>
        <v>#N/A</v>
      </c>
    </row>
    <row r="1746" s="41" customFormat="1" ht="60" spans="1:36">
      <c r="A1746" s="55">
        <v>250403100</v>
      </c>
      <c r="B1746" s="52" t="s">
        <v>2524</v>
      </c>
      <c r="C1746" s="52" t="s">
        <v>2525</v>
      </c>
      <c r="D1746" s="52"/>
      <c r="E1746" s="56" t="s">
        <v>28</v>
      </c>
      <c r="F1746" s="56" t="s">
        <v>48</v>
      </c>
      <c r="G1746" s="52"/>
      <c r="H1746" s="77" t="s">
        <v>275</v>
      </c>
      <c r="J1746" s="39" t="e">
        <f>VLOOKUP(A1746,'[1]2019.11'!$A:$B,2,0)</f>
        <v>#N/A</v>
      </c>
      <c r="X1746" s="39" t="e">
        <f>VLOOKUP(A1746,'[1]2019.30'!$A:$B,2,0)</f>
        <v>#N/A</v>
      </c>
      <c r="AJ1746" s="39" t="e">
        <f>VLOOKUP(A1746,[2]修订!$B:$C,2,0)</f>
        <v>#N/A</v>
      </c>
    </row>
    <row r="1747" s="41" customFormat="1" ht="57" customHeight="1" spans="1:36">
      <c r="A1747" s="55">
        <v>250403101</v>
      </c>
      <c r="B1747" s="52" t="s">
        <v>2526</v>
      </c>
      <c r="C1747" s="52" t="s">
        <v>2527</v>
      </c>
      <c r="D1747" s="52" t="s">
        <v>2528</v>
      </c>
      <c r="E1747" s="56" t="s">
        <v>28</v>
      </c>
      <c r="F1747" s="56">
        <v>2</v>
      </c>
      <c r="G1747" s="52"/>
      <c r="H1747" s="90" t="s">
        <v>2529</v>
      </c>
      <c r="I1747" s="92"/>
      <c r="J1747" s="39" t="e">
        <f>VLOOKUP(A1747,'[1]2019.11'!$A:$B,2,0)</f>
        <v>#N/A</v>
      </c>
      <c r="X1747" s="39" t="e">
        <f>VLOOKUP(A1747,'[1]2019.30'!$A:$B,2,0)</f>
        <v>#N/A</v>
      </c>
      <c r="AJ1747" s="39" t="e">
        <f>VLOOKUP(A1747,[2]修订!$B:$C,2,0)</f>
        <v>#N/A</v>
      </c>
    </row>
    <row r="1748" s="39" customFormat="1" spans="1:36">
      <c r="A1748" s="55">
        <v>250404</v>
      </c>
      <c r="B1748" s="52" t="s">
        <v>2530</v>
      </c>
      <c r="C1748" s="52"/>
      <c r="D1748" s="52"/>
      <c r="E1748" s="56"/>
      <c r="F1748" s="56"/>
      <c r="G1748" s="52"/>
      <c r="H1748" s="47"/>
      <c r="I1748" s="44"/>
      <c r="J1748" s="39" t="e">
        <f>VLOOKUP(A1748,'[1]2019.11'!$A:$B,2,0)</f>
        <v>#N/A</v>
      </c>
      <c r="X1748" s="39" t="str">
        <f>VLOOKUP(A1748,'[1]2019.30'!$A:$B,2,0)</f>
        <v>肿瘤相关抗原测定</v>
      </c>
      <c r="Y1748" s="39">
        <f>IF(B1748=X1748,0,1)</f>
        <v>0</v>
      </c>
      <c r="Z1748" s="39">
        <v>0</v>
      </c>
      <c r="AA1748" s="39">
        <f>IF(C1748=Z1748,0,1)</f>
        <v>0</v>
      </c>
      <c r="AB1748" s="39" t="e">
        <f>VLOOKUP(A1748,'[1]2019.30'!$A:$D,4,0)</f>
        <v>#REF!</v>
      </c>
      <c r="AC1748" s="39" t="e">
        <f>IF(D1748=AB1748,0,1)</f>
        <v>#REF!</v>
      </c>
      <c r="AD1748" s="39" t="e">
        <f>VLOOKUP(A1748,'[1]2019.30'!$A:$E,5,0)</f>
        <v>#REF!</v>
      </c>
      <c r="AE1748" s="39" t="e">
        <f>IF(E1748=AD1748,0,1)</f>
        <v>#REF!</v>
      </c>
      <c r="AF1748" s="39" t="e">
        <f>VLOOKUP(A1748,'[1]2019.30'!$A:$F,6,0)</f>
        <v>#REF!</v>
      </c>
      <c r="AG1748" s="39" t="e">
        <f>IF(F1748=AF1748,0,1)</f>
        <v>#REF!</v>
      </c>
      <c r="AH1748" s="39">
        <v>0</v>
      </c>
      <c r="AI1748" s="39">
        <f>IF(G1748=AH1748,0,1)</f>
        <v>0</v>
      </c>
      <c r="AJ1748" s="39" t="e">
        <f>VLOOKUP(A1748,[2]修订!$B:$C,2,0)</f>
        <v>#N/A</v>
      </c>
    </row>
    <row r="1749" s="39" customFormat="1" spans="1:36">
      <c r="A1749" s="55">
        <v>250404001</v>
      </c>
      <c r="B1749" s="52" t="s">
        <v>2531</v>
      </c>
      <c r="C1749" s="52"/>
      <c r="D1749" s="52"/>
      <c r="E1749" s="56" t="s">
        <v>1063</v>
      </c>
      <c r="F1749" s="56"/>
      <c r="G1749" s="52"/>
      <c r="H1749" s="47"/>
      <c r="I1749" s="44"/>
      <c r="J1749" s="39" t="e">
        <f>VLOOKUP(A1749,'[1]2019.11'!$A:$B,2,0)</f>
        <v>#N/A</v>
      </c>
      <c r="X1749" s="39" t="e">
        <f>VLOOKUP(A1749,'[1]2019.30'!$A:$B,2,0)</f>
        <v>#N/A</v>
      </c>
      <c r="AJ1749" s="39" t="e">
        <f>VLOOKUP(A1749,[2]修订!$B:$C,2,0)</f>
        <v>#N/A</v>
      </c>
    </row>
    <row r="1750" s="39" customFormat="1" spans="1:36">
      <c r="A1750" s="55" t="s">
        <v>2532</v>
      </c>
      <c r="B1750" s="52" t="s">
        <v>1450</v>
      </c>
      <c r="C1750" s="52"/>
      <c r="D1750" s="52"/>
      <c r="E1750" s="56" t="s">
        <v>1063</v>
      </c>
      <c r="F1750" s="56">
        <v>14</v>
      </c>
      <c r="G1750" s="52"/>
      <c r="H1750" s="47"/>
      <c r="I1750" s="44"/>
      <c r="J1750" s="39" t="e">
        <f>VLOOKUP(A1750,'[1]2019.11'!$A:$B,2,0)</f>
        <v>#N/A</v>
      </c>
      <c r="X1750" s="39" t="e">
        <f>VLOOKUP(A1750,'[1]2019.30'!$A:$B,2,0)</f>
        <v>#N/A</v>
      </c>
      <c r="AJ1750" s="39" t="e">
        <f>VLOOKUP(A1750,[2]修订!$B:$C,2,0)</f>
        <v>#N/A</v>
      </c>
    </row>
    <row r="1751" s="39" customFormat="1" spans="1:36">
      <c r="A1751" s="55" t="s">
        <v>2533</v>
      </c>
      <c r="B1751" s="52" t="s">
        <v>1512</v>
      </c>
      <c r="C1751" s="52"/>
      <c r="D1751" s="52"/>
      <c r="E1751" s="56" t="s">
        <v>1063</v>
      </c>
      <c r="F1751" s="56">
        <v>60</v>
      </c>
      <c r="G1751" s="52"/>
      <c r="H1751" s="47"/>
      <c r="I1751" s="44"/>
      <c r="J1751" s="39" t="e">
        <f>VLOOKUP(A1751,'[1]2019.11'!$A:$B,2,0)</f>
        <v>#N/A</v>
      </c>
      <c r="X1751" s="39" t="e">
        <f>VLOOKUP(A1751,'[1]2019.30'!$A:$B,2,0)</f>
        <v>#N/A</v>
      </c>
      <c r="AJ1751" s="39" t="e">
        <f>VLOOKUP(A1751,[2]修订!$B:$C,2,0)</f>
        <v>#N/A</v>
      </c>
    </row>
    <row r="1752" s="39" customFormat="1" spans="1:36">
      <c r="A1752" s="55">
        <v>250404002</v>
      </c>
      <c r="B1752" s="52" t="s">
        <v>2534</v>
      </c>
      <c r="C1752" s="52"/>
      <c r="D1752" s="52"/>
      <c r="E1752" s="56" t="s">
        <v>1063</v>
      </c>
      <c r="F1752" s="56"/>
      <c r="G1752" s="52"/>
      <c r="H1752" s="47"/>
      <c r="I1752" s="44"/>
      <c r="J1752" s="39" t="e">
        <f>VLOOKUP(A1752,'[1]2019.11'!$A:$B,2,0)</f>
        <v>#N/A</v>
      </c>
      <c r="X1752" s="39" t="e">
        <f>VLOOKUP(A1752,'[1]2019.30'!$A:$B,2,0)</f>
        <v>#N/A</v>
      </c>
      <c r="AJ1752" s="39" t="e">
        <f>VLOOKUP(A1752,[2]修订!$B:$C,2,0)</f>
        <v>#N/A</v>
      </c>
    </row>
    <row r="1753" s="39" customFormat="1" spans="1:36">
      <c r="A1753" s="55" t="s">
        <v>2535</v>
      </c>
      <c r="B1753" s="52" t="s">
        <v>1450</v>
      </c>
      <c r="C1753" s="52"/>
      <c r="D1753" s="52"/>
      <c r="E1753" s="56" t="s">
        <v>1063</v>
      </c>
      <c r="F1753" s="56">
        <v>14</v>
      </c>
      <c r="G1753" s="52"/>
      <c r="H1753" s="47"/>
      <c r="I1753" s="44"/>
      <c r="J1753" s="39" t="e">
        <f>VLOOKUP(A1753,'[1]2019.11'!$A:$B,2,0)</f>
        <v>#N/A</v>
      </c>
      <c r="X1753" s="39" t="e">
        <f>VLOOKUP(A1753,'[1]2019.30'!$A:$B,2,0)</f>
        <v>#N/A</v>
      </c>
      <c r="AJ1753" s="39" t="e">
        <f>VLOOKUP(A1753,[2]修订!$B:$C,2,0)</f>
        <v>#N/A</v>
      </c>
    </row>
    <row r="1754" s="39" customFormat="1" spans="1:36">
      <c r="A1754" s="55" t="s">
        <v>2536</v>
      </c>
      <c r="B1754" s="52" t="s">
        <v>1512</v>
      </c>
      <c r="C1754" s="52"/>
      <c r="D1754" s="52"/>
      <c r="E1754" s="56" t="s">
        <v>1063</v>
      </c>
      <c r="F1754" s="56">
        <v>50</v>
      </c>
      <c r="G1754" s="52"/>
      <c r="H1754" s="47" t="s">
        <v>96</v>
      </c>
      <c r="I1754" s="44"/>
      <c r="J1754" s="39" t="e">
        <f>VLOOKUP(A1754,'[1]2019.11'!$A:$B,2,0)</f>
        <v>#N/A</v>
      </c>
      <c r="X1754" s="39" t="e">
        <f>VLOOKUP(A1754,'[1]2019.30'!$A:$B,2,0)</f>
        <v>#N/A</v>
      </c>
      <c r="AJ1754" s="39" t="e">
        <f>VLOOKUP(A1754,[2]修订!$B:$C,2,0)</f>
        <v>#N/A</v>
      </c>
    </row>
    <row r="1755" s="39" customFormat="1" spans="1:36">
      <c r="A1755" s="55">
        <v>250404003</v>
      </c>
      <c r="B1755" s="52" t="s">
        <v>2537</v>
      </c>
      <c r="C1755" s="52"/>
      <c r="D1755" s="52"/>
      <c r="E1755" s="56" t="s">
        <v>1063</v>
      </c>
      <c r="F1755" s="56" t="s">
        <v>526</v>
      </c>
      <c r="G1755" s="52"/>
      <c r="H1755" s="47"/>
      <c r="I1755" s="44"/>
      <c r="J1755" s="39" t="e">
        <f>VLOOKUP(A1755,'[1]2019.11'!$A:$B,2,0)</f>
        <v>#N/A</v>
      </c>
      <c r="X1755" s="39" t="e">
        <f>VLOOKUP(A1755,'[1]2019.30'!$A:$B,2,0)</f>
        <v>#N/A</v>
      </c>
      <c r="AJ1755" s="39" t="e">
        <f>VLOOKUP(A1755,[2]修订!$B:$C,2,0)</f>
        <v>#N/A</v>
      </c>
    </row>
    <row r="1756" s="39" customFormat="1" spans="1:36">
      <c r="A1756" s="55">
        <v>250404004</v>
      </c>
      <c r="B1756" s="52" t="s">
        <v>2538</v>
      </c>
      <c r="C1756" s="52"/>
      <c r="D1756" s="52"/>
      <c r="E1756" s="56" t="s">
        <v>1063</v>
      </c>
      <c r="F1756" s="56" t="s">
        <v>526</v>
      </c>
      <c r="G1756" s="52"/>
      <c r="H1756" s="47"/>
      <c r="I1756" s="44"/>
      <c r="J1756" s="39" t="e">
        <f>VLOOKUP(A1756,'[1]2019.11'!$A:$B,2,0)</f>
        <v>#N/A</v>
      </c>
      <c r="X1756" s="39" t="e">
        <f>VLOOKUP(A1756,'[1]2019.30'!$A:$B,2,0)</f>
        <v>#N/A</v>
      </c>
      <c r="AJ1756" s="39" t="e">
        <f>VLOOKUP(A1756,[2]修订!$B:$C,2,0)</f>
        <v>#N/A</v>
      </c>
    </row>
    <row r="1757" s="39" customFormat="1" ht="24" spans="1:36">
      <c r="A1757" s="55">
        <v>250404005</v>
      </c>
      <c r="B1757" s="52" t="s">
        <v>2539</v>
      </c>
      <c r="C1757" s="52"/>
      <c r="D1757" s="52"/>
      <c r="E1757" s="56" t="s">
        <v>1063</v>
      </c>
      <c r="F1757" s="56"/>
      <c r="G1757" s="52"/>
      <c r="H1757" s="47"/>
      <c r="I1757" s="44"/>
      <c r="J1757" s="39" t="e">
        <f>VLOOKUP(A1757,'[1]2019.11'!$A:$B,2,0)</f>
        <v>#N/A</v>
      </c>
      <c r="X1757" s="39" t="e">
        <f>VLOOKUP(A1757,'[1]2019.30'!$A:$B,2,0)</f>
        <v>#N/A</v>
      </c>
      <c r="AJ1757" s="39" t="e">
        <f>VLOOKUP(A1757,[2]修订!$B:$C,2,0)</f>
        <v>#N/A</v>
      </c>
    </row>
    <row r="1758" s="39" customFormat="1" spans="1:36">
      <c r="A1758" s="55" t="s">
        <v>2540</v>
      </c>
      <c r="B1758" s="52" t="s">
        <v>1450</v>
      </c>
      <c r="C1758" s="52"/>
      <c r="D1758" s="52"/>
      <c r="E1758" s="56" t="s">
        <v>1063</v>
      </c>
      <c r="F1758" s="56">
        <v>28</v>
      </c>
      <c r="G1758" s="52"/>
      <c r="H1758" s="47"/>
      <c r="I1758" s="44"/>
      <c r="J1758" s="39" t="e">
        <f>VLOOKUP(A1758,'[1]2019.11'!$A:$B,2,0)</f>
        <v>#N/A</v>
      </c>
      <c r="X1758" s="39" t="e">
        <f>VLOOKUP(A1758,'[1]2019.30'!$A:$B,2,0)</f>
        <v>#N/A</v>
      </c>
      <c r="AJ1758" s="39" t="e">
        <f>VLOOKUP(A1758,[2]修订!$B:$C,2,0)</f>
        <v>#N/A</v>
      </c>
    </row>
    <row r="1759" s="39" customFormat="1" spans="1:36">
      <c r="A1759" s="55" t="s">
        <v>2541</v>
      </c>
      <c r="B1759" s="52" t="s">
        <v>1512</v>
      </c>
      <c r="C1759" s="52"/>
      <c r="D1759" s="52"/>
      <c r="E1759" s="56" t="s">
        <v>1063</v>
      </c>
      <c r="F1759" s="56">
        <v>70</v>
      </c>
      <c r="G1759" s="52"/>
      <c r="H1759" s="47"/>
      <c r="I1759" s="44"/>
      <c r="J1759" s="39" t="e">
        <f>VLOOKUP(A1759,'[1]2019.11'!$A:$B,2,0)</f>
        <v>#N/A</v>
      </c>
      <c r="X1759" s="39" t="e">
        <f>VLOOKUP(A1759,'[1]2019.30'!$A:$B,2,0)</f>
        <v>#N/A</v>
      </c>
      <c r="AJ1759" s="39" t="e">
        <f>VLOOKUP(A1759,[2]修订!$B:$C,2,0)</f>
        <v>#N/A</v>
      </c>
    </row>
    <row r="1760" s="39" customFormat="1" ht="24" spans="1:36">
      <c r="A1760" s="55">
        <v>250404006</v>
      </c>
      <c r="B1760" s="52" t="s">
        <v>2542</v>
      </c>
      <c r="C1760" s="52"/>
      <c r="D1760" s="52"/>
      <c r="E1760" s="56" t="s">
        <v>1063</v>
      </c>
      <c r="F1760" s="56"/>
      <c r="G1760" s="52"/>
      <c r="H1760" s="47"/>
      <c r="I1760" s="44"/>
      <c r="J1760" s="39" t="e">
        <f>VLOOKUP(A1760,'[1]2019.11'!$A:$B,2,0)</f>
        <v>#N/A</v>
      </c>
      <c r="X1760" s="39" t="e">
        <f>VLOOKUP(A1760,'[1]2019.30'!$A:$B,2,0)</f>
        <v>#N/A</v>
      </c>
      <c r="AJ1760" s="39" t="e">
        <f>VLOOKUP(A1760,[2]修订!$B:$C,2,0)</f>
        <v>#N/A</v>
      </c>
    </row>
    <row r="1761" s="39" customFormat="1" spans="1:36">
      <c r="A1761" s="55" t="s">
        <v>2543</v>
      </c>
      <c r="B1761" s="52" t="s">
        <v>1450</v>
      </c>
      <c r="C1761" s="52"/>
      <c r="D1761" s="52"/>
      <c r="E1761" s="56" t="s">
        <v>1063</v>
      </c>
      <c r="F1761" s="56">
        <v>28</v>
      </c>
      <c r="G1761" s="52"/>
      <c r="H1761" s="47"/>
      <c r="I1761" s="44"/>
      <c r="J1761" s="39" t="e">
        <f>VLOOKUP(A1761,'[1]2019.11'!$A:$B,2,0)</f>
        <v>#N/A</v>
      </c>
      <c r="X1761" s="39" t="e">
        <f>VLOOKUP(A1761,'[1]2019.30'!$A:$B,2,0)</f>
        <v>#N/A</v>
      </c>
      <c r="AJ1761" s="39" t="e">
        <f>VLOOKUP(A1761,[2]修订!$B:$C,2,0)</f>
        <v>#N/A</v>
      </c>
    </row>
    <row r="1762" s="39" customFormat="1" spans="1:36">
      <c r="A1762" s="55" t="s">
        <v>2544</v>
      </c>
      <c r="B1762" s="52" t="s">
        <v>1512</v>
      </c>
      <c r="C1762" s="52"/>
      <c r="D1762" s="52"/>
      <c r="E1762" s="56" t="s">
        <v>1063</v>
      </c>
      <c r="F1762" s="56">
        <v>70</v>
      </c>
      <c r="G1762" s="52"/>
      <c r="H1762" s="47"/>
      <c r="I1762" s="44"/>
      <c r="J1762" s="39" t="e">
        <f>VLOOKUP(A1762,'[1]2019.11'!$A:$B,2,0)</f>
        <v>#N/A</v>
      </c>
      <c r="X1762" s="39" t="e">
        <f>VLOOKUP(A1762,'[1]2019.30'!$A:$B,2,0)</f>
        <v>#N/A</v>
      </c>
      <c r="AJ1762" s="39" t="e">
        <f>VLOOKUP(A1762,[2]修订!$B:$C,2,0)</f>
        <v>#N/A</v>
      </c>
    </row>
    <row r="1763" s="39" customFormat="1" ht="24" spans="1:36">
      <c r="A1763" s="55">
        <v>250404007</v>
      </c>
      <c r="B1763" s="52" t="s">
        <v>2545</v>
      </c>
      <c r="C1763" s="52"/>
      <c r="D1763" s="52"/>
      <c r="E1763" s="56" t="s">
        <v>1063</v>
      </c>
      <c r="F1763" s="56"/>
      <c r="G1763" s="52"/>
      <c r="H1763" s="47"/>
      <c r="I1763" s="44"/>
      <c r="J1763" s="39" t="e">
        <f>VLOOKUP(A1763,'[1]2019.11'!$A:$B,2,0)</f>
        <v>#N/A</v>
      </c>
      <c r="X1763" s="39" t="e">
        <f>VLOOKUP(A1763,'[1]2019.30'!$A:$B,2,0)</f>
        <v>#N/A</v>
      </c>
      <c r="AJ1763" s="39" t="e">
        <f>VLOOKUP(A1763,[2]修订!$B:$C,2,0)</f>
        <v>#N/A</v>
      </c>
    </row>
    <row r="1764" s="39" customFormat="1" spans="1:36">
      <c r="A1764" s="55" t="s">
        <v>2546</v>
      </c>
      <c r="B1764" s="52" t="s">
        <v>1450</v>
      </c>
      <c r="C1764" s="52"/>
      <c r="D1764" s="52"/>
      <c r="E1764" s="56" t="s">
        <v>1063</v>
      </c>
      <c r="F1764" s="56">
        <v>28</v>
      </c>
      <c r="G1764" s="52"/>
      <c r="H1764" s="47"/>
      <c r="I1764" s="44"/>
      <c r="J1764" s="39" t="e">
        <f>VLOOKUP(A1764,'[1]2019.11'!$A:$B,2,0)</f>
        <v>#N/A</v>
      </c>
      <c r="X1764" s="39" t="e">
        <f>VLOOKUP(A1764,'[1]2019.30'!$A:$B,2,0)</f>
        <v>#N/A</v>
      </c>
      <c r="AJ1764" s="39" t="e">
        <f>VLOOKUP(A1764,[2]修订!$B:$C,2,0)</f>
        <v>#N/A</v>
      </c>
    </row>
    <row r="1765" s="39" customFormat="1" spans="1:36">
      <c r="A1765" s="55" t="s">
        <v>2547</v>
      </c>
      <c r="B1765" s="52" t="s">
        <v>1512</v>
      </c>
      <c r="C1765" s="52"/>
      <c r="D1765" s="52"/>
      <c r="E1765" s="56" t="s">
        <v>1063</v>
      </c>
      <c r="F1765" s="56">
        <v>70</v>
      </c>
      <c r="G1765" s="52"/>
      <c r="H1765" s="47"/>
      <c r="I1765" s="44"/>
      <c r="J1765" s="39" t="e">
        <f>VLOOKUP(A1765,'[1]2019.11'!$A:$B,2,0)</f>
        <v>#N/A</v>
      </c>
      <c r="X1765" s="39" t="e">
        <f>VLOOKUP(A1765,'[1]2019.30'!$A:$B,2,0)</f>
        <v>#N/A</v>
      </c>
      <c r="AJ1765" s="39" t="e">
        <f>VLOOKUP(A1765,[2]修订!$B:$C,2,0)</f>
        <v>#N/A</v>
      </c>
    </row>
    <row r="1766" s="39" customFormat="1" ht="24" spans="1:36">
      <c r="A1766" s="55">
        <v>250404008</v>
      </c>
      <c r="B1766" s="52" t="s">
        <v>2548</v>
      </c>
      <c r="C1766" s="52"/>
      <c r="D1766" s="52"/>
      <c r="E1766" s="56" t="s">
        <v>1063</v>
      </c>
      <c r="F1766" s="56"/>
      <c r="G1766" s="52"/>
      <c r="H1766" s="47"/>
      <c r="I1766" s="44"/>
      <c r="J1766" s="39" t="e">
        <f>VLOOKUP(A1766,'[1]2019.11'!$A:$B,2,0)</f>
        <v>#N/A</v>
      </c>
      <c r="X1766" s="39" t="e">
        <f>VLOOKUP(A1766,'[1]2019.30'!$A:$B,2,0)</f>
        <v>#N/A</v>
      </c>
      <c r="AJ1766" s="39" t="e">
        <f>VLOOKUP(A1766,[2]修订!$B:$C,2,0)</f>
        <v>#N/A</v>
      </c>
    </row>
    <row r="1767" s="39" customFormat="1" spans="1:36">
      <c r="A1767" s="55" t="s">
        <v>2549</v>
      </c>
      <c r="B1767" s="52" t="s">
        <v>1450</v>
      </c>
      <c r="C1767" s="52"/>
      <c r="D1767" s="52"/>
      <c r="E1767" s="56" t="s">
        <v>1063</v>
      </c>
      <c r="F1767" s="56">
        <v>28</v>
      </c>
      <c r="G1767" s="52"/>
      <c r="H1767" s="47"/>
      <c r="I1767" s="44"/>
      <c r="J1767" s="39" t="e">
        <f>VLOOKUP(A1767,'[1]2019.11'!$A:$B,2,0)</f>
        <v>#N/A</v>
      </c>
      <c r="X1767" s="39" t="e">
        <f>VLOOKUP(A1767,'[1]2019.30'!$A:$B,2,0)</f>
        <v>#N/A</v>
      </c>
      <c r="AJ1767" s="39" t="e">
        <f>VLOOKUP(A1767,[2]修订!$B:$C,2,0)</f>
        <v>#N/A</v>
      </c>
    </row>
    <row r="1768" s="39" customFormat="1" spans="1:36">
      <c r="A1768" s="55" t="s">
        <v>2550</v>
      </c>
      <c r="B1768" s="52" t="s">
        <v>1512</v>
      </c>
      <c r="C1768" s="52"/>
      <c r="D1768" s="52"/>
      <c r="E1768" s="56" t="s">
        <v>1063</v>
      </c>
      <c r="F1768" s="56">
        <v>65</v>
      </c>
      <c r="G1768" s="52"/>
      <c r="H1768" s="47"/>
      <c r="I1768" s="44"/>
      <c r="J1768" s="39" t="e">
        <f>VLOOKUP(A1768,'[1]2019.11'!$A:$B,2,0)</f>
        <v>#N/A</v>
      </c>
      <c r="X1768" s="39" t="e">
        <f>VLOOKUP(A1768,'[1]2019.30'!$A:$B,2,0)</f>
        <v>#N/A</v>
      </c>
      <c r="AJ1768" s="39" t="e">
        <f>VLOOKUP(A1768,[2]修订!$B:$C,2,0)</f>
        <v>#N/A</v>
      </c>
    </row>
    <row r="1769" s="39" customFormat="1" ht="24" spans="1:36">
      <c r="A1769" s="55">
        <v>250404009</v>
      </c>
      <c r="B1769" s="52" t="s">
        <v>2551</v>
      </c>
      <c r="C1769" s="52"/>
      <c r="D1769" s="52"/>
      <c r="E1769" s="56" t="s">
        <v>1063</v>
      </c>
      <c r="F1769" s="56"/>
      <c r="G1769" s="52"/>
      <c r="H1769" s="47"/>
      <c r="I1769" s="44"/>
      <c r="J1769" s="39" t="e">
        <f>VLOOKUP(A1769,'[1]2019.11'!$A:$B,2,0)</f>
        <v>#N/A</v>
      </c>
      <c r="X1769" s="39" t="e">
        <f>VLOOKUP(A1769,'[1]2019.30'!$A:$B,2,0)</f>
        <v>#N/A</v>
      </c>
      <c r="AJ1769" s="39" t="e">
        <f>VLOOKUP(A1769,[2]修订!$B:$C,2,0)</f>
        <v>#N/A</v>
      </c>
    </row>
    <row r="1770" s="39" customFormat="1" spans="1:36">
      <c r="A1770" s="55" t="s">
        <v>2552</v>
      </c>
      <c r="B1770" s="52" t="s">
        <v>1450</v>
      </c>
      <c r="C1770" s="52"/>
      <c r="D1770" s="52"/>
      <c r="E1770" s="56" t="s">
        <v>1063</v>
      </c>
      <c r="F1770" s="56">
        <v>28</v>
      </c>
      <c r="G1770" s="52"/>
      <c r="H1770" s="47"/>
      <c r="I1770" s="44"/>
      <c r="J1770" s="39" t="e">
        <f>VLOOKUP(A1770,'[1]2019.11'!$A:$B,2,0)</f>
        <v>#N/A</v>
      </c>
      <c r="X1770" s="39" t="e">
        <f>VLOOKUP(A1770,'[1]2019.30'!$A:$B,2,0)</f>
        <v>#N/A</v>
      </c>
      <c r="AJ1770" s="39" t="e">
        <f>VLOOKUP(A1770,[2]修订!$B:$C,2,0)</f>
        <v>#N/A</v>
      </c>
    </row>
    <row r="1771" s="39" customFormat="1" spans="1:36">
      <c r="A1771" s="55" t="s">
        <v>2553</v>
      </c>
      <c r="B1771" s="52" t="s">
        <v>1512</v>
      </c>
      <c r="C1771" s="52"/>
      <c r="D1771" s="52"/>
      <c r="E1771" s="56" t="s">
        <v>1063</v>
      </c>
      <c r="F1771" s="56">
        <v>65</v>
      </c>
      <c r="G1771" s="52"/>
      <c r="H1771" s="47" t="s">
        <v>96</v>
      </c>
      <c r="I1771" s="44"/>
      <c r="J1771" s="39" t="e">
        <f>VLOOKUP(A1771,'[1]2019.11'!$A:$B,2,0)</f>
        <v>#N/A</v>
      </c>
      <c r="X1771" s="39" t="e">
        <f>VLOOKUP(A1771,'[1]2019.30'!$A:$B,2,0)</f>
        <v>#N/A</v>
      </c>
      <c r="AJ1771" s="39" t="e">
        <f>VLOOKUP(A1771,[2]修订!$B:$C,2,0)</f>
        <v>#N/A</v>
      </c>
    </row>
    <row r="1772" s="39" customFormat="1" ht="24" spans="1:36">
      <c r="A1772" s="55">
        <v>250404010</v>
      </c>
      <c r="B1772" s="52" t="s">
        <v>2554</v>
      </c>
      <c r="C1772" s="52"/>
      <c r="D1772" s="52"/>
      <c r="E1772" s="56" t="s">
        <v>1063</v>
      </c>
      <c r="F1772" s="56"/>
      <c r="G1772" s="52"/>
      <c r="H1772" s="47"/>
      <c r="I1772" s="44"/>
      <c r="J1772" s="39" t="e">
        <f>VLOOKUP(A1772,'[1]2019.11'!$A:$B,2,0)</f>
        <v>#N/A</v>
      </c>
      <c r="X1772" s="39" t="e">
        <f>VLOOKUP(A1772,'[1]2019.30'!$A:$B,2,0)</f>
        <v>#N/A</v>
      </c>
      <c r="AJ1772" s="39" t="e">
        <f>VLOOKUP(A1772,[2]修订!$B:$C,2,0)</f>
        <v>#N/A</v>
      </c>
    </row>
    <row r="1773" s="39" customFormat="1" spans="1:36">
      <c r="A1773" s="55" t="s">
        <v>2555</v>
      </c>
      <c r="B1773" s="52" t="s">
        <v>1450</v>
      </c>
      <c r="C1773" s="52"/>
      <c r="D1773" s="52"/>
      <c r="E1773" s="56" t="s">
        <v>1063</v>
      </c>
      <c r="F1773" s="56">
        <v>28</v>
      </c>
      <c r="G1773" s="52"/>
      <c r="H1773" s="47"/>
      <c r="I1773" s="44"/>
      <c r="J1773" s="39" t="e">
        <f>VLOOKUP(A1773,'[1]2019.11'!$A:$B,2,0)</f>
        <v>#N/A</v>
      </c>
      <c r="X1773" s="39" t="e">
        <f>VLOOKUP(A1773,'[1]2019.30'!$A:$B,2,0)</f>
        <v>#N/A</v>
      </c>
      <c r="AJ1773" s="39" t="e">
        <f>VLOOKUP(A1773,[2]修订!$B:$C,2,0)</f>
        <v>#N/A</v>
      </c>
    </row>
    <row r="1774" s="39" customFormat="1" spans="1:36">
      <c r="A1774" s="55" t="s">
        <v>2556</v>
      </c>
      <c r="B1774" s="52" t="s">
        <v>1512</v>
      </c>
      <c r="C1774" s="52"/>
      <c r="D1774" s="52"/>
      <c r="E1774" s="56" t="s">
        <v>1063</v>
      </c>
      <c r="F1774" s="56">
        <v>70</v>
      </c>
      <c r="G1774" s="52"/>
      <c r="H1774" s="47"/>
      <c r="I1774" s="44"/>
      <c r="J1774" s="39" t="e">
        <f>VLOOKUP(A1774,'[1]2019.11'!$A:$B,2,0)</f>
        <v>#N/A</v>
      </c>
      <c r="X1774" s="39" t="e">
        <f>VLOOKUP(A1774,'[1]2019.30'!$A:$B,2,0)</f>
        <v>#N/A</v>
      </c>
      <c r="AJ1774" s="39" t="e">
        <f>VLOOKUP(A1774,[2]修订!$B:$C,2,0)</f>
        <v>#N/A</v>
      </c>
    </row>
    <row r="1775" s="39" customFormat="1" ht="36" spans="1:36">
      <c r="A1775" s="55">
        <v>250404011</v>
      </c>
      <c r="B1775" s="52" t="s">
        <v>2557</v>
      </c>
      <c r="C1775" s="52" t="s">
        <v>2558</v>
      </c>
      <c r="D1775" s="52"/>
      <c r="E1775" s="62" t="s">
        <v>2559</v>
      </c>
      <c r="F1775" s="56"/>
      <c r="G1775" s="52" t="s">
        <v>2560</v>
      </c>
      <c r="H1775" s="47"/>
      <c r="I1775" s="44"/>
      <c r="J1775" s="39" t="e">
        <f>VLOOKUP(A1775,'[1]2019.11'!$A:$B,2,0)</f>
        <v>#N/A</v>
      </c>
      <c r="X1775" s="39" t="str">
        <f>VLOOKUP(A1775,'[1]2019.30'!$A:$B,2,0)</f>
        <v>糖类抗原测定</v>
      </c>
      <c r="Y1775" s="39">
        <f>IF(B1775=X1775,0,1)</f>
        <v>0</v>
      </c>
      <c r="Z1775" s="39" t="s">
        <v>2561</v>
      </c>
      <c r="AA1775" s="39">
        <f>IF(C1775=Z1775,0,1)</f>
        <v>1</v>
      </c>
      <c r="AB1775" s="39" t="e">
        <f>VLOOKUP(A1775,'[1]2019.30'!$A:$D,4,0)</f>
        <v>#REF!</v>
      </c>
      <c r="AC1775" s="39" t="e">
        <f>IF(D1775=AB1775,0,1)</f>
        <v>#REF!</v>
      </c>
      <c r="AD1775" s="39" t="str">
        <f>VLOOKUP(A1775,'[1]2019.30'!$A:$E,5,0)</f>
        <v>项</v>
      </c>
      <c r="AE1775" s="39">
        <f>IF(E1775=AD1775,0,1)</f>
        <v>1</v>
      </c>
      <c r="AF1775" s="39" t="e">
        <f>VLOOKUP(A1775,'[1]2019.30'!$A:$F,6,0)</f>
        <v>#REF!</v>
      </c>
      <c r="AG1775" s="39" t="e">
        <f>IF(F1775=AF1775,0,1)</f>
        <v>#REF!</v>
      </c>
      <c r="AH1775" s="39" t="s">
        <v>2560</v>
      </c>
      <c r="AI1775" s="39">
        <f>IF(G1775=AH1775,0,1)</f>
        <v>0</v>
      </c>
      <c r="AJ1775" s="39" t="e">
        <f>VLOOKUP(A1775,[2]修订!$B:$C,2,0)</f>
        <v>#N/A</v>
      </c>
    </row>
    <row r="1776" s="39" customFormat="1" spans="1:36">
      <c r="A1776" s="55" t="s">
        <v>2562</v>
      </c>
      <c r="B1776" s="52" t="s">
        <v>1450</v>
      </c>
      <c r="C1776" s="52"/>
      <c r="D1776" s="52"/>
      <c r="E1776" s="56" t="s">
        <v>2559</v>
      </c>
      <c r="F1776" s="56">
        <v>45</v>
      </c>
      <c r="G1776" s="52"/>
      <c r="H1776" s="47" t="s">
        <v>96</v>
      </c>
      <c r="I1776" s="44"/>
      <c r="J1776" s="39" t="e">
        <f>VLOOKUP(A1776,'[1]2019.11'!$A:$B,2,0)</f>
        <v>#N/A</v>
      </c>
      <c r="X1776" s="39" t="e">
        <f>VLOOKUP(A1776,'[1]2019.30'!$A:$B,2,0)</f>
        <v>#N/A</v>
      </c>
      <c r="AJ1776" s="39" t="e">
        <f>VLOOKUP(A1776,[2]修订!$B:$C,2,0)</f>
        <v>#N/A</v>
      </c>
    </row>
    <row r="1777" s="39" customFormat="1" ht="27" spans="1:36">
      <c r="A1777" s="55" t="s">
        <v>2563</v>
      </c>
      <c r="B1777" s="52" t="s">
        <v>1512</v>
      </c>
      <c r="C1777" s="52"/>
      <c r="D1777" s="52"/>
      <c r="E1777" s="56" t="s">
        <v>2559</v>
      </c>
      <c r="F1777" s="56">
        <v>68</v>
      </c>
      <c r="G1777" s="52"/>
      <c r="H1777" s="47" t="s">
        <v>339</v>
      </c>
      <c r="I1777" s="44"/>
      <c r="J1777" s="39" t="e">
        <f>VLOOKUP(A1777,'[1]2019.11'!$A:$B,2,0)</f>
        <v>#N/A</v>
      </c>
      <c r="X1777" s="39" t="str">
        <f>VLOOKUP(A1777,'[1]2019.30'!$A:$B,2,0)</f>
        <v>化学发光法</v>
      </c>
      <c r="Y1777" s="39">
        <f>IF(B1777=X1777,0,1)</f>
        <v>0</v>
      </c>
      <c r="Z1777" s="39">
        <v>0</v>
      </c>
      <c r="AA1777" s="39">
        <f>IF(C1777=Z1777,0,1)</f>
        <v>0</v>
      </c>
      <c r="AB1777" s="39" t="e">
        <f>VLOOKUP(A1777,'[1]2019.30'!$A:$D,4,0)</f>
        <v>#REF!</v>
      </c>
      <c r="AC1777" s="39" t="e">
        <f>IF(D1777=AB1777,0,1)</f>
        <v>#REF!</v>
      </c>
      <c r="AD1777" s="39" t="str">
        <f>VLOOKUP(A1777,'[1]2019.30'!$A:$E,5,0)</f>
        <v>每种抗原</v>
      </c>
      <c r="AE1777" s="39">
        <f>IF(E1777=AD1777,0,1)</f>
        <v>0</v>
      </c>
      <c r="AF1777" s="39">
        <f>VLOOKUP(A1777,'[1]2019.30'!$A:$F,6,0)</f>
        <v>70</v>
      </c>
      <c r="AG1777" s="39">
        <f>IF(F1777=AF1777,0,1)</f>
        <v>1</v>
      </c>
      <c r="AH1777" s="39">
        <v>0</v>
      </c>
      <c r="AI1777" s="39">
        <f>IF(G1777=AH1777,0,1)</f>
        <v>0</v>
      </c>
      <c r="AJ1777" s="39" t="e">
        <f>VLOOKUP(A1777,[2]修订!$B:$C,2,0)</f>
        <v>#N/A</v>
      </c>
    </row>
    <row r="1778" s="39" customFormat="1" ht="24" spans="1:36">
      <c r="A1778" s="55">
        <v>250404012</v>
      </c>
      <c r="B1778" s="52" t="s">
        <v>2564</v>
      </c>
      <c r="C1778" s="52"/>
      <c r="D1778" s="52"/>
      <c r="E1778" s="56" t="s">
        <v>1063</v>
      </c>
      <c r="F1778" s="56"/>
      <c r="G1778" s="52"/>
      <c r="H1778" s="47"/>
      <c r="I1778" s="44"/>
      <c r="J1778" s="39" t="e">
        <f>VLOOKUP(A1778,'[1]2019.11'!$A:$B,2,0)</f>
        <v>#N/A</v>
      </c>
      <c r="X1778" s="39" t="e">
        <f>VLOOKUP(A1778,'[1]2019.30'!$A:$B,2,0)</f>
        <v>#N/A</v>
      </c>
      <c r="AJ1778" s="39" t="e">
        <f>VLOOKUP(A1778,[2]修订!$B:$C,2,0)</f>
        <v>#N/A</v>
      </c>
    </row>
    <row r="1779" s="39" customFormat="1" spans="1:36">
      <c r="A1779" s="55" t="s">
        <v>2565</v>
      </c>
      <c r="B1779" s="52" t="s">
        <v>1450</v>
      </c>
      <c r="C1779" s="52"/>
      <c r="D1779" s="52"/>
      <c r="E1779" s="56" t="s">
        <v>1063</v>
      </c>
      <c r="F1779" s="56">
        <v>44</v>
      </c>
      <c r="G1779" s="52"/>
      <c r="H1779" s="47" t="s">
        <v>96</v>
      </c>
      <c r="I1779" s="44"/>
      <c r="J1779" s="39" t="e">
        <f>VLOOKUP(A1779,'[1]2019.11'!$A:$B,2,0)</f>
        <v>#N/A</v>
      </c>
      <c r="X1779" s="39" t="e">
        <f>VLOOKUP(A1779,'[1]2019.30'!$A:$B,2,0)</f>
        <v>#N/A</v>
      </c>
      <c r="AJ1779" s="39" t="e">
        <f>VLOOKUP(A1779,[2]修订!$B:$C,2,0)</f>
        <v>#N/A</v>
      </c>
    </row>
    <row r="1780" s="39" customFormat="1" spans="1:36">
      <c r="A1780" s="55" t="s">
        <v>2566</v>
      </c>
      <c r="B1780" s="52" t="s">
        <v>1512</v>
      </c>
      <c r="C1780" s="52"/>
      <c r="D1780" s="52"/>
      <c r="E1780" s="56" t="s">
        <v>1063</v>
      </c>
      <c r="F1780" s="56">
        <v>88</v>
      </c>
      <c r="G1780" s="52"/>
      <c r="H1780" s="47" t="s">
        <v>96</v>
      </c>
      <c r="I1780" s="44"/>
      <c r="J1780" s="39" t="e">
        <f>VLOOKUP(A1780,'[1]2019.11'!$A:$B,2,0)</f>
        <v>#N/A</v>
      </c>
      <c r="X1780" s="39" t="e">
        <f>VLOOKUP(A1780,'[1]2019.30'!$A:$B,2,0)</f>
        <v>#N/A</v>
      </c>
      <c r="AJ1780" s="39" t="e">
        <f>VLOOKUP(A1780,[2]修订!$B:$C,2,0)</f>
        <v>#N/A</v>
      </c>
    </row>
    <row r="1781" s="39" customFormat="1" spans="1:36">
      <c r="A1781" s="55">
        <v>250404013</v>
      </c>
      <c r="B1781" s="52" t="s">
        <v>2567</v>
      </c>
      <c r="C1781" s="52"/>
      <c r="D1781" s="52"/>
      <c r="E1781" s="56" t="s">
        <v>1063</v>
      </c>
      <c r="F1781" s="56"/>
      <c r="G1781" s="52"/>
      <c r="H1781" s="47"/>
      <c r="I1781" s="44"/>
      <c r="J1781" s="39" t="e">
        <f>VLOOKUP(A1781,'[1]2019.11'!$A:$B,2,0)</f>
        <v>#N/A</v>
      </c>
      <c r="X1781" s="39" t="e">
        <f>VLOOKUP(A1781,'[1]2019.30'!$A:$B,2,0)</f>
        <v>#N/A</v>
      </c>
      <c r="AJ1781" s="39" t="e">
        <f>VLOOKUP(A1781,[2]修订!$B:$C,2,0)</f>
        <v>#N/A</v>
      </c>
    </row>
    <row r="1782" s="39" customFormat="1" spans="1:36">
      <c r="A1782" s="55" t="s">
        <v>2568</v>
      </c>
      <c r="B1782" s="52" t="s">
        <v>1450</v>
      </c>
      <c r="C1782" s="52"/>
      <c r="D1782" s="52"/>
      <c r="E1782" s="56" t="s">
        <v>1063</v>
      </c>
      <c r="F1782" s="56">
        <v>30</v>
      </c>
      <c r="G1782" s="52"/>
      <c r="H1782" s="47"/>
      <c r="I1782" s="44"/>
      <c r="J1782" s="39" t="e">
        <f>VLOOKUP(A1782,'[1]2019.11'!$A:$B,2,0)</f>
        <v>#N/A</v>
      </c>
      <c r="X1782" s="39" t="e">
        <f>VLOOKUP(A1782,'[1]2019.30'!$A:$B,2,0)</f>
        <v>#N/A</v>
      </c>
      <c r="AJ1782" s="39" t="e">
        <f>VLOOKUP(A1782,[2]修订!$B:$C,2,0)</f>
        <v>#N/A</v>
      </c>
    </row>
    <row r="1783" s="39" customFormat="1" spans="1:36">
      <c r="A1783" s="55" t="s">
        <v>2569</v>
      </c>
      <c r="B1783" s="52" t="s">
        <v>1512</v>
      </c>
      <c r="C1783" s="52"/>
      <c r="D1783" s="52"/>
      <c r="E1783" s="56" t="s">
        <v>1063</v>
      </c>
      <c r="F1783" s="56">
        <v>60</v>
      </c>
      <c r="G1783" s="52"/>
      <c r="H1783" s="47"/>
      <c r="I1783" s="44"/>
      <c r="J1783" s="39" t="e">
        <f>VLOOKUP(A1783,'[1]2019.11'!$A:$B,2,0)</f>
        <v>#N/A</v>
      </c>
      <c r="X1783" s="39" t="e">
        <f>VLOOKUP(A1783,'[1]2019.30'!$A:$B,2,0)</f>
        <v>#N/A</v>
      </c>
      <c r="AJ1783" s="39" t="e">
        <f>VLOOKUP(A1783,[2]修订!$B:$C,2,0)</f>
        <v>#N/A</v>
      </c>
    </row>
    <row r="1784" s="39" customFormat="1" ht="72" spans="1:36">
      <c r="A1784" s="55">
        <v>250404014</v>
      </c>
      <c r="B1784" s="52" t="s">
        <v>2530</v>
      </c>
      <c r="C1784" s="52" t="s">
        <v>2570</v>
      </c>
      <c r="D1784" s="52"/>
      <c r="E1784" s="56" t="s">
        <v>1063</v>
      </c>
      <c r="F1784" s="56"/>
      <c r="G1784" s="52" t="s">
        <v>2571</v>
      </c>
      <c r="H1784" s="47"/>
      <c r="I1784" s="44"/>
      <c r="J1784" s="39" t="e">
        <f>VLOOKUP(A1784,'[1]2019.11'!$A:$B,2,0)</f>
        <v>#N/A</v>
      </c>
      <c r="X1784" s="39" t="e">
        <f>VLOOKUP(A1784,'[1]2019.30'!$A:$B,2,0)</f>
        <v>#N/A</v>
      </c>
      <c r="AJ1784" s="39" t="e">
        <f>VLOOKUP(A1784,[2]修订!$B:$C,2,0)</f>
        <v>#N/A</v>
      </c>
    </row>
    <row r="1785" s="39" customFormat="1" ht="24" spans="1:36">
      <c r="A1785" s="55" t="s">
        <v>2572</v>
      </c>
      <c r="B1785" s="52" t="s">
        <v>2573</v>
      </c>
      <c r="C1785" s="52" t="s">
        <v>2574</v>
      </c>
      <c r="D1785" s="52"/>
      <c r="E1785" s="56" t="s">
        <v>1063</v>
      </c>
      <c r="F1785" s="56">
        <v>190</v>
      </c>
      <c r="G1785" s="52"/>
      <c r="H1785" s="47"/>
      <c r="I1785" s="44"/>
      <c r="J1785" s="39" t="e">
        <f>VLOOKUP(A1785,'[1]2019.11'!$A:$B,2,0)</f>
        <v>#N/A</v>
      </c>
      <c r="X1785" s="39" t="e">
        <f>VLOOKUP(A1785,'[1]2019.30'!$A:$B,2,0)</f>
        <v>#N/A</v>
      </c>
      <c r="AJ1785" s="39" t="e">
        <f>VLOOKUP(A1785,[2]修订!$B:$C,2,0)</f>
        <v>#N/A</v>
      </c>
    </row>
    <row r="1786" s="39" customFormat="1" spans="1:36">
      <c r="A1786" s="55">
        <v>250404015</v>
      </c>
      <c r="B1786" s="52" t="s">
        <v>2575</v>
      </c>
      <c r="C1786" s="52" t="s">
        <v>2576</v>
      </c>
      <c r="D1786" s="52"/>
      <c r="E1786" s="56" t="s">
        <v>1063</v>
      </c>
      <c r="F1786" s="56">
        <v>40</v>
      </c>
      <c r="G1786" s="52"/>
      <c r="H1786" s="47"/>
      <c r="I1786" s="44"/>
      <c r="J1786" s="39" t="e">
        <f>VLOOKUP(A1786,'[1]2019.11'!$A:$B,2,0)</f>
        <v>#N/A</v>
      </c>
      <c r="X1786" s="39" t="e">
        <f>VLOOKUP(A1786,'[1]2019.30'!$A:$B,2,0)</f>
        <v>#N/A</v>
      </c>
      <c r="AJ1786" s="39" t="e">
        <f>VLOOKUP(A1786,[2]修订!$B:$C,2,0)</f>
        <v>#N/A</v>
      </c>
    </row>
    <row r="1787" s="39" customFormat="1" spans="1:36">
      <c r="A1787" s="55">
        <v>250404016</v>
      </c>
      <c r="B1787" s="52" t="s">
        <v>2577</v>
      </c>
      <c r="C1787" s="52"/>
      <c r="D1787" s="52"/>
      <c r="E1787" s="56" t="s">
        <v>1063</v>
      </c>
      <c r="F1787" s="56" t="s">
        <v>526</v>
      </c>
      <c r="G1787" s="52"/>
      <c r="H1787" s="47"/>
      <c r="I1787" s="44"/>
      <c r="J1787" s="39" t="e">
        <f>VLOOKUP(A1787,'[1]2019.11'!$A:$B,2,0)</f>
        <v>#N/A</v>
      </c>
      <c r="X1787" s="39" t="e">
        <f>VLOOKUP(A1787,'[1]2019.30'!$A:$B,2,0)</f>
        <v>#N/A</v>
      </c>
      <c r="AJ1787" s="39" t="e">
        <f>VLOOKUP(A1787,[2]修订!$B:$C,2,0)</f>
        <v>#N/A</v>
      </c>
    </row>
    <row r="1788" s="39" customFormat="1" ht="24" spans="1:36">
      <c r="A1788" s="55">
        <v>250404017</v>
      </c>
      <c r="B1788" s="52" t="s">
        <v>2578</v>
      </c>
      <c r="C1788" s="52"/>
      <c r="D1788" s="52"/>
      <c r="E1788" s="56" t="s">
        <v>1063</v>
      </c>
      <c r="F1788" s="56">
        <v>75</v>
      </c>
      <c r="G1788" s="52"/>
      <c r="H1788" s="47"/>
      <c r="I1788" s="44"/>
      <c r="J1788" s="39" t="e">
        <f>VLOOKUP(A1788,'[1]2019.11'!$A:$B,2,0)</f>
        <v>#N/A</v>
      </c>
      <c r="X1788" s="39" t="e">
        <f>VLOOKUP(A1788,'[1]2019.30'!$A:$B,2,0)</f>
        <v>#N/A</v>
      </c>
      <c r="AJ1788" s="39" t="e">
        <f>VLOOKUP(A1788,[2]修订!$B:$C,2,0)</f>
        <v>#N/A</v>
      </c>
    </row>
    <row r="1789" s="39" customFormat="1" spans="1:36">
      <c r="A1789" s="55">
        <v>250404018</v>
      </c>
      <c r="B1789" s="52" t="s">
        <v>2579</v>
      </c>
      <c r="C1789" s="52"/>
      <c r="D1789" s="52"/>
      <c r="E1789" s="56" t="s">
        <v>1063</v>
      </c>
      <c r="F1789" s="56"/>
      <c r="G1789" s="52"/>
      <c r="H1789" s="47"/>
      <c r="I1789" s="44"/>
      <c r="J1789" s="39" t="e">
        <f>VLOOKUP(A1789,'[1]2019.11'!$A:$B,2,0)</f>
        <v>#N/A</v>
      </c>
      <c r="X1789" s="39" t="e">
        <f>VLOOKUP(A1789,'[1]2019.30'!$A:$B,2,0)</f>
        <v>#N/A</v>
      </c>
      <c r="AJ1789" s="39" t="e">
        <f>VLOOKUP(A1789,[2]修订!$B:$C,2,0)</f>
        <v>#N/A</v>
      </c>
    </row>
    <row r="1790" s="39" customFormat="1" spans="1:36">
      <c r="A1790" s="55" t="s">
        <v>2580</v>
      </c>
      <c r="B1790" s="52" t="s">
        <v>1128</v>
      </c>
      <c r="C1790" s="52"/>
      <c r="D1790" s="52"/>
      <c r="E1790" s="56" t="s">
        <v>1063</v>
      </c>
      <c r="F1790" s="56">
        <v>10</v>
      </c>
      <c r="G1790" s="52" t="s">
        <v>1525</v>
      </c>
      <c r="H1790" s="47"/>
      <c r="I1790" s="44"/>
      <c r="J1790" s="39" t="e">
        <f>VLOOKUP(A1790,'[1]2019.11'!$A:$B,2,0)</f>
        <v>#N/A</v>
      </c>
      <c r="X1790" s="39" t="e">
        <f>VLOOKUP(A1790,'[1]2019.30'!$A:$B,2,0)</f>
        <v>#N/A</v>
      </c>
      <c r="AJ1790" s="39" t="e">
        <f>VLOOKUP(A1790,[2]修订!$B:$C,2,0)</f>
        <v>#N/A</v>
      </c>
    </row>
    <row r="1791" s="39" customFormat="1" spans="1:36">
      <c r="A1791" s="55">
        <v>250404019</v>
      </c>
      <c r="B1791" s="52" t="s">
        <v>2581</v>
      </c>
      <c r="C1791" s="52"/>
      <c r="D1791" s="52"/>
      <c r="E1791" s="56" t="s">
        <v>1063</v>
      </c>
      <c r="F1791" s="56"/>
      <c r="G1791" s="52"/>
      <c r="H1791" s="47"/>
      <c r="I1791" s="44"/>
      <c r="J1791" s="39" t="e">
        <f>VLOOKUP(A1791,'[1]2019.11'!$A:$B,2,0)</f>
        <v>#N/A</v>
      </c>
      <c r="X1791" s="39" t="e">
        <f>VLOOKUP(A1791,'[1]2019.30'!$A:$B,2,0)</f>
        <v>#N/A</v>
      </c>
      <c r="AJ1791" s="39" t="e">
        <f>VLOOKUP(A1791,[2]修订!$B:$C,2,0)</f>
        <v>#N/A</v>
      </c>
    </row>
    <row r="1792" s="39" customFormat="1" spans="1:36">
      <c r="A1792" s="55" t="s">
        <v>2582</v>
      </c>
      <c r="B1792" s="52" t="s">
        <v>1128</v>
      </c>
      <c r="C1792" s="52"/>
      <c r="D1792" s="52"/>
      <c r="E1792" s="56" t="s">
        <v>1063</v>
      </c>
      <c r="F1792" s="56">
        <v>10</v>
      </c>
      <c r="G1792" s="52" t="s">
        <v>1525</v>
      </c>
      <c r="H1792" s="47"/>
      <c r="I1792" s="44"/>
      <c r="J1792" s="39" t="e">
        <f>VLOOKUP(A1792,'[1]2019.11'!$A:$B,2,0)</f>
        <v>#N/A</v>
      </c>
      <c r="X1792" s="39" t="e">
        <f>VLOOKUP(A1792,'[1]2019.30'!$A:$B,2,0)</f>
        <v>#N/A</v>
      </c>
      <c r="AJ1792" s="39" t="e">
        <f>VLOOKUP(A1792,[2]修订!$B:$C,2,0)</f>
        <v>#N/A</v>
      </c>
    </row>
    <row r="1793" s="39" customFormat="1" spans="1:36">
      <c r="A1793" s="55">
        <v>250404020</v>
      </c>
      <c r="B1793" s="52" t="s">
        <v>2583</v>
      </c>
      <c r="C1793" s="52" t="s">
        <v>2584</v>
      </c>
      <c r="D1793" s="52"/>
      <c r="E1793" s="56" t="s">
        <v>1063</v>
      </c>
      <c r="F1793" s="56">
        <v>110</v>
      </c>
      <c r="G1793" s="52"/>
      <c r="H1793" s="47"/>
      <c r="I1793" s="44"/>
      <c r="J1793" s="39" t="e">
        <f>VLOOKUP(A1793,'[1]2019.11'!$A:$B,2,0)</f>
        <v>#N/A</v>
      </c>
      <c r="X1793" s="39" t="e">
        <f>VLOOKUP(A1793,'[1]2019.30'!$A:$B,2,0)</f>
        <v>#N/A</v>
      </c>
      <c r="AJ1793" s="39" t="e">
        <f>VLOOKUP(A1793,[2]修订!$B:$C,2,0)</f>
        <v>#N/A</v>
      </c>
    </row>
    <row r="1794" s="39" customFormat="1" ht="24" spans="1:36">
      <c r="A1794" s="55">
        <v>250404021</v>
      </c>
      <c r="B1794" s="52" t="s">
        <v>2585</v>
      </c>
      <c r="C1794" s="52"/>
      <c r="D1794" s="52"/>
      <c r="E1794" s="56" t="s">
        <v>1063</v>
      </c>
      <c r="F1794" s="56">
        <v>65</v>
      </c>
      <c r="G1794" s="52"/>
      <c r="H1794" s="47"/>
      <c r="I1794" s="44"/>
      <c r="J1794" s="39" t="e">
        <f>VLOOKUP(A1794,'[1]2019.11'!$A:$B,2,0)</f>
        <v>#N/A</v>
      </c>
      <c r="X1794" s="39" t="e">
        <f>VLOOKUP(A1794,'[1]2019.30'!$A:$B,2,0)</f>
        <v>#N/A</v>
      </c>
      <c r="AJ1794" s="39" t="e">
        <f>VLOOKUP(A1794,[2]修订!$B:$C,2,0)</f>
        <v>#N/A</v>
      </c>
    </row>
    <row r="1795" s="39" customFormat="1" ht="24" spans="1:36">
      <c r="A1795" s="55">
        <v>250404022</v>
      </c>
      <c r="B1795" s="52" t="s">
        <v>2586</v>
      </c>
      <c r="C1795" s="52"/>
      <c r="D1795" s="52"/>
      <c r="E1795" s="56" t="s">
        <v>1063</v>
      </c>
      <c r="F1795" s="56" t="s">
        <v>526</v>
      </c>
      <c r="G1795" s="52"/>
      <c r="H1795" s="47"/>
      <c r="I1795" s="44"/>
      <c r="J1795" s="39" t="e">
        <f>VLOOKUP(A1795,'[1]2019.11'!$A:$B,2,0)</f>
        <v>#N/A</v>
      </c>
      <c r="X1795" s="39" t="e">
        <f>VLOOKUP(A1795,'[1]2019.30'!$A:$B,2,0)</f>
        <v>#N/A</v>
      </c>
      <c r="AJ1795" s="39" t="e">
        <f>VLOOKUP(A1795,[2]修订!$B:$C,2,0)</f>
        <v>#N/A</v>
      </c>
    </row>
    <row r="1796" s="39" customFormat="1" spans="1:36">
      <c r="A1796" s="55">
        <v>250404023</v>
      </c>
      <c r="B1796" s="52" t="s">
        <v>2587</v>
      </c>
      <c r="C1796" s="52"/>
      <c r="D1796" s="52"/>
      <c r="E1796" s="56" t="s">
        <v>1063</v>
      </c>
      <c r="F1796" s="56" t="s">
        <v>526</v>
      </c>
      <c r="G1796" s="52"/>
      <c r="H1796" s="47"/>
      <c r="I1796" s="44"/>
      <c r="J1796" s="39" t="e">
        <f>VLOOKUP(A1796,'[1]2019.11'!$A:$B,2,0)</f>
        <v>#N/A</v>
      </c>
      <c r="X1796" s="39" t="e">
        <f>VLOOKUP(A1796,'[1]2019.30'!$A:$B,2,0)</f>
        <v>#N/A</v>
      </c>
      <c r="AJ1796" s="39" t="e">
        <f>VLOOKUP(A1796,[2]修订!$B:$C,2,0)</f>
        <v>#N/A</v>
      </c>
    </row>
    <row r="1797" s="39" customFormat="1" ht="24" spans="1:36">
      <c r="A1797" s="55">
        <v>250404024</v>
      </c>
      <c r="B1797" s="52" t="s">
        <v>2588</v>
      </c>
      <c r="C1797" s="52"/>
      <c r="D1797" s="52"/>
      <c r="E1797" s="56" t="s">
        <v>1063</v>
      </c>
      <c r="F1797" s="56" t="s">
        <v>526</v>
      </c>
      <c r="G1797" s="52"/>
      <c r="H1797" s="47"/>
      <c r="I1797" s="44"/>
      <c r="J1797" s="39" t="e">
        <f>VLOOKUP(A1797,'[1]2019.11'!$A:$B,2,0)</f>
        <v>#N/A</v>
      </c>
      <c r="X1797" s="39" t="e">
        <f>VLOOKUP(A1797,'[1]2019.30'!$A:$B,2,0)</f>
        <v>#N/A</v>
      </c>
      <c r="AJ1797" s="39" t="e">
        <f>VLOOKUP(A1797,[2]修订!$B:$C,2,0)</f>
        <v>#N/A</v>
      </c>
    </row>
    <row r="1798" s="39" customFormat="1" ht="24" spans="1:36">
      <c r="A1798" s="55">
        <v>250404025</v>
      </c>
      <c r="B1798" s="52" t="s">
        <v>2589</v>
      </c>
      <c r="C1798" s="52"/>
      <c r="D1798" s="52"/>
      <c r="E1798" s="56" t="s">
        <v>1063</v>
      </c>
      <c r="F1798" s="56" t="s">
        <v>48</v>
      </c>
      <c r="G1798" s="52"/>
      <c r="H1798" s="47" t="s">
        <v>5</v>
      </c>
      <c r="I1798" s="44"/>
      <c r="J1798" s="39" t="e">
        <f>VLOOKUP(A1798,'[1]2019.11'!$A:$B,2,0)</f>
        <v>#N/A</v>
      </c>
      <c r="X1798" s="39" t="e">
        <f>VLOOKUP(A1798,'[1]2019.30'!$A:$B,2,0)</f>
        <v>#N/A</v>
      </c>
      <c r="AJ1798" s="39" t="e">
        <f>VLOOKUP(A1798,[2]修订!$B:$C,2,0)</f>
        <v>#N/A</v>
      </c>
    </row>
    <row r="1799" s="39" customFormat="1" spans="1:36">
      <c r="A1799" s="55">
        <v>250404026</v>
      </c>
      <c r="B1799" s="52" t="s">
        <v>2590</v>
      </c>
      <c r="C1799" s="52"/>
      <c r="D1799" s="52"/>
      <c r="E1799" s="56" t="s">
        <v>1063</v>
      </c>
      <c r="F1799" s="56">
        <v>140</v>
      </c>
      <c r="G1799" s="52" t="s">
        <v>2591</v>
      </c>
      <c r="H1799" s="47"/>
      <c r="I1799" s="44"/>
      <c r="J1799" s="39" t="e">
        <f>VLOOKUP(A1799,'[1]2019.11'!$A:$B,2,0)</f>
        <v>#N/A</v>
      </c>
      <c r="X1799" s="39" t="e">
        <f>VLOOKUP(A1799,'[1]2019.30'!$A:$B,2,0)</f>
        <v>#N/A</v>
      </c>
      <c r="AJ1799" s="39" t="e">
        <f>VLOOKUP(A1799,[2]修订!$B:$C,2,0)</f>
        <v>#N/A</v>
      </c>
    </row>
    <row r="1800" s="39" customFormat="1" ht="24" spans="1:36">
      <c r="A1800" s="55">
        <v>250404027</v>
      </c>
      <c r="B1800" s="52" t="s">
        <v>2592</v>
      </c>
      <c r="C1800" s="52"/>
      <c r="D1800" s="52"/>
      <c r="E1800" s="56" t="s">
        <v>28</v>
      </c>
      <c r="F1800" s="56" t="s">
        <v>48</v>
      </c>
      <c r="G1800" s="52"/>
      <c r="H1800" s="57" t="s">
        <v>404</v>
      </c>
      <c r="I1800" s="39">
        <v>3800</v>
      </c>
      <c r="J1800" s="39" t="e">
        <f>VLOOKUP(A1800,'[1]2019.11'!$A:$B,2,0)</f>
        <v>#N/A</v>
      </c>
      <c r="X1800" s="39" t="e">
        <f>VLOOKUP(A1800,'[1]2019.30'!$A:$B,2,0)</f>
        <v>#N/A</v>
      </c>
      <c r="AJ1800" s="39" t="e">
        <f>VLOOKUP(A1800,[2]修订!$B:$C,2,0)</f>
        <v>#N/A</v>
      </c>
    </row>
    <row r="1801" s="39" customFormat="1" ht="24" spans="1:36">
      <c r="A1801" s="55">
        <v>250404028</v>
      </c>
      <c r="B1801" s="52" t="s">
        <v>2593</v>
      </c>
      <c r="C1801" s="52"/>
      <c r="D1801" s="52"/>
      <c r="E1801" s="56" t="s">
        <v>28</v>
      </c>
      <c r="F1801" s="56" t="s">
        <v>48</v>
      </c>
      <c r="G1801" s="52"/>
      <c r="H1801" s="57" t="s">
        <v>404</v>
      </c>
      <c r="J1801" s="39" t="e">
        <f>VLOOKUP(A1801,'[1]2019.11'!$A:$B,2,0)</f>
        <v>#N/A</v>
      </c>
      <c r="X1801" s="39" t="e">
        <f>VLOOKUP(A1801,'[1]2019.30'!$A:$B,2,0)</f>
        <v>#N/A</v>
      </c>
      <c r="AJ1801" s="39" t="e">
        <f>VLOOKUP(A1801,[2]修订!$B:$C,2,0)</f>
        <v>#N/A</v>
      </c>
    </row>
    <row r="1802" s="39" customFormat="1" ht="54" spans="1:36">
      <c r="A1802" s="55">
        <v>250404029</v>
      </c>
      <c r="B1802" s="52" t="s">
        <v>2594</v>
      </c>
      <c r="C1802" s="52"/>
      <c r="D1802" s="52"/>
      <c r="E1802" s="56" t="s">
        <v>28</v>
      </c>
      <c r="F1802" s="56">
        <v>300</v>
      </c>
      <c r="G1802" s="52"/>
      <c r="H1802" s="47" t="s">
        <v>208</v>
      </c>
      <c r="I1802" s="44"/>
      <c r="J1802" s="39" t="e">
        <f>VLOOKUP(A1802,'[1]2019.11'!$A:$B,2,0)</f>
        <v>#N/A</v>
      </c>
      <c r="X1802" s="39" t="e">
        <f>VLOOKUP(A1802,'[1]2019.30'!$A:$B,2,0)</f>
        <v>#N/A</v>
      </c>
      <c r="AJ1802" s="39" t="e">
        <f>VLOOKUP(A1802,[2]修订!$B:$C,2,0)</f>
        <v>#N/A</v>
      </c>
    </row>
    <row r="1803" s="39" customFormat="1" ht="120" spans="1:36">
      <c r="A1803" s="55">
        <v>250404030</v>
      </c>
      <c r="B1803" s="52" t="s">
        <v>2595</v>
      </c>
      <c r="C1803" s="52" t="s">
        <v>2596</v>
      </c>
      <c r="D1803" s="52"/>
      <c r="E1803" s="56" t="s">
        <v>28</v>
      </c>
      <c r="F1803" s="56" t="s">
        <v>48</v>
      </c>
      <c r="G1803" s="52"/>
      <c r="H1803" s="57" t="s">
        <v>159</v>
      </c>
      <c r="J1803" s="39" t="e">
        <f>VLOOKUP(A1803,'[1]2019.11'!$A:$B,2,0)</f>
        <v>#N/A</v>
      </c>
      <c r="X1803" s="39" t="e">
        <f>VLOOKUP(A1803,'[1]2019.30'!$A:$B,2,0)</f>
        <v>#N/A</v>
      </c>
      <c r="AJ1803" s="39" t="e">
        <f>VLOOKUP(A1803,[2]修订!$B:$C,2,0)</f>
        <v>#N/A</v>
      </c>
    </row>
    <row r="1804" s="41" customFormat="1" ht="60" spans="1:36">
      <c r="A1804" s="55">
        <v>250404031</v>
      </c>
      <c r="B1804" s="52" t="s">
        <v>2597</v>
      </c>
      <c r="C1804" s="52" t="s">
        <v>2598</v>
      </c>
      <c r="D1804" s="52"/>
      <c r="E1804" s="56" t="s">
        <v>1063</v>
      </c>
      <c r="F1804" s="56" t="s">
        <v>48</v>
      </c>
      <c r="G1804" s="52"/>
      <c r="H1804" s="77" t="s">
        <v>275</v>
      </c>
      <c r="I1804" s="41">
        <v>1800</v>
      </c>
      <c r="J1804" s="39" t="e">
        <f>VLOOKUP(A1804,'[1]2019.11'!$A:$B,2,0)</f>
        <v>#N/A</v>
      </c>
      <c r="X1804" s="39" t="e">
        <f>VLOOKUP(A1804,'[1]2019.30'!$A:$B,2,0)</f>
        <v>#N/A</v>
      </c>
      <c r="AJ1804" s="39" t="e">
        <f>VLOOKUP(A1804,[2]修订!$B:$C,2,0)</f>
        <v>#N/A</v>
      </c>
    </row>
    <row r="1805" s="41" customFormat="1" ht="60" spans="1:36">
      <c r="A1805" s="55">
        <v>250404032</v>
      </c>
      <c r="B1805" s="52" t="s">
        <v>2599</v>
      </c>
      <c r="C1805" s="52" t="s">
        <v>2600</v>
      </c>
      <c r="D1805" s="52"/>
      <c r="E1805" s="56" t="s">
        <v>28</v>
      </c>
      <c r="F1805" s="56" t="s">
        <v>48</v>
      </c>
      <c r="G1805" s="52"/>
      <c r="H1805" s="77" t="s">
        <v>275</v>
      </c>
      <c r="I1805" s="41">
        <v>260</v>
      </c>
      <c r="J1805" s="39" t="e">
        <f>VLOOKUP(A1805,'[1]2019.11'!$A:$B,2,0)</f>
        <v>#N/A</v>
      </c>
      <c r="X1805" s="39" t="e">
        <f>VLOOKUP(A1805,'[1]2019.30'!$A:$B,2,0)</f>
        <v>#N/A</v>
      </c>
      <c r="AJ1805" s="39" t="e">
        <f>VLOOKUP(A1805,[2]修订!$B:$C,2,0)</f>
        <v>#N/A</v>
      </c>
    </row>
    <row r="1806" s="39" customFormat="1" spans="1:36">
      <c r="A1806" s="55">
        <v>250405</v>
      </c>
      <c r="B1806" s="52" t="s">
        <v>2601</v>
      </c>
      <c r="C1806" s="52"/>
      <c r="D1806" s="52"/>
      <c r="E1806" s="56"/>
      <c r="F1806" s="56"/>
      <c r="G1806" s="52"/>
      <c r="H1806" s="47"/>
      <c r="I1806" s="44"/>
      <c r="J1806" s="39" t="e">
        <f>VLOOKUP(A1806,'[1]2019.11'!$A:$B,2,0)</f>
        <v>#N/A</v>
      </c>
      <c r="X1806" s="39" t="str">
        <f>VLOOKUP(A1806,'[1]2019.30'!$A:$B,2,0)</f>
        <v>变应原测定</v>
      </c>
      <c r="Y1806" s="39">
        <f>IF(B1806=X1806,0,1)</f>
        <v>0</v>
      </c>
      <c r="Z1806" s="39">
        <v>0</v>
      </c>
      <c r="AA1806" s="39">
        <f>IF(C1806=Z1806,0,1)</f>
        <v>0</v>
      </c>
      <c r="AB1806" s="39" t="e">
        <f>VLOOKUP(A1806,'[1]2019.30'!$A:$D,4,0)</f>
        <v>#REF!</v>
      </c>
      <c r="AC1806" s="39" t="e">
        <f>IF(D1806=AB1806,0,1)</f>
        <v>#REF!</v>
      </c>
      <c r="AD1806" s="39" t="e">
        <f>VLOOKUP(A1806,'[1]2019.30'!$A:$E,5,0)</f>
        <v>#REF!</v>
      </c>
      <c r="AE1806" s="39" t="e">
        <f>IF(E1806=AD1806,0,1)</f>
        <v>#REF!</v>
      </c>
      <c r="AF1806" s="39" t="e">
        <f>VLOOKUP(A1806,'[1]2019.30'!$A:$F,6,0)</f>
        <v>#REF!</v>
      </c>
      <c r="AG1806" s="39" t="e">
        <f>IF(F1806=AF1806,0,1)</f>
        <v>#REF!</v>
      </c>
      <c r="AH1806" s="39">
        <v>0</v>
      </c>
      <c r="AI1806" s="39">
        <f>IF(G1806=AH1806,0,1)</f>
        <v>0</v>
      </c>
      <c r="AJ1806" s="39" t="e">
        <f>VLOOKUP(A1806,[2]修订!$B:$C,2,0)</f>
        <v>#N/A</v>
      </c>
    </row>
    <row r="1807" s="39" customFormat="1" spans="1:36">
      <c r="A1807" s="55">
        <v>250405001</v>
      </c>
      <c r="B1807" s="52" t="s">
        <v>2602</v>
      </c>
      <c r="C1807" s="52" t="s">
        <v>2603</v>
      </c>
      <c r="D1807" s="52"/>
      <c r="E1807" s="56" t="s">
        <v>1063</v>
      </c>
      <c r="F1807" s="56">
        <v>40</v>
      </c>
      <c r="G1807" s="52" t="s">
        <v>2604</v>
      </c>
      <c r="H1807" s="47"/>
      <c r="I1807" s="44"/>
      <c r="J1807" s="39" t="e">
        <f>VLOOKUP(A1807,'[1]2019.11'!$A:$B,2,0)</f>
        <v>#N/A</v>
      </c>
      <c r="X1807" s="39" t="e">
        <f>VLOOKUP(A1807,'[1]2019.30'!$A:$B,2,0)</f>
        <v>#N/A</v>
      </c>
      <c r="AJ1807" s="39" t="e">
        <f>VLOOKUP(A1807,[2]修订!$B:$C,2,0)</f>
        <v>#N/A</v>
      </c>
    </row>
    <row r="1808" s="39" customFormat="1" spans="1:36">
      <c r="A1808" s="55">
        <v>250405002</v>
      </c>
      <c r="B1808" s="52" t="s">
        <v>2605</v>
      </c>
      <c r="C1808" s="52"/>
      <c r="D1808" s="52"/>
      <c r="E1808" s="56" t="s">
        <v>1063</v>
      </c>
      <c r="F1808" s="56">
        <v>30</v>
      </c>
      <c r="G1808" s="52" t="s">
        <v>1450</v>
      </c>
      <c r="H1808" s="47"/>
      <c r="I1808" s="44"/>
      <c r="J1808" s="39" t="e">
        <f>VLOOKUP(A1808,'[1]2019.11'!$A:$B,2,0)</f>
        <v>#N/A</v>
      </c>
      <c r="X1808" s="39" t="e">
        <f>VLOOKUP(A1808,'[1]2019.30'!$A:$B,2,0)</f>
        <v>#N/A</v>
      </c>
      <c r="AJ1808" s="39" t="e">
        <f>VLOOKUP(A1808,[2]修订!$B:$C,2,0)</f>
        <v>#N/A</v>
      </c>
    </row>
    <row r="1809" s="39" customFormat="1" spans="1:36">
      <c r="A1809" s="55">
        <v>250405003</v>
      </c>
      <c r="B1809" s="52" t="s">
        <v>2606</v>
      </c>
      <c r="C1809" s="52"/>
      <c r="D1809" s="52"/>
      <c r="E1809" s="56" t="s">
        <v>1063</v>
      </c>
      <c r="F1809" s="56">
        <v>30</v>
      </c>
      <c r="G1809" s="52" t="s">
        <v>1450</v>
      </c>
      <c r="H1809" s="47"/>
      <c r="I1809" s="44"/>
      <c r="J1809" s="39" t="e">
        <f>VLOOKUP(A1809,'[1]2019.11'!$A:$B,2,0)</f>
        <v>#N/A</v>
      </c>
      <c r="X1809" s="39" t="e">
        <f>VLOOKUP(A1809,'[1]2019.30'!$A:$B,2,0)</f>
        <v>#N/A</v>
      </c>
      <c r="AJ1809" s="39" t="e">
        <f>VLOOKUP(A1809,[2]修订!$B:$C,2,0)</f>
        <v>#N/A</v>
      </c>
    </row>
    <row r="1810" s="39" customFormat="1" ht="24" spans="1:36">
      <c r="A1810" s="55">
        <v>250405004</v>
      </c>
      <c r="B1810" s="52" t="s">
        <v>2607</v>
      </c>
      <c r="C1810" s="52" t="s">
        <v>2608</v>
      </c>
      <c r="D1810" s="52"/>
      <c r="E1810" s="56" t="s">
        <v>1063</v>
      </c>
      <c r="F1810" s="56">
        <v>27</v>
      </c>
      <c r="G1810" s="52" t="s">
        <v>1450</v>
      </c>
      <c r="H1810" s="47" t="s">
        <v>68</v>
      </c>
      <c r="I1810" s="44"/>
      <c r="J1810" s="39" t="e">
        <f>VLOOKUP(A1810,'[1]2019.11'!$A:$B,2,0)</f>
        <v>#N/A</v>
      </c>
      <c r="X1810" s="39" t="str">
        <f>VLOOKUP(A1810,'[1]2019.30'!$A:$B,2,0)</f>
        <v>特殊变应原(多价变应原)筛查</v>
      </c>
      <c r="Y1810" s="39">
        <f>IF(B1810=X1810,0,1)</f>
        <v>0</v>
      </c>
      <c r="Z1810" s="39" t="s">
        <v>2608</v>
      </c>
      <c r="AA1810" s="39">
        <f>IF(C1810=Z1810,0,1)</f>
        <v>0</v>
      </c>
      <c r="AB1810" s="39" t="e">
        <f>VLOOKUP(A1810,'[1]2019.30'!$A:$D,4,0)</f>
        <v>#REF!</v>
      </c>
      <c r="AC1810" s="39" t="e">
        <f>IF(D1810=AB1810,0,1)</f>
        <v>#REF!</v>
      </c>
      <c r="AD1810" s="39" t="str">
        <f>VLOOKUP(A1810,'[1]2019.30'!$A:$E,5,0)</f>
        <v>项</v>
      </c>
      <c r="AE1810" s="39">
        <f>IF(E1810=AD1810,0,1)</f>
        <v>0</v>
      </c>
      <c r="AF1810" s="39">
        <f>VLOOKUP(A1810,'[1]2019.30'!$A:$F,6,0)</f>
        <v>27</v>
      </c>
      <c r="AG1810" s="39">
        <f>IF(F1810=AF1810,0,1)</f>
        <v>0</v>
      </c>
      <c r="AH1810" s="39" t="s">
        <v>1450</v>
      </c>
      <c r="AI1810" s="39">
        <f>IF(G1810=AH1810,0,1)</f>
        <v>0</v>
      </c>
      <c r="AJ1810" s="39" t="e">
        <f>VLOOKUP(A1810,[2]修订!$B:$C,2,0)</f>
        <v>#N/A</v>
      </c>
    </row>
    <row r="1811" s="39" customFormat="1" ht="24" spans="1:36">
      <c r="A1811" s="55">
        <v>250405005</v>
      </c>
      <c r="B1811" s="52" t="s">
        <v>2609</v>
      </c>
      <c r="C1811" s="52" t="s">
        <v>2610</v>
      </c>
      <c r="D1811" s="52"/>
      <c r="E1811" s="56" t="s">
        <v>1063</v>
      </c>
      <c r="F1811" s="56">
        <v>30</v>
      </c>
      <c r="G1811" s="52" t="s">
        <v>1450</v>
      </c>
      <c r="H1811" s="47"/>
      <c r="I1811" s="44"/>
      <c r="J1811" s="39" t="e">
        <f>VLOOKUP(A1811,'[1]2019.11'!$A:$B,2,0)</f>
        <v>#N/A</v>
      </c>
      <c r="X1811" s="39" t="e">
        <f>VLOOKUP(A1811,'[1]2019.30'!$A:$B,2,0)</f>
        <v>#N/A</v>
      </c>
      <c r="AJ1811" s="39" t="e">
        <f>VLOOKUP(A1811,[2]修订!$B:$C,2,0)</f>
        <v>#N/A</v>
      </c>
    </row>
    <row r="1812" s="39" customFormat="1" ht="24" spans="1:36">
      <c r="A1812" s="55">
        <v>250405006</v>
      </c>
      <c r="B1812" s="52" t="s">
        <v>2611</v>
      </c>
      <c r="C1812" s="52"/>
      <c r="D1812" s="52"/>
      <c r="E1812" s="56" t="s">
        <v>1063</v>
      </c>
      <c r="F1812" s="56" t="s">
        <v>526</v>
      </c>
      <c r="G1812" s="52" t="s">
        <v>1450</v>
      </c>
      <c r="H1812" s="47"/>
      <c r="I1812" s="44"/>
      <c r="J1812" s="39" t="e">
        <f>VLOOKUP(A1812,'[1]2019.11'!$A:$B,2,0)</f>
        <v>#N/A</v>
      </c>
      <c r="X1812" s="39" t="e">
        <f>VLOOKUP(A1812,'[1]2019.30'!$A:$B,2,0)</f>
        <v>#N/A</v>
      </c>
      <c r="AJ1812" s="39" t="e">
        <f>VLOOKUP(A1812,[2]修订!$B:$C,2,0)</f>
        <v>#N/A</v>
      </c>
    </row>
    <row r="1813" s="39" customFormat="1" spans="1:36">
      <c r="A1813" s="55">
        <v>250405007</v>
      </c>
      <c r="B1813" s="52" t="s">
        <v>2612</v>
      </c>
      <c r="C1813" s="52"/>
      <c r="D1813" s="52"/>
      <c r="E1813" s="56" t="s">
        <v>1063</v>
      </c>
      <c r="F1813" s="56"/>
      <c r="G1813" s="52"/>
      <c r="H1813" s="47"/>
      <c r="I1813" s="44"/>
      <c r="J1813" s="39" t="e">
        <f>VLOOKUP(A1813,'[1]2019.11'!$A:$B,2,0)</f>
        <v>#N/A</v>
      </c>
      <c r="X1813" s="39" t="e">
        <f>VLOOKUP(A1813,'[1]2019.30'!$A:$B,2,0)</f>
        <v>#N/A</v>
      </c>
      <c r="AJ1813" s="39" t="e">
        <f>VLOOKUP(A1813,[2]修订!$B:$C,2,0)</f>
        <v>#N/A</v>
      </c>
    </row>
    <row r="1814" s="39" customFormat="1" spans="1:36">
      <c r="A1814" s="55" t="s">
        <v>2613</v>
      </c>
      <c r="B1814" s="52" t="s">
        <v>1128</v>
      </c>
      <c r="C1814" s="52"/>
      <c r="D1814" s="52"/>
      <c r="E1814" s="56" t="s">
        <v>1063</v>
      </c>
      <c r="F1814" s="56">
        <v>10</v>
      </c>
      <c r="G1814" s="52" t="s">
        <v>2614</v>
      </c>
      <c r="H1814" s="47"/>
      <c r="I1814" s="44"/>
      <c r="J1814" s="39" t="e">
        <f>VLOOKUP(A1814,'[1]2019.11'!$A:$B,2,0)</f>
        <v>#N/A</v>
      </c>
      <c r="X1814" s="39" t="e">
        <f>VLOOKUP(A1814,'[1]2019.30'!$A:$B,2,0)</f>
        <v>#N/A</v>
      </c>
      <c r="AJ1814" s="39" t="e">
        <f>VLOOKUP(A1814,[2]修订!$B:$C,2,0)</f>
        <v>#N/A</v>
      </c>
    </row>
    <row r="1815" s="39" customFormat="1" spans="1:36">
      <c r="A1815" s="55">
        <v>250405008</v>
      </c>
      <c r="B1815" s="52" t="s">
        <v>2615</v>
      </c>
      <c r="C1815" s="52"/>
      <c r="D1815" s="52"/>
      <c r="E1815" s="56" t="s">
        <v>1063</v>
      </c>
      <c r="F1815" s="56" t="s">
        <v>526</v>
      </c>
      <c r="G1815" s="52"/>
      <c r="H1815" s="47"/>
      <c r="I1815" s="44"/>
      <c r="J1815" s="39" t="e">
        <f>VLOOKUP(A1815,'[1]2019.11'!$A:$B,2,0)</f>
        <v>#N/A</v>
      </c>
      <c r="X1815" s="39" t="e">
        <f>VLOOKUP(A1815,'[1]2019.30'!$A:$B,2,0)</f>
        <v>#N/A</v>
      </c>
      <c r="AJ1815" s="39" t="e">
        <f>VLOOKUP(A1815,[2]修订!$B:$C,2,0)</f>
        <v>#N/A</v>
      </c>
    </row>
    <row r="1816" s="39" customFormat="1" spans="1:36">
      <c r="A1816" s="55">
        <v>250405009</v>
      </c>
      <c r="B1816" s="52" t="s">
        <v>2616</v>
      </c>
      <c r="C1816" s="52"/>
      <c r="D1816" s="52"/>
      <c r="E1816" s="56" t="s">
        <v>1063</v>
      </c>
      <c r="F1816" s="56" t="s">
        <v>526</v>
      </c>
      <c r="G1816" s="52"/>
      <c r="H1816" s="47"/>
      <c r="I1816" s="44"/>
      <c r="J1816" s="39" t="e">
        <f>VLOOKUP(A1816,'[1]2019.11'!$A:$B,2,0)</f>
        <v>#N/A</v>
      </c>
      <c r="X1816" s="39" t="e">
        <f>VLOOKUP(A1816,'[1]2019.30'!$A:$B,2,0)</f>
        <v>#N/A</v>
      </c>
      <c r="AJ1816" s="39" t="e">
        <f>VLOOKUP(A1816,[2]修订!$B:$C,2,0)</f>
        <v>#N/A</v>
      </c>
    </row>
    <row r="1817" s="39" customFormat="1" ht="54" spans="1:36">
      <c r="A1817" s="55">
        <v>250405010</v>
      </c>
      <c r="B1817" s="52" t="s">
        <v>2617</v>
      </c>
      <c r="C1817" s="52"/>
      <c r="D1817" s="52"/>
      <c r="E1817" s="62" t="s">
        <v>1063</v>
      </c>
      <c r="F1817" s="56">
        <v>80</v>
      </c>
      <c r="G1817" s="52"/>
      <c r="H1817" s="47" t="s">
        <v>208</v>
      </c>
      <c r="I1817" s="44"/>
      <c r="J1817" s="39" t="e">
        <f>VLOOKUP(A1817,'[1]2019.11'!$A:$B,2,0)</f>
        <v>#N/A</v>
      </c>
      <c r="X1817" s="39" t="e">
        <f>VLOOKUP(A1817,'[1]2019.30'!$A:$B,2,0)</f>
        <v>#N/A</v>
      </c>
      <c r="AJ1817" s="39" t="e">
        <f>VLOOKUP(A1817,[2]修订!$B:$C,2,0)</f>
        <v>#N/A</v>
      </c>
    </row>
    <row r="1818" s="39" customFormat="1" ht="60" spans="1:36">
      <c r="A1818" s="55">
        <v>250405011</v>
      </c>
      <c r="B1818" s="52" t="s">
        <v>2618</v>
      </c>
      <c r="C1818" s="52" t="s">
        <v>2619</v>
      </c>
      <c r="D1818" s="52"/>
      <c r="E1818" s="62" t="s">
        <v>28</v>
      </c>
      <c r="F1818" s="56" t="s">
        <v>48</v>
      </c>
      <c r="G1818" s="52"/>
      <c r="H1818" s="47" t="s">
        <v>81</v>
      </c>
      <c r="I1818" s="44"/>
      <c r="J1818" s="39" t="e">
        <f>VLOOKUP(A1818,'[1]2019.11'!$A:$B,2,0)</f>
        <v>#N/A</v>
      </c>
      <c r="X1818" s="39" t="e">
        <f>VLOOKUP(A1818,'[1]2019.30'!$A:$B,2,0)</f>
        <v>#N/A</v>
      </c>
      <c r="AJ1818" s="39" t="e">
        <f>VLOOKUP(A1818,[2]修订!$B:$C,2,0)</f>
        <v>#N/A</v>
      </c>
    </row>
    <row r="1819" s="39" customFormat="1" spans="1:36">
      <c r="A1819" s="55">
        <v>2505</v>
      </c>
      <c r="B1819" s="52" t="s">
        <v>2620</v>
      </c>
      <c r="C1819" s="52"/>
      <c r="D1819" s="52"/>
      <c r="E1819" s="56"/>
      <c r="F1819" s="56"/>
      <c r="G1819" s="52"/>
      <c r="H1819" s="47"/>
      <c r="I1819" s="44"/>
      <c r="J1819" s="39" t="e">
        <f>VLOOKUP(A1819,'[1]2019.11'!$A:$B,2,0)</f>
        <v>#N/A</v>
      </c>
      <c r="X1819" s="39" t="str">
        <f>VLOOKUP(A1819,'[1]2019.30'!$A:$B,2,0)</f>
        <v>5．临床微生物学检查</v>
      </c>
      <c r="Y1819" s="39">
        <f>IF(B1819=X1819,0,1)</f>
        <v>0</v>
      </c>
      <c r="Z1819" s="39">
        <v>0</v>
      </c>
      <c r="AA1819" s="39">
        <f>IF(C1819=Z1819,0,1)</f>
        <v>0</v>
      </c>
      <c r="AB1819" s="39" t="e">
        <f>VLOOKUP(A1819,'[1]2019.30'!$A:$D,4,0)</f>
        <v>#REF!</v>
      </c>
      <c r="AC1819" s="39" t="e">
        <f>IF(D1819=AB1819,0,1)</f>
        <v>#REF!</v>
      </c>
      <c r="AD1819" s="39" t="e">
        <f>VLOOKUP(A1819,'[1]2019.30'!$A:$E,5,0)</f>
        <v>#REF!</v>
      </c>
      <c r="AE1819" s="39" t="e">
        <f>IF(E1819=AD1819,0,1)</f>
        <v>#REF!</v>
      </c>
      <c r="AF1819" s="39" t="e">
        <f>VLOOKUP(A1819,'[1]2019.30'!$A:$F,6,0)</f>
        <v>#REF!</v>
      </c>
      <c r="AG1819" s="39" t="e">
        <f>IF(F1819=AF1819,0,1)</f>
        <v>#REF!</v>
      </c>
      <c r="AH1819" s="39">
        <v>0</v>
      </c>
      <c r="AI1819" s="39">
        <f>IF(G1819=AH1819,0,1)</f>
        <v>0</v>
      </c>
      <c r="AJ1819" s="39" t="e">
        <f>VLOOKUP(A1819,[2]修订!$B:$C,2,0)</f>
        <v>#N/A</v>
      </c>
    </row>
    <row r="1820" s="39" customFormat="1" ht="24" spans="1:36">
      <c r="A1820" s="55">
        <v>250501</v>
      </c>
      <c r="B1820" s="52" t="s">
        <v>2621</v>
      </c>
      <c r="C1820" s="52"/>
      <c r="D1820" s="52"/>
      <c r="E1820" s="56"/>
      <c r="F1820" s="56"/>
      <c r="G1820" s="52"/>
      <c r="H1820" s="47"/>
      <c r="I1820" s="44"/>
      <c r="J1820" s="39" t="e">
        <f>VLOOKUP(A1820,'[1]2019.11'!$A:$B,2,0)</f>
        <v>#N/A</v>
      </c>
      <c r="X1820" s="39" t="e">
        <f>VLOOKUP(A1820,'[1]2019.30'!$A:$B,2,0)</f>
        <v>#N/A</v>
      </c>
      <c r="AJ1820" s="39" t="e">
        <f>VLOOKUP(A1820,[2]修订!$B:$C,2,0)</f>
        <v>#N/A</v>
      </c>
    </row>
    <row r="1821" s="39" customFormat="1" spans="1:36">
      <c r="A1821" s="55">
        <v>250501001</v>
      </c>
      <c r="B1821" s="52" t="s">
        <v>2622</v>
      </c>
      <c r="C1821" s="52" t="s">
        <v>1837</v>
      </c>
      <c r="D1821" s="52"/>
      <c r="E1821" s="56" t="s">
        <v>1063</v>
      </c>
      <c r="F1821" s="56">
        <v>10</v>
      </c>
      <c r="G1821" s="52" t="s">
        <v>2623</v>
      </c>
      <c r="H1821" s="47"/>
      <c r="I1821" s="44"/>
      <c r="J1821" s="39" t="e">
        <f>VLOOKUP(A1821,'[1]2019.11'!$A:$B,2,0)</f>
        <v>#N/A</v>
      </c>
      <c r="X1821" s="39" t="e">
        <f>VLOOKUP(A1821,'[1]2019.30'!$A:$B,2,0)</f>
        <v>#N/A</v>
      </c>
      <c r="AJ1821" s="39" t="e">
        <f>VLOOKUP(A1821,[2]修订!$B:$C,2,0)</f>
        <v>#N/A</v>
      </c>
    </row>
    <row r="1822" s="39" customFormat="1" spans="1:36">
      <c r="A1822" s="55">
        <v>250501002</v>
      </c>
      <c r="B1822" s="52" t="s">
        <v>2624</v>
      </c>
      <c r="C1822" s="52" t="s">
        <v>1837</v>
      </c>
      <c r="D1822" s="52"/>
      <c r="E1822" s="56" t="s">
        <v>1063</v>
      </c>
      <c r="F1822" s="56">
        <v>15</v>
      </c>
      <c r="G1822" s="52"/>
      <c r="H1822" s="47"/>
      <c r="I1822" s="44"/>
      <c r="J1822" s="39" t="e">
        <f>VLOOKUP(A1822,'[1]2019.11'!$A:$B,2,0)</f>
        <v>#N/A</v>
      </c>
      <c r="X1822" s="39" t="e">
        <f>VLOOKUP(A1822,'[1]2019.30'!$A:$B,2,0)</f>
        <v>#N/A</v>
      </c>
      <c r="AJ1822" s="39" t="e">
        <f>VLOOKUP(A1822,[2]修订!$B:$C,2,0)</f>
        <v>#N/A</v>
      </c>
    </row>
    <row r="1823" s="39" customFormat="1" spans="1:36">
      <c r="A1823" s="55" t="s">
        <v>2625</v>
      </c>
      <c r="B1823" s="52" t="s">
        <v>1283</v>
      </c>
      <c r="C1823" s="52"/>
      <c r="D1823" s="52"/>
      <c r="E1823" s="56" t="s">
        <v>1063</v>
      </c>
      <c r="F1823" s="56">
        <v>60</v>
      </c>
      <c r="G1823" s="52"/>
      <c r="H1823" s="47"/>
      <c r="I1823" s="44"/>
      <c r="J1823" s="39" t="e">
        <f>VLOOKUP(A1823,'[1]2019.11'!$A:$B,2,0)</f>
        <v>#N/A</v>
      </c>
      <c r="X1823" s="39" t="e">
        <f>VLOOKUP(A1823,'[1]2019.30'!$A:$B,2,0)</f>
        <v>#N/A</v>
      </c>
      <c r="AJ1823" s="39" t="e">
        <f>VLOOKUP(A1823,[2]修订!$B:$C,2,0)</f>
        <v>#N/A</v>
      </c>
    </row>
    <row r="1824" s="39" customFormat="1" spans="1:36">
      <c r="A1824" s="55">
        <v>250501003</v>
      </c>
      <c r="B1824" s="52" t="s">
        <v>2626</v>
      </c>
      <c r="C1824" s="52"/>
      <c r="D1824" s="52"/>
      <c r="E1824" s="56" t="s">
        <v>1063</v>
      </c>
      <c r="F1824" s="56">
        <v>17</v>
      </c>
      <c r="G1824" s="52"/>
      <c r="H1824" s="47"/>
      <c r="I1824" s="44"/>
      <c r="J1824" s="39" t="e">
        <f>VLOOKUP(A1824,'[1]2019.11'!$A:$B,2,0)</f>
        <v>#N/A</v>
      </c>
      <c r="X1824" s="39" t="e">
        <f>VLOOKUP(A1824,'[1]2019.30'!$A:$B,2,0)</f>
        <v>#N/A</v>
      </c>
      <c r="AJ1824" s="39" t="e">
        <f>VLOOKUP(A1824,[2]修订!$B:$C,2,0)</f>
        <v>#N/A</v>
      </c>
    </row>
    <row r="1825" s="39" customFormat="1" ht="24" spans="1:36">
      <c r="A1825" s="55">
        <v>250501004</v>
      </c>
      <c r="B1825" s="52" t="s">
        <v>2627</v>
      </c>
      <c r="C1825" s="52" t="s">
        <v>2628</v>
      </c>
      <c r="D1825" s="52"/>
      <c r="E1825" s="56" t="s">
        <v>2629</v>
      </c>
      <c r="F1825" s="56">
        <v>14</v>
      </c>
      <c r="G1825" s="52" t="s">
        <v>2630</v>
      </c>
      <c r="H1825" s="47" t="s">
        <v>5</v>
      </c>
      <c r="I1825" s="44"/>
      <c r="J1825" s="39" t="e">
        <f>VLOOKUP(A1825,'[1]2019.11'!$A:$B,2,0)</f>
        <v>#N/A</v>
      </c>
      <c r="X1825" s="39" t="e">
        <f>VLOOKUP(A1825,'[1]2019.30'!$A:$B,2,0)</f>
        <v>#N/A</v>
      </c>
      <c r="AJ1825" s="39" t="e">
        <f>VLOOKUP(A1825,[2]修订!$B:$C,2,0)</f>
        <v>#N/A</v>
      </c>
    </row>
    <row r="1826" s="39" customFormat="1" spans="1:36">
      <c r="A1826" s="55">
        <v>250501005</v>
      </c>
      <c r="B1826" s="52" t="s">
        <v>2631</v>
      </c>
      <c r="C1826" s="52"/>
      <c r="D1826" s="52"/>
      <c r="E1826" s="56" t="s">
        <v>2632</v>
      </c>
      <c r="F1826" s="56">
        <v>14</v>
      </c>
      <c r="G1826" s="52"/>
      <c r="H1826" s="47"/>
      <c r="I1826" s="44"/>
      <c r="J1826" s="39" t="e">
        <f>VLOOKUP(A1826,'[1]2019.11'!$A:$B,2,0)</f>
        <v>#N/A</v>
      </c>
      <c r="X1826" s="39" t="e">
        <f>VLOOKUP(A1826,'[1]2019.30'!$A:$B,2,0)</f>
        <v>#N/A</v>
      </c>
      <c r="AJ1826" s="39" t="e">
        <f>VLOOKUP(A1826,[2]修订!$B:$C,2,0)</f>
        <v>#N/A</v>
      </c>
    </row>
    <row r="1827" s="39" customFormat="1" spans="1:36">
      <c r="A1827" s="55">
        <v>250501006</v>
      </c>
      <c r="B1827" s="52" t="s">
        <v>2633</v>
      </c>
      <c r="C1827" s="52"/>
      <c r="D1827" s="52"/>
      <c r="E1827" s="56" t="s">
        <v>1063</v>
      </c>
      <c r="F1827" s="56">
        <v>45</v>
      </c>
      <c r="G1827" s="52"/>
      <c r="H1827" s="47"/>
      <c r="I1827" s="44"/>
      <c r="J1827" s="39" t="e">
        <f>VLOOKUP(A1827,'[1]2019.11'!$A:$B,2,0)</f>
        <v>#N/A</v>
      </c>
      <c r="X1827" s="39" t="e">
        <f>VLOOKUP(A1827,'[1]2019.30'!$A:$B,2,0)</f>
        <v>#N/A</v>
      </c>
      <c r="AJ1827" s="39" t="e">
        <f>VLOOKUP(A1827,[2]修订!$B:$C,2,0)</f>
        <v>#N/A</v>
      </c>
    </row>
    <row r="1828" s="39" customFormat="1" ht="24" spans="1:36">
      <c r="A1828" s="55">
        <v>250501007</v>
      </c>
      <c r="B1828" s="52" t="s">
        <v>2634</v>
      </c>
      <c r="C1828" s="52" t="s">
        <v>2635</v>
      </c>
      <c r="D1828" s="52"/>
      <c r="E1828" s="56" t="s">
        <v>1063</v>
      </c>
      <c r="F1828" s="56" t="s">
        <v>48</v>
      </c>
      <c r="G1828" s="52"/>
      <c r="H1828" s="47" t="s">
        <v>5</v>
      </c>
      <c r="I1828" s="44"/>
      <c r="J1828" s="39" t="e">
        <f>VLOOKUP(A1828,'[1]2019.11'!$A:$B,2,0)</f>
        <v>#N/A</v>
      </c>
      <c r="X1828" s="39" t="e">
        <f>VLOOKUP(A1828,'[1]2019.30'!$A:$B,2,0)</f>
        <v>#N/A</v>
      </c>
      <c r="AJ1828" s="39" t="e">
        <f>VLOOKUP(A1828,[2]修订!$B:$C,2,0)</f>
        <v>#N/A</v>
      </c>
    </row>
    <row r="1829" s="39" customFormat="1" ht="24" spans="1:36">
      <c r="A1829" s="55">
        <v>250501008</v>
      </c>
      <c r="B1829" s="52" t="s">
        <v>2636</v>
      </c>
      <c r="C1829" s="52"/>
      <c r="D1829" s="52"/>
      <c r="E1829" s="56" t="s">
        <v>1063</v>
      </c>
      <c r="F1829" s="56"/>
      <c r="G1829" s="52"/>
      <c r="H1829" s="47"/>
      <c r="I1829" s="44"/>
      <c r="J1829" s="39" t="e">
        <f>VLOOKUP(A1829,'[1]2019.11'!$A:$B,2,0)</f>
        <v>#N/A</v>
      </c>
      <c r="X1829" s="39" t="e">
        <f>VLOOKUP(A1829,'[1]2019.30'!$A:$B,2,0)</f>
        <v>#N/A</v>
      </c>
      <c r="AJ1829" s="39" t="e">
        <f>VLOOKUP(A1829,[2]修订!$B:$C,2,0)</f>
        <v>#N/A</v>
      </c>
    </row>
    <row r="1830" s="39" customFormat="1" spans="1:36">
      <c r="A1830" s="55" t="s">
        <v>2637</v>
      </c>
      <c r="B1830" s="52" t="s">
        <v>1087</v>
      </c>
      <c r="C1830" s="52"/>
      <c r="D1830" s="52"/>
      <c r="E1830" s="56" t="s">
        <v>1063</v>
      </c>
      <c r="F1830" s="56">
        <v>25</v>
      </c>
      <c r="G1830" s="52"/>
      <c r="H1830" s="47"/>
      <c r="I1830" s="44"/>
      <c r="J1830" s="39" t="e">
        <f>VLOOKUP(A1830,'[1]2019.11'!$A:$B,2,0)</f>
        <v>#N/A</v>
      </c>
      <c r="X1830" s="39" t="e">
        <f>VLOOKUP(A1830,'[1]2019.30'!$A:$B,2,0)</f>
        <v>#N/A</v>
      </c>
      <c r="AJ1830" s="39" t="e">
        <f>VLOOKUP(A1830,[2]修订!$B:$C,2,0)</f>
        <v>#N/A</v>
      </c>
    </row>
    <row r="1831" s="39" customFormat="1" spans="1:36">
      <c r="A1831" s="55" t="s">
        <v>2638</v>
      </c>
      <c r="B1831" s="52" t="s">
        <v>1075</v>
      </c>
      <c r="C1831" s="52"/>
      <c r="D1831" s="52"/>
      <c r="E1831" s="56" t="s">
        <v>1063</v>
      </c>
      <c r="F1831" s="56">
        <v>45</v>
      </c>
      <c r="G1831" s="52"/>
      <c r="H1831" s="47"/>
      <c r="I1831" s="44"/>
      <c r="J1831" s="39" t="e">
        <f>VLOOKUP(A1831,'[1]2019.11'!$A:$B,2,0)</f>
        <v>#N/A</v>
      </c>
      <c r="X1831" s="39" t="e">
        <f>VLOOKUP(A1831,'[1]2019.30'!$A:$B,2,0)</f>
        <v>#N/A</v>
      </c>
      <c r="AJ1831" s="39" t="e">
        <f>VLOOKUP(A1831,[2]修订!$B:$C,2,0)</f>
        <v>#N/A</v>
      </c>
    </row>
    <row r="1832" s="39" customFormat="1" spans="1:36">
      <c r="A1832" s="55">
        <v>250501009</v>
      </c>
      <c r="B1832" s="52" t="s">
        <v>2639</v>
      </c>
      <c r="C1832" s="52"/>
      <c r="D1832" s="52"/>
      <c r="E1832" s="56"/>
      <c r="F1832" s="56"/>
      <c r="G1832" s="52"/>
      <c r="H1832" s="47"/>
      <c r="I1832" s="44"/>
      <c r="J1832" s="39" t="e">
        <f>VLOOKUP(A1832,'[1]2019.11'!$A:$B,2,0)</f>
        <v>#N/A</v>
      </c>
      <c r="X1832" s="39" t="e">
        <f>VLOOKUP(A1832,'[1]2019.30'!$A:$B,2,0)</f>
        <v>#N/A</v>
      </c>
      <c r="AJ1832" s="39" t="e">
        <f>VLOOKUP(A1832,[2]修订!$B:$C,2,0)</f>
        <v>#N/A</v>
      </c>
    </row>
    <row r="1833" s="39" customFormat="1" spans="1:36">
      <c r="A1833" s="55" t="s">
        <v>2640</v>
      </c>
      <c r="B1833" s="52" t="s">
        <v>1087</v>
      </c>
      <c r="C1833" s="52"/>
      <c r="D1833" s="52"/>
      <c r="E1833" s="56" t="s">
        <v>2629</v>
      </c>
      <c r="F1833" s="56">
        <v>50</v>
      </c>
      <c r="G1833" s="52"/>
      <c r="H1833" s="47"/>
      <c r="I1833" s="44"/>
      <c r="J1833" s="39" t="e">
        <f>VLOOKUP(A1833,'[1]2019.11'!$A:$B,2,0)</f>
        <v>#N/A</v>
      </c>
      <c r="X1833" s="39" t="e">
        <f>VLOOKUP(A1833,'[1]2019.30'!$A:$B,2,0)</f>
        <v>#N/A</v>
      </c>
      <c r="AJ1833" s="39" t="e">
        <f>VLOOKUP(A1833,[2]修订!$B:$C,2,0)</f>
        <v>#N/A</v>
      </c>
    </row>
    <row r="1834" s="39" customFormat="1" ht="24" spans="1:36">
      <c r="A1834" s="55" t="s">
        <v>2641</v>
      </c>
      <c r="B1834" s="52" t="s">
        <v>1075</v>
      </c>
      <c r="C1834" s="52"/>
      <c r="D1834" s="52"/>
      <c r="E1834" s="56" t="s">
        <v>2629</v>
      </c>
      <c r="F1834" s="56">
        <v>50</v>
      </c>
      <c r="G1834" s="52" t="s">
        <v>2642</v>
      </c>
      <c r="H1834" s="47"/>
      <c r="I1834" s="44"/>
      <c r="J1834" s="39" t="e">
        <f>VLOOKUP(A1834,'[1]2019.11'!$A:$B,2,0)</f>
        <v>#N/A</v>
      </c>
      <c r="X1834" s="39" t="e">
        <f>VLOOKUP(A1834,'[1]2019.30'!$A:$B,2,0)</f>
        <v>#N/A</v>
      </c>
      <c r="AJ1834" s="39" t="e">
        <f>VLOOKUP(A1834,[2]修订!$B:$C,2,0)</f>
        <v>#N/A</v>
      </c>
    </row>
    <row r="1835" s="39" customFormat="1" spans="1:36">
      <c r="A1835" s="55">
        <v>250501010</v>
      </c>
      <c r="B1835" s="52" t="s">
        <v>2643</v>
      </c>
      <c r="C1835" s="52"/>
      <c r="D1835" s="52"/>
      <c r="E1835" s="56" t="s">
        <v>1063</v>
      </c>
      <c r="F1835" s="56"/>
      <c r="G1835" s="52"/>
      <c r="H1835" s="47"/>
      <c r="I1835" s="44"/>
      <c r="J1835" s="39" t="e">
        <f>VLOOKUP(A1835,'[1]2019.11'!$A:$B,2,0)</f>
        <v>#N/A</v>
      </c>
      <c r="X1835" s="39" t="e">
        <f>VLOOKUP(A1835,'[1]2019.30'!$A:$B,2,0)</f>
        <v>#N/A</v>
      </c>
      <c r="AJ1835" s="39" t="e">
        <f>VLOOKUP(A1835,[2]修订!$B:$C,2,0)</f>
        <v>#N/A</v>
      </c>
    </row>
    <row r="1836" s="39" customFormat="1" spans="1:36">
      <c r="A1836" s="55" t="s">
        <v>2644</v>
      </c>
      <c r="B1836" s="52" t="s">
        <v>1087</v>
      </c>
      <c r="C1836" s="52"/>
      <c r="D1836" s="52"/>
      <c r="E1836" s="56" t="s">
        <v>1063</v>
      </c>
      <c r="F1836" s="56">
        <v>35</v>
      </c>
      <c r="G1836" s="52"/>
      <c r="H1836" s="47"/>
      <c r="I1836" s="44"/>
      <c r="J1836" s="39" t="e">
        <f>VLOOKUP(A1836,'[1]2019.11'!$A:$B,2,0)</f>
        <v>#N/A</v>
      </c>
      <c r="X1836" s="39" t="e">
        <f>VLOOKUP(A1836,'[1]2019.30'!$A:$B,2,0)</f>
        <v>#N/A</v>
      </c>
      <c r="AJ1836" s="39" t="e">
        <f>VLOOKUP(A1836,[2]修订!$B:$C,2,0)</f>
        <v>#N/A</v>
      </c>
    </row>
    <row r="1837" s="39" customFormat="1" spans="1:36">
      <c r="A1837" s="55" t="s">
        <v>2645</v>
      </c>
      <c r="B1837" s="52" t="s">
        <v>1075</v>
      </c>
      <c r="C1837" s="52"/>
      <c r="D1837" s="52"/>
      <c r="E1837" s="56" t="s">
        <v>1063</v>
      </c>
      <c r="F1837" s="56">
        <v>50</v>
      </c>
      <c r="G1837" s="52"/>
      <c r="H1837" s="47"/>
      <c r="I1837" s="44"/>
      <c r="J1837" s="39" t="e">
        <f>VLOOKUP(A1837,'[1]2019.11'!$A:$B,2,0)</f>
        <v>#N/A</v>
      </c>
      <c r="X1837" s="39" t="e">
        <f>VLOOKUP(A1837,'[1]2019.30'!$A:$B,2,0)</f>
        <v>#N/A</v>
      </c>
      <c r="AJ1837" s="39" t="e">
        <f>VLOOKUP(A1837,[2]修订!$B:$C,2,0)</f>
        <v>#N/A</v>
      </c>
    </row>
    <row r="1838" s="39" customFormat="1" spans="1:36">
      <c r="A1838" s="55">
        <v>250501011</v>
      </c>
      <c r="B1838" s="52" t="s">
        <v>2646</v>
      </c>
      <c r="C1838" s="52"/>
      <c r="D1838" s="52"/>
      <c r="E1838" s="56" t="s">
        <v>1063</v>
      </c>
      <c r="F1838" s="56"/>
      <c r="G1838" s="52"/>
      <c r="H1838" s="47"/>
      <c r="I1838" s="44"/>
      <c r="J1838" s="39" t="e">
        <f>VLOOKUP(A1838,'[1]2019.11'!$A:$B,2,0)</f>
        <v>#N/A</v>
      </c>
      <c r="X1838" s="39" t="e">
        <f>VLOOKUP(A1838,'[1]2019.30'!$A:$B,2,0)</f>
        <v>#N/A</v>
      </c>
      <c r="AJ1838" s="39" t="e">
        <f>VLOOKUP(A1838,[2]修订!$B:$C,2,0)</f>
        <v>#N/A</v>
      </c>
    </row>
    <row r="1839" s="39" customFormat="1" spans="1:36">
      <c r="A1839" s="55" t="s">
        <v>2647</v>
      </c>
      <c r="B1839" s="52" t="s">
        <v>1087</v>
      </c>
      <c r="C1839" s="52"/>
      <c r="D1839" s="52"/>
      <c r="E1839" s="56" t="s">
        <v>1063</v>
      </c>
      <c r="F1839" s="56">
        <v>40</v>
      </c>
      <c r="G1839" s="52"/>
      <c r="H1839" s="47"/>
      <c r="I1839" s="44"/>
      <c r="J1839" s="39" t="e">
        <f>VLOOKUP(A1839,'[1]2019.11'!$A:$B,2,0)</f>
        <v>#N/A</v>
      </c>
      <c r="X1839" s="39" t="e">
        <f>VLOOKUP(A1839,'[1]2019.30'!$A:$B,2,0)</f>
        <v>#N/A</v>
      </c>
      <c r="AJ1839" s="39" t="e">
        <f>VLOOKUP(A1839,[2]修订!$B:$C,2,0)</f>
        <v>#N/A</v>
      </c>
    </row>
    <row r="1840" s="39" customFormat="1" spans="1:36">
      <c r="A1840" s="55" t="s">
        <v>2648</v>
      </c>
      <c r="B1840" s="52" t="s">
        <v>1075</v>
      </c>
      <c r="C1840" s="52"/>
      <c r="D1840" s="52"/>
      <c r="E1840" s="56" t="s">
        <v>2629</v>
      </c>
      <c r="F1840" s="56">
        <v>120</v>
      </c>
      <c r="G1840" s="52"/>
      <c r="H1840" s="47"/>
      <c r="I1840" s="44"/>
      <c r="J1840" s="39" t="e">
        <f>VLOOKUP(A1840,'[1]2019.11'!$A:$B,2,0)</f>
        <v>#N/A</v>
      </c>
      <c r="X1840" s="39" t="e">
        <f>VLOOKUP(A1840,'[1]2019.30'!$A:$B,2,0)</f>
        <v>#N/A</v>
      </c>
      <c r="AJ1840" s="39" t="e">
        <f>VLOOKUP(A1840,[2]修订!$B:$C,2,0)</f>
        <v>#N/A</v>
      </c>
    </row>
    <row r="1841" s="39" customFormat="1" spans="1:36">
      <c r="A1841" s="55">
        <v>250501012</v>
      </c>
      <c r="B1841" s="52" t="s">
        <v>2649</v>
      </c>
      <c r="C1841" s="52"/>
      <c r="D1841" s="52"/>
      <c r="E1841" s="56" t="s">
        <v>1063</v>
      </c>
      <c r="F1841" s="56"/>
      <c r="G1841" s="52"/>
      <c r="H1841" s="47"/>
      <c r="I1841" s="44"/>
      <c r="J1841" s="39" t="e">
        <f>VLOOKUP(A1841,'[1]2019.11'!$A:$B,2,0)</f>
        <v>#N/A</v>
      </c>
      <c r="X1841" s="39" t="e">
        <f>VLOOKUP(A1841,'[1]2019.30'!$A:$B,2,0)</f>
        <v>#N/A</v>
      </c>
      <c r="AJ1841" s="39" t="e">
        <f>VLOOKUP(A1841,[2]修订!$B:$C,2,0)</f>
        <v>#N/A</v>
      </c>
    </row>
    <row r="1842" s="39" customFormat="1" spans="1:36">
      <c r="A1842" s="55" t="s">
        <v>2650</v>
      </c>
      <c r="B1842" s="52" t="s">
        <v>1087</v>
      </c>
      <c r="C1842" s="52"/>
      <c r="D1842" s="52"/>
      <c r="E1842" s="56" t="s">
        <v>1063</v>
      </c>
      <c r="F1842" s="56">
        <v>40</v>
      </c>
      <c r="G1842" s="52"/>
      <c r="H1842" s="47"/>
      <c r="I1842" s="44"/>
      <c r="J1842" s="39" t="e">
        <f>VLOOKUP(A1842,'[1]2019.11'!$A:$B,2,0)</f>
        <v>#N/A</v>
      </c>
      <c r="X1842" s="39" t="e">
        <f>VLOOKUP(A1842,'[1]2019.30'!$A:$B,2,0)</f>
        <v>#N/A</v>
      </c>
      <c r="AJ1842" s="39" t="e">
        <f>VLOOKUP(A1842,[2]修订!$B:$C,2,0)</f>
        <v>#N/A</v>
      </c>
    </row>
    <row r="1843" s="39" customFormat="1" spans="1:36">
      <c r="A1843" s="55" t="s">
        <v>2651</v>
      </c>
      <c r="B1843" s="52" t="s">
        <v>1075</v>
      </c>
      <c r="C1843" s="52"/>
      <c r="D1843" s="52"/>
      <c r="E1843" s="56" t="s">
        <v>1063</v>
      </c>
      <c r="F1843" s="56">
        <v>60</v>
      </c>
      <c r="G1843" s="52"/>
      <c r="H1843" s="47"/>
      <c r="I1843" s="44"/>
      <c r="J1843" s="39" t="e">
        <f>VLOOKUP(A1843,'[1]2019.11'!$A:$B,2,0)</f>
        <v>#N/A</v>
      </c>
      <c r="X1843" s="39" t="e">
        <f>VLOOKUP(A1843,'[1]2019.30'!$A:$B,2,0)</f>
        <v>#N/A</v>
      </c>
      <c r="AJ1843" s="39" t="e">
        <f>VLOOKUP(A1843,[2]修订!$B:$C,2,0)</f>
        <v>#N/A</v>
      </c>
    </row>
    <row r="1844" s="39" customFormat="1" spans="1:36">
      <c r="A1844" s="55">
        <v>250501013</v>
      </c>
      <c r="B1844" s="52" t="s">
        <v>2652</v>
      </c>
      <c r="C1844" s="52"/>
      <c r="D1844" s="52"/>
      <c r="E1844" s="56" t="s">
        <v>1063</v>
      </c>
      <c r="F1844" s="56"/>
      <c r="G1844" s="52"/>
      <c r="H1844" s="47"/>
      <c r="I1844" s="44"/>
      <c r="J1844" s="39" t="e">
        <f>VLOOKUP(A1844,'[1]2019.11'!$A:$B,2,0)</f>
        <v>#N/A</v>
      </c>
      <c r="X1844" s="39" t="e">
        <f>VLOOKUP(A1844,'[1]2019.30'!$A:$B,2,0)</f>
        <v>#N/A</v>
      </c>
      <c r="AJ1844" s="39" t="e">
        <f>VLOOKUP(A1844,[2]修订!$B:$C,2,0)</f>
        <v>#N/A</v>
      </c>
    </row>
    <row r="1845" s="39" customFormat="1" spans="1:36">
      <c r="A1845" s="55" t="s">
        <v>2653</v>
      </c>
      <c r="B1845" s="52" t="s">
        <v>1087</v>
      </c>
      <c r="C1845" s="52"/>
      <c r="D1845" s="52"/>
      <c r="E1845" s="56" t="s">
        <v>1063</v>
      </c>
      <c r="F1845" s="56">
        <v>30</v>
      </c>
      <c r="G1845" s="52"/>
      <c r="H1845" s="47"/>
      <c r="I1845" s="44"/>
      <c r="J1845" s="39" t="e">
        <f>VLOOKUP(A1845,'[1]2019.11'!$A:$B,2,0)</f>
        <v>#N/A</v>
      </c>
      <c r="X1845" s="39" t="e">
        <f>VLOOKUP(A1845,'[1]2019.30'!$A:$B,2,0)</f>
        <v>#N/A</v>
      </c>
      <c r="AJ1845" s="39" t="e">
        <f>VLOOKUP(A1845,[2]修订!$B:$C,2,0)</f>
        <v>#N/A</v>
      </c>
    </row>
    <row r="1846" s="39" customFormat="1" spans="1:36">
      <c r="A1846" s="55" t="s">
        <v>2654</v>
      </c>
      <c r="B1846" s="52" t="s">
        <v>1075</v>
      </c>
      <c r="C1846" s="52"/>
      <c r="D1846" s="52"/>
      <c r="E1846" s="56" t="s">
        <v>1063</v>
      </c>
      <c r="F1846" s="56">
        <v>150</v>
      </c>
      <c r="G1846" s="52"/>
      <c r="H1846" s="47"/>
      <c r="I1846" s="44"/>
      <c r="J1846" s="39" t="e">
        <f>VLOOKUP(A1846,'[1]2019.11'!$A:$B,2,0)</f>
        <v>#N/A</v>
      </c>
      <c r="X1846" s="39" t="e">
        <f>VLOOKUP(A1846,'[1]2019.30'!$A:$B,2,0)</f>
        <v>#N/A</v>
      </c>
      <c r="AJ1846" s="39" t="e">
        <f>VLOOKUP(A1846,[2]修订!$B:$C,2,0)</f>
        <v>#N/A</v>
      </c>
    </row>
    <row r="1847" s="39" customFormat="1" spans="1:36">
      <c r="A1847" s="55">
        <v>250501014</v>
      </c>
      <c r="B1847" s="52" t="s">
        <v>2655</v>
      </c>
      <c r="C1847" s="52"/>
      <c r="D1847" s="52"/>
      <c r="E1847" s="56" t="s">
        <v>1063</v>
      </c>
      <c r="F1847" s="56"/>
      <c r="G1847" s="52"/>
      <c r="H1847" s="47"/>
      <c r="I1847" s="44"/>
      <c r="J1847" s="39" t="e">
        <f>VLOOKUP(A1847,'[1]2019.11'!$A:$B,2,0)</f>
        <v>#N/A</v>
      </c>
      <c r="X1847" s="39" t="e">
        <f>VLOOKUP(A1847,'[1]2019.30'!$A:$B,2,0)</f>
        <v>#N/A</v>
      </c>
      <c r="AJ1847" s="39" t="e">
        <f>VLOOKUP(A1847,[2]修订!$B:$C,2,0)</f>
        <v>#N/A</v>
      </c>
    </row>
    <row r="1848" s="39" customFormat="1" spans="1:36">
      <c r="A1848" s="55" t="s">
        <v>2656</v>
      </c>
      <c r="B1848" s="52" t="s">
        <v>1087</v>
      </c>
      <c r="C1848" s="52"/>
      <c r="D1848" s="52"/>
      <c r="E1848" s="56" t="s">
        <v>1063</v>
      </c>
      <c r="F1848" s="56">
        <v>25</v>
      </c>
      <c r="G1848" s="52"/>
      <c r="H1848" s="47"/>
      <c r="I1848" s="44"/>
      <c r="J1848" s="39" t="e">
        <f>VLOOKUP(A1848,'[1]2019.11'!$A:$B,2,0)</f>
        <v>#N/A</v>
      </c>
      <c r="X1848" s="39" t="e">
        <f>VLOOKUP(A1848,'[1]2019.30'!$A:$B,2,0)</f>
        <v>#N/A</v>
      </c>
      <c r="AJ1848" s="39" t="e">
        <f>VLOOKUP(A1848,[2]修订!$B:$C,2,0)</f>
        <v>#N/A</v>
      </c>
    </row>
    <row r="1849" s="39" customFormat="1" spans="1:36">
      <c r="A1849" s="55" t="s">
        <v>2657</v>
      </c>
      <c r="B1849" s="52" t="s">
        <v>1075</v>
      </c>
      <c r="C1849" s="52"/>
      <c r="D1849" s="52"/>
      <c r="E1849" s="56" t="s">
        <v>1063</v>
      </c>
      <c r="F1849" s="56">
        <v>45</v>
      </c>
      <c r="G1849" s="52"/>
      <c r="H1849" s="47"/>
      <c r="I1849" s="44"/>
      <c r="J1849" s="39" t="e">
        <f>VLOOKUP(A1849,'[1]2019.11'!$A:$B,2,0)</f>
        <v>#N/A</v>
      </c>
      <c r="X1849" s="39" t="e">
        <f>VLOOKUP(A1849,'[1]2019.30'!$A:$B,2,0)</f>
        <v>#N/A</v>
      </c>
      <c r="AJ1849" s="39" t="e">
        <f>VLOOKUP(A1849,[2]修订!$B:$C,2,0)</f>
        <v>#N/A</v>
      </c>
    </row>
    <row r="1850" s="39" customFormat="1" spans="1:36">
      <c r="A1850" s="55">
        <v>250501015</v>
      </c>
      <c r="B1850" s="52" t="s">
        <v>2658</v>
      </c>
      <c r="C1850" s="52"/>
      <c r="D1850" s="52"/>
      <c r="E1850" s="56" t="s">
        <v>1063</v>
      </c>
      <c r="F1850" s="56"/>
      <c r="G1850" s="52"/>
      <c r="H1850" s="47"/>
      <c r="I1850" s="44"/>
      <c r="J1850" s="39" t="e">
        <f>VLOOKUP(A1850,'[1]2019.11'!$A:$B,2,0)</f>
        <v>#N/A</v>
      </c>
      <c r="X1850" s="39" t="e">
        <f>VLOOKUP(A1850,'[1]2019.30'!$A:$B,2,0)</f>
        <v>#N/A</v>
      </c>
      <c r="AJ1850" s="39" t="e">
        <f>VLOOKUP(A1850,[2]修订!$B:$C,2,0)</f>
        <v>#N/A</v>
      </c>
    </row>
    <row r="1851" s="39" customFormat="1" spans="1:36">
      <c r="A1851" s="55" t="s">
        <v>2659</v>
      </c>
      <c r="B1851" s="52" t="s">
        <v>1087</v>
      </c>
      <c r="C1851" s="52"/>
      <c r="D1851" s="52"/>
      <c r="E1851" s="56" t="s">
        <v>1063</v>
      </c>
      <c r="F1851" s="56">
        <v>25</v>
      </c>
      <c r="G1851" s="52"/>
      <c r="H1851" s="47"/>
      <c r="I1851" s="44"/>
      <c r="J1851" s="39" t="e">
        <f>VLOOKUP(A1851,'[1]2019.11'!$A:$B,2,0)</f>
        <v>#N/A</v>
      </c>
      <c r="X1851" s="39" t="e">
        <f>VLOOKUP(A1851,'[1]2019.30'!$A:$B,2,0)</f>
        <v>#N/A</v>
      </c>
      <c r="AJ1851" s="39" t="e">
        <f>VLOOKUP(A1851,[2]修订!$B:$C,2,0)</f>
        <v>#N/A</v>
      </c>
    </row>
    <row r="1852" s="39" customFormat="1" spans="1:36">
      <c r="A1852" s="55" t="s">
        <v>2660</v>
      </c>
      <c r="B1852" s="52" t="s">
        <v>1075</v>
      </c>
      <c r="C1852" s="52"/>
      <c r="D1852" s="52"/>
      <c r="E1852" s="56" t="s">
        <v>1063</v>
      </c>
      <c r="F1852" s="56">
        <v>45</v>
      </c>
      <c r="G1852" s="52"/>
      <c r="H1852" s="47"/>
      <c r="I1852" s="44"/>
      <c r="J1852" s="39" t="e">
        <f>VLOOKUP(A1852,'[1]2019.11'!$A:$B,2,0)</f>
        <v>#N/A</v>
      </c>
      <c r="X1852" s="39" t="e">
        <f>VLOOKUP(A1852,'[1]2019.30'!$A:$B,2,0)</f>
        <v>#N/A</v>
      </c>
      <c r="AJ1852" s="39" t="e">
        <f>VLOOKUP(A1852,[2]修订!$B:$C,2,0)</f>
        <v>#N/A</v>
      </c>
    </row>
    <row r="1853" s="39" customFormat="1" spans="1:36">
      <c r="A1853" s="55">
        <v>250501016</v>
      </c>
      <c r="B1853" s="52" t="s">
        <v>2661</v>
      </c>
      <c r="C1853" s="52"/>
      <c r="D1853" s="52"/>
      <c r="E1853" s="56" t="s">
        <v>1063</v>
      </c>
      <c r="F1853" s="56"/>
      <c r="G1853" s="52"/>
      <c r="H1853" s="47"/>
      <c r="I1853" s="44"/>
      <c r="J1853" s="39" t="e">
        <f>VLOOKUP(A1853,'[1]2019.11'!$A:$B,2,0)</f>
        <v>#N/A</v>
      </c>
      <c r="X1853" s="39" t="e">
        <f>VLOOKUP(A1853,'[1]2019.30'!$A:$B,2,0)</f>
        <v>#N/A</v>
      </c>
      <c r="AJ1853" s="39" t="e">
        <f>VLOOKUP(A1853,[2]修订!$B:$C,2,0)</f>
        <v>#N/A</v>
      </c>
    </row>
    <row r="1854" s="39" customFormat="1" spans="1:36">
      <c r="A1854" s="55" t="s">
        <v>2662</v>
      </c>
      <c r="B1854" s="52" t="s">
        <v>1087</v>
      </c>
      <c r="C1854" s="52"/>
      <c r="D1854" s="52"/>
      <c r="E1854" s="56" t="s">
        <v>1063</v>
      </c>
      <c r="F1854" s="56">
        <v>25</v>
      </c>
      <c r="G1854" s="52"/>
      <c r="H1854" s="47"/>
      <c r="I1854" s="44"/>
      <c r="J1854" s="39" t="e">
        <f>VLOOKUP(A1854,'[1]2019.11'!$A:$B,2,0)</f>
        <v>#N/A</v>
      </c>
      <c r="X1854" s="39" t="e">
        <f>VLOOKUP(A1854,'[1]2019.30'!$A:$B,2,0)</f>
        <v>#N/A</v>
      </c>
      <c r="AJ1854" s="39" t="e">
        <f>VLOOKUP(A1854,[2]修订!$B:$C,2,0)</f>
        <v>#N/A</v>
      </c>
    </row>
    <row r="1855" s="39" customFormat="1" spans="1:36">
      <c r="A1855" s="55" t="s">
        <v>2663</v>
      </c>
      <c r="B1855" s="52" t="s">
        <v>1075</v>
      </c>
      <c r="C1855" s="52"/>
      <c r="D1855" s="52"/>
      <c r="E1855" s="56" t="s">
        <v>1063</v>
      </c>
      <c r="F1855" s="56">
        <v>45</v>
      </c>
      <c r="G1855" s="52"/>
      <c r="H1855" s="47"/>
      <c r="I1855" s="44"/>
      <c r="J1855" s="39" t="e">
        <f>VLOOKUP(A1855,'[1]2019.11'!$A:$B,2,0)</f>
        <v>#N/A</v>
      </c>
      <c r="X1855" s="39" t="e">
        <f>VLOOKUP(A1855,'[1]2019.30'!$A:$B,2,0)</f>
        <v>#N/A</v>
      </c>
      <c r="AJ1855" s="39" t="e">
        <f>VLOOKUP(A1855,[2]修订!$B:$C,2,0)</f>
        <v>#N/A</v>
      </c>
    </row>
    <row r="1856" s="39" customFormat="1" spans="1:36">
      <c r="A1856" s="55">
        <v>250501017</v>
      </c>
      <c r="B1856" s="52" t="s">
        <v>2664</v>
      </c>
      <c r="C1856" s="52"/>
      <c r="D1856" s="52"/>
      <c r="E1856" s="56" t="s">
        <v>1063</v>
      </c>
      <c r="F1856" s="56"/>
      <c r="G1856" s="52"/>
      <c r="H1856" s="47"/>
      <c r="I1856" s="44"/>
      <c r="J1856" s="39" t="e">
        <f>VLOOKUP(A1856,'[1]2019.11'!$A:$B,2,0)</f>
        <v>#N/A</v>
      </c>
      <c r="X1856" s="39" t="e">
        <f>VLOOKUP(A1856,'[1]2019.30'!$A:$B,2,0)</f>
        <v>#N/A</v>
      </c>
      <c r="AJ1856" s="39" t="e">
        <f>VLOOKUP(A1856,[2]修订!$B:$C,2,0)</f>
        <v>#N/A</v>
      </c>
    </row>
    <row r="1857" s="39" customFormat="1" spans="1:36">
      <c r="A1857" s="55" t="s">
        <v>2665</v>
      </c>
      <c r="B1857" s="52" t="s">
        <v>1087</v>
      </c>
      <c r="C1857" s="52"/>
      <c r="D1857" s="52"/>
      <c r="E1857" s="56" t="s">
        <v>1063</v>
      </c>
      <c r="F1857" s="56">
        <v>25</v>
      </c>
      <c r="G1857" s="52"/>
      <c r="H1857" s="47"/>
      <c r="I1857" s="44"/>
      <c r="J1857" s="39" t="e">
        <f>VLOOKUP(A1857,'[1]2019.11'!$A:$B,2,0)</f>
        <v>#N/A</v>
      </c>
      <c r="X1857" s="39" t="e">
        <f>VLOOKUP(A1857,'[1]2019.30'!$A:$B,2,0)</f>
        <v>#N/A</v>
      </c>
      <c r="AJ1857" s="39" t="e">
        <f>VLOOKUP(A1857,[2]修订!$B:$C,2,0)</f>
        <v>#N/A</v>
      </c>
    </row>
    <row r="1858" s="39" customFormat="1" spans="1:36">
      <c r="A1858" s="55" t="s">
        <v>2666</v>
      </c>
      <c r="B1858" s="52" t="s">
        <v>1075</v>
      </c>
      <c r="C1858" s="52"/>
      <c r="D1858" s="52"/>
      <c r="E1858" s="56" t="s">
        <v>1063</v>
      </c>
      <c r="F1858" s="56">
        <v>45</v>
      </c>
      <c r="G1858" s="52"/>
      <c r="H1858" s="47"/>
      <c r="I1858" s="44"/>
      <c r="J1858" s="39" t="e">
        <f>VLOOKUP(A1858,'[1]2019.11'!$A:$B,2,0)</f>
        <v>#N/A</v>
      </c>
      <c r="X1858" s="39" t="e">
        <f>VLOOKUP(A1858,'[1]2019.30'!$A:$B,2,0)</f>
        <v>#N/A</v>
      </c>
      <c r="AJ1858" s="39" t="e">
        <f>VLOOKUP(A1858,[2]修订!$B:$C,2,0)</f>
        <v>#N/A</v>
      </c>
    </row>
    <row r="1859" s="39" customFormat="1" spans="1:36">
      <c r="A1859" s="55">
        <v>250501018</v>
      </c>
      <c r="B1859" s="52" t="s">
        <v>2667</v>
      </c>
      <c r="C1859" s="52"/>
      <c r="D1859" s="52"/>
      <c r="E1859" s="56" t="s">
        <v>1063</v>
      </c>
      <c r="F1859" s="56"/>
      <c r="G1859" s="52"/>
      <c r="H1859" s="47"/>
      <c r="I1859" s="44"/>
      <c r="J1859" s="39" t="e">
        <f>VLOOKUP(A1859,'[1]2019.11'!$A:$B,2,0)</f>
        <v>#N/A</v>
      </c>
      <c r="X1859" s="39" t="e">
        <f>VLOOKUP(A1859,'[1]2019.30'!$A:$B,2,0)</f>
        <v>#N/A</v>
      </c>
      <c r="AJ1859" s="39" t="e">
        <f>VLOOKUP(A1859,[2]修订!$B:$C,2,0)</f>
        <v>#N/A</v>
      </c>
    </row>
    <row r="1860" s="39" customFormat="1" spans="1:36">
      <c r="A1860" s="55" t="s">
        <v>2668</v>
      </c>
      <c r="B1860" s="52" t="s">
        <v>1087</v>
      </c>
      <c r="C1860" s="52"/>
      <c r="D1860" s="52"/>
      <c r="E1860" s="56" t="s">
        <v>1063</v>
      </c>
      <c r="F1860" s="56">
        <v>25</v>
      </c>
      <c r="G1860" s="52"/>
      <c r="H1860" s="47"/>
      <c r="I1860" s="44"/>
      <c r="J1860" s="39" t="e">
        <f>VLOOKUP(A1860,'[1]2019.11'!$A:$B,2,0)</f>
        <v>#N/A</v>
      </c>
      <c r="X1860" s="39" t="e">
        <f>VLOOKUP(A1860,'[1]2019.30'!$A:$B,2,0)</f>
        <v>#N/A</v>
      </c>
      <c r="AJ1860" s="39" t="e">
        <f>VLOOKUP(A1860,[2]修订!$B:$C,2,0)</f>
        <v>#N/A</v>
      </c>
    </row>
    <row r="1861" s="39" customFormat="1" spans="1:36">
      <c r="A1861" s="55" t="s">
        <v>2669</v>
      </c>
      <c r="B1861" s="52" t="s">
        <v>1075</v>
      </c>
      <c r="C1861" s="52"/>
      <c r="D1861" s="52"/>
      <c r="E1861" s="56" t="s">
        <v>1063</v>
      </c>
      <c r="F1861" s="56">
        <v>45</v>
      </c>
      <c r="G1861" s="52"/>
      <c r="H1861" s="47"/>
      <c r="I1861" s="44"/>
      <c r="J1861" s="39" t="e">
        <f>VLOOKUP(A1861,'[1]2019.11'!$A:$B,2,0)</f>
        <v>#N/A</v>
      </c>
      <c r="X1861" s="39" t="e">
        <f>VLOOKUP(A1861,'[1]2019.30'!$A:$B,2,0)</f>
        <v>#N/A</v>
      </c>
      <c r="AJ1861" s="39" t="e">
        <f>VLOOKUP(A1861,[2]修订!$B:$C,2,0)</f>
        <v>#N/A</v>
      </c>
    </row>
    <row r="1862" s="39" customFormat="1" spans="1:36">
      <c r="A1862" s="55">
        <v>250501019</v>
      </c>
      <c r="B1862" s="52" t="s">
        <v>2670</v>
      </c>
      <c r="C1862" s="52"/>
      <c r="D1862" s="52"/>
      <c r="E1862" s="56" t="s">
        <v>1063</v>
      </c>
      <c r="F1862" s="56"/>
      <c r="G1862" s="52"/>
      <c r="H1862" s="47"/>
      <c r="I1862" s="44"/>
      <c r="J1862" s="39" t="e">
        <f>VLOOKUP(A1862,'[1]2019.11'!$A:$B,2,0)</f>
        <v>#N/A</v>
      </c>
      <c r="X1862" s="39" t="e">
        <f>VLOOKUP(A1862,'[1]2019.30'!$A:$B,2,0)</f>
        <v>#N/A</v>
      </c>
      <c r="AJ1862" s="39" t="e">
        <f>VLOOKUP(A1862,[2]修订!$B:$C,2,0)</f>
        <v>#N/A</v>
      </c>
    </row>
    <row r="1863" s="39" customFormat="1" spans="1:36">
      <c r="A1863" s="55" t="s">
        <v>2671</v>
      </c>
      <c r="B1863" s="52" t="s">
        <v>1087</v>
      </c>
      <c r="C1863" s="52"/>
      <c r="D1863" s="52"/>
      <c r="E1863" s="56" t="s">
        <v>1063</v>
      </c>
      <c r="F1863" s="56">
        <v>25</v>
      </c>
      <c r="G1863" s="52"/>
      <c r="H1863" s="47"/>
      <c r="I1863" s="44"/>
      <c r="J1863" s="39" t="e">
        <f>VLOOKUP(A1863,'[1]2019.11'!$A:$B,2,0)</f>
        <v>#N/A</v>
      </c>
      <c r="X1863" s="39" t="e">
        <f>VLOOKUP(A1863,'[1]2019.30'!$A:$B,2,0)</f>
        <v>#N/A</v>
      </c>
      <c r="AJ1863" s="39" t="e">
        <f>VLOOKUP(A1863,[2]修订!$B:$C,2,0)</f>
        <v>#N/A</v>
      </c>
    </row>
    <row r="1864" s="39" customFormat="1" spans="1:36">
      <c r="A1864" s="55" t="s">
        <v>2672</v>
      </c>
      <c r="B1864" s="52" t="s">
        <v>1075</v>
      </c>
      <c r="C1864" s="52"/>
      <c r="D1864" s="52"/>
      <c r="E1864" s="56" t="s">
        <v>1063</v>
      </c>
      <c r="F1864" s="56">
        <v>45</v>
      </c>
      <c r="G1864" s="52"/>
      <c r="H1864" s="47"/>
      <c r="I1864" s="44"/>
      <c r="J1864" s="39" t="e">
        <f>VLOOKUP(A1864,'[1]2019.11'!$A:$B,2,0)</f>
        <v>#N/A</v>
      </c>
      <c r="X1864" s="39" t="e">
        <f>VLOOKUP(A1864,'[1]2019.30'!$A:$B,2,0)</f>
        <v>#N/A</v>
      </c>
      <c r="AJ1864" s="39" t="e">
        <f>VLOOKUP(A1864,[2]修订!$B:$C,2,0)</f>
        <v>#N/A</v>
      </c>
    </row>
    <row r="1865" s="39" customFormat="1" spans="1:36">
      <c r="A1865" s="55">
        <v>250501020</v>
      </c>
      <c r="B1865" s="52" t="s">
        <v>2673</v>
      </c>
      <c r="C1865" s="52"/>
      <c r="D1865" s="52"/>
      <c r="E1865" s="56" t="s">
        <v>1063</v>
      </c>
      <c r="F1865" s="56"/>
      <c r="G1865" s="52"/>
      <c r="H1865" s="47"/>
      <c r="I1865" s="44"/>
      <c r="J1865" s="39" t="e">
        <f>VLOOKUP(A1865,'[1]2019.11'!$A:$B,2,0)</f>
        <v>#N/A</v>
      </c>
      <c r="X1865" s="39" t="e">
        <f>VLOOKUP(A1865,'[1]2019.30'!$A:$B,2,0)</f>
        <v>#N/A</v>
      </c>
      <c r="AJ1865" s="39" t="e">
        <f>VLOOKUP(A1865,[2]修订!$B:$C,2,0)</f>
        <v>#N/A</v>
      </c>
    </row>
    <row r="1866" s="39" customFormat="1" spans="1:36">
      <c r="A1866" s="55" t="s">
        <v>2674</v>
      </c>
      <c r="B1866" s="52" t="s">
        <v>1087</v>
      </c>
      <c r="C1866" s="52"/>
      <c r="D1866" s="52"/>
      <c r="E1866" s="56" t="s">
        <v>1063</v>
      </c>
      <c r="F1866" s="56">
        <v>25</v>
      </c>
      <c r="G1866" s="52"/>
      <c r="H1866" s="47"/>
      <c r="I1866" s="44"/>
      <c r="J1866" s="39" t="e">
        <f>VLOOKUP(A1866,'[1]2019.11'!$A:$B,2,0)</f>
        <v>#N/A</v>
      </c>
      <c r="X1866" s="39" t="e">
        <f>VLOOKUP(A1866,'[1]2019.30'!$A:$B,2,0)</f>
        <v>#N/A</v>
      </c>
      <c r="AJ1866" s="39" t="e">
        <f>VLOOKUP(A1866,[2]修订!$B:$C,2,0)</f>
        <v>#N/A</v>
      </c>
    </row>
    <row r="1867" s="39" customFormat="1" spans="1:36">
      <c r="A1867" s="55" t="s">
        <v>2675</v>
      </c>
      <c r="B1867" s="52" t="s">
        <v>1075</v>
      </c>
      <c r="C1867" s="52"/>
      <c r="D1867" s="52"/>
      <c r="E1867" s="56" t="s">
        <v>1063</v>
      </c>
      <c r="F1867" s="56">
        <v>45</v>
      </c>
      <c r="G1867" s="52"/>
      <c r="H1867" s="47"/>
      <c r="I1867" s="44"/>
      <c r="J1867" s="39" t="e">
        <f>VLOOKUP(A1867,'[1]2019.11'!$A:$B,2,0)</f>
        <v>#N/A</v>
      </c>
      <c r="X1867" s="39" t="e">
        <f>VLOOKUP(A1867,'[1]2019.30'!$A:$B,2,0)</f>
        <v>#N/A</v>
      </c>
      <c r="AJ1867" s="39" t="e">
        <f>VLOOKUP(A1867,[2]修订!$B:$C,2,0)</f>
        <v>#N/A</v>
      </c>
    </row>
    <row r="1868" s="39" customFormat="1" spans="1:36">
      <c r="A1868" s="55">
        <v>250501021</v>
      </c>
      <c r="B1868" s="52" t="s">
        <v>2676</v>
      </c>
      <c r="C1868" s="52"/>
      <c r="D1868" s="52"/>
      <c r="E1868" s="56" t="s">
        <v>1063</v>
      </c>
      <c r="F1868" s="56"/>
      <c r="G1868" s="52"/>
      <c r="H1868" s="47"/>
      <c r="I1868" s="44"/>
      <c r="J1868" s="39" t="e">
        <f>VLOOKUP(A1868,'[1]2019.11'!$A:$B,2,0)</f>
        <v>#N/A</v>
      </c>
      <c r="X1868" s="39" t="e">
        <f>VLOOKUP(A1868,'[1]2019.30'!$A:$B,2,0)</f>
        <v>#N/A</v>
      </c>
      <c r="AJ1868" s="39" t="e">
        <f>VLOOKUP(A1868,[2]修订!$B:$C,2,0)</f>
        <v>#N/A</v>
      </c>
    </row>
    <row r="1869" s="39" customFormat="1" spans="1:36">
      <c r="A1869" s="55" t="s">
        <v>2677</v>
      </c>
      <c r="B1869" s="52" t="s">
        <v>1087</v>
      </c>
      <c r="C1869" s="52"/>
      <c r="D1869" s="52"/>
      <c r="E1869" s="56" t="s">
        <v>1063</v>
      </c>
      <c r="F1869" s="56">
        <v>25</v>
      </c>
      <c r="G1869" s="52"/>
      <c r="H1869" s="47"/>
      <c r="I1869" s="44"/>
      <c r="J1869" s="39" t="e">
        <f>VLOOKUP(A1869,'[1]2019.11'!$A:$B,2,0)</f>
        <v>#N/A</v>
      </c>
      <c r="X1869" s="39" t="e">
        <f>VLOOKUP(A1869,'[1]2019.30'!$A:$B,2,0)</f>
        <v>#N/A</v>
      </c>
      <c r="AJ1869" s="39" t="e">
        <f>VLOOKUP(A1869,[2]修订!$B:$C,2,0)</f>
        <v>#N/A</v>
      </c>
    </row>
    <row r="1870" s="39" customFormat="1" spans="1:36">
      <c r="A1870" s="55" t="s">
        <v>2678</v>
      </c>
      <c r="B1870" s="52" t="s">
        <v>1075</v>
      </c>
      <c r="C1870" s="52"/>
      <c r="D1870" s="52"/>
      <c r="E1870" s="56" t="s">
        <v>1063</v>
      </c>
      <c r="F1870" s="56">
        <v>45</v>
      </c>
      <c r="G1870" s="52"/>
      <c r="H1870" s="47"/>
      <c r="I1870" s="44"/>
      <c r="J1870" s="39" t="e">
        <f>VLOOKUP(A1870,'[1]2019.11'!$A:$B,2,0)</f>
        <v>#N/A</v>
      </c>
      <c r="X1870" s="39" t="e">
        <f>VLOOKUP(A1870,'[1]2019.30'!$A:$B,2,0)</f>
        <v>#N/A</v>
      </c>
      <c r="AJ1870" s="39" t="e">
        <f>VLOOKUP(A1870,[2]修订!$B:$C,2,0)</f>
        <v>#N/A</v>
      </c>
    </row>
    <row r="1871" s="39" customFormat="1" spans="1:36">
      <c r="A1871" s="55">
        <v>250501022</v>
      </c>
      <c r="B1871" s="52" t="s">
        <v>2679</v>
      </c>
      <c r="C1871" s="52"/>
      <c r="D1871" s="52"/>
      <c r="E1871" s="56" t="s">
        <v>1063</v>
      </c>
      <c r="F1871" s="56"/>
      <c r="G1871" s="52"/>
      <c r="H1871" s="47"/>
      <c r="I1871" s="44"/>
      <c r="J1871" s="39" t="e">
        <f>VLOOKUP(A1871,'[1]2019.11'!$A:$B,2,0)</f>
        <v>#N/A</v>
      </c>
      <c r="X1871" s="39" t="e">
        <f>VLOOKUP(A1871,'[1]2019.30'!$A:$B,2,0)</f>
        <v>#N/A</v>
      </c>
      <c r="AJ1871" s="39" t="e">
        <f>VLOOKUP(A1871,[2]修订!$B:$C,2,0)</f>
        <v>#N/A</v>
      </c>
    </row>
    <row r="1872" s="39" customFormat="1" spans="1:36">
      <c r="A1872" s="55" t="s">
        <v>2680</v>
      </c>
      <c r="B1872" s="52" t="s">
        <v>1087</v>
      </c>
      <c r="C1872" s="52"/>
      <c r="D1872" s="52"/>
      <c r="E1872" s="56" t="s">
        <v>1063</v>
      </c>
      <c r="F1872" s="56">
        <v>25</v>
      </c>
      <c r="G1872" s="52"/>
      <c r="H1872" s="47"/>
      <c r="I1872" s="44"/>
      <c r="J1872" s="39" t="e">
        <f>VLOOKUP(A1872,'[1]2019.11'!$A:$B,2,0)</f>
        <v>#N/A</v>
      </c>
      <c r="X1872" s="39" t="e">
        <f>VLOOKUP(A1872,'[1]2019.30'!$A:$B,2,0)</f>
        <v>#N/A</v>
      </c>
      <c r="AJ1872" s="39" t="e">
        <f>VLOOKUP(A1872,[2]修订!$B:$C,2,0)</f>
        <v>#N/A</v>
      </c>
    </row>
    <row r="1873" s="39" customFormat="1" spans="1:36">
      <c r="A1873" s="55" t="s">
        <v>2681</v>
      </c>
      <c r="B1873" s="52" t="s">
        <v>1075</v>
      </c>
      <c r="C1873" s="52"/>
      <c r="D1873" s="52"/>
      <c r="E1873" s="56" t="s">
        <v>1063</v>
      </c>
      <c r="F1873" s="56">
        <v>45</v>
      </c>
      <c r="G1873" s="52" t="s">
        <v>2682</v>
      </c>
      <c r="H1873" s="47"/>
      <c r="I1873" s="44"/>
      <c r="J1873" s="39" t="e">
        <f>VLOOKUP(A1873,'[1]2019.11'!$A:$B,2,0)</f>
        <v>#N/A</v>
      </c>
      <c r="X1873" s="39" t="e">
        <f>VLOOKUP(A1873,'[1]2019.30'!$A:$B,2,0)</f>
        <v>#N/A</v>
      </c>
      <c r="AJ1873" s="39" t="e">
        <f>VLOOKUP(A1873,[2]修订!$B:$C,2,0)</f>
        <v>#N/A</v>
      </c>
    </row>
    <row r="1874" s="39" customFormat="1" spans="1:36">
      <c r="A1874" s="55">
        <v>250501023</v>
      </c>
      <c r="B1874" s="52" t="s">
        <v>2683</v>
      </c>
      <c r="C1874" s="52"/>
      <c r="D1874" s="52"/>
      <c r="E1874" s="56" t="s">
        <v>1063</v>
      </c>
      <c r="F1874" s="56"/>
      <c r="G1874" s="52"/>
      <c r="H1874" s="47"/>
      <c r="I1874" s="44"/>
      <c r="J1874" s="39" t="e">
        <f>VLOOKUP(A1874,'[1]2019.11'!$A:$B,2,0)</f>
        <v>#N/A</v>
      </c>
      <c r="X1874" s="39" t="e">
        <f>VLOOKUP(A1874,'[1]2019.30'!$A:$B,2,0)</f>
        <v>#N/A</v>
      </c>
      <c r="AJ1874" s="39" t="e">
        <f>VLOOKUP(A1874,[2]修订!$B:$C,2,0)</f>
        <v>#N/A</v>
      </c>
    </row>
    <row r="1875" s="39" customFormat="1" spans="1:36">
      <c r="A1875" s="55" t="s">
        <v>2684</v>
      </c>
      <c r="B1875" s="52" t="s">
        <v>1087</v>
      </c>
      <c r="C1875" s="52"/>
      <c r="D1875" s="52"/>
      <c r="E1875" s="56" t="s">
        <v>1063</v>
      </c>
      <c r="F1875" s="56">
        <v>25</v>
      </c>
      <c r="G1875" s="52"/>
      <c r="H1875" s="47"/>
      <c r="I1875" s="44"/>
      <c r="J1875" s="39" t="e">
        <f>VLOOKUP(A1875,'[1]2019.11'!$A:$B,2,0)</f>
        <v>#N/A</v>
      </c>
      <c r="X1875" s="39" t="e">
        <f>VLOOKUP(A1875,'[1]2019.30'!$A:$B,2,0)</f>
        <v>#N/A</v>
      </c>
      <c r="AJ1875" s="39" t="e">
        <f>VLOOKUP(A1875,[2]修订!$B:$C,2,0)</f>
        <v>#N/A</v>
      </c>
    </row>
    <row r="1876" s="39" customFormat="1" spans="1:36">
      <c r="A1876" s="55" t="s">
        <v>2685</v>
      </c>
      <c r="B1876" s="52" t="s">
        <v>1075</v>
      </c>
      <c r="C1876" s="52"/>
      <c r="D1876" s="52"/>
      <c r="E1876" s="56" t="s">
        <v>1063</v>
      </c>
      <c r="F1876" s="56">
        <v>45</v>
      </c>
      <c r="G1876" s="52"/>
      <c r="H1876" s="47"/>
      <c r="I1876" s="44"/>
      <c r="J1876" s="39" t="e">
        <f>VLOOKUP(A1876,'[1]2019.11'!$A:$B,2,0)</f>
        <v>#N/A</v>
      </c>
      <c r="X1876" s="39" t="e">
        <f>VLOOKUP(A1876,'[1]2019.30'!$A:$B,2,0)</f>
        <v>#N/A</v>
      </c>
      <c r="AJ1876" s="39" t="e">
        <f>VLOOKUP(A1876,[2]修订!$B:$C,2,0)</f>
        <v>#N/A</v>
      </c>
    </row>
    <row r="1877" s="39" customFormat="1" ht="24" spans="1:36">
      <c r="A1877" s="55">
        <v>250501024</v>
      </c>
      <c r="B1877" s="52" t="s">
        <v>2686</v>
      </c>
      <c r="C1877" s="52"/>
      <c r="D1877" s="52"/>
      <c r="E1877" s="56" t="s">
        <v>1063</v>
      </c>
      <c r="F1877" s="56"/>
      <c r="G1877" s="52"/>
      <c r="H1877" s="47"/>
      <c r="I1877" s="44"/>
      <c r="J1877" s="39" t="e">
        <f>VLOOKUP(A1877,'[1]2019.11'!$A:$B,2,0)</f>
        <v>#N/A</v>
      </c>
      <c r="X1877" s="39" t="e">
        <f>VLOOKUP(A1877,'[1]2019.30'!$A:$B,2,0)</f>
        <v>#N/A</v>
      </c>
      <c r="AJ1877" s="39" t="e">
        <f>VLOOKUP(A1877,[2]修订!$B:$C,2,0)</f>
        <v>#N/A</v>
      </c>
    </row>
    <row r="1878" s="39" customFormat="1" spans="1:36">
      <c r="A1878" s="55" t="s">
        <v>2687</v>
      </c>
      <c r="B1878" s="52" t="s">
        <v>1087</v>
      </c>
      <c r="C1878" s="52"/>
      <c r="D1878" s="52"/>
      <c r="E1878" s="56" t="s">
        <v>1063</v>
      </c>
      <c r="F1878" s="56">
        <v>40</v>
      </c>
      <c r="G1878" s="52"/>
      <c r="H1878" s="47"/>
      <c r="I1878" s="44"/>
      <c r="J1878" s="39" t="e">
        <f>VLOOKUP(A1878,'[1]2019.11'!$A:$B,2,0)</f>
        <v>#N/A</v>
      </c>
      <c r="X1878" s="39" t="e">
        <f>VLOOKUP(A1878,'[1]2019.30'!$A:$B,2,0)</f>
        <v>#N/A</v>
      </c>
      <c r="AJ1878" s="39" t="e">
        <f>VLOOKUP(A1878,[2]修订!$B:$C,2,0)</f>
        <v>#N/A</v>
      </c>
    </row>
    <row r="1879" s="39" customFormat="1" spans="1:36">
      <c r="A1879" s="55" t="s">
        <v>2688</v>
      </c>
      <c r="B1879" s="52" t="s">
        <v>1075</v>
      </c>
      <c r="C1879" s="52"/>
      <c r="D1879" s="52"/>
      <c r="E1879" s="56" t="s">
        <v>1063</v>
      </c>
      <c r="F1879" s="56">
        <v>70</v>
      </c>
      <c r="G1879" s="52"/>
      <c r="H1879" s="47"/>
      <c r="I1879" s="44"/>
      <c r="J1879" s="39" t="e">
        <f>VLOOKUP(A1879,'[1]2019.11'!$A:$B,2,0)</f>
        <v>#N/A</v>
      </c>
      <c r="X1879" s="39" t="e">
        <f>VLOOKUP(A1879,'[1]2019.30'!$A:$B,2,0)</f>
        <v>#N/A</v>
      </c>
      <c r="AJ1879" s="39" t="e">
        <f>VLOOKUP(A1879,[2]修订!$B:$C,2,0)</f>
        <v>#N/A</v>
      </c>
    </row>
    <row r="1880" s="39" customFormat="1" ht="24" spans="1:36">
      <c r="A1880" s="55">
        <v>250501025</v>
      </c>
      <c r="B1880" s="52" t="s">
        <v>2689</v>
      </c>
      <c r="C1880" s="52"/>
      <c r="D1880" s="52"/>
      <c r="E1880" s="56" t="s">
        <v>1063</v>
      </c>
      <c r="F1880" s="56"/>
      <c r="G1880" s="52"/>
      <c r="H1880" s="47"/>
      <c r="I1880" s="44"/>
      <c r="J1880" s="39" t="e">
        <f>VLOOKUP(A1880,'[1]2019.11'!$A:$B,2,0)</f>
        <v>#N/A</v>
      </c>
      <c r="X1880" s="39" t="e">
        <f>VLOOKUP(A1880,'[1]2019.30'!$A:$B,2,0)</f>
        <v>#N/A</v>
      </c>
      <c r="AJ1880" s="39" t="e">
        <f>VLOOKUP(A1880,[2]修订!$B:$C,2,0)</f>
        <v>#N/A</v>
      </c>
    </row>
    <row r="1881" s="39" customFormat="1" spans="1:36">
      <c r="A1881" s="55" t="s">
        <v>2690</v>
      </c>
      <c r="B1881" s="52" t="s">
        <v>1087</v>
      </c>
      <c r="C1881" s="52"/>
      <c r="D1881" s="52"/>
      <c r="E1881" s="56" t="s">
        <v>1063</v>
      </c>
      <c r="F1881" s="56">
        <v>40</v>
      </c>
      <c r="G1881" s="52"/>
      <c r="H1881" s="47"/>
      <c r="I1881" s="44"/>
      <c r="J1881" s="39" t="e">
        <f>VLOOKUP(A1881,'[1]2019.11'!$A:$B,2,0)</f>
        <v>#N/A</v>
      </c>
      <c r="X1881" s="39" t="e">
        <f>VLOOKUP(A1881,'[1]2019.30'!$A:$B,2,0)</f>
        <v>#N/A</v>
      </c>
      <c r="AJ1881" s="39" t="e">
        <f>VLOOKUP(A1881,[2]修订!$B:$C,2,0)</f>
        <v>#N/A</v>
      </c>
    </row>
    <row r="1882" s="39" customFormat="1" spans="1:36">
      <c r="A1882" s="55" t="s">
        <v>2691</v>
      </c>
      <c r="B1882" s="52" t="s">
        <v>1075</v>
      </c>
      <c r="C1882" s="52"/>
      <c r="D1882" s="52"/>
      <c r="E1882" s="56" t="s">
        <v>1063</v>
      </c>
      <c r="F1882" s="56">
        <v>70</v>
      </c>
      <c r="G1882" s="52"/>
      <c r="H1882" s="47"/>
      <c r="I1882" s="44"/>
      <c r="J1882" s="39" t="e">
        <f>VLOOKUP(A1882,'[1]2019.11'!$A:$B,2,0)</f>
        <v>#N/A</v>
      </c>
      <c r="X1882" s="39" t="e">
        <f>VLOOKUP(A1882,'[1]2019.30'!$A:$B,2,0)</f>
        <v>#N/A</v>
      </c>
      <c r="AJ1882" s="39" t="e">
        <f>VLOOKUP(A1882,[2]修订!$B:$C,2,0)</f>
        <v>#N/A</v>
      </c>
    </row>
    <row r="1883" s="39" customFormat="1" spans="1:36">
      <c r="A1883" s="55">
        <v>250501026</v>
      </c>
      <c r="B1883" s="52" t="s">
        <v>2692</v>
      </c>
      <c r="C1883" s="52" t="s">
        <v>1837</v>
      </c>
      <c r="D1883" s="52"/>
      <c r="E1883" s="56" t="s">
        <v>1063</v>
      </c>
      <c r="F1883" s="56">
        <v>15</v>
      </c>
      <c r="G1883" s="52"/>
      <c r="H1883" s="47"/>
      <c r="I1883" s="44"/>
      <c r="J1883" s="39" t="e">
        <f>VLOOKUP(A1883,'[1]2019.11'!$A:$B,2,0)</f>
        <v>#N/A</v>
      </c>
      <c r="X1883" s="39" t="e">
        <f>VLOOKUP(A1883,'[1]2019.30'!$A:$B,2,0)</f>
        <v>#N/A</v>
      </c>
      <c r="AJ1883" s="39" t="e">
        <f>VLOOKUP(A1883,[2]修订!$B:$C,2,0)</f>
        <v>#N/A</v>
      </c>
    </row>
    <row r="1884" s="39" customFormat="1" spans="1:36">
      <c r="A1884" s="55">
        <v>250501027</v>
      </c>
      <c r="B1884" s="52" t="s">
        <v>2693</v>
      </c>
      <c r="C1884" s="52"/>
      <c r="D1884" s="52"/>
      <c r="E1884" s="56" t="s">
        <v>1063</v>
      </c>
      <c r="F1884" s="56"/>
      <c r="G1884" s="52"/>
      <c r="H1884" s="47"/>
      <c r="I1884" s="44"/>
      <c r="J1884" s="39" t="e">
        <f>VLOOKUP(A1884,'[1]2019.11'!$A:$B,2,0)</f>
        <v>#N/A</v>
      </c>
      <c r="X1884" s="39" t="e">
        <f>VLOOKUP(A1884,'[1]2019.30'!$A:$B,2,0)</f>
        <v>#N/A</v>
      </c>
      <c r="AJ1884" s="39" t="e">
        <f>VLOOKUP(A1884,[2]修订!$B:$C,2,0)</f>
        <v>#N/A</v>
      </c>
    </row>
    <row r="1885" s="39" customFormat="1" spans="1:36">
      <c r="A1885" s="55" t="s">
        <v>2694</v>
      </c>
      <c r="B1885" s="52" t="s">
        <v>1087</v>
      </c>
      <c r="C1885" s="52"/>
      <c r="D1885" s="52"/>
      <c r="E1885" s="56" t="s">
        <v>1063</v>
      </c>
      <c r="F1885" s="56">
        <v>40</v>
      </c>
      <c r="G1885" s="52"/>
      <c r="H1885" s="47"/>
      <c r="I1885" s="44"/>
      <c r="J1885" s="39" t="e">
        <f>VLOOKUP(A1885,'[1]2019.11'!$A:$B,2,0)</f>
        <v>#N/A</v>
      </c>
      <c r="X1885" s="39" t="e">
        <f>VLOOKUP(A1885,'[1]2019.30'!$A:$B,2,0)</f>
        <v>#N/A</v>
      </c>
      <c r="AJ1885" s="39" t="e">
        <f>VLOOKUP(A1885,[2]修订!$B:$C,2,0)</f>
        <v>#N/A</v>
      </c>
    </row>
    <row r="1886" s="39" customFormat="1" spans="1:36">
      <c r="A1886" s="55" t="s">
        <v>2695</v>
      </c>
      <c r="B1886" s="52" t="s">
        <v>1075</v>
      </c>
      <c r="C1886" s="52"/>
      <c r="D1886" s="52"/>
      <c r="E1886" s="56" t="s">
        <v>1063</v>
      </c>
      <c r="F1886" s="56">
        <v>60</v>
      </c>
      <c r="G1886" s="52"/>
      <c r="H1886" s="47"/>
      <c r="I1886" s="44"/>
      <c r="J1886" s="39" t="e">
        <f>VLOOKUP(A1886,'[1]2019.11'!$A:$B,2,0)</f>
        <v>#N/A</v>
      </c>
      <c r="X1886" s="39" t="e">
        <f>VLOOKUP(A1886,'[1]2019.30'!$A:$B,2,0)</f>
        <v>#N/A</v>
      </c>
      <c r="AJ1886" s="39" t="e">
        <f>VLOOKUP(A1886,[2]修订!$B:$C,2,0)</f>
        <v>#N/A</v>
      </c>
    </row>
    <row r="1887" s="39" customFormat="1" spans="1:36">
      <c r="A1887" s="55">
        <v>250501028</v>
      </c>
      <c r="B1887" s="52" t="s">
        <v>2696</v>
      </c>
      <c r="C1887" s="52"/>
      <c r="D1887" s="52"/>
      <c r="E1887" s="56" t="s">
        <v>2632</v>
      </c>
      <c r="F1887" s="56">
        <v>15</v>
      </c>
      <c r="G1887" s="52"/>
      <c r="H1887" s="47"/>
      <c r="I1887" s="44"/>
      <c r="J1887" s="39" t="e">
        <f>VLOOKUP(A1887,'[1]2019.11'!$A:$B,2,0)</f>
        <v>#N/A</v>
      </c>
      <c r="X1887" s="39" t="e">
        <f>VLOOKUP(A1887,'[1]2019.30'!$A:$B,2,0)</f>
        <v>#N/A</v>
      </c>
      <c r="AJ1887" s="39" t="e">
        <f>VLOOKUP(A1887,[2]修订!$B:$C,2,0)</f>
        <v>#N/A</v>
      </c>
    </row>
    <row r="1888" s="39" customFormat="1" spans="1:36">
      <c r="A1888" s="55">
        <v>250501029</v>
      </c>
      <c r="B1888" s="52" t="s">
        <v>2697</v>
      </c>
      <c r="C1888" s="52"/>
      <c r="D1888" s="52"/>
      <c r="E1888" s="56" t="s">
        <v>2632</v>
      </c>
      <c r="F1888" s="56"/>
      <c r="G1888" s="52"/>
      <c r="H1888" s="47"/>
      <c r="I1888" s="44"/>
      <c r="J1888" s="39" t="e">
        <f>VLOOKUP(A1888,'[1]2019.11'!$A:$B,2,0)</f>
        <v>#N/A</v>
      </c>
      <c r="X1888" s="39" t="e">
        <f>VLOOKUP(A1888,'[1]2019.30'!$A:$B,2,0)</f>
        <v>#N/A</v>
      </c>
      <c r="AJ1888" s="39" t="e">
        <f>VLOOKUP(A1888,[2]修订!$B:$C,2,0)</f>
        <v>#N/A</v>
      </c>
    </row>
    <row r="1889" s="39" customFormat="1" spans="1:36">
      <c r="A1889" s="55" t="s">
        <v>2698</v>
      </c>
      <c r="B1889" s="52" t="s">
        <v>1087</v>
      </c>
      <c r="C1889" s="52"/>
      <c r="D1889" s="52"/>
      <c r="E1889" s="56"/>
      <c r="F1889" s="56">
        <v>25</v>
      </c>
      <c r="G1889" s="52"/>
      <c r="H1889" s="47"/>
      <c r="I1889" s="44"/>
      <c r="J1889" s="39" t="e">
        <f>VLOOKUP(A1889,'[1]2019.11'!$A:$B,2,0)</f>
        <v>#N/A</v>
      </c>
      <c r="X1889" s="39" t="e">
        <f>VLOOKUP(A1889,'[1]2019.30'!$A:$B,2,0)</f>
        <v>#N/A</v>
      </c>
      <c r="AJ1889" s="39" t="e">
        <f>VLOOKUP(A1889,[2]修订!$B:$C,2,0)</f>
        <v>#N/A</v>
      </c>
    </row>
    <row r="1890" s="39" customFormat="1" spans="1:36">
      <c r="A1890" s="55" t="s">
        <v>2699</v>
      </c>
      <c r="B1890" s="52" t="s">
        <v>1075</v>
      </c>
      <c r="C1890" s="52"/>
      <c r="D1890" s="52"/>
      <c r="E1890" s="56"/>
      <c r="F1890" s="56">
        <v>45</v>
      </c>
      <c r="G1890" s="52"/>
      <c r="H1890" s="47"/>
      <c r="I1890" s="44"/>
      <c r="J1890" s="39" t="e">
        <f>VLOOKUP(A1890,'[1]2019.11'!$A:$B,2,0)</f>
        <v>#N/A</v>
      </c>
      <c r="X1890" s="39" t="e">
        <f>VLOOKUP(A1890,'[1]2019.30'!$A:$B,2,0)</f>
        <v>#N/A</v>
      </c>
      <c r="AJ1890" s="39" t="e">
        <f>VLOOKUP(A1890,[2]修订!$B:$C,2,0)</f>
        <v>#N/A</v>
      </c>
    </row>
    <row r="1891" s="39" customFormat="1" spans="1:36">
      <c r="A1891" s="55">
        <v>250501030</v>
      </c>
      <c r="B1891" s="52" t="s">
        <v>2700</v>
      </c>
      <c r="C1891" s="52"/>
      <c r="D1891" s="52"/>
      <c r="E1891" s="56" t="s">
        <v>1063</v>
      </c>
      <c r="F1891" s="56"/>
      <c r="G1891" s="52"/>
      <c r="H1891" s="47"/>
      <c r="I1891" s="44"/>
      <c r="J1891" s="39" t="e">
        <f>VLOOKUP(A1891,'[1]2019.11'!$A:$B,2,0)</f>
        <v>#N/A</v>
      </c>
      <c r="X1891" s="39" t="e">
        <f>VLOOKUP(A1891,'[1]2019.30'!$A:$B,2,0)</f>
        <v>#N/A</v>
      </c>
      <c r="AJ1891" s="39" t="e">
        <f>VLOOKUP(A1891,[2]修订!$B:$C,2,0)</f>
        <v>#N/A</v>
      </c>
    </row>
    <row r="1892" s="39" customFormat="1" spans="1:36">
      <c r="A1892" s="55" t="s">
        <v>2701</v>
      </c>
      <c r="B1892" s="52" t="s">
        <v>1087</v>
      </c>
      <c r="C1892" s="52"/>
      <c r="D1892" s="52"/>
      <c r="E1892" s="56" t="s">
        <v>1063</v>
      </c>
      <c r="F1892" s="56">
        <v>25</v>
      </c>
      <c r="G1892" s="52"/>
      <c r="H1892" s="47"/>
      <c r="I1892" s="44"/>
      <c r="J1892" s="39" t="e">
        <f>VLOOKUP(A1892,'[1]2019.11'!$A:$B,2,0)</f>
        <v>#N/A</v>
      </c>
      <c r="X1892" s="39" t="e">
        <f>VLOOKUP(A1892,'[1]2019.30'!$A:$B,2,0)</f>
        <v>#N/A</v>
      </c>
      <c r="AJ1892" s="39" t="e">
        <f>VLOOKUP(A1892,[2]修订!$B:$C,2,0)</f>
        <v>#N/A</v>
      </c>
    </row>
    <row r="1893" s="39" customFormat="1" spans="1:36">
      <c r="A1893" s="55" t="s">
        <v>2702</v>
      </c>
      <c r="B1893" s="52" t="s">
        <v>1075</v>
      </c>
      <c r="C1893" s="52"/>
      <c r="D1893" s="52"/>
      <c r="E1893" s="56"/>
      <c r="F1893" s="56">
        <v>45</v>
      </c>
      <c r="G1893" s="52"/>
      <c r="H1893" s="47"/>
      <c r="I1893" s="44"/>
      <c r="J1893" s="39" t="e">
        <f>VLOOKUP(A1893,'[1]2019.11'!$A:$B,2,0)</f>
        <v>#N/A</v>
      </c>
      <c r="X1893" s="39" t="e">
        <f>VLOOKUP(A1893,'[1]2019.30'!$A:$B,2,0)</f>
        <v>#N/A</v>
      </c>
      <c r="AJ1893" s="39" t="e">
        <f>VLOOKUP(A1893,[2]修订!$B:$C,2,0)</f>
        <v>#N/A</v>
      </c>
    </row>
    <row r="1894" s="39" customFormat="1" spans="1:36">
      <c r="A1894" s="55">
        <v>250501031</v>
      </c>
      <c r="B1894" s="52" t="s">
        <v>2703</v>
      </c>
      <c r="C1894" s="52"/>
      <c r="D1894" s="52"/>
      <c r="E1894" s="56" t="s">
        <v>1063</v>
      </c>
      <c r="F1894" s="56"/>
      <c r="G1894" s="52"/>
      <c r="H1894" s="47"/>
      <c r="I1894" s="44"/>
      <c r="J1894" s="39" t="e">
        <f>VLOOKUP(A1894,'[1]2019.11'!$A:$B,2,0)</f>
        <v>#N/A</v>
      </c>
      <c r="X1894" s="39" t="e">
        <f>VLOOKUP(A1894,'[1]2019.30'!$A:$B,2,0)</f>
        <v>#N/A</v>
      </c>
      <c r="AJ1894" s="39" t="e">
        <f>VLOOKUP(A1894,[2]修订!$B:$C,2,0)</f>
        <v>#N/A</v>
      </c>
    </row>
    <row r="1895" s="39" customFormat="1" spans="1:36">
      <c r="A1895" s="55" t="s">
        <v>2704</v>
      </c>
      <c r="B1895" s="52" t="s">
        <v>2705</v>
      </c>
      <c r="C1895" s="52"/>
      <c r="D1895" s="52"/>
      <c r="E1895" s="56" t="s">
        <v>1063</v>
      </c>
      <c r="F1895" s="56">
        <v>45</v>
      </c>
      <c r="G1895" s="52"/>
      <c r="H1895" s="47"/>
      <c r="I1895" s="44"/>
      <c r="J1895" s="39" t="e">
        <f>VLOOKUP(A1895,'[1]2019.11'!$A:$B,2,0)</f>
        <v>#N/A</v>
      </c>
      <c r="X1895" s="39" t="e">
        <f>VLOOKUP(A1895,'[1]2019.30'!$A:$B,2,0)</f>
        <v>#N/A</v>
      </c>
      <c r="AJ1895" s="39" t="e">
        <f>VLOOKUP(A1895,[2]修订!$B:$C,2,0)</f>
        <v>#N/A</v>
      </c>
    </row>
    <row r="1896" s="39" customFormat="1" spans="1:36">
      <c r="A1896" s="55" t="s">
        <v>2706</v>
      </c>
      <c r="B1896" s="52" t="s">
        <v>1916</v>
      </c>
      <c r="C1896" s="52"/>
      <c r="D1896" s="52"/>
      <c r="E1896" s="56" t="s">
        <v>1063</v>
      </c>
      <c r="F1896" s="56">
        <v>50</v>
      </c>
      <c r="G1896" s="52"/>
      <c r="H1896" s="47"/>
      <c r="I1896" s="44"/>
      <c r="J1896" s="39" t="e">
        <f>VLOOKUP(A1896,'[1]2019.11'!$A:$B,2,0)</f>
        <v>#N/A</v>
      </c>
      <c r="X1896" s="39" t="e">
        <f>VLOOKUP(A1896,'[1]2019.30'!$A:$B,2,0)</f>
        <v>#N/A</v>
      </c>
      <c r="AJ1896" s="39" t="e">
        <f>VLOOKUP(A1896,[2]修订!$B:$C,2,0)</f>
        <v>#N/A</v>
      </c>
    </row>
    <row r="1897" s="39" customFormat="1" spans="1:36">
      <c r="A1897" s="55">
        <v>250501032</v>
      </c>
      <c r="B1897" s="52" t="s">
        <v>2707</v>
      </c>
      <c r="C1897" s="52"/>
      <c r="D1897" s="52"/>
      <c r="E1897" s="56" t="s">
        <v>2632</v>
      </c>
      <c r="F1897" s="56">
        <v>45</v>
      </c>
      <c r="G1897" s="52" t="s">
        <v>2705</v>
      </c>
      <c r="H1897" s="47"/>
      <c r="I1897" s="44"/>
      <c r="J1897" s="39" t="e">
        <f>VLOOKUP(A1897,'[1]2019.11'!$A:$B,2,0)</f>
        <v>#N/A</v>
      </c>
      <c r="X1897" s="39" t="e">
        <f>VLOOKUP(A1897,'[1]2019.30'!$A:$B,2,0)</f>
        <v>#N/A</v>
      </c>
      <c r="AJ1897" s="39" t="e">
        <f>VLOOKUP(A1897,[2]修订!$B:$C,2,0)</f>
        <v>#N/A</v>
      </c>
    </row>
    <row r="1898" s="39" customFormat="1" spans="1:36">
      <c r="A1898" s="55">
        <v>250501033</v>
      </c>
      <c r="B1898" s="52" t="s">
        <v>2708</v>
      </c>
      <c r="C1898" s="52"/>
      <c r="D1898" s="52"/>
      <c r="E1898" s="56" t="s">
        <v>1063</v>
      </c>
      <c r="F1898" s="56">
        <v>60</v>
      </c>
      <c r="G1898" s="52" t="s">
        <v>2709</v>
      </c>
      <c r="H1898" s="47"/>
      <c r="I1898" s="44"/>
      <c r="J1898" s="39" t="e">
        <f>VLOOKUP(A1898,'[1]2019.11'!$A:$B,2,0)</f>
        <v>#N/A</v>
      </c>
      <c r="X1898" s="39" t="e">
        <f>VLOOKUP(A1898,'[1]2019.30'!$A:$B,2,0)</f>
        <v>#N/A</v>
      </c>
      <c r="AJ1898" s="39" t="e">
        <f>VLOOKUP(A1898,[2]修订!$B:$C,2,0)</f>
        <v>#N/A</v>
      </c>
    </row>
    <row r="1899" s="39" customFormat="1" spans="1:36">
      <c r="A1899" s="55">
        <v>250501034</v>
      </c>
      <c r="B1899" s="52" t="s">
        <v>2710</v>
      </c>
      <c r="C1899" s="52"/>
      <c r="D1899" s="52"/>
      <c r="E1899" s="56" t="s">
        <v>1063</v>
      </c>
      <c r="F1899" s="56">
        <v>100</v>
      </c>
      <c r="G1899" s="52"/>
      <c r="H1899" s="47"/>
      <c r="I1899" s="44"/>
      <c r="J1899" s="39" t="e">
        <f>VLOOKUP(A1899,'[1]2019.11'!$A:$B,2,0)</f>
        <v>#N/A</v>
      </c>
      <c r="X1899" s="39" t="e">
        <f>VLOOKUP(A1899,'[1]2019.30'!$A:$B,2,0)</f>
        <v>#N/A</v>
      </c>
      <c r="AJ1899" s="39" t="e">
        <f>VLOOKUP(A1899,[2]修订!$B:$C,2,0)</f>
        <v>#N/A</v>
      </c>
    </row>
    <row r="1900" s="39" customFormat="1" spans="1:36">
      <c r="A1900" s="55">
        <v>250501035</v>
      </c>
      <c r="B1900" s="52" t="s">
        <v>2711</v>
      </c>
      <c r="C1900" s="52"/>
      <c r="D1900" s="52"/>
      <c r="E1900" s="56" t="s">
        <v>1063</v>
      </c>
      <c r="F1900" s="56" t="s">
        <v>526</v>
      </c>
      <c r="G1900" s="52"/>
      <c r="H1900" s="47"/>
      <c r="I1900" s="44"/>
      <c r="J1900" s="39" t="e">
        <f>VLOOKUP(A1900,'[1]2019.11'!$A:$B,2,0)</f>
        <v>#N/A</v>
      </c>
      <c r="X1900" s="39" t="e">
        <f>VLOOKUP(A1900,'[1]2019.30'!$A:$B,2,0)</f>
        <v>#N/A</v>
      </c>
      <c r="AJ1900" s="39" t="e">
        <f>VLOOKUP(A1900,[2]修订!$B:$C,2,0)</f>
        <v>#N/A</v>
      </c>
    </row>
    <row r="1901" s="39" customFormat="1" spans="1:36">
      <c r="A1901" s="55">
        <v>250501036</v>
      </c>
      <c r="B1901" s="52" t="s">
        <v>2712</v>
      </c>
      <c r="C1901" s="52"/>
      <c r="D1901" s="52"/>
      <c r="E1901" s="56" t="s">
        <v>2713</v>
      </c>
      <c r="F1901" s="56" t="s">
        <v>526</v>
      </c>
      <c r="G1901" s="52"/>
      <c r="H1901" s="47"/>
      <c r="I1901" s="44"/>
      <c r="J1901" s="39" t="e">
        <f>VLOOKUP(A1901,'[1]2019.11'!$A:$B,2,0)</f>
        <v>#N/A</v>
      </c>
      <c r="X1901" s="39" t="e">
        <f>VLOOKUP(A1901,'[1]2019.30'!$A:$B,2,0)</f>
        <v>#N/A</v>
      </c>
      <c r="AJ1901" s="39" t="e">
        <f>VLOOKUP(A1901,[2]修订!$B:$C,2,0)</f>
        <v>#N/A</v>
      </c>
    </row>
    <row r="1902" s="39" customFormat="1" spans="1:36">
      <c r="A1902" s="55">
        <v>250501037</v>
      </c>
      <c r="B1902" s="52" t="s">
        <v>2714</v>
      </c>
      <c r="C1902" s="52"/>
      <c r="D1902" s="52"/>
      <c r="E1902" s="56" t="s">
        <v>1063</v>
      </c>
      <c r="F1902" s="56" t="s">
        <v>526</v>
      </c>
      <c r="G1902" s="52"/>
      <c r="H1902" s="47"/>
      <c r="I1902" s="44"/>
      <c r="J1902" s="39" t="e">
        <f>VLOOKUP(A1902,'[1]2019.11'!$A:$B,2,0)</f>
        <v>#N/A</v>
      </c>
      <c r="X1902" s="39" t="e">
        <f>VLOOKUP(A1902,'[1]2019.30'!$A:$B,2,0)</f>
        <v>#N/A</v>
      </c>
      <c r="AJ1902" s="39" t="e">
        <f>VLOOKUP(A1902,[2]修订!$B:$C,2,0)</f>
        <v>#N/A</v>
      </c>
    </row>
    <row r="1903" s="39" customFormat="1" spans="1:36">
      <c r="A1903" s="55">
        <v>250501038</v>
      </c>
      <c r="B1903" s="52" t="s">
        <v>2715</v>
      </c>
      <c r="C1903" s="52"/>
      <c r="D1903" s="52"/>
      <c r="E1903" s="56" t="s">
        <v>1063</v>
      </c>
      <c r="F1903" s="56">
        <v>95</v>
      </c>
      <c r="G1903" s="52"/>
      <c r="H1903" s="47"/>
      <c r="I1903" s="44"/>
      <c r="J1903" s="39" t="e">
        <f>VLOOKUP(A1903,'[1]2019.11'!$A:$B,2,0)</f>
        <v>#N/A</v>
      </c>
      <c r="X1903" s="39" t="e">
        <f>VLOOKUP(A1903,'[1]2019.30'!$A:$B,2,0)</f>
        <v>#N/A</v>
      </c>
      <c r="AJ1903" s="39" t="e">
        <f>VLOOKUP(A1903,[2]修订!$B:$C,2,0)</f>
        <v>#N/A</v>
      </c>
    </row>
    <row r="1904" s="39" customFormat="1" ht="24" spans="1:46">
      <c r="A1904" s="55">
        <v>250501039</v>
      </c>
      <c r="B1904" s="52" t="s">
        <v>2716</v>
      </c>
      <c r="C1904" s="52"/>
      <c r="D1904" s="52"/>
      <c r="E1904" s="56" t="s">
        <v>1063</v>
      </c>
      <c r="F1904" s="56">
        <v>7</v>
      </c>
      <c r="G1904" s="52" t="s">
        <v>2717</v>
      </c>
      <c r="H1904" s="47" t="s">
        <v>293</v>
      </c>
      <c r="I1904" s="44"/>
      <c r="J1904" s="39" t="e">
        <f>VLOOKUP(A1904,'[1]2019.11'!$A:$B,2,0)</f>
        <v>#N/A</v>
      </c>
      <c r="X1904" s="39" t="e">
        <f>VLOOKUP(A1904,'[1]2019.30'!$A:$B,2,0)</f>
        <v>#N/A</v>
      </c>
      <c r="AJ1904" s="39" t="str">
        <f>VLOOKUP(A1904,[2]修订!$B:$C,2,0)</f>
        <v>细菌性阴道病唾液酸酶测定</v>
      </c>
      <c r="AK1904" s="39">
        <f>IF(B1904=AJ1904,0,1)</f>
        <v>0</v>
      </c>
      <c r="AL1904" s="39">
        <v>0</v>
      </c>
      <c r="AM1904" s="39">
        <f>IF(C1904=AL1904,0,1)</f>
        <v>0</v>
      </c>
      <c r="AN1904" s="39">
        <v>0</v>
      </c>
      <c r="AO1904" s="39">
        <f>IF(D1904=AN1904,0,1)</f>
        <v>0</v>
      </c>
      <c r="AP1904" s="39" t="str">
        <f>VLOOKUP(A1904,[2]修订!$B:$F,5,0)</f>
        <v>项</v>
      </c>
      <c r="AQ1904" s="39">
        <f>IF(E1904=AP1904,0,1)</f>
        <v>0</v>
      </c>
      <c r="AR1904" s="39">
        <v>7</v>
      </c>
      <c r="AS1904" s="39">
        <f>IF(F1904=AR1904,0,1)</f>
        <v>0</v>
      </c>
      <c r="AT1904" s="39" t="s">
        <v>2717</v>
      </c>
    </row>
    <row r="1905" s="39" customFormat="1" spans="1:36">
      <c r="A1905" s="55">
        <v>250501040</v>
      </c>
      <c r="B1905" s="52" t="s">
        <v>2718</v>
      </c>
      <c r="C1905" s="52" t="s">
        <v>2719</v>
      </c>
      <c r="D1905" s="52"/>
      <c r="E1905" s="56" t="s">
        <v>1063</v>
      </c>
      <c r="F1905" s="56">
        <v>140</v>
      </c>
      <c r="G1905" s="52"/>
      <c r="H1905" s="47"/>
      <c r="I1905" s="44"/>
      <c r="J1905" s="39" t="e">
        <f>VLOOKUP(A1905,'[1]2019.11'!$A:$B,2,0)</f>
        <v>#N/A</v>
      </c>
      <c r="X1905" s="39" t="e">
        <f>VLOOKUP(A1905,'[1]2019.30'!$A:$B,2,0)</f>
        <v>#N/A</v>
      </c>
      <c r="AJ1905" s="39" t="e">
        <f>VLOOKUP(A1905,[2]修订!$B:$C,2,0)</f>
        <v>#N/A</v>
      </c>
    </row>
    <row r="1906" s="39" customFormat="1" ht="24" spans="1:36">
      <c r="A1906" s="55">
        <v>250501041</v>
      </c>
      <c r="B1906" s="52" t="s">
        <v>2720</v>
      </c>
      <c r="C1906" s="52" t="s">
        <v>2721</v>
      </c>
      <c r="D1906" s="52"/>
      <c r="E1906" s="56" t="s">
        <v>1063</v>
      </c>
      <c r="F1906" s="56">
        <v>180</v>
      </c>
      <c r="G1906" s="52"/>
      <c r="H1906" s="47"/>
      <c r="I1906" s="44"/>
      <c r="J1906" s="39" t="e">
        <f>VLOOKUP(A1906,'[1]2019.11'!$A:$B,2,0)</f>
        <v>#N/A</v>
      </c>
      <c r="X1906" s="39" t="e">
        <f>VLOOKUP(A1906,'[1]2019.30'!$A:$B,2,0)</f>
        <v>#N/A</v>
      </c>
      <c r="AJ1906" s="39" t="e">
        <f>VLOOKUP(A1906,[2]修订!$B:$C,2,0)</f>
        <v>#N/A</v>
      </c>
    </row>
    <row r="1907" s="39" customFormat="1" ht="84" spans="1:36">
      <c r="A1907" s="55">
        <v>250501042</v>
      </c>
      <c r="B1907" s="52" t="s">
        <v>2722</v>
      </c>
      <c r="C1907" s="52" t="s">
        <v>2723</v>
      </c>
      <c r="D1907" s="52"/>
      <c r="E1907" s="56" t="s">
        <v>28</v>
      </c>
      <c r="F1907" s="56" t="s">
        <v>48</v>
      </c>
      <c r="G1907" s="52"/>
      <c r="H1907" s="57" t="s">
        <v>159</v>
      </c>
      <c r="I1907" s="39">
        <v>360</v>
      </c>
      <c r="J1907" s="39" t="e">
        <f>VLOOKUP(A1907,'[1]2019.11'!$A:$B,2,0)</f>
        <v>#N/A</v>
      </c>
      <c r="X1907" s="39" t="e">
        <f>VLOOKUP(A1907,'[1]2019.30'!$A:$B,2,0)</f>
        <v>#N/A</v>
      </c>
      <c r="AJ1907" s="39" t="e">
        <f>VLOOKUP(A1907,[2]修订!$B:$C,2,0)</f>
        <v>#N/A</v>
      </c>
    </row>
    <row r="1908" s="39" customFormat="1" ht="96" spans="1:36">
      <c r="A1908" s="55">
        <v>250501043</v>
      </c>
      <c r="B1908" s="52" t="s">
        <v>2724</v>
      </c>
      <c r="C1908" s="52" t="s">
        <v>2725</v>
      </c>
      <c r="D1908" s="52"/>
      <c r="E1908" s="56" t="s">
        <v>28</v>
      </c>
      <c r="F1908" s="56" t="s">
        <v>48</v>
      </c>
      <c r="G1908" s="52"/>
      <c r="H1908" s="57" t="s">
        <v>159</v>
      </c>
      <c r="J1908" s="39" t="e">
        <f>VLOOKUP(A1908,'[1]2019.11'!$A:$B,2,0)</f>
        <v>#N/A</v>
      </c>
      <c r="X1908" s="39" t="e">
        <f>VLOOKUP(A1908,'[1]2019.30'!$A:$B,2,0)</f>
        <v>#N/A</v>
      </c>
      <c r="AJ1908" s="39" t="e">
        <f>VLOOKUP(A1908,[2]修订!$B:$C,2,0)</f>
        <v>#N/A</v>
      </c>
    </row>
    <row r="1909" s="39" customFormat="1" ht="48" spans="1:36">
      <c r="A1909" s="55">
        <v>250501046</v>
      </c>
      <c r="B1909" s="52" t="s">
        <v>2726</v>
      </c>
      <c r="C1909" s="52" t="s">
        <v>2727</v>
      </c>
      <c r="D1909" s="52"/>
      <c r="E1909" s="56" t="s">
        <v>28</v>
      </c>
      <c r="F1909" s="56" t="s">
        <v>48</v>
      </c>
      <c r="G1909" s="52"/>
      <c r="H1909" s="57" t="s">
        <v>62</v>
      </c>
      <c r="I1909" s="39">
        <v>105</v>
      </c>
      <c r="J1909" s="39" t="e">
        <f>VLOOKUP(A1909,'[1]2019.11'!$A:$B,2,0)</f>
        <v>#N/A</v>
      </c>
      <c r="X1909" s="39" t="e">
        <f>VLOOKUP(A1909,'[1]2019.30'!$A:$B,2,0)</f>
        <v>#N/A</v>
      </c>
      <c r="AJ1909" s="39" t="e">
        <f>VLOOKUP(A1909,[2]修订!$B:$C,2,0)</f>
        <v>#N/A</v>
      </c>
    </row>
    <row r="1910" s="39" customFormat="1" ht="84" spans="1:36">
      <c r="A1910" s="55">
        <v>250501047</v>
      </c>
      <c r="B1910" s="52" t="s">
        <v>2728</v>
      </c>
      <c r="C1910" s="52" t="s">
        <v>2729</v>
      </c>
      <c r="D1910" s="52"/>
      <c r="E1910" s="56" t="s">
        <v>1063</v>
      </c>
      <c r="F1910" s="56" t="s">
        <v>48</v>
      </c>
      <c r="G1910" s="52"/>
      <c r="H1910" s="57" t="s">
        <v>62</v>
      </c>
      <c r="J1910" s="39" t="e">
        <f>VLOOKUP(A1910,'[1]2019.11'!$A:$B,2,0)</f>
        <v>#N/A</v>
      </c>
      <c r="X1910" s="39" t="e">
        <f>VLOOKUP(A1910,'[1]2019.30'!$A:$B,2,0)</f>
        <v>#N/A</v>
      </c>
      <c r="AJ1910" s="39" t="e">
        <f>VLOOKUP(A1910,[2]修订!$B:$C,2,0)</f>
        <v>#N/A</v>
      </c>
    </row>
    <row r="1911" s="41" customFormat="1" ht="24" spans="1:36">
      <c r="A1911" s="55">
        <v>250501048</v>
      </c>
      <c r="B1911" s="52" t="s">
        <v>2730</v>
      </c>
      <c r="C1911" s="52"/>
      <c r="D1911" s="52"/>
      <c r="E1911" s="56" t="s">
        <v>28</v>
      </c>
      <c r="F1911" s="56" t="s">
        <v>48</v>
      </c>
      <c r="G1911" s="52"/>
      <c r="H1911" s="57" t="s">
        <v>275</v>
      </c>
      <c r="I1911" s="39">
        <v>60</v>
      </c>
      <c r="J1911" s="39" t="e">
        <f>VLOOKUP(A1911,'[1]2019.11'!$A:$B,2,0)</f>
        <v>#N/A</v>
      </c>
      <c r="X1911" s="39" t="e">
        <f>VLOOKUP(A1911,'[1]2019.30'!$A:$B,2,0)</f>
        <v>#N/A</v>
      </c>
      <c r="AJ1911" s="39" t="e">
        <f>VLOOKUP(A1911,[2]修订!$B:$C,2,0)</f>
        <v>#N/A</v>
      </c>
    </row>
    <row r="1912" s="41" customFormat="1" ht="60" spans="1:36">
      <c r="A1912" s="55">
        <v>250501049</v>
      </c>
      <c r="B1912" s="52" t="s">
        <v>2731</v>
      </c>
      <c r="C1912" s="52" t="s">
        <v>2732</v>
      </c>
      <c r="D1912" s="52"/>
      <c r="E1912" s="56" t="s">
        <v>1063</v>
      </c>
      <c r="F1912" s="56" t="s">
        <v>48</v>
      </c>
      <c r="G1912" s="52"/>
      <c r="H1912" s="57" t="s">
        <v>81</v>
      </c>
      <c r="I1912" s="39"/>
      <c r="J1912" s="39" t="e">
        <f>VLOOKUP(A1912,'[1]2019.11'!$A:$B,2,0)</f>
        <v>#N/A</v>
      </c>
      <c r="X1912" s="39" t="e">
        <f>VLOOKUP(A1912,'[1]2019.30'!$A:$B,2,0)</f>
        <v>#N/A</v>
      </c>
      <c r="AJ1912" s="39" t="e">
        <f>VLOOKUP(A1912,[2]修订!$B:$C,2,0)</f>
        <v>#N/A</v>
      </c>
    </row>
    <row r="1913" s="39" customFormat="1" spans="1:36">
      <c r="A1913" s="55">
        <v>250502</v>
      </c>
      <c r="B1913" s="52" t="s">
        <v>2733</v>
      </c>
      <c r="C1913" s="52"/>
      <c r="D1913" s="52"/>
      <c r="E1913" s="56"/>
      <c r="F1913" s="56"/>
      <c r="G1913" s="52"/>
      <c r="H1913" s="47"/>
      <c r="I1913" s="44"/>
      <c r="J1913" s="39" t="e">
        <f>VLOOKUP(A1913,'[1]2019.11'!$A:$B,2,0)</f>
        <v>#N/A</v>
      </c>
      <c r="X1913" s="39" t="str">
        <f>VLOOKUP(A1913,'[1]2019.30'!$A:$B,2,0)</f>
        <v>药物敏感试验</v>
      </c>
      <c r="Y1913" s="39">
        <f>IF(B1913=X1913,0,1)</f>
        <v>0</v>
      </c>
      <c r="Z1913" s="39">
        <v>0</v>
      </c>
      <c r="AA1913" s="39">
        <f>IF(C1913=Z1913,0,1)</f>
        <v>0</v>
      </c>
      <c r="AB1913" s="39" t="e">
        <f>VLOOKUP(A1913,'[1]2019.30'!$A:$D,4,0)</f>
        <v>#REF!</v>
      </c>
      <c r="AC1913" s="39" t="e">
        <f>IF(D1913=AB1913,0,1)</f>
        <v>#REF!</v>
      </c>
      <c r="AD1913" s="39" t="e">
        <f>VLOOKUP(A1913,'[1]2019.30'!$A:$E,5,0)</f>
        <v>#REF!</v>
      </c>
      <c r="AE1913" s="39" t="e">
        <f>IF(E1913=AD1913,0,1)</f>
        <v>#REF!</v>
      </c>
      <c r="AF1913" s="39" t="e">
        <f>VLOOKUP(A1913,'[1]2019.30'!$A:$F,6,0)</f>
        <v>#REF!</v>
      </c>
      <c r="AG1913" s="39" t="e">
        <f>IF(F1913=AF1913,0,1)</f>
        <v>#REF!</v>
      </c>
      <c r="AH1913" s="39">
        <v>0</v>
      </c>
      <c r="AI1913" s="39">
        <f>IF(G1913=AH1913,0,1)</f>
        <v>0</v>
      </c>
      <c r="AJ1913" s="39" t="e">
        <f>VLOOKUP(A1913,[2]修订!$B:$C,2,0)</f>
        <v>#N/A</v>
      </c>
    </row>
    <row r="1914" s="39" customFormat="1" spans="1:36">
      <c r="A1914" s="55">
        <v>250502001</v>
      </c>
      <c r="B1914" s="52" t="s">
        <v>2734</v>
      </c>
      <c r="C1914" s="52"/>
      <c r="D1914" s="52"/>
      <c r="E1914" s="56" t="s">
        <v>2629</v>
      </c>
      <c r="F1914" s="56"/>
      <c r="G1914" s="52"/>
      <c r="H1914" s="47"/>
      <c r="I1914" s="44"/>
      <c r="J1914" s="39" t="e">
        <f>VLOOKUP(A1914,'[1]2019.11'!$A:$B,2,0)</f>
        <v>#N/A</v>
      </c>
      <c r="X1914" s="39" t="e">
        <f>VLOOKUP(A1914,'[1]2019.30'!$A:$B,2,0)</f>
        <v>#N/A</v>
      </c>
      <c r="AJ1914" s="39" t="e">
        <f>VLOOKUP(A1914,[2]修订!$B:$C,2,0)</f>
        <v>#N/A</v>
      </c>
    </row>
    <row r="1915" s="39" customFormat="1" spans="1:36">
      <c r="A1915" s="55" t="s">
        <v>2735</v>
      </c>
      <c r="B1915" s="52" t="s">
        <v>1087</v>
      </c>
      <c r="C1915" s="52"/>
      <c r="D1915" s="52"/>
      <c r="E1915" s="56" t="s">
        <v>2629</v>
      </c>
      <c r="F1915" s="56">
        <v>27</v>
      </c>
      <c r="G1915" s="52"/>
      <c r="H1915" s="47"/>
      <c r="I1915" s="44"/>
      <c r="J1915" s="39" t="e">
        <f>VLOOKUP(A1915,'[1]2019.11'!$A:$B,2,0)</f>
        <v>#N/A</v>
      </c>
      <c r="X1915" s="39" t="e">
        <f>VLOOKUP(A1915,'[1]2019.30'!$A:$B,2,0)</f>
        <v>#N/A</v>
      </c>
      <c r="AJ1915" s="39" t="e">
        <f>VLOOKUP(A1915,[2]修订!$B:$C,2,0)</f>
        <v>#N/A</v>
      </c>
    </row>
    <row r="1916" s="39" customFormat="1" spans="1:36">
      <c r="A1916" s="55" t="s">
        <v>2736</v>
      </c>
      <c r="B1916" s="52" t="s">
        <v>1075</v>
      </c>
      <c r="C1916" s="52"/>
      <c r="D1916" s="52"/>
      <c r="E1916" s="56" t="s">
        <v>2629</v>
      </c>
      <c r="F1916" s="56">
        <v>60</v>
      </c>
      <c r="G1916" s="52"/>
      <c r="H1916" s="47"/>
      <c r="I1916" s="44"/>
      <c r="J1916" s="39" t="e">
        <f>VLOOKUP(A1916,'[1]2019.11'!$A:$B,2,0)</f>
        <v>#N/A</v>
      </c>
      <c r="X1916" s="39" t="e">
        <f>VLOOKUP(A1916,'[1]2019.30'!$A:$B,2,0)</f>
        <v>#N/A</v>
      </c>
      <c r="AJ1916" s="39" t="e">
        <f>VLOOKUP(A1916,[2]修订!$B:$C,2,0)</f>
        <v>#N/A</v>
      </c>
    </row>
    <row r="1917" s="39" customFormat="1" ht="27" spans="1:36">
      <c r="A1917" s="55">
        <v>250502002</v>
      </c>
      <c r="B1917" s="52" t="s">
        <v>2737</v>
      </c>
      <c r="C1917" s="52"/>
      <c r="D1917" s="52"/>
      <c r="E1917" s="62" t="s">
        <v>1925</v>
      </c>
      <c r="F1917" s="56">
        <v>6</v>
      </c>
      <c r="G1917" s="52"/>
      <c r="H1917" s="47" t="s">
        <v>339</v>
      </c>
      <c r="I1917" s="44"/>
      <c r="J1917" s="39" t="e">
        <f>VLOOKUP(A1917,'[1]2019.11'!$A:$B,2,0)</f>
        <v>#N/A</v>
      </c>
      <c r="X1917" s="39" t="str">
        <f>VLOOKUP(A1917,'[1]2019.30'!$A:$B,2,0)</f>
        <v>常规药敏定量试验(MIC)</v>
      </c>
      <c r="Y1917" s="39">
        <f>IF(B1917=X1917,0,1)</f>
        <v>0</v>
      </c>
      <c r="Z1917" s="39">
        <v>0</v>
      </c>
      <c r="AA1917" s="39">
        <f>IF(C1917=Z1917,0,1)</f>
        <v>0</v>
      </c>
      <c r="AB1917" s="39" t="e">
        <f>VLOOKUP(A1917,'[1]2019.30'!$A:$D,4,0)</f>
        <v>#REF!</v>
      </c>
      <c r="AC1917" s="39" t="e">
        <f>IF(D1917=AB1917,0,1)</f>
        <v>#REF!</v>
      </c>
      <c r="AD1917" s="39" t="str">
        <f>VLOOKUP(A1917,'[1]2019.30'!$A:$E,5,0)</f>
        <v>每种细菌</v>
      </c>
      <c r="AE1917" s="39">
        <f>IF(E1917=AD1917,0,1)</f>
        <v>1</v>
      </c>
      <c r="AF1917" s="39">
        <f>VLOOKUP(A1917,'[1]2019.30'!$A:$F,6,0)</f>
        <v>80</v>
      </c>
      <c r="AG1917" s="39">
        <f>IF(F1917=AF1917,0,1)</f>
        <v>1</v>
      </c>
      <c r="AH1917" s="39">
        <v>0</v>
      </c>
      <c r="AI1917" s="39">
        <f>IF(G1917=AH1917,0,1)</f>
        <v>0</v>
      </c>
      <c r="AJ1917" s="39" t="e">
        <f>VLOOKUP(A1917,[2]修订!$B:$C,2,0)</f>
        <v>#N/A</v>
      </c>
    </row>
    <row r="1918" s="39" customFormat="1" ht="24" spans="1:36">
      <c r="A1918" s="55">
        <v>250502003</v>
      </c>
      <c r="B1918" s="52" t="s">
        <v>2738</v>
      </c>
      <c r="C1918" s="52" t="s">
        <v>2739</v>
      </c>
      <c r="D1918" s="52"/>
      <c r="E1918" s="56" t="s">
        <v>1063</v>
      </c>
      <c r="F1918" s="56"/>
      <c r="G1918" s="52"/>
      <c r="H1918" s="47"/>
      <c r="I1918" s="44"/>
      <c r="J1918" s="39" t="e">
        <f>VLOOKUP(A1918,'[1]2019.11'!$A:$B,2,0)</f>
        <v>#N/A</v>
      </c>
      <c r="X1918" s="39" t="e">
        <f>VLOOKUP(A1918,'[1]2019.30'!$A:$B,2,0)</f>
        <v>#N/A</v>
      </c>
      <c r="AJ1918" s="39" t="e">
        <f>VLOOKUP(A1918,[2]修订!$B:$C,2,0)</f>
        <v>#N/A</v>
      </c>
    </row>
    <row r="1919" s="39" customFormat="1" spans="1:36">
      <c r="A1919" s="55" t="s">
        <v>2740</v>
      </c>
      <c r="B1919" s="52" t="s">
        <v>1087</v>
      </c>
      <c r="C1919" s="52"/>
      <c r="D1919" s="52"/>
      <c r="E1919" s="56" t="s">
        <v>1063</v>
      </c>
      <c r="F1919" s="56">
        <v>27</v>
      </c>
      <c r="G1919" s="52"/>
      <c r="H1919" s="47"/>
      <c r="I1919" s="44"/>
      <c r="J1919" s="39" t="e">
        <f>VLOOKUP(A1919,'[1]2019.11'!$A:$B,2,0)</f>
        <v>#N/A</v>
      </c>
      <c r="X1919" s="39" t="e">
        <f>VLOOKUP(A1919,'[1]2019.30'!$A:$B,2,0)</f>
        <v>#N/A</v>
      </c>
      <c r="AJ1919" s="39" t="e">
        <f>VLOOKUP(A1919,[2]修订!$B:$C,2,0)</f>
        <v>#N/A</v>
      </c>
    </row>
    <row r="1920" s="39" customFormat="1" spans="1:36">
      <c r="A1920" s="55" t="s">
        <v>2741</v>
      </c>
      <c r="B1920" s="52" t="s">
        <v>1075</v>
      </c>
      <c r="C1920" s="52"/>
      <c r="D1920" s="52"/>
      <c r="E1920" s="56" t="s">
        <v>1063</v>
      </c>
      <c r="F1920" s="56">
        <v>55</v>
      </c>
      <c r="G1920" s="52"/>
      <c r="H1920" s="47"/>
      <c r="I1920" s="44"/>
      <c r="J1920" s="39" t="e">
        <f>VLOOKUP(A1920,'[1]2019.11'!$A:$B,2,0)</f>
        <v>#N/A</v>
      </c>
      <c r="X1920" s="39" t="e">
        <f>VLOOKUP(A1920,'[1]2019.30'!$A:$B,2,0)</f>
        <v>#N/A</v>
      </c>
      <c r="AJ1920" s="39" t="e">
        <f>VLOOKUP(A1920,[2]修订!$B:$C,2,0)</f>
        <v>#N/A</v>
      </c>
    </row>
    <row r="1921" s="39" customFormat="1" spans="1:36">
      <c r="A1921" s="55">
        <v>250502004</v>
      </c>
      <c r="B1921" s="52" t="s">
        <v>2742</v>
      </c>
      <c r="C1921" s="52"/>
      <c r="D1921" s="52"/>
      <c r="E1921" s="56" t="s">
        <v>1925</v>
      </c>
      <c r="F1921" s="56"/>
      <c r="G1921" s="52"/>
      <c r="H1921" s="47"/>
      <c r="I1921" s="44"/>
      <c r="J1921" s="39" t="e">
        <f>VLOOKUP(A1921,'[1]2019.11'!$A:$B,2,0)</f>
        <v>#N/A</v>
      </c>
      <c r="X1921" s="39" t="e">
        <f>VLOOKUP(A1921,'[1]2019.30'!$A:$B,2,0)</f>
        <v>#N/A</v>
      </c>
      <c r="AJ1921" s="39" t="e">
        <f>VLOOKUP(A1921,[2]修订!$B:$C,2,0)</f>
        <v>#N/A</v>
      </c>
    </row>
    <row r="1922" s="39" customFormat="1" spans="1:36">
      <c r="A1922" s="55" t="s">
        <v>2743</v>
      </c>
      <c r="B1922" s="52" t="s">
        <v>1087</v>
      </c>
      <c r="C1922" s="52"/>
      <c r="D1922" s="52"/>
      <c r="E1922" s="56" t="s">
        <v>1925</v>
      </c>
      <c r="F1922" s="56">
        <v>20</v>
      </c>
      <c r="G1922" s="52"/>
      <c r="H1922" s="47"/>
      <c r="I1922" s="44"/>
      <c r="J1922" s="39" t="e">
        <f>VLOOKUP(A1922,'[1]2019.11'!$A:$B,2,0)</f>
        <v>#N/A</v>
      </c>
      <c r="X1922" s="39" t="e">
        <f>VLOOKUP(A1922,'[1]2019.30'!$A:$B,2,0)</f>
        <v>#N/A</v>
      </c>
      <c r="AJ1922" s="39" t="e">
        <f>VLOOKUP(A1922,[2]修订!$B:$C,2,0)</f>
        <v>#N/A</v>
      </c>
    </row>
    <row r="1923" s="39" customFormat="1" spans="1:36">
      <c r="A1923" s="55" t="s">
        <v>2744</v>
      </c>
      <c r="B1923" s="52" t="s">
        <v>1075</v>
      </c>
      <c r="C1923" s="52"/>
      <c r="D1923" s="52"/>
      <c r="E1923" s="56" t="s">
        <v>1925</v>
      </c>
      <c r="F1923" s="56">
        <v>45</v>
      </c>
      <c r="G1923" s="52"/>
      <c r="H1923" s="47"/>
      <c r="I1923" s="44"/>
      <c r="J1923" s="39" t="e">
        <f>VLOOKUP(A1923,'[1]2019.11'!$A:$B,2,0)</f>
        <v>#N/A</v>
      </c>
      <c r="X1923" s="39" t="e">
        <f>VLOOKUP(A1923,'[1]2019.30'!$A:$B,2,0)</f>
        <v>#N/A</v>
      </c>
      <c r="AJ1923" s="39" t="e">
        <f>VLOOKUP(A1923,[2]修订!$B:$C,2,0)</f>
        <v>#N/A</v>
      </c>
    </row>
    <row r="1924" s="39" customFormat="1" spans="1:36">
      <c r="A1924" s="55">
        <v>250502005</v>
      </c>
      <c r="B1924" s="52" t="s">
        <v>2745</v>
      </c>
      <c r="C1924" s="52"/>
      <c r="D1924" s="52"/>
      <c r="E1924" s="56" t="s">
        <v>1063</v>
      </c>
      <c r="F1924" s="56" t="s">
        <v>526</v>
      </c>
      <c r="G1924" s="52"/>
      <c r="H1924" s="47"/>
      <c r="I1924" s="44"/>
      <c r="J1924" s="39" t="e">
        <f>VLOOKUP(A1924,'[1]2019.11'!$A:$B,2,0)</f>
        <v>#N/A</v>
      </c>
      <c r="X1924" s="39" t="e">
        <f>VLOOKUP(A1924,'[1]2019.30'!$A:$B,2,0)</f>
        <v>#N/A</v>
      </c>
      <c r="AJ1924" s="39" t="e">
        <f>VLOOKUP(A1924,[2]修订!$B:$C,2,0)</f>
        <v>#N/A</v>
      </c>
    </row>
    <row r="1925" s="39" customFormat="1" spans="1:36">
      <c r="A1925" s="55">
        <v>250502006</v>
      </c>
      <c r="B1925" s="52" t="s">
        <v>2746</v>
      </c>
      <c r="C1925" s="52"/>
      <c r="D1925" s="52"/>
      <c r="E1925" s="56" t="s">
        <v>1063</v>
      </c>
      <c r="F1925" s="56" t="s">
        <v>526</v>
      </c>
      <c r="G1925" s="52"/>
      <c r="H1925" s="47"/>
      <c r="I1925" s="44"/>
      <c r="J1925" s="39" t="e">
        <f>VLOOKUP(A1925,'[1]2019.11'!$A:$B,2,0)</f>
        <v>#N/A</v>
      </c>
      <c r="X1925" s="39" t="e">
        <f>VLOOKUP(A1925,'[1]2019.30'!$A:$B,2,0)</f>
        <v>#N/A</v>
      </c>
      <c r="AJ1925" s="39" t="e">
        <f>VLOOKUP(A1925,[2]修订!$B:$C,2,0)</f>
        <v>#N/A</v>
      </c>
    </row>
    <row r="1926" s="39" customFormat="1" spans="1:36">
      <c r="A1926" s="55">
        <v>250502007</v>
      </c>
      <c r="B1926" s="52" t="s">
        <v>2747</v>
      </c>
      <c r="C1926" s="52"/>
      <c r="D1926" s="52"/>
      <c r="E1926" s="56" t="s">
        <v>1063</v>
      </c>
      <c r="F1926" s="56"/>
      <c r="G1926" s="52"/>
      <c r="H1926" s="47"/>
      <c r="I1926" s="44"/>
      <c r="J1926" s="39" t="e">
        <f>VLOOKUP(A1926,'[1]2019.11'!$A:$B,2,0)</f>
        <v>#N/A</v>
      </c>
      <c r="X1926" s="39" t="e">
        <f>VLOOKUP(A1926,'[1]2019.30'!$A:$B,2,0)</f>
        <v>#N/A</v>
      </c>
      <c r="AJ1926" s="39" t="e">
        <f>VLOOKUP(A1926,[2]修订!$B:$C,2,0)</f>
        <v>#N/A</v>
      </c>
    </row>
    <row r="1927" s="39" customFormat="1" spans="1:36">
      <c r="A1927" s="55" t="s">
        <v>2748</v>
      </c>
      <c r="B1927" s="52" t="s">
        <v>1087</v>
      </c>
      <c r="C1927" s="52"/>
      <c r="D1927" s="52"/>
      <c r="E1927" s="56" t="s">
        <v>1063</v>
      </c>
      <c r="F1927" s="56">
        <v>40</v>
      </c>
      <c r="G1927" s="52"/>
      <c r="H1927" s="47"/>
      <c r="I1927" s="44"/>
      <c r="J1927" s="39" t="e">
        <f>VLOOKUP(A1927,'[1]2019.11'!$A:$B,2,0)</f>
        <v>#N/A</v>
      </c>
      <c r="X1927" s="39" t="e">
        <f>VLOOKUP(A1927,'[1]2019.30'!$A:$B,2,0)</f>
        <v>#N/A</v>
      </c>
      <c r="AJ1927" s="39" t="e">
        <f>VLOOKUP(A1927,[2]修订!$B:$C,2,0)</f>
        <v>#N/A</v>
      </c>
    </row>
    <row r="1928" s="39" customFormat="1" spans="1:36">
      <c r="A1928" s="55" t="s">
        <v>2749</v>
      </c>
      <c r="B1928" s="52" t="s">
        <v>1075</v>
      </c>
      <c r="C1928" s="52"/>
      <c r="D1928" s="52"/>
      <c r="E1928" s="56" t="s">
        <v>1063</v>
      </c>
      <c r="F1928" s="56">
        <v>60</v>
      </c>
      <c r="G1928" s="52"/>
      <c r="H1928" s="47"/>
      <c r="I1928" s="44"/>
      <c r="J1928" s="39" t="e">
        <f>VLOOKUP(A1928,'[1]2019.11'!$A:$B,2,0)</f>
        <v>#N/A</v>
      </c>
      <c r="X1928" s="39" t="e">
        <f>VLOOKUP(A1928,'[1]2019.30'!$A:$B,2,0)</f>
        <v>#N/A</v>
      </c>
      <c r="AJ1928" s="39" t="e">
        <f>VLOOKUP(A1928,[2]修订!$B:$C,2,0)</f>
        <v>#N/A</v>
      </c>
    </row>
    <row r="1929" s="39" customFormat="1" ht="24" spans="1:36">
      <c r="A1929" s="55">
        <v>250502008</v>
      </c>
      <c r="B1929" s="52" t="s">
        <v>2750</v>
      </c>
      <c r="C1929" s="52"/>
      <c r="D1929" s="52"/>
      <c r="E1929" s="56" t="s">
        <v>1063</v>
      </c>
      <c r="F1929" s="56">
        <v>65</v>
      </c>
      <c r="G1929" s="52"/>
      <c r="H1929" s="47"/>
      <c r="I1929" s="44"/>
      <c r="J1929" s="39" t="e">
        <f>VLOOKUP(A1929,'[1]2019.11'!$A:$B,2,0)</f>
        <v>#N/A</v>
      </c>
      <c r="X1929" s="39" t="e">
        <f>VLOOKUP(A1929,'[1]2019.30'!$A:$B,2,0)</f>
        <v>#N/A</v>
      </c>
      <c r="AJ1929" s="39" t="e">
        <f>VLOOKUP(A1929,[2]修订!$B:$C,2,0)</f>
        <v>#N/A</v>
      </c>
    </row>
    <row r="1930" s="39" customFormat="1" spans="1:36">
      <c r="A1930" s="55">
        <v>250502009</v>
      </c>
      <c r="B1930" s="52" t="s">
        <v>2751</v>
      </c>
      <c r="C1930" s="52" t="s">
        <v>2752</v>
      </c>
      <c r="D1930" s="52"/>
      <c r="E1930" s="56" t="s">
        <v>1063</v>
      </c>
      <c r="F1930" s="56">
        <v>90</v>
      </c>
      <c r="G1930" s="52"/>
      <c r="H1930" s="47"/>
      <c r="I1930" s="44"/>
      <c r="J1930" s="39" t="e">
        <f>VLOOKUP(A1930,'[1]2019.11'!$A:$B,2,0)</f>
        <v>#N/A</v>
      </c>
      <c r="X1930" s="39" t="e">
        <f>VLOOKUP(A1930,'[1]2019.30'!$A:$B,2,0)</f>
        <v>#N/A</v>
      </c>
      <c r="AJ1930" s="39" t="e">
        <f>VLOOKUP(A1930,[2]修订!$B:$C,2,0)</f>
        <v>#N/A</v>
      </c>
    </row>
    <row r="1931" s="39" customFormat="1" ht="24" spans="1:36">
      <c r="A1931" s="55">
        <v>250502010</v>
      </c>
      <c r="B1931" s="52" t="s">
        <v>2753</v>
      </c>
      <c r="C1931" s="52"/>
      <c r="D1931" s="52"/>
      <c r="E1931" s="56" t="s">
        <v>246</v>
      </c>
      <c r="F1931" s="56">
        <v>90</v>
      </c>
      <c r="G1931" s="52"/>
      <c r="H1931" s="47"/>
      <c r="I1931" s="44"/>
      <c r="J1931" s="39" t="e">
        <f>VLOOKUP(A1931,'[1]2019.11'!$A:$B,2,0)</f>
        <v>#N/A</v>
      </c>
      <c r="X1931" s="39" t="e">
        <f>VLOOKUP(A1931,'[1]2019.30'!$A:$B,2,0)</f>
        <v>#N/A</v>
      </c>
      <c r="AJ1931" s="39" t="e">
        <f>VLOOKUP(A1931,[2]修订!$B:$C,2,0)</f>
        <v>#N/A</v>
      </c>
    </row>
    <row r="1932" s="39" customFormat="1" ht="54" spans="1:36">
      <c r="A1932" s="55">
        <v>250502011</v>
      </c>
      <c r="B1932" s="52" t="s">
        <v>2754</v>
      </c>
      <c r="C1932" s="61" t="s">
        <v>2755</v>
      </c>
      <c r="D1932" s="52"/>
      <c r="E1932" s="56" t="s">
        <v>28</v>
      </c>
      <c r="F1932" s="56">
        <v>420</v>
      </c>
      <c r="G1932" s="52"/>
      <c r="H1932" s="47" t="s">
        <v>208</v>
      </c>
      <c r="I1932" s="44"/>
      <c r="J1932" s="39" t="e">
        <f>VLOOKUP(A1932,'[1]2019.11'!$A:$B,2,0)</f>
        <v>#N/A</v>
      </c>
      <c r="X1932" s="39" t="e">
        <f>VLOOKUP(A1932,'[1]2019.30'!$A:$B,2,0)</f>
        <v>#N/A</v>
      </c>
      <c r="AJ1932" s="39" t="e">
        <f>VLOOKUP(A1932,[2]修订!$B:$C,2,0)</f>
        <v>#N/A</v>
      </c>
    </row>
    <row r="1933" s="39" customFormat="1" ht="24" spans="1:36">
      <c r="A1933" s="55">
        <v>250502012</v>
      </c>
      <c r="B1933" s="52" t="s">
        <v>2756</v>
      </c>
      <c r="C1933" s="52"/>
      <c r="D1933" s="52"/>
      <c r="E1933" s="56" t="s">
        <v>28</v>
      </c>
      <c r="F1933" s="56" t="s">
        <v>48</v>
      </c>
      <c r="G1933" s="52"/>
      <c r="H1933" s="57" t="s">
        <v>404</v>
      </c>
      <c r="J1933" s="39" t="e">
        <f>VLOOKUP(A1933,'[1]2019.11'!$A:$B,2,0)</f>
        <v>#N/A</v>
      </c>
      <c r="X1933" s="39" t="e">
        <f>VLOOKUP(A1933,'[1]2019.30'!$A:$B,2,0)</f>
        <v>#N/A</v>
      </c>
      <c r="AJ1933" s="39" t="e">
        <f>VLOOKUP(A1933,[2]修订!$B:$C,2,0)</f>
        <v>#N/A</v>
      </c>
    </row>
    <row r="1934" s="39" customFormat="1" spans="1:36">
      <c r="A1934" s="55">
        <v>250503</v>
      </c>
      <c r="B1934" s="52" t="s">
        <v>2757</v>
      </c>
      <c r="C1934" s="52"/>
      <c r="D1934" s="52"/>
      <c r="E1934" s="56"/>
      <c r="F1934" s="56"/>
      <c r="G1934" s="52"/>
      <c r="H1934" s="47"/>
      <c r="I1934" s="44"/>
      <c r="J1934" s="39" t="e">
        <f>VLOOKUP(A1934,'[1]2019.11'!$A:$B,2,0)</f>
        <v>#N/A</v>
      </c>
      <c r="X1934" s="39" t="e">
        <f>VLOOKUP(A1934,'[1]2019.30'!$A:$B,2,0)</f>
        <v>#N/A</v>
      </c>
      <c r="AJ1934" s="39" t="e">
        <f>VLOOKUP(A1934,[2]修订!$B:$C,2,0)</f>
        <v>#N/A</v>
      </c>
    </row>
    <row r="1935" s="39" customFormat="1" spans="1:36">
      <c r="A1935" s="55">
        <v>250503001</v>
      </c>
      <c r="B1935" s="52" t="s">
        <v>2758</v>
      </c>
      <c r="C1935" s="52"/>
      <c r="D1935" s="52"/>
      <c r="E1935" s="56" t="s">
        <v>1063</v>
      </c>
      <c r="F1935" s="56" t="s">
        <v>526</v>
      </c>
      <c r="G1935" s="52"/>
      <c r="H1935" s="47"/>
      <c r="I1935" s="44"/>
      <c r="J1935" s="39" t="e">
        <f>VLOOKUP(A1935,'[1]2019.11'!$A:$B,2,0)</f>
        <v>#N/A</v>
      </c>
      <c r="X1935" s="39" t="e">
        <f>VLOOKUP(A1935,'[1]2019.30'!$A:$B,2,0)</f>
        <v>#N/A</v>
      </c>
      <c r="AJ1935" s="39" t="e">
        <f>VLOOKUP(A1935,[2]修订!$B:$C,2,0)</f>
        <v>#N/A</v>
      </c>
    </row>
    <row r="1936" s="39" customFormat="1" spans="1:36">
      <c r="A1936" s="55">
        <v>250503002</v>
      </c>
      <c r="B1936" s="52" t="s">
        <v>2759</v>
      </c>
      <c r="C1936" s="52"/>
      <c r="D1936" s="52"/>
      <c r="E1936" s="56" t="s">
        <v>1063</v>
      </c>
      <c r="F1936" s="56">
        <v>22</v>
      </c>
      <c r="G1936" s="52"/>
      <c r="H1936" s="47"/>
      <c r="I1936" s="44"/>
      <c r="J1936" s="39" t="e">
        <f>VLOOKUP(A1936,'[1]2019.11'!$A:$B,2,0)</f>
        <v>#N/A</v>
      </c>
      <c r="X1936" s="39" t="e">
        <f>VLOOKUP(A1936,'[1]2019.30'!$A:$B,2,0)</f>
        <v>#N/A</v>
      </c>
      <c r="AJ1936" s="39" t="e">
        <f>VLOOKUP(A1936,[2]修订!$B:$C,2,0)</f>
        <v>#N/A</v>
      </c>
    </row>
    <row r="1937" s="39" customFormat="1" ht="24" spans="1:36">
      <c r="A1937" s="55">
        <v>250503003</v>
      </c>
      <c r="B1937" s="52" t="s">
        <v>2760</v>
      </c>
      <c r="C1937" s="52"/>
      <c r="D1937" s="52"/>
      <c r="E1937" s="56" t="s">
        <v>1063</v>
      </c>
      <c r="F1937" s="56">
        <v>22</v>
      </c>
      <c r="G1937" s="52"/>
      <c r="H1937" s="47"/>
      <c r="I1937" s="44"/>
      <c r="J1937" s="39" t="e">
        <f>VLOOKUP(A1937,'[1]2019.11'!$A:$B,2,0)</f>
        <v>#N/A</v>
      </c>
      <c r="X1937" s="39" t="e">
        <f>VLOOKUP(A1937,'[1]2019.30'!$A:$B,2,0)</f>
        <v>#N/A</v>
      </c>
      <c r="AJ1937" s="39" t="e">
        <f>VLOOKUP(A1937,[2]修订!$B:$C,2,0)</f>
        <v>#N/A</v>
      </c>
    </row>
    <row r="1938" s="39" customFormat="1" spans="1:36">
      <c r="A1938" s="55">
        <v>250503004</v>
      </c>
      <c r="B1938" s="52" t="s">
        <v>2761</v>
      </c>
      <c r="C1938" s="52" t="s">
        <v>2762</v>
      </c>
      <c r="D1938" s="52"/>
      <c r="E1938" s="56" t="s">
        <v>1063</v>
      </c>
      <c r="F1938" s="56">
        <v>25</v>
      </c>
      <c r="G1938" s="52"/>
      <c r="H1938" s="47"/>
      <c r="I1938" s="44"/>
      <c r="J1938" s="39" t="e">
        <f>VLOOKUP(A1938,'[1]2019.11'!$A:$B,2,0)</f>
        <v>#N/A</v>
      </c>
      <c r="X1938" s="39" t="e">
        <f>VLOOKUP(A1938,'[1]2019.30'!$A:$B,2,0)</f>
        <v>#N/A</v>
      </c>
      <c r="AJ1938" s="39" t="e">
        <f>VLOOKUP(A1938,[2]修订!$B:$C,2,0)</f>
        <v>#N/A</v>
      </c>
    </row>
    <row r="1939" s="39" customFormat="1" spans="1:36">
      <c r="A1939" s="55">
        <v>250503005</v>
      </c>
      <c r="B1939" s="52" t="s">
        <v>2763</v>
      </c>
      <c r="C1939" s="52"/>
      <c r="D1939" s="52"/>
      <c r="E1939" s="56" t="s">
        <v>1063</v>
      </c>
      <c r="F1939" s="56">
        <v>2</v>
      </c>
      <c r="G1939" s="52"/>
      <c r="H1939" s="47"/>
      <c r="I1939" s="44"/>
      <c r="J1939" s="39" t="e">
        <f>VLOOKUP(A1939,'[1]2019.11'!$A:$B,2,0)</f>
        <v>#N/A</v>
      </c>
      <c r="X1939" s="39" t="e">
        <f>VLOOKUP(A1939,'[1]2019.30'!$A:$B,2,0)</f>
        <v>#N/A</v>
      </c>
      <c r="AJ1939" s="39" t="e">
        <f>VLOOKUP(A1939,[2]修订!$B:$C,2,0)</f>
        <v>#N/A</v>
      </c>
    </row>
    <row r="1940" s="39" customFormat="1" spans="1:36">
      <c r="A1940" s="55">
        <v>250503006</v>
      </c>
      <c r="B1940" s="52" t="s">
        <v>2764</v>
      </c>
      <c r="C1940" s="52"/>
      <c r="D1940" s="52"/>
      <c r="E1940" s="56" t="s">
        <v>1063</v>
      </c>
      <c r="F1940" s="56">
        <v>135</v>
      </c>
      <c r="G1940" s="52"/>
      <c r="H1940" s="47"/>
      <c r="I1940" s="44"/>
      <c r="J1940" s="39" t="e">
        <f>VLOOKUP(A1940,'[1]2019.11'!$A:$B,2,0)</f>
        <v>#N/A</v>
      </c>
      <c r="X1940" s="39" t="e">
        <f>VLOOKUP(A1940,'[1]2019.30'!$A:$B,2,0)</f>
        <v>#N/A</v>
      </c>
      <c r="AJ1940" s="39" t="e">
        <f>VLOOKUP(A1940,[2]修订!$B:$C,2,0)</f>
        <v>#N/A</v>
      </c>
    </row>
    <row r="1941" s="39" customFormat="1" spans="1:36">
      <c r="A1941" s="55">
        <v>250503007</v>
      </c>
      <c r="B1941" s="52" t="s">
        <v>2765</v>
      </c>
      <c r="C1941" s="52"/>
      <c r="D1941" s="52"/>
      <c r="E1941" s="56" t="s">
        <v>1063</v>
      </c>
      <c r="F1941" s="56">
        <v>13</v>
      </c>
      <c r="G1941" s="52"/>
      <c r="H1941" s="47"/>
      <c r="I1941" s="44"/>
      <c r="J1941" s="39" t="e">
        <f>VLOOKUP(A1941,'[1]2019.11'!$A:$B,2,0)</f>
        <v>#N/A</v>
      </c>
      <c r="X1941" s="39" t="e">
        <f>VLOOKUP(A1941,'[1]2019.30'!$A:$B,2,0)</f>
        <v>#N/A</v>
      </c>
      <c r="AJ1941" s="39" t="e">
        <f>VLOOKUP(A1941,[2]修订!$B:$C,2,0)</f>
        <v>#N/A</v>
      </c>
    </row>
    <row r="1942" s="39" customFormat="1" spans="1:36">
      <c r="A1942" s="55">
        <v>250503008</v>
      </c>
      <c r="B1942" s="52" t="s">
        <v>2766</v>
      </c>
      <c r="C1942" s="52"/>
      <c r="D1942" s="52"/>
      <c r="E1942" s="56" t="s">
        <v>1063</v>
      </c>
      <c r="F1942" s="56">
        <v>13</v>
      </c>
      <c r="G1942" s="52"/>
      <c r="H1942" s="47"/>
      <c r="I1942" s="44"/>
      <c r="J1942" s="39" t="e">
        <f>VLOOKUP(A1942,'[1]2019.11'!$A:$B,2,0)</f>
        <v>#N/A</v>
      </c>
      <c r="X1942" s="39" t="e">
        <f>VLOOKUP(A1942,'[1]2019.30'!$A:$B,2,0)</f>
        <v>#N/A</v>
      </c>
      <c r="AJ1942" s="39" t="e">
        <f>VLOOKUP(A1942,[2]修订!$B:$C,2,0)</f>
        <v>#N/A</v>
      </c>
    </row>
    <row r="1943" s="39" customFormat="1" spans="1:36">
      <c r="A1943" s="55">
        <v>250503009</v>
      </c>
      <c r="B1943" s="52" t="s">
        <v>2767</v>
      </c>
      <c r="C1943" s="52"/>
      <c r="D1943" s="52"/>
      <c r="E1943" s="56" t="s">
        <v>1063</v>
      </c>
      <c r="F1943" s="56">
        <v>13</v>
      </c>
      <c r="G1943" s="52"/>
      <c r="H1943" s="47"/>
      <c r="I1943" s="44"/>
      <c r="J1943" s="39" t="e">
        <f>VLOOKUP(A1943,'[1]2019.11'!$A:$B,2,0)</f>
        <v>#N/A</v>
      </c>
      <c r="X1943" s="39" t="e">
        <f>VLOOKUP(A1943,'[1]2019.30'!$A:$B,2,0)</f>
        <v>#N/A</v>
      </c>
      <c r="AJ1943" s="39" t="e">
        <f>VLOOKUP(A1943,[2]修订!$B:$C,2,0)</f>
        <v>#N/A</v>
      </c>
    </row>
    <row r="1944" s="39" customFormat="1" spans="1:36">
      <c r="A1944" s="55">
        <v>250503010</v>
      </c>
      <c r="B1944" s="52" t="s">
        <v>2768</v>
      </c>
      <c r="C1944" s="52" t="s">
        <v>2769</v>
      </c>
      <c r="D1944" s="52"/>
      <c r="E1944" s="56" t="s">
        <v>2770</v>
      </c>
      <c r="F1944" s="56" t="s">
        <v>526</v>
      </c>
      <c r="G1944" s="52"/>
      <c r="H1944" s="47"/>
      <c r="I1944" s="44"/>
      <c r="J1944" s="39" t="e">
        <f>VLOOKUP(A1944,'[1]2019.11'!$A:$B,2,0)</f>
        <v>#N/A</v>
      </c>
      <c r="X1944" s="39" t="e">
        <f>VLOOKUP(A1944,'[1]2019.30'!$A:$B,2,0)</f>
        <v>#N/A</v>
      </c>
      <c r="AJ1944" s="39" t="e">
        <f>VLOOKUP(A1944,[2]修订!$B:$C,2,0)</f>
        <v>#N/A</v>
      </c>
    </row>
    <row r="1945" s="39" customFormat="1" spans="1:36">
      <c r="A1945" s="55">
        <v>250503011</v>
      </c>
      <c r="B1945" s="52" t="s">
        <v>2771</v>
      </c>
      <c r="C1945" s="52"/>
      <c r="D1945" s="52"/>
      <c r="E1945" s="56" t="s">
        <v>1063</v>
      </c>
      <c r="F1945" s="56" t="s">
        <v>526</v>
      </c>
      <c r="G1945" s="52"/>
      <c r="H1945" s="47"/>
      <c r="I1945" s="44"/>
      <c r="J1945" s="39" t="e">
        <f>VLOOKUP(A1945,'[1]2019.11'!$A:$B,2,0)</f>
        <v>#N/A</v>
      </c>
      <c r="X1945" s="39" t="e">
        <f>VLOOKUP(A1945,'[1]2019.30'!$A:$B,2,0)</f>
        <v>#N/A</v>
      </c>
      <c r="AJ1945" s="39" t="e">
        <f>VLOOKUP(A1945,[2]修订!$B:$C,2,0)</f>
        <v>#N/A</v>
      </c>
    </row>
    <row r="1946" s="39" customFormat="1" ht="24" spans="1:36">
      <c r="A1946" s="55">
        <v>250503012</v>
      </c>
      <c r="B1946" s="52" t="s">
        <v>2772</v>
      </c>
      <c r="C1946" s="52"/>
      <c r="D1946" s="52"/>
      <c r="E1946" s="56" t="s">
        <v>1063</v>
      </c>
      <c r="F1946" s="56" t="s">
        <v>526</v>
      </c>
      <c r="G1946" s="52"/>
      <c r="H1946" s="47"/>
      <c r="I1946" s="44"/>
      <c r="J1946" s="39" t="e">
        <f>VLOOKUP(A1946,'[1]2019.11'!$A:$B,2,0)</f>
        <v>#N/A</v>
      </c>
      <c r="X1946" s="39" t="e">
        <f>VLOOKUP(A1946,'[1]2019.30'!$A:$B,2,0)</f>
        <v>#N/A</v>
      </c>
      <c r="AJ1946" s="39" t="e">
        <f>VLOOKUP(A1946,[2]修订!$B:$C,2,0)</f>
        <v>#N/A</v>
      </c>
    </row>
    <row r="1947" s="39" customFormat="1" ht="24" spans="1:36">
      <c r="A1947" s="55">
        <v>250503013</v>
      </c>
      <c r="B1947" s="52" t="s">
        <v>2773</v>
      </c>
      <c r="C1947" s="52"/>
      <c r="D1947" s="52"/>
      <c r="E1947" s="56" t="s">
        <v>28</v>
      </c>
      <c r="F1947" s="56" t="s">
        <v>48</v>
      </c>
      <c r="G1947" s="52" t="s">
        <v>2774</v>
      </c>
      <c r="H1947" s="57" t="s">
        <v>404</v>
      </c>
      <c r="I1947" s="39">
        <v>7800</v>
      </c>
      <c r="J1947" s="39" t="e">
        <f>VLOOKUP(A1947,'[1]2019.11'!$A:$B,2,0)</f>
        <v>#N/A</v>
      </c>
      <c r="X1947" s="39" t="e">
        <f>VLOOKUP(A1947,'[1]2019.30'!$A:$B,2,0)</f>
        <v>#N/A</v>
      </c>
      <c r="AJ1947" s="39" t="e">
        <f>VLOOKUP(A1947,[2]修订!$B:$C,2,0)</f>
        <v>#N/A</v>
      </c>
    </row>
    <row r="1948" s="39" customFormat="1" ht="54" spans="1:36">
      <c r="A1948" s="55">
        <v>250503014</v>
      </c>
      <c r="B1948" s="52" t="s">
        <v>2775</v>
      </c>
      <c r="C1948" s="52"/>
      <c r="D1948" s="52"/>
      <c r="E1948" s="56" t="s">
        <v>28</v>
      </c>
      <c r="F1948" s="56">
        <v>4300</v>
      </c>
      <c r="G1948" s="52"/>
      <c r="H1948" s="47" t="s">
        <v>208</v>
      </c>
      <c r="I1948" s="44"/>
      <c r="J1948" s="39" t="e">
        <f>VLOOKUP(A1948,'[1]2019.11'!$A:$B,2,0)</f>
        <v>#N/A</v>
      </c>
      <c r="X1948" s="39" t="e">
        <f>VLOOKUP(A1948,'[1]2019.30'!$A:$B,2,0)</f>
        <v>#N/A</v>
      </c>
      <c r="AJ1948" s="39" t="e">
        <f>VLOOKUP(A1948,[2]修订!$B:$C,2,0)</f>
        <v>#N/A</v>
      </c>
    </row>
    <row r="1949" s="39" customFormat="1" ht="60" spans="1:36">
      <c r="A1949" s="55">
        <v>250503015</v>
      </c>
      <c r="B1949" s="52" t="s">
        <v>2776</v>
      </c>
      <c r="C1949" s="52" t="s">
        <v>2777</v>
      </c>
      <c r="D1949" s="52"/>
      <c r="E1949" s="56" t="s">
        <v>1063</v>
      </c>
      <c r="F1949" s="56" t="s">
        <v>48</v>
      </c>
      <c r="G1949" s="52"/>
      <c r="H1949" s="57" t="s">
        <v>159</v>
      </c>
      <c r="J1949" s="39" t="e">
        <f>VLOOKUP(A1949,'[1]2019.11'!$A:$B,2,0)</f>
        <v>#N/A</v>
      </c>
      <c r="X1949" s="39" t="e">
        <f>VLOOKUP(A1949,'[1]2019.30'!$A:$B,2,0)</f>
        <v>#N/A</v>
      </c>
      <c r="AJ1949" s="39" t="e">
        <f>VLOOKUP(A1949,[2]修订!$B:$C,2,0)</f>
        <v>#N/A</v>
      </c>
    </row>
    <row r="1950" s="39" customFormat="1" ht="72" spans="1:36">
      <c r="A1950" s="55">
        <v>250503016</v>
      </c>
      <c r="B1950" s="52" t="s">
        <v>2778</v>
      </c>
      <c r="C1950" s="52" t="s">
        <v>2779</v>
      </c>
      <c r="D1950" s="52"/>
      <c r="E1950" s="56" t="s">
        <v>1063</v>
      </c>
      <c r="F1950" s="56" t="s">
        <v>48</v>
      </c>
      <c r="G1950" s="52"/>
      <c r="H1950" s="57" t="s">
        <v>81</v>
      </c>
      <c r="J1950" s="39" t="e">
        <f>VLOOKUP(A1950,'[1]2019.11'!$A:$B,2,0)</f>
        <v>#N/A</v>
      </c>
      <c r="X1950" s="39" t="e">
        <f>VLOOKUP(A1950,'[1]2019.30'!$A:$B,2,0)</f>
        <v>#N/A</v>
      </c>
      <c r="AJ1950" s="39" t="e">
        <f>VLOOKUP(A1950,[2]修订!$B:$C,2,0)</f>
        <v>#N/A</v>
      </c>
    </row>
    <row r="1951" s="39" customFormat="1" spans="1:36">
      <c r="A1951" s="55">
        <v>2506</v>
      </c>
      <c r="B1951" s="52" t="s">
        <v>2780</v>
      </c>
      <c r="C1951" s="52"/>
      <c r="D1951" s="52"/>
      <c r="E1951" s="56"/>
      <c r="F1951" s="56"/>
      <c r="G1951" s="52"/>
      <c r="H1951" s="47"/>
      <c r="I1951" s="44"/>
      <c r="J1951" s="39" t="e">
        <f>VLOOKUP(A1951,'[1]2019.11'!$A:$B,2,0)</f>
        <v>#N/A</v>
      </c>
      <c r="X1951" s="39" t="e">
        <f>VLOOKUP(A1951,'[1]2019.30'!$A:$B,2,0)</f>
        <v>#N/A</v>
      </c>
      <c r="AJ1951" s="39" t="e">
        <f>VLOOKUP(A1951,[2]修订!$B:$C,2,0)</f>
        <v>#N/A</v>
      </c>
    </row>
    <row r="1952" s="39" customFormat="1" spans="1:36">
      <c r="A1952" s="55">
        <v>250601</v>
      </c>
      <c r="B1952" s="52" t="s">
        <v>2781</v>
      </c>
      <c r="C1952" s="52"/>
      <c r="D1952" s="52"/>
      <c r="E1952" s="56"/>
      <c r="F1952" s="56"/>
      <c r="G1952" s="52"/>
      <c r="H1952" s="47"/>
      <c r="I1952" s="44"/>
      <c r="J1952" s="39" t="e">
        <f>VLOOKUP(A1952,'[1]2019.11'!$A:$B,2,0)</f>
        <v>#N/A</v>
      </c>
      <c r="X1952" s="39" t="e">
        <f>VLOOKUP(A1952,'[1]2019.30'!$A:$B,2,0)</f>
        <v>#N/A</v>
      </c>
      <c r="AJ1952" s="39" t="e">
        <f>VLOOKUP(A1952,[2]修订!$B:$C,2,0)</f>
        <v>#N/A</v>
      </c>
    </row>
    <row r="1953" s="39" customFormat="1" spans="1:36">
      <c r="A1953" s="55">
        <v>250601001</v>
      </c>
      <c r="B1953" s="52" t="s">
        <v>2782</v>
      </c>
      <c r="C1953" s="52" t="s">
        <v>2783</v>
      </c>
      <c r="D1953" s="52"/>
      <c r="E1953" s="56" t="s">
        <v>28</v>
      </c>
      <c r="F1953" s="56">
        <v>5</v>
      </c>
      <c r="G1953" s="52"/>
      <c r="H1953" s="47"/>
      <c r="I1953" s="44"/>
      <c r="J1953" s="39" t="e">
        <f>VLOOKUP(A1953,'[1]2019.11'!$A:$B,2,0)</f>
        <v>#N/A</v>
      </c>
      <c r="X1953" s="39" t="e">
        <f>VLOOKUP(A1953,'[1]2019.30'!$A:$B,2,0)</f>
        <v>#N/A</v>
      </c>
      <c r="AJ1953" s="39" t="e">
        <f>VLOOKUP(A1953,[2]修订!$B:$C,2,0)</f>
        <v>#N/A</v>
      </c>
    </row>
    <row r="1954" s="39" customFormat="1" spans="1:36">
      <c r="A1954" s="55">
        <v>250601002</v>
      </c>
      <c r="B1954" s="52" t="s">
        <v>2784</v>
      </c>
      <c r="C1954" s="52"/>
      <c r="D1954" s="52"/>
      <c r="E1954" s="56" t="s">
        <v>28</v>
      </c>
      <c r="F1954" s="56">
        <v>5</v>
      </c>
      <c r="G1954" s="52"/>
      <c r="H1954" s="47"/>
      <c r="I1954" s="44"/>
      <c r="J1954" s="39" t="e">
        <f>VLOOKUP(A1954,'[1]2019.11'!$A:$B,2,0)</f>
        <v>#N/A</v>
      </c>
      <c r="X1954" s="39" t="e">
        <f>VLOOKUP(A1954,'[1]2019.30'!$A:$B,2,0)</f>
        <v>#N/A</v>
      </c>
      <c r="AJ1954" s="39" t="e">
        <f>VLOOKUP(A1954,[2]修订!$B:$C,2,0)</f>
        <v>#N/A</v>
      </c>
    </row>
    <row r="1955" s="39" customFormat="1" spans="1:36">
      <c r="A1955" s="55">
        <v>250601003</v>
      </c>
      <c r="B1955" s="52" t="s">
        <v>2785</v>
      </c>
      <c r="C1955" s="52"/>
      <c r="D1955" s="52"/>
      <c r="E1955" s="56" t="s">
        <v>28</v>
      </c>
      <c r="F1955" s="56">
        <v>5</v>
      </c>
      <c r="G1955" s="52"/>
      <c r="H1955" s="47"/>
      <c r="I1955" s="44"/>
      <c r="J1955" s="39" t="e">
        <f>VLOOKUP(A1955,'[1]2019.11'!$A:$B,2,0)</f>
        <v>#N/A</v>
      </c>
      <c r="X1955" s="39" t="e">
        <f>VLOOKUP(A1955,'[1]2019.30'!$A:$B,2,0)</f>
        <v>#N/A</v>
      </c>
      <c r="AJ1955" s="39" t="e">
        <f>VLOOKUP(A1955,[2]修订!$B:$C,2,0)</f>
        <v>#N/A</v>
      </c>
    </row>
    <row r="1956" s="39" customFormat="1" spans="1:36">
      <c r="A1956" s="55">
        <v>250601004</v>
      </c>
      <c r="B1956" s="52" t="s">
        <v>2786</v>
      </c>
      <c r="C1956" s="52"/>
      <c r="D1956" s="52"/>
      <c r="E1956" s="56" t="s">
        <v>28</v>
      </c>
      <c r="F1956" s="56">
        <v>5</v>
      </c>
      <c r="G1956" s="52"/>
      <c r="H1956" s="47"/>
      <c r="I1956" s="44"/>
      <c r="J1956" s="39" t="e">
        <f>VLOOKUP(A1956,'[1]2019.11'!$A:$B,2,0)</f>
        <v>#N/A</v>
      </c>
      <c r="X1956" s="39" t="e">
        <f>VLOOKUP(A1956,'[1]2019.30'!$A:$B,2,0)</f>
        <v>#N/A</v>
      </c>
      <c r="AJ1956" s="39" t="e">
        <f>VLOOKUP(A1956,[2]修订!$B:$C,2,0)</f>
        <v>#N/A</v>
      </c>
    </row>
    <row r="1957" s="39" customFormat="1" spans="1:36">
      <c r="A1957" s="55">
        <v>250601005</v>
      </c>
      <c r="B1957" s="52" t="s">
        <v>2787</v>
      </c>
      <c r="C1957" s="52"/>
      <c r="D1957" s="52"/>
      <c r="E1957" s="56" t="s">
        <v>1063</v>
      </c>
      <c r="F1957" s="56">
        <v>5</v>
      </c>
      <c r="G1957" s="52"/>
      <c r="H1957" s="47"/>
      <c r="I1957" s="44"/>
      <c r="J1957" s="39" t="e">
        <f>VLOOKUP(A1957,'[1]2019.11'!$A:$B,2,0)</f>
        <v>#N/A</v>
      </c>
      <c r="X1957" s="39" t="e">
        <f>VLOOKUP(A1957,'[1]2019.30'!$A:$B,2,0)</f>
        <v>#N/A</v>
      </c>
      <c r="AJ1957" s="39" t="e">
        <f>VLOOKUP(A1957,[2]修订!$B:$C,2,0)</f>
        <v>#N/A</v>
      </c>
    </row>
    <row r="1958" s="39" customFormat="1" spans="1:36">
      <c r="A1958" s="55">
        <v>250601006</v>
      </c>
      <c r="B1958" s="52" t="s">
        <v>2788</v>
      </c>
      <c r="C1958" s="52"/>
      <c r="D1958" s="52"/>
      <c r="E1958" s="56" t="s">
        <v>1063</v>
      </c>
      <c r="F1958" s="56">
        <v>5</v>
      </c>
      <c r="G1958" s="52"/>
      <c r="H1958" s="47"/>
      <c r="I1958" s="44"/>
      <c r="J1958" s="39" t="e">
        <f>VLOOKUP(A1958,'[1]2019.11'!$A:$B,2,0)</f>
        <v>#N/A</v>
      </c>
      <c r="X1958" s="39" t="e">
        <f>VLOOKUP(A1958,'[1]2019.30'!$A:$B,2,0)</f>
        <v>#N/A</v>
      </c>
      <c r="AJ1958" s="39" t="e">
        <f>VLOOKUP(A1958,[2]修订!$B:$C,2,0)</f>
        <v>#N/A</v>
      </c>
    </row>
    <row r="1959" s="39" customFormat="1" spans="1:36">
      <c r="A1959" s="55">
        <v>250601007</v>
      </c>
      <c r="B1959" s="52" t="s">
        <v>2789</v>
      </c>
      <c r="C1959" s="52"/>
      <c r="D1959" s="52"/>
      <c r="E1959" s="56" t="s">
        <v>1063</v>
      </c>
      <c r="F1959" s="56">
        <v>9</v>
      </c>
      <c r="G1959" s="52"/>
      <c r="H1959" s="47"/>
      <c r="I1959" s="44"/>
      <c r="J1959" s="39" t="e">
        <f>VLOOKUP(A1959,'[1]2019.11'!$A:$B,2,0)</f>
        <v>#N/A</v>
      </c>
      <c r="X1959" s="39" t="e">
        <f>VLOOKUP(A1959,'[1]2019.30'!$A:$B,2,0)</f>
        <v>#N/A</v>
      </c>
      <c r="AJ1959" s="39" t="e">
        <f>VLOOKUP(A1959,[2]修订!$B:$C,2,0)</f>
        <v>#N/A</v>
      </c>
    </row>
    <row r="1960" s="39" customFormat="1" ht="24" spans="1:36">
      <c r="A1960" s="55">
        <v>250601008</v>
      </c>
      <c r="B1960" s="52" t="s">
        <v>2790</v>
      </c>
      <c r="C1960" s="52"/>
      <c r="D1960" s="52"/>
      <c r="E1960" s="56" t="s">
        <v>1063</v>
      </c>
      <c r="F1960" s="56">
        <v>9</v>
      </c>
      <c r="G1960" s="52"/>
      <c r="H1960" s="47"/>
      <c r="I1960" s="44"/>
      <c r="J1960" s="39" t="e">
        <f>VLOOKUP(A1960,'[1]2019.11'!$A:$B,2,0)</f>
        <v>#N/A</v>
      </c>
      <c r="X1960" s="39" t="e">
        <f>VLOOKUP(A1960,'[1]2019.30'!$A:$B,2,0)</f>
        <v>#N/A</v>
      </c>
      <c r="AJ1960" s="39" t="e">
        <f>VLOOKUP(A1960,[2]修订!$B:$C,2,0)</f>
        <v>#N/A</v>
      </c>
    </row>
    <row r="1961" s="39" customFormat="1" spans="1:36">
      <c r="A1961" s="55">
        <v>250601009</v>
      </c>
      <c r="B1961" s="52" t="s">
        <v>2791</v>
      </c>
      <c r="C1961" s="52"/>
      <c r="D1961" s="52"/>
      <c r="E1961" s="56" t="s">
        <v>1063</v>
      </c>
      <c r="F1961" s="56">
        <v>9</v>
      </c>
      <c r="G1961" s="52"/>
      <c r="H1961" s="47"/>
      <c r="I1961" s="44"/>
      <c r="J1961" s="39" t="e">
        <f>VLOOKUP(A1961,'[1]2019.11'!$A:$B,2,0)</f>
        <v>#N/A</v>
      </c>
      <c r="X1961" s="39" t="e">
        <f>VLOOKUP(A1961,'[1]2019.30'!$A:$B,2,0)</f>
        <v>#N/A</v>
      </c>
      <c r="AJ1961" s="39" t="e">
        <f>VLOOKUP(A1961,[2]修订!$B:$C,2,0)</f>
        <v>#N/A</v>
      </c>
    </row>
    <row r="1962" s="39" customFormat="1" spans="1:36">
      <c r="A1962" s="55">
        <v>250602</v>
      </c>
      <c r="B1962" s="52" t="s">
        <v>2792</v>
      </c>
      <c r="C1962" s="52"/>
      <c r="D1962" s="52"/>
      <c r="E1962" s="56"/>
      <c r="F1962" s="56"/>
      <c r="G1962" s="52"/>
      <c r="H1962" s="47"/>
      <c r="I1962" s="44"/>
      <c r="J1962" s="39" t="e">
        <f>VLOOKUP(A1962,'[1]2019.11'!$A:$B,2,0)</f>
        <v>#N/A</v>
      </c>
      <c r="X1962" s="39" t="e">
        <f>VLOOKUP(A1962,'[1]2019.30'!$A:$B,2,0)</f>
        <v>#N/A</v>
      </c>
      <c r="AJ1962" s="39" t="e">
        <f>VLOOKUP(A1962,[2]修订!$B:$C,2,0)</f>
        <v>#N/A</v>
      </c>
    </row>
    <row r="1963" s="39" customFormat="1" ht="60" spans="1:36">
      <c r="A1963" s="55">
        <v>250602001</v>
      </c>
      <c r="B1963" s="52" t="s">
        <v>2793</v>
      </c>
      <c r="C1963" s="52"/>
      <c r="D1963" s="52"/>
      <c r="E1963" s="56" t="s">
        <v>1063</v>
      </c>
      <c r="F1963" s="56">
        <v>22</v>
      </c>
      <c r="G1963" s="52" t="s">
        <v>2794</v>
      </c>
      <c r="H1963" s="47"/>
      <c r="I1963" s="44"/>
      <c r="J1963" s="39" t="e">
        <f>VLOOKUP(A1963,'[1]2019.11'!$A:$B,2,0)</f>
        <v>#N/A</v>
      </c>
      <c r="X1963" s="39" t="e">
        <f>VLOOKUP(A1963,'[1]2019.30'!$A:$B,2,0)</f>
        <v>#N/A</v>
      </c>
      <c r="AJ1963" s="39" t="e">
        <f>VLOOKUP(A1963,[2]修订!$B:$C,2,0)</f>
        <v>#N/A</v>
      </c>
    </row>
    <row r="1964" s="39" customFormat="1" ht="24" spans="1:36">
      <c r="A1964" s="55">
        <v>2507</v>
      </c>
      <c r="B1964" s="52" t="s">
        <v>2795</v>
      </c>
      <c r="C1964" s="52"/>
      <c r="D1964" s="52"/>
      <c r="E1964" s="56" t="s">
        <v>1063</v>
      </c>
      <c r="F1964" s="56"/>
      <c r="G1964" s="52"/>
      <c r="H1964" s="47"/>
      <c r="I1964" s="44"/>
      <c r="J1964" s="39" t="e">
        <f>VLOOKUP(A1964,'[1]2019.11'!$A:$B,2,0)</f>
        <v>#N/A</v>
      </c>
      <c r="X1964" s="39" t="e">
        <f>VLOOKUP(A1964,'[1]2019.30'!$A:$B,2,0)</f>
        <v>#N/A</v>
      </c>
      <c r="AJ1964" s="39" t="e">
        <f>VLOOKUP(A1964,[2]修订!$B:$C,2,0)</f>
        <v>#N/A</v>
      </c>
    </row>
    <row r="1965" s="39" customFormat="1" spans="1:36">
      <c r="A1965" s="55">
        <v>250700001</v>
      </c>
      <c r="B1965" s="52" t="s">
        <v>2796</v>
      </c>
      <c r="C1965" s="52"/>
      <c r="D1965" s="52"/>
      <c r="E1965" s="56" t="s">
        <v>1063</v>
      </c>
      <c r="F1965" s="56">
        <v>160</v>
      </c>
      <c r="G1965" s="52"/>
      <c r="H1965" s="47"/>
      <c r="I1965" s="44"/>
      <c r="J1965" s="39" t="e">
        <f>VLOOKUP(A1965,'[1]2019.11'!$A:$B,2,0)</f>
        <v>#N/A</v>
      </c>
      <c r="X1965" s="39" t="e">
        <f>VLOOKUP(A1965,'[1]2019.30'!$A:$B,2,0)</f>
        <v>#N/A</v>
      </c>
      <c r="AJ1965" s="39" t="e">
        <f>VLOOKUP(A1965,[2]修订!$B:$C,2,0)</f>
        <v>#N/A</v>
      </c>
    </row>
    <row r="1966" s="39" customFormat="1" spans="1:36">
      <c r="A1966" s="55" t="s">
        <v>2797</v>
      </c>
      <c r="B1966" s="52" t="s">
        <v>2798</v>
      </c>
      <c r="C1966" s="52"/>
      <c r="D1966" s="52"/>
      <c r="E1966" s="56" t="s">
        <v>1063</v>
      </c>
      <c r="F1966" s="56">
        <v>260</v>
      </c>
      <c r="G1966" s="52"/>
      <c r="H1966" s="47"/>
      <c r="I1966" s="44"/>
      <c r="J1966" s="39" t="e">
        <f>VLOOKUP(A1966,'[1]2019.11'!$A:$B,2,0)</f>
        <v>#N/A</v>
      </c>
      <c r="X1966" s="39" t="e">
        <f>VLOOKUP(A1966,'[1]2019.30'!$A:$B,2,0)</f>
        <v>#N/A</v>
      </c>
      <c r="AJ1966" s="39" t="e">
        <f>VLOOKUP(A1966,[2]修订!$B:$C,2,0)</f>
        <v>#N/A</v>
      </c>
    </row>
    <row r="1967" s="39" customFormat="1" spans="1:36">
      <c r="A1967" s="55">
        <v>250700002</v>
      </c>
      <c r="B1967" s="52" t="s">
        <v>2799</v>
      </c>
      <c r="C1967" s="52"/>
      <c r="D1967" s="52"/>
      <c r="E1967" s="56" t="s">
        <v>1063</v>
      </c>
      <c r="F1967" s="56" t="s">
        <v>526</v>
      </c>
      <c r="G1967" s="52"/>
      <c r="H1967" s="47"/>
      <c r="I1967" s="44"/>
      <c r="J1967" s="39" t="e">
        <f>VLOOKUP(A1967,'[1]2019.11'!$A:$B,2,0)</f>
        <v>#N/A</v>
      </c>
      <c r="X1967" s="39" t="e">
        <f>VLOOKUP(A1967,'[1]2019.30'!$A:$B,2,0)</f>
        <v>#N/A</v>
      </c>
      <c r="AJ1967" s="39" t="e">
        <f>VLOOKUP(A1967,[2]修订!$B:$C,2,0)</f>
        <v>#N/A</v>
      </c>
    </row>
    <row r="1968" s="39" customFormat="1" spans="1:36">
      <c r="A1968" s="55">
        <v>250700003</v>
      </c>
      <c r="B1968" s="52" t="s">
        <v>2800</v>
      </c>
      <c r="C1968" s="52"/>
      <c r="D1968" s="52"/>
      <c r="E1968" s="56" t="s">
        <v>1063</v>
      </c>
      <c r="F1968" s="56" t="s">
        <v>526</v>
      </c>
      <c r="G1968" s="52"/>
      <c r="H1968" s="47"/>
      <c r="I1968" s="44"/>
      <c r="J1968" s="39" t="e">
        <f>VLOOKUP(A1968,'[1]2019.11'!$A:$B,2,0)</f>
        <v>#N/A</v>
      </c>
      <c r="X1968" s="39" t="e">
        <f>VLOOKUP(A1968,'[1]2019.30'!$A:$B,2,0)</f>
        <v>#N/A</v>
      </c>
      <c r="AJ1968" s="39" t="e">
        <f>VLOOKUP(A1968,[2]修订!$B:$C,2,0)</f>
        <v>#N/A</v>
      </c>
    </row>
    <row r="1969" s="39" customFormat="1" spans="1:36">
      <c r="A1969" s="55">
        <v>250700004</v>
      </c>
      <c r="B1969" s="52" t="s">
        <v>2801</v>
      </c>
      <c r="C1969" s="52"/>
      <c r="D1969" s="52"/>
      <c r="E1969" s="56" t="s">
        <v>1063</v>
      </c>
      <c r="F1969" s="56" t="s">
        <v>526</v>
      </c>
      <c r="G1969" s="52"/>
      <c r="H1969" s="47"/>
      <c r="I1969" s="44"/>
      <c r="J1969" s="39" t="e">
        <f>VLOOKUP(A1969,'[1]2019.11'!$A:$B,2,0)</f>
        <v>#N/A</v>
      </c>
      <c r="X1969" s="39" t="e">
        <f>VLOOKUP(A1969,'[1]2019.30'!$A:$B,2,0)</f>
        <v>#N/A</v>
      </c>
      <c r="AJ1969" s="39" t="e">
        <f>VLOOKUP(A1969,[2]修订!$B:$C,2,0)</f>
        <v>#N/A</v>
      </c>
    </row>
    <row r="1970" s="39" customFormat="1" spans="1:36">
      <c r="A1970" s="55">
        <v>250700005</v>
      </c>
      <c r="B1970" s="52" t="s">
        <v>2802</v>
      </c>
      <c r="C1970" s="52"/>
      <c r="D1970" s="52"/>
      <c r="E1970" s="56" t="s">
        <v>1063</v>
      </c>
      <c r="F1970" s="56">
        <v>160</v>
      </c>
      <c r="G1970" s="52"/>
      <c r="H1970" s="47"/>
      <c r="I1970" s="44"/>
      <c r="J1970" s="39" t="e">
        <f>VLOOKUP(A1970,'[1]2019.11'!$A:$B,2,0)</f>
        <v>#N/A</v>
      </c>
      <c r="X1970" s="39" t="e">
        <f>VLOOKUP(A1970,'[1]2019.30'!$A:$B,2,0)</f>
        <v>#N/A</v>
      </c>
      <c r="AJ1970" s="39" t="e">
        <f>VLOOKUP(A1970,[2]修订!$B:$C,2,0)</f>
        <v>#N/A</v>
      </c>
    </row>
    <row r="1971" s="39" customFormat="1" ht="24" spans="1:36">
      <c r="A1971" s="55">
        <v>250700006</v>
      </c>
      <c r="B1971" s="52" t="s">
        <v>2803</v>
      </c>
      <c r="C1971" s="52"/>
      <c r="D1971" s="52"/>
      <c r="E1971" s="56" t="s">
        <v>1063</v>
      </c>
      <c r="F1971" s="56" t="s">
        <v>526</v>
      </c>
      <c r="G1971" s="52"/>
      <c r="H1971" s="47"/>
      <c r="I1971" s="44"/>
      <c r="J1971" s="39" t="e">
        <f>VLOOKUP(A1971,'[1]2019.11'!$A:$B,2,0)</f>
        <v>#N/A</v>
      </c>
      <c r="X1971" s="39" t="e">
        <f>VLOOKUP(A1971,'[1]2019.30'!$A:$B,2,0)</f>
        <v>#N/A</v>
      </c>
      <c r="AJ1971" s="39" t="e">
        <f>VLOOKUP(A1971,[2]修订!$B:$C,2,0)</f>
        <v>#N/A</v>
      </c>
    </row>
    <row r="1972" s="39" customFormat="1" spans="1:36">
      <c r="A1972" s="55">
        <v>250700007</v>
      </c>
      <c r="B1972" s="52" t="s">
        <v>2804</v>
      </c>
      <c r="C1972" s="52"/>
      <c r="D1972" s="52"/>
      <c r="E1972" s="56" t="s">
        <v>1063</v>
      </c>
      <c r="F1972" s="56" t="s">
        <v>526</v>
      </c>
      <c r="G1972" s="52"/>
      <c r="H1972" s="47"/>
      <c r="I1972" s="44"/>
      <c r="J1972" s="39" t="e">
        <f>VLOOKUP(A1972,'[1]2019.11'!$A:$B,2,0)</f>
        <v>#N/A</v>
      </c>
      <c r="X1972" s="39" t="e">
        <f>VLOOKUP(A1972,'[1]2019.30'!$A:$B,2,0)</f>
        <v>#N/A</v>
      </c>
      <c r="AJ1972" s="39" t="e">
        <f>VLOOKUP(A1972,[2]修订!$B:$C,2,0)</f>
        <v>#N/A</v>
      </c>
    </row>
    <row r="1973" s="39" customFormat="1" spans="1:36">
      <c r="A1973" s="55">
        <v>250700008</v>
      </c>
      <c r="B1973" s="52" t="s">
        <v>2805</v>
      </c>
      <c r="C1973" s="52"/>
      <c r="D1973" s="52"/>
      <c r="E1973" s="56" t="s">
        <v>1063</v>
      </c>
      <c r="F1973" s="56" t="s">
        <v>526</v>
      </c>
      <c r="G1973" s="52"/>
      <c r="H1973" s="47"/>
      <c r="I1973" s="44"/>
      <c r="J1973" s="39" t="e">
        <f>VLOOKUP(A1973,'[1]2019.11'!$A:$B,2,0)</f>
        <v>#N/A</v>
      </c>
      <c r="X1973" s="39" t="e">
        <f>VLOOKUP(A1973,'[1]2019.30'!$A:$B,2,0)</f>
        <v>#N/A</v>
      </c>
      <c r="AJ1973" s="39" t="e">
        <f>VLOOKUP(A1973,[2]修订!$B:$C,2,0)</f>
        <v>#N/A</v>
      </c>
    </row>
    <row r="1974" s="39" customFormat="1" spans="1:36">
      <c r="A1974" s="55">
        <v>250700009</v>
      </c>
      <c r="B1974" s="52" t="s">
        <v>2806</v>
      </c>
      <c r="C1974" s="52"/>
      <c r="D1974" s="52"/>
      <c r="E1974" s="56" t="s">
        <v>1063</v>
      </c>
      <c r="F1974" s="56" t="s">
        <v>526</v>
      </c>
      <c r="G1974" s="52"/>
      <c r="H1974" s="47"/>
      <c r="I1974" s="44"/>
      <c r="J1974" s="39" t="e">
        <f>VLOOKUP(A1974,'[1]2019.11'!$A:$B,2,0)</f>
        <v>#N/A</v>
      </c>
      <c r="X1974" s="39" t="e">
        <f>VLOOKUP(A1974,'[1]2019.30'!$A:$B,2,0)</f>
        <v>#N/A</v>
      </c>
      <c r="AJ1974" s="39" t="e">
        <f>VLOOKUP(A1974,[2]修订!$B:$C,2,0)</f>
        <v>#N/A</v>
      </c>
    </row>
    <row r="1975" s="39" customFormat="1" spans="1:36">
      <c r="A1975" s="55">
        <v>250700010</v>
      </c>
      <c r="B1975" s="52" t="s">
        <v>2807</v>
      </c>
      <c r="C1975" s="52"/>
      <c r="D1975" s="52"/>
      <c r="E1975" s="56" t="s">
        <v>1063</v>
      </c>
      <c r="F1975" s="56">
        <v>95</v>
      </c>
      <c r="G1975" s="52"/>
      <c r="H1975" s="47"/>
      <c r="I1975" s="44"/>
      <c r="J1975" s="39" t="e">
        <f>VLOOKUP(A1975,'[1]2019.11'!$A:$B,2,0)</f>
        <v>#N/A</v>
      </c>
      <c r="X1975" s="39" t="e">
        <f>VLOOKUP(A1975,'[1]2019.30'!$A:$B,2,0)</f>
        <v>#N/A</v>
      </c>
      <c r="AJ1975" s="39" t="e">
        <f>VLOOKUP(A1975,[2]修订!$B:$C,2,0)</f>
        <v>#N/A</v>
      </c>
    </row>
    <row r="1976" s="39" customFormat="1" spans="1:36">
      <c r="A1976" s="55">
        <v>250700011</v>
      </c>
      <c r="B1976" s="52" t="s">
        <v>2808</v>
      </c>
      <c r="C1976" s="52"/>
      <c r="D1976" s="52"/>
      <c r="E1976" s="56" t="s">
        <v>1063</v>
      </c>
      <c r="F1976" s="56" t="s">
        <v>526</v>
      </c>
      <c r="G1976" s="52"/>
      <c r="H1976" s="47"/>
      <c r="I1976" s="44"/>
      <c r="J1976" s="39" t="e">
        <f>VLOOKUP(A1976,'[1]2019.11'!$A:$B,2,0)</f>
        <v>#N/A</v>
      </c>
      <c r="X1976" s="39" t="e">
        <f>VLOOKUP(A1976,'[1]2019.30'!$A:$B,2,0)</f>
        <v>#N/A</v>
      </c>
      <c r="AJ1976" s="39" t="e">
        <f>VLOOKUP(A1976,[2]修订!$B:$C,2,0)</f>
        <v>#N/A</v>
      </c>
    </row>
    <row r="1977" s="39" customFormat="1" ht="24" spans="1:36">
      <c r="A1977" s="55">
        <v>250700012</v>
      </c>
      <c r="B1977" s="52" t="s">
        <v>2809</v>
      </c>
      <c r="C1977" s="52" t="s">
        <v>2810</v>
      </c>
      <c r="D1977" s="52"/>
      <c r="E1977" s="56" t="s">
        <v>1063</v>
      </c>
      <c r="F1977" s="56">
        <v>60</v>
      </c>
      <c r="G1977" s="52" t="s">
        <v>2811</v>
      </c>
      <c r="H1977" s="47"/>
      <c r="I1977" s="44"/>
      <c r="J1977" s="39" t="e">
        <f>VLOOKUP(A1977,'[1]2019.11'!$A:$B,2,0)</f>
        <v>#N/A</v>
      </c>
      <c r="X1977" s="39" t="e">
        <f>VLOOKUP(A1977,'[1]2019.30'!$A:$B,2,0)</f>
        <v>#N/A</v>
      </c>
      <c r="AJ1977" s="39" t="e">
        <f>VLOOKUP(A1977,[2]修订!$B:$C,2,0)</f>
        <v>#N/A</v>
      </c>
    </row>
    <row r="1978" s="39" customFormat="1" spans="1:36">
      <c r="A1978" s="55">
        <v>250700013</v>
      </c>
      <c r="B1978" s="52" t="s">
        <v>2812</v>
      </c>
      <c r="C1978" s="52" t="s">
        <v>1837</v>
      </c>
      <c r="D1978" s="52"/>
      <c r="E1978" s="56" t="s">
        <v>1063</v>
      </c>
      <c r="F1978" s="56">
        <v>150</v>
      </c>
      <c r="G1978" s="52"/>
      <c r="H1978" s="47"/>
      <c r="I1978" s="44"/>
      <c r="J1978" s="39" t="e">
        <f>VLOOKUP(A1978,'[1]2019.11'!$A:$B,2,0)</f>
        <v>#N/A</v>
      </c>
      <c r="X1978" s="39" t="e">
        <f>VLOOKUP(A1978,'[1]2019.30'!$A:$B,2,0)</f>
        <v>#N/A</v>
      </c>
      <c r="AJ1978" s="39" t="e">
        <f>VLOOKUP(A1978,[2]修订!$B:$C,2,0)</f>
        <v>#N/A</v>
      </c>
    </row>
    <row r="1979" s="39" customFormat="1" ht="24" spans="1:36">
      <c r="A1979" s="55">
        <v>250700014</v>
      </c>
      <c r="B1979" s="52" t="s">
        <v>2813</v>
      </c>
      <c r="C1979" s="52" t="s">
        <v>2814</v>
      </c>
      <c r="D1979" s="52"/>
      <c r="E1979" s="56" t="s">
        <v>1063</v>
      </c>
      <c r="F1979" s="56">
        <v>280</v>
      </c>
      <c r="G1979" s="52" t="s">
        <v>2815</v>
      </c>
      <c r="H1979" s="47"/>
      <c r="I1979" s="44"/>
      <c r="J1979" s="39" t="e">
        <f>VLOOKUP(A1979,'[1]2019.11'!$A:$B,2,0)</f>
        <v>#N/A</v>
      </c>
      <c r="X1979" s="39" t="e">
        <f>VLOOKUP(A1979,'[1]2019.30'!$A:$B,2,0)</f>
        <v>#N/A</v>
      </c>
      <c r="AJ1979" s="39" t="e">
        <f>VLOOKUP(A1979,[2]修订!$B:$C,2,0)</f>
        <v>#N/A</v>
      </c>
    </row>
    <row r="1980" s="39" customFormat="1" spans="1:36">
      <c r="A1980" s="55">
        <v>250700015</v>
      </c>
      <c r="B1980" s="52" t="s">
        <v>2816</v>
      </c>
      <c r="C1980" s="52"/>
      <c r="D1980" s="52"/>
      <c r="E1980" s="56" t="s">
        <v>1063</v>
      </c>
      <c r="F1980" s="56">
        <v>55</v>
      </c>
      <c r="G1980" s="52"/>
      <c r="H1980" s="47"/>
      <c r="I1980" s="44"/>
      <c r="J1980" s="39" t="e">
        <f>VLOOKUP(A1980,'[1]2019.11'!$A:$B,2,0)</f>
        <v>#N/A</v>
      </c>
      <c r="X1980" s="39" t="e">
        <f>VLOOKUP(A1980,'[1]2019.30'!$A:$B,2,0)</f>
        <v>#N/A</v>
      </c>
      <c r="AJ1980" s="39" t="e">
        <f>VLOOKUP(A1980,[2]修订!$B:$C,2,0)</f>
        <v>#N/A</v>
      </c>
    </row>
    <row r="1981" s="39" customFormat="1" spans="1:36">
      <c r="A1981" s="55">
        <v>250700016</v>
      </c>
      <c r="B1981" s="52" t="s">
        <v>2817</v>
      </c>
      <c r="C1981" s="52"/>
      <c r="D1981" s="52"/>
      <c r="E1981" s="56" t="s">
        <v>1063</v>
      </c>
      <c r="F1981" s="56">
        <v>55</v>
      </c>
      <c r="G1981" s="52"/>
      <c r="H1981" s="47"/>
      <c r="I1981" s="44"/>
      <c r="J1981" s="39" t="e">
        <f>VLOOKUP(A1981,'[1]2019.11'!$A:$B,2,0)</f>
        <v>#N/A</v>
      </c>
      <c r="X1981" s="39" t="e">
        <f>VLOOKUP(A1981,'[1]2019.30'!$A:$B,2,0)</f>
        <v>#N/A</v>
      </c>
      <c r="AJ1981" s="39" t="e">
        <f>VLOOKUP(A1981,[2]修订!$B:$C,2,0)</f>
        <v>#N/A</v>
      </c>
    </row>
    <row r="1982" s="39" customFormat="1" ht="36" spans="1:36">
      <c r="A1982" s="55">
        <v>250700017</v>
      </c>
      <c r="B1982" s="52" t="s">
        <v>2818</v>
      </c>
      <c r="C1982" s="52" t="s">
        <v>2819</v>
      </c>
      <c r="D1982" s="52"/>
      <c r="E1982" s="56"/>
      <c r="F1982" s="56">
        <v>140</v>
      </c>
      <c r="G1982" s="52" t="s">
        <v>2820</v>
      </c>
      <c r="H1982" s="47"/>
      <c r="I1982" s="44"/>
      <c r="J1982" s="39" t="e">
        <f>VLOOKUP(A1982,'[1]2019.11'!$A:$B,2,0)</f>
        <v>#N/A</v>
      </c>
      <c r="X1982" s="39" t="e">
        <f>VLOOKUP(A1982,'[1]2019.30'!$A:$B,2,0)</f>
        <v>#N/A</v>
      </c>
      <c r="AJ1982" s="39" t="e">
        <f>VLOOKUP(A1982,[2]修订!$B:$C,2,0)</f>
        <v>#N/A</v>
      </c>
    </row>
    <row r="1983" s="39" customFormat="1" ht="24" spans="1:36">
      <c r="A1983" s="55">
        <v>250700018</v>
      </c>
      <c r="B1983" s="52" t="s">
        <v>2821</v>
      </c>
      <c r="C1983" s="52"/>
      <c r="D1983" s="52"/>
      <c r="E1983" s="56" t="s">
        <v>28</v>
      </c>
      <c r="F1983" s="56" t="s">
        <v>48</v>
      </c>
      <c r="G1983" s="52"/>
      <c r="H1983" s="57" t="s">
        <v>404</v>
      </c>
      <c r="I1983" s="39">
        <v>2460</v>
      </c>
      <c r="J1983" s="39" t="e">
        <f>VLOOKUP(A1983,'[1]2019.11'!$A:$B,2,0)</f>
        <v>#N/A</v>
      </c>
      <c r="X1983" s="39" t="e">
        <f>VLOOKUP(A1983,'[1]2019.30'!$A:$B,2,0)</f>
        <v>#N/A</v>
      </c>
      <c r="AJ1983" s="39" t="e">
        <f>VLOOKUP(A1983,[2]修订!$B:$C,2,0)</f>
        <v>#N/A</v>
      </c>
    </row>
    <row r="1984" s="39" customFormat="1" ht="54" spans="1:36">
      <c r="A1984" s="55" t="s">
        <v>2822</v>
      </c>
      <c r="B1984" s="52" t="s">
        <v>2823</v>
      </c>
      <c r="C1984" s="61" t="s">
        <v>2824</v>
      </c>
      <c r="D1984" s="52"/>
      <c r="E1984" s="56" t="s">
        <v>28</v>
      </c>
      <c r="F1984" s="56">
        <v>1400</v>
      </c>
      <c r="G1984" s="52"/>
      <c r="H1984" s="47" t="s">
        <v>208</v>
      </c>
      <c r="I1984" s="44"/>
      <c r="J1984" s="39" t="e">
        <f>VLOOKUP(A1984,'[1]2019.11'!$A:$B,2,0)</f>
        <v>#N/A</v>
      </c>
      <c r="X1984" s="39" t="e">
        <f>VLOOKUP(A1984,'[1]2019.30'!$A:$B,2,0)</f>
        <v>#N/A</v>
      </c>
      <c r="AJ1984" s="39" t="e">
        <f>VLOOKUP(A1984,[2]修订!$B:$C,2,0)</f>
        <v>#N/A</v>
      </c>
    </row>
    <row r="1985" s="39" customFormat="1" ht="54" spans="1:36">
      <c r="A1985" s="55">
        <v>250700019</v>
      </c>
      <c r="B1985" s="52" t="s">
        <v>2825</v>
      </c>
      <c r="C1985" s="52"/>
      <c r="D1985" s="52"/>
      <c r="E1985" s="56" t="s">
        <v>28</v>
      </c>
      <c r="F1985" s="56">
        <v>700</v>
      </c>
      <c r="G1985" s="52"/>
      <c r="H1985" s="47" t="s">
        <v>208</v>
      </c>
      <c r="I1985" s="44"/>
      <c r="J1985" s="39" t="e">
        <f>VLOOKUP(A1985,'[1]2019.11'!$A:$B,2,0)</f>
        <v>#N/A</v>
      </c>
      <c r="X1985" s="39" t="e">
        <f>VLOOKUP(A1985,'[1]2019.30'!$A:$B,2,0)</f>
        <v>#N/A</v>
      </c>
      <c r="AJ1985" s="39" t="e">
        <f>VLOOKUP(A1985,[2]修订!$B:$C,2,0)</f>
        <v>#N/A</v>
      </c>
    </row>
    <row r="1986" s="39" customFormat="1" ht="84" spans="1:36">
      <c r="A1986" s="55">
        <v>250700020</v>
      </c>
      <c r="B1986" s="52" t="s">
        <v>2826</v>
      </c>
      <c r="C1986" s="52" t="s">
        <v>2827</v>
      </c>
      <c r="D1986" s="52"/>
      <c r="E1986" s="56" t="s">
        <v>274</v>
      </c>
      <c r="F1986" s="56" t="s">
        <v>48</v>
      </c>
      <c r="G1986" s="52"/>
      <c r="H1986" s="57" t="s">
        <v>159</v>
      </c>
      <c r="I1986" s="39">
        <v>1000</v>
      </c>
      <c r="J1986" s="39" t="e">
        <f>VLOOKUP(A1986,'[1]2019.11'!$A:$B,2,0)</f>
        <v>#N/A</v>
      </c>
      <c r="X1986" s="39" t="e">
        <f>VLOOKUP(A1986,'[1]2019.30'!$A:$B,2,0)</f>
        <v>#N/A</v>
      </c>
      <c r="AJ1986" s="39" t="e">
        <f>VLOOKUP(A1986,[2]修订!$B:$C,2,0)</f>
        <v>#N/A</v>
      </c>
    </row>
    <row r="1987" s="39" customFormat="1" ht="84" spans="1:36">
      <c r="A1987" s="55">
        <v>250700021</v>
      </c>
      <c r="B1987" s="52" t="s">
        <v>2828</v>
      </c>
      <c r="C1987" s="52" t="s">
        <v>2829</v>
      </c>
      <c r="D1987" s="52"/>
      <c r="E1987" s="56" t="s">
        <v>28</v>
      </c>
      <c r="F1987" s="56" t="s">
        <v>48</v>
      </c>
      <c r="G1987" s="52"/>
      <c r="H1987" s="57" t="s">
        <v>159</v>
      </c>
      <c r="I1987" s="39">
        <v>520</v>
      </c>
      <c r="J1987" s="39" t="e">
        <f>VLOOKUP(A1987,'[1]2019.11'!$A:$B,2,0)</f>
        <v>#N/A</v>
      </c>
      <c r="X1987" s="39" t="e">
        <f>VLOOKUP(A1987,'[1]2019.30'!$A:$B,2,0)</f>
        <v>#N/A</v>
      </c>
      <c r="AJ1987" s="39" t="e">
        <f>VLOOKUP(A1987,[2]修订!$B:$C,2,0)</f>
        <v>#N/A</v>
      </c>
    </row>
    <row r="1988" s="39" customFormat="1" ht="84" spans="1:36">
      <c r="A1988" s="55">
        <v>250700022</v>
      </c>
      <c r="B1988" s="52" t="s">
        <v>2830</v>
      </c>
      <c r="C1988" s="52" t="s">
        <v>2831</v>
      </c>
      <c r="D1988" s="52"/>
      <c r="E1988" s="56" t="s">
        <v>28</v>
      </c>
      <c r="F1988" s="56" t="s">
        <v>48</v>
      </c>
      <c r="G1988" s="52"/>
      <c r="H1988" s="57" t="s">
        <v>159</v>
      </c>
      <c r="I1988" s="39">
        <v>4200</v>
      </c>
      <c r="J1988" s="39" t="e">
        <f>VLOOKUP(A1988,'[1]2019.11'!$A:$B,2,0)</f>
        <v>#N/A</v>
      </c>
      <c r="X1988" s="39" t="e">
        <f>VLOOKUP(A1988,'[1]2019.30'!$A:$B,2,0)</f>
        <v>#N/A</v>
      </c>
      <c r="AJ1988" s="39" t="e">
        <f>VLOOKUP(A1988,[2]修订!$B:$C,2,0)</f>
        <v>#N/A</v>
      </c>
    </row>
    <row r="1989" s="39" customFormat="1" ht="60" spans="1:36">
      <c r="A1989" s="55">
        <v>250700024</v>
      </c>
      <c r="B1989" s="52" t="s">
        <v>2832</v>
      </c>
      <c r="C1989" s="52" t="s">
        <v>2833</v>
      </c>
      <c r="D1989" s="52"/>
      <c r="E1989" s="56" t="s">
        <v>28</v>
      </c>
      <c r="F1989" s="56" t="s">
        <v>48</v>
      </c>
      <c r="G1989" s="52"/>
      <c r="H1989" s="57" t="s">
        <v>62</v>
      </c>
      <c r="J1989" s="39" t="e">
        <f>VLOOKUP(A1989,'[1]2019.11'!$A:$B,2,0)</f>
        <v>#N/A</v>
      </c>
      <c r="X1989" s="39" t="e">
        <f>VLOOKUP(A1989,'[1]2019.30'!$A:$B,2,0)</f>
        <v>#N/A</v>
      </c>
      <c r="AJ1989" s="39" t="e">
        <f>VLOOKUP(A1989,[2]修订!$B:$C,2,0)</f>
        <v>#N/A</v>
      </c>
    </row>
    <row r="1990" s="39" customFormat="1" ht="60" spans="1:36">
      <c r="A1990" s="55">
        <v>250700025</v>
      </c>
      <c r="B1990" s="52" t="s">
        <v>2834</v>
      </c>
      <c r="C1990" s="52" t="s">
        <v>2835</v>
      </c>
      <c r="D1990" s="52"/>
      <c r="E1990" s="56" t="s">
        <v>28</v>
      </c>
      <c r="F1990" s="56" t="s">
        <v>48</v>
      </c>
      <c r="G1990" s="52"/>
      <c r="H1990" s="57" t="s">
        <v>62</v>
      </c>
      <c r="J1990" s="39" t="e">
        <f>VLOOKUP(A1990,'[1]2019.11'!$A:$B,2,0)</f>
        <v>#N/A</v>
      </c>
      <c r="X1990" s="39" t="e">
        <f>VLOOKUP(A1990,'[1]2019.30'!$A:$B,2,0)</f>
        <v>#N/A</v>
      </c>
      <c r="AJ1990" s="39" t="e">
        <f>VLOOKUP(A1990,[2]修订!$B:$C,2,0)</f>
        <v>#N/A</v>
      </c>
    </row>
    <row r="1991" s="39" customFormat="1" ht="48" spans="1:36">
      <c r="A1991" s="55">
        <v>250700026</v>
      </c>
      <c r="B1991" s="52" t="s">
        <v>2836</v>
      </c>
      <c r="C1991" s="52" t="s">
        <v>2837</v>
      </c>
      <c r="D1991" s="52"/>
      <c r="E1991" s="56" t="s">
        <v>28</v>
      </c>
      <c r="F1991" s="56" t="s">
        <v>48</v>
      </c>
      <c r="G1991" s="52"/>
      <c r="H1991" s="57" t="s">
        <v>62</v>
      </c>
      <c r="I1991" s="39">
        <v>1200</v>
      </c>
      <c r="J1991" s="39" t="e">
        <f>VLOOKUP(A1991,'[1]2019.11'!$A:$B,2,0)</f>
        <v>#N/A</v>
      </c>
      <c r="X1991" s="39" t="e">
        <f>VLOOKUP(A1991,'[1]2019.30'!$A:$B,2,0)</f>
        <v>#N/A</v>
      </c>
      <c r="AJ1991" s="39" t="e">
        <f>VLOOKUP(A1991,[2]修订!$B:$C,2,0)</f>
        <v>#N/A</v>
      </c>
    </row>
    <row r="1992" s="39" customFormat="1" ht="60" spans="1:36">
      <c r="A1992" s="55">
        <v>250700027</v>
      </c>
      <c r="B1992" s="52" t="s">
        <v>2838</v>
      </c>
      <c r="C1992" s="52" t="s">
        <v>2835</v>
      </c>
      <c r="D1992" s="52"/>
      <c r="E1992" s="56" t="s">
        <v>28</v>
      </c>
      <c r="F1992" s="56" t="s">
        <v>48</v>
      </c>
      <c r="G1992" s="52"/>
      <c r="H1992" s="57" t="s">
        <v>62</v>
      </c>
      <c r="J1992" s="39" t="e">
        <f>VLOOKUP(A1992,'[1]2019.11'!$A:$B,2,0)</f>
        <v>#N/A</v>
      </c>
      <c r="X1992" s="39" t="e">
        <f>VLOOKUP(A1992,'[1]2019.30'!$A:$B,2,0)</f>
        <v>#N/A</v>
      </c>
      <c r="AJ1992" s="39" t="e">
        <f>VLOOKUP(A1992,[2]修订!$B:$C,2,0)</f>
        <v>#N/A</v>
      </c>
    </row>
    <row r="1993" s="39" customFormat="1" ht="60" spans="1:36">
      <c r="A1993" s="55">
        <v>250700028</v>
      </c>
      <c r="B1993" s="52" t="s">
        <v>2839</v>
      </c>
      <c r="C1993" s="52" t="s">
        <v>2835</v>
      </c>
      <c r="D1993" s="52"/>
      <c r="E1993" s="56" t="s">
        <v>28</v>
      </c>
      <c r="F1993" s="56" t="s">
        <v>48</v>
      </c>
      <c r="G1993" s="52"/>
      <c r="H1993" s="57" t="s">
        <v>62</v>
      </c>
      <c r="J1993" s="39" t="e">
        <f>VLOOKUP(A1993,'[1]2019.11'!$A:$B,2,0)</f>
        <v>#N/A</v>
      </c>
      <c r="X1993" s="39" t="e">
        <f>VLOOKUP(A1993,'[1]2019.30'!$A:$B,2,0)</f>
        <v>#N/A</v>
      </c>
      <c r="AJ1993" s="39" t="e">
        <f>VLOOKUP(A1993,[2]修订!$B:$C,2,0)</f>
        <v>#N/A</v>
      </c>
    </row>
    <row r="1994" s="41" customFormat="1" ht="24" spans="1:36">
      <c r="A1994" s="55">
        <v>250700029</v>
      </c>
      <c r="B1994" s="52" t="s">
        <v>2840</v>
      </c>
      <c r="C1994" s="52" t="s">
        <v>2841</v>
      </c>
      <c r="D1994" s="52"/>
      <c r="E1994" s="56" t="s">
        <v>28</v>
      </c>
      <c r="F1994" s="56" t="s">
        <v>48</v>
      </c>
      <c r="G1994" s="52"/>
      <c r="H1994" s="77" t="s">
        <v>275</v>
      </c>
      <c r="J1994" s="39" t="e">
        <f>VLOOKUP(A1994,'[1]2019.11'!$A:$B,2,0)</f>
        <v>#N/A</v>
      </c>
      <c r="X1994" s="39" t="e">
        <f>VLOOKUP(A1994,'[1]2019.30'!$A:$B,2,0)</f>
        <v>#N/A</v>
      </c>
      <c r="AJ1994" s="39" t="e">
        <f>VLOOKUP(A1994,[2]修订!$B:$C,2,0)</f>
        <v>#N/A</v>
      </c>
    </row>
    <row r="1995" s="41" customFormat="1" ht="24" spans="1:36">
      <c r="A1995" s="55">
        <v>250700030</v>
      </c>
      <c r="B1995" s="52" t="s">
        <v>2842</v>
      </c>
      <c r="C1995" s="52" t="s">
        <v>2841</v>
      </c>
      <c r="D1995" s="52"/>
      <c r="E1995" s="56" t="s">
        <v>28</v>
      </c>
      <c r="F1995" s="56" t="s">
        <v>48</v>
      </c>
      <c r="G1995" s="52"/>
      <c r="H1995" s="77" t="s">
        <v>275</v>
      </c>
      <c r="J1995" s="39" t="e">
        <f>VLOOKUP(A1995,'[1]2019.11'!$A:$B,2,0)</f>
        <v>#N/A</v>
      </c>
      <c r="X1995" s="39" t="e">
        <f>VLOOKUP(A1995,'[1]2019.30'!$A:$B,2,0)</f>
        <v>#N/A</v>
      </c>
      <c r="AJ1995" s="39" t="e">
        <f>VLOOKUP(A1995,[2]修订!$B:$C,2,0)</f>
        <v>#N/A</v>
      </c>
    </row>
    <row r="1996" s="39" customFormat="1" spans="1:36">
      <c r="A1996" s="55">
        <v>26</v>
      </c>
      <c r="B1996" s="52" t="s">
        <v>2843</v>
      </c>
      <c r="C1996" s="52"/>
      <c r="D1996" s="52"/>
      <c r="E1996" s="56"/>
      <c r="F1996" s="56"/>
      <c r="G1996" s="52"/>
      <c r="H1996" s="47"/>
      <c r="I1996" s="44"/>
      <c r="J1996" s="39" t="e">
        <f>VLOOKUP(A1996,'[1]2019.11'!$A:$B,2,0)</f>
        <v>#N/A</v>
      </c>
      <c r="X1996" s="39" t="str">
        <f>VLOOKUP(A1996,'[1]2019.30'!$A:$B,2,0)</f>
        <v>(六)血型与配血</v>
      </c>
      <c r="Y1996" s="39">
        <f t="shared" ref="Y1996:Y2000" si="257">IF(B1996=X1996,0,1)</f>
        <v>0</v>
      </c>
      <c r="Z1996" s="39">
        <v>0</v>
      </c>
      <c r="AA1996" s="39">
        <f t="shared" ref="AA1996:AA2000" si="258">IF(C1996=Z1996,0,1)</f>
        <v>0</v>
      </c>
      <c r="AB1996" s="39" t="e">
        <f>VLOOKUP(A1996,'[1]2019.30'!$A:$D,4,0)</f>
        <v>#REF!</v>
      </c>
      <c r="AC1996" s="39" t="e">
        <f t="shared" ref="AC1996:AC2000" si="259">IF(D1996=AB1996,0,1)</f>
        <v>#REF!</v>
      </c>
      <c r="AD1996" s="39" t="e">
        <f>VLOOKUP(A1996,'[1]2019.30'!$A:$E,5,0)</f>
        <v>#REF!</v>
      </c>
      <c r="AE1996" s="39" t="e">
        <f t="shared" ref="AE1996:AE2000" si="260">IF(E1996=AD1996,0,1)</f>
        <v>#REF!</v>
      </c>
      <c r="AF1996" s="39" t="e">
        <f>VLOOKUP(A1996,'[1]2019.30'!$A:$F,6,0)</f>
        <v>#REF!</v>
      </c>
      <c r="AG1996" s="39" t="e">
        <f t="shared" ref="AG1996:AG2000" si="261">IF(F1996=AF1996,0,1)</f>
        <v>#REF!</v>
      </c>
      <c r="AH1996" s="39">
        <v>0</v>
      </c>
      <c r="AI1996" s="39">
        <f>IF(G1996=AH1996,0,1)</f>
        <v>0</v>
      </c>
      <c r="AJ1996" s="39" t="e">
        <f>VLOOKUP(A1996,[2]修订!$B:$C,2,0)</f>
        <v>#N/A</v>
      </c>
    </row>
    <row r="1997" s="39" customFormat="1" spans="1:36">
      <c r="A1997" s="55">
        <v>260000001</v>
      </c>
      <c r="B1997" s="52" t="s">
        <v>2844</v>
      </c>
      <c r="C1997" s="52" t="s">
        <v>2845</v>
      </c>
      <c r="D1997" s="52"/>
      <c r="E1997" s="56" t="s">
        <v>28</v>
      </c>
      <c r="F1997" s="56">
        <v>5</v>
      </c>
      <c r="G1997" s="52"/>
      <c r="H1997" s="47"/>
      <c r="I1997" s="44"/>
      <c r="J1997" s="39" t="e">
        <f>VLOOKUP(A1997,'[1]2019.11'!$A:$B,2,0)</f>
        <v>#N/A</v>
      </c>
      <c r="X1997" s="39" t="e">
        <f>VLOOKUP(A1997,'[1]2019.30'!$A:$B,2,0)</f>
        <v>#N/A</v>
      </c>
      <c r="AJ1997" s="39" t="e">
        <f>VLOOKUP(A1997,[2]修订!$B:$C,2,0)</f>
        <v>#N/A</v>
      </c>
    </row>
    <row r="1998" s="39" customFormat="1" spans="1:36">
      <c r="A1998" s="55">
        <v>260000002</v>
      </c>
      <c r="B1998" s="52" t="s">
        <v>2846</v>
      </c>
      <c r="C1998" s="52" t="s">
        <v>2847</v>
      </c>
      <c r="D1998" s="52"/>
      <c r="E1998" s="56" t="s">
        <v>28</v>
      </c>
      <c r="F1998" s="56">
        <v>8</v>
      </c>
      <c r="G1998" s="52" t="s">
        <v>2848</v>
      </c>
      <c r="H1998" s="47" t="s">
        <v>68</v>
      </c>
      <c r="I1998" s="44"/>
      <c r="J1998" s="39" t="e">
        <f>VLOOKUP(A1998,'[1]2019.11'!$A:$B,2,0)</f>
        <v>#N/A</v>
      </c>
      <c r="X1998" s="39" t="str">
        <f>VLOOKUP(A1998,'[1]2019.30'!$A:$B,2,0)</f>
        <v>ABO血型鉴定</v>
      </c>
      <c r="Y1998" s="39">
        <f t="shared" si="257"/>
        <v>0</v>
      </c>
      <c r="Z1998" s="39" t="s">
        <v>2847</v>
      </c>
      <c r="AA1998" s="39">
        <f t="shared" si="258"/>
        <v>0</v>
      </c>
      <c r="AB1998" s="39" t="e">
        <f>VLOOKUP(A1998,'[1]2019.30'!$A:$D,4,0)</f>
        <v>#REF!</v>
      </c>
      <c r="AC1998" s="39" t="e">
        <f t="shared" si="259"/>
        <v>#REF!</v>
      </c>
      <c r="AD1998" s="39" t="str">
        <f>VLOOKUP(A1998,'[1]2019.30'!$A:$E,5,0)</f>
        <v>次</v>
      </c>
      <c r="AE1998" s="39">
        <f t="shared" si="260"/>
        <v>0</v>
      </c>
      <c r="AF1998" s="39">
        <f>VLOOKUP(A1998,'[1]2019.30'!$A:$F,6,0)</f>
        <v>8</v>
      </c>
      <c r="AG1998" s="39">
        <f t="shared" si="261"/>
        <v>0</v>
      </c>
      <c r="AH1998" s="39" t="s">
        <v>2848</v>
      </c>
      <c r="AI1998" s="39">
        <f>IF(G1998=AH1998,0,1)</f>
        <v>0</v>
      </c>
      <c r="AJ1998" s="39" t="e">
        <f>VLOOKUP(A1998,[2]修订!$B:$C,2,0)</f>
        <v>#N/A</v>
      </c>
    </row>
    <row r="1999" s="39" customFormat="1" spans="1:36">
      <c r="A1999" s="55">
        <v>260000003</v>
      </c>
      <c r="B1999" s="52" t="s">
        <v>2849</v>
      </c>
      <c r="C1999" s="52"/>
      <c r="D1999" s="52"/>
      <c r="E1999" s="56" t="s">
        <v>2850</v>
      </c>
      <c r="F1999" s="56">
        <v>22</v>
      </c>
      <c r="G1999" s="52" t="s">
        <v>2851</v>
      </c>
      <c r="H1999" s="47"/>
      <c r="I1999" s="44"/>
      <c r="J1999" s="39" t="e">
        <f>VLOOKUP(A1999,'[1]2019.11'!$A:$B,2,0)</f>
        <v>#N/A</v>
      </c>
      <c r="X1999" s="39" t="e">
        <f>VLOOKUP(A1999,'[1]2019.30'!$A:$B,2,0)</f>
        <v>#N/A</v>
      </c>
      <c r="AJ1999" s="39" t="e">
        <f>VLOOKUP(A1999,[2]修订!$B:$C,2,0)</f>
        <v>#N/A</v>
      </c>
    </row>
    <row r="2000" s="39" customFormat="1" spans="1:36">
      <c r="A2000" s="55">
        <v>260000004</v>
      </c>
      <c r="B2000" s="52" t="s">
        <v>2852</v>
      </c>
      <c r="C2000" s="52" t="s">
        <v>2853</v>
      </c>
      <c r="D2000" s="52"/>
      <c r="E2000" s="56" t="s">
        <v>28</v>
      </c>
      <c r="F2000" s="56">
        <v>15</v>
      </c>
      <c r="G2000" s="52" t="s">
        <v>2848</v>
      </c>
      <c r="H2000" s="47" t="s">
        <v>68</v>
      </c>
      <c r="I2000" s="44"/>
      <c r="J2000" s="39" t="e">
        <f>VLOOKUP(A2000,'[1]2019.11'!$A:$B,2,0)</f>
        <v>#N/A</v>
      </c>
      <c r="X2000" s="39" t="str">
        <f>VLOOKUP(A2000,'[1]2019.30'!$A:$B,2,0)</f>
        <v>Rh血型鉴定</v>
      </c>
      <c r="Y2000" s="39">
        <f t="shared" si="257"/>
        <v>0</v>
      </c>
      <c r="Z2000" s="39" t="s">
        <v>2853</v>
      </c>
      <c r="AA2000" s="39">
        <f t="shared" si="258"/>
        <v>0</v>
      </c>
      <c r="AB2000" s="39" t="e">
        <f>VLOOKUP(A2000,'[1]2019.30'!$A:$D,4,0)</f>
        <v>#REF!</v>
      </c>
      <c r="AC2000" s="39" t="e">
        <f t="shared" si="259"/>
        <v>#REF!</v>
      </c>
      <c r="AD2000" s="39" t="str">
        <f>VLOOKUP(A2000,'[1]2019.30'!$A:$E,5,0)</f>
        <v>次</v>
      </c>
      <c r="AE2000" s="39">
        <f t="shared" si="260"/>
        <v>0</v>
      </c>
      <c r="AF2000" s="39">
        <f>VLOOKUP(A2000,'[1]2019.30'!$A:$F,6,0)</f>
        <v>15</v>
      </c>
      <c r="AG2000" s="39">
        <f t="shared" si="261"/>
        <v>0</v>
      </c>
      <c r="AH2000" s="39" t="s">
        <v>2848</v>
      </c>
      <c r="AI2000" s="39">
        <f>IF(G2000=AH2000,0,1)</f>
        <v>0</v>
      </c>
      <c r="AJ2000" s="39" t="e">
        <f>VLOOKUP(A2000,[2]修订!$B:$C,2,0)</f>
        <v>#N/A</v>
      </c>
    </row>
    <row r="2001" s="39" customFormat="1" spans="1:36">
      <c r="A2001" s="55">
        <v>260000005</v>
      </c>
      <c r="B2001" s="52" t="s">
        <v>2854</v>
      </c>
      <c r="C2001" s="52" t="s">
        <v>2855</v>
      </c>
      <c r="D2001" s="52"/>
      <c r="E2001" s="56" t="s">
        <v>2856</v>
      </c>
      <c r="F2001" s="56">
        <v>25</v>
      </c>
      <c r="G2001" s="52"/>
      <c r="H2001" s="47"/>
      <c r="I2001" s="44"/>
      <c r="J2001" s="39" t="e">
        <f>VLOOKUP(A2001,'[1]2019.11'!$A:$B,2,0)</f>
        <v>#N/A</v>
      </c>
      <c r="X2001" s="39" t="e">
        <f>VLOOKUP(A2001,'[1]2019.30'!$A:$B,2,0)</f>
        <v>#N/A</v>
      </c>
      <c r="AJ2001" s="39" t="e">
        <f>VLOOKUP(A2001,[2]修订!$B:$C,2,0)</f>
        <v>#N/A</v>
      </c>
    </row>
    <row r="2002" s="39" customFormat="1" ht="96" spans="1:36">
      <c r="A2002" s="55">
        <v>260000006</v>
      </c>
      <c r="B2002" s="52" t="s">
        <v>2857</v>
      </c>
      <c r="C2002" s="52" t="s">
        <v>2858</v>
      </c>
      <c r="D2002" s="52"/>
      <c r="E2002" s="56" t="s">
        <v>2856</v>
      </c>
      <c r="F2002" s="56">
        <v>45</v>
      </c>
      <c r="G2002" s="52"/>
      <c r="H2002" s="47"/>
      <c r="I2002" s="44"/>
      <c r="J2002" s="39" t="e">
        <f>VLOOKUP(A2002,'[1]2019.11'!$A:$B,2,0)</f>
        <v>#N/A</v>
      </c>
      <c r="X2002" s="39" t="e">
        <f>VLOOKUP(A2002,'[1]2019.30'!$A:$B,2,0)</f>
        <v>#N/A</v>
      </c>
      <c r="AJ2002" s="39" t="e">
        <f>VLOOKUP(A2002,[2]修订!$B:$C,2,0)</f>
        <v>#N/A</v>
      </c>
    </row>
    <row r="2003" s="39" customFormat="1" ht="36" spans="1:36">
      <c r="A2003" s="55">
        <v>260000007</v>
      </c>
      <c r="B2003" s="52" t="s">
        <v>2859</v>
      </c>
      <c r="C2003" s="52"/>
      <c r="D2003" s="52"/>
      <c r="E2003" s="56" t="s">
        <v>28</v>
      </c>
      <c r="F2003" s="56">
        <v>80</v>
      </c>
      <c r="G2003" s="52" t="s">
        <v>2860</v>
      </c>
      <c r="H2003" s="47" t="s">
        <v>68</v>
      </c>
      <c r="I2003" s="44"/>
      <c r="J2003" s="39" t="e">
        <f>VLOOKUP(A2003,'[1]2019.11'!$A:$B,2,0)</f>
        <v>#N/A</v>
      </c>
      <c r="X2003" s="39" t="str">
        <f>VLOOKUP(A2003,'[1]2019.30'!$A:$B,2,0)</f>
        <v>血型单特异性抗体鉴定</v>
      </c>
      <c r="Y2003" s="39">
        <f>IF(B2003=X2003,0,1)</f>
        <v>0</v>
      </c>
      <c r="Z2003" s="39">
        <v>0</v>
      </c>
      <c r="AA2003" s="39">
        <f>IF(C2003=Z2003,0,1)</f>
        <v>0</v>
      </c>
      <c r="AB2003" s="39" t="e">
        <f>VLOOKUP(A2003,'[1]2019.30'!$A:$D,4,0)</f>
        <v>#REF!</v>
      </c>
      <c r="AC2003" s="39" t="e">
        <f>IF(D2003=AB2003,0,1)</f>
        <v>#REF!</v>
      </c>
      <c r="AD2003" s="39" t="str">
        <f>VLOOKUP(A2003,'[1]2019.30'!$A:$E,5,0)</f>
        <v>次</v>
      </c>
      <c r="AE2003" s="39">
        <f>IF(E2003=AD2003,0,1)</f>
        <v>0</v>
      </c>
      <c r="AF2003" s="39">
        <f>VLOOKUP(A2003,'[1]2019.30'!$A:$F,6,0)</f>
        <v>80</v>
      </c>
      <c r="AG2003" s="39">
        <f>IF(F2003=AF2003,0,1)</f>
        <v>0</v>
      </c>
      <c r="AH2003" s="39" t="s">
        <v>2860</v>
      </c>
      <c r="AI2003" s="39">
        <f>IF(G2003=AH2003,0,1)</f>
        <v>0</v>
      </c>
      <c r="AJ2003" s="39" t="e">
        <f>VLOOKUP(A2003,[2]修订!$B:$C,2,0)</f>
        <v>#N/A</v>
      </c>
    </row>
    <row r="2004" s="39" customFormat="1" ht="24" spans="1:36">
      <c r="A2004" s="55" t="s">
        <v>2861</v>
      </c>
      <c r="B2004" s="52" t="s">
        <v>2862</v>
      </c>
      <c r="C2004" s="52"/>
      <c r="D2004" s="52"/>
      <c r="E2004" s="56" t="s">
        <v>28</v>
      </c>
      <c r="F2004" s="56">
        <v>110</v>
      </c>
      <c r="G2004" s="52"/>
      <c r="H2004" s="47"/>
      <c r="I2004" s="44"/>
      <c r="J2004" s="39" t="e">
        <f>VLOOKUP(A2004,'[1]2019.11'!$A:$B,2,0)</f>
        <v>#N/A</v>
      </c>
      <c r="X2004" s="39" t="e">
        <f>VLOOKUP(A2004,'[1]2019.30'!$A:$B,2,0)</f>
        <v>#N/A</v>
      </c>
      <c r="AJ2004" s="39" t="e">
        <f>VLOOKUP(A2004,[2]修订!$B:$C,2,0)</f>
        <v>#N/A</v>
      </c>
    </row>
    <row r="2005" s="39" customFormat="1" ht="24" spans="1:36">
      <c r="A2005" s="55">
        <v>260000008</v>
      </c>
      <c r="B2005" s="52" t="s">
        <v>2863</v>
      </c>
      <c r="C2005" s="52"/>
      <c r="D2005" s="52"/>
      <c r="E2005" s="56" t="s">
        <v>28</v>
      </c>
      <c r="F2005" s="56">
        <v>30</v>
      </c>
      <c r="G2005" s="52"/>
      <c r="H2005" s="47"/>
      <c r="I2005" s="44"/>
      <c r="J2005" s="39" t="e">
        <f>VLOOKUP(A2005,'[1]2019.11'!$A:$B,2,0)</f>
        <v>#N/A</v>
      </c>
      <c r="X2005" s="39" t="e">
        <f>VLOOKUP(A2005,'[1]2019.30'!$A:$B,2,0)</f>
        <v>#N/A</v>
      </c>
      <c r="AJ2005" s="39" t="e">
        <f>VLOOKUP(A2005,[2]修订!$B:$C,2,0)</f>
        <v>#N/A</v>
      </c>
    </row>
    <row r="2006" s="39" customFormat="1" ht="24" spans="1:36">
      <c r="A2006" s="55">
        <v>260000009</v>
      </c>
      <c r="B2006" s="52" t="s">
        <v>2864</v>
      </c>
      <c r="C2006" s="52"/>
      <c r="D2006" s="52"/>
      <c r="E2006" s="56" t="s">
        <v>28</v>
      </c>
      <c r="F2006" s="56">
        <v>30</v>
      </c>
      <c r="G2006" s="52"/>
      <c r="H2006" s="47"/>
      <c r="I2006" s="44"/>
      <c r="J2006" s="39" t="e">
        <f>VLOOKUP(A2006,'[1]2019.11'!$A:$B,2,0)</f>
        <v>#N/A</v>
      </c>
      <c r="X2006" s="39" t="e">
        <f>VLOOKUP(A2006,'[1]2019.30'!$A:$B,2,0)</f>
        <v>#N/A</v>
      </c>
      <c r="AJ2006" s="39" t="e">
        <f>VLOOKUP(A2006,[2]修订!$B:$C,2,0)</f>
        <v>#N/A</v>
      </c>
    </row>
    <row r="2007" s="39" customFormat="1" spans="1:36">
      <c r="A2007" s="55">
        <v>260000010</v>
      </c>
      <c r="B2007" s="52" t="s">
        <v>2865</v>
      </c>
      <c r="C2007" s="52"/>
      <c r="D2007" s="52"/>
      <c r="E2007" s="56" t="s">
        <v>2866</v>
      </c>
      <c r="F2007" s="56">
        <v>28</v>
      </c>
      <c r="G2007" s="52" t="s">
        <v>2851</v>
      </c>
      <c r="H2007" s="47" t="s">
        <v>96</v>
      </c>
      <c r="I2007" s="44"/>
      <c r="J2007" s="39" t="e">
        <f>VLOOKUP(A2007,'[1]2019.11'!$A:$B,2,0)</f>
        <v>#N/A</v>
      </c>
      <c r="X2007" s="39" t="e">
        <f>VLOOKUP(A2007,'[1]2019.30'!$A:$B,2,0)</f>
        <v>#N/A</v>
      </c>
      <c r="AJ2007" s="39" t="e">
        <f>VLOOKUP(A2007,[2]修订!$B:$C,2,0)</f>
        <v>#N/A</v>
      </c>
    </row>
    <row r="2008" s="39" customFormat="1" spans="1:36">
      <c r="A2008" s="55" t="s">
        <v>2867</v>
      </c>
      <c r="B2008" s="52" t="s">
        <v>2868</v>
      </c>
      <c r="C2008" s="52"/>
      <c r="D2008" s="52"/>
      <c r="E2008" s="56" t="s">
        <v>2866</v>
      </c>
      <c r="F2008" s="56">
        <v>50</v>
      </c>
      <c r="G2008" s="52"/>
      <c r="H2008" s="47" t="s">
        <v>96</v>
      </c>
      <c r="I2008" s="44"/>
      <c r="J2008" s="39" t="e">
        <f>VLOOKUP(A2008,'[1]2019.11'!$A:$B,2,0)</f>
        <v>#N/A</v>
      </c>
      <c r="X2008" s="39" t="e">
        <f>VLOOKUP(A2008,'[1]2019.30'!$A:$B,2,0)</f>
        <v>#N/A</v>
      </c>
      <c r="AJ2008" s="39" t="e">
        <f>VLOOKUP(A2008,[2]修订!$B:$C,2,0)</f>
        <v>#N/A</v>
      </c>
    </row>
    <row r="2009" s="39" customFormat="1" spans="1:36">
      <c r="A2009" s="55">
        <v>260000011</v>
      </c>
      <c r="B2009" s="52" t="s">
        <v>2869</v>
      </c>
      <c r="C2009" s="52"/>
      <c r="D2009" s="52"/>
      <c r="E2009" s="56" t="s">
        <v>28</v>
      </c>
      <c r="F2009" s="56">
        <v>10</v>
      </c>
      <c r="G2009" s="52"/>
      <c r="H2009" s="47"/>
      <c r="I2009" s="44"/>
      <c r="J2009" s="39" t="e">
        <f>VLOOKUP(A2009,'[1]2019.11'!$A:$B,2,0)</f>
        <v>#N/A</v>
      </c>
      <c r="X2009" s="39" t="e">
        <f>VLOOKUP(A2009,'[1]2019.30'!$A:$B,2,0)</f>
        <v>#N/A</v>
      </c>
      <c r="AJ2009" s="39" t="e">
        <f>VLOOKUP(A2009,[2]修订!$B:$C,2,0)</f>
        <v>#N/A</v>
      </c>
    </row>
    <row r="2010" s="39" customFormat="1" spans="1:36">
      <c r="A2010" s="55">
        <v>260000012</v>
      </c>
      <c r="B2010" s="52" t="s">
        <v>2870</v>
      </c>
      <c r="C2010" s="52" t="s">
        <v>2871</v>
      </c>
      <c r="D2010" s="52"/>
      <c r="E2010" s="56" t="s">
        <v>2872</v>
      </c>
      <c r="F2010" s="56">
        <v>18</v>
      </c>
      <c r="G2010" s="52" t="s">
        <v>2873</v>
      </c>
      <c r="H2010" s="47"/>
      <c r="I2010" s="44"/>
      <c r="J2010" s="39" t="e">
        <f>VLOOKUP(A2010,'[1]2019.11'!$A:$B,2,0)</f>
        <v>#N/A</v>
      </c>
      <c r="X2010" s="39" t="e">
        <f>VLOOKUP(A2010,'[1]2019.30'!$A:$B,2,0)</f>
        <v>#N/A</v>
      </c>
      <c r="AJ2010" s="39" t="e">
        <f>VLOOKUP(A2010,[2]修订!$B:$C,2,0)</f>
        <v>#N/A</v>
      </c>
    </row>
    <row r="2011" s="39" customFormat="1" spans="1:36">
      <c r="A2011" s="55" t="s">
        <v>2874</v>
      </c>
      <c r="B2011" s="52" t="s">
        <v>2875</v>
      </c>
      <c r="C2011" s="52"/>
      <c r="D2011" s="52"/>
      <c r="E2011" s="56" t="s">
        <v>2872</v>
      </c>
      <c r="F2011" s="56">
        <v>60</v>
      </c>
      <c r="G2011" s="52" t="s">
        <v>2876</v>
      </c>
      <c r="H2011" s="47"/>
      <c r="I2011" s="44"/>
      <c r="J2011" s="39" t="e">
        <f>VLOOKUP(A2011,'[1]2019.11'!$A:$B,2,0)</f>
        <v>#N/A</v>
      </c>
      <c r="X2011" s="39" t="e">
        <f>VLOOKUP(A2011,'[1]2019.30'!$A:$B,2,0)</f>
        <v>#N/A</v>
      </c>
      <c r="AJ2011" s="39" t="e">
        <f>VLOOKUP(A2011,[2]修订!$B:$C,2,0)</f>
        <v>#N/A</v>
      </c>
    </row>
    <row r="2012" s="39" customFormat="1" ht="48" spans="1:36">
      <c r="A2012" s="55">
        <v>260000013</v>
      </c>
      <c r="B2012" s="52" t="s">
        <v>2877</v>
      </c>
      <c r="C2012" s="52" t="s">
        <v>2878</v>
      </c>
      <c r="D2012" s="52"/>
      <c r="E2012" s="56" t="s">
        <v>28</v>
      </c>
      <c r="F2012" s="56">
        <v>20</v>
      </c>
      <c r="G2012" s="52" t="s">
        <v>2879</v>
      </c>
      <c r="H2012" s="47"/>
      <c r="I2012" s="44"/>
      <c r="J2012" s="39" t="e">
        <f>VLOOKUP(A2012,'[1]2019.11'!$A:$B,2,0)</f>
        <v>#N/A</v>
      </c>
      <c r="X2012" s="39" t="e">
        <f>VLOOKUP(A2012,'[1]2019.30'!$A:$B,2,0)</f>
        <v>#N/A</v>
      </c>
      <c r="AJ2012" s="39" t="e">
        <f>VLOOKUP(A2012,[2]修订!$B:$C,2,0)</f>
        <v>#N/A</v>
      </c>
    </row>
    <row r="2013" s="39" customFormat="1" spans="1:36">
      <c r="A2013" s="55" t="s">
        <v>2880</v>
      </c>
      <c r="B2013" s="52" t="s">
        <v>2881</v>
      </c>
      <c r="C2013" s="52"/>
      <c r="D2013" s="52"/>
      <c r="E2013" s="56" t="s">
        <v>28</v>
      </c>
      <c r="F2013" s="56">
        <v>50</v>
      </c>
      <c r="G2013" s="52"/>
      <c r="H2013" s="47"/>
      <c r="I2013" s="44"/>
      <c r="J2013" s="39" t="e">
        <f>VLOOKUP(A2013,'[1]2019.11'!$A:$B,2,0)</f>
        <v>#N/A</v>
      </c>
      <c r="X2013" s="39" t="e">
        <f>VLOOKUP(A2013,'[1]2019.30'!$A:$B,2,0)</f>
        <v>#N/A</v>
      </c>
      <c r="AJ2013" s="39" t="e">
        <f>VLOOKUP(A2013,[2]修订!$B:$C,2,0)</f>
        <v>#N/A</v>
      </c>
    </row>
    <row r="2014" s="39" customFormat="1" spans="1:36">
      <c r="A2014" s="55">
        <v>260000014</v>
      </c>
      <c r="B2014" s="52" t="s">
        <v>2882</v>
      </c>
      <c r="C2014" s="52"/>
      <c r="D2014" s="52"/>
      <c r="E2014" s="56" t="s">
        <v>28</v>
      </c>
      <c r="F2014" s="56">
        <v>27</v>
      </c>
      <c r="G2014" s="52"/>
      <c r="H2014" s="47"/>
      <c r="I2014" s="44"/>
      <c r="J2014" s="39" t="e">
        <f>VLOOKUP(A2014,'[1]2019.11'!$A:$B,2,0)</f>
        <v>#N/A</v>
      </c>
      <c r="X2014" s="39" t="e">
        <f>VLOOKUP(A2014,'[1]2019.30'!$A:$B,2,0)</f>
        <v>#N/A</v>
      </c>
      <c r="AJ2014" s="39" t="e">
        <f>VLOOKUP(A2014,[2]修订!$B:$C,2,0)</f>
        <v>#N/A</v>
      </c>
    </row>
    <row r="2015" s="39" customFormat="1" spans="1:36">
      <c r="A2015" s="55">
        <v>260000015</v>
      </c>
      <c r="B2015" s="52" t="s">
        <v>2883</v>
      </c>
      <c r="C2015" s="52"/>
      <c r="D2015" s="52"/>
      <c r="E2015" s="56" t="s">
        <v>28</v>
      </c>
      <c r="F2015" s="56">
        <v>80</v>
      </c>
      <c r="G2015" s="52" t="s">
        <v>2884</v>
      </c>
      <c r="H2015" s="47"/>
      <c r="I2015" s="44"/>
      <c r="J2015" s="39" t="e">
        <f>VLOOKUP(A2015,'[1]2019.11'!$A:$B,2,0)</f>
        <v>#N/A</v>
      </c>
      <c r="X2015" s="39" t="e">
        <f>VLOOKUP(A2015,'[1]2019.30'!$A:$B,2,0)</f>
        <v>#N/A</v>
      </c>
      <c r="AJ2015" s="39" t="e">
        <f>VLOOKUP(A2015,[2]修订!$B:$C,2,0)</f>
        <v>#N/A</v>
      </c>
    </row>
    <row r="2016" s="39" customFormat="1" ht="24" spans="1:36">
      <c r="A2016" s="55">
        <v>260000016</v>
      </c>
      <c r="B2016" s="52" t="s">
        <v>2885</v>
      </c>
      <c r="C2016" s="52"/>
      <c r="D2016" s="52"/>
      <c r="E2016" s="56" t="s">
        <v>28</v>
      </c>
      <c r="F2016" s="56">
        <v>380</v>
      </c>
      <c r="G2016" s="52"/>
      <c r="H2016" s="47"/>
      <c r="I2016" s="44"/>
      <c r="J2016" s="39" t="e">
        <f>VLOOKUP(A2016,'[1]2019.11'!$A:$B,2,0)</f>
        <v>#N/A</v>
      </c>
      <c r="X2016" s="39" t="e">
        <f>VLOOKUP(A2016,'[1]2019.30'!$A:$B,2,0)</f>
        <v>#N/A</v>
      </c>
      <c r="AJ2016" s="39" t="e">
        <f>VLOOKUP(A2016,[2]修订!$B:$C,2,0)</f>
        <v>#N/A</v>
      </c>
    </row>
    <row r="2017" s="39" customFormat="1" ht="24" spans="1:36">
      <c r="A2017" s="55">
        <v>260000017</v>
      </c>
      <c r="B2017" s="52" t="s">
        <v>2886</v>
      </c>
      <c r="C2017" s="52"/>
      <c r="D2017" s="52"/>
      <c r="E2017" s="56" t="s">
        <v>28</v>
      </c>
      <c r="F2017" s="56">
        <v>380</v>
      </c>
      <c r="G2017" s="52" t="s">
        <v>2887</v>
      </c>
      <c r="H2017" s="47"/>
      <c r="I2017" s="44"/>
      <c r="J2017" s="39" t="e">
        <f>VLOOKUP(A2017,'[1]2019.11'!$A:$B,2,0)</f>
        <v>#N/A</v>
      </c>
      <c r="X2017" s="39" t="e">
        <f>VLOOKUP(A2017,'[1]2019.30'!$A:$B,2,0)</f>
        <v>#N/A</v>
      </c>
      <c r="AJ2017" s="39" t="e">
        <f>VLOOKUP(A2017,[2]修订!$B:$C,2,0)</f>
        <v>#N/A</v>
      </c>
    </row>
    <row r="2018" s="39" customFormat="1" ht="24" spans="1:36">
      <c r="A2018" s="55">
        <v>260000018</v>
      </c>
      <c r="B2018" s="52" t="s">
        <v>2888</v>
      </c>
      <c r="C2018" s="52"/>
      <c r="D2018" s="52"/>
      <c r="E2018" s="56" t="s">
        <v>28</v>
      </c>
      <c r="F2018" s="56">
        <v>75</v>
      </c>
      <c r="G2018" s="52" t="s">
        <v>2889</v>
      </c>
      <c r="H2018" s="47"/>
      <c r="I2018" s="44"/>
      <c r="J2018" s="39" t="e">
        <f>VLOOKUP(A2018,'[1]2019.11'!$A:$B,2,0)</f>
        <v>#N/A</v>
      </c>
      <c r="X2018" s="39" t="e">
        <f>VLOOKUP(A2018,'[1]2019.30'!$A:$B,2,0)</f>
        <v>#N/A</v>
      </c>
      <c r="AJ2018" s="39" t="e">
        <f>VLOOKUP(A2018,[2]修订!$B:$C,2,0)</f>
        <v>#N/A</v>
      </c>
    </row>
    <row r="2019" s="39" customFormat="1" spans="1:36">
      <c r="A2019" s="55">
        <v>260000019</v>
      </c>
      <c r="B2019" s="52" t="s">
        <v>2890</v>
      </c>
      <c r="C2019" s="52"/>
      <c r="D2019" s="52"/>
      <c r="E2019" s="56" t="s">
        <v>28</v>
      </c>
      <c r="F2019" s="56">
        <v>55</v>
      </c>
      <c r="G2019" s="52"/>
      <c r="H2019" s="47"/>
      <c r="I2019" s="44"/>
      <c r="J2019" s="39" t="e">
        <f>VLOOKUP(A2019,'[1]2019.11'!$A:$B,2,0)</f>
        <v>#N/A</v>
      </c>
      <c r="X2019" s="39" t="e">
        <f>VLOOKUP(A2019,'[1]2019.30'!$A:$B,2,0)</f>
        <v>#N/A</v>
      </c>
      <c r="AJ2019" s="39" t="e">
        <f>VLOOKUP(A2019,[2]修订!$B:$C,2,0)</f>
        <v>#N/A</v>
      </c>
    </row>
    <row r="2020" s="39" customFormat="1" spans="1:36">
      <c r="A2020" s="55">
        <v>260000020</v>
      </c>
      <c r="B2020" s="52" t="s">
        <v>2891</v>
      </c>
      <c r="C2020" s="52" t="s">
        <v>2892</v>
      </c>
      <c r="D2020" s="52"/>
      <c r="E2020" s="56" t="s">
        <v>28</v>
      </c>
      <c r="F2020" s="56">
        <v>75</v>
      </c>
      <c r="G2020" s="52"/>
      <c r="H2020" s="47"/>
      <c r="I2020" s="44"/>
      <c r="J2020" s="39" t="e">
        <f>VLOOKUP(A2020,'[1]2019.11'!$A:$B,2,0)</f>
        <v>#N/A</v>
      </c>
      <c r="X2020" s="39" t="e">
        <f>VLOOKUP(A2020,'[1]2019.30'!$A:$B,2,0)</f>
        <v>#N/A</v>
      </c>
      <c r="AJ2020" s="39" t="e">
        <f>VLOOKUP(A2020,[2]修订!$B:$C,2,0)</f>
        <v>#N/A</v>
      </c>
    </row>
    <row r="2021" s="39" customFormat="1" ht="48" spans="1:36">
      <c r="A2021" s="55">
        <v>260000021</v>
      </c>
      <c r="B2021" s="52" t="s">
        <v>2893</v>
      </c>
      <c r="C2021" s="52"/>
      <c r="D2021" s="52"/>
      <c r="E2021" s="56" t="s">
        <v>28</v>
      </c>
      <c r="F2021" s="56">
        <v>570</v>
      </c>
      <c r="G2021" s="52" t="s">
        <v>2894</v>
      </c>
      <c r="H2021" s="47"/>
      <c r="I2021" s="44"/>
      <c r="J2021" s="39" t="e">
        <f>VLOOKUP(A2021,'[1]2019.11'!$A:$B,2,0)</f>
        <v>#N/A</v>
      </c>
      <c r="X2021" s="39" t="e">
        <f>VLOOKUP(A2021,'[1]2019.30'!$A:$B,2,0)</f>
        <v>#N/A</v>
      </c>
      <c r="AJ2021" s="39" t="e">
        <f>VLOOKUP(A2021,[2]修订!$B:$C,2,0)</f>
        <v>#N/A</v>
      </c>
    </row>
    <row r="2022" s="39" customFormat="1" ht="24" spans="1:36">
      <c r="A2022" s="55">
        <v>260000022</v>
      </c>
      <c r="B2022" s="52" t="s">
        <v>2895</v>
      </c>
      <c r="C2022" s="52" t="s">
        <v>2896</v>
      </c>
      <c r="D2022" s="52"/>
      <c r="E2022" s="56" t="s">
        <v>246</v>
      </c>
      <c r="F2022" s="56"/>
      <c r="G2022" s="52"/>
      <c r="H2022" s="47"/>
      <c r="I2022" s="44"/>
      <c r="J2022" s="39" t="e">
        <f>VLOOKUP(A2022,'[1]2019.11'!$A:$B,2,0)</f>
        <v>#N/A</v>
      </c>
      <c r="X2022" s="39" t="e">
        <f>VLOOKUP(A2022,'[1]2019.30'!$A:$B,2,0)</f>
        <v>#N/A</v>
      </c>
      <c r="AJ2022" s="39" t="e">
        <f>VLOOKUP(A2022,[2]修订!$B:$C,2,0)</f>
        <v>#N/A</v>
      </c>
    </row>
    <row r="2023" s="39" customFormat="1" spans="1:36">
      <c r="A2023" s="55" t="s">
        <v>2897</v>
      </c>
      <c r="B2023" s="52" t="s">
        <v>2898</v>
      </c>
      <c r="C2023" s="52"/>
      <c r="D2023" s="52"/>
      <c r="E2023" s="56" t="s">
        <v>246</v>
      </c>
      <c r="F2023" s="56">
        <v>380</v>
      </c>
      <c r="G2023" s="52"/>
      <c r="H2023" s="47"/>
      <c r="I2023" s="44"/>
      <c r="J2023" s="39" t="e">
        <f>VLOOKUP(A2023,'[1]2019.11'!$A:$B,2,0)</f>
        <v>#N/A</v>
      </c>
      <c r="X2023" s="39" t="e">
        <f>VLOOKUP(A2023,'[1]2019.30'!$A:$B,2,0)</f>
        <v>#N/A</v>
      </c>
      <c r="AJ2023" s="39" t="e">
        <f>VLOOKUP(A2023,[2]修订!$B:$C,2,0)</f>
        <v>#N/A</v>
      </c>
    </row>
    <row r="2024" s="39" customFormat="1" spans="1:36">
      <c r="A2024" s="55" t="s">
        <v>2899</v>
      </c>
      <c r="B2024" s="52" t="s">
        <v>2900</v>
      </c>
      <c r="C2024" s="52"/>
      <c r="D2024" s="52"/>
      <c r="E2024" s="56" t="s">
        <v>246</v>
      </c>
      <c r="F2024" s="56">
        <v>760</v>
      </c>
      <c r="G2024" s="52"/>
      <c r="H2024" s="47"/>
      <c r="I2024" s="44"/>
      <c r="J2024" s="39" t="e">
        <f>VLOOKUP(A2024,'[1]2019.11'!$A:$B,2,0)</f>
        <v>#N/A</v>
      </c>
      <c r="X2024" s="39" t="e">
        <f>VLOOKUP(A2024,'[1]2019.30'!$A:$B,2,0)</f>
        <v>#N/A</v>
      </c>
      <c r="AJ2024" s="39" t="e">
        <f>VLOOKUP(A2024,[2]修订!$B:$C,2,0)</f>
        <v>#N/A</v>
      </c>
    </row>
    <row r="2025" s="39" customFormat="1" ht="24" spans="1:36">
      <c r="A2025" s="55">
        <v>260000023</v>
      </c>
      <c r="B2025" s="52" t="s">
        <v>2901</v>
      </c>
      <c r="C2025" s="52"/>
      <c r="D2025" s="52"/>
      <c r="E2025" s="56" t="s">
        <v>246</v>
      </c>
      <c r="F2025" s="56"/>
      <c r="G2025" s="52"/>
      <c r="H2025" s="47"/>
      <c r="I2025" s="44"/>
      <c r="J2025" s="39" t="e">
        <f>VLOOKUP(A2025,'[1]2019.11'!$A:$B,2,0)</f>
        <v>#N/A</v>
      </c>
      <c r="X2025" s="39" t="e">
        <f>VLOOKUP(A2025,'[1]2019.30'!$A:$B,2,0)</f>
        <v>#N/A</v>
      </c>
      <c r="AJ2025" s="39" t="e">
        <f>VLOOKUP(A2025,[2]修订!$B:$C,2,0)</f>
        <v>#N/A</v>
      </c>
    </row>
    <row r="2026" s="39" customFormat="1" spans="1:36">
      <c r="A2026" s="55" t="s">
        <v>2902</v>
      </c>
      <c r="B2026" s="52" t="s">
        <v>2898</v>
      </c>
      <c r="C2026" s="52"/>
      <c r="D2026" s="52"/>
      <c r="E2026" s="56" t="s">
        <v>246</v>
      </c>
      <c r="F2026" s="56">
        <v>380</v>
      </c>
      <c r="G2026" s="52"/>
      <c r="H2026" s="47"/>
      <c r="I2026" s="44"/>
      <c r="J2026" s="39" t="e">
        <f>VLOOKUP(A2026,'[1]2019.11'!$A:$B,2,0)</f>
        <v>#N/A</v>
      </c>
      <c r="X2026" s="39" t="e">
        <f>VLOOKUP(A2026,'[1]2019.30'!$A:$B,2,0)</f>
        <v>#N/A</v>
      </c>
      <c r="AJ2026" s="39" t="e">
        <f>VLOOKUP(A2026,[2]修订!$B:$C,2,0)</f>
        <v>#N/A</v>
      </c>
    </row>
    <row r="2027" s="39" customFormat="1" spans="1:36">
      <c r="A2027" s="55" t="s">
        <v>2903</v>
      </c>
      <c r="B2027" s="52" t="s">
        <v>2900</v>
      </c>
      <c r="C2027" s="52"/>
      <c r="D2027" s="52"/>
      <c r="E2027" s="56" t="s">
        <v>246</v>
      </c>
      <c r="F2027" s="56">
        <v>760</v>
      </c>
      <c r="G2027" s="52"/>
      <c r="H2027" s="47"/>
      <c r="I2027" s="44"/>
      <c r="J2027" s="39" t="e">
        <f>VLOOKUP(A2027,'[1]2019.11'!$A:$B,2,0)</f>
        <v>#N/A</v>
      </c>
      <c r="X2027" s="39" t="e">
        <f>VLOOKUP(A2027,'[1]2019.30'!$A:$B,2,0)</f>
        <v>#N/A</v>
      </c>
      <c r="AJ2027" s="39" t="e">
        <f>VLOOKUP(A2027,[2]修订!$B:$C,2,0)</f>
        <v>#N/A</v>
      </c>
    </row>
    <row r="2028" s="39" customFormat="1" ht="36" spans="1:36">
      <c r="A2028" s="55">
        <v>260000024</v>
      </c>
      <c r="B2028" s="52" t="s">
        <v>2904</v>
      </c>
      <c r="C2028" s="52" t="s">
        <v>2905</v>
      </c>
      <c r="D2028" s="52"/>
      <c r="E2028" s="56" t="s">
        <v>28</v>
      </c>
      <c r="F2028" s="56" t="s">
        <v>48</v>
      </c>
      <c r="G2028" s="52"/>
      <c r="H2028" s="57" t="s">
        <v>62</v>
      </c>
      <c r="J2028" s="39" t="e">
        <f>VLOOKUP(A2028,'[1]2019.11'!$A:$B,2,0)</f>
        <v>#N/A</v>
      </c>
      <c r="X2028" s="39" t="e">
        <f>VLOOKUP(A2028,'[1]2019.30'!$A:$B,2,0)</f>
        <v>#N/A</v>
      </c>
      <c r="AJ2028" s="39" t="e">
        <f>VLOOKUP(A2028,[2]修订!$B:$C,2,0)</f>
        <v>#N/A</v>
      </c>
    </row>
    <row r="2029" s="39" customFormat="1" ht="60" spans="1:36">
      <c r="A2029" s="55">
        <v>260000027</v>
      </c>
      <c r="B2029" s="52" t="s">
        <v>2906</v>
      </c>
      <c r="C2029" s="52" t="s">
        <v>2907</v>
      </c>
      <c r="D2029" s="52"/>
      <c r="E2029" s="56" t="s">
        <v>1063</v>
      </c>
      <c r="F2029" s="56" t="s">
        <v>48</v>
      </c>
      <c r="G2029" s="52"/>
      <c r="H2029" s="57" t="s">
        <v>159</v>
      </c>
      <c r="J2029" s="39" t="e">
        <f>VLOOKUP(A2029,'[1]2019.11'!$A:$B,2,0)</f>
        <v>#N/A</v>
      </c>
      <c r="X2029" s="39" t="e">
        <f>VLOOKUP(A2029,'[1]2019.30'!$A:$B,2,0)</f>
        <v>#N/A</v>
      </c>
      <c r="AJ2029" s="39" t="e">
        <f>VLOOKUP(A2029,[2]修订!$B:$C,2,0)</f>
        <v>#N/A</v>
      </c>
    </row>
    <row r="2030" s="39" customFormat="1" spans="1:36">
      <c r="A2030" s="55">
        <v>27</v>
      </c>
      <c r="B2030" s="52" t="s">
        <v>2908</v>
      </c>
      <c r="C2030" s="52"/>
      <c r="D2030" s="52"/>
      <c r="E2030" s="56"/>
      <c r="F2030" s="56"/>
      <c r="G2030" s="52" t="s">
        <v>2909</v>
      </c>
      <c r="H2030" s="47" t="s">
        <v>5</v>
      </c>
      <c r="I2030" s="44"/>
      <c r="J2030" s="39" t="e">
        <f>VLOOKUP(A2030,'[1]2019.11'!$A:$B,2,0)</f>
        <v>#N/A</v>
      </c>
      <c r="X2030" s="39" t="str">
        <f>VLOOKUP(A2030,'[1]2019.30'!$A:$B,2,0)</f>
        <v>(七)病理检查</v>
      </c>
      <c r="Y2030" s="39">
        <f>IF(B2030=X2030,0,1)</f>
        <v>0</v>
      </c>
      <c r="Z2030" s="39">
        <v>0</v>
      </c>
      <c r="AA2030" s="39">
        <f>IF(C2030=Z2030,0,1)</f>
        <v>0</v>
      </c>
      <c r="AB2030" s="39" t="e">
        <f>VLOOKUP(A2030,'[1]2019.30'!$A:$D,4,0)</f>
        <v>#REF!</v>
      </c>
      <c r="AC2030" s="39" t="e">
        <f>IF(D2030=AB2030,0,1)</f>
        <v>#REF!</v>
      </c>
      <c r="AD2030" s="39" t="e">
        <f>VLOOKUP(A2030,'[1]2019.30'!$A:$E,5,0)</f>
        <v>#REF!</v>
      </c>
      <c r="AE2030" s="39" t="e">
        <f>IF(E2030=AD2030,0,1)</f>
        <v>#REF!</v>
      </c>
      <c r="AF2030" s="39" t="e">
        <f>VLOOKUP(A2030,'[1]2019.30'!$A:$F,6,0)</f>
        <v>#REF!</v>
      </c>
      <c r="AG2030" s="39" t="e">
        <f>IF(F2030=AF2030,0,1)</f>
        <v>#REF!</v>
      </c>
      <c r="AH2030" s="39">
        <v>0</v>
      </c>
      <c r="AI2030" s="39">
        <f>IF(G2030=AH2030,0,1)</f>
        <v>1</v>
      </c>
      <c r="AJ2030" s="39" t="e">
        <f>VLOOKUP(A2030,[2]修订!$B:$C,2,0)</f>
        <v>#N/A</v>
      </c>
    </row>
    <row r="2031" s="39" customFormat="1" spans="1:36">
      <c r="A2031" s="55">
        <v>2701</v>
      </c>
      <c r="B2031" s="52" t="s">
        <v>2910</v>
      </c>
      <c r="C2031" s="52"/>
      <c r="D2031" s="52"/>
      <c r="E2031" s="56"/>
      <c r="F2031" s="56"/>
      <c r="G2031" s="52"/>
      <c r="H2031" s="47"/>
      <c r="I2031" s="44"/>
      <c r="J2031" s="39" t="e">
        <f>VLOOKUP(A2031,'[1]2019.11'!$A:$B,2,0)</f>
        <v>#N/A</v>
      </c>
      <c r="X2031" s="39" t="e">
        <f>VLOOKUP(A2031,'[1]2019.30'!$A:$B,2,0)</f>
        <v>#N/A</v>
      </c>
      <c r="AJ2031" s="39" t="e">
        <f>VLOOKUP(A2031,[2]修订!$B:$C,2,0)</f>
        <v>#N/A</v>
      </c>
    </row>
    <row r="2032" s="39" customFormat="1" ht="84" spans="1:36">
      <c r="A2032" s="55">
        <v>270100001</v>
      </c>
      <c r="B2032" s="52" t="s">
        <v>2911</v>
      </c>
      <c r="C2032" s="52" t="s">
        <v>2912</v>
      </c>
      <c r="D2032" s="52"/>
      <c r="E2032" s="56" t="s">
        <v>28</v>
      </c>
      <c r="F2032" s="56" t="s">
        <v>48</v>
      </c>
      <c r="G2032" s="52" t="s">
        <v>2913</v>
      </c>
      <c r="H2032" s="47" t="s">
        <v>78</v>
      </c>
      <c r="I2032" s="44" t="s">
        <v>2914</v>
      </c>
      <c r="J2032" s="39" t="e">
        <f>VLOOKUP(A2032,'[1]2019.11'!$A:$B,2,0)</f>
        <v>#N/A</v>
      </c>
      <c r="X2032" s="39" t="e">
        <f>VLOOKUP(A2032,'[1]2019.30'!$A:$B,2,0)</f>
        <v>#N/A</v>
      </c>
      <c r="AJ2032" s="39" t="e">
        <f>VLOOKUP(A2032,[2]修订!$B:$C,2,0)</f>
        <v>#N/A</v>
      </c>
    </row>
    <row r="2033" s="39" customFormat="1" ht="40.5" spans="1:36">
      <c r="A2033" s="55">
        <v>270100002</v>
      </c>
      <c r="B2033" s="52" t="s">
        <v>2915</v>
      </c>
      <c r="C2033" s="52" t="s">
        <v>2916</v>
      </c>
      <c r="D2033" s="52"/>
      <c r="E2033" s="56" t="s">
        <v>28</v>
      </c>
      <c r="F2033" s="56" t="s">
        <v>48</v>
      </c>
      <c r="G2033" s="52" t="s">
        <v>2917</v>
      </c>
      <c r="H2033" s="47" t="s">
        <v>78</v>
      </c>
      <c r="I2033" s="44" t="s">
        <v>2918</v>
      </c>
      <c r="J2033" s="39" t="e">
        <f>VLOOKUP(A2033,'[1]2019.11'!$A:$B,2,0)</f>
        <v>#N/A</v>
      </c>
      <c r="X2033" s="39" t="e">
        <f>VLOOKUP(A2033,'[1]2019.30'!$A:$B,2,0)</f>
        <v>#N/A</v>
      </c>
      <c r="AJ2033" s="39" t="e">
        <f>VLOOKUP(A2033,[2]修订!$B:$C,2,0)</f>
        <v>#N/A</v>
      </c>
    </row>
    <row r="2034" s="39" customFormat="1" ht="24" spans="1:36">
      <c r="A2034" s="55">
        <v>270100003</v>
      </c>
      <c r="B2034" s="52" t="s">
        <v>2919</v>
      </c>
      <c r="C2034" s="52" t="s">
        <v>2920</v>
      </c>
      <c r="D2034" s="52" t="s">
        <v>2921</v>
      </c>
      <c r="E2034" s="56" t="s">
        <v>28</v>
      </c>
      <c r="F2034" s="56" t="s">
        <v>48</v>
      </c>
      <c r="G2034" s="52"/>
      <c r="H2034" s="47" t="s">
        <v>78</v>
      </c>
      <c r="I2034" s="44">
        <v>400</v>
      </c>
      <c r="J2034" s="39" t="e">
        <f>VLOOKUP(A2034,'[1]2019.11'!$A:$B,2,0)</f>
        <v>#N/A</v>
      </c>
      <c r="X2034" s="39" t="e">
        <f>VLOOKUP(A2034,'[1]2019.30'!$A:$B,2,0)</f>
        <v>#N/A</v>
      </c>
      <c r="AJ2034" s="39" t="e">
        <f>VLOOKUP(A2034,[2]修订!$B:$C,2,0)</f>
        <v>#N/A</v>
      </c>
    </row>
    <row r="2035" s="39" customFormat="1" ht="60" spans="1:46">
      <c r="A2035" s="55">
        <v>2702</v>
      </c>
      <c r="B2035" s="52" t="s">
        <v>2922</v>
      </c>
      <c r="C2035" s="52" t="s">
        <v>2923</v>
      </c>
      <c r="D2035" s="52"/>
      <c r="E2035" s="56"/>
      <c r="F2035" s="56"/>
      <c r="G2035" s="52" t="s">
        <v>2924</v>
      </c>
      <c r="H2035" s="47" t="s">
        <v>250</v>
      </c>
      <c r="I2035" s="44"/>
      <c r="J2035" s="39" t="e">
        <f>VLOOKUP(A2035,'[1]2019.11'!$A:$B,2,0)</f>
        <v>#N/A</v>
      </c>
      <c r="X2035" s="39" t="str">
        <f>VLOOKUP(A2035,'[1]2019.30'!$A:$B,2,0)</f>
        <v>2．细胞病理学检查与诊断</v>
      </c>
      <c r="Y2035" s="39">
        <f t="shared" ref="Y2035:Y2040" si="262">IF(B2035=X2035,0,1)</f>
        <v>0</v>
      </c>
      <c r="Z2035" s="39" t="s">
        <v>2923</v>
      </c>
      <c r="AA2035" s="39">
        <f t="shared" ref="AA2035:AA2040" si="263">IF(C2035=Z2035,0,1)</f>
        <v>0</v>
      </c>
      <c r="AB2035" s="39" t="e">
        <f>VLOOKUP(A2035,'[1]2019.30'!$A:$D,4,0)</f>
        <v>#REF!</v>
      </c>
      <c r="AC2035" s="39" t="e">
        <f t="shared" ref="AC2035:AC2040" si="264">IF(D2035=AB2035,0,1)</f>
        <v>#REF!</v>
      </c>
      <c r="AD2035" s="39" t="e">
        <f>VLOOKUP(A2035,'[1]2019.30'!$A:$E,5,0)</f>
        <v>#REF!</v>
      </c>
      <c r="AE2035" s="39" t="e">
        <f t="shared" ref="AE2035:AE2040" si="265">IF(E2035=AD2035,0,1)</f>
        <v>#REF!</v>
      </c>
      <c r="AF2035" s="39" t="e">
        <f>VLOOKUP(A2035,'[1]2019.30'!$A:$F,6,0)</f>
        <v>#REF!</v>
      </c>
      <c r="AG2035" s="39" t="e">
        <f t="shared" ref="AG2035:AG2040" si="266">IF(F2035=AF2035,0,1)</f>
        <v>#REF!</v>
      </c>
      <c r="AH2035" s="39" t="s">
        <v>2925</v>
      </c>
      <c r="AI2035" s="39">
        <f>IF(G2035=AH2035,0,1)</f>
        <v>1</v>
      </c>
      <c r="AJ2035" s="39" t="str">
        <f>VLOOKUP(A2035,[2]修订!$B:$C,2,0)</f>
        <v>细胞病理学检查与诊断</v>
      </c>
      <c r="AK2035" s="39">
        <f>IF(B2035=AJ2035,0,1)</f>
        <v>1</v>
      </c>
      <c r="AL2035" s="39">
        <v>0</v>
      </c>
      <c r="AM2035" s="39">
        <f>IF(C2035=AL2035,0,1)</f>
        <v>1</v>
      </c>
      <c r="AN2035" s="39">
        <v>0</v>
      </c>
      <c r="AO2035" s="39">
        <f>IF(D2035=AN2035,0,1)</f>
        <v>0</v>
      </c>
      <c r="AP2035" s="39" t="e">
        <f>VLOOKUP(A2035,[2]修订!$B:$F,5,0)</f>
        <v>#REF!</v>
      </c>
      <c r="AQ2035" s="39" t="e">
        <f>IF(E2035=AP2035,0,1)</f>
        <v>#REF!</v>
      </c>
      <c r="AR2035" s="39">
        <v>0</v>
      </c>
      <c r="AS2035" s="39">
        <f>IF(F2035=AR2035,0,1)</f>
        <v>0</v>
      </c>
      <c r="AT2035" s="39" t="s">
        <v>2926</v>
      </c>
    </row>
    <row r="2036" s="39" customFormat="1" ht="36" spans="1:36">
      <c r="A2036" s="55">
        <v>270200001</v>
      </c>
      <c r="B2036" s="52" t="s">
        <v>2927</v>
      </c>
      <c r="C2036" s="52" t="s">
        <v>2928</v>
      </c>
      <c r="D2036" s="52"/>
      <c r="E2036" s="56" t="s">
        <v>158</v>
      </c>
      <c r="F2036" s="56">
        <v>50</v>
      </c>
      <c r="G2036" s="52"/>
      <c r="H2036" s="47" t="s">
        <v>68</v>
      </c>
      <c r="I2036" s="44"/>
      <c r="J2036" s="39" t="e">
        <f>VLOOKUP(A2036,'[1]2019.11'!$A:$B,2,0)</f>
        <v>#N/A</v>
      </c>
      <c r="X2036" s="39" t="str">
        <f>VLOOKUP(A2036,'[1]2019.30'!$A:$B,2,0)</f>
        <v>体液细胞学检查与诊断</v>
      </c>
      <c r="Y2036" s="39">
        <f t="shared" si="262"/>
        <v>0</v>
      </c>
      <c r="Z2036" s="39" t="s">
        <v>2928</v>
      </c>
      <c r="AA2036" s="39">
        <f t="shared" si="263"/>
        <v>0</v>
      </c>
      <c r="AB2036" s="39" t="e">
        <f>VLOOKUP(A2036,'[1]2019.30'!$A:$D,4,0)</f>
        <v>#REF!</v>
      </c>
      <c r="AC2036" s="39" t="e">
        <f t="shared" si="264"/>
        <v>#REF!</v>
      </c>
      <c r="AD2036" s="39" t="str">
        <f>VLOOKUP(A2036,'[1]2019.30'!$A:$E,5,0)</f>
        <v>例</v>
      </c>
      <c r="AE2036" s="39">
        <f t="shared" si="265"/>
        <v>0</v>
      </c>
      <c r="AF2036" s="39">
        <f>VLOOKUP(A2036,'[1]2019.30'!$A:$F,6,0)</f>
        <v>50</v>
      </c>
      <c r="AG2036" s="39">
        <f t="shared" si="266"/>
        <v>0</v>
      </c>
      <c r="AH2036" s="39">
        <v>0</v>
      </c>
      <c r="AI2036" s="39">
        <f>IF(G2036=AH2036,0,1)</f>
        <v>0</v>
      </c>
      <c r="AJ2036" s="39" t="e">
        <f>VLOOKUP(A2036,[2]修订!$B:$C,2,0)</f>
        <v>#N/A</v>
      </c>
    </row>
    <row r="2037" s="39" customFormat="1" spans="1:36">
      <c r="A2037" s="55">
        <v>270200002</v>
      </c>
      <c r="B2037" s="52" t="s">
        <v>2929</v>
      </c>
      <c r="C2037" s="52" t="s">
        <v>2930</v>
      </c>
      <c r="D2037" s="52"/>
      <c r="E2037" s="56" t="s">
        <v>158</v>
      </c>
      <c r="F2037" s="56">
        <v>45</v>
      </c>
      <c r="G2037" s="52"/>
      <c r="H2037" s="47"/>
      <c r="I2037" s="44"/>
      <c r="J2037" s="39" t="e">
        <f>VLOOKUP(A2037,'[1]2019.11'!$A:$B,2,0)</f>
        <v>#N/A</v>
      </c>
      <c r="X2037" s="39" t="e">
        <f>VLOOKUP(A2037,'[1]2019.30'!$A:$B,2,0)</f>
        <v>#N/A</v>
      </c>
      <c r="AJ2037" s="39" t="e">
        <f>VLOOKUP(A2037,[2]修订!$B:$C,2,0)</f>
        <v>#N/A</v>
      </c>
    </row>
    <row r="2038" s="39" customFormat="1" ht="24" spans="1:36">
      <c r="A2038" s="55">
        <v>270200003</v>
      </c>
      <c r="B2038" s="52" t="s">
        <v>2931</v>
      </c>
      <c r="C2038" s="52" t="s">
        <v>2932</v>
      </c>
      <c r="D2038" s="52"/>
      <c r="E2038" s="56" t="s">
        <v>158</v>
      </c>
      <c r="F2038" s="56">
        <v>60</v>
      </c>
      <c r="G2038" s="52"/>
      <c r="H2038" s="47" t="s">
        <v>68</v>
      </c>
      <c r="I2038" s="44"/>
      <c r="J2038" s="39" t="e">
        <f>VLOOKUP(A2038,'[1]2019.11'!$A:$B,2,0)</f>
        <v>#N/A</v>
      </c>
      <c r="X2038" s="39" t="str">
        <f>VLOOKUP(A2038,'[1]2019.30'!$A:$B,2,0)</f>
        <v>细针穿刺细胞学检查与诊断</v>
      </c>
      <c r="Y2038" s="39">
        <f t="shared" si="262"/>
        <v>0</v>
      </c>
      <c r="Z2038" s="39" t="s">
        <v>2932</v>
      </c>
      <c r="AA2038" s="39">
        <f t="shared" si="263"/>
        <v>0</v>
      </c>
      <c r="AB2038" s="39" t="e">
        <f>VLOOKUP(A2038,'[1]2019.30'!$A:$D,4,0)</f>
        <v>#REF!</v>
      </c>
      <c r="AC2038" s="39" t="e">
        <f t="shared" si="264"/>
        <v>#REF!</v>
      </c>
      <c r="AD2038" s="39" t="str">
        <f>VLOOKUP(A2038,'[1]2019.30'!$A:$E,5,0)</f>
        <v>例</v>
      </c>
      <c r="AE2038" s="39">
        <f t="shared" si="265"/>
        <v>0</v>
      </c>
      <c r="AF2038" s="39">
        <f>VLOOKUP(A2038,'[1]2019.30'!$A:$F,6,0)</f>
        <v>60</v>
      </c>
      <c r="AG2038" s="39">
        <f t="shared" si="266"/>
        <v>0</v>
      </c>
      <c r="AH2038" s="39">
        <v>0</v>
      </c>
      <c r="AI2038" s="39">
        <f>IF(G2038=AH2038,0,1)</f>
        <v>0</v>
      </c>
      <c r="AJ2038" s="39" t="e">
        <f>VLOOKUP(A2038,[2]修订!$B:$C,2,0)</f>
        <v>#N/A</v>
      </c>
    </row>
    <row r="2039" s="39" customFormat="1" ht="36" spans="1:36">
      <c r="A2039" s="55">
        <v>270200004</v>
      </c>
      <c r="B2039" s="52" t="s">
        <v>2933</v>
      </c>
      <c r="C2039" s="52" t="s">
        <v>2934</v>
      </c>
      <c r="D2039" s="52"/>
      <c r="E2039" s="56" t="s">
        <v>158</v>
      </c>
      <c r="F2039" s="56">
        <v>40</v>
      </c>
      <c r="G2039" s="52"/>
      <c r="H2039" s="47" t="s">
        <v>68</v>
      </c>
      <c r="I2039" s="44"/>
      <c r="J2039" s="39" t="e">
        <f>VLOOKUP(A2039,'[1]2019.11'!$A:$B,2,0)</f>
        <v>#N/A</v>
      </c>
      <c r="X2039" s="39" t="str">
        <f>VLOOKUP(A2039,'[1]2019.30'!$A:$B,2,0)</f>
        <v>脱落细胞学检查与诊断</v>
      </c>
      <c r="Y2039" s="39">
        <f t="shared" si="262"/>
        <v>0</v>
      </c>
      <c r="Z2039" s="39" t="s">
        <v>2934</v>
      </c>
      <c r="AA2039" s="39">
        <f t="shared" si="263"/>
        <v>0</v>
      </c>
      <c r="AB2039" s="39" t="e">
        <f>VLOOKUP(A2039,'[1]2019.30'!$A:$D,4,0)</f>
        <v>#REF!</v>
      </c>
      <c r="AC2039" s="39" t="e">
        <f t="shared" si="264"/>
        <v>#REF!</v>
      </c>
      <c r="AD2039" s="39" t="str">
        <f>VLOOKUP(A2039,'[1]2019.30'!$A:$E,5,0)</f>
        <v>例</v>
      </c>
      <c r="AE2039" s="39">
        <f t="shared" si="265"/>
        <v>0</v>
      </c>
      <c r="AF2039" s="39">
        <f>VLOOKUP(A2039,'[1]2019.30'!$A:$F,6,0)</f>
        <v>40</v>
      </c>
      <c r="AG2039" s="39">
        <f t="shared" si="266"/>
        <v>0</v>
      </c>
      <c r="AH2039" s="39">
        <v>0</v>
      </c>
      <c r="AI2039" s="39">
        <f>IF(G2039=AH2039,0,1)</f>
        <v>0</v>
      </c>
      <c r="AJ2039" s="39" t="e">
        <f>VLOOKUP(A2039,[2]修订!$B:$C,2,0)</f>
        <v>#N/A</v>
      </c>
    </row>
    <row r="2040" s="39" customFormat="1" ht="24" spans="1:36">
      <c r="A2040" s="55">
        <v>270200005</v>
      </c>
      <c r="B2040" s="52" t="s">
        <v>2935</v>
      </c>
      <c r="C2040" s="52" t="s">
        <v>2936</v>
      </c>
      <c r="D2040" s="52"/>
      <c r="E2040" s="56" t="s">
        <v>158</v>
      </c>
      <c r="F2040" s="56">
        <v>20</v>
      </c>
      <c r="G2040" s="52"/>
      <c r="H2040" s="47" t="s">
        <v>68</v>
      </c>
      <c r="I2040" s="44"/>
      <c r="J2040" s="39" t="e">
        <f>VLOOKUP(A2040,'[1]2019.11'!$A:$B,2,0)</f>
        <v>#N/A</v>
      </c>
      <c r="X2040" s="39" t="str">
        <f>VLOOKUP(A2040,'[1]2019.30'!$A:$B,2,0)</f>
        <v>细胞学计数</v>
      </c>
      <c r="Y2040" s="39">
        <f t="shared" si="262"/>
        <v>0</v>
      </c>
      <c r="Z2040" s="39" t="s">
        <v>2936</v>
      </c>
      <c r="AA2040" s="39">
        <f t="shared" si="263"/>
        <v>0</v>
      </c>
      <c r="AB2040" s="39" t="e">
        <f>VLOOKUP(A2040,'[1]2019.30'!$A:$D,4,0)</f>
        <v>#REF!</v>
      </c>
      <c r="AC2040" s="39" t="e">
        <f t="shared" si="264"/>
        <v>#REF!</v>
      </c>
      <c r="AD2040" s="39" t="str">
        <f>VLOOKUP(A2040,'[1]2019.30'!$A:$E,5,0)</f>
        <v>例</v>
      </c>
      <c r="AE2040" s="39">
        <f t="shared" si="265"/>
        <v>0</v>
      </c>
      <c r="AF2040" s="39">
        <f>VLOOKUP(A2040,'[1]2019.30'!$A:$F,6,0)</f>
        <v>20</v>
      </c>
      <c r="AG2040" s="39">
        <f t="shared" si="266"/>
        <v>0</v>
      </c>
      <c r="AH2040" s="39">
        <v>0</v>
      </c>
      <c r="AI2040" s="39">
        <f>IF(G2040=AH2040,0,1)</f>
        <v>0</v>
      </c>
      <c r="AJ2040" s="39" t="e">
        <f>VLOOKUP(A2040,[2]修订!$B:$C,2,0)</f>
        <v>#N/A</v>
      </c>
    </row>
    <row r="2041" s="39" customFormat="1" ht="48" spans="1:36">
      <c r="A2041" s="55">
        <v>270200006</v>
      </c>
      <c r="B2041" s="52" t="s">
        <v>2937</v>
      </c>
      <c r="C2041" s="52" t="s">
        <v>2938</v>
      </c>
      <c r="D2041" s="52"/>
      <c r="E2041" s="56" t="s">
        <v>28</v>
      </c>
      <c r="F2041" s="56" t="s">
        <v>48</v>
      </c>
      <c r="G2041" s="52"/>
      <c r="H2041" s="47" t="s">
        <v>81</v>
      </c>
      <c r="I2041" s="44">
        <v>500</v>
      </c>
      <c r="J2041" s="39" t="e">
        <f>VLOOKUP(A2041,'[1]2019.11'!$A:$B,2,0)</f>
        <v>#N/A</v>
      </c>
      <c r="X2041" s="39" t="e">
        <f>VLOOKUP(A2041,'[1]2019.30'!$A:$B,2,0)</f>
        <v>#N/A</v>
      </c>
      <c r="AJ2041" s="39" t="e">
        <f>VLOOKUP(A2041,[2]修订!$B:$C,2,0)</f>
        <v>#N/A</v>
      </c>
    </row>
    <row r="2042" s="39" customFormat="1" ht="60" spans="1:36">
      <c r="A2042" s="55">
        <v>2703</v>
      </c>
      <c r="B2042" s="52" t="s">
        <v>2939</v>
      </c>
      <c r="C2042" s="52" t="s">
        <v>2940</v>
      </c>
      <c r="D2042" s="52"/>
      <c r="E2042" s="56"/>
      <c r="F2042" s="56"/>
      <c r="G2042" s="52"/>
      <c r="H2042" s="47"/>
      <c r="I2042" s="44"/>
      <c r="J2042" s="39" t="e">
        <f>VLOOKUP(A2042,'[1]2019.11'!$A:$B,2,0)</f>
        <v>#N/A</v>
      </c>
      <c r="X2042" s="39" t="str">
        <f>VLOOKUP(A2042,'[1]2019.30'!$A:$B,2,0)</f>
        <v>3．组织病理学检查与诊断</v>
      </c>
      <c r="Y2042" s="39">
        <f t="shared" ref="Y2042:Y2049" si="267">IF(B2042=X2042,0,1)</f>
        <v>0</v>
      </c>
      <c r="Z2042" s="39" t="s">
        <v>2940</v>
      </c>
      <c r="AA2042" s="39">
        <f t="shared" ref="AA2042:AA2049" si="268">IF(C2042=Z2042,0,1)</f>
        <v>0</v>
      </c>
      <c r="AB2042" s="39" t="e">
        <f>VLOOKUP(A2042,'[1]2019.30'!$A:$D,4,0)</f>
        <v>#REF!</v>
      </c>
      <c r="AC2042" s="39" t="e">
        <f t="shared" ref="AC2042:AC2049" si="269">IF(D2042=AB2042,0,1)</f>
        <v>#REF!</v>
      </c>
      <c r="AD2042" s="39" t="e">
        <f>VLOOKUP(A2042,'[1]2019.30'!$A:$E,5,0)</f>
        <v>#REF!</v>
      </c>
      <c r="AE2042" s="39" t="e">
        <f t="shared" ref="AE2042:AE2049" si="270">IF(E2042=AD2042,0,1)</f>
        <v>#REF!</v>
      </c>
      <c r="AF2042" s="39" t="e">
        <f>VLOOKUP(A2042,'[1]2019.30'!$A:$F,6,0)</f>
        <v>#REF!</v>
      </c>
      <c r="AG2042" s="39" t="e">
        <f t="shared" ref="AG2042:AG2049" si="271">IF(F2042=AF2042,0,1)</f>
        <v>#REF!</v>
      </c>
      <c r="AH2042" s="39">
        <v>0</v>
      </c>
      <c r="AI2042" s="39">
        <f t="shared" ref="AI2042:AI2049" si="272">IF(G2042=AH2042,0,1)</f>
        <v>0</v>
      </c>
      <c r="AJ2042" s="39" t="e">
        <f>VLOOKUP(A2042,[2]修订!$B:$C,2,0)</f>
        <v>#N/A</v>
      </c>
    </row>
    <row r="2043" s="39" customFormat="1" ht="24" spans="1:36">
      <c r="A2043" s="55">
        <v>270300001</v>
      </c>
      <c r="B2043" s="52" t="s">
        <v>2941</v>
      </c>
      <c r="C2043" s="52" t="s">
        <v>2942</v>
      </c>
      <c r="D2043" s="52"/>
      <c r="E2043" s="56" t="s">
        <v>158</v>
      </c>
      <c r="F2043" s="56">
        <v>260</v>
      </c>
      <c r="G2043" s="52"/>
      <c r="H2043" s="47" t="s">
        <v>68</v>
      </c>
      <c r="I2043" s="44"/>
      <c r="J2043" s="39" t="e">
        <f>VLOOKUP(A2043,'[1]2019.11'!$A:$B,2,0)</f>
        <v>#N/A</v>
      </c>
      <c r="X2043" s="39" t="str">
        <f>VLOOKUP(A2043,'[1]2019.30'!$A:$B,2,0)</f>
        <v>穿刺组织活检检查与诊断</v>
      </c>
      <c r="Y2043" s="39">
        <f t="shared" si="267"/>
        <v>0</v>
      </c>
      <c r="Z2043" s="39" t="s">
        <v>2942</v>
      </c>
      <c r="AA2043" s="39">
        <f t="shared" si="268"/>
        <v>0</v>
      </c>
      <c r="AB2043" s="39" t="e">
        <f>VLOOKUP(A2043,'[1]2019.30'!$A:$D,4,0)</f>
        <v>#REF!</v>
      </c>
      <c r="AC2043" s="39" t="e">
        <f t="shared" si="269"/>
        <v>#REF!</v>
      </c>
      <c r="AD2043" s="39" t="str">
        <f>VLOOKUP(A2043,'[1]2019.30'!$A:$E,5,0)</f>
        <v>例</v>
      </c>
      <c r="AE2043" s="39">
        <f t="shared" si="270"/>
        <v>0</v>
      </c>
      <c r="AF2043" s="39">
        <f>VLOOKUP(A2043,'[1]2019.30'!$A:$F,6,0)</f>
        <v>260</v>
      </c>
      <c r="AG2043" s="39">
        <f t="shared" si="271"/>
        <v>0</v>
      </c>
      <c r="AH2043" s="39">
        <v>0</v>
      </c>
      <c r="AI2043" s="39">
        <f t="shared" si="272"/>
        <v>0</v>
      </c>
      <c r="AJ2043" s="39" t="e">
        <f>VLOOKUP(A2043,[2]修订!$B:$C,2,0)</f>
        <v>#N/A</v>
      </c>
    </row>
    <row r="2044" s="39" customFormat="1" ht="24" spans="1:36">
      <c r="A2044" s="55">
        <v>270300002</v>
      </c>
      <c r="B2044" s="52" t="s">
        <v>2943</v>
      </c>
      <c r="C2044" s="52" t="s">
        <v>2944</v>
      </c>
      <c r="D2044" s="52"/>
      <c r="E2044" s="56" t="s">
        <v>158</v>
      </c>
      <c r="F2044" s="56">
        <v>210</v>
      </c>
      <c r="G2044" s="52" t="s">
        <v>2945</v>
      </c>
      <c r="H2044" s="47" t="s">
        <v>68</v>
      </c>
      <c r="I2044" s="44"/>
      <c r="J2044" s="39" t="e">
        <f>VLOOKUP(A2044,'[1]2019.11'!$A:$B,2,0)</f>
        <v>#N/A</v>
      </c>
      <c r="X2044" s="39" t="str">
        <f>VLOOKUP(A2044,'[1]2019.30'!$A:$B,2,0)</f>
        <v>内镜组织活检检查与诊断</v>
      </c>
      <c r="Y2044" s="39">
        <f t="shared" si="267"/>
        <v>0</v>
      </c>
      <c r="Z2044" s="39" t="s">
        <v>2944</v>
      </c>
      <c r="AA2044" s="39">
        <f t="shared" si="268"/>
        <v>0</v>
      </c>
      <c r="AB2044" s="39" t="e">
        <f>VLOOKUP(A2044,'[1]2019.30'!$A:$D,4,0)</f>
        <v>#REF!</v>
      </c>
      <c r="AC2044" s="39" t="e">
        <f t="shared" si="269"/>
        <v>#REF!</v>
      </c>
      <c r="AD2044" s="39" t="str">
        <f>VLOOKUP(A2044,'[1]2019.30'!$A:$E,5,0)</f>
        <v>例</v>
      </c>
      <c r="AE2044" s="39">
        <f t="shared" si="270"/>
        <v>0</v>
      </c>
      <c r="AF2044" s="39">
        <f>VLOOKUP(A2044,'[1]2019.30'!$A:$F,6,0)</f>
        <v>210</v>
      </c>
      <c r="AG2044" s="39">
        <f t="shared" si="271"/>
        <v>0</v>
      </c>
      <c r="AH2044" s="39" t="s">
        <v>2945</v>
      </c>
      <c r="AI2044" s="39">
        <f t="shared" si="272"/>
        <v>0</v>
      </c>
      <c r="AJ2044" s="39" t="e">
        <f>VLOOKUP(A2044,[2]修订!$B:$C,2,0)</f>
        <v>#N/A</v>
      </c>
    </row>
    <row r="2045" s="39" customFormat="1" ht="24" spans="1:36">
      <c r="A2045" s="55">
        <v>270300003</v>
      </c>
      <c r="B2045" s="52" t="s">
        <v>2946</v>
      </c>
      <c r="C2045" s="52" t="s">
        <v>2947</v>
      </c>
      <c r="D2045" s="52"/>
      <c r="E2045" s="56" t="s">
        <v>561</v>
      </c>
      <c r="F2045" s="56">
        <v>260</v>
      </c>
      <c r="G2045" s="52"/>
      <c r="H2045" s="47" t="s">
        <v>68</v>
      </c>
      <c r="I2045" s="44"/>
      <c r="J2045" s="39" t="e">
        <f>VLOOKUP(A2045,'[1]2019.11'!$A:$B,2,0)</f>
        <v>#N/A</v>
      </c>
      <c r="X2045" s="39" t="str">
        <f>VLOOKUP(A2045,'[1]2019.30'!$A:$B,2,0)</f>
        <v>局部切除组织活检检查与诊断</v>
      </c>
      <c r="Y2045" s="39">
        <f t="shared" si="267"/>
        <v>0</v>
      </c>
      <c r="Z2045" s="39" t="s">
        <v>2947</v>
      </c>
      <c r="AA2045" s="39">
        <f t="shared" si="268"/>
        <v>0</v>
      </c>
      <c r="AB2045" s="39" t="e">
        <f>VLOOKUP(A2045,'[1]2019.30'!$A:$D,4,0)</f>
        <v>#REF!</v>
      </c>
      <c r="AC2045" s="39" t="e">
        <f t="shared" si="269"/>
        <v>#REF!</v>
      </c>
      <c r="AD2045" s="39" t="str">
        <f>VLOOKUP(A2045,'[1]2019.30'!$A:$E,5,0)</f>
        <v>每部位</v>
      </c>
      <c r="AE2045" s="39">
        <f t="shared" si="270"/>
        <v>0</v>
      </c>
      <c r="AF2045" s="39">
        <f>VLOOKUP(A2045,'[1]2019.30'!$A:$F,6,0)</f>
        <v>260</v>
      </c>
      <c r="AG2045" s="39">
        <f t="shared" si="271"/>
        <v>0</v>
      </c>
      <c r="AH2045" s="39">
        <v>0</v>
      </c>
      <c r="AI2045" s="39">
        <f t="shared" si="272"/>
        <v>0</v>
      </c>
      <c r="AJ2045" s="39" t="e">
        <f>VLOOKUP(A2045,[2]修订!$B:$C,2,0)</f>
        <v>#N/A</v>
      </c>
    </row>
    <row r="2046" s="39" customFormat="1" spans="1:36">
      <c r="A2046" s="55">
        <v>270300004</v>
      </c>
      <c r="B2046" s="52" t="s">
        <v>2948</v>
      </c>
      <c r="C2046" s="52" t="s">
        <v>2949</v>
      </c>
      <c r="D2046" s="52"/>
      <c r="E2046" s="56" t="s">
        <v>158</v>
      </c>
      <c r="F2046" s="56">
        <v>100</v>
      </c>
      <c r="G2046" s="52"/>
      <c r="H2046" s="47" t="s">
        <v>68</v>
      </c>
      <c r="I2046" s="44"/>
      <c r="J2046" s="39" t="e">
        <f>VLOOKUP(A2046,'[1]2019.11'!$A:$B,2,0)</f>
        <v>#N/A</v>
      </c>
      <c r="X2046" s="39" t="str">
        <f>VLOOKUP(A2046,'[1]2019.30'!$A:$B,2,0)</f>
        <v>骨髓组织活检检查与诊断</v>
      </c>
      <c r="Y2046" s="39">
        <f t="shared" si="267"/>
        <v>0</v>
      </c>
      <c r="Z2046" s="39" t="s">
        <v>2949</v>
      </c>
      <c r="AA2046" s="39">
        <f t="shared" si="268"/>
        <v>0</v>
      </c>
      <c r="AB2046" s="39" t="e">
        <f>VLOOKUP(A2046,'[1]2019.30'!$A:$D,4,0)</f>
        <v>#REF!</v>
      </c>
      <c r="AC2046" s="39" t="e">
        <f t="shared" si="269"/>
        <v>#REF!</v>
      </c>
      <c r="AD2046" s="39" t="str">
        <f>VLOOKUP(A2046,'[1]2019.30'!$A:$E,5,0)</f>
        <v>例</v>
      </c>
      <c r="AE2046" s="39">
        <f t="shared" si="270"/>
        <v>0</v>
      </c>
      <c r="AF2046" s="39">
        <f>VLOOKUP(A2046,'[1]2019.30'!$A:$F,6,0)</f>
        <v>100</v>
      </c>
      <c r="AG2046" s="39">
        <f t="shared" si="271"/>
        <v>0</v>
      </c>
      <c r="AH2046" s="39">
        <v>0</v>
      </c>
      <c r="AI2046" s="39">
        <f t="shared" si="272"/>
        <v>0</v>
      </c>
      <c r="AJ2046" s="39" t="e">
        <f>VLOOKUP(A2046,[2]修订!$B:$C,2,0)</f>
        <v>#N/A</v>
      </c>
    </row>
    <row r="2047" s="39" customFormat="1" spans="1:36">
      <c r="A2047" s="55">
        <v>270300005</v>
      </c>
      <c r="B2047" s="52" t="s">
        <v>2950</v>
      </c>
      <c r="C2047" s="52"/>
      <c r="D2047" s="52"/>
      <c r="E2047" s="56" t="s">
        <v>158</v>
      </c>
      <c r="F2047" s="56"/>
      <c r="G2047" s="52"/>
      <c r="H2047" s="47"/>
      <c r="I2047" s="44"/>
      <c r="J2047" s="39" t="e">
        <f>VLOOKUP(A2047,'[1]2019.11'!$A:$B,2,0)</f>
        <v>#N/A</v>
      </c>
      <c r="X2047" s="39" t="str">
        <f>VLOOKUP(A2047,'[1]2019.30'!$A:$B,2,0)</f>
        <v>手术标本检查与诊断</v>
      </c>
      <c r="Y2047" s="39">
        <f t="shared" si="267"/>
        <v>0</v>
      </c>
      <c r="Z2047" s="39">
        <v>0</v>
      </c>
      <c r="AA2047" s="39">
        <f t="shared" si="268"/>
        <v>0</v>
      </c>
      <c r="AB2047" s="39" t="e">
        <f>VLOOKUP(A2047,'[1]2019.30'!$A:$D,4,0)</f>
        <v>#REF!</v>
      </c>
      <c r="AC2047" s="39" t="e">
        <f t="shared" si="269"/>
        <v>#REF!</v>
      </c>
      <c r="AD2047" s="39" t="str">
        <f>VLOOKUP(A2047,'[1]2019.30'!$A:$E,5,0)</f>
        <v>例</v>
      </c>
      <c r="AE2047" s="39">
        <f t="shared" si="270"/>
        <v>0</v>
      </c>
      <c r="AF2047" s="39" t="e">
        <f>VLOOKUP(A2047,'[1]2019.30'!$A:$F,6,0)</f>
        <v>#REF!</v>
      </c>
      <c r="AG2047" s="39" t="e">
        <f t="shared" si="271"/>
        <v>#REF!</v>
      </c>
      <c r="AH2047" s="39">
        <v>0</v>
      </c>
      <c r="AI2047" s="39">
        <f t="shared" si="272"/>
        <v>0</v>
      </c>
      <c r="AJ2047" s="39" t="e">
        <f>VLOOKUP(A2047,[2]修订!$B:$C,2,0)</f>
        <v>#N/A</v>
      </c>
    </row>
    <row r="2048" s="39" customFormat="1" spans="1:36">
      <c r="A2048" s="55" t="s">
        <v>2951</v>
      </c>
      <c r="B2048" s="52" t="s">
        <v>2952</v>
      </c>
      <c r="C2048" s="52"/>
      <c r="D2048" s="52"/>
      <c r="E2048" s="56" t="s">
        <v>158</v>
      </c>
      <c r="F2048" s="56">
        <v>320</v>
      </c>
      <c r="G2048" s="52"/>
      <c r="H2048" s="47" t="s">
        <v>68</v>
      </c>
      <c r="I2048" s="44"/>
      <c r="J2048" s="39" t="e">
        <f>VLOOKUP(A2048,'[1]2019.11'!$A:$B,2,0)</f>
        <v>#N/A</v>
      </c>
      <c r="X2048" s="39" t="str">
        <f>VLOOKUP(A2048,'[1]2019.30'!$A:$B,2,0)</f>
        <v>单切</v>
      </c>
      <c r="Y2048" s="39">
        <f t="shared" si="267"/>
        <v>0</v>
      </c>
      <c r="Z2048" s="39">
        <v>0</v>
      </c>
      <c r="AA2048" s="39">
        <f t="shared" si="268"/>
        <v>0</v>
      </c>
      <c r="AB2048" s="39" t="e">
        <f>VLOOKUP(A2048,'[1]2019.30'!$A:$D,4,0)</f>
        <v>#REF!</v>
      </c>
      <c r="AC2048" s="39" t="e">
        <f t="shared" si="269"/>
        <v>#REF!</v>
      </c>
      <c r="AD2048" s="39" t="str">
        <f>VLOOKUP(A2048,'[1]2019.30'!$A:$E,5,0)</f>
        <v>例</v>
      </c>
      <c r="AE2048" s="39">
        <f t="shared" si="270"/>
        <v>0</v>
      </c>
      <c r="AF2048" s="39">
        <f>VLOOKUP(A2048,'[1]2019.30'!$A:$F,6,0)</f>
        <v>320</v>
      </c>
      <c r="AG2048" s="39">
        <f t="shared" si="271"/>
        <v>0</v>
      </c>
      <c r="AH2048" s="39">
        <v>0</v>
      </c>
      <c r="AI2048" s="39">
        <f t="shared" si="272"/>
        <v>0</v>
      </c>
      <c r="AJ2048" s="39" t="e">
        <f>VLOOKUP(A2048,[2]修订!$B:$C,2,0)</f>
        <v>#N/A</v>
      </c>
    </row>
    <row r="2049" s="39" customFormat="1" spans="1:36">
      <c r="A2049" s="55" t="s">
        <v>2953</v>
      </c>
      <c r="B2049" s="52" t="s">
        <v>2954</v>
      </c>
      <c r="C2049" s="52"/>
      <c r="D2049" s="52"/>
      <c r="E2049" s="56" t="s">
        <v>158</v>
      </c>
      <c r="F2049" s="56">
        <v>500</v>
      </c>
      <c r="G2049" s="52"/>
      <c r="H2049" s="47" t="s">
        <v>68</v>
      </c>
      <c r="I2049" s="44"/>
      <c r="J2049" s="39" t="e">
        <f>VLOOKUP(A2049,'[1]2019.11'!$A:$B,2,0)</f>
        <v>#N/A</v>
      </c>
      <c r="X2049" s="39" t="str">
        <f>VLOOKUP(A2049,'[1]2019.30'!$A:$B,2,0)</f>
        <v>根治</v>
      </c>
      <c r="Y2049" s="39">
        <f t="shared" si="267"/>
        <v>0</v>
      </c>
      <c r="Z2049" s="39">
        <v>0</v>
      </c>
      <c r="AA2049" s="39">
        <f t="shared" si="268"/>
        <v>0</v>
      </c>
      <c r="AB2049" s="39" t="e">
        <f>VLOOKUP(A2049,'[1]2019.30'!$A:$D,4,0)</f>
        <v>#REF!</v>
      </c>
      <c r="AC2049" s="39" t="e">
        <f t="shared" si="269"/>
        <v>#REF!</v>
      </c>
      <c r="AD2049" s="39" t="str">
        <f>VLOOKUP(A2049,'[1]2019.30'!$A:$E,5,0)</f>
        <v>例</v>
      </c>
      <c r="AE2049" s="39">
        <f t="shared" si="270"/>
        <v>0</v>
      </c>
      <c r="AF2049" s="39">
        <f>VLOOKUP(A2049,'[1]2019.30'!$A:$F,6,0)</f>
        <v>500</v>
      </c>
      <c r="AG2049" s="39">
        <f t="shared" si="271"/>
        <v>0</v>
      </c>
      <c r="AH2049" s="39">
        <v>0</v>
      </c>
      <c r="AI2049" s="39">
        <f t="shared" si="272"/>
        <v>0</v>
      </c>
      <c r="AJ2049" s="39" t="e">
        <f>VLOOKUP(A2049,[2]修订!$B:$C,2,0)</f>
        <v>#N/A</v>
      </c>
    </row>
    <row r="2050" s="39" customFormat="1" ht="27" spans="1:46">
      <c r="A2050" s="55" t="s">
        <v>2955</v>
      </c>
      <c r="B2050" s="52" t="s">
        <v>2956</v>
      </c>
      <c r="C2050" s="52"/>
      <c r="D2050" s="52"/>
      <c r="E2050" s="56" t="s">
        <v>158</v>
      </c>
      <c r="F2050" s="56">
        <v>500</v>
      </c>
      <c r="G2050" s="52"/>
      <c r="H2050" s="47" t="s">
        <v>2473</v>
      </c>
      <c r="I2050" s="44"/>
      <c r="J2050" s="39" t="e">
        <f>VLOOKUP(A2050,'[1]2019.11'!$A:$B,2,0)</f>
        <v>#N/A</v>
      </c>
      <c r="X2050" s="39" t="e">
        <f>VLOOKUP(A2050,'[1]2019.30'!$A:$B,2,0)</f>
        <v>#N/A</v>
      </c>
      <c r="AJ2050" s="39" t="str">
        <f>VLOOKUP(A2050,[2]修订!$B:$C,2,0)</f>
        <v>内镜切除标本诊断</v>
      </c>
      <c r="AK2050" s="39">
        <f>IF(B2050=AJ2050,0,1)</f>
        <v>0</v>
      </c>
      <c r="AL2050" s="39">
        <v>0</v>
      </c>
      <c r="AM2050" s="39">
        <f>IF(C2050=AL2050,0,1)</f>
        <v>0</v>
      </c>
      <c r="AN2050" s="39">
        <v>0</v>
      </c>
      <c r="AO2050" s="39">
        <f>IF(D2050=AN2050,0,1)</f>
        <v>0</v>
      </c>
      <c r="AP2050" s="39" t="str">
        <f>VLOOKUP(A2050,[2]修订!$B:$F,5,0)</f>
        <v>例</v>
      </c>
      <c r="AQ2050" s="39">
        <f>IF(E2050=AP2050,0,1)</f>
        <v>0</v>
      </c>
      <c r="AR2050" s="39">
        <v>405</v>
      </c>
      <c r="AS2050" s="39">
        <f>IF(F2050=AR2050,0,1)</f>
        <v>1</v>
      </c>
      <c r="AT2050" s="39">
        <v>0</v>
      </c>
    </row>
    <row r="2051" s="39" customFormat="1" ht="36" spans="1:36">
      <c r="A2051" s="55">
        <v>270300006</v>
      </c>
      <c r="B2051" s="52" t="s">
        <v>2957</v>
      </c>
      <c r="C2051" s="52" t="s">
        <v>2958</v>
      </c>
      <c r="D2051" s="52"/>
      <c r="E2051" s="56" t="s">
        <v>2959</v>
      </c>
      <c r="F2051" s="56">
        <v>190</v>
      </c>
      <c r="G2051" s="52" t="s">
        <v>2960</v>
      </c>
      <c r="H2051" s="47"/>
      <c r="I2051" s="44"/>
      <c r="J2051" s="39" t="e">
        <f>VLOOKUP(A2051,'[1]2019.11'!$A:$B,2,0)</f>
        <v>#N/A</v>
      </c>
      <c r="X2051" s="39" t="e">
        <f>VLOOKUP(A2051,'[1]2019.30'!$A:$B,2,0)</f>
        <v>#N/A</v>
      </c>
      <c r="AJ2051" s="39" t="e">
        <f>VLOOKUP(A2051,[2]修订!$B:$C,2,0)</f>
        <v>#N/A</v>
      </c>
    </row>
    <row r="2052" s="39" customFormat="1" spans="1:36">
      <c r="A2052" s="55" t="s">
        <v>2961</v>
      </c>
      <c r="B2052" s="52" t="s">
        <v>2962</v>
      </c>
      <c r="C2052" s="52"/>
      <c r="D2052" s="52"/>
      <c r="E2052" s="56" t="s">
        <v>158</v>
      </c>
      <c r="F2052" s="56">
        <v>18</v>
      </c>
      <c r="G2052" s="52"/>
      <c r="H2052" s="47"/>
      <c r="I2052" s="44"/>
      <c r="J2052" s="39" t="e">
        <f>VLOOKUP(A2052,'[1]2019.11'!$A:$B,2,0)</f>
        <v>#N/A</v>
      </c>
      <c r="X2052" s="39" t="e">
        <f>VLOOKUP(A2052,'[1]2019.30'!$A:$B,2,0)</f>
        <v>#N/A</v>
      </c>
      <c r="AJ2052" s="39" t="e">
        <f>VLOOKUP(A2052,[2]修订!$B:$C,2,0)</f>
        <v>#N/A</v>
      </c>
    </row>
    <row r="2053" s="39" customFormat="1" ht="24" spans="1:36">
      <c r="A2053" s="55">
        <v>270300007</v>
      </c>
      <c r="B2053" s="52" t="s">
        <v>2963</v>
      </c>
      <c r="C2053" s="52"/>
      <c r="D2053" s="52"/>
      <c r="E2053" s="56" t="s">
        <v>158</v>
      </c>
      <c r="F2053" s="56" t="s">
        <v>526</v>
      </c>
      <c r="G2053" s="52"/>
      <c r="H2053" s="47"/>
      <c r="I2053" s="44"/>
      <c r="J2053" s="39" t="e">
        <f>VLOOKUP(A2053,'[1]2019.11'!$A:$B,2,0)</f>
        <v>#N/A</v>
      </c>
      <c r="X2053" s="39" t="e">
        <f>VLOOKUP(A2053,'[1]2019.30'!$A:$B,2,0)</f>
        <v>#N/A</v>
      </c>
      <c r="AJ2053" s="39" t="e">
        <f>VLOOKUP(A2053,[2]修订!$B:$C,2,0)</f>
        <v>#N/A</v>
      </c>
    </row>
    <row r="2054" s="39" customFormat="1" ht="24" spans="1:36">
      <c r="A2054" s="55">
        <v>270300008</v>
      </c>
      <c r="B2054" s="52" t="s">
        <v>2964</v>
      </c>
      <c r="C2054" s="52"/>
      <c r="D2054" s="52"/>
      <c r="E2054" s="56" t="s">
        <v>158</v>
      </c>
      <c r="F2054" s="56">
        <v>110</v>
      </c>
      <c r="G2054" s="52"/>
      <c r="H2054" s="47"/>
      <c r="I2054" s="44"/>
      <c r="J2054" s="39" t="e">
        <f>VLOOKUP(A2054,'[1]2019.11'!$A:$B,2,0)</f>
        <v>#N/A</v>
      </c>
      <c r="X2054" s="39" t="e">
        <f>VLOOKUP(A2054,'[1]2019.30'!$A:$B,2,0)</f>
        <v>#N/A</v>
      </c>
      <c r="AJ2054" s="39" t="e">
        <f>VLOOKUP(A2054,[2]修订!$B:$C,2,0)</f>
        <v>#N/A</v>
      </c>
    </row>
    <row r="2055" s="39" customFormat="1" ht="36" spans="1:36">
      <c r="A2055" s="55">
        <v>270300009</v>
      </c>
      <c r="B2055" s="52" t="s">
        <v>2965</v>
      </c>
      <c r="C2055" s="52"/>
      <c r="D2055" s="52"/>
      <c r="E2055" s="56" t="s">
        <v>158</v>
      </c>
      <c r="F2055" s="56">
        <v>115</v>
      </c>
      <c r="G2055" s="52" t="s">
        <v>2960</v>
      </c>
      <c r="H2055" s="47"/>
      <c r="I2055" s="44"/>
      <c r="J2055" s="39" t="e">
        <f>VLOOKUP(A2055,'[1]2019.11'!$A:$B,2,0)</f>
        <v>#N/A</v>
      </c>
      <c r="X2055" s="39" t="e">
        <f>VLOOKUP(A2055,'[1]2019.30'!$A:$B,2,0)</f>
        <v>#N/A</v>
      </c>
      <c r="AJ2055" s="39" t="e">
        <f>VLOOKUP(A2055,[2]修订!$B:$C,2,0)</f>
        <v>#N/A</v>
      </c>
    </row>
    <row r="2056" s="39" customFormat="1" spans="1:36">
      <c r="A2056" s="55">
        <v>270300010</v>
      </c>
      <c r="B2056" s="52" t="s">
        <v>2966</v>
      </c>
      <c r="C2056" s="52"/>
      <c r="D2056" s="52"/>
      <c r="E2056" s="56" t="s">
        <v>158</v>
      </c>
      <c r="F2056" s="56" t="s">
        <v>526</v>
      </c>
      <c r="G2056" s="52"/>
      <c r="H2056" s="47"/>
      <c r="I2056" s="44"/>
      <c r="J2056" s="39" t="e">
        <f>VLOOKUP(A2056,'[1]2019.11'!$A:$B,2,0)</f>
        <v>#N/A</v>
      </c>
      <c r="X2056" s="39" t="e">
        <f>VLOOKUP(A2056,'[1]2019.30'!$A:$B,2,0)</f>
        <v>#N/A</v>
      </c>
      <c r="AJ2056" s="39" t="e">
        <f>VLOOKUP(A2056,[2]修订!$B:$C,2,0)</f>
        <v>#N/A</v>
      </c>
    </row>
    <row r="2057" s="39" customFormat="1" ht="60" spans="1:36">
      <c r="A2057" s="55">
        <v>270300011</v>
      </c>
      <c r="B2057" s="52" t="s">
        <v>2967</v>
      </c>
      <c r="C2057" s="52" t="s">
        <v>2968</v>
      </c>
      <c r="D2057" s="52"/>
      <c r="E2057" s="56" t="s">
        <v>28</v>
      </c>
      <c r="F2057" s="56" t="s">
        <v>48</v>
      </c>
      <c r="G2057" s="52"/>
      <c r="H2057" s="57" t="s">
        <v>62</v>
      </c>
      <c r="I2057" s="39">
        <v>500</v>
      </c>
      <c r="J2057" s="39" t="e">
        <f>VLOOKUP(A2057,'[1]2019.11'!$A:$B,2,0)</f>
        <v>#N/A</v>
      </c>
      <c r="X2057" s="39" t="e">
        <f>VLOOKUP(A2057,'[1]2019.30'!$A:$B,2,0)</f>
        <v>#N/A</v>
      </c>
      <c r="AJ2057" s="39" t="e">
        <f>VLOOKUP(A2057,[2]修订!$B:$C,2,0)</f>
        <v>#N/A</v>
      </c>
    </row>
    <row r="2058" s="39" customFormat="1" ht="84" spans="1:36">
      <c r="A2058" s="55">
        <v>270300012</v>
      </c>
      <c r="B2058" s="52" t="s">
        <v>2969</v>
      </c>
      <c r="C2058" s="52" t="s">
        <v>2970</v>
      </c>
      <c r="D2058" s="52"/>
      <c r="E2058" s="56" t="s">
        <v>28</v>
      </c>
      <c r="F2058" s="56" t="s">
        <v>48</v>
      </c>
      <c r="G2058" s="52"/>
      <c r="H2058" s="57" t="s">
        <v>62</v>
      </c>
      <c r="I2058" s="39">
        <v>570</v>
      </c>
      <c r="J2058" s="39" t="e">
        <f>VLOOKUP(A2058,'[1]2019.11'!$A:$B,2,0)</f>
        <v>#N/A</v>
      </c>
      <c r="X2058" s="39" t="e">
        <f>VLOOKUP(A2058,'[1]2019.30'!$A:$B,2,0)</f>
        <v>#N/A</v>
      </c>
      <c r="AJ2058" s="39" t="e">
        <f>VLOOKUP(A2058,[2]修订!$B:$C,2,0)</f>
        <v>#N/A</v>
      </c>
    </row>
    <row r="2059" s="39" customFormat="1" ht="96" spans="1:36">
      <c r="A2059" s="55">
        <v>270300013</v>
      </c>
      <c r="B2059" s="52" t="s">
        <v>2971</v>
      </c>
      <c r="C2059" s="52" t="s">
        <v>2972</v>
      </c>
      <c r="D2059" s="52"/>
      <c r="E2059" s="56" t="s">
        <v>28</v>
      </c>
      <c r="F2059" s="56" t="s">
        <v>48</v>
      </c>
      <c r="G2059" s="52"/>
      <c r="H2059" s="57" t="s">
        <v>62</v>
      </c>
      <c r="I2059" s="39">
        <v>2800</v>
      </c>
      <c r="J2059" s="39" t="e">
        <f>VLOOKUP(A2059,'[1]2019.11'!$A:$B,2,0)</f>
        <v>#N/A</v>
      </c>
      <c r="X2059" s="39" t="e">
        <f>VLOOKUP(A2059,'[1]2019.30'!$A:$B,2,0)</f>
        <v>#N/A</v>
      </c>
      <c r="AJ2059" s="39" t="e">
        <f>VLOOKUP(A2059,[2]修订!$B:$C,2,0)</f>
        <v>#N/A</v>
      </c>
    </row>
    <row r="2060" s="39" customFormat="1" ht="96" spans="1:36">
      <c r="A2060" s="55">
        <v>270300014</v>
      </c>
      <c r="B2060" s="52" t="s">
        <v>2973</v>
      </c>
      <c r="C2060" s="52" t="s">
        <v>2974</v>
      </c>
      <c r="D2060" s="52"/>
      <c r="E2060" s="56" t="s">
        <v>28</v>
      </c>
      <c r="F2060" s="56" t="s">
        <v>48</v>
      </c>
      <c r="G2060" s="52"/>
      <c r="H2060" s="57" t="s">
        <v>62</v>
      </c>
      <c r="I2060" s="39">
        <v>1900</v>
      </c>
      <c r="J2060" s="39" t="e">
        <f>VLOOKUP(A2060,'[1]2019.11'!$A:$B,2,0)</f>
        <v>#N/A</v>
      </c>
      <c r="X2060" s="39" t="e">
        <f>VLOOKUP(A2060,'[1]2019.30'!$A:$B,2,0)</f>
        <v>#N/A</v>
      </c>
      <c r="AJ2060" s="39" t="e">
        <f>VLOOKUP(A2060,[2]修订!$B:$C,2,0)</f>
        <v>#N/A</v>
      </c>
    </row>
    <row r="2061" s="39" customFormat="1" ht="24" spans="1:36">
      <c r="A2061" s="55">
        <v>2704</v>
      </c>
      <c r="B2061" s="52" t="s">
        <v>2975</v>
      </c>
      <c r="C2061" s="52" t="s">
        <v>2976</v>
      </c>
      <c r="D2061" s="52"/>
      <c r="E2061" s="56"/>
      <c r="F2061" s="56"/>
      <c r="G2061" s="52" t="s">
        <v>2977</v>
      </c>
      <c r="H2061" s="47" t="s">
        <v>68</v>
      </c>
      <c r="I2061" s="44"/>
      <c r="J2061" s="39" t="e">
        <f>VLOOKUP(A2061,'[1]2019.11'!$A:$B,2,0)</f>
        <v>#N/A</v>
      </c>
      <c r="X2061" s="39" t="str">
        <f>VLOOKUP(A2061,'[1]2019.30'!$A:$B,2,0)</f>
        <v>4．冰冻切片与快速石蜡切片检查与诊断</v>
      </c>
      <c r="Y2061" s="39">
        <f t="shared" ref="Y2061:Y2063" si="273">IF(B2061=X2061,0,1)</f>
        <v>0</v>
      </c>
      <c r="Z2061" s="39" t="s">
        <v>2976</v>
      </c>
      <c r="AA2061" s="39">
        <f t="shared" ref="AA2061:AA2063" si="274">IF(C2061=Z2061,0,1)</f>
        <v>0</v>
      </c>
      <c r="AB2061" s="39" t="e">
        <f>VLOOKUP(A2061,'[1]2019.30'!$A:$D,4,0)</f>
        <v>#REF!</v>
      </c>
      <c r="AC2061" s="39" t="e">
        <f t="shared" ref="AC2061:AC2063" si="275">IF(D2061=AB2061,0,1)</f>
        <v>#REF!</v>
      </c>
      <c r="AD2061" s="39" t="e">
        <f>VLOOKUP(A2061,'[1]2019.30'!$A:$E,5,0)</f>
        <v>#REF!</v>
      </c>
      <c r="AE2061" s="39" t="e">
        <f t="shared" ref="AE2061:AE2063" si="276">IF(E2061=AD2061,0,1)</f>
        <v>#REF!</v>
      </c>
      <c r="AF2061" s="39" t="e">
        <f>VLOOKUP(A2061,'[1]2019.30'!$A:$F,6,0)</f>
        <v>#REF!</v>
      </c>
      <c r="AG2061" s="39" t="e">
        <f t="shared" ref="AG2061:AG2063" si="277">IF(F2061=AF2061,0,1)</f>
        <v>#REF!</v>
      </c>
      <c r="AH2061" s="39" t="s">
        <v>2977</v>
      </c>
      <c r="AI2061" s="39">
        <f>IF(G2061=AH2061,0,1)</f>
        <v>0</v>
      </c>
      <c r="AJ2061" s="39" t="e">
        <f>VLOOKUP(A2061,[2]修订!$B:$C,2,0)</f>
        <v>#N/A</v>
      </c>
    </row>
    <row r="2062" s="39" customFormat="1" spans="1:36">
      <c r="A2062" s="55">
        <v>270400001</v>
      </c>
      <c r="B2062" s="52" t="s">
        <v>2978</v>
      </c>
      <c r="C2062" s="52"/>
      <c r="D2062" s="52"/>
      <c r="E2062" s="56" t="s">
        <v>617</v>
      </c>
      <c r="F2062" s="56">
        <v>400</v>
      </c>
      <c r="G2062" s="52" t="s">
        <v>2979</v>
      </c>
      <c r="H2062" s="47" t="s">
        <v>68</v>
      </c>
      <c r="I2062" s="44"/>
      <c r="J2062" s="39" t="e">
        <f>VLOOKUP(A2062,'[1]2019.11'!$A:$B,2,0)</f>
        <v>#N/A</v>
      </c>
      <c r="X2062" s="39" t="str">
        <f>VLOOKUP(A2062,'[1]2019.30'!$A:$B,2,0)</f>
        <v>冰冻切片检查与诊断</v>
      </c>
      <c r="Y2062" s="39">
        <f t="shared" si="273"/>
        <v>0</v>
      </c>
      <c r="Z2062" s="39">
        <v>0</v>
      </c>
      <c r="AA2062" s="39">
        <f t="shared" si="274"/>
        <v>0</v>
      </c>
      <c r="AB2062" s="39" t="e">
        <f>VLOOKUP(A2062,'[1]2019.30'!$A:$D,4,0)</f>
        <v>#REF!</v>
      </c>
      <c r="AC2062" s="39" t="e">
        <f t="shared" si="275"/>
        <v>#REF!</v>
      </c>
      <c r="AD2062" s="39" t="str">
        <f>VLOOKUP(A2062,'[1]2019.30'!$A:$E,5,0)</f>
        <v>部位</v>
      </c>
      <c r="AE2062" s="39">
        <f t="shared" si="276"/>
        <v>0</v>
      </c>
      <c r="AF2062" s="39">
        <f>VLOOKUP(A2062,'[1]2019.30'!$A:$F,6,0)</f>
        <v>400</v>
      </c>
      <c r="AG2062" s="39">
        <f t="shared" si="277"/>
        <v>0</v>
      </c>
      <c r="AH2062" s="39" t="s">
        <v>2979</v>
      </c>
      <c r="AI2062" s="39">
        <f>IF(G2062=AH2062,0,1)</f>
        <v>0</v>
      </c>
      <c r="AJ2062" s="39" t="e">
        <f>VLOOKUP(A2062,[2]修订!$B:$C,2,0)</f>
        <v>#N/A</v>
      </c>
    </row>
    <row r="2063" s="39" customFormat="1" spans="1:36">
      <c r="A2063" s="55" t="s">
        <v>2980</v>
      </c>
      <c r="B2063" s="52" t="s">
        <v>2981</v>
      </c>
      <c r="C2063" s="52"/>
      <c r="D2063" s="52"/>
      <c r="E2063" s="56" t="s">
        <v>2982</v>
      </c>
      <c r="F2063" s="56">
        <v>100</v>
      </c>
      <c r="G2063" s="52"/>
      <c r="H2063" s="47" t="s">
        <v>68</v>
      </c>
      <c r="I2063" s="44"/>
      <c r="J2063" s="39" t="e">
        <f>VLOOKUP(A2063,'[1]2019.11'!$A:$B,2,0)</f>
        <v>#N/A</v>
      </c>
      <c r="X2063" s="39" t="str">
        <f>VLOOKUP(A2063,'[1]2019.30'!$A:$B,2,0)</f>
        <v>特异性感染标本</v>
      </c>
      <c r="Y2063" s="39">
        <f t="shared" si="273"/>
        <v>0</v>
      </c>
      <c r="Z2063" s="39">
        <v>0</v>
      </c>
      <c r="AA2063" s="39">
        <f t="shared" si="274"/>
        <v>0</v>
      </c>
      <c r="AB2063" s="39" t="e">
        <f>VLOOKUP(A2063,'[1]2019.30'!$A:$D,4,0)</f>
        <v>#REF!</v>
      </c>
      <c r="AC2063" s="39" t="e">
        <f t="shared" si="275"/>
        <v>#REF!</v>
      </c>
      <c r="AD2063" s="39" t="str">
        <f>VLOOKUP(A2063,'[1]2019.30'!$A:$E,5,0)</f>
        <v>每个</v>
      </c>
      <c r="AE2063" s="39">
        <f t="shared" si="276"/>
        <v>0</v>
      </c>
      <c r="AF2063" s="39">
        <f>VLOOKUP(A2063,'[1]2019.30'!$A:$F,6,0)</f>
        <v>100</v>
      </c>
      <c r="AG2063" s="39">
        <f t="shared" si="277"/>
        <v>0</v>
      </c>
      <c r="AH2063" s="39">
        <v>0</v>
      </c>
      <c r="AI2063" s="39">
        <f>IF(G2063=AH2063,0,1)</f>
        <v>0</v>
      </c>
      <c r="AJ2063" s="39" t="e">
        <f>VLOOKUP(A2063,[2]修订!$B:$C,2,0)</f>
        <v>#N/A</v>
      </c>
    </row>
    <row r="2064" s="39" customFormat="1" ht="36" spans="1:36">
      <c r="A2064" s="55">
        <v>270400002</v>
      </c>
      <c r="B2064" s="52" t="s">
        <v>2983</v>
      </c>
      <c r="C2064" s="52" t="s">
        <v>2984</v>
      </c>
      <c r="D2064" s="52"/>
      <c r="E2064" s="56" t="s">
        <v>617</v>
      </c>
      <c r="F2064" s="56">
        <v>210</v>
      </c>
      <c r="G2064" s="52" t="s">
        <v>2985</v>
      </c>
      <c r="H2064" s="47" t="s">
        <v>5</v>
      </c>
      <c r="I2064" s="44"/>
      <c r="J2064" s="39" t="e">
        <f>VLOOKUP(A2064,'[1]2019.11'!$A:$B,2,0)</f>
        <v>#N/A</v>
      </c>
      <c r="X2064" s="39" t="e">
        <f>VLOOKUP(A2064,'[1]2019.30'!$A:$B,2,0)</f>
        <v>#N/A</v>
      </c>
      <c r="AJ2064" s="39" t="e">
        <f>VLOOKUP(A2064,[2]修订!$B:$C,2,0)</f>
        <v>#N/A</v>
      </c>
    </row>
    <row r="2065" s="39" customFormat="1" spans="1:36">
      <c r="A2065" s="55">
        <v>2705</v>
      </c>
      <c r="B2065" s="52" t="s">
        <v>2986</v>
      </c>
      <c r="C2065" s="52"/>
      <c r="D2065" s="52"/>
      <c r="E2065" s="56"/>
      <c r="F2065" s="56"/>
      <c r="G2065" s="52"/>
      <c r="H2065" s="47"/>
      <c r="I2065" s="44"/>
      <c r="J2065" s="39" t="e">
        <f>VLOOKUP(A2065,'[1]2019.11'!$A:$B,2,0)</f>
        <v>#N/A</v>
      </c>
      <c r="X2065" s="39" t="str">
        <f>VLOOKUP(A2065,'[1]2019.30'!$A:$B,2,0)</f>
        <v>5．特殊染色诊断技术</v>
      </c>
      <c r="Y2065" s="39">
        <f t="shared" ref="Y2065:Y2068" si="278">IF(B2065=X2065,0,1)</f>
        <v>0</v>
      </c>
      <c r="Z2065" s="39">
        <v>0</v>
      </c>
      <c r="AA2065" s="39">
        <f t="shared" ref="AA2065:AA2068" si="279">IF(C2065=Z2065,0,1)</f>
        <v>0</v>
      </c>
      <c r="AB2065" s="39" t="e">
        <f>VLOOKUP(A2065,'[1]2019.30'!$A:$D,4,0)</f>
        <v>#REF!</v>
      </c>
      <c r="AC2065" s="39" t="e">
        <f t="shared" ref="AC2065:AC2068" si="280">IF(D2065=AB2065,0,1)</f>
        <v>#REF!</v>
      </c>
      <c r="AD2065" s="39" t="e">
        <f>VLOOKUP(A2065,'[1]2019.30'!$A:$E,5,0)</f>
        <v>#REF!</v>
      </c>
      <c r="AE2065" s="39" t="e">
        <f t="shared" ref="AE2065:AE2068" si="281">IF(E2065=AD2065,0,1)</f>
        <v>#REF!</v>
      </c>
      <c r="AF2065" s="39" t="e">
        <f>VLOOKUP(A2065,'[1]2019.30'!$A:$F,6,0)</f>
        <v>#REF!</v>
      </c>
      <c r="AG2065" s="39" t="e">
        <f t="shared" ref="AG2065:AG2068" si="282">IF(F2065=AF2065,0,1)</f>
        <v>#REF!</v>
      </c>
      <c r="AH2065" s="39">
        <v>0</v>
      </c>
      <c r="AI2065" s="39">
        <f>IF(G2065=AH2065,0,1)</f>
        <v>0</v>
      </c>
      <c r="AJ2065" s="39" t="e">
        <f>VLOOKUP(A2065,[2]修订!$B:$C,2,0)</f>
        <v>#N/A</v>
      </c>
    </row>
    <row r="2066" s="39" customFormat="1" ht="24" spans="1:36">
      <c r="A2066" s="55">
        <v>270500001</v>
      </c>
      <c r="B2066" s="52" t="s">
        <v>2987</v>
      </c>
      <c r="C2066" s="52"/>
      <c r="D2066" s="52"/>
      <c r="E2066" s="56" t="s">
        <v>2988</v>
      </c>
      <c r="F2066" s="56">
        <v>54</v>
      </c>
      <c r="G2066" s="52"/>
      <c r="H2066" s="47" t="s">
        <v>68</v>
      </c>
      <c r="I2066" s="44"/>
      <c r="J2066" s="39" t="e">
        <f>VLOOKUP(A2066,'[1]2019.11'!$A:$B,2,0)</f>
        <v>#N/A</v>
      </c>
      <c r="X2066" s="39" t="str">
        <f>VLOOKUP(A2066,'[1]2019.30'!$A:$B,2,0)</f>
        <v>特殊染色及酶组织化学染色诊断</v>
      </c>
      <c r="Y2066" s="39">
        <f t="shared" si="278"/>
        <v>0</v>
      </c>
      <c r="Z2066" s="39">
        <v>0</v>
      </c>
      <c r="AA2066" s="39">
        <f t="shared" si="279"/>
        <v>0</v>
      </c>
      <c r="AB2066" s="39" t="e">
        <f>VLOOKUP(A2066,'[1]2019.30'!$A:$D,4,0)</f>
        <v>#REF!</v>
      </c>
      <c r="AC2066" s="39" t="e">
        <f t="shared" si="280"/>
        <v>#REF!</v>
      </c>
      <c r="AD2066" s="39" t="str">
        <f>VLOOKUP(A2066,'[1]2019.30'!$A:$E,5,0)</f>
        <v>每标本，每种染色</v>
      </c>
      <c r="AE2066" s="39">
        <f t="shared" si="281"/>
        <v>0</v>
      </c>
      <c r="AF2066" s="39">
        <f>VLOOKUP(A2066,'[1]2019.30'!$A:$F,6,0)</f>
        <v>54</v>
      </c>
      <c r="AG2066" s="39">
        <f t="shared" si="282"/>
        <v>0</v>
      </c>
      <c r="AH2066" s="39">
        <v>0</v>
      </c>
      <c r="AI2066" s="39">
        <f>IF(G2066=AH2066,0,1)</f>
        <v>0</v>
      </c>
      <c r="AJ2066" s="39" t="e">
        <f>VLOOKUP(A2066,[2]修订!$B:$C,2,0)</f>
        <v>#N/A</v>
      </c>
    </row>
    <row r="2067" s="39" customFormat="1" spans="1:36">
      <c r="A2067" s="55">
        <v>270500002</v>
      </c>
      <c r="B2067" s="52" t="s">
        <v>2989</v>
      </c>
      <c r="C2067" s="52"/>
      <c r="D2067" s="52"/>
      <c r="E2067" s="56" t="s">
        <v>2988</v>
      </c>
      <c r="F2067" s="56">
        <v>110</v>
      </c>
      <c r="G2067" s="52" t="s">
        <v>2990</v>
      </c>
      <c r="H2067" s="47" t="s">
        <v>68</v>
      </c>
      <c r="I2067" s="44"/>
      <c r="J2067" s="39" t="e">
        <f>VLOOKUP(A2067,'[1]2019.11'!$A:$B,2,0)</f>
        <v>#N/A</v>
      </c>
      <c r="X2067" s="39" t="str">
        <f>VLOOKUP(A2067,'[1]2019.30'!$A:$B,2,0)</f>
        <v>免疫组织化学染色诊断</v>
      </c>
      <c r="Y2067" s="39">
        <f t="shared" si="278"/>
        <v>0</v>
      </c>
      <c r="Z2067" s="39">
        <v>0</v>
      </c>
      <c r="AA2067" s="39">
        <f t="shared" si="279"/>
        <v>0</v>
      </c>
      <c r="AB2067" s="39" t="e">
        <f>VLOOKUP(A2067,'[1]2019.30'!$A:$D,4,0)</f>
        <v>#REF!</v>
      </c>
      <c r="AC2067" s="39" t="e">
        <f t="shared" si="280"/>
        <v>#REF!</v>
      </c>
      <c r="AD2067" s="39" t="str">
        <f>VLOOKUP(A2067,'[1]2019.30'!$A:$E,5,0)</f>
        <v>每标本，每种染色</v>
      </c>
      <c r="AE2067" s="39">
        <f t="shared" si="281"/>
        <v>0</v>
      </c>
      <c r="AF2067" s="39">
        <f>VLOOKUP(A2067,'[1]2019.30'!$A:$F,6,0)</f>
        <v>110</v>
      </c>
      <c r="AG2067" s="39">
        <f t="shared" si="282"/>
        <v>0</v>
      </c>
      <c r="AH2067" s="39" t="s">
        <v>2990</v>
      </c>
      <c r="AI2067" s="39">
        <f>IF(G2067=AH2067,0,1)</f>
        <v>0</v>
      </c>
      <c r="AJ2067" s="39" t="e">
        <f>VLOOKUP(A2067,[2]修订!$B:$C,2,0)</f>
        <v>#N/A</v>
      </c>
    </row>
    <row r="2068" s="39" customFormat="1" spans="1:36">
      <c r="A2068" s="55">
        <v>270500003</v>
      </c>
      <c r="B2068" s="52" t="s">
        <v>2991</v>
      </c>
      <c r="C2068" s="52"/>
      <c r="D2068" s="52"/>
      <c r="E2068" s="56" t="s">
        <v>2988</v>
      </c>
      <c r="F2068" s="56">
        <v>105</v>
      </c>
      <c r="G2068" s="52"/>
      <c r="H2068" s="47" t="s">
        <v>68</v>
      </c>
      <c r="I2068" s="44"/>
      <c r="J2068" s="39" t="e">
        <f>VLOOKUP(A2068,'[1]2019.11'!$A:$B,2,0)</f>
        <v>#N/A</v>
      </c>
      <c r="X2068" s="39" t="str">
        <f>VLOOKUP(A2068,'[1]2019.30'!$A:$B,2,0)</f>
        <v>免疫荧光染色诊断</v>
      </c>
      <c r="Y2068" s="39">
        <f t="shared" si="278"/>
        <v>0</v>
      </c>
      <c r="Z2068" s="39">
        <v>0</v>
      </c>
      <c r="AA2068" s="39">
        <f t="shared" si="279"/>
        <v>0</v>
      </c>
      <c r="AB2068" s="39" t="e">
        <f>VLOOKUP(A2068,'[1]2019.30'!$A:$D,4,0)</f>
        <v>#REF!</v>
      </c>
      <c r="AC2068" s="39" t="e">
        <f t="shared" si="280"/>
        <v>#REF!</v>
      </c>
      <c r="AD2068" s="39" t="str">
        <f>VLOOKUP(A2068,'[1]2019.30'!$A:$E,5,0)</f>
        <v>每标本，每种染色</v>
      </c>
      <c r="AE2068" s="39">
        <f t="shared" si="281"/>
        <v>0</v>
      </c>
      <c r="AF2068" s="39">
        <f>VLOOKUP(A2068,'[1]2019.30'!$A:$F,6,0)</f>
        <v>105</v>
      </c>
      <c r="AG2068" s="39">
        <f t="shared" si="282"/>
        <v>0</v>
      </c>
      <c r="AH2068" s="39">
        <v>0</v>
      </c>
      <c r="AI2068" s="39">
        <f>IF(G2068=AH2068,0,1)</f>
        <v>0</v>
      </c>
      <c r="AJ2068" s="39" t="e">
        <f>VLOOKUP(A2068,[2]修订!$B:$C,2,0)</f>
        <v>#N/A</v>
      </c>
    </row>
    <row r="2069" s="41" customFormat="1" ht="108" spans="1:36">
      <c r="A2069" s="55">
        <v>270500004</v>
      </c>
      <c r="B2069" s="52" t="s">
        <v>2992</v>
      </c>
      <c r="C2069" s="52" t="s">
        <v>2993</v>
      </c>
      <c r="D2069" s="52"/>
      <c r="E2069" s="56" t="s">
        <v>2988</v>
      </c>
      <c r="F2069" s="56" t="s">
        <v>48</v>
      </c>
      <c r="G2069" s="52" t="s">
        <v>2994</v>
      </c>
      <c r="H2069" s="77" t="s">
        <v>275</v>
      </c>
      <c r="J2069" s="39" t="e">
        <f>VLOOKUP(A2069,'[1]2019.11'!$A:$B,2,0)</f>
        <v>#N/A</v>
      </c>
      <c r="X2069" s="39" t="e">
        <f>VLOOKUP(A2069,'[1]2019.30'!$A:$B,2,0)</f>
        <v>#N/A</v>
      </c>
      <c r="AJ2069" s="39" t="e">
        <f>VLOOKUP(A2069,[2]修订!$B:$C,2,0)</f>
        <v>#N/A</v>
      </c>
    </row>
    <row r="2070" s="41" customFormat="1" ht="60" spans="1:36">
      <c r="A2070" s="55">
        <v>270500005</v>
      </c>
      <c r="B2070" s="52" t="s">
        <v>2995</v>
      </c>
      <c r="C2070" s="52" t="s">
        <v>2996</v>
      </c>
      <c r="D2070" s="52"/>
      <c r="E2070" s="56" t="s">
        <v>158</v>
      </c>
      <c r="F2070" s="56" t="s">
        <v>48</v>
      </c>
      <c r="G2070" s="52"/>
      <c r="H2070" s="77" t="s">
        <v>275</v>
      </c>
      <c r="J2070" s="39" t="e">
        <f>VLOOKUP(A2070,'[1]2019.11'!$A:$B,2,0)</f>
        <v>#N/A</v>
      </c>
      <c r="X2070" s="39" t="e">
        <f>VLOOKUP(A2070,'[1]2019.30'!$A:$B,2,0)</f>
        <v>#N/A</v>
      </c>
      <c r="AJ2070" s="39" t="e">
        <f>VLOOKUP(A2070,[2]修订!$B:$C,2,0)</f>
        <v>#N/A</v>
      </c>
    </row>
    <row r="2071" s="39" customFormat="1" spans="1:36">
      <c r="A2071" s="55">
        <v>2706</v>
      </c>
      <c r="B2071" s="52" t="s">
        <v>2997</v>
      </c>
      <c r="C2071" s="52" t="s">
        <v>2998</v>
      </c>
      <c r="D2071" s="52"/>
      <c r="E2071" s="56"/>
      <c r="F2071" s="56"/>
      <c r="G2071" s="52"/>
      <c r="H2071" s="47"/>
      <c r="I2071" s="44"/>
      <c r="J2071" s="39" t="e">
        <f>VLOOKUP(A2071,'[1]2019.11'!$A:$B,2,0)</f>
        <v>#N/A</v>
      </c>
      <c r="X2071" s="39" t="e">
        <f>VLOOKUP(A2071,'[1]2019.30'!$A:$B,2,0)</f>
        <v>#N/A</v>
      </c>
      <c r="AJ2071" s="39" t="e">
        <f>VLOOKUP(A2071,[2]修订!$B:$C,2,0)</f>
        <v>#N/A</v>
      </c>
    </row>
    <row r="2072" s="39" customFormat="1" spans="1:36">
      <c r="A2072" s="55">
        <v>270600001</v>
      </c>
      <c r="B2072" s="52" t="s">
        <v>2999</v>
      </c>
      <c r="C2072" s="52"/>
      <c r="D2072" s="52"/>
      <c r="E2072" s="56" t="s">
        <v>3000</v>
      </c>
      <c r="F2072" s="56">
        <v>290</v>
      </c>
      <c r="G2072" s="52"/>
      <c r="H2072" s="47"/>
      <c r="I2072" s="44"/>
      <c r="J2072" s="39" t="e">
        <f>VLOOKUP(A2072,'[1]2019.11'!$A:$B,2,0)</f>
        <v>#N/A</v>
      </c>
      <c r="X2072" s="39" t="e">
        <f>VLOOKUP(A2072,'[1]2019.30'!$A:$B,2,0)</f>
        <v>#N/A</v>
      </c>
      <c r="AJ2072" s="39" t="e">
        <f>VLOOKUP(A2072,[2]修订!$B:$C,2,0)</f>
        <v>#N/A</v>
      </c>
    </row>
    <row r="2073" s="39" customFormat="1" spans="1:36">
      <c r="A2073" s="55">
        <v>270600002</v>
      </c>
      <c r="B2073" s="52" t="s">
        <v>3001</v>
      </c>
      <c r="C2073" s="52"/>
      <c r="D2073" s="52"/>
      <c r="E2073" s="56" t="s">
        <v>3000</v>
      </c>
      <c r="F2073" s="56">
        <v>330</v>
      </c>
      <c r="G2073" s="52"/>
      <c r="H2073" s="47"/>
      <c r="I2073" s="44"/>
      <c r="J2073" s="39" t="e">
        <f>VLOOKUP(A2073,'[1]2019.11'!$A:$B,2,0)</f>
        <v>#N/A</v>
      </c>
      <c r="X2073" s="39" t="e">
        <f>VLOOKUP(A2073,'[1]2019.30'!$A:$B,2,0)</f>
        <v>#N/A</v>
      </c>
      <c r="AJ2073" s="39" t="e">
        <f>VLOOKUP(A2073,[2]修订!$B:$C,2,0)</f>
        <v>#N/A</v>
      </c>
    </row>
    <row r="2074" s="39" customFormat="1" spans="1:36">
      <c r="A2074" s="55">
        <v>270600003</v>
      </c>
      <c r="B2074" s="52" t="s">
        <v>3002</v>
      </c>
      <c r="C2074" s="52"/>
      <c r="D2074" s="52"/>
      <c r="E2074" s="56" t="s">
        <v>3000</v>
      </c>
      <c r="F2074" s="56">
        <v>300</v>
      </c>
      <c r="G2074" s="52"/>
      <c r="H2074" s="47"/>
      <c r="I2074" s="44"/>
      <c r="J2074" s="39" t="e">
        <f>VLOOKUP(A2074,'[1]2019.11'!$A:$B,2,0)</f>
        <v>#N/A</v>
      </c>
      <c r="X2074" s="39" t="e">
        <f>VLOOKUP(A2074,'[1]2019.30'!$A:$B,2,0)</f>
        <v>#N/A</v>
      </c>
      <c r="AJ2074" s="39" t="e">
        <f>VLOOKUP(A2074,[2]修订!$B:$C,2,0)</f>
        <v>#N/A</v>
      </c>
    </row>
    <row r="2075" s="39" customFormat="1" ht="24" spans="1:36">
      <c r="A2075" s="55">
        <v>270600004</v>
      </c>
      <c r="B2075" s="52" t="s">
        <v>3003</v>
      </c>
      <c r="C2075" s="52"/>
      <c r="D2075" s="52"/>
      <c r="E2075" s="56" t="s">
        <v>28</v>
      </c>
      <c r="F2075" s="56" t="s">
        <v>48</v>
      </c>
      <c r="G2075" s="52"/>
      <c r="H2075" s="57" t="s">
        <v>404</v>
      </c>
      <c r="I2075" s="39">
        <v>150</v>
      </c>
      <c r="J2075" s="39" t="e">
        <f>VLOOKUP(A2075,'[1]2019.11'!$A:$B,2,0)</f>
        <v>#N/A</v>
      </c>
      <c r="X2075" s="39" t="e">
        <f>VLOOKUP(A2075,'[1]2019.30'!$A:$B,2,0)</f>
        <v>#N/A</v>
      </c>
      <c r="AJ2075" s="39" t="e">
        <f>VLOOKUP(A2075,[2]修订!$B:$C,2,0)</f>
        <v>#N/A</v>
      </c>
    </row>
    <row r="2076" s="39" customFormat="1" spans="1:36">
      <c r="A2076" s="55">
        <v>2707</v>
      </c>
      <c r="B2076" s="52" t="s">
        <v>3004</v>
      </c>
      <c r="C2076" s="52"/>
      <c r="D2076" s="52"/>
      <c r="E2076" s="56"/>
      <c r="F2076" s="56"/>
      <c r="G2076" s="52"/>
      <c r="H2076" s="47"/>
      <c r="I2076" s="44"/>
      <c r="J2076" s="39" t="e">
        <f>VLOOKUP(A2076,'[1]2019.11'!$A:$B,2,0)</f>
        <v>#N/A</v>
      </c>
      <c r="X2076" s="39" t="str">
        <f>VLOOKUP(A2076,'[1]2019.30'!$A:$B,2,0)</f>
        <v>7、分子病理学诊断技术</v>
      </c>
      <c r="Y2076" s="39">
        <f t="shared" ref="Y2076:Y2079" si="283">IF(B2076=X2076,0,1)</f>
        <v>0</v>
      </c>
      <c r="Z2076" s="39">
        <v>0</v>
      </c>
      <c r="AA2076" s="39">
        <f t="shared" ref="AA2076:AA2079" si="284">IF(C2076=Z2076,0,1)</f>
        <v>0</v>
      </c>
      <c r="AB2076" s="39" t="e">
        <f>VLOOKUP(A2076,'[1]2019.30'!$A:$D,4,0)</f>
        <v>#REF!</v>
      </c>
      <c r="AC2076" s="39" t="e">
        <f t="shared" ref="AC2076:AC2079" si="285">IF(D2076=AB2076,0,1)</f>
        <v>#REF!</v>
      </c>
      <c r="AD2076" s="39" t="e">
        <f>VLOOKUP(A2076,'[1]2019.30'!$A:$E,5,0)</f>
        <v>#REF!</v>
      </c>
      <c r="AE2076" s="39" t="e">
        <f t="shared" ref="AE2076:AE2079" si="286">IF(E2076=AD2076,0,1)</f>
        <v>#REF!</v>
      </c>
      <c r="AF2076" s="39" t="e">
        <f>VLOOKUP(A2076,'[1]2019.30'!$A:$F,6,0)</f>
        <v>#REF!</v>
      </c>
      <c r="AG2076" s="39" t="e">
        <f t="shared" ref="AG2076:AG2079" si="287">IF(F2076=AF2076,0,1)</f>
        <v>#REF!</v>
      </c>
      <c r="AH2076" s="39">
        <v>0</v>
      </c>
      <c r="AI2076" s="39">
        <f>IF(G2076=AH2076,0,1)</f>
        <v>0</v>
      </c>
      <c r="AJ2076" s="39" t="e">
        <f>VLOOKUP(A2076,[2]修订!$B:$C,2,0)</f>
        <v>#N/A</v>
      </c>
    </row>
    <row r="2077" s="39" customFormat="1" ht="36" spans="1:36">
      <c r="A2077" s="55">
        <v>270700001</v>
      </c>
      <c r="B2077" s="52" t="s">
        <v>3005</v>
      </c>
      <c r="C2077" s="52"/>
      <c r="D2077" s="52"/>
      <c r="E2077" s="56" t="s">
        <v>1063</v>
      </c>
      <c r="F2077" s="56">
        <v>200</v>
      </c>
      <c r="G2077" s="52" t="s">
        <v>3006</v>
      </c>
      <c r="H2077" s="47" t="s">
        <v>68</v>
      </c>
      <c r="I2077" s="44"/>
      <c r="J2077" s="39" t="e">
        <f>VLOOKUP(A2077,'[1]2019.11'!$A:$B,2,0)</f>
        <v>#N/A</v>
      </c>
      <c r="X2077" s="39" t="str">
        <f>VLOOKUP(A2077,'[1]2019.30'!$A:$B,2,0)</f>
        <v>原位杂交技术</v>
      </c>
      <c r="Y2077" s="39">
        <f t="shared" si="283"/>
        <v>0</v>
      </c>
      <c r="Z2077" s="39">
        <v>0</v>
      </c>
      <c r="AA2077" s="39">
        <f t="shared" si="284"/>
        <v>0</v>
      </c>
      <c r="AB2077" s="39" t="e">
        <f>VLOOKUP(A2077,'[1]2019.30'!$A:$D,4,0)</f>
        <v>#REF!</v>
      </c>
      <c r="AC2077" s="39" t="e">
        <f t="shared" si="285"/>
        <v>#REF!</v>
      </c>
      <c r="AD2077" s="39" t="str">
        <f>VLOOKUP(A2077,'[1]2019.30'!$A:$E,5,0)</f>
        <v>项</v>
      </c>
      <c r="AE2077" s="39">
        <f t="shared" si="286"/>
        <v>0</v>
      </c>
      <c r="AF2077" s="39">
        <f>VLOOKUP(A2077,'[1]2019.30'!$A:$F,6,0)</f>
        <v>200</v>
      </c>
      <c r="AG2077" s="39">
        <f t="shared" si="287"/>
        <v>0</v>
      </c>
      <c r="AH2077" s="39" t="s">
        <v>3006</v>
      </c>
      <c r="AI2077" s="39">
        <f>IF(G2077=AH2077,0,1)</f>
        <v>0</v>
      </c>
      <c r="AJ2077" s="39" t="e">
        <f>VLOOKUP(A2077,[2]修订!$B:$C,2,0)</f>
        <v>#N/A</v>
      </c>
    </row>
    <row r="2078" s="39" customFormat="1" ht="24" spans="1:36">
      <c r="A2078" s="55">
        <v>270700002</v>
      </c>
      <c r="B2078" s="52" t="s">
        <v>3007</v>
      </c>
      <c r="C2078" s="52" t="s">
        <v>3008</v>
      </c>
      <c r="D2078" s="52"/>
      <c r="E2078" s="56" t="s">
        <v>1063</v>
      </c>
      <c r="F2078" s="56">
        <v>170</v>
      </c>
      <c r="G2078" s="52"/>
      <c r="H2078" s="47" t="s">
        <v>68</v>
      </c>
      <c r="I2078" s="44"/>
      <c r="J2078" s="39" t="e">
        <f>VLOOKUP(A2078,'[1]2019.11'!$A:$B,2,0)</f>
        <v>#N/A</v>
      </c>
      <c r="X2078" s="39" t="str">
        <f>VLOOKUP(A2078,'[1]2019.30'!$A:$B,2,0)</f>
        <v>印迹杂交技术</v>
      </c>
      <c r="Y2078" s="39">
        <f t="shared" si="283"/>
        <v>0</v>
      </c>
      <c r="Z2078" s="39" t="s">
        <v>3008</v>
      </c>
      <c r="AA2078" s="39">
        <f t="shared" si="284"/>
        <v>0</v>
      </c>
      <c r="AB2078" s="39" t="e">
        <f>VLOOKUP(A2078,'[1]2019.30'!$A:$D,4,0)</f>
        <v>#REF!</v>
      </c>
      <c r="AC2078" s="39" t="e">
        <f t="shared" si="285"/>
        <v>#REF!</v>
      </c>
      <c r="AD2078" s="39" t="str">
        <f>VLOOKUP(A2078,'[1]2019.30'!$A:$E,5,0)</f>
        <v>项</v>
      </c>
      <c r="AE2078" s="39">
        <f t="shared" si="286"/>
        <v>0</v>
      </c>
      <c r="AF2078" s="39">
        <f>VLOOKUP(A2078,'[1]2019.30'!$A:$F,6,0)</f>
        <v>170</v>
      </c>
      <c r="AG2078" s="39">
        <f t="shared" si="287"/>
        <v>0</v>
      </c>
      <c r="AH2078" s="39">
        <v>0</v>
      </c>
      <c r="AI2078" s="39">
        <f>IF(G2078=AH2078,0,1)</f>
        <v>0</v>
      </c>
      <c r="AJ2078" s="39" t="e">
        <f>VLOOKUP(A2078,[2]修订!$B:$C,2,0)</f>
        <v>#N/A</v>
      </c>
    </row>
    <row r="2079" s="39" customFormat="1" spans="1:36">
      <c r="A2079" s="55">
        <v>270700003</v>
      </c>
      <c r="B2079" s="52" t="s">
        <v>3009</v>
      </c>
      <c r="C2079" s="52"/>
      <c r="D2079" s="52"/>
      <c r="E2079" s="56" t="s">
        <v>1063</v>
      </c>
      <c r="F2079" s="56">
        <v>210</v>
      </c>
      <c r="G2079" s="52"/>
      <c r="H2079" s="47" t="s">
        <v>68</v>
      </c>
      <c r="I2079" s="44"/>
      <c r="J2079" s="39" t="e">
        <f>VLOOKUP(A2079,'[1]2019.11'!$A:$B,2,0)</f>
        <v>#N/A</v>
      </c>
      <c r="X2079" s="39" t="str">
        <f>VLOOKUP(A2079,'[1]2019.30'!$A:$B,2,0)</f>
        <v>脱氧核糖核酸（DNA）测序</v>
      </c>
      <c r="Y2079" s="39">
        <f t="shared" si="283"/>
        <v>0</v>
      </c>
      <c r="Z2079" s="39">
        <v>0</v>
      </c>
      <c r="AA2079" s="39">
        <f t="shared" si="284"/>
        <v>0</v>
      </c>
      <c r="AB2079" s="39" t="e">
        <f>VLOOKUP(A2079,'[1]2019.30'!$A:$D,4,0)</f>
        <v>#REF!</v>
      </c>
      <c r="AC2079" s="39" t="e">
        <f t="shared" si="285"/>
        <v>#REF!</v>
      </c>
      <c r="AD2079" s="39" t="str">
        <f>VLOOKUP(A2079,'[1]2019.30'!$A:$E,5,0)</f>
        <v>项</v>
      </c>
      <c r="AE2079" s="39">
        <f t="shared" si="286"/>
        <v>0</v>
      </c>
      <c r="AF2079" s="39">
        <f>VLOOKUP(A2079,'[1]2019.30'!$A:$F,6,0)</f>
        <v>210</v>
      </c>
      <c r="AG2079" s="39">
        <f t="shared" si="287"/>
        <v>0</v>
      </c>
      <c r="AH2079" s="39">
        <v>0</v>
      </c>
      <c r="AI2079" s="39">
        <f>IF(G2079=AH2079,0,1)</f>
        <v>0</v>
      </c>
      <c r="AJ2079" s="39" t="e">
        <f>VLOOKUP(A2079,[2]修订!$B:$C,2,0)</f>
        <v>#N/A</v>
      </c>
    </row>
    <row r="2080" s="39" customFormat="1" ht="24" spans="1:46">
      <c r="A2080" s="55">
        <v>270700004</v>
      </c>
      <c r="B2080" s="52" t="s">
        <v>3010</v>
      </c>
      <c r="C2080" s="52" t="s">
        <v>3011</v>
      </c>
      <c r="D2080" s="52"/>
      <c r="E2080" s="56" t="s">
        <v>28</v>
      </c>
      <c r="F2080" s="56" t="s">
        <v>1629</v>
      </c>
      <c r="G2080" s="52" t="s">
        <v>3012</v>
      </c>
      <c r="H2080" s="47" t="s">
        <v>293</v>
      </c>
      <c r="I2080" s="44">
        <v>100</v>
      </c>
      <c r="J2080" s="39" t="e">
        <f>VLOOKUP(A2080,'[1]2019.11'!$A:$B,2,0)</f>
        <v>#N/A</v>
      </c>
      <c r="X2080" s="39" t="e">
        <f>VLOOKUP(A2080,'[1]2019.30'!$A:$B,2,0)</f>
        <v>#N/A</v>
      </c>
      <c r="AJ2080" s="39" t="str">
        <f>VLOOKUP(A2080,[2]修订!$B:$C,2,0)</f>
        <v>基因芯片技术</v>
      </c>
      <c r="AK2080" s="39">
        <f>IF(B2080=AJ2080,0,1)</f>
        <v>0</v>
      </c>
      <c r="AL2080" s="39" t="s">
        <v>3011</v>
      </c>
      <c r="AM2080" s="39">
        <f>IF(C2080=AL2080,0,1)</f>
        <v>0</v>
      </c>
      <c r="AN2080" s="39">
        <v>0</v>
      </c>
      <c r="AO2080" s="39">
        <f>IF(D2080=AN2080,0,1)</f>
        <v>0</v>
      </c>
      <c r="AP2080" s="39" t="str">
        <f>VLOOKUP(A2080,[2]修订!$B:$F,5,0)</f>
        <v>次</v>
      </c>
      <c r="AQ2080" s="39">
        <f>IF(E2080=AP2080,0,1)</f>
        <v>0</v>
      </c>
      <c r="AR2080" s="39" t="s">
        <v>1629</v>
      </c>
      <c r="AS2080" s="39">
        <f>IF(F2080=AR2080,0,1)</f>
        <v>0</v>
      </c>
      <c r="AT2080" s="39" t="s">
        <v>1630</v>
      </c>
    </row>
    <row r="2081" s="39" customFormat="1" ht="54" spans="1:36">
      <c r="A2081" s="55">
        <v>270700005</v>
      </c>
      <c r="B2081" s="52" t="s">
        <v>3013</v>
      </c>
      <c r="C2081" s="52"/>
      <c r="D2081" s="52"/>
      <c r="E2081" s="56" t="s">
        <v>28</v>
      </c>
      <c r="F2081" s="56">
        <v>2500</v>
      </c>
      <c r="G2081" s="52"/>
      <c r="H2081" s="47" t="s">
        <v>208</v>
      </c>
      <c r="I2081" s="44"/>
      <c r="J2081" s="39" t="e">
        <f>VLOOKUP(A2081,'[1]2019.11'!$A:$B,2,0)</f>
        <v>#N/A</v>
      </c>
      <c r="X2081" s="39" t="e">
        <f>VLOOKUP(A2081,'[1]2019.30'!$A:$B,2,0)</f>
        <v>#N/A</v>
      </c>
      <c r="AJ2081" s="39" t="e">
        <f>VLOOKUP(A2081,[2]修订!$B:$C,2,0)</f>
        <v>#N/A</v>
      </c>
    </row>
    <row r="2082" s="39" customFormat="1" ht="40.5" spans="1:36">
      <c r="A2082" s="55">
        <v>270700006</v>
      </c>
      <c r="B2082" s="52" t="s">
        <v>3014</v>
      </c>
      <c r="C2082" s="52" t="s">
        <v>3015</v>
      </c>
      <c r="D2082" s="52"/>
      <c r="E2082" s="56" t="s">
        <v>28</v>
      </c>
      <c r="F2082" s="56" t="s">
        <v>48</v>
      </c>
      <c r="G2082" s="52"/>
      <c r="H2082" s="47" t="s">
        <v>3016</v>
      </c>
      <c r="I2082" s="44">
        <v>40</v>
      </c>
      <c r="J2082" s="39" t="e">
        <f>VLOOKUP(A2082,'[1]2019.11'!$A:$B,2,0)</f>
        <v>#N/A</v>
      </c>
      <c r="X2082" s="39" t="e">
        <f>VLOOKUP(A2082,'[1]2019.30'!$A:$B,2,0)</f>
        <v>#N/A</v>
      </c>
      <c r="AJ2082" s="39" t="e">
        <f>VLOOKUP(A2082,[2]修订!$B:$C,2,0)</f>
        <v>#N/A</v>
      </c>
    </row>
    <row r="2083" s="39" customFormat="1" ht="54" spans="1:36">
      <c r="A2083" s="55">
        <v>270700007</v>
      </c>
      <c r="B2083" s="52" t="s">
        <v>3017</v>
      </c>
      <c r="C2083" s="52"/>
      <c r="D2083" s="52"/>
      <c r="E2083" s="56" t="s">
        <v>28</v>
      </c>
      <c r="F2083" s="56">
        <v>120</v>
      </c>
      <c r="G2083" s="61" t="s">
        <v>3018</v>
      </c>
      <c r="H2083" s="47" t="s">
        <v>208</v>
      </c>
      <c r="I2083" s="44"/>
      <c r="J2083" s="39" t="e">
        <f>VLOOKUP(A2083,'[1]2019.11'!$A:$B,2,0)</f>
        <v>#N/A</v>
      </c>
      <c r="X2083" s="39" t="e">
        <f>VLOOKUP(A2083,'[1]2019.30'!$A:$B,2,0)</f>
        <v>#N/A</v>
      </c>
      <c r="AJ2083" s="39" t="e">
        <f>VLOOKUP(A2083,[2]修订!$B:$C,2,0)</f>
        <v>#N/A</v>
      </c>
    </row>
    <row r="2084" s="39" customFormat="1" ht="24" spans="1:36">
      <c r="A2084" s="55">
        <v>270700008</v>
      </c>
      <c r="B2084" s="52" t="s">
        <v>3019</v>
      </c>
      <c r="C2084" s="52"/>
      <c r="D2084" s="52"/>
      <c r="E2084" s="56" t="s">
        <v>28</v>
      </c>
      <c r="F2084" s="56" t="s">
        <v>48</v>
      </c>
      <c r="G2084" s="52"/>
      <c r="H2084" s="57" t="s">
        <v>404</v>
      </c>
      <c r="I2084" s="39">
        <v>1600</v>
      </c>
      <c r="J2084" s="39" t="e">
        <f>VLOOKUP(A2084,'[1]2019.11'!$A:$B,2,0)</f>
        <v>#N/A</v>
      </c>
      <c r="X2084" s="39" t="e">
        <f>VLOOKUP(A2084,'[1]2019.30'!$A:$B,2,0)</f>
        <v>#N/A</v>
      </c>
      <c r="AJ2084" s="39" t="e">
        <f>VLOOKUP(A2084,[2]修订!$B:$C,2,0)</f>
        <v>#N/A</v>
      </c>
    </row>
    <row r="2085" s="41" customFormat="1" ht="120" spans="1:36">
      <c r="A2085" s="55">
        <v>270700009</v>
      </c>
      <c r="B2085" s="52" t="s">
        <v>3020</v>
      </c>
      <c r="C2085" s="52" t="s">
        <v>3021</v>
      </c>
      <c r="D2085" s="52"/>
      <c r="E2085" s="56" t="s">
        <v>3022</v>
      </c>
      <c r="F2085" s="56" t="s">
        <v>48</v>
      </c>
      <c r="G2085" s="52"/>
      <c r="H2085" s="57" t="s">
        <v>275</v>
      </c>
      <c r="I2085" s="39">
        <v>4000</v>
      </c>
      <c r="J2085" s="39" t="e">
        <f>VLOOKUP(A2085,'[1]2019.11'!$A:$B,2,0)</f>
        <v>#N/A</v>
      </c>
      <c r="X2085" s="39" t="e">
        <f>VLOOKUP(A2085,'[1]2019.30'!$A:$B,2,0)</f>
        <v>#N/A</v>
      </c>
      <c r="AJ2085" s="39" t="e">
        <f>VLOOKUP(A2085,[2]修订!$B:$C,2,0)</f>
        <v>#N/A</v>
      </c>
    </row>
    <row r="2086" s="41" customFormat="1" ht="84" spans="1:36">
      <c r="A2086" s="55">
        <v>270700010</v>
      </c>
      <c r="B2086" s="52" t="s">
        <v>3023</v>
      </c>
      <c r="C2086" s="52" t="s">
        <v>3024</v>
      </c>
      <c r="D2086" s="52"/>
      <c r="E2086" s="56" t="s">
        <v>3025</v>
      </c>
      <c r="F2086" s="56" t="s">
        <v>48</v>
      </c>
      <c r="G2086" s="52"/>
      <c r="H2086" s="57" t="s">
        <v>275</v>
      </c>
      <c r="I2086" s="39"/>
      <c r="J2086" s="39" t="e">
        <f>VLOOKUP(A2086,'[1]2019.11'!$A:$B,2,0)</f>
        <v>#N/A</v>
      </c>
      <c r="X2086" s="39" t="e">
        <f>VLOOKUP(A2086,'[1]2019.30'!$A:$B,2,0)</f>
        <v>#N/A</v>
      </c>
      <c r="AJ2086" s="39" t="e">
        <f>VLOOKUP(A2086,[2]修订!$B:$C,2,0)</f>
        <v>#N/A</v>
      </c>
    </row>
    <row r="2087" s="39" customFormat="1" spans="1:36">
      <c r="A2087" s="55">
        <v>2708</v>
      </c>
      <c r="B2087" s="52" t="s">
        <v>3026</v>
      </c>
      <c r="C2087" s="52"/>
      <c r="D2087" s="52"/>
      <c r="E2087" s="56"/>
      <c r="F2087" s="56"/>
      <c r="G2087" s="52"/>
      <c r="H2087" s="47"/>
      <c r="I2087" s="44"/>
      <c r="J2087" s="39" t="e">
        <f>VLOOKUP(A2087,'[1]2019.11'!$A:$B,2,0)</f>
        <v>#N/A</v>
      </c>
      <c r="X2087" s="39" t="str">
        <f>VLOOKUP(A2087,'[1]2019.30'!$A:$B,2,0)</f>
        <v>8．其他病理技术项目</v>
      </c>
      <c r="Y2087" s="39">
        <f>IF(B2087=X2087,0,1)</f>
        <v>0</v>
      </c>
      <c r="Z2087" s="39">
        <v>0</v>
      </c>
      <c r="AA2087" s="39">
        <f>IF(C2087=Z2087,0,1)</f>
        <v>0</v>
      </c>
      <c r="AB2087" s="39" t="e">
        <f>VLOOKUP(A2087,'[1]2019.30'!$A:$D,4,0)</f>
        <v>#REF!</v>
      </c>
      <c r="AC2087" s="39" t="e">
        <f>IF(D2087=AB2087,0,1)</f>
        <v>#REF!</v>
      </c>
      <c r="AD2087" s="39" t="e">
        <f>VLOOKUP(A2087,'[1]2019.30'!$A:$E,5,0)</f>
        <v>#REF!</v>
      </c>
      <c r="AE2087" s="39" t="e">
        <f>IF(E2087=AD2087,0,1)</f>
        <v>#REF!</v>
      </c>
      <c r="AF2087" s="39" t="e">
        <f>VLOOKUP(A2087,'[1]2019.30'!$A:$F,6,0)</f>
        <v>#REF!</v>
      </c>
      <c r="AG2087" s="39" t="e">
        <f>IF(F2087=AF2087,0,1)</f>
        <v>#REF!</v>
      </c>
      <c r="AH2087" s="39">
        <v>0</v>
      </c>
      <c r="AI2087" s="39">
        <f>IF(G2087=AH2087,0,1)</f>
        <v>0</v>
      </c>
      <c r="AJ2087" s="39" t="e">
        <f>VLOOKUP(A2087,[2]修订!$B:$C,2,0)</f>
        <v>#N/A</v>
      </c>
    </row>
    <row r="2088" s="39" customFormat="1" ht="24" spans="1:36">
      <c r="A2088" s="55">
        <v>270800001</v>
      </c>
      <c r="B2088" s="52" t="s">
        <v>3027</v>
      </c>
      <c r="C2088" s="52" t="s">
        <v>3028</v>
      </c>
      <c r="D2088" s="52"/>
      <c r="E2088" s="56" t="s">
        <v>28</v>
      </c>
      <c r="F2088" s="56">
        <v>170</v>
      </c>
      <c r="G2088" s="52"/>
      <c r="H2088" s="47"/>
      <c r="I2088" s="44"/>
      <c r="J2088" s="39" t="e">
        <f>VLOOKUP(A2088,'[1]2019.11'!$A:$B,2,0)</f>
        <v>#N/A</v>
      </c>
      <c r="X2088" s="39" t="e">
        <f>VLOOKUP(A2088,'[1]2019.30'!$A:$B,2,0)</f>
        <v>#N/A</v>
      </c>
      <c r="AJ2088" s="39" t="e">
        <f>VLOOKUP(A2088,[2]修订!$B:$C,2,0)</f>
        <v>#N/A</v>
      </c>
    </row>
    <row r="2089" s="39" customFormat="1" ht="24" spans="1:36">
      <c r="A2089" s="55">
        <v>270800002</v>
      </c>
      <c r="B2089" s="52" t="s">
        <v>3029</v>
      </c>
      <c r="C2089" s="52"/>
      <c r="D2089" s="52"/>
      <c r="E2089" s="56" t="s">
        <v>28</v>
      </c>
      <c r="F2089" s="56" t="s">
        <v>526</v>
      </c>
      <c r="G2089" s="52"/>
      <c r="H2089" s="47"/>
      <c r="I2089" s="44"/>
      <c r="J2089" s="39" t="e">
        <f>VLOOKUP(A2089,'[1]2019.11'!$A:$B,2,0)</f>
        <v>#N/A</v>
      </c>
      <c r="X2089" s="39" t="e">
        <f>VLOOKUP(A2089,'[1]2019.30'!$A:$B,2,0)</f>
        <v>#N/A</v>
      </c>
      <c r="AJ2089" s="39" t="e">
        <f>VLOOKUP(A2089,[2]修订!$B:$C,2,0)</f>
        <v>#N/A</v>
      </c>
    </row>
    <row r="2090" s="39" customFormat="1" ht="24" spans="1:36">
      <c r="A2090" s="55">
        <v>270800003</v>
      </c>
      <c r="B2090" s="52" t="s">
        <v>3030</v>
      </c>
      <c r="C2090" s="52" t="s">
        <v>3031</v>
      </c>
      <c r="D2090" s="52"/>
      <c r="E2090" s="56" t="s">
        <v>28</v>
      </c>
      <c r="F2090" s="56" t="s">
        <v>526</v>
      </c>
      <c r="G2090" s="52"/>
      <c r="H2090" s="47"/>
      <c r="I2090" s="44"/>
      <c r="J2090" s="39" t="e">
        <f>VLOOKUP(A2090,'[1]2019.11'!$A:$B,2,0)</f>
        <v>#N/A</v>
      </c>
      <c r="X2090" s="39" t="e">
        <f>VLOOKUP(A2090,'[1]2019.30'!$A:$B,2,0)</f>
        <v>#N/A</v>
      </c>
      <c r="AJ2090" s="39" t="e">
        <f>VLOOKUP(A2090,[2]修订!$B:$C,2,0)</f>
        <v>#N/A</v>
      </c>
    </row>
    <row r="2091" s="39" customFormat="1" ht="24" spans="1:46">
      <c r="A2091" s="55">
        <v>270800004</v>
      </c>
      <c r="B2091" s="52" t="s">
        <v>3032</v>
      </c>
      <c r="C2091" s="52" t="s">
        <v>3033</v>
      </c>
      <c r="D2091" s="52"/>
      <c r="E2091" s="56" t="s">
        <v>28</v>
      </c>
      <c r="F2091" s="56">
        <v>135</v>
      </c>
      <c r="G2091" s="52" t="s">
        <v>3034</v>
      </c>
      <c r="H2091" s="47" t="s">
        <v>293</v>
      </c>
      <c r="I2091" s="44"/>
      <c r="J2091" s="39" t="e">
        <f>VLOOKUP(A2091,'[1]2019.11'!$A:$B,2,0)</f>
        <v>#N/A</v>
      </c>
      <c r="X2091" s="39" t="e">
        <f>VLOOKUP(A2091,'[1]2019.30'!$A:$B,2,0)</f>
        <v>#N/A</v>
      </c>
      <c r="AJ2091" s="39" t="str">
        <f>VLOOKUP(A2091,[2]修订!$B:$C,2,0)</f>
        <v>液基薄层细胞制片术</v>
      </c>
      <c r="AK2091" s="39">
        <f>IF(B2091=AJ2091,0,1)</f>
        <v>0</v>
      </c>
      <c r="AL2091" s="39">
        <v>0</v>
      </c>
      <c r="AM2091" s="39">
        <f>IF(C2091=AL2091,0,1)</f>
        <v>1</v>
      </c>
      <c r="AN2091" s="39">
        <v>0</v>
      </c>
      <c r="AO2091" s="39">
        <f>IF(D2091=AN2091,0,1)</f>
        <v>0</v>
      </c>
      <c r="AP2091" s="39" t="str">
        <f>VLOOKUP(A2091,[2]修订!$B:$F,5,0)</f>
        <v>次</v>
      </c>
      <c r="AQ2091" s="39">
        <f>IF(E2091=AP2091,0,1)</f>
        <v>0</v>
      </c>
      <c r="AR2091" s="39">
        <v>135</v>
      </c>
      <c r="AS2091" s="39">
        <f>IF(F2091=AR2091,0,1)</f>
        <v>0</v>
      </c>
      <c r="AT2091" s="39" t="s">
        <v>3034</v>
      </c>
    </row>
    <row r="2092" s="39" customFormat="1" spans="1:36">
      <c r="A2092" s="55">
        <v>270800005</v>
      </c>
      <c r="B2092" s="52" t="s">
        <v>3035</v>
      </c>
      <c r="C2092" s="52"/>
      <c r="D2092" s="52"/>
      <c r="E2092" s="56" t="s">
        <v>3000</v>
      </c>
      <c r="F2092" s="56">
        <v>20</v>
      </c>
      <c r="G2092" s="52" t="s">
        <v>3036</v>
      </c>
      <c r="H2092" s="47" t="s">
        <v>68</v>
      </c>
      <c r="I2092" s="44"/>
      <c r="J2092" s="39" t="e">
        <f>VLOOKUP(A2092,'[1]2019.11'!$A:$B,2,0)</f>
        <v>#N/A</v>
      </c>
      <c r="X2092" s="39" t="str">
        <f>VLOOKUP(A2092,'[1]2019.30'!$A:$B,2,0)</f>
        <v>病理大体标本摄影</v>
      </c>
      <c r="Y2092" s="39">
        <f>IF(B2092=X2092,0,1)</f>
        <v>0</v>
      </c>
      <c r="Z2092" s="39">
        <v>0</v>
      </c>
      <c r="AA2092" s="39">
        <f>IF(C2092=Z2092,0,1)</f>
        <v>0</v>
      </c>
      <c r="AB2092" s="39" t="e">
        <f>VLOOKUP(A2092,'[1]2019.30'!$A:$D,4,0)</f>
        <v>#REF!</v>
      </c>
      <c r="AC2092" s="39" t="e">
        <f>IF(D2092=AB2092,0,1)</f>
        <v>#REF!</v>
      </c>
      <c r="AD2092" s="39" t="str">
        <f>VLOOKUP(A2092,'[1]2019.30'!$A:$E,5,0)</f>
        <v>每标本</v>
      </c>
      <c r="AE2092" s="39">
        <f>IF(E2092=AD2092,0,1)</f>
        <v>0</v>
      </c>
      <c r="AF2092" s="39">
        <f>VLOOKUP(A2092,'[1]2019.30'!$A:$F,6,0)</f>
        <v>20</v>
      </c>
      <c r="AG2092" s="39">
        <f>IF(F2092=AF2092,0,1)</f>
        <v>0</v>
      </c>
      <c r="AH2092" s="39" t="s">
        <v>3036</v>
      </c>
      <c r="AI2092" s="39">
        <f>IF(G2092=AH2092,0,1)</f>
        <v>0</v>
      </c>
      <c r="AJ2092" s="39" t="e">
        <f>VLOOKUP(A2092,[2]修订!$B:$C,2,0)</f>
        <v>#N/A</v>
      </c>
    </row>
    <row r="2093" s="39" customFormat="1" spans="1:36">
      <c r="A2093" s="55">
        <v>270800006</v>
      </c>
      <c r="B2093" s="52" t="s">
        <v>3037</v>
      </c>
      <c r="C2093" s="52"/>
      <c r="D2093" s="52"/>
      <c r="E2093" s="56" t="s">
        <v>3038</v>
      </c>
      <c r="F2093" s="56">
        <v>42</v>
      </c>
      <c r="G2093" s="52" t="s">
        <v>3036</v>
      </c>
      <c r="H2093" s="47" t="s">
        <v>68</v>
      </c>
      <c r="I2093" s="44"/>
      <c r="J2093" s="39" t="e">
        <f>VLOOKUP(A2093,'[1]2019.11'!$A:$B,2,0)</f>
        <v>#N/A</v>
      </c>
      <c r="X2093" s="39" t="str">
        <f>VLOOKUP(A2093,'[1]2019.30'!$A:$B,2,0)</f>
        <v>显微摄影术</v>
      </c>
      <c r="Y2093" s="39">
        <f>IF(B2093=X2093,0,1)</f>
        <v>0</v>
      </c>
      <c r="Z2093" s="39">
        <v>0</v>
      </c>
      <c r="AA2093" s="39">
        <f>IF(C2093=Z2093,0,1)</f>
        <v>0</v>
      </c>
      <c r="AB2093" s="39" t="e">
        <f>VLOOKUP(A2093,'[1]2019.30'!$A:$D,4,0)</f>
        <v>#REF!</v>
      </c>
      <c r="AC2093" s="39" t="e">
        <f>IF(D2093=AB2093,0,1)</f>
        <v>#REF!</v>
      </c>
      <c r="AD2093" s="39" t="str">
        <f>VLOOKUP(A2093,'[1]2019.30'!$A:$E,5,0)</f>
        <v>每视野</v>
      </c>
      <c r="AE2093" s="39">
        <f>IF(E2093=AD2093,0,1)</f>
        <v>0</v>
      </c>
      <c r="AF2093" s="39">
        <f>VLOOKUP(A2093,'[1]2019.30'!$A:$F,6,0)</f>
        <v>42</v>
      </c>
      <c r="AG2093" s="39">
        <f>IF(F2093=AF2093,0,1)</f>
        <v>0</v>
      </c>
      <c r="AH2093" s="39" t="s">
        <v>3036</v>
      </c>
      <c r="AI2093" s="39">
        <f>IF(G2093=AH2093,0,1)</f>
        <v>0</v>
      </c>
      <c r="AJ2093" s="39" t="e">
        <f>VLOOKUP(A2093,[2]修订!$B:$C,2,0)</f>
        <v>#N/A</v>
      </c>
    </row>
    <row r="2094" s="39" customFormat="1" ht="24" spans="1:36">
      <c r="A2094" s="55">
        <v>270800007</v>
      </c>
      <c r="B2094" s="52" t="s">
        <v>3039</v>
      </c>
      <c r="C2094" s="52"/>
      <c r="D2094" s="52"/>
      <c r="E2094" s="56" t="s">
        <v>28</v>
      </c>
      <c r="F2094" s="56">
        <v>200</v>
      </c>
      <c r="G2094" s="52" t="s">
        <v>3040</v>
      </c>
      <c r="H2094" s="47"/>
      <c r="I2094" s="44"/>
      <c r="J2094" s="39" t="e">
        <f>VLOOKUP(A2094,'[1]2019.11'!$A:$B,2,0)</f>
        <v>#N/A</v>
      </c>
      <c r="X2094" s="39" t="e">
        <f>VLOOKUP(A2094,'[1]2019.30'!$A:$B,2,0)</f>
        <v>#N/A</v>
      </c>
      <c r="AJ2094" s="39" t="e">
        <f>VLOOKUP(A2094,[2]修订!$B:$C,2,0)</f>
        <v>#N/A</v>
      </c>
    </row>
    <row r="2095" s="39" customFormat="1" ht="24" spans="1:36">
      <c r="A2095" s="55">
        <v>270800008</v>
      </c>
      <c r="B2095" s="52" t="s">
        <v>3041</v>
      </c>
      <c r="C2095" s="52"/>
      <c r="D2095" s="52"/>
      <c r="E2095" s="56" t="s">
        <v>28</v>
      </c>
      <c r="F2095" s="56">
        <v>75</v>
      </c>
      <c r="G2095" s="52" t="s">
        <v>3042</v>
      </c>
      <c r="H2095" s="47"/>
      <c r="I2095" s="44"/>
      <c r="J2095" s="39" t="e">
        <f>VLOOKUP(A2095,'[1]2019.11'!$A:$B,2,0)</f>
        <v>#N/A</v>
      </c>
      <c r="X2095" s="39" t="e">
        <f>VLOOKUP(A2095,'[1]2019.30'!$A:$B,2,0)</f>
        <v>#N/A</v>
      </c>
      <c r="AJ2095" s="39" t="e">
        <f>VLOOKUP(A2095,[2]修订!$B:$C,2,0)</f>
        <v>#N/A</v>
      </c>
    </row>
    <row r="2096" s="39" customFormat="1" ht="24" spans="1:36">
      <c r="A2096" s="55">
        <v>270800009</v>
      </c>
      <c r="B2096" s="52" t="s">
        <v>3043</v>
      </c>
      <c r="C2096" s="52"/>
      <c r="D2096" s="52"/>
      <c r="E2096" s="56" t="s">
        <v>28</v>
      </c>
      <c r="F2096" s="56" t="s">
        <v>48</v>
      </c>
      <c r="G2096" s="52"/>
      <c r="H2096" s="57" t="s">
        <v>404</v>
      </c>
      <c r="J2096" s="39" t="e">
        <f>VLOOKUP(A2096,'[1]2019.11'!$A:$B,2,0)</f>
        <v>#N/A</v>
      </c>
      <c r="X2096" s="39" t="e">
        <f>VLOOKUP(A2096,'[1]2019.30'!$A:$B,2,0)</f>
        <v>#N/A</v>
      </c>
      <c r="AJ2096" s="39" t="e">
        <f>VLOOKUP(A2096,[2]修订!$B:$C,2,0)</f>
        <v>#N/A</v>
      </c>
    </row>
    <row r="2097" s="39" customFormat="1" ht="72" spans="1:36">
      <c r="A2097" s="55">
        <v>270800010</v>
      </c>
      <c r="B2097" s="52" t="s">
        <v>3044</v>
      </c>
      <c r="C2097" s="52" t="s">
        <v>3045</v>
      </c>
      <c r="D2097" s="52"/>
      <c r="E2097" s="56" t="s">
        <v>28</v>
      </c>
      <c r="F2097" s="56" t="s">
        <v>48</v>
      </c>
      <c r="G2097" s="52"/>
      <c r="H2097" s="57" t="s">
        <v>81</v>
      </c>
      <c r="I2097" s="39"/>
      <c r="J2097" s="39" t="e">
        <f>VLOOKUP(A2097,'[1]2019.11'!$A:$B,2,0)</f>
        <v>#N/A</v>
      </c>
      <c r="X2097" s="39" t="e">
        <f>VLOOKUP(A2097,'[1]2019.30'!$A:$B,2,0)</f>
        <v>#N/A</v>
      </c>
      <c r="AJ2097" s="39" t="e">
        <f>VLOOKUP(A2097,[2]修订!$B:$C,2,0)</f>
        <v>#N/A</v>
      </c>
    </row>
    <row r="2098" s="39" customFormat="1" ht="72" spans="1:36">
      <c r="A2098" s="55">
        <v>280100001</v>
      </c>
      <c r="B2098" s="52" t="s">
        <v>3046</v>
      </c>
      <c r="C2098" s="52" t="s">
        <v>3047</v>
      </c>
      <c r="D2098" s="52"/>
      <c r="E2098" s="56" t="s">
        <v>28</v>
      </c>
      <c r="F2098" s="56" t="s">
        <v>48</v>
      </c>
      <c r="G2098" s="52" t="s">
        <v>3048</v>
      </c>
      <c r="H2098" s="57" t="s">
        <v>62</v>
      </c>
      <c r="J2098" s="39" t="e">
        <f>VLOOKUP(A2098,'[1]2019.11'!$A:$B,2,0)</f>
        <v>#N/A</v>
      </c>
      <c r="X2098" s="39" t="e">
        <f>VLOOKUP(A2098,'[1]2019.30'!$A:$B,2,0)</f>
        <v>#N/A</v>
      </c>
      <c r="AJ2098" s="39" t="e">
        <f>VLOOKUP(A2098,[2]修订!$B:$C,2,0)</f>
        <v>#N/A</v>
      </c>
    </row>
    <row r="2099" s="39" customFormat="1" ht="84" spans="1:36">
      <c r="A2099" s="55">
        <v>280100002</v>
      </c>
      <c r="B2099" s="52" t="s">
        <v>3049</v>
      </c>
      <c r="C2099" s="52" t="s">
        <v>3050</v>
      </c>
      <c r="D2099" s="52"/>
      <c r="E2099" s="56" t="s">
        <v>28</v>
      </c>
      <c r="F2099" s="56" t="s">
        <v>48</v>
      </c>
      <c r="G2099" s="52" t="s">
        <v>3051</v>
      </c>
      <c r="H2099" s="57" t="s">
        <v>62</v>
      </c>
      <c r="J2099" s="39" t="e">
        <f>VLOOKUP(A2099,'[1]2019.11'!$A:$B,2,0)</f>
        <v>#N/A</v>
      </c>
      <c r="X2099" s="39" t="e">
        <f>VLOOKUP(A2099,'[1]2019.30'!$A:$B,2,0)</f>
        <v>#N/A</v>
      </c>
      <c r="AJ2099" s="39" t="e">
        <f>VLOOKUP(A2099,[2]修订!$B:$C,2,0)</f>
        <v>#N/A</v>
      </c>
    </row>
    <row r="2100" s="39" customFormat="1" ht="120" spans="1:36">
      <c r="A2100" s="55">
        <v>280100003</v>
      </c>
      <c r="B2100" s="52" t="s">
        <v>3052</v>
      </c>
      <c r="C2100" s="52" t="s">
        <v>3053</v>
      </c>
      <c r="D2100" s="52"/>
      <c r="E2100" s="56" t="s">
        <v>28</v>
      </c>
      <c r="F2100" s="56" t="s">
        <v>48</v>
      </c>
      <c r="G2100" s="52"/>
      <c r="H2100" s="57" t="s">
        <v>62</v>
      </c>
      <c r="J2100" s="39" t="e">
        <f>VLOOKUP(A2100,'[1]2019.11'!$A:$B,2,0)</f>
        <v>#N/A</v>
      </c>
      <c r="X2100" s="39" t="e">
        <f>VLOOKUP(A2100,'[1]2019.30'!$A:$B,2,0)</f>
        <v>#N/A</v>
      </c>
      <c r="AJ2100" s="39" t="e">
        <f>VLOOKUP(A2100,[2]修订!$B:$C,2,0)</f>
        <v>#N/A</v>
      </c>
    </row>
    <row r="2101" s="39" customFormat="1" ht="14.25" spans="1:36">
      <c r="A2101" s="93" t="s">
        <v>3054</v>
      </c>
      <c r="B2101" s="46"/>
      <c r="C2101" s="46"/>
      <c r="D2101" s="46"/>
      <c r="E2101" s="46"/>
      <c r="F2101" s="46"/>
      <c r="G2101" s="46"/>
      <c r="H2101" s="47"/>
      <c r="I2101" s="44"/>
      <c r="J2101" s="39" t="e">
        <f>VLOOKUP(A2101,'[1]2019.11'!$A:$B,2,0)</f>
        <v>#N/A</v>
      </c>
      <c r="X2101" s="39" t="e">
        <f>VLOOKUP(A2101,'[1]2019.30'!$A:$B,2,0)</f>
        <v>#N/A</v>
      </c>
      <c r="AJ2101" s="39" t="e">
        <f>VLOOKUP(A2101,[2]修订!$B:$C,2,0)</f>
        <v>#N/A</v>
      </c>
    </row>
    <row r="2102" s="39" customFormat="1" spans="1:36">
      <c r="A2102" s="48" t="s">
        <v>3055</v>
      </c>
      <c r="B2102" s="14"/>
      <c r="C2102" s="14"/>
      <c r="D2102" s="14"/>
      <c r="E2102" s="94"/>
      <c r="F2102" s="49"/>
      <c r="G2102" s="50"/>
      <c r="H2102" s="47"/>
      <c r="I2102" s="44"/>
      <c r="J2102" s="39" t="e">
        <f>VLOOKUP(A2102,'[1]2019.11'!$A:$B,2,0)</f>
        <v>#N/A</v>
      </c>
      <c r="X2102" s="39" t="e">
        <f>VLOOKUP(A2102,'[1]2019.30'!$A:$B,2,0)</f>
        <v>#N/A</v>
      </c>
      <c r="AJ2102" s="39" t="e">
        <f>VLOOKUP(A2102,[2]修订!$B:$C,2,0)</f>
        <v>#N/A</v>
      </c>
    </row>
    <row r="2103" s="39" customFormat="1" spans="1:36">
      <c r="A2103" s="51" t="s">
        <v>3056</v>
      </c>
      <c r="B2103" s="14"/>
      <c r="C2103" s="14"/>
      <c r="D2103" s="14"/>
      <c r="E2103" s="14"/>
      <c r="F2103" s="14"/>
      <c r="G2103" s="14"/>
      <c r="H2103" s="47"/>
      <c r="I2103" s="44"/>
      <c r="J2103" s="39" t="e">
        <f>VLOOKUP(A2103,'[1]2019.11'!$A:$B,2,0)</f>
        <v>#N/A</v>
      </c>
      <c r="X2103" s="39" t="e">
        <f>VLOOKUP(A2103,'[1]2019.30'!$A:$B,2,0)</f>
        <v>#N/A</v>
      </c>
      <c r="AJ2103" s="39" t="e">
        <f>VLOOKUP(A2103,[2]修订!$B:$C,2,0)</f>
        <v>#N/A</v>
      </c>
    </row>
    <row r="2104" s="39" customFormat="1" spans="1:36">
      <c r="A2104" s="53" t="s">
        <v>3057</v>
      </c>
      <c r="B2104" s="14"/>
      <c r="C2104" s="14"/>
      <c r="D2104" s="14"/>
      <c r="E2104" s="14"/>
      <c r="F2104" s="49"/>
      <c r="G2104" s="50"/>
      <c r="H2104" s="47"/>
      <c r="I2104" s="44"/>
      <c r="J2104" s="39" t="e">
        <f>VLOOKUP(A2104,'[1]2019.11'!$A:$B,2,0)</f>
        <v>#N/A</v>
      </c>
      <c r="X2104" s="39" t="e">
        <f>VLOOKUP(A2104,'[1]2019.30'!$A:$B,2,0)</f>
        <v>#N/A</v>
      </c>
      <c r="AJ2104" s="39" t="e">
        <f>VLOOKUP(A2104,[2]修订!$B:$C,2,0)</f>
        <v>#N/A</v>
      </c>
    </row>
    <row r="2105" s="39" customFormat="1" spans="1:36">
      <c r="A2105" s="51" t="s">
        <v>3058</v>
      </c>
      <c r="B2105" s="14"/>
      <c r="C2105" s="14"/>
      <c r="D2105" s="14"/>
      <c r="E2105" s="14"/>
      <c r="F2105" s="52"/>
      <c r="G2105" s="52"/>
      <c r="H2105" s="47"/>
      <c r="I2105" s="44"/>
      <c r="J2105" s="39" t="e">
        <f>VLOOKUP(A2105,'[1]2019.11'!$A:$B,2,0)</f>
        <v>#N/A</v>
      </c>
      <c r="X2105" s="39" t="e">
        <f>VLOOKUP(A2105,'[1]2019.30'!$A:$B,2,0)</f>
        <v>#N/A</v>
      </c>
      <c r="AJ2105" s="39" t="e">
        <f>VLOOKUP(A2105,[2]修订!$B:$C,2,0)</f>
        <v>#N/A</v>
      </c>
    </row>
    <row r="2106" s="39" customFormat="1" spans="1:36">
      <c r="A2106" s="53" t="s">
        <v>3059</v>
      </c>
      <c r="B2106" s="14"/>
      <c r="C2106" s="14"/>
      <c r="D2106" s="14"/>
      <c r="E2106" s="14"/>
      <c r="F2106" s="49"/>
      <c r="G2106" s="50"/>
      <c r="H2106" s="47"/>
      <c r="I2106" s="44"/>
      <c r="J2106" s="39" t="e">
        <f>VLOOKUP(A2106,'[1]2019.11'!$A:$B,2,0)</f>
        <v>#N/A</v>
      </c>
      <c r="X2106" s="39" t="e">
        <f>VLOOKUP(A2106,'[1]2019.30'!$A:$B,2,0)</f>
        <v>#N/A</v>
      </c>
      <c r="AJ2106" s="39" t="e">
        <f>VLOOKUP(A2106,[2]修订!$B:$C,2,0)</f>
        <v>#N/A</v>
      </c>
    </row>
    <row r="2107" s="39" customFormat="1" spans="1:36">
      <c r="A2107" s="51" t="s">
        <v>3060</v>
      </c>
      <c r="B2107" s="14"/>
      <c r="C2107" s="14"/>
      <c r="D2107" s="14"/>
      <c r="E2107" s="14"/>
      <c r="F2107" s="52"/>
      <c r="G2107" s="52"/>
      <c r="H2107" s="47"/>
      <c r="I2107" s="44"/>
      <c r="J2107" s="39" t="e">
        <f>VLOOKUP(A2107,'[1]2019.11'!$A:$B,2,0)</f>
        <v>#N/A</v>
      </c>
      <c r="X2107" s="39" t="e">
        <f>VLOOKUP(A2107,'[1]2019.30'!$A:$B,2,0)</f>
        <v>#N/A</v>
      </c>
      <c r="AJ2107" s="39" t="e">
        <f>VLOOKUP(A2107,[2]修订!$B:$C,2,0)</f>
        <v>#N/A</v>
      </c>
    </row>
    <row r="2108" s="39" customFormat="1" ht="23.25" customHeight="1" spans="1:46">
      <c r="A2108" s="53" t="s">
        <v>3061</v>
      </c>
      <c r="B2108" s="14"/>
      <c r="C2108" s="14"/>
      <c r="D2108" s="14"/>
      <c r="E2108" s="14"/>
      <c r="F2108" s="49"/>
      <c r="G2108" s="50"/>
      <c r="H2108" s="47"/>
      <c r="I2108" s="44"/>
      <c r="J2108" s="39" t="e">
        <f>VLOOKUP(A2108,'[1]2019.11'!$A:$B,2,0)</f>
        <v>#N/A</v>
      </c>
      <c r="X2108" s="39" t="e">
        <f>VLOOKUP(A2108,'[1]2019.30'!$A:$B,2,0)</f>
        <v>#N/A</v>
      </c>
      <c r="AJ2108" s="39" t="e">
        <f>VLOOKUP(A2108,[2]修订!$B:$C,2,0)</f>
        <v>#N/A</v>
      </c>
      <c r="AN2108" s="39" t="e">
        <v>#N/A</v>
      </c>
      <c r="AO2108" s="39" t="e">
        <f>IF(D2108=AN2108,0,1)</f>
        <v>#N/A</v>
      </c>
      <c r="AP2108" s="39" t="e">
        <f>VLOOKUP(A2108,[2]修订!$B:$F,5,0)</f>
        <v>#N/A</v>
      </c>
      <c r="AQ2108" s="39" t="e">
        <f>IF(E2108=AP2108,0,1)</f>
        <v>#N/A</v>
      </c>
      <c r="AR2108" s="39" t="e">
        <v>#N/A</v>
      </c>
      <c r="AS2108" s="39" t="e">
        <f>IF(F2108=AR2108,0,1)</f>
        <v>#N/A</v>
      </c>
      <c r="AT2108" s="39" t="e">
        <v>#N/A</v>
      </c>
    </row>
    <row r="2109" s="39" customFormat="1" ht="24" spans="1:46">
      <c r="A2109" s="55" t="s">
        <v>17</v>
      </c>
      <c r="B2109" s="56" t="s">
        <v>18</v>
      </c>
      <c r="C2109" s="56" t="s">
        <v>19</v>
      </c>
      <c r="D2109" s="56" t="s">
        <v>20</v>
      </c>
      <c r="E2109" s="56" t="s">
        <v>21</v>
      </c>
      <c r="F2109" s="56" t="s">
        <v>22</v>
      </c>
      <c r="G2109" s="56" t="s">
        <v>23</v>
      </c>
      <c r="H2109" s="47"/>
      <c r="I2109" s="44"/>
      <c r="J2109" s="39" t="str">
        <f>VLOOKUP(A2109,'[1]2019.11'!$A:$B,2,0)</f>
        <v>项目名称</v>
      </c>
      <c r="K2109" s="39">
        <f>IF(B2109=J2109,0,1)</f>
        <v>0</v>
      </c>
      <c r="L2109" s="39" t="s">
        <v>19</v>
      </c>
      <c r="M2109" s="39">
        <f>IF(C2109=L2109,0,1)</f>
        <v>0</v>
      </c>
      <c r="N2109" s="39" t="str">
        <f>VLOOKUP(A2109,'[1]2019.11'!$A:$D,4,0)</f>
        <v>除外内容</v>
      </c>
      <c r="O2109" s="39">
        <f>IF(D2109=N2109,0,1)</f>
        <v>0</v>
      </c>
      <c r="P2109" s="39" t="str">
        <f>VLOOKUP(A2109:A2110,'[1]2019.11'!$A:$E,5,0)</f>
        <v>计价单位</v>
      </c>
      <c r="Q2109" s="39">
        <f>IF(E2109=P2109,0,1)</f>
        <v>0</v>
      </c>
      <c r="R2109" s="39" t="str">
        <f>VLOOKUP(A2109,'[1]2019.11'!$A:$F,6,0)</f>
        <v>价格</v>
      </c>
      <c r="S2109" s="39">
        <f>IF(F2109=R2109,0,1)</f>
        <v>1</v>
      </c>
      <c r="T2109" s="39" t="str">
        <f>VLOOKUP(A2109,'[1]2019.30'!$A:$F,6,0)</f>
        <v>三级医院（元）</v>
      </c>
      <c r="U2109" s="39">
        <f>IF(F2109=T2109,0,1)</f>
        <v>1</v>
      </c>
      <c r="V2109" s="39" t="s">
        <v>23</v>
      </c>
      <c r="W2109" s="39">
        <f>IF(G2109=V2109,0,1)</f>
        <v>0</v>
      </c>
      <c r="X2109" s="39" t="str">
        <f>VLOOKUP(A2109,'[1]2019.30'!$A:$B,2,0)</f>
        <v>项目名称</v>
      </c>
      <c r="Y2109" s="39">
        <f t="shared" ref="Y2109:Y2113" si="288">IF(B2109=X2109,0,1)</f>
        <v>0</v>
      </c>
      <c r="Z2109" s="39" t="s">
        <v>19</v>
      </c>
      <c r="AA2109" s="39">
        <f t="shared" ref="AA2109:AA2113" si="289">IF(C2109=Z2109,0,1)</f>
        <v>0</v>
      </c>
      <c r="AB2109" s="39" t="str">
        <f>VLOOKUP(A2109,'[1]2019.30'!$A:$D,4,0)</f>
        <v>除外内容</v>
      </c>
      <c r="AC2109" s="39">
        <f t="shared" ref="AC2109:AC2113" si="290">IF(D2109=AB2109,0,1)</f>
        <v>0</v>
      </c>
      <c r="AD2109" s="39" t="str">
        <f>VLOOKUP(A2109,'[1]2019.30'!$A:$E,5,0)</f>
        <v>计价单位</v>
      </c>
      <c r="AE2109" s="39">
        <f t="shared" ref="AE2109:AE2113" si="291">IF(E2109=AD2109,0,1)</f>
        <v>0</v>
      </c>
      <c r="AF2109" s="39" t="str">
        <f>VLOOKUP(A2109,'[1]2019.30'!$A:$F,6,0)</f>
        <v>三级医院（元）</v>
      </c>
      <c r="AG2109" s="39">
        <f t="shared" ref="AG2109:AG2113" si="292">IF(F2109=AF2109,0,1)</f>
        <v>1</v>
      </c>
      <c r="AH2109" s="39" t="s">
        <v>23</v>
      </c>
      <c r="AI2109" s="39">
        <f>IF(G2109=AH2109,0,1)</f>
        <v>0</v>
      </c>
      <c r="AJ2109" s="39" t="str">
        <f>VLOOKUP(A2109,[2]修订!$B:$C,2,0)</f>
        <v>项目名称</v>
      </c>
      <c r="AK2109" s="39">
        <f>IF(B2109=AJ2109,0,1)</f>
        <v>0</v>
      </c>
      <c r="AL2109" s="39" t="s">
        <v>19</v>
      </c>
      <c r="AM2109" s="39">
        <f>IF(C2109=AL2109,0,1)</f>
        <v>0</v>
      </c>
      <c r="AN2109" s="39" t="s">
        <v>20</v>
      </c>
      <c r="AO2109" s="39">
        <f>IF(D2109=AN2109,0,1)</f>
        <v>0</v>
      </c>
      <c r="AP2109" s="39" t="str">
        <f>VLOOKUP(A2109,[2]修订!$B:$F,5,0)</f>
        <v>计价单位</v>
      </c>
      <c r="AQ2109" s="39">
        <f>IF(E2109=AP2109,0,1)</f>
        <v>0</v>
      </c>
      <c r="AR2109" s="39" t="s">
        <v>22</v>
      </c>
      <c r="AS2109" s="39">
        <f>IF(F2109=AR2109,0,1)</f>
        <v>0</v>
      </c>
      <c r="AT2109" s="39" t="s">
        <v>23</v>
      </c>
    </row>
    <row r="2110" s="39" customFormat="1" spans="1:46">
      <c r="A2110" s="55">
        <v>31</v>
      </c>
      <c r="B2110" s="52" t="s">
        <v>3062</v>
      </c>
      <c r="C2110" s="52"/>
      <c r="D2110" s="52"/>
      <c r="E2110" s="56"/>
      <c r="F2110" s="56"/>
      <c r="G2110" s="52"/>
      <c r="H2110" s="47"/>
      <c r="I2110" s="44"/>
      <c r="J2110" s="39" t="e">
        <f>VLOOKUP(A2110,'[1]2019.11'!$A:$B,2,0)</f>
        <v>#N/A</v>
      </c>
      <c r="X2110" s="39" t="str">
        <f>VLOOKUP(A2110,'[1]2019.30'!$A:$B,2,0)</f>
        <v>(一)临床各系统诊疗</v>
      </c>
      <c r="Y2110" s="39">
        <f t="shared" si="288"/>
        <v>0</v>
      </c>
      <c r="Z2110" s="39">
        <v>0</v>
      </c>
      <c r="AA2110" s="39">
        <f t="shared" si="289"/>
        <v>0</v>
      </c>
      <c r="AB2110" s="39" t="e">
        <f>VLOOKUP(A2110,'[1]2019.30'!$A:$D,4,0)</f>
        <v>#REF!</v>
      </c>
      <c r="AC2110" s="39" t="e">
        <f t="shared" si="290"/>
        <v>#REF!</v>
      </c>
      <c r="AD2110" s="39" t="e">
        <f>VLOOKUP(A2110,'[1]2019.30'!$A:$E,5,0)</f>
        <v>#REF!</v>
      </c>
      <c r="AE2110" s="39" t="e">
        <f t="shared" si="291"/>
        <v>#REF!</v>
      </c>
      <c r="AF2110" s="39" t="e">
        <f>VLOOKUP(A2110,'[1]2019.30'!$A:$F,6,0)</f>
        <v>#REF!</v>
      </c>
      <c r="AG2110" s="39" t="e">
        <f t="shared" si="292"/>
        <v>#REF!</v>
      </c>
      <c r="AH2110" s="39">
        <v>0</v>
      </c>
      <c r="AI2110" s="39">
        <f>IF(G2110=AH2110,0,1)</f>
        <v>0</v>
      </c>
      <c r="AJ2110" s="39" t="str">
        <f>VLOOKUP(A2110,[2]修订!$B:$C,2,0)</f>
        <v>纤维喉镜、支气管镜床边检查</v>
      </c>
      <c r="AK2110" s="39">
        <f>IF(B2110=AJ2110,0,1)</f>
        <v>1</v>
      </c>
      <c r="AL2110" s="39">
        <v>0</v>
      </c>
      <c r="AM2110" s="39">
        <f>IF(C2110=AL2110,0,1)</f>
        <v>0</v>
      </c>
      <c r="AN2110" s="39">
        <v>0</v>
      </c>
      <c r="AO2110" s="39">
        <f>IF(D2110=AN2110,0,1)</f>
        <v>0</v>
      </c>
      <c r="AP2110" s="39" t="e">
        <f>VLOOKUP(A2110,[2]修订!$B:$F,5,0)</f>
        <v>#REF!</v>
      </c>
      <c r="AQ2110" s="39" t="e">
        <f>IF(E2110=AP2110,0,1)</f>
        <v>#REF!</v>
      </c>
      <c r="AR2110" s="39">
        <v>0</v>
      </c>
      <c r="AS2110" s="39">
        <f>IF(F2110=AR2110,0,1)</f>
        <v>0</v>
      </c>
      <c r="AT2110" s="39" t="s">
        <v>3063</v>
      </c>
    </row>
    <row r="2111" s="39" customFormat="1" spans="1:36">
      <c r="A2111" s="55"/>
      <c r="B2111" s="52" t="s">
        <v>3064</v>
      </c>
      <c r="C2111" s="52"/>
      <c r="D2111" s="52"/>
      <c r="E2111" s="56"/>
      <c r="F2111" s="56"/>
      <c r="G2111" s="52"/>
      <c r="H2111" s="47"/>
      <c r="I2111" s="44"/>
      <c r="J2111" s="39" t="e">
        <f>VLOOKUP(A2111,'[1]2019.11'!$A:$B,2,0)</f>
        <v>#N/A</v>
      </c>
      <c r="X2111" s="39" t="e">
        <f>VLOOKUP(A2111,'[1]2019.30'!$A:$B,2,0)</f>
        <v>#N/A</v>
      </c>
      <c r="AJ2111" s="39" t="e">
        <f>VLOOKUP(A2111,[2]修订!$B:$C,2,0)</f>
        <v>#N/A</v>
      </c>
    </row>
    <row r="2112" s="39" customFormat="1" ht="108" customHeight="1" spans="1:36">
      <c r="A2112" s="55"/>
      <c r="B2112" s="52" t="s">
        <v>3065</v>
      </c>
      <c r="C2112" s="52"/>
      <c r="D2112" s="52"/>
      <c r="E2112" s="52"/>
      <c r="F2112" s="52"/>
      <c r="G2112" s="52"/>
      <c r="H2112" s="47" t="s">
        <v>5</v>
      </c>
      <c r="I2112" s="44"/>
      <c r="J2112" s="39" t="e">
        <f>VLOOKUP(A2112,'[1]2019.11'!$A:$B,2,0)</f>
        <v>#N/A</v>
      </c>
      <c r="X2112" s="39" t="e">
        <f>VLOOKUP(A2112,'[1]2019.30'!$A:$B,2,0)</f>
        <v>#N/A</v>
      </c>
      <c r="AJ2112" s="39" t="e">
        <f>VLOOKUP(A2112,[2]修订!$B:$C,2,0)</f>
        <v>#N/A</v>
      </c>
    </row>
    <row r="2113" s="39" customFormat="1" spans="1:36">
      <c r="A2113" s="55">
        <v>3101</v>
      </c>
      <c r="B2113" s="52" t="s">
        <v>3066</v>
      </c>
      <c r="C2113" s="52"/>
      <c r="D2113" s="52"/>
      <c r="E2113" s="56"/>
      <c r="F2113" s="56"/>
      <c r="G2113" s="52"/>
      <c r="H2113" s="47"/>
      <c r="I2113" s="44"/>
      <c r="J2113" s="39" t="e">
        <f>VLOOKUP(A2113,'[1]2019.11'!$A:$B,2,0)</f>
        <v>#N/A</v>
      </c>
      <c r="X2113" s="39" t="str">
        <f>VLOOKUP(A2113,'[1]2019.30'!$A:$B,2,0)</f>
        <v>1．神经系统</v>
      </c>
      <c r="Y2113" s="39">
        <f t="shared" si="288"/>
        <v>0</v>
      </c>
      <c r="Z2113" s="39">
        <v>0</v>
      </c>
      <c r="AA2113" s="39">
        <f t="shared" si="289"/>
        <v>0</v>
      </c>
      <c r="AB2113" s="39" t="e">
        <f>VLOOKUP(A2113,'[1]2019.30'!$A:$D,4,0)</f>
        <v>#REF!</v>
      </c>
      <c r="AC2113" s="39" t="e">
        <f t="shared" si="290"/>
        <v>#REF!</v>
      </c>
      <c r="AD2113" s="39" t="e">
        <f>VLOOKUP(A2113,'[1]2019.30'!$A:$E,5,0)</f>
        <v>#REF!</v>
      </c>
      <c r="AE2113" s="39" t="e">
        <f t="shared" si="291"/>
        <v>#REF!</v>
      </c>
      <c r="AF2113" s="39" t="e">
        <f>VLOOKUP(A2113,'[1]2019.30'!$A:$F,6,0)</f>
        <v>#REF!</v>
      </c>
      <c r="AG2113" s="39" t="e">
        <f t="shared" si="292"/>
        <v>#REF!</v>
      </c>
      <c r="AH2113" s="39">
        <v>0</v>
      </c>
      <c r="AI2113" s="39">
        <f>IF(G2113=AH2113,0,1)</f>
        <v>0</v>
      </c>
      <c r="AJ2113" s="39" t="e">
        <f>VLOOKUP(A2113,[2]修订!$B:$C,2,0)</f>
        <v>#N/A</v>
      </c>
    </row>
    <row r="2114" s="39" customFormat="1" ht="24" spans="1:36">
      <c r="A2114" s="55">
        <v>310100001</v>
      </c>
      <c r="B2114" s="52" t="s">
        <v>3067</v>
      </c>
      <c r="C2114" s="52" t="s">
        <v>3068</v>
      </c>
      <c r="D2114" s="52"/>
      <c r="E2114" s="56" t="s">
        <v>3069</v>
      </c>
      <c r="F2114" s="56"/>
      <c r="G2114" s="52" t="s">
        <v>3070</v>
      </c>
      <c r="H2114" s="47"/>
      <c r="I2114" s="44"/>
      <c r="J2114" s="39" t="e">
        <f>VLOOKUP(A2114,'[1]2019.11'!$A:$B,2,0)</f>
        <v>#N/A</v>
      </c>
      <c r="X2114" s="39" t="e">
        <f>VLOOKUP(A2114,'[1]2019.30'!$A:$B,2,0)</f>
        <v>#N/A</v>
      </c>
      <c r="AJ2114" s="39" t="e">
        <f>VLOOKUP(A2114,[2]修订!$B:$C,2,0)</f>
        <v>#N/A</v>
      </c>
    </row>
    <row r="2115" s="39" customFormat="1" spans="1:36">
      <c r="A2115" s="55" t="s">
        <v>3071</v>
      </c>
      <c r="B2115" s="52" t="s">
        <v>3072</v>
      </c>
      <c r="C2115" s="52"/>
      <c r="D2115" s="52"/>
      <c r="E2115" s="56"/>
      <c r="F2115" s="56">
        <v>18</v>
      </c>
      <c r="G2115" s="52"/>
      <c r="H2115" s="47"/>
      <c r="I2115" s="44"/>
      <c r="J2115" s="39" t="e">
        <f>VLOOKUP(A2115,'[1]2019.11'!$A:$B,2,0)</f>
        <v>#N/A</v>
      </c>
      <c r="X2115" s="39" t="e">
        <f>VLOOKUP(A2115,'[1]2019.30'!$A:$B,2,0)</f>
        <v>#N/A</v>
      </c>
      <c r="AJ2115" s="39" t="e">
        <f>VLOOKUP(A2115,[2]修订!$B:$C,2,0)</f>
        <v>#N/A</v>
      </c>
    </row>
    <row r="2116" s="39" customFormat="1" spans="1:36">
      <c r="A2116" s="55" t="s">
        <v>3073</v>
      </c>
      <c r="B2116" s="52" t="s">
        <v>3074</v>
      </c>
      <c r="C2116" s="52"/>
      <c r="D2116" s="52"/>
      <c r="E2116" s="56"/>
      <c r="F2116" s="56">
        <v>28</v>
      </c>
      <c r="G2116" s="52"/>
      <c r="H2116" s="47"/>
      <c r="I2116" s="44"/>
      <c r="J2116" s="39" t="e">
        <f>VLOOKUP(A2116,'[1]2019.11'!$A:$B,2,0)</f>
        <v>#N/A</v>
      </c>
      <c r="X2116" s="39" t="e">
        <f>VLOOKUP(A2116,'[1]2019.30'!$A:$B,2,0)</f>
        <v>#N/A</v>
      </c>
      <c r="AJ2116" s="39" t="e">
        <f>VLOOKUP(A2116,[2]修订!$B:$C,2,0)</f>
        <v>#N/A</v>
      </c>
    </row>
    <row r="2117" s="39" customFormat="1" spans="1:36">
      <c r="A2117" s="55" t="s">
        <v>3075</v>
      </c>
      <c r="B2117" s="52" t="s">
        <v>3076</v>
      </c>
      <c r="C2117" s="52"/>
      <c r="D2117" s="52"/>
      <c r="E2117" s="56"/>
      <c r="F2117" s="56">
        <v>75</v>
      </c>
      <c r="G2117" s="52"/>
      <c r="H2117" s="47"/>
      <c r="I2117" s="44"/>
      <c r="J2117" s="39" t="e">
        <f>VLOOKUP(A2117,'[1]2019.11'!$A:$B,2,0)</f>
        <v>#N/A</v>
      </c>
      <c r="X2117" s="39" t="e">
        <f>VLOOKUP(A2117,'[1]2019.30'!$A:$B,2,0)</f>
        <v>#N/A</v>
      </c>
      <c r="AJ2117" s="39" t="e">
        <f>VLOOKUP(A2117,[2]修订!$B:$C,2,0)</f>
        <v>#N/A</v>
      </c>
    </row>
    <row r="2118" s="39" customFormat="1" ht="24" spans="1:36">
      <c r="A2118" s="55">
        <v>310100002</v>
      </c>
      <c r="B2118" s="52" t="s">
        <v>3077</v>
      </c>
      <c r="C2118" s="52" t="s">
        <v>3078</v>
      </c>
      <c r="D2118" s="52"/>
      <c r="E2118" s="56" t="s">
        <v>28</v>
      </c>
      <c r="F2118" s="56">
        <v>75</v>
      </c>
      <c r="G2118" s="52"/>
      <c r="H2118" s="47"/>
      <c r="I2118" s="44"/>
      <c r="J2118" s="39" t="e">
        <f>VLOOKUP(A2118,'[1]2019.11'!$A:$B,2,0)</f>
        <v>#N/A</v>
      </c>
      <c r="X2118" s="39" t="e">
        <f>VLOOKUP(A2118,'[1]2019.30'!$A:$B,2,0)</f>
        <v>#N/A</v>
      </c>
      <c r="AJ2118" s="39" t="e">
        <f>VLOOKUP(A2118,[2]修订!$B:$C,2,0)</f>
        <v>#N/A</v>
      </c>
    </row>
    <row r="2119" s="39" customFormat="1" spans="1:36">
      <c r="A2119" s="55">
        <v>310100003</v>
      </c>
      <c r="B2119" s="52" t="s">
        <v>3079</v>
      </c>
      <c r="C2119" s="52" t="s">
        <v>3080</v>
      </c>
      <c r="D2119" s="52"/>
      <c r="E2119" s="56" t="s">
        <v>28</v>
      </c>
      <c r="F2119" s="56">
        <v>80</v>
      </c>
      <c r="G2119" s="52" t="s">
        <v>3081</v>
      </c>
      <c r="H2119" s="47"/>
      <c r="I2119" s="44"/>
      <c r="J2119" s="39" t="e">
        <f>VLOOKUP(A2119,'[1]2019.11'!$A:$B,2,0)</f>
        <v>#N/A</v>
      </c>
      <c r="X2119" s="39" t="e">
        <f>VLOOKUP(A2119,'[1]2019.30'!$A:$B,2,0)</f>
        <v>#N/A</v>
      </c>
      <c r="AJ2119" s="39" t="e">
        <f>VLOOKUP(A2119,[2]修订!$B:$C,2,0)</f>
        <v>#N/A</v>
      </c>
    </row>
    <row r="2120" s="39" customFormat="1" spans="1:36">
      <c r="A2120" s="55">
        <v>310100004</v>
      </c>
      <c r="B2120" s="52" t="s">
        <v>3082</v>
      </c>
      <c r="C2120" s="52" t="s">
        <v>3083</v>
      </c>
      <c r="D2120" s="52"/>
      <c r="E2120" s="56" t="s">
        <v>28</v>
      </c>
      <c r="F2120" s="56">
        <v>400</v>
      </c>
      <c r="G2120" s="52"/>
      <c r="H2120" s="47"/>
      <c r="I2120" s="44"/>
      <c r="J2120" s="39" t="e">
        <f>VLOOKUP(A2120,'[1]2019.11'!$A:$B,2,0)</f>
        <v>#N/A</v>
      </c>
      <c r="X2120" s="39" t="e">
        <f>VLOOKUP(A2120,'[1]2019.30'!$A:$B,2,0)</f>
        <v>#N/A</v>
      </c>
      <c r="AJ2120" s="39" t="e">
        <f>VLOOKUP(A2120,[2]修订!$B:$C,2,0)</f>
        <v>#N/A</v>
      </c>
    </row>
    <row r="2121" s="39" customFormat="1" spans="1:36">
      <c r="A2121" s="55">
        <v>310100005</v>
      </c>
      <c r="B2121" s="52" t="s">
        <v>3084</v>
      </c>
      <c r="C2121" s="52" t="s">
        <v>3085</v>
      </c>
      <c r="D2121" s="52"/>
      <c r="E2121" s="56" t="s">
        <v>155</v>
      </c>
      <c r="F2121" s="56">
        <v>27</v>
      </c>
      <c r="G2121" s="52"/>
      <c r="H2121" s="47"/>
      <c r="I2121" s="44"/>
      <c r="J2121" s="39" t="e">
        <f>VLOOKUP(A2121,'[1]2019.11'!$A:$B,2,0)</f>
        <v>#N/A</v>
      </c>
      <c r="X2121" s="39" t="e">
        <f>VLOOKUP(A2121,'[1]2019.30'!$A:$B,2,0)</f>
        <v>#N/A</v>
      </c>
      <c r="AJ2121" s="39" t="e">
        <f>VLOOKUP(A2121,[2]修订!$B:$C,2,0)</f>
        <v>#N/A</v>
      </c>
    </row>
    <row r="2122" s="39" customFormat="1" spans="1:36">
      <c r="A2122" s="55">
        <v>310100006</v>
      </c>
      <c r="B2122" s="52" t="s">
        <v>3086</v>
      </c>
      <c r="C2122" s="52"/>
      <c r="D2122" s="52"/>
      <c r="E2122" s="56" t="s">
        <v>28</v>
      </c>
      <c r="F2122" s="56" t="s">
        <v>526</v>
      </c>
      <c r="G2122" s="52"/>
      <c r="H2122" s="47"/>
      <c r="I2122" s="44"/>
      <c r="J2122" s="39" t="e">
        <f>VLOOKUP(A2122,'[1]2019.11'!$A:$B,2,0)</f>
        <v>#N/A</v>
      </c>
      <c r="X2122" s="39" t="e">
        <f>VLOOKUP(A2122,'[1]2019.30'!$A:$B,2,0)</f>
        <v>#N/A</v>
      </c>
      <c r="AJ2122" s="39" t="e">
        <f>VLOOKUP(A2122,[2]修订!$B:$C,2,0)</f>
        <v>#N/A</v>
      </c>
    </row>
    <row r="2123" s="39" customFormat="1" ht="24" spans="1:36">
      <c r="A2123" s="55">
        <v>310100007</v>
      </c>
      <c r="B2123" s="52" t="s">
        <v>3087</v>
      </c>
      <c r="C2123" s="52" t="s">
        <v>3088</v>
      </c>
      <c r="D2123" s="52"/>
      <c r="E2123" s="56" t="s">
        <v>3089</v>
      </c>
      <c r="F2123" s="56">
        <v>50</v>
      </c>
      <c r="G2123" s="52"/>
      <c r="H2123" s="47"/>
      <c r="I2123" s="44"/>
      <c r="J2123" s="39" t="e">
        <f>VLOOKUP(A2123,'[1]2019.11'!$A:$B,2,0)</f>
        <v>#N/A</v>
      </c>
      <c r="X2123" s="39" t="e">
        <f>VLOOKUP(A2123,'[1]2019.30'!$A:$B,2,0)</f>
        <v>#N/A</v>
      </c>
      <c r="AJ2123" s="39" t="e">
        <f>VLOOKUP(A2123,[2]修订!$B:$C,2,0)</f>
        <v>#N/A</v>
      </c>
    </row>
    <row r="2124" s="39" customFormat="1" ht="24" spans="1:36">
      <c r="A2124" s="55">
        <v>310100008</v>
      </c>
      <c r="B2124" s="52" t="s">
        <v>3090</v>
      </c>
      <c r="C2124" s="52" t="s">
        <v>3091</v>
      </c>
      <c r="D2124" s="52"/>
      <c r="E2124" s="56" t="s">
        <v>3089</v>
      </c>
      <c r="F2124" s="56">
        <v>50</v>
      </c>
      <c r="G2124" s="52"/>
      <c r="H2124" s="47"/>
      <c r="I2124" s="44"/>
      <c r="J2124" s="39" t="e">
        <f>VLOOKUP(A2124,'[1]2019.11'!$A:$B,2,0)</f>
        <v>#N/A</v>
      </c>
      <c r="X2124" s="39" t="e">
        <f>VLOOKUP(A2124,'[1]2019.30'!$A:$B,2,0)</f>
        <v>#N/A</v>
      </c>
      <c r="AJ2124" s="39" t="e">
        <f>VLOOKUP(A2124,[2]修订!$B:$C,2,0)</f>
        <v>#N/A</v>
      </c>
    </row>
    <row r="2125" s="39" customFormat="1" ht="36" spans="1:36">
      <c r="A2125" s="55">
        <v>310100009</v>
      </c>
      <c r="B2125" s="52" t="s">
        <v>3092</v>
      </c>
      <c r="C2125" s="52" t="s">
        <v>3093</v>
      </c>
      <c r="D2125" s="52"/>
      <c r="E2125" s="56" t="s">
        <v>3094</v>
      </c>
      <c r="F2125" s="56">
        <v>50</v>
      </c>
      <c r="G2125" s="52" t="s">
        <v>3095</v>
      </c>
      <c r="H2125" s="47"/>
      <c r="I2125" s="44"/>
      <c r="J2125" s="39" t="e">
        <f>VLOOKUP(A2125,'[1]2019.11'!$A:$B,2,0)</f>
        <v>#N/A</v>
      </c>
      <c r="X2125" s="39" t="e">
        <f>VLOOKUP(A2125,'[1]2019.30'!$A:$B,2,0)</f>
        <v>#N/A</v>
      </c>
      <c r="AJ2125" s="39" t="e">
        <f>VLOOKUP(A2125,[2]修订!$B:$C,2,0)</f>
        <v>#N/A</v>
      </c>
    </row>
    <row r="2126" s="39" customFormat="1" spans="1:36">
      <c r="A2126" s="55">
        <v>310100010</v>
      </c>
      <c r="B2126" s="52" t="s">
        <v>3096</v>
      </c>
      <c r="C2126" s="52" t="s">
        <v>3097</v>
      </c>
      <c r="D2126" s="52"/>
      <c r="E2126" s="56" t="s">
        <v>28</v>
      </c>
      <c r="F2126" s="56">
        <v>50</v>
      </c>
      <c r="G2126" s="52" t="s">
        <v>3098</v>
      </c>
      <c r="H2126" s="47"/>
      <c r="I2126" s="44"/>
      <c r="J2126" s="39" t="e">
        <f>VLOOKUP(A2126,'[1]2019.11'!$A:$B,2,0)</f>
        <v>#N/A</v>
      </c>
      <c r="X2126" s="39" t="e">
        <f>VLOOKUP(A2126,'[1]2019.30'!$A:$B,2,0)</f>
        <v>#N/A</v>
      </c>
      <c r="AJ2126" s="39" t="e">
        <f>VLOOKUP(A2126,[2]修订!$B:$C,2,0)</f>
        <v>#N/A</v>
      </c>
    </row>
    <row r="2127" s="39" customFormat="1" spans="1:36">
      <c r="A2127" s="55">
        <v>310100011</v>
      </c>
      <c r="B2127" s="52" t="s">
        <v>3099</v>
      </c>
      <c r="C2127" s="52" t="s">
        <v>3100</v>
      </c>
      <c r="D2127" s="52"/>
      <c r="E2127" s="56" t="s">
        <v>28</v>
      </c>
      <c r="F2127" s="56">
        <v>75</v>
      </c>
      <c r="G2127" s="52" t="s">
        <v>3101</v>
      </c>
      <c r="H2127" s="47"/>
      <c r="I2127" s="44"/>
      <c r="J2127" s="39" t="e">
        <f>VLOOKUP(A2127,'[1]2019.11'!$A:$B,2,0)</f>
        <v>#N/A</v>
      </c>
      <c r="X2127" s="39" t="e">
        <f>VLOOKUP(A2127,'[1]2019.30'!$A:$B,2,0)</f>
        <v>#N/A</v>
      </c>
      <c r="AJ2127" s="39" t="e">
        <f>VLOOKUP(A2127,[2]修订!$B:$C,2,0)</f>
        <v>#N/A</v>
      </c>
    </row>
    <row r="2128" s="39" customFormat="1" ht="24" spans="1:36">
      <c r="A2128" s="55">
        <v>310100012</v>
      </c>
      <c r="B2128" s="52" t="s">
        <v>3102</v>
      </c>
      <c r="C2128" s="52" t="s">
        <v>3103</v>
      </c>
      <c r="D2128" s="52"/>
      <c r="E2128" s="56" t="s">
        <v>28</v>
      </c>
      <c r="F2128" s="56">
        <v>80</v>
      </c>
      <c r="G2128" s="52" t="s">
        <v>3104</v>
      </c>
      <c r="H2128" s="47" t="s">
        <v>5</v>
      </c>
      <c r="I2128" s="44"/>
      <c r="J2128" s="39" t="e">
        <f>VLOOKUP(A2128,'[1]2019.11'!$A:$B,2,0)</f>
        <v>#N/A</v>
      </c>
      <c r="X2128" s="39" t="e">
        <f>VLOOKUP(A2128,'[1]2019.30'!$A:$B,2,0)</f>
        <v>#N/A</v>
      </c>
      <c r="AJ2128" s="39" t="e">
        <f>VLOOKUP(A2128,[2]修订!$B:$C,2,0)</f>
        <v>#N/A</v>
      </c>
    </row>
    <row r="2129" s="39" customFormat="1" spans="1:36">
      <c r="A2129" s="55">
        <v>310100013</v>
      </c>
      <c r="B2129" s="52" t="s">
        <v>3105</v>
      </c>
      <c r="C2129" s="52"/>
      <c r="D2129" s="52"/>
      <c r="E2129" s="56" t="s">
        <v>155</v>
      </c>
      <c r="F2129" s="56">
        <v>17</v>
      </c>
      <c r="G2129" s="52"/>
      <c r="H2129" s="47"/>
      <c r="I2129" s="44"/>
      <c r="J2129" s="39" t="e">
        <f>VLOOKUP(A2129,'[1]2019.11'!$A:$B,2,0)</f>
        <v>#N/A</v>
      </c>
      <c r="X2129" s="39" t="e">
        <f>VLOOKUP(A2129,'[1]2019.30'!$A:$B,2,0)</f>
        <v>#N/A</v>
      </c>
      <c r="AJ2129" s="39" t="e">
        <f>VLOOKUP(A2129,[2]修订!$B:$C,2,0)</f>
        <v>#N/A</v>
      </c>
    </row>
    <row r="2130" s="39" customFormat="1" spans="1:36">
      <c r="A2130" s="55">
        <v>310100014</v>
      </c>
      <c r="B2130" s="52" t="s">
        <v>3106</v>
      </c>
      <c r="C2130" s="52"/>
      <c r="D2130" s="52"/>
      <c r="E2130" s="56" t="s">
        <v>155</v>
      </c>
      <c r="F2130" s="56">
        <v>13</v>
      </c>
      <c r="G2130" s="52"/>
      <c r="H2130" s="47"/>
      <c r="I2130" s="44"/>
      <c r="J2130" s="39" t="e">
        <f>VLOOKUP(A2130,'[1]2019.11'!$A:$B,2,0)</f>
        <v>#N/A</v>
      </c>
      <c r="X2130" s="39" t="e">
        <f>VLOOKUP(A2130,'[1]2019.30'!$A:$B,2,0)</f>
        <v>#N/A</v>
      </c>
      <c r="AJ2130" s="39" t="e">
        <f>VLOOKUP(A2130,[2]修订!$B:$C,2,0)</f>
        <v>#N/A</v>
      </c>
    </row>
    <row r="2131" s="39" customFormat="1" spans="1:36">
      <c r="A2131" s="55">
        <v>310100015</v>
      </c>
      <c r="B2131" s="52" t="s">
        <v>3107</v>
      </c>
      <c r="C2131" s="52" t="s">
        <v>3108</v>
      </c>
      <c r="D2131" s="52"/>
      <c r="E2131" s="56" t="s">
        <v>28</v>
      </c>
      <c r="F2131" s="56">
        <v>90</v>
      </c>
      <c r="G2131" s="52"/>
      <c r="H2131" s="47"/>
      <c r="I2131" s="44"/>
      <c r="J2131" s="39" t="e">
        <f>VLOOKUP(A2131,'[1]2019.11'!$A:$B,2,0)</f>
        <v>#N/A</v>
      </c>
      <c r="X2131" s="39" t="e">
        <f>VLOOKUP(A2131,'[1]2019.30'!$A:$B,2,0)</f>
        <v>#N/A</v>
      </c>
      <c r="AJ2131" s="39" t="e">
        <f>VLOOKUP(A2131,[2]修订!$B:$C,2,0)</f>
        <v>#N/A</v>
      </c>
    </row>
    <row r="2132" s="39" customFormat="1" spans="1:36">
      <c r="A2132" s="55">
        <v>310100016</v>
      </c>
      <c r="B2132" s="52" t="s">
        <v>3109</v>
      </c>
      <c r="C2132" s="52" t="s">
        <v>3110</v>
      </c>
      <c r="D2132" s="52"/>
      <c r="E2132" s="56" t="s">
        <v>28</v>
      </c>
      <c r="F2132" s="56">
        <v>120</v>
      </c>
      <c r="G2132" s="52" t="s">
        <v>3111</v>
      </c>
      <c r="H2132" s="47" t="s">
        <v>68</v>
      </c>
      <c r="I2132" s="44"/>
      <c r="J2132" s="39" t="e">
        <f>VLOOKUP(A2132,'[1]2019.11'!$A:$B,2,0)</f>
        <v>#N/A</v>
      </c>
      <c r="X2132" s="39" t="str">
        <f>VLOOKUP(A2132,'[1]2019.30'!$A:$B,2,0)</f>
        <v>腰椎穿刺术</v>
      </c>
      <c r="Y2132" s="39">
        <f t="shared" ref="Y2132:Y2136" si="293">IF(B2132=X2132,0,1)</f>
        <v>0</v>
      </c>
      <c r="Z2132" s="39" t="s">
        <v>3110</v>
      </c>
      <c r="AA2132" s="39">
        <f t="shared" ref="AA2132:AA2136" si="294">IF(C2132=Z2132,0,1)</f>
        <v>0</v>
      </c>
      <c r="AB2132" s="39" t="e">
        <f>VLOOKUP(A2132,'[1]2019.30'!$A:$D,4,0)</f>
        <v>#REF!</v>
      </c>
      <c r="AC2132" s="39" t="e">
        <f t="shared" ref="AC2132:AC2136" si="295">IF(D2132=AB2132,0,1)</f>
        <v>#REF!</v>
      </c>
      <c r="AD2132" s="39" t="str">
        <f>VLOOKUP(A2132,'[1]2019.30'!$A:$E,5,0)</f>
        <v>次</v>
      </c>
      <c r="AE2132" s="39">
        <f t="shared" ref="AE2132:AE2136" si="296">IF(E2132=AD2132,0,1)</f>
        <v>0</v>
      </c>
      <c r="AF2132" s="39">
        <f>VLOOKUP(A2132,'[1]2019.30'!$A:$F,6,0)</f>
        <v>120</v>
      </c>
      <c r="AG2132" s="39">
        <f t="shared" ref="AG2132:AG2136" si="297">IF(F2132=AF2132,0,1)</f>
        <v>0</v>
      </c>
      <c r="AH2132" s="39" t="s">
        <v>3111</v>
      </c>
      <c r="AI2132" s="39">
        <f>IF(G2132=AH2132,0,1)</f>
        <v>0</v>
      </c>
      <c r="AJ2132" s="39" t="e">
        <f>VLOOKUP(A2132,[2]修订!$B:$C,2,0)</f>
        <v>#N/A</v>
      </c>
    </row>
    <row r="2133" s="39" customFormat="1" ht="27" spans="1:36">
      <c r="A2133" s="55">
        <v>310100017</v>
      </c>
      <c r="B2133" s="52" t="s">
        <v>3112</v>
      </c>
      <c r="C2133" s="52" t="s">
        <v>3113</v>
      </c>
      <c r="D2133" s="52"/>
      <c r="E2133" s="56" t="s">
        <v>28</v>
      </c>
      <c r="F2133" s="56">
        <v>650</v>
      </c>
      <c r="G2133" s="52"/>
      <c r="H2133" s="47" t="s">
        <v>250</v>
      </c>
      <c r="I2133" s="44"/>
      <c r="J2133" s="39" t="e">
        <f>VLOOKUP(A2133,'[1]2019.11'!$A:$B,2,0)</f>
        <v>#N/A</v>
      </c>
      <c r="X2133" s="39" t="str">
        <f>VLOOKUP(A2133,'[1]2019.30'!$A:$B,2,0)</f>
        <v>侧脑室穿刺术</v>
      </c>
      <c r="Y2133" s="39">
        <f t="shared" si="293"/>
        <v>0</v>
      </c>
      <c r="Z2133" s="39" t="s">
        <v>3114</v>
      </c>
      <c r="AA2133" s="39">
        <f t="shared" si="294"/>
        <v>1</v>
      </c>
      <c r="AB2133" s="39" t="e">
        <f>VLOOKUP(A2133,'[1]2019.30'!$A:$D,4,0)</f>
        <v>#REF!</v>
      </c>
      <c r="AC2133" s="39" t="e">
        <f t="shared" si="295"/>
        <v>#REF!</v>
      </c>
      <c r="AD2133" s="39" t="str">
        <f>VLOOKUP(A2133,'[1]2019.30'!$A:$E,5,0)</f>
        <v>次</v>
      </c>
      <c r="AE2133" s="39">
        <f t="shared" si="296"/>
        <v>0</v>
      </c>
      <c r="AF2133" s="39">
        <f>VLOOKUP(A2133,'[1]2019.30'!$A:$F,6,0)</f>
        <v>650</v>
      </c>
      <c r="AG2133" s="39">
        <f t="shared" si="297"/>
        <v>0</v>
      </c>
      <c r="AH2133" s="39">
        <v>0</v>
      </c>
      <c r="AI2133" s="39">
        <f>IF(G2133=AH2133,0,1)</f>
        <v>0</v>
      </c>
      <c r="AJ2133" s="39" t="e">
        <f>VLOOKUP(A2133,[2]修订!$B:$C,2,0)</f>
        <v>#N/A</v>
      </c>
    </row>
    <row r="2134" s="39" customFormat="1" spans="1:36">
      <c r="A2134" s="55">
        <v>310100018</v>
      </c>
      <c r="B2134" s="52" t="s">
        <v>3115</v>
      </c>
      <c r="C2134" s="52"/>
      <c r="D2134" s="52"/>
      <c r="E2134" s="56" t="s">
        <v>28</v>
      </c>
      <c r="F2134" s="56">
        <v>170</v>
      </c>
      <c r="G2134" s="52"/>
      <c r="H2134" s="47"/>
      <c r="I2134" s="44"/>
      <c r="J2134" s="39" t="e">
        <f>VLOOKUP(A2134,'[1]2019.11'!$A:$B,2,0)</f>
        <v>#N/A</v>
      </c>
      <c r="X2134" s="39" t="e">
        <f>VLOOKUP(A2134,'[1]2019.30'!$A:$B,2,0)</f>
        <v>#N/A</v>
      </c>
      <c r="AJ2134" s="39" t="e">
        <f>VLOOKUP(A2134,[2]修订!$B:$C,2,0)</f>
        <v>#N/A</v>
      </c>
    </row>
    <row r="2135" s="39" customFormat="1" spans="1:36">
      <c r="A2135" s="55">
        <v>310100019</v>
      </c>
      <c r="B2135" s="52" t="s">
        <v>3116</v>
      </c>
      <c r="C2135" s="52"/>
      <c r="D2135" s="52"/>
      <c r="E2135" s="56" t="s">
        <v>28</v>
      </c>
      <c r="F2135" s="56">
        <v>200</v>
      </c>
      <c r="G2135" s="52"/>
      <c r="H2135" s="47" t="s">
        <v>68</v>
      </c>
      <c r="I2135" s="44"/>
      <c r="J2135" s="39" t="e">
        <f>VLOOKUP(A2135,'[1]2019.11'!$A:$B,2,0)</f>
        <v>#N/A</v>
      </c>
      <c r="X2135" s="39" t="str">
        <f>VLOOKUP(A2135,'[1]2019.30'!$A:$B,2,0)</f>
        <v>硬脑膜下穿刺术</v>
      </c>
      <c r="Y2135" s="39">
        <f t="shared" si="293"/>
        <v>0</v>
      </c>
      <c r="Z2135" s="39">
        <v>0</v>
      </c>
      <c r="AA2135" s="39">
        <f t="shared" si="294"/>
        <v>0</v>
      </c>
      <c r="AB2135" s="39" t="e">
        <f>VLOOKUP(A2135,'[1]2019.30'!$A:$D,4,0)</f>
        <v>#REF!</v>
      </c>
      <c r="AC2135" s="39" t="e">
        <f t="shared" si="295"/>
        <v>#REF!</v>
      </c>
      <c r="AD2135" s="39" t="str">
        <f>VLOOKUP(A2135,'[1]2019.30'!$A:$E,5,0)</f>
        <v>次</v>
      </c>
      <c r="AE2135" s="39">
        <f t="shared" si="296"/>
        <v>0</v>
      </c>
      <c r="AF2135" s="39">
        <f>VLOOKUP(A2135,'[1]2019.30'!$A:$F,6,0)</f>
        <v>200</v>
      </c>
      <c r="AG2135" s="39">
        <f t="shared" si="297"/>
        <v>0</v>
      </c>
      <c r="AH2135" s="39">
        <v>0</v>
      </c>
      <c r="AI2135" s="39">
        <f>IF(G2135=AH2135,0,1)</f>
        <v>0</v>
      </c>
      <c r="AJ2135" s="39" t="e">
        <f>VLOOKUP(A2135,[2]修订!$B:$C,2,0)</f>
        <v>#N/A</v>
      </c>
    </row>
    <row r="2136" s="39" customFormat="1" ht="24" spans="1:36">
      <c r="A2136" s="55">
        <v>310100020</v>
      </c>
      <c r="B2136" s="52" t="s">
        <v>3117</v>
      </c>
      <c r="C2136" s="52" t="s">
        <v>3118</v>
      </c>
      <c r="D2136" s="52"/>
      <c r="E2136" s="56" t="s">
        <v>3119</v>
      </c>
      <c r="F2136" s="56">
        <v>335</v>
      </c>
      <c r="G2136" s="52" t="s">
        <v>3120</v>
      </c>
      <c r="H2136" s="47" t="s">
        <v>68</v>
      </c>
      <c r="I2136" s="44"/>
      <c r="J2136" s="39" t="e">
        <f>VLOOKUP(A2136,'[1]2019.11'!$A:$B,2,0)</f>
        <v>#N/A</v>
      </c>
      <c r="X2136" s="39" t="str">
        <f>VLOOKUP(A2136,'[1]2019.30'!$A:$B,2,0)</f>
        <v>周围神经活检术</v>
      </c>
      <c r="Y2136" s="39">
        <f t="shared" si="293"/>
        <v>0</v>
      </c>
      <c r="Z2136" s="39" t="s">
        <v>3118</v>
      </c>
      <c r="AA2136" s="39">
        <f t="shared" si="294"/>
        <v>0</v>
      </c>
      <c r="AB2136" s="39" t="e">
        <f>VLOOKUP(A2136,'[1]2019.30'!$A:$D,4,0)</f>
        <v>#REF!</v>
      </c>
      <c r="AC2136" s="39" t="e">
        <f t="shared" si="295"/>
        <v>#REF!</v>
      </c>
      <c r="AD2136" s="39" t="str">
        <f>VLOOKUP(A2136,'[1]2019.30'!$A:$E,5,0)</f>
        <v>每个切口</v>
      </c>
      <c r="AE2136" s="39">
        <f t="shared" si="296"/>
        <v>0</v>
      </c>
      <c r="AF2136" s="39">
        <f>VLOOKUP(A2136,'[1]2019.30'!$A:$F,6,0)</f>
        <v>335</v>
      </c>
      <c r="AG2136" s="39">
        <f t="shared" si="297"/>
        <v>0</v>
      </c>
      <c r="AH2136" s="39" t="s">
        <v>3120</v>
      </c>
      <c r="AI2136" s="39">
        <f>IF(G2136=AH2136,0,1)</f>
        <v>0</v>
      </c>
      <c r="AJ2136" s="39" t="e">
        <f>VLOOKUP(A2136,[2]修订!$B:$C,2,0)</f>
        <v>#N/A</v>
      </c>
    </row>
    <row r="2137" s="39" customFormat="1" spans="1:36">
      <c r="A2137" s="55">
        <v>310100021</v>
      </c>
      <c r="B2137" s="52" t="s">
        <v>3121</v>
      </c>
      <c r="C2137" s="52"/>
      <c r="D2137" s="52"/>
      <c r="E2137" s="56" t="s">
        <v>28</v>
      </c>
      <c r="F2137" s="56" t="s">
        <v>526</v>
      </c>
      <c r="G2137" s="52"/>
      <c r="H2137" s="47"/>
      <c r="I2137" s="44"/>
      <c r="J2137" s="39" t="e">
        <f>VLOOKUP(A2137,'[1]2019.11'!$A:$B,2,0)</f>
        <v>#N/A</v>
      </c>
      <c r="X2137" s="39" t="e">
        <f>VLOOKUP(A2137,'[1]2019.30'!$A:$B,2,0)</f>
        <v>#N/A</v>
      </c>
      <c r="AJ2137" s="39" t="e">
        <f>VLOOKUP(A2137,[2]修订!$B:$C,2,0)</f>
        <v>#N/A</v>
      </c>
    </row>
    <row r="2138" s="39" customFormat="1" spans="1:36">
      <c r="A2138" s="55">
        <v>310100022</v>
      </c>
      <c r="B2138" s="52" t="s">
        <v>3122</v>
      </c>
      <c r="C2138" s="52" t="s">
        <v>3123</v>
      </c>
      <c r="D2138" s="52"/>
      <c r="E2138" s="56" t="s">
        <v>155</v>
      </c>
      <c r="F2138" s="56">
        <v>180</v>
      </c>
      <c r="G2138" s="52"/>
      <c r="H2138" s="47"/>
      <c r="I2138" s="44"/>
      <c r="J2138" s="39" t="e">
        <f>VLOOKUP(A2138,'[1]2019.11'!$A:$B,2,0)</f>
        <v>#N/A</v>
      </c>
      <c r="X2138" s="39" t="e">
        <f>VLOOKUP(A2138,'[1]2019.30'!$A:$B,2,0)</f>
        <v>#N/A</v>
      </c>
      <c r="AJ2138" s="39" t="e">
        <f>VLOOKUP(A2138,[2]修订!$B:$C,2,0)</f>
        <v>#N/A</v>
      </c>
    </row>
    <row r="2139" s="39" customFormat="1" ht="24" spans="1:36">
      <c r="A2139" s="55">
        <v>310100023</v>
      </c>
      <c r="B2139" s="52" t="s">
        <v>3124</v>
      </c>
      <c r="C2139" s="52" t="s">
        <v>3125</v>
      </c>
      <c r="D2139" s="52" t="s">
        <v>3126</v>
      </c>
      <c r="E2139" s="56" t="s">
        <v>3127</v>
      </c>
      <c r="F2139" s="56">
        <v>30</v>
      </c>
      <c r="G2139" s="52"/>
      <c r="H2139" s="47"/>
      <c r="I2139" s="44"/>
      <c r="J2139" s="39" t="e">
        <f>VLOOKUP(A2139,'[1]2019.11'!$A:$B,2,0)</f>
        <v>#N/A</v>
      </c>
      <c r="X2139" s="39" t="e">
        <f>VLOOKUP(A2139,'[1]2019.30'!$A:$B,2,0)</f>
        <v>#N/A</v>
      </c>
      <c r="AJ2139" s="39" t="e">
        <f>VLOOKUP(A2139,[2]修订!$B:$C,2,0)</f>
        <v>#N/A</v>
      </c>
    </row>
    <row r="2140" s="39" customFormat="1" spans="1:36">
      <c r="A2140" s="55">
        <v>310100024</v>
      </c>
      <c r="B2140" s="52" t="s">
        <v>3128</v>
      </c>
      <c r="C2140" s="52"/>
      <c r="D2140" s="52"/>
      <c r="E2140" s="56" t="s">
        <v>3127</v>
      </c>
      <c r="F2140" s="56">
        <v>35</v>
      </c>
      <c r="G2140" s="52"/>
      <c r="H2140" s="47"/>
      <c r="I2140" s="44"/>
      <c r="J2140" s="39" t="e">
        <f>VLOOKUP(A2140,'[1]2019.11'!$A:$B,2,0)</f>
        <v>#N/A</v>
      </c>
      <c r="X2140" s="39" t="e">
        <f>VLOOKUP(A2140,'[1]2019.30'!$A:$B,2,0)</f>
        <v>#N/A</v>
      </c>
      <c r="AJ2140" s="39" t="e">
        <f>VLOOKUP(A2140,[2]修订!$B:$C,2,0)</f>
        <v>#N/A</v>
      </c>
    </row>
    <row r="2141" s="39" customFormat="1" spans="1:36">
      <c r="A2141" s="55">
        <v>310100025</v>
      </c>
      <c r="B2141" s="52" t="s">
        <v>3129</v>
      </c>
      <c r="C2141" s="52"/>
      <c r="D2141" s="52"/>
      <c r="E2141" s="56" t="s">
        <v>155</v>
      </c>
      <c r="F2141" s="56">
        <v>5</v>
      </c>
      <c r="G2141" s="52"/>
      <c r="H2141" s="47"/>
      <c r="I2141" s="44"/>
      <c r="J2141" s="39" t="e">
        <f>VLOOKUP(A2141,'[1]2019.11'!$A:$B,2,0)</f>
        <v>#N/A</v>
      </c>
      <c r="X2141" s="39" t="e">
        <f>VLOOKUP(A2141,'[1]2019.30'!$A:$B,2,0)</f>
        <v>#N/A</v>
      </c>
      <c r="AJ2141" s="39" t="e">
        <f>VLOOKUP(A2141,[2]修订!$B:$C,2,0)</f>
        <v>#N/A</v>
      </c>
    </row>
    <row r="2142" s="39" customFormat="1" spans="1:36">
      <c r="A2142" s="55">
        <v>310100026</v>
      </c>
      <c r="B2142" s="52" t="s">
        <v>3130</v>
      </c>
      <c r="C2142" s="52"/>
      <c r="D2142" s="52"/>
      <c r="E2142" s="56" t="s">
        <v>28</v>
      </c>
      <c r="F2142" s="56" t="s">
        <v>526</v>
      </c>
      <c r="G2142" s="52"/>
      <c r="H2142" s="47"/>
      <c r="I2142" s="44"/>
      <c r="J2142" s="39" t="e">
        <f>VLOOKUP(A2142,'[1]2019.11'!$A:$B,2,0)</f>
        <v>#N/A</v>
      </c>
      <c r="X2142" s="39" t="e">
        <f>VLOOKUP(A2142,'[1]2019.30'!$A:$B,2,0)</f>
        <v>#N/A</v>
      </c>
      <c r="AJ2142" s="39" t="e">
        <f>VLOOKUP(A2142,[2]修订!$B:$C,2,0)</f>
        <v>#N/A</v>
      </c>
    </row>
    <row r="2143" s="39" customFormat="1" spans="1:36">
      <c r="A2143" s="55">
        <v>310100027</v>
      </c>
      <c r="B2143" s="52" t="s">
        <v>3131</v>
      </c>
      <c r="C2143" s="52"/>
      <c r="D2143" s="52"/>
      <c r="E2143" s="56" t="s">
        <v>28</v>
      </c>
      <c r="F2143" s="56">
        <v>55</v>
      </c>
      <c r="G2143" s="52"/>
      <c r="H2143" s="47" t="s">
        <v>68</v>
      </c>
      <c r="I2143" s="44"/>
      <c r="J2143" s="39" t="e">
        <f>VLOOKUP(A2143,'[1]2019.11'!$A:$B,2,0)</f>
        <v>#N/A</v>
      </c>
      <c r="X2143" s="39" t="str">
        <f>VLOOKUP(A2143,'[1]2019.30'!$A:$B,2,0)</f>
        <v>神经阻滞治疗</v>
      </c>
      <c r="Y2143" s="39">
        <f t="shared" ref="Y2143:Y2145" si="298">IF(B2143=X2143,0,1)</f>
        <v>0</v>
      </c>
      <c r="Z2143" s="39">
        <v>0</v>
      </c>
      <c r="AA2143" s="39">
        <f t="shared" ref="AA2143:AA2145" si="299">IF(C2143=Z2143,0,1)</f>
        <v>0</v>
      </c>
      <c r="AB2143" s="39" t="e">
        <f>VLOOKUP(A2143,'[1]2019.30'!$A:$D,4,0)</f>
        <v>#REF!</v>
      </c>
      <c r="AC2143" s="39" t="e">
        <f t="shared" ref="AC2143:AC2145" si="300">IF(D2143=AB2143,0,1)</f>
        <v>#REF!</v>
      </c>
      <c r="AD2143" s="39" t="str">
        <f>VLOOKUP(A2143,'[1]2019.30'!$A:$E,5,0)</f>
        <v>次</v>
      </c>
      <c r="AE2143" s="39">
        <f t="shared" ref="AE2143:AE2145" si="301">IF(E2143=AD2143,0,1)</f>
        <v>0</v>
      </c>
      <c r="AF2143" s="39">
        <f>VLOOKUP(A2143,'[1]2019.30'!$A:$F,6,0)</f>
        <v>55</v>
      </c>
      <c r="AG2143" s="39">
        <f t="shared" ref="AG2143:AG2145" si="302">IF(F2143=AF2143,0,1)</f>
        <v>0</v>
      </c>
      <c r="AH2143" s="39">
        <v>0</v>
      </c>
      <c r="AI2143" s="39">
        <f>IF(G2143=AH2143,0,1)</f>
        <v>0</v>
      </c>
      <c r="AJ2143" s="39" t="e">
        <f>VLOOKUP(A2143,[2]修订!$B:$C,2,0)</f>
        <v>#N/A</v>
      </c>
    </row>
    <row r="2144" s="39" customFormat="1" ht="36" spans="1:36">
      <c r="A2144" s="55">
        <v>310100028</v>
      </c>
      <c r="B2144" s="52" t="s">
        <v>3132</v>
      </c>
      <c r="C2144" s="52" t="s">
        <v>3133</v>
      </c>
      <c r="D2144" s="52"/>
      <c r="E2144" s="56" t="s">
        <v>28</v>
      </c>
      <c r="F2144" s="56">
        <v>300</v>
      </c>
      <c r="G2144" s="52"/>
      <c r="H2144" s="47" t="s">
        <v>68</v>
      </c>
      <c r="I2144" s="44"/>
      <c r="J2144" s="39" t="e">
        <f>VLOOKUP(A2144,'[1]2019.11'!$A:$B,2,0)</f>
        <v>#N/A</v>
      </c>
      <c r="X2144" s="39" t="str">
        <f>VLOOKUP(A2144,'[1]2019.30'!$A:$B,2,0)</f>
        <v>经皮穿刺三叉神经半月节注射治疗术</v>
      </c>
      <c r="Y2144" s="39">
        <f t="shared" si="298"/>
        <v>0</v>
      </c>
      <c r="Z2144" s="39" t="s">
        <v>3133</v>
      </c>
      <c r="AA2144" s="39">
        <f t="shared" si="299"/>
        <v>0</v>
      </c>
      <c r="AB2144" s="39" t="e">
        <f>VLOOKUP(A2144,'[1]2019.30'!$A:$D,4,0)</f>
        <v>#REF!</v>
      </c>
      <c r="AC2144" s="39" t="e">
        <f t="shared" si="300"/>
        <v>#REF!</v>
      </c>
      <c r="AD2144" s="39" t="str">
        <f>VLOOKUP(A2144,'[1]2019.30'!$A:$E,5,0)</f>
        <v>次</v>
      </c>
      <c r="AE2144" s="39">
        <f t="shared" si="301"/>
        <v>0</v>
      </c>
      <c r="AF2144" s="39">
        <f>VLOOKUP(A2144,'[1]2019.30'!$A:$F,6,0)</f>
        <v>300</v>
      </c>
      <c r="AG2144" s="39">
        <f t="shared" si="302"/>
        <v>0</v>
      </c>
      <c r="AH2144" s="39">
        <v>0</v>
      </c>
      <c r="AI2144" s="39">
        <f>IF(G2144=AH2144,0,1)</f>
        <v>0</v>
      </c>
      <c r="AJ2144" s="39" t="e">
        <f>VLOOKUP(A2144,[2]修订!$B:$C,2,0)</f>
        <v>#N/A</v>
      </c>
    </row>
    <row r="2145" s="39" customFormat="1" ht="48" spans="1:36">
      <c r="A2145" s="55">
        <v>310100029</v>
      </c>
      <c r="B2145" s="52" t="s">
        <v>3134</v>
      </c>
      <c r="C2145" s="52" t="s">
        <v>3135</v>
      </c>
      <c r="D2145" s="52"/>
      <c r="E2145" s="56" t="s">
        <v>28</v>
      </c>
      <c r="F2145" s="56">
        <v>1080</v>
      </c>
      <c r="G2145" s="52"/>
      <c r="H2145" s="47" t="s">
        <v>68</v>
      </c>
      <c r="I2145" s="44"/>
      <c r="J2145" s="39" t="e">
        <f>VLOOKUP(A2145,'[1]2019.11'!$A:$B,2,0)</f>
        <v>#N/A</v>
      </c>
      <c r="X2145" s="39" t="str">
        <f>VLOOKUP(A2145,'[1]2019.30'!$A:$B,2,0)</f>
        <v>经皮穿刺三叉神经半月节射频温控热凝术</v>
      </c>
      <c r="Y2145" s="39">
        <f t="shared" si="298"/>
        <v>0</v>
      </c>
      <c r="Z2145" s="39" t="s">
        <v>3135</v>
      </c>
      <c r="AA2145" s="39">
        <f t="shared" si="299"/>
        <v>0</v>
      </c>
      <c r="AB2145" s="39" t="e">
        <f>VLOOKUP(A2145,'[1]2019.30'!$A:$D,4,0)</f>
        <v>#REF!</v>
      </c>
      <c r="AC2145" s="39" t="e">
        <f t="shared" si="300"/>
        <v>#REF!</v>
      </c>
      <c r="AD2145" s="39" t="str">
        <f>VLOOKUP(A2145,'[1]2019.30'!$A:$E,5,0)</f>
        <v>次</v>
      </c>
      <c r="AE2145" s="39">
        <f t="shared" si="301"/>
        <v>0</v>
      </c>
      <c r="AF2145" s="39">
        <f>VLOOKUP(A2145,'[1]2019.30'!$A:$F,6,0)</f>
        <v>1080</v>
      </c>
      <c r="AG2145" s="39">
        <f t="shared" si="302"/>
        <v>0</v>
      </c>
      <c r="AH2145" s="39">
        <v>0</v>
      </c>
      <c r="AI2145" s="39">
        <f>IF(G2145=AH2145,0,1)</f>
        <v>0</v>
      </c>
      <c r="AJ2145" s="39" t="e">
        <f>VLOOKUP(A2145,[2]修订!$B:$C,2,0)</f>
        <v>#N/A</v>
      </c>
    </row>
    <row r="2146" s="39" customFormat="1" ht="36" spans="1:36">
      <c r="A2146" s="55">
        <v>310100030</v>
      </c>
      <c r="B2146" s="52" t="s">
        <v>3136</v>
      </c>
      <c r="C2146" s="52" t="s">
        <v>3133</v>
      </c>
      <c r="D2146" s="52"/>
      <c r="E2146" s="56" t="s">
        <v>28</v>
      </c>
      <c r="F2146" s="56">
        <v>145</v>
      </c>
      <c r="G2146" s="52"/>
      <c r="H2146" s="47"/>
      <c r="I2146" s="44"/>
      <c r="J2146" s="39" t="e">
        <f>VLOOKUP(A2146,'[1]2019.11'!$A:$B,2,0)</f>
        <v>#N/A</v>
      </c>
      <c r="X2146" s="39" t="e">
        <f>VLOOKUP(A2146,'[1]2019.30'!$A:$B,2,0)</f>
        <v>#N/A</v>
      </c>
      <c r="AJ2146" s="39" t="e">
        <f>VLOOKUP(A2146,[2]修订!$B:$C,2,0)</f>
        <v>#N/A</v>
      </c>
    </row>
    <row r="2147" s="39" customFormat="1" ht="24" spans="1:36">
      <c r="A2147" s="55">
        <v>310100031</v>
      </c>
      <c r="B2147" s="52" t="s">
        <v>3137</v>
      </c>
      <c r="C2147" s="52" t="s">
        <v>3138</v>
      </c>
      <c r="D2147" s="52"/>
      <c r="E2147" s="56" t="s">
        <v>28</v>
      </c>
      <c r="F2147" s="56" t="s">
        <v>48</v>
      </c>
      <c r="G2147" s="52"/>
      <c r="H2147" s="47" t="s">
        <v>5</v>
      </c>
      <c r="I2147" s="44"/>
      <c r="J2147" s="39" t="e">
        <f>VLOOKUP(A2147,'[1]2019.11'!$A:$B,2,0)</f>
        <v>#N/A</v>
      </c>
      <c r="X2147" s="39" t="e">
        <f>VLOOKUP(A2147,'[1]2019.30'!$A:$B,2,0)</f>
        <v>#N/A</v>
      </c>
      <c r="AJ2147" s="39" t="e">
        <f>VLOOKUP(A2147,[2]修订!$B:$C,2,0)</f>
        <v>#N/A</v>
      </c>
    </row>
    <row r="2148" s="39" customFormat="1" spans="1:36">
      <c r="A2148" s="55">
        <v>310100032</v>
      </c>
      <c r="B2148" s="52" t="s">
        <v>3139</v>
      </c>
      <c r="C2148" s="52" t="s">
        <v>3140</v>
      </c>
      <c r="D2148" s="52"/>
      <c r="E2148" s="56" t="s">
        <v>28</v>
      </c>
      <c r="F2148" s="56">
        <v>100</v>
      </c>
      <c r="G2148" s="52"/>
      <c r="H2148" s="47" t="s">
        <v>68</v>
      </c>
      <c r="I2148" s="44"/>
      <c r="J2148" s="39" t="e">
        <f>VLOOKUP(A2148,'[1]2019.11'!$A:$B,2,0)</f>
        <v>#N/A</v>
      </c>
      <c r="X2148" s="39" t="str">
        <f>VLOOKUP(A2148,'[1]2019.30'!$A:$B,2,0)</f>
        <v>肉毒素注射治疗</v>
      </c>
      <c r="Y2148" s="39">
        <f t="shared" ref="Y2148:Y2152" si="303">IF(B2148=X2148,0,1)</f>
        <v>0</v>
      </c>
      <c r="Z2148" s="39" t="s">
        <v>3140</v>
      </c>
      <c r="AA2148" s="39">
        <f t="shared" ref="AA2148:AA2152" si="304">IF(C2148=Z2148,0,1)</f>
        <v>0</v>
      </c>
      <c r="AB2148" s="39" t="e">
        <f>VLOOKUP(A2148,'[1]2019.30'!$A:$D,4,0)</f>
        <v>#REF!</v>
      </c>
      <c r="AC2148" s="39" t="e">
        <f t="shared" ref="AC2148:AC2152" si="305">IF(D2148=AB2148,0,1)</f>
        <v>#REF!</v>
      </c>
      <c r="AD2148" s="39" t="str">
        <f>VLOOKUP(A2148,'[1]2019.30'!$A:$E,5,0)</f>
        <v>次</v>
      </c>
      <c r="AE2148" s="39">
        <f t="shared" ref="AE2148:AE2152" si="306">IF(E2148=AD2148,0,1)</f>
        <v>0</v>
      </c>
      <c r="AF2148" s="39">
        <f>VLOOKUP(A2148,'[1]2019.30'!$A:$F,6,0)</f>
        <v>100</v>
      </c>
      <c r="AG2148" s="39">
        <f t="shared" ref="AG2148:AG2152" si="307">IF(F2148=AF2148,0,1)</f>
        <v>0</v>
      </c>
      <c r="AH2148" s="39">
        <v>0</v>
      </c>
      <c r="AI2148" s="39">
        <f>IF(G2148=AH2148,0,1)</f>
        <v>0</v>
      </c>
      <c r="AJ2148" s="39" t="e">
        <f>VLOOKUP(A2148,[2]修订!$B:$C,2,0)</f>
        <v>#N/A</v>
      </c>
    </row>
    <row r="2149" s="39" customFormat="1" ht="24" spans="1:36">
      <c r="A2149" s="55">
        <v>310100033</v>
      </c>
      <c r="B2149" s="52" t="s">
        <v>3141</v>
      </c>
      <c r="C2149" s="52" t="s">
        <v>3142</v>
      </c>
      <c r="D2149" s="52"/>
      <c r="E2149" s="56" t="s">
        <v>28</v>
      </c>
      <c r="F2149" s="56">
        <v>216</v>
      </c>
      <c r="G2149" s="52" t="s">
        <v>3143</v>
      </c>
      <c r="H2149" s="47" t="s">
        <v>68</v>
      </c>
      <c r="I2149" s="44"/>
      <c r="J2149" s="39" t="e">
        <f>VLOOKUP(A2149,'[1]2019.11'!$A:$B,2,0)</f>
        <v>#N/A</v>
      </c>
      <c r="X2149" s="39" t="str">
        <f>VLOOKUP(A2149,'[1]2019.30'!$A:$B,2,0)</f>
        <v>周围神经毁损术</v>
      </c>
      <c r="Y2149" s="39">
        <f t="shared" si="303"/>
        <v>0</v>
      </c>
      <c r="Z2149" s="39" t="s">
        <v>3142</v>
      </c>
      <c r="AA2149" s="39">
        <f t="shared" si="304"/>
        <v>0</v>
      </c>
      <c r="AB2149" s="39" t="e">
        <f>VLOOKUP(A2149,'[1]2019.30'!$A:$D,4,0)</f>
        <v>#REF!</v>
      </c>
      <c r="AC2149" s="39" t="e">
        <f t="shared" si="305"/>
        <v>#REF!</v>
      </c>
      <c r="AD2149" s="39" t="str">
        <f>VLOOKUP(A2149,'[1]2019.30'!$A:$E,5,0)</f>
        <v>次</v>
      </c>
      <c r="AE2149" s="39">
        <f t="shared" si="306"/>
        <v>0</v>
      </c>
      <c r="AF2149" s="39">
        <f>VLOOKUP(A2149,'[1]2019.30'!$A:$F,6,0)</f>
        <v>216</v>
      </c>
      <c r="AG2149" s="39">
        <f t="shared" si="307"/>
        <v>0</v>
      </c>
      <c r="AH2149" s="39" t="s">
        <v>3143</v>
      </c>
      <c r="AI2149" s="39">
        <f>IF(G2149=AH2149,0,1)</f>
        <v>0</v>
      </c>
      <c r="AJ2149" s="39" t="e">
        <f>VLOOKUP(A2149,[2]修订!$B:$C,2,0)</f>
        <v>#N/A</v>
      </c>
    </row>
    <row r="2150" s="39" customFormat="1" spans="1:36">
      <c r="A2150" s="55" t="s">
        <v>3144</v>
      </c>
      <c r="B2150" s="52" t="s">
        <v>3145</v>
      </c>
      <c r="C2150" s="52"/>
      <c r="D2150" s="52"/>
      <c r="E2150" s="56" t="s">
        <v>28</v>
      </c>
      <c r="F2150" s="56">
        <v>108</v>
      </c>
      <c r="G2150" s="52" t="s">
        <v>3146</v>
      </c>
      <c r="H2150" s="47" t="s">
        <v>68</v>
      </c>
      <c r="I2150" s="44"/>
      <c r="J2150" s="39" t="e">
        <f>VLOOKUP(A2150,'[1]2019.11'!$A:$B,2,0)</f>
        <v>#N/A</v>
      </c>
      <c r="X2150" s="39" t="str">
        <f>VLOOKUP(A2150,'[1]2019.30'!$A:$B,2,0)</f>
        <v>神经分支毁损术</v>
      </c>
      <c r="Y2150" s="39">
        <f t="shared" si="303"/>
        <v>0</v>
      </c>
      <c r="Z2150" s="39">
        <v>0</v>
      </c>
      <c r="AA2150" s="39">
        <f t="shared" si="304"/>
        <v>0</v>
      </c>
      <c r="AB2150" s="39" t="e">
        <f>VLOOKUP(A2150,'[1]2019.30'!$A:$D,4,0)</f>
        <v>#REF!</v>
      </c>
      <c r="AC2150" s="39" t="e">
        <f t="shared" si="305"/>
        <v>#REF!</v>
      </c>
      <c r="AD2150" s="39" t="str">
        <f>VLOOKUP(A2150,'[1]2019.30'!$A:$E,5,0)</f>
        <v>次</v>
      </c>
      <c r="AE2150" s="39">
        <f t="shared" si="306"/>
        <v>0</v>
      </c>
      <c r="AF2150" s="39">
        <f>VLOOKUP(A2150,'[1]2019.30'!$A:$F,6,0)</f>
        <v>108</v>
      </c>
      <c r="AG2150" s="39">
        <f t="shared" si="307"/>
        <v>0</v>
      </c>
      <c r="AH2150" s="39" t="s">
        <v>3146</v>
      </c>
      <c r="AI2150" s="39">
        <f>IF(G2150=AH2150,0,1)</f>
        <v>0</v>
      </c>
      <c r="AJ2150" s="39" t="e">
        <f>VLOOKUP(A2150,[2]修订!$B:$C,2,0)</f>
        <v>#N/A</v>
      </c>
    </row>
    <row r="2151" s="39" customFormat="1" spans="1:36">
      <c r="A2151" s="55" t="s">
        <v>3147</v>
      </c>
      <c r="B2151" s="52" t="s">
        <v>3148</v>
      </c>
      <c r="C2151" s="52"/>
      <c r="D2151" s="52"/>
      <c r="E2151" s="56" t="s">
        <v>28</v>
      </c>
      <c r="F2151" s="56">
        <v>2160</v>
      </c>
      <c r="G2151" s="52"/>
      <c r="H2151" s="47" t="s">
        <v>68</v>
      </c>
      <c r="I2151" s="44"/>
      <c r="J2151" s="39" t="e">
        <f>VLOOKUP(A2151,'[1]2019.11'!$A:$B,2,0)</f>
        <v>#N/A</v>
      </c>
      <c r="X2151" s="39" t="str">
        <f>VLOOKUP(A2151,'[1]2019.30'!$A:$B,2,0)</f>
        <v>半月神经毁损术</v>
      </c>
      <c r="Y2151" s="39">
        <f t="shared" si="303"/>
        <v>0</v>
      </c>
      <c r="Z2151" s="39">
        <v>0</v>
      </c>
      <c r="AA2151" s="39">
        <f t="shared" si="304"/>
        <v>0</v>
      </c>
      <c r="AB2151" s="39" t="e">
        <f>VLOOKUP(A2151,'[1]2019.30'!$A:$D,4,0)</f>
        <v>#REF!</v>
      </c>
      <c r="AC2151" s="39" t="e">
        <f t="shared" si="305"/>
        <v>#REF!</v>
      </c>
      <c r="AD2151" s="39" t="str">
        <f>VLOOKUP(A2151,'[1]2019.30'!$A:$E,5,0)</f>
        <v>次</v>
      </c>
      <c r="AE2151" s="39">
        <f t="shared" si="306"/>
        <v>0</v>
      </c>
      <c r="AF2151" s="39">
        <f>VLOOKUP(A2151,'[1]2019.30'!$A:$F,6,0)</f>
        <v>2160</v>
      </c>
      <c r="AG2151" s="39">
        <f t="shared" si="307"/>
        <v>0</v>
      </c>
      <c r="AH2151" s="39">
        <v>0</v>
      </c>
      <c r="AI2151" s="39">
        <f>IF(G2151=AH2151,0,1)</f>
        <v>0</v>
      </c>
      <c r="AJ2151" s="39" t="e">
        <f>VLOOKUP(A2151,[2]修订!$B:$C,2,0)</f>
        <v>#N/A</v>
      </c>
    </row>
    <row r="2152" s="39" customFormat="1" ht="36" spans="1:46">
      <c r="A2152" s="55">
        <v>310100034</v>
      </c>
      <c r="B2152" s="52" t="s">
        <v>3149</v>
      </c>
      <c r="C2152" s="52" t="s">
        <v>3150</v>
      </c>
      <c r="D2152" s="52"/>
      <c r="E2152" s="56" t="s">
        <v>28</v>
      </c>
      <c r="F2152" s="56">
        <v>900</v>
      </c>
      <c r="G2152" s="52" t="s">
        <v>3151</v>
      </c>
      <c r="H2152" s="47" t="s">
        <v>3152</v>
      </c>
      <c r="I2152" s="44"/>
      <c r="J2152" s="39" t="e">
        <f>VLOOKUP(A2152,'[1]2019.11'!$A:$B,2,0)</f>
        <v>#N/A</v>
      </c>
      <c r="X2152" s="39" t="str">
        <f>VLOOKUP(A2152,'[1]2019.30'!$A:$B,2,0)</f>
        <v>交感神经节毁损术</v>
      </c>
      <c r="Y2152" s="39">
        <f t="shared" si="303"/>
        <v>0</v>
      </c>
      <c r="Z2152" s="39" t="s">
        <v>3150</v>
      </c>
      <c r="AA2152" s="39">
        <f t="shared" si="304"/>
        <v>0</v>
      </c>
      <c r="AB2152" s="39" t="e">
        <f>VLOOKUP(A2152,'[1]2019.30'!$A:$D,4,0)</f>
        <v>#REF!</v>
      </c>
      <c r="AC2152" s="39" t="e">
        <f t="shared" si="305"/>
        <v>#REF!</v>
      </c>
      <c r="AD2152" s="39" t="str">
        <f>VLOOKUP(A2152,'[1]2019.30'!$A:$E,5,0)</f>
        <v>次</v>
      </c>
      <c r="AE2152" s="39">
        <f t="shared" si="306"/>
        <v>0</v>
      </c>
      <c r="AF2152" s="39">
        <f>VLOOKUP(A2152,'[1]2019.30'!$A:$F,6,0)</f>
        <v>900</v>
      </c>
      <c r="AG2152" s="39">
        <f t="shared" si="307"/>
        <v>0</v>
      </c>
      <c r="AH2152" s="39" t="s">
        <v>3151</v>
      </c>
      <c r="AI2152" s="39">
        <f>IF(G2152=AH2152,0,1)</f>
        <v>0</v>
      </c>
      <c r="AJ2152" s="39" t="str">
        <f>VLOOKUP(A2152,[2]修订!$B:$C,2,0)</f>
        <v>交感神经节毁损术</v>
      </c>
      <c r="AK2152" s="39">
        <f>IF(B2152=AJ2152,0,1)</f>
        <v>0</v>
      </c>
      <c r="AL2152" s="39" t="s">
        <v>3150</v>
      </c>
      <c r="AM2152" s="39">
        <f>IF(C2152=AL2152,0,1)</f>
        <v>0</v>
      </c>
      <c r="AN2152" s="39">
        <v>0</v>
      </c>
      <c r="AO2152" s="39">
        <f>IF(D2152=AN2152,0,1)</f>
        <v>0</v>
      </c>
      <c r="AP2152" s="39" t="str">
        <f>VLOOKUP(A2152,[2]修订!$B:$F,5,0)</f>
        <v>次</v>
      </c>
      <c r="AQ2152" s="39">
        <f>IF(E2152=AP2152,0,1)</f>
        <v>0</v>
      </c>
      <c r="AR2152" s="39">
        <v>720</v>
      </c>
      <c r="AS2152" s="39">
        <f>IF(F2152=AR2152,0,1)</f>
        <v>1</v>
      </c>
      <c r="AT2152" s="39" t="s">
        <v>3151</v>
      </c>
    </row>
    <row r="2153" s="39" customFormat="1" ht="54" spans="1:36">
      <c r="A2153" s="55">
        <v>310100035</v>
      </c>
      <c r="B2153" s="52" t="s">
        <v>3153</v>
      </c>
      <c r="C2153" s="52"/>
      <c r="D2153" s="52"/>
      <c r="E2153" s="56" t="s">
        <v>28</v>
      </c>
      <c r="F2153" s="56">
        <v>400</v>
      </c>
      <c r="G2153" s="52"/>
      <c r="H2153" s="47" t="s">
        <v>208</v>
      </c>
      <c r="I2153" s="44"/>
      <c r="J2153" s="39" t="e">
        <f>VLOOKUP(A2153,'[1]2019.11'!$A:$B,2,0)</f>
        <v>#N/A</v>
      </c>
      <c r="X2153" s="39" t="e">
        <f>VLOOKUP(A2153,'[1]2019.30'!$A:$B,2,0)</f>
        <v>#N/A</v>
      </c>
      <c r="AJ2153" s="39" t="e">
        <f>VLOOKUP(A2153,[2]修订!$B:$C,2,0)</f>
        <v>#N/A</v>
      </c>
    </row>
    <row r="2154" s="39" customFormat="1" ht="54" spans="1:36">
      <c r="A2154" s="55">
        <v>310100036</v>
      </c>
      <c r="B2154" s="52" t="s">
        <v>3154</v>
      </c>
      <c r="C2154" s="52"/>
      <c r="D2154" s="52"/>
      <c r="E2154" s="56" t="s">
        <v>28</v>
      </c>
      <c r="F2154" s="56">
        <v>270</v>
      </c>
      <c r="G2154" s="52"/>
      <c r="H2154" s="47" t="s">
        <v>208</v>
      </c>
      <c r="I2154" s="44"/>
      <c r="J2154" s="39" t="e">
        <f>VLOOKUP(A2154,'[1]2019.11'!$A:$B,2,0)</f>
        <v>#N/A</v>
      </c>
      <c r="X2154" s="39" t="e">
        <f>VLOOKUP(A2154,'[1]2019.30'!$A:$B,2,0)</f>
        <v>#N/A</v>
      </c>
      <c r="AJ2154" s="39" t="e">
        <f>VLOOKUP(A2154,[2]修订!$B:$C,2,0)</f>
        <v>#N/A</v>
      </c>
    </row>
    <row r="2155" s="39" customFormat="1" ht="84" spans="1:36">
      <c r="A2155" s="55">
        <v>310100037</v>
      </c>
      <c r="B2155" s="52" t="s">
        <v>3155</v>
      </c>
      <c r="C2155" s="52" t="s">
        <v>3156</v>
      </c>
      <c r="D2155" s="52"/>
      <c r="E2155" s="56" t="s">
        <v>28</v>
      </c>
      <c r="F2155" s="56" t="s">
        <v>48</v>
      </c>
      <c r="G2155" s="52"/>
      <c r="H2155" s="57" t="s">
        <v>159</v>
      </c>
      <c r="I2155" s="39">
        <v>31.5</v>
      </c>
      <c r="J2155" s="39" t="e">
        <f>VLOOKUP(A2155,'[1]2019.11'!$A:$B,2,0)</f>
        <v>#N/A</v>
      </c>
      <c r="X2155" s="39" t="e">
        <f>VLOOKUP(A2155,'[1]2019.30'!$A:$B,2,0)</f>
        <v>#N/A</v>
      </c>
      <c r="AJ2155" s="39" t="e">
        <f>VLOOKUP(A2155,[2]修订!$B:$C,2,0)</f>
        <v>#N/A</v>
      </c>
    </row>
    <row r="2156" s="39" customFormat="1" ht="48" spans="1:36">
      <c r="A2156" s="55">
        <v>310100051</v>
      </c>
      <c r="B2156" s="52" t="s">
        <v>3157</v>
      </c>
      <c r="C2156" s="52" t="s">
        <v>3158</v>
      </c>
      <c r="D2156" s="52" t="s">
        <v>3159</v>
      </c>
      <c r="E2156" s="56" t="s">
        <v>155</v>
      </c>
      <c r="F2156" s="56" t="s">
        <v>48</v>
      </c>
      <c r="G2156" s="52"/>
      <c r="H2156" s="57" t="s">
        <v>62</v>
      </c>
      <c r="J2156" s="39" t="e">
        <f>VLOOKUP(A2156,'[1]2019.11'!$A:$B,2,0)</f>
        <v>#N/A</v>
      </c>
      <c r="X2156" s="39" t="e">
        <f>VLOOKUP(A2156,'[1]2019.30'!$A:$B,2,0)</f>
        <v>#N/A</v>
      </c>
      <c r="AJ2156" s="39" t="e">
        <f>VLOOKUP(A2156,[2]修订!$B:$C,2,0)</f>
        <v>#N/A</v>
      </c>
    </row>
    <row r="2157" s="39" customFormat="1" ht="108" spans="1:36">
      <c r="A2157" s="55">
        <v>310100052</v>
      </c>
      <c r="B2157" s="52" t="s">
        <v>3160</v>
      </c>
      <c r="C2157" s="52" t="s">
        <v>3161</v>
      </c>
      <c r="D2157" s="52"/>
      <c r="E2157" s="56" t="s">
        <v>617</v>
      </c>
      <c r="F2157" s="56" t="s">
        <v>48</v>
      </c>
      <c r="G2157" s="52"/>
      <c r="H2157" s="57" t="s">
        <v>62</v>
      </c>
      <c r="I2157" s="39">
        <v>510</v>
      </c>
      <c r="J2157" s="39" t="e">
        <f>VLOOKUP(A2157,'[1]2019.11'!$A:$B,2,0)</f>
        <v>#N/A</v>
      </c>
      <c r="X2157" s="39" t="e">
        <f>VLOOKUP(A2157,'[1]2019.30'!$A:$B,2,0)</f>
        <v>#N/A</v>
      </c>
      <c r="AJ2157" s="39" t="e">
        <f>VLOOKUP(A2157,[2]修订!$B:$C,2,0)</f>
        <v>#N/A</v>
      </c>
    </row>
    <row r="2158" s="41" customFormat="1" ht="24" spans="1:36">
      <c r="A2158" s="55">
        <v>310100053</v>
      </c>
      <c r="B2158" s="52" t="s">
        <v>3162</v>
      </c>
      <c r="C2158" s="52" t="s">
        <v>3163</v>
      </c>
      <c r="D2158" s="52"/>
      <c r="E2158" s="56" t="s">
        <v>28</v>
      </c>
      <c r="F2158" s="56" t="s">
        <v>48</v>
      </c>
      <c r="G2158" s="52"/>
      <c r="H2158" s="77" t="s">
        <v>275</v>
      </c>
      <c r="J2158" s="39" t="e">
        <f>VLOOKUP(A2158,'[1]2019.11'!$A:$B,2,0)</f>
        <v>#N/A</v>
      </c>
      <c r="X2158" s="39" t="e">
        <f>VLOOKUP(A2158,'[1]2019.30'!$A:$B,2,0)</f>
        <v>#N/A</v>
      </c>
      <c r="AJ2158" s="39" t="e">
        <f>VLOOKUP(A2158,[2]修订!$B:$C,2,0)</f>
        <v>#N/A</v>
      </c>
    </row>
    <row r="2159" s="41" customFormat="1" ht="48" spans="1:36">
      <c r="A2159" s="55">
        <v>310100054</v>
      </c>
      <c r="B2159" s="52" t="s">
        <v>3164</v>
      </c>
      <c r="C2159" s="52" t="s">
        <v>3165</v>
      </c>
      <c r="D2159" s="52"/>
      <c r="E2159" s="56" t="s">
        <v>28</v>
      </c>
      <c r="F2159" s="56" t="s">
        <v>48</v>
      </c>
      <c r="G2159" s="52"/>
      <c r="H2159" s="77" t="s">
        <v>275</v>
      </c>
      <c r="J2159" s="39" t="e">
        <f>VLOOKUP(A2159,'[1]2019.11'!$A:$B,2,0)</f>
        <v>#N/A</v>
      </c>
      <c r="X2159" s="39" t="e">
        <f>VLOOKUP(A2159,'[1]2019.30'!$A:$B,2,0)</f>
        <v>#N/A</v>
      </c>
      <c r="AJ2159" s="39" t="e">
        <f>VLOOKUP(A2159,[2]修订!$B:$C,2,0)</f>
        <v>#N/A</v>
      </c>
    </row>
    <row r="2160" s="39" customFormat="1" spans="1:36">
      <c r="A2160" s="55">
        <v>3102</v>
      </c>
      <c r="B2160" s="52" t="s">
        <v>3166</v>
      </c>
      <c r="C2160" s="52"/>
      <c r="D2160" s="52" t="s">
        <v>3167</v>
      </c>
      <c r="E2160" s="56"/>
      <c r="F2160" s="56"/>
      <c r="G2160" s="52"/>
      <c r="H2160" s="47"/>
      <c r="I2160" s="44"/>
      <c r="J2160" s="39" t="e">
        <f>VLOOKUP(A2160,'[1]2019.11'!$A:$B,2,0)</f>
        <v>#N/A</v>
      </c>
      <c r="X2160" s="39" t="e">
        <f>VLOOKUP(A2160,'[1]2019.30'!$A:$B,2,0)</f>
        <v>#N/A</v>
      </c>
      <c r="AJ2160" s="39" t="e">
        <f>VLOOKUP(A2160,[2]修订!$B:$C,2,0)</f>
        <v>#N/A</v>
      </c>
    </row>
    <row r="2161" s="39" customFormat="1" spans="1:36">
      <c r="A2161" s="55">
        <v>310201</v>
      </c>
      <c r="B2161" s="52" t="s">
        <v>3168</v>
      </c>
      <c r="C2161" s="52" t="s">
        <v>3169</v>
      </c>
      <c r="D2161" s="52"/>
      <c r="E2161" s="56"/>
      <c r="F2161" s="56"/>
      <c r="G2161" s="52"/>
      <c r="H2161" s="47"/>
      <c r="I2161" s="44"/>
      <c r="J2161" s="39" t="e">
        <f>VLOOKUP(A2161,'[1]2019.11'!$A:$B,2,0)</f>
        <v>#N/A</v>
      </c>
      <c r="X2161" s="39" t="e">
        <f>VLOOKUP(A2161,'[1]2019.30'!$A:$B,2,0)</f>
        <v>#N/A</v>
      </c>
      <c r="AJ2161" s="39" t="e">
        <f>VLOOKUP(A2161,[2]修订!$B:$C,2,0)</f>
        <v>#N/A</v>
      </c>
    </row>
    <row r="2162" s="39" customFormat="1" ht="24" spans="1:36">
      <c r="A2162" s="55">
        <v>310201001</v>
      </c>
      <c r="B2162" s="52" t="s">
        <v>3170</v>
      </c>
      <c r="C2162" s="52"/>
      <c r="D2162" s="52"/>
      <c r="E2162" s="56" t="s">
        <v>3171</v>
      </c>
      <c r="F2162" s="56">
        <v>55</v>
      </c>
      <c r="G2162" s="52"/>
      <c r="H2162" s="47"/>
      <c r="I2162" s="44"/>
      <c r="J2162" s="39" t="e">
        <f>VLOOKUP(A2162,'[1]2019.11'!$A:$B,2,0)</f>
        <v>#N/A</v>
      </c>
      <c r="X2162" s="39" t="e">
        <f>VLOOKUP(A2162,'[1]2019.30'!$A:$B,2,0)</f>
        <v>#N/A</v>
      </c>
      <c r="AJ2162" s="39" t="e">
        <f>VLOOKUP(A2162,[2]修订!$B:$C,2,0)</f>
        <v>#N/A</v>
      </c>
    </row>
    <row r="2163" s="39" customFormat="1" ht="24" spans="1:36">
      <c r="A2163" s="55">
        <v>310201002</v>
      </c>
      <c r="B2163" s="52" t="s">
        <v>3172</v>
      </c>
      <c r="C2163" s="52"/>
      <c r="D2163" s="52"/>
      <c r="E2163" s="56" t="s">
        <v>3171</v>
      </c>
      <c r="F2163" s="56">
        <v>55</v>
      </c>
      <c r="G2163" s="52"/>
      <c r="H2163" s="47"/>
      <c r="I2163" s="44"/>
      <c r="J2163" s="39" t="e">
        <f>VLOOKUP(A2163,'[1]2019.11'!$A:$B,2,0)</f>
        <v>#N/A</v>
      </c>
      <c r="X2163" s="39" t="e">
        <f>VLOOKUP(A2163,'[1]2019.30'!$A:$B,2,0)</f>
        <v>#N/A</v>
      </c>
      <c r="AJ2163" s="39" t="e">
        <f>VLOOKUP(A2163,[2]修订!$B:$C,2,0)</f>
        <v>#N/A</v>
      </c>
    </row>
    <row r="2164" s="39" customFormat="1" ht="24" spans="1:36">
      <c r="A2164" s="55">
        <v>310201003</v>
      </c>
      <c r="B2164" s="52" t="s">
        <v>3173</v>
      </c>
      <c r="C2164" s="52"/>
      <c r="D2164" s="52"/>
      <c r="E2164" s="56" t="s">
        <v>3171</v>
      </c>
      <c r="F2164" s="56">
        <v>55</v>
      </c>
      <c r="G2164" s="52"/>
      <c r="H2164" s="47"/>
      <c r="I2164" s="44"/>
      <c r="J2164" s="39" t="e">
        <f>VLOOKUP(A2164,'[1]2019.11'!$A:$B,2,0)</f>
        <v>#N/A</v>
      </c>
      <c r="X2164" s="39" t="e">
        <f>VLOOKUP(A2164,'[1]2019.30'!$A:$B,2,0)</f>
        <v>#N/A</v>
      </c>
      <c r="AJ2164" s="39" t="e">
        <f>VLOOKUP(A2164,[2]修订!$B:$C,2,0)</f>
        <v>#N/A</v>
      </c>
    </row>
    <row r="2165" s="39" customFormat="1" ht="24" spans="1:36">
      <c r="A2165" s="55">
        <v>310201004</v>
      </c>
      <c r="B2165" s="52" t="s">
        <v>3174</v>
      </c>
      <c r="C2165" s="52" t="s">
        <v>3175</v>
      </c>
      <c r="D2165" s="52"/>
      <c r="E2165" s="56" t="s">
        <v>3171</v>
      </c>
      <c r="F2165" s="56">
        <v>55</v>
      </c>
      <c r="G2165" s="52"/>
      <c r="H2165" s="47"/>
      <c r="I2165" s="44"/>
      <c r="J2165" s="39" t="e">
        <f>VLOOKUP(A2165,'[1]2019.11'!$A:$B,2,0)</f>
        <v>#N/A</v>
      </c>
      <c r="X2165" s="39" t="e">
        <f>VLOOKUP(A2165,'[1]2019.30'!$A:$B,2,0)</f>
        <v>#N/A</v>
      </c>
      <c r="AJ2165" s="39" t="e">
        <f>VLOOKUP(A2165,[2]修订!$B:$C,2,0)</f>
        <v>#N/A</v>
      </c>
    </row>
    <row r="2166" s="39" customFormat="1" ht="24" spans="1:36">
      <c r="A2166" s="55">
        <v>310201005</v>
      </c>
      <c r="B2166" s="52" t="s">
        <v>3176</v>
      </c>
      <c r="C2166" s="52" t="s">
        <v>3177</v>
      </c>
      <c r="D2166" s="52"/>
      <c r="E2166" s="56" t="s">
        <v>3171</v>
      </c>
      <c r="F2166" s="56">
        <v>110</v>
      </c>
      <c r="G2166" s="52"/>
      <c r="H2166" s="47"/>
      <c r="I2166" s="44"/>
      <c r="J2166" s="39" t="e">
        <f>VLOOKUP(A2166,'[1]2019.11'!$A:$B,2,0)</f>
        <v>#N/A</v>
      </c>
      <c r="X2166" s="39" t="e">
        <f>VLOOKUP(A2166,'[1]2019.30'!$A:$B,2,0)</f>
        <v>#N/A</v>
      </c>
      <c r="AJ2166" s="39" t="e">
        <f>VLOOKUP(A2166,[2]修订!$B:$C,2,0)</f>
        <v>#N/A</v>
      </c>
    </row>
    <row r="2167" s="39" customFormat="1" spans="1:36">
      <c r="A2167" s="55">
        <v>310201006</v>
      </c>
      <c r="B2167" s="52" t="s">
        <v>3178</v>
      </c>
      <c r="C2167" s="52"/>
      <c r="D2167" s="52"/>
      <c r="E2167" s="56" t="s">
        <v>3171</v>
      </c>
      <c r="F2167" s="56">
        <v>55</v>
      </c>
      <c r="G2167" s="52"/>
      <c r="H2167" s="47"/>
      <c r="I2167" s="44"/>
      <c r="J2167" s="39" t="e">
        <f>VLOOKUP(A2167,'[1]2019.11'!$A:$B,2,0)</f>
        <v>#N/A</v>
      </c>
      <c r="X2167" s="39" t="e">
        <f>VLOOKUP(A2167,'[1]2019.30'!$A:$B,2,0)</f>
        <v>#N/A</v>
      </c>
      <c r="AJ2167" s="39" t="e">
        <f>VLOOKUP(A2167,[2]修订!$B:$C,2,0)</f>
        <v>#N/A</v>
      </c>
    </row>
    <row r="2168" s="39" customFormat="1" ht="24" spans="1:36">
      <c r="A2168" s="55">
        <v>310201007</v>
      </c>
      <c r="B2168" s="52" t="s">
        <v>3179</v>
      </c>
      <c r="C2168" s="52"/>
      <c r="D2168" s="52"/>
      <c r="E2168" s="56" t="s">
        <v>3171</v>
      </c>
      <c r="F2168" s="56">
        <v>55</v>
      </c>
      <c r="G2168" s="52"/>
      <c r="H2168" s="47"/>
      <c r="I2168" s="44"/>
      <c r="J2168" s="39" t="e">
        <f>VLOOKUP(A2168,'[1]2019.11'!$A:$B,2,0)</f>
        <v>#N/A</v>
      </c>
      <c r="X2168" s="39" t="e">
        <f>VLOOKUP(A2168,'[1]2019.30'!$A:$B,2,0)</f>
        <v>#N/A</v>
      </c>
      <c r="AJ2168" s="39" t="e">
        <f>VLOOKUP(A2168,[2]修订!$B:$C,2,0)</f>
        <v>#N/A</v>
      </c>
    </row>
    <row r="2169" s="39" customFormat="1" spans="1:36">
      <c r="A2169" s="55">
        <v>310202</v>
      </c>
      <c r="B2169" s="52" t="s">
        <v>3180</v>
      </c>
      <c r="C2169" s="52"/>
      <c r="D2169" s="52"/>
      <c r="E2169" s="56"/>
      <c r="F2169" s="56"/>
      <c r="G2169" s="52"/>
      <c r="H2169" s="47"/>
      <c r="I2169" s="44"/>
      <c r="J2169" s="39" t="e">
        <f>VLOOKUP(A2169,'[1]2019.11'!$A:$B,2,0)</f>
        <v>#N/A</v>
      </c>
      <c r="X2169" s="39" t="e">
        <f>VLOOKUP(A2169,'[1]2019.30'!$A:$B,2,0)</f>
        <v>#N/A</v>
      </c>
      <c r="AJ2169" s="39" t="e">
        <f>VLOOKUP(A2169,[2]修订!$B:$C,2,0)</f>
        <v>#N/A</v>
      </c>
    </row>
    <row r="2170" s="39" customFormat="1" spans="1:36">
      <c r="A2170" s="55">
        <v>310202001</v>
      </c>
      <c r="B2170" s="52" t="s">
        <v>3181</v>
      </c>
      <c r="C2170" s="52" t="s">
        <v>3182</v>
      </c>
      <c r="D2170" s="52"/>
      <c r="E2170" s="56" t="s">
        <v>3171</v>
      </c>
      <c r="F2170" s="56">
        <v>55</v>
      </c>
      <c r="G2170" s="52"/>
      <c r="H2170" s="47"/>
      <c r="I2170" s="44"/>
      <c r="J2170" s="39" t="e">
        <f>VLOOKUP(A2170,'[1]2019.11'!$A:$B,2,0)</f>
        <v>#N/A</v>
      </c>
      <c r="X2170" s="39" t="e">
        <f>VLOOKUP(A2170,'[1]2019.30'!$A:$B,2,0)</f>
        <v>#N/A</v>
      </c>
      <c r="AJ2170" s="39" t="e">
        <f>VLOOKUP(A2170,[2]修订!$B:$C,2,0)</f>
        <v>#N/A</v>
      </c>
    </row>
    <row r="2171" s="39" customFormat="1" spans="1:36">
      <c r="A2171" s="55">
        <v>310202002</v>
      </c>
      <c r="B2171" s="52" t="s">
        <v>3183</v>
      </c>
      <c r="C2171" s="52" t="s">
        <v>3184</v>
      </c>
      <c r="D2171" s="52"/>
      <c r="E2171" s="56" t="s">
        <v>3171</v>
      </c>
      <c r="F2171" s="56">
        <v>55</v>
      </c>
      <c r="G2171" s="52"/>
      <c r="H2171" s="47"/>
      <c r="I2171" s="44"/>
      <c r="J2171" s="39" t="e">
        <f>VLOOKUP(A2171,'[1]2019.11'!$A:$B,2,0)</f>
        <v>#N/A</v>
      </c>
      <c r="X2171" s="39" t="e">
        <f>VLOOKUP(A2171,'[1]2019.30'!$A:$B,2,0)</f>
        <v>#N/A</v>
      </c>
      <c r="AJ2171" s="39" t="e">
        <f>VLOOKUP(A2171,[2]修订!$B:$C,2,0)</f>
        <v>#N/A</v>
      </c>
    </row>
    <row r="2172" s="39" customFormat="1" spans="1:36">
      <c r="A2172" s="55">
        <v>310203</v>
      </c>
      <c r="B2172" s="52" t="s">
        <v>3185</v>
      </c>
      <c r="C2172" s="52"/>
      <c r="D2172" s="52"/>
      <c r="E2172" s="56"/>
      <c r="F2172" s="56"/>
      <c r="G2172" s="52"/>
      <c r="H2172" s="47"/>
      <c r="I2172" s="44"/>
      <c r="J2172" s="39" t="e">
        <f>VLOOKUP(A2172,'[1]2019.11'!$A:$B,2,0)</f>
        <v>#N/A</v>
      </c>
      <c r="X2172" s="39" t="e">
        <f>VLOOKUP(A2172,'[1]2019.30'!$A:$B,2,0)</f>
        <v>#N/A</v>
      </c>
      <c r="AJ2172" s="39" t="e">
        <f>VLOOKUP(A2172,[2]修订!$B:$C,2,0)</f>
        <v>#N/A</v>
      </c>
    </row>
    <row r="2173" s="39" customFormat="1" ht="48" spans="1:36">
      <c r="A2173" s="55">
        <v>310203001</v>
      </c>
      <c r="B2173" s="52" t="s">
        <v>3186</v>
      </c>
      <c r="C2173" s="52" t="s">
        <v>3187</v>
      </c>
      <c r="D2173" s="52"/>
      <c r="E2173" s="56" t="s">
        <v>3171</v>
      </c>
      <c r="F2173" s="56">
        <v>115</v>
      </c>
      <c r="G2173" s="52"/>
      <c r="H2173" s="47"/>
      <c r="I2173" s="44"/>
      <c r="J2173" s="39" t="e">
        <f>VLOOKUP(A2173,'[1]2019.11'!$A:$B,2,0)</f>
        <v>#N/A</v>
      </c>
      <c r="X2173" s="39" t="e">
        <f>VLOOKUP(A2173,'[1]2019.30'!$A:$B,2,0)</f>
        <v>#N/A</v>
      </c>
      <c r="AJ2173" s="39" t="e">
        <f>VLOOKUP(A2173,[2]修订!$B:$C,2,0)</f>
        <v>#N/A</v>
      </c>
    </row>
    <row r="2174" s="39" customFormat="1" ht="60" spans="1:36">
      <c r="A2174" s="55">
        <v>310203002</v>
      </c>
      <c r="B2174" s="52" t="s">
        <v>3188</v>
      </c>
      <c r="C2174" s="52" t="s">
        <v>3189</v>
      </c>
      <c r="D2174" s="52" t="s">
        <v>643</v>
      </c>
      <c r="E2174" s="56" t="s">
        <v>3171</v>
      </c>
      <c r="F2174" s="56">
        <v>170</v>
      </c>
      <c r="G2174" s="52"/>
      <c r="H2174" s="47"/>
      <c r="I2174" s="44"/>
      <c r="J2174" s="39" t="e">
        <f>VLOOKUP(A2174,'[1]2019.11'!$A:$B,2,0)</f>
        <v>#N/A</v>
      </c>
      <c r="X2174" s="39" t="e">
        <f>VLOOKUP(A2174,'[1]2019.30'!$A:$B,2,0)</f>
        <v>#N/A</v>
      </c>
      <c r="AJ2174" s="39" t="e">
        <f>VLOOKUP(A2174,[2]修订!$B:$C,2,0)</f>
        <v>#N/A</v>
      </c>
    </row>
    <row r="2175" s="39" customFormat="1" ht="72" spans="1:36">
      <c r="A2175" s="55">
        <v>310203003</v>
      </c>
      <c r="B2175" s="52" t="s">
        <v>3190</v>
      </c>
      <c r="C2175" s="52" t="s">
        <v>3191</v>
      </c>
      <c r="D2175" s="52"/>
      <c r="E2175" s="56" t="s">
        <v>3171</v>
      </c>
      <c r="F2175" s="56">
        <v>140</v>
      </c>
      <c r="G2175" s="52"/>
      <c r="H2175" s="47"/>
      <c r="I2175" s="44"/>
      <c r="J2175" s="39" t="e">
        <f>VLOOKUP(A2175,'[1]2019.11'!$A:$B,2,0)</f>
        <v>#N/A</v>
      </c>
      <c r="X2175" s="39" t="e">
        <f>VLOOKUP(A2175,'[1]2019.30'!$A:$B,2,0)</f>
        <v>#N/A</v>
      </c>
      <c r="AJ2175" s="39" t="e">
        <f>VLOOKUP(A2175,[2]修订!$B:$C,2,0)</f>
        <v>#N/A</v>
      </c>
    </row>
    <row r="2176" s="39" customFormat="1" ht="24" spans="1:36">
      <c r="A2176" s="55">
        <v>310203004</v>
      </c>
      <c r="B2176" s="52" t="s">
        <v>3192</v>
      </c>
      <c r="C2176" s="52" t="s">
        <v>3193</v>
      </c>
      <c r="D2176" s="52"/>
      <c r="E2176" s="56" t="s">
        <v>3171</v>
      </c>
      <c r="F2176" s="56">
        <v>140</v>
      </c>
      <c r="G2176" s="52"/>
      <c r="H2176" s="47"/>
      <c r="I2176" s="44"/>
      <c r="J2176" s="39" t="e">
        <f>VLOOKUP(A2176,'[1]2019.11'!$A:$B,2,0)</f>
        <v>#N/A</v>
      </c>
      <c r="X2176" s="39" t="e">
        <f>VLOOKUP(A2176,'[1]2019.30'!$A:$B,2,0)</f>
        <v>#N/A</v>
      </c>
      <c r="AJ2176" s="39" t="e">
        <f>VLOOKUP(A2176,[2]修订!$B:$C,2,0)</f>
        <v>#N/A</v>
      </c>
    </row>
    <row r="2177" s="39" customFormat="1" ht="24" spans="1:36">
      <c r="A2177" s="55">
        <v>310203005</v>
      </c>
      <c r="B2177" s="52" t="s">
        <v>3194</v>
      </c>
      <c r="C2177" s="52" t="s">
        <v>3195</v>
      </c>
      <c r="D2177" s="52"/>
      <c r="E2177" s="56" t="s">
        <v>3171</v>
      </c>
      <c r="F2177" s="56">
        <v>95</v>
      </c>
      <c r="G2177" s="52"/>
      <c r="H2177" s="47"/>
      <c r="I2177" s="44"/>
      <c r="J2177" s="39" t="e">
        <f>VLOOKUP(A2177,'[1]2019.11'!$A:$B,2,0)</f>
        <v>#N/A</v>
      </c>
      <c r="X2177" s="39" t="e">
        <f>VLOOKUP(A2177,'[1]2019.30'!$A:$B,2,0)</f>
        <v>#N/A</v>
      </c>
      <c r="AJ2177" s="39" t="e">
        <f>VLOOKUP(A2177,[2]修订!$B:$C,2,0)</f>
        <v>#N/A</v>
      </c>
    </row>
    <row r="2178" s="39" customFormat="1" spans="1:36">
      <c r="A2178" s="55">
        <v>310204</v>
      </c>
      <c r="B2178" s="52" t="s">
        <v>3196</v>
      </c>
      <c r="C2178" s="52"/>
      <c r="D2178" s="52"/>
      <c r="E2178" s="56"/>
      <c r="F2178" s="56"/>
      <c r="G2178" s="52"/>
      <c r="H2178" s="47"/>
      <c r="I2178" s="44"/>
      <c r="J2178" s="39" t="e">
        <f>VLOOKUP(A2178,'[1]2019.11'!$A:$B,2,0)</f>
        <v>#N/A</v>
      </c>
      <c r="X2178" s="39" t="e">
        <f>VLOOKUP(A2178,'[1]2019.30'!$A:$B,2,0)</f>
        <v>#N/A</v>
      </c>
      <c r="AJ2178" s="39" t="e">
        <f>VLOOKUP(A2178,[2]修订!$B:$C,2,0)</f>
        <v>#N/A</v>
      </c>
    </row>
    <row r="2179" s="39" customFormat="1" ht="24" spans="1:36">
      <c r="A2179" s="55">
        <v>310204001</v>
      </c>
      <c r="B2179" s="52" t="s">
        <v>3197</v>
      </c>
      <c r="C2179" s="52" t="s">
        <v>3198</v>
      </c>
      <c r="D2179" s="52"/>
      <c r="E2179" s="56" t="s">
        <v>3171</v>
      </c>
      <c r="F2179" s="56">
        <v>90</v>
      </c>
      <c r="G2179" s="52"/>
      <c r="H2179" s="47"/>
      <c r="I2179" s="44"/>
      <c r="J2179" s="39" t="e">
        <f>VLOOKUP(A2179,'[1]2019.11'!$A:$B,2,0)</f>
        <v>#N/A</v>
      </c>
      <c r="X2179" s="39" t="e">
        <f>VLOOKUP(A2179,'[1]2019.30'!$A:$B,2,0)</f>
        <v>#N/A</v>
      </c>
      <c r="AJ2179" s="39" t="e">
        <f>VLOOKUP(A2179,[2]修订!$B:$C,2,0)</f>
        <v>#N/A</v>
      </c>
    </row>
    <row r="2180" s="39" customFormat="1" ht="24" spans="1:36">
      <c r="A2180" s="55">
        <v>310204002</v>
      </c>
      <c r="B2180" s="52" t="s">
        <v>3199</v>
      </c>
      <c r="C2180" s="52" t="s">
        <v>3200</v>
      </c>
      <c r="D2180" s="52"/>
      <c r="E2180" s="56" t="s">
        <v>3171</v>
      </c>
      <c r="F2180" s="56">
        <v>90</v>
      </c>
      <c r="G2180" s="52"/>
      <c r="H2180" s="47"/>
      <c r="I2180" s="44"/>
      <c r="J2180" s="39" t="e">
        <f>VLOOKUP(A2180,'[1]2019.11'!$A:$B,2,0)</f>
        <v>#N/A</v>
      </c>
      <c r="X2180" s="39" t="e">
        <f>VLOOKUP(A2180,'[1]2019.30'!$A:$B,2,0)</f>
        <v>#N/A</v>
      </c>
      <c r="AJ2180" s="39" t="e">
        <f>VLOOKUP(A2180,[2]修订!$B:$C,2,0)</f>
        <v>#N/A</v>
      </c>
    </row>
    <row r="2181" s="39" customFormat="1" ht="36" spans="1:36">
      <c r="A2181" s="55">
        <v>310204003</v>
      </c>
      <c r="B2181" s="52" t="s">
        <v>3201</v>
      </c>
      <c r="C2181" s="52" t="s">
        <v>3202</v>
      </c>
      <c r="D2181" s="52"/>
      <c r="E2181" s="56" t="s">
        <v>3171</v>
      </c>
      <c r="F2181" s="56">
        <v>90</v>
      </c>
      <c r="G2181" s="52"/>
      <c r="H2181" s="47"/>
      <c r="I2181" s="44"/>
      <c r="J2181" s="39" t="e">
        <f>VLOOKUP(A2181,'[1]2019.11'!$A:$B,2,0)</f>
        <v>#N/A</v>
      </c>
      <c r="X2181" s="39" t="e">
        <f>VLOOKUP(A2181,'[1]2019.30'!$A:$B,2,0)</f>
        <v>#N/A</v>
      </c>
      <c r="AJ2181" s="39" t="e">
        <f>VLOOKUP(A2181,[2]修订!$B:$C,2,0)</f>
        <v>#N/A</v>
      </c>
    </row>
    <row r="2182" s="39" customFormat="1" ht="36" spans="1:36">
      <c r="A2182" s="55">
        <v>310204004</v>
      </c>
      <c r="B2182" s="52" t="s">
        <v>3203</v>
      </c>
      <c r="C2182" s="52" t="s">
        <v>3204</v>
      </c>
      <c r="D2182" s="52"/>
      <c r="E2182" s="56" t="s">
        <v>3171</v>
      </c>
      <c r="F2182" s="56">
        <v>90</v>
      </c>
      <c r="G2182" s="52"/>
      <c r="H2182" s="47"/>
      <c r="I2182" s="44"/>
      <c r="J2182" s="39" t="e">
        <f>VLOOKUP(A2182,'[1]2019.11'!$A:$B,2,0)</f>
        <v>#N/A</v>
      </c>
      <c r="X2182" s="39" t="e">
        <f>VLOOKUP(A2182,'[1]2019.30'!$A:$B,2,0)</f>
        <v>#N/A</v>
      </c>
      <c r="AJ2182" s="39" t="e">
        <f>VLOOKUP(A2182,[2]修订!$B:$C,2,0)</f>
        <v>#N/A</v>
      </c>
    </row>
    <row r="2183" s="39" customFormat="1" spans="1:36">
      <c r="A2183" s="55">
        <v>310204005</v>
      </c>
      <c r="B2183" s="52" t="s">
        <v>3205</v>
      </c>
      <c r="C2183" s="52" t="s">
        <v>3206</v>
      </c>
      <c r="D2183" s="52"/>
      <c r="E2183" s="56" t="s">
        <v>3171</v>
      </c>
      <c r="F2183" s="56">
        <v>75</v>
      </c>
      <c r="G2183" s="52"/>
      <c r="H2183" s="47"/>
      <c r="I2183" s="44"/>
      <c r="J2183" s="39" t="e">
        <f>VLOOKUP(A2183,'[1]2019.11'!$A:$B,2,0)</f>
        <v>#N/A</v>
      </c>
      <c r="X2183" s="39" t="e">
        <f>VLOOKUP(A2183,'[1]2019.30'!$A:$B,2,0)</f>
        <v>#N/A</v>
      </c>
      <c r="AJ2183" s="39" t="e">
        <f>VLOOKUP(A2183,[2]修订!$B:$C,2,0)</f>
        <v>#N/A</v>
      </c>
    </row>
    <row r="2184" s="39" customFormat="1" spans="1:36">
      <c r="A2184" s="55">
        <v>310204006</v>
      </c>
      <c r="B2184" s="52" t="s">
        <v>3207</v>
      </c>
      <c r="C2184" s="52" t="s">
        <v>3208</v>
      </c>
      <c r="D2184" s="52"/>
      <c r="E2184" s="56" t="s">
        <v>3171</v>
      </c>
      <c r="F2184" s="56">
        <v>75</v>
      </c>
      <c r="G2184" s="52"/>
      <c r="H2184" s="47"/>
      <c r="I2184" s="44"/>
      <c r="J2184" s="39" t="e">
        <f>VLOOKUP(A2184,'[1]2019.11'!$A:$B,2,0)</f>
        <v>#N/A</v>
      </c>
      <c r="X2184" s="39" t="e">
        <f>VLOOKUP(A2184,'[1]2019.30'!$A:$B,2,0)</f>
        <v>#N/A</v>
      </c>
      <c r="AJ2184" s="39" t="e">
        <f>VLOOKUP(A2184,[2]修订!$B:$C,2,0)</f>
        <v>#N/A</v>
      </c>
    </row>
    <row r="2185" s="39" customFormat="1" spans="1:36">
      <c r="A2185" s="55">
        <v>310205</v>
      </c>
      <c r="B2185" s="52" t="s">
        <v>3209</v>
      </c>
      <c r="C2185" s="52"/>
      <c r="D2185" s="52"/>
      <c r="E2185" s="56"/>
      <c r="F2185" s="56"/>
      <c r="G2185" s="52"/>
      <c r="H2185" s="47"/>
      <c r="I2185" s="44"/>
      <c r="J2185" s="39" t="e">
        <f>VLOOKUP(A2185,'[1]2019.11'!$A:$B,2,0)</f>
        <v>#N/A</v>
      </c>
      <c r="X2185" s="39" t="e">
        <f>VLOOKUP(A2185,'[1]2019.30'!$A:$B,2,0)</f>
        <v>#N/A</v>
      </c>
      <c r="AJ2185" s="39" t="e">
        <f>VLOOKUP(A2185,[2]修订!$B:$C,2,0)</f>
        <v>#N/A</v>
      </c>
    </row>
    <row r="2186" s="39" customFormat="1" spans="1:36">
      <c r="A2186" s="55">
        <v>310205001</v>
      </c>
      <c r="B2186" s="52" t="s">
        <v>3210</v>
      </c>
      <c r="C2186" s="52" t="s">
        <v>3211</v>
      </c>
      <c r="D2186" s="52"/>
      <c r="E2186" s="56" t="s">
        <v>3171</v>
      </c>
      <c r="F2186" s="56">
        <v>45</v>
      </c>
      <c r="G2186" s="52"/>
      <c r="H2186" s="47"/>
      <c r="I2186" s="44"/>
      <c r="J2186" s="39" t="e">
        <f>VLOOKUP(A2186,'[1]2019.11'!$A:$B,2,0)</f>
        <v>#N/A</v>
      </c>
      <c r="X2186" s="39" t="e">
        <f>VLOOKUP(A2186,'[1]2019.30'!$A:$B,2,0)</f>
        <v>#N/A</v>
      </c>
      <c r="AJ2186" s="39" t="e">
        <f>VLOOKUP(A2186,[2]修订!$B:$C,2,0)</f>
        <v>#N/A</v>
      </c>
    </row>
    <row r="2187" s="39" customFormat="1" spans="1:36">
      <c r="A2187" s="55">
        <v>310205002</v>
      </c>
      <c r="B2187" s="52" t="s">
        <v>3212</v>
      </c>
      <c r="C2187" s="52" t="s">
        <v>3213</v>
      </c>
      <c r="D2187" s="52"/>
      <c r="E2187" s="56" t="s">
        <v>3171</v>
      </c>
      <c r="F2187" s="56">
        <v>45</v>
      </c>
      <c r="G2187" s="52"/>
      <c r="H2187" s="47"/>
      <c r="I2187" s="44"/>
      <c r="J2187" s="39" t="e">
        <f>VLOOKUP(A2187,'[1]2019.11'!$A:$B,2,0)</f>
        <v>#N/A</v>
      </c>
      <c r="X2187" s="39" t="e">
        <f>VLOOKUP(A2187,'[1]2019.30'!$A:$B,2,0)</f>
        <v>#N/A</v>
      </c>
      <c r="AJ2187" s="39" t="e">
        <f>VLOOKUP(A2187,[2]修订!$B:$C,2,0)</f>
        <v>#N/A</v>
      </c>
    </row>
    <row r="2188" s="39" customFormat="1" spans="1:36">
      <c r="A2188" s="55">
        <v>310205003</v>
      </c>
      <c r="B2188" s="52" t="s">
        <v>3214</v>
      </c>
      <c r="C2188" s="52" t="s">
        <v>3215</v>
      </c>
      <c r="D2188" s="52"/>
      <c r="E2188" s="56" t="s">
        <v>3171</v>
      </c>
      <c r="F2188" s="56">
        <v>45</v>
      </c>
      <c r="G2188" s="52"/>
      <c r="H2188" s="47"/>
      <c r="I2188" s="44"/>
      <c r="J2188" s="39" t="e">
        <f>VLOOKUP(A2188,'[1]2019.11'!$A:$B,2,0)</f>
        <v>#N/A</v>
      </c>
      <c r="X2188" s="39" t="e">
        <f>VLOOKUP(A2188,'[1]2019.30'!$A:$B,2,0)</f>
        <v>#N/A</v>
      </c>
      <c r="AJ2188" s="39" t="e">
        <f>VLOOKUP(A2188,[2]修订!$B:$C,2,0)</f>
        <v>#N/A</v>
      </c>
    </row>
    <row r="2189" s="39" customFormat="1" ht="36" spans="1:36">
      <c r="A2189" s="55">
        <v>310205004</v>
      </c>
      <c r="B2189" s="52" t="s">
        <v>3216</v>
      </c>
      <c r="C2189" s="52" t="s">
        <v>3217</v>
      </c>
      <c r="D2189" s="52"/>
      <c r="E2189" s="56" t="s">
        <v>3171</v>
      </c>
      <c r="F2189" s="56">
        <v>75</v>
      </c>
      <c r="G2189" s="52"/>
      <c r="H2189" s="47"/>
      <c r="I2189" s="44"/>
      <c r="J2189" s="39" t="e">
        <f>VLOOKUP(A2189,'[1]2019.11'!$A:$B,2,0)</f>
        <v>#N/A</v>
      </c>
      <c r="X2189" s="39" t="e">
        <f>VLOOKUP(A2189,'[1]2019.30'!$A:$B,2,0)</f>
        <v>#N/A</v>
      </c>
      <c r="AJ2189" s="39" t="e">
        <f>VLOOKUP(A2189,[2]修订!$B:$C,2,0)</f>
        <v>#N/A</v>
      </c>
    </row>
    <row r="2190" s="39" customFormat="1" spans="1:36">
      <c r="A2190" s="55">
        <v>310205005</v>
      </c>
      <c r="B2190" s="52" t="s">
        <v>3218</v>
      </c>
      <c r="C2190" s="52" t="s">
        <v>3219</v>
      </c>
      <c r="D2190" s="52"/>
      <c r="E2190" s="56" t="s">
        <v>3171</v>
      </c>
      <c r="F2190" s="56">
        <v>140</v>
      </c>
      <c r="G2190" s="52"/>
      <c r="H2190" s="47"/>
      <c r="I2190" s="44"/>
      <c r="J2190" s="39" t="e">
        <f>VLOOKUP(A2190,'[1]2019.11'!$A:$B,2,0)</f>
        <v>#N/A</v>
      </c>
      <c r="X2190" s="39" t="e">
        <f>VLOOKUP(A2190,'[1]2019.30'!$A:$B,2,0)</f>
        <v>#N/A</v>
      </c>
      <c r="AJ2190" s="39" t="e">
        <f>VLOOKUP(A2190,[2]修订!$B:$C,2,0)</f>
        <v>#N/A</v>
      </c>
    </row>
    <row r="2191" s="39" customFormat="1" spans="1:36">
      <c r="A2191" s="55">
        <v>310205006</v>
      </c>
      <c r="B2191" s="52" t="s">
        <v>3220</v>
      </c>
      <c r="C2191" s="52" t="s">
        <v>3221</v>
      </c>
      <c r="D2191" s="52"/>
      <c r="E2191" s="56" t="s">
        <v>3171</v>
      </c>
      <c r="F2191" s="56">
        <v>140</v>
      </c>
      <c r="G2191" s="52"/>
      <c r="H2191" s="47"/>
      <c r="I2191" s="44"/>
      <c r="J2191" s="39" t="e">
        <f>VLOOKUP(A2191,'[1]2019.11'!$A:$B,2,0)</f>
        <v>#N/A</v>
      </c>
      <c r="X2191" s="39" t="e">
        <f>VLOOKUP(A2191,'[1]2019.30'!$A:$B,2,0)</f>
        <v>#N/A</v>
      </c>
      <c r="AJ2191" s="39" t="e">
        <f>VLOOKUP(A2191,[2]修订!$B:$C,2,0)</f>
        <v>#N/A</v>
      </c>
    </row>
    <row r="2192" s="39" customFormat="1" ht="24" spans="1:36">
      <c r="A2192" s="55">
        <v>310205007</v>
      </c>
      <c r="B2192" s="52" t="s">
        <v>3222</v>
      </c>
      <c r="C2192" s="52" t="s">
        <v>3223</v>
      </c>
      <c r="D2192" s="52"/>
      <c r="E2192" s="56" t="s">
        <v>3171</v>
      </c>
      <c r="F2192" s="56">
        <v>140</v>
      </c>
      <c r="G2192" s="52"/>
      <c r="H2192" s="47"/>
      <c r="I2192" s="44"/>
      <c r="J2192" s="39" t="e">
        <f>VLOOKUP(A2192,'[1]2019.11'!$A:$B,2,0)</f>
        <v>#N/A</v>
      </c>
      <c r="X2192" s="39" t="e">
        <f>VLOOKUP(A2192,'[1]2019.30'!$A:$B,2,0)</f>
        <v>#N/A</v>
      </c>
      <c r="AJ2192" s="39" t="e">
        <f>VLOOKUP(A2192,[2]修订!$B:$C,2,0)</f>
        <v>#N/A</v>
      </c>
    </row>
    <row r="2193" s="39" customFormat="1" spans="1:36">
      <c r="A2193" s="55">
        <v>310205008</v>
      </c>
      <c r="B2193" s="52" t="s">
        <v>3224</v>
      </c>
      <c r="C2193" s="52" t="s">
        <v>3225</v>
      </c>
      <c r="D2193" s="52"/>
      <c r="E2193" s="56" t="s">
        <v>3226</v>
      </c>
      <c r="F2193" s="56">
        <v>280</v>
      </c>
      <c r="G2193" s="52" t="s">
        <v>3227</v>
      </c>
      <c r="H2193" s="47"/>
      <c r="I2193" s="44"/>
      <c r="J2193" s="39" t="e">
        <f>VLOOKUP(A2193,'[1]2019.11'!$A:$B,2,0)</f>
        <v>#N/A</v>
      </c>
      <c r="X2193" s="39" t="e">
        <f>VLOOKUP(A2193,'[1]2019.30'!$A:$B,2,0)</f>
        <v>#N/A</v>
      </c>
      <c r="AJ2193" s="39" t="e">
        <f>VLOOKUP(A2193,[2]修订!$B:$C,2,0)</f>
        <v>#N/A</v>
      </c>
    </row>
    <row r="2194" s="39" customFormat="1" ht="24" spans="1:36">
      <c r="A2194" s="55">
        <v>310205009</v>
      </c>
      <c r="B2194" s="52" t="s">
        <v>3228</v>
      </c>
      <c r="C2194" s="52" t="s">
        <v>3229</v>
      </c>
      <c r="D2194" s="52" t="s">
        <v>3230</v>
      </c>
      <c r="E2194" s="56" t="s">
        <v>3231</v>
      </c>
      <c r="F2194" s="56">
        <v>145</v>
      </c>
      <c r="G2194" s="52" t="s">
        <v>3232</v>
      </c>
      <c r="H2194" s="47" t="s">
        <v>5</v>
      </c>
      <c r="I2194" s="44"/>
      <c r="J2194" s="39" t="e">
        <f>VLOOKUP(A2194,'[1]2019.11'!$A:$B,2,0)</f>
        <v>#N/A</v>
      </c>
      <c r="X2194" s="39" t="e">
        <f>VLOOKUP(A2194,'[1]2019.30'!$A:$B,2,0)</f>
        <v>#N/A</v>
      </c>
      <c r="AJ2194" s="39" t="e">
        <f>VLOOKUP(A2194,[2]修订!$B:$C,2,0)</f>
        <v>#N/A</v>
      </c>
    </row>
    <row r="2195" s="39" customFormat="1" spans="1:36">
      <c r="A2195" s="55">
        <v>310205010</v>
      </c>
      <c r="B2195" s="52" t="s">
        <v>3233</v>
      </c>
      <c r="C2195" s="52"/>
      <c r="D2195" s="52"/>
      <c r="E2195" s="56" t="s">
        <v>1063</v>
      </c>
      <c r="F2195" s="56" t="s">
        <v>526</v>
      </c>
      <c r="G2195" s="52"/>
      <c r="H2195" s="47"/>
      <c r="I2195" s="44"/>
      <c r="J2195" s="39" t="e">
        <f>VLOOKUP(A2195,'[1]2019.11'!$A:$B,2,0)</f>
        <v>#N/A</v>
      </c>
      <c r="X2195" s="39" t="e">
        <f>VLOOKUP(A2195,'[1]2019.30'!$A:$B,2,0)</f>
        <v>#N/A</v>
      </c>
      <c r="AJ2195" s="39" t="e">
        <f>VLOOKUP(A2195,[2]修订!$B:$C,2,0)</f>
        <v>#N/A</v>
      </c>
    </row>
    <row r="2196" s="39" customFormat="1" spans="1:36">
      <c r="A2196" s="55">
        <v>310206</v>
      </c>
      <c r="B2196" s="52" t="s">
        <v>3234</v>
      </c>
      <c r="C2196" s="52"/>
      <c r="D2196" s="52"/>
      <c r="E2196" s="56"/>
      <c r="F2196" s="56"/>
      <c r="G2196" s="52"/>
      <c r="H2196" s="47"/>
      <c r="I2196" s="44"/>
      <c r="J2196" s="39" t="e">
        <f>VLOOKUP(A2196,'[1]2019.11'!$A:$B,2,0)</f>
        <v>#N/A</v>
      </c>
      <c r="X2196" s="39" t="e">
        <f>VLOOKUP(A2196,'[1]2019.30'!$A:$B,2,0)</f>
        <v>#N/A</v>
      </c>
      <c r="AJ2196" s="39" t="e">
        <f>VLOOKUP(A2196,[2]修订!$B:$C,2,0)</f>
        <v>#N/A</v>
      </c>
    </row>
    <row r="2197" s="39" customFormat="1" spans="1:36">
      <c r="A2197" s="55">
        <v>310206001</v>
      </c>
      <c r="B2197" s="52" t="s">
        <v>3235</v>
      </c>
      <c r="C2197" s="52" t="s">
        <v>3236</v>
      </c>
      <c r="D2197" s="52"/>
      <c r="E2197" s="56" t="s">
        <v>3171</v>
      </c>
      <c r="F2197" s="56">
        <v>85</v>
      </c>
      <c r="G2197" s="52"/>
      <c r="H2197" s="47"/>
      <c r="I2197" s="44"/>
      <c r="J2197" s="39" t="e">
        <f>VLOOKUP(A2197,'[1]2019.11'!$A:$B,2,0)</f>
        <v>#N/A</v>
      </c>
      <c r="X2197" s="39" t="e">
        <f>VLOOKUP(A2197,'[1]2019.30'!$A:$B,2,0)</f>
        <v>#N/A</v>
      </c>
      <c r="AJ2197" s="39" t="e">
        <f>VLOOKUP(A2197,[2]修订!$B:$C,2,0)</f>
        <v>#N/A</v>
      </c>
    </row>
    <row r="2198" s="39" customFormat="1" ht="36" spans="1:36">
      <c r="A2198" s="55">
        <v>310206002</v>
      </c>
      <c r="B2198" s="52" t="s">
        <v>3237</v>
      </c>
      <c r="C2198" s="52" t="s">
        <v>3238</v>
      </c>
      <c r="D2198" s="52"/>
      <c r="E2198" s="56" t="s">
        <v>3171</v>
      </c>
      <c r="F2198" s="56">
        <v>140</v>
      </c>
      <c r="G2198" s="52"/>
      <c r="H2198" s="47"/>
      <c r="I2198" s="44"/>
      <c r="J2198" s="39" t="e">
        <f>VLOOKUP(A2198,'[1]2019.11'!$A:$B,2,0)</f>
        <v>#N/A</v>
      </c>
      <c r="X2198" s="39" t="e">
        <f>VLOOKUP(A2198,'[1]2019.30'!$A:$B,2,0)</f>
        <v>#N/A</v>
      </c>
      <c r="AJ2198" s="39" t="e">
        <f>VLOOKUP(A2198,[2]修订!$B:$C,2,0)</f>
        <v>#N/A</v>
      </c>
    </row>
    <row r="2199" s="39" customFormat="1" spans="1:36">
      <c r="A2199" s="55">
        <v>310206003</v>
      </c>
      <c r="B2199" s="52" t="s">
        <v>3239</v>
      </c>
      <c r="C2199" s="52" t="s">
        <v>3240</v>
      </c>
      <c r="D2199" s="52"/>
      <c r="E2199" s="56" t="s">
        <v>3171</v>
      </c>
      <c r="F2199" s="56">
        <v>45</v>
      </c>
      <c r="G2199" s="52"/>
      <c r="H2199" s="47"/>
      <c r="I2199" s="44"/>
      <c r="J2199" s="39" t="e">
        <f>VLOOKUP(A2199,'[1]2019.11'!$A:$B,2,0)</f>
        <v>#N/A</v>
      </c>
      <c r="X2199" s="39" t="e">
        <f>VLOOKUP(A2199,'[1]2019.30'!$A:$B,2,0)</f>
        <v>#N/A</v>
      </c>
      <c r="AJ2199" s="39" t="e">
        <f>VLOOKUP(A2199,[2]修订!$B:$C,2,0)</f>
        <v>#N/A</v>
      </c>
    </row>
    <row r="2200" s="39" customFormat="1" ht="36" spans="1:36">
      <c r="A2200" s="55">
        <v>310206004</v>
      </c>
      <c r="B2200" s="52" t="s">
        <v>3241</v>
      </c>
      <c r="C2200" s="52" t="s">
        <v>3242</v>
      </c>
      <c r="D2200" s="52"/>
      <c r="E2200" s="56" t="s">
        <v>3171</v>
      </c>
      <c r="F2200" s="56">
        <v>95</v>
      </c>
      <c r="G2200" s="52"/>
      <c r="H2200" s="47"/>
      <c r="I2200" s="44"/>
      <c r="J2200" s="39" t="e">
        <f>VLOOKUP(A2200,'[1]2019.11'!$A:$B,2,0)</f>
        <v>#N/A</v>
      </c>
      <c r="X2200" s="39" t="e">
        <f>VLOOKUP(A2200,'[1]2019.30'!$A:$B,2,0)</f>
        <v>#N/A</v>
      </c>
      <c r="AJ2200" s="39" t="e">
        <f>VLOOKUP(A2200,[2]修订!$B:$C,2,0)</f>
        <v>#N/A</v>
      </c>
    </row>
    <row r="2201" s="39" customFormat="1" ht="24" spans="1:36">
      <c r="A2201" s="55">
        <v>310206005</v>
      </c>
      <c r="B2201" s="52" t="s">
        <v>3243</v>
      </c>
      <c r="C2201" s="52" t="s">
        <v>3244</v>
      </c>
      <c r="D2201" s="52"/>
      <c r="E2201" s="56" t="s">
        <v>3171</v>
      </c>
      <c r="F2201" s="56">
        <v>140</v>
      </c>
      <c r="G2201" s="52"/>
      <c r="H2201" s="47"/>
      <c r="I2201" s="44"/>
      <c r="J2201" s="39" t="e">
        <f>VLOOKUP(A2201,'[1]2019.11'!$A:$B,2,0)</f>
        <v>#N/A</v>
      </c>
      <c r="X2201" s="39" t="e">
        <f>VLOOKUP(A2201,'[1]2019.30'!$A:$B,2,0)</f>
        <v>#N/A</v>
      </c>
      <c r="AJ2201" s="39" t="e">
        <f>VLOOKUP(A2201,[2]修订!$B:$C,2,0)</f>
        <v>#N/A</v>
      </c>
    </row>
    <row r="2202" s="39" customFormat="1" ht="24" spans="1:36">
      <c r="A2202" s="55">
        <v>310206006</v>
      </c>
      <c r="B2202" s="52" t="s">
        <v>3245</v>
      </c>
      <c r="C2202" s="52" t="s">
        <v>3246</v>
      </c>
      <c r="D2202" s="52"/>
      <c r="E2202" s="56" t="s">
        <v>3171</v>
      </c>
      <c r="F2202" s="56">
        <v>80</v>
      </c>
      <c r="G2202" s="52"/>
      <c r="H2202" s="47"/>
      <c r="I2202" s="44"/>
      <c r="J2202" s="39" t="e">
        <f>VLOOKUP(A2202,'[1]2019.11'!$A:$B,2,0)</f>
        <v>#N/A</v>
      </c>
      <c r="X2202" s="39" t="e">
        <f>VLOOKUP(A2202,'[1]2019.30'!$A:$B,2,0)</f>
        <v>#N/A</v>
      </c>
      <c r="AJ2202" s="39" t="e">
        <f>VLOOKUP(A2202,[2]修订!$B:$C,2,0)</f>
        <v>#N/A</v>
      </c>
    </row>
    <row r="2203" s="39" customFormat="1" ht="24" spans="1:36">
      <c r="A2203" s="55">
        <v>310206007</v>
      </c>
      <c r="B2203" s="52" t="s">
        <v>3247</v>
      </c>
      <c r="C2203" s="52" t="s">
        <v>3248</v>
      </c>
      <c r="D2203" s="52"/>
      <c r="E2203" s="56" t="s">
        <v>3171</v>
      </c>
      <c r="F2203" s="56">
        <v>75</v>
      </c>
      <c r="G2203" s="52"/>
      <c r="H2203" s="47"/>
      <c r="I2203" s="44"/>
      <c r="J2203" s="39" t="e">
        <f>VLOOKUP(A2203,'[1]2019.11'!$A:$B,2,0)</f>
        <v>#N/A</v>
      </c>
      <c r="X2203" s="39" t="e">
        <f>VLOOKUP(A2203,'[1]2019.30'!$A:$B,2,0)</f>
        <v>#N/A</v>
      </c>
      <c r="AJ2203" s="39" t="e">
        <f>VLOOKUP(A2203,[2]修订!$B:$C,2,0)</f>
        <v>#N/A</v>
      </c>
    </row>
    <row r="2204" s="39" customFormat="1" spans="1:36">
      <c r="A2204" s="55">
        <v>310206008</v>
      </c>
      <c r="B2204" s="52" t="s">
        <v>3249</v>
      </c>
      <c r="C2204" s="52" t="s">
        <v>3250</v>
      </c>
      <c r="D2204" s="52"/>
      <c r="E2204" s="56" t="s">
        <v>3171</v>
      </c>
      <c r="F2204" s="56">
        <v>45</v>
      </c>
      <c r="G2204" s="52"/>
      <c r="H2204" s="47"/>
      <c r="I2204" s="44"/>
      <c r="J2204" s="39" t="e">
        <f>VLOOKUP(A2204,'[1]2019.11'!$A:$B,2,0)</f>
        <v>#N/A</v>
      </c>
      <c r="X2204" s="39" t="e">
        <f>VLOOKUP(A2204,'[1]2019.30'!$A:$B,2,0)</f>
        <v>#N/A</v>
      </c>
      <c r="AJ2204" s="39" t="e">
        <f>VLOOKUP(A2204,[2]修订!$B:$C,2,0)</f>
        <v>#N/A</v>
      </c>
    </row>
    <row r="2205" s="39" customFormat="1" spans="1:36">
      <c r="A2205" s="55">
        <v>310206009</v>
      </c>
      <c r="B2205" s="52" t="s">
        <v>3251</v>
      </c>
      <c r="C2205" s="52" t="s">
        <v>3252</v>
      </c>
      <c r="D2205" s="52"/>
      <c r="E2205" s="56" t="s">
        <v>3171</v>
      </c>
      <c r="F2205" s="56">
        <v>75</v>
      </c>
      <c r="G2205" s="52"/>
      <c r="H2205" s="47"/>
      <c r="I2205" s="44"/>
      <c r="J2205" s="39" t="e">
        <f>VLOOKUP(A2205,'[1]2019.11'!$A:$B,2,0)</f>
        <v>#N/A</v>
      </c>
      <c r="X2205" s="39" t="e">
        <f>VLOOKUP(A2205,'[1]2019.30'!$A:$B,2,0)</f>
        <v>#N/A</v>
      </c>
      <c r="AJ2205" s="39" t="e">
        <f>VLOOKUP(A2205,[2]修订!$B:$C,2,0)</f>
        <v>#N/A</v>
      </c>
    </row>
    <row r="2206" s="39" customFormat="1" spans="1:36">
      <c r="A2206" s="55">
        <v>310206010</v>
      </c>
      <c r="B2206" s="52" t="s">
        <v>3253</v>
      </c>
      <c r="C2206" s="52" t="s">
        <v>3254</v>
      </c>
      <c r="D2206" s="52"/>
      <c r="E2206" s="56" t="s">
        <v>3171</v>
      </c>
      <c r="F2206" s="56">
        <v>110</v>
      </c>
      <c r="G2206" s="52"/>
      <c r="H2206" s="47"/>
      <c r="I2206" s="44"/>
      <c r="J2206" s="39" t="e">
        <f>VLOOKUP(A2206,'[1]2019.11'!$A:$B,2,0)</f>
        <v>#N/A</v>
      </c>
      <c r="X2206" s="39" t="e">
        <f>VLOOKUP(A2206,'[1]2019.30'!$A:$B,2,0)</f>
        <v>#N/A</v>
      </c>
      <c r="AJ2206" s="39" t="e">
        <f>VLOOKUP(A2206,[2]修订!$B:$C,2,0)</f>
        <v>#N/A</v>
      </c>
    </row>
    <row r="2207" s="39" customFormat="1" spans="1:36">
      <c r="A2207" s="55">
        <v>310206011</v>
      </c>
      <c r="B2207" s="52" t="s">
        <v>3255</v>
      </c>
      <c r="C2207" s="52" t="s">
        <v>3252</v>
      </c>
      <c r="D2207" s="52"/>
      <c r="E2207" s="56" t="s">
        <v>3171</v>
      </c>
      <c r="F2207" s="56">
        <v>110</v>
      </c>
      <c r="G2207" s="52"/>
      <c r="H2207" s="47"/>
      <c r="I2207" s="44"/>
      <c r="J2207" s="39" t="e">
        <f>VLOOKUP(A2207,'[1]2019.11'!$A:$B,2,0)</f>
        <v>#N/A</v>
      </c>
      <c r="X2207" s="39" t="e">
        <f>VLOOKUP(A2207,'[1]2019.30'!$A:$B,2,0)</f>
        <v>#N/A</v>
      </c>
      <c r="AJ2207" s="39" t="e">
        <f>VLOOKUP(A2207,[2]修订!$B:$C,2,0)</f>
        <v>#N/A</v>
      </c>
    </row>
    <row r="2208" s="39" customFormat="1" spans="1:36">
      <c r="A2208" s="55">
        <v>310206012</v>
      </c>
      <c r="B2208" s="52" t="s">
        <v>3256</v>
      </c>
      <c r="C2208" s="52" t="s">
        <v>3257</v>
      </c>
      <c r="D2208" s="52"/>
      <c r="E2208" s="56" t="s">
        <v>3171</v>
      </c>
      <c r="F2208" s="56">
        <v>140</v>
      </c>
      <c r="G2208" s="52"/>
      <c r="H2208" s="47"/>
      <c r="I2208" s="44"/>
      <c r="J2208" s="39" t="e">
        <f>VLOOKUP(A2208,'[1]2019.11'!$A:$B,2,0)</f>
        <v>#N/A</v>
      </c>
      <c r="X2208" s="39" t="e">
        <f>VLOOKUP(A2208,'[1]2019.30'!$A:$B,2,0)</f>
        <v>#N/A</v>
      </c>
      <c r="AJ2208" s="39" t="e">
        <f>VLOOKUP(A2208,[2]修订!$B:$C,2,0)</f>
        <v>#N/A</v>
      </c>
    </row>
    <row r="2209" s="39" customFormat="1" spans="1:36">
      <c r="A2209" s="55">
        <v>310207</v>
      </c>
      <c r="B2209" s="52" t="s">
        <v>3258</v>
      </c>
      <c r="C2209" s="52"/>
      <c r="D2209" s="52"/>
      <c r="E2209" s="56"/>
      <c r="F2209" s="56"/>
      <c r="G2209" s="52"/>
      <c r="H2209" s="47"/>
      <c r="I2209" s="44"/>
      <c r="J2209" s="39" t="e">
        <f>VLOOKUP(A2209,'[1]2019.11'!$A:$B,2,0)</f>
        <v>#N/A</v>
      </c>
      <c r="X2209" s="39" t="e">
        <f>VLOOKUP(A2209,'[1]2019.30'!$A:$B,2,0)</f>
        <v>#N/A</v>
      </c>
      <c r="AJ2209" s="39" t="e">
        <f>VLOOKUP(A2209,[2]修订!$B:$C,2,0)</f>
        <v>#N/A</v>
      </c>
    </row>
    <row r="2210" s="39" customFormat="1" ht="24" spans="1:36">
      <c r="A2210" s="55">
        <v>310207001</v>
      </c>
      <c r="B2210" s="52" t="s">
        <v>3259</v>
      </c>
      <c r="C2210" s="52" t="s">
        <v>3260</v>
      </c>
      <c r="D2210" s="52"/>
      <c r="E2210" s="56" t="s">
        <v>3171</v>
      </c>
      <c r="F2210" s="56">
        <v>65</v>
      </c>
      <c r="G2210" s="52"/>
      <c r="H2210" s="47"/>
      <c r="I2210" s="44"/>
      <c r="J2210" s="39" t="e">
        <f>VLOOKUP(A2210,'[1]2019.11'!$A:$B,2,0)</f>
        <v>#N/A</v>
      </c>
      <c r="X2210" s="39" t="e">
        <f>VLOOKUP(A2210,'[1]2019.30'!$A:$B,2,0)</f>
        <v>#N/A</v>
      </c>
      <c r="AJ2210" s="39" t="e">
        <f>VLOOKUP(A2210,[2]修订!$B:$C,2,0)</f>
        <v>#N/A</v>
      </c>
    </row>
    <row r="2211" s="39" customFormat="1" ht="36" spans="1:36">
      <c r="A2211" s="55">
        <v>310207002</v>
      </c>
      <c r="B2211" s="52" t="s">
        <v>3261</v>
      </c>
      <c r="C2211" s="52" t="s">
        <v>3262</v>
      </c>
      <c r="D2211" s="52"/>
      <c r="E2211" s="56" t="s">
        <v>3171</v>
      </c>
      <c r="F2211" s="56">
        <v>65</v>
      </c>
      <c r="G2211" s="52"/>
      <c r="H2211" s="47"/>
      <c r="I2211" s="44"/>
      <c r="J2211" s="39" t="e">
        <f>VLOOKUP(A2211,'[1]2019.11'!$A:$B,2,0)</f>
        <v>#N/A</v>
      </c>
      <c r="X2211" s="39" t="e">
        <f>VLOOKUP(A2211,'[1]2019.30'!$A:$B,2,0)</f>
        <v>#N/A</v>
      </c>
      <c r="AJ2211" s="39" t="e">
        <f>VLOOKUP(A2211,[2]修订!$B:$C,2,0)</f>
        <v>#N/A</v>
      </c>
    </row>
    <row r="2212" s="39" customFormat="1" ht="24" spans="1:36">
      <c r="A2212" s="55">
        <v>310207003</v>
      </c>
      <c r="B2212" s="52" t="s">
        <v>3263</v>
      </c>
      <c r="C2212" s="52" t="s">
        <v>3264</v>
      </c>
      <c r="D2212" s="52"/>
      <c r="E2212" s="56" t="s">
        <v>3171</v>
      </c>
      <c r="F2212" s="56">
        <v>95</v>
      </c>
      <c r="G2212" s="52"/>
      <c r="H2212" s="47"/>
      <c r="I2212" s="44"/>
      <c r="J2212" s="39" t="e">
        <f>VLOOKUP(A2212,'[1]2019.11'!$A:$B,2,0)</f>
        <v>#N/A</v>
      </c>
      <c r="X2212" s="39" t="e">
        <f>VLOOKUP(A2212,'[1]2019.30'!$A:$B,2,0)</f>
        <v>#N/A</v>
      </c>
      <c r="AJ2212" s="39" t="e">
        <f>VLOOKUP(A2212,[2]修订!$B:$C,2,0)</f>
        <v>#N/A</v>
      </c>
    </row>
    <row r="2213" s="39" customFormat="1" spans="1:36">
      <c r="A2213" s="55">
        <v>310207004</v>
      </c>
      <c r="B2213" s="52" t="s">
        <v>3265</v>
      </c>
      <c r="C2213" s="52" t="s">
        <v>3266</v>
      </c>
      <c r="D2213" s="52"/>
      <c r="E2213" s="56" t="s">
        <v>3171</v>
      </c>
      <c r="F2213" s="56">
        <v>55</v>
      </c>
      <c r="G2213" s="52"/>
      <c r="H2213" s="47"/>
      <c r="I2213" s="44"/>
      <c r="J2213" s="39" t="e">
        <f>VLOOKUP(A2213,'[1]2019.11'!$A:$B,2,0)</f>
        <v>#N/A</v>
      </c>
      <c r="X2213" s="39" t="e">
        <f>VLOOKUP(A2213,'[1]2019.30'!$A:$B,2,0)</f>
        <v>#N/A</v>
      </c>
      <c r="AJ2213" s="39" t="e">
        <f>VLOOKUP(A2213,[2]修订!$B:$C,2,0)</f>
        <v>#N/A</v>
      </c>
    </row>
    <row r="2214" s="39" customFormat="1" spans="1:36">
      <c r="A2214" s="55">
        <v>310207005</v>
      </c>
      <c r="B2214" s="52" t="s">
        <v>3267</v>
      </c>
      <c r="C2214" s="52" t="s">
        <v>3268</v>
      </c>
      <c r="D2214" s="52"/>
      <c r="E2214" s="56" t="s">
        <v>3171</v>
      </c>
      <c r="F2214" s="56">
        <v>65</v>
      </c>
      <c r="G2214" s="52"/>
      <c r="H2214" s="47"/>
      <c r="I2214" s="44"/>
      <c r="J2214" s="39" t="e">
        <f>VLOOKUP(A2214,'[1]2019.11'!$A:$B,2,0)</f>
        <v>#N/A</v>
      </c>
      <c r="X2214" s="39" t="e">
        <f>VLOOKUP(A2214,'[1]2019.30'!$A:$B,2,0)</f>
        <v>#N/A</v>
      </c>
      <c r="AJ2214" s="39" t="e">
        <f>VLOOKUP(A2214,[2]修订!$B:$C,2,0)</f>
        <v>#N/A</v>
      </c>
    </row>
    <row r="2215" s="39" customFormat="1" spans="1:36">
      <c r="A2215" s="55">
        <v>310207006</v>
      </c>
      <c r="B2215" s="52" t="s">
        <v>3269</v>
      </c>
      <c r="C2215" s="52" t="s">
        <v>3268</v>
      </c>
      <c r="D2215" s="52"/>
      <c r="E2215" s="56" t="s">
        <v>3171</v>
      </c>
      <c r="F2215" s="56">
        <v>65</v>
      </c>
      <c r="G2215" s="52"/>
      <c r="H2215" s="47"/>
      <c r="I2215" s="44"/>
      <c r="J2215" s="39" t="e">
        <f>VLOOKUP(A2215,'[1]2019.11'!$A:$B,2,0)</f>
        <v>#N/A</v>
      </c>
      <c r="X2215" s="39" t="e">
        <f>VLOOKUP(A2215,'[1]2019.30'!$A:$B,2,0)</f>
        <v>#N/A</v>
      </c>
      <c r="AJ2215" s="39" t="e">
        <f>VLOOKUP(A2215,[2]修订!$B:$C,2,0)</f>
        <v>#N/A</v>
      </c>
    </row>
    <row r="2216" s="39" customFormat="1" spans="1:36">
      <c r="A2216" s="55">
        <v>310208</v>
      </c>
      <c r="B2216" s="52" t="s">
        <v>3270</v>
      </c>
      <c r="C2216" s="52"/>
      <c r="D2216" s="52"/>
      <c r="E2216" s="56"/>
      <c r="F2216" s="56"/>
      <c r="G2216" s="52"/>
      <c r="H2216" s="47"/>
      <c r="I2216" s="44"/>
      <c r="J2216" s="39" t="e">
        <f>VLOOKUP(A2216,'[1]2019.11'!$A:$B,2,0)</f>
        <v>#N/A</v>
      </c>
      <c r="X2216" s="39" t="e">
        <f>VLOOKUP(A2216,'[1]2019.30'!$A:$B,2,0)</f>
        <v>#N/A</v>
      </c>
      <c r="AJ2216" s="39" t="e">
        <f>VLOOKUP(A2216,[2]修订!$B:$C,2,0)</f>
        <v>#N/A</v>
      </c>
    </row>
    <row r="2217" s="39" customFormat="1" ht="24" spans="1:36">
      <c r="A2217" s="55">
        <v>310208001</v>
      </c>
      <c r="B2217" s="52" t="s">
        <v>3271</v>
      </c>
      <c r="C2217" s="52"/>
      <c r="D2217" s="52" t="s">
        <v>3272</v>
      </c>
      <c r="E2217" s="56" t="s">
        <v>155</v>
      </c>
      <c r="F2217" s="56">
        <v>4</v>
      </c>
      <c r="G2217" s="52"/>
      <c r="H2217" s="47"/>
      <c r="I2217" s="44"/>
      <c r="J2217" s="39" t="e">
        <f>VLOOKUP(A2217,'[1]2019.11'!$A:$B,2,0)</f>
        <v>#N/A</v>
      </c>
      <c r="X2217" s="39" t="e">
        <f>VLOOKUP(A2217,'[1]2019.30'!$A:$B,2,0)</f>
        <v>#N/A</v>
      </c>
      <c r="AJ2217" s="39" t="e">
        <f>VLOOKUP(A2217,[2]修订!$B:$C,2,0)</f>
        <v>#N/A</v>
      </c>
    </row>
    <row r="2218" s="39" customFormat="1" ht="24" spans="1:36">
      <c r="A2218" s="55">
        <v>310208002</v>
      </c>
      <c r="B2218" s="52" t="s">
        <v>3273</v>
      </c>
      <c r="C2218" s="52" t="s">
        <v>3274</v>
      </c>
      <c r="D2218" s="52"/>
      <c r="E2218" s="56" t="s">
        <v>3171</v>
      </c>
      <c r="F2218" s="56">
        <v>135</v>
      </c>
      <c r="G2218" s="52"/>
      <c r="H2218" s="47"/>
      <c r="I2218" s="44"/>
      <c r="J2218" s="39" t="e">
        <f>VLOOKUP(A2218,'[1]2019.11'!$A:$B,2,0)</f>
        <v>#N/A</v>
      </c>
      <c r="X2218" s="39" t="e">
        <f>VLOOKUP(A2218,'[1]2019.30'!$A:$B,2,0)</f>
        <v>#N/A</v>
      </c>
      <c r="AJ2218" s="39" t="e">
        <f>VLOOKUP(A2218,[2]修订!$B:$C,2,0)</f>
        <v>#N/A</v>
      </c>
    </row>
    <row r="2219" s="39" customFormat="1" ht="72" spans="1:36">
      <c r="A2219" s="55">
        <v>310208004</v>
      </c>
      <c r="B2219" s="52" t="s">
        <v>3275</v>
      </c>
      <c r="C2219" s="52" t="s">
        <v>3276</v>
      </c>
      <c r="D2219" s="52"/>
      <c r="E2219" s="56" t="s">
        <v>507</v>
      </c>
      <c r="F2219" s="56" t="s">
        <v>48</v>
      </c>
      <c r="G2219" s="52"/>
      <c r="H2219" s="57" t="s">
        <v>62</v>
      </c>
      <c r="I2219" s="39">
        <v>70</v>
      </c>
      <c r="J2219" s="39" t="e">
        <f>VLOOKUP(A2219,'[1]2019.11'!$A:$B,2,0)</f>
        <v>#N/A</v>
      </c>
      <c r="X2219" s="39" t="e">
        <f>VLOOKUP(A2219,'[1]2019.30'!$A:$B,2,0)</f>
        <v>#N/A</v>
      </c>
      <c r="AJ2219" s="39" t="e">
        <f>VLOOKUP(A2219,[2]修订!$B:$C,2,0)</f>
        <v>#N/A</v>
      </c>
    </row>
    <row r="2220" s="39" customFormat="1" ht="36" spans="1:36">
      <c r="A2220" s="55">
        <v>310208005</v>
      </c>
      <c r="B2220" s="52" t="s">
        <v>3277</v>
      </c>
      <c r="C2220" s="52" t="s">
        <v>3278</v>
      </c>
      <c r="D2220" s="52"/>
      <c r="E2220" s="56" t="s">
        <v>507</v>
      </c>
      <c r="F2220" s="56" t="s">
        <v>48</v>
      </c>
      <c r="G2220" s="52"/>
      <c r="H2220" s="57" t="s">
        <v>62</v>
      </c>
      <c r="I2220" s="39">
        <v>20</v>
      </c>
      <c r="J2220" s="39" t="e">
        <f>VLOOKUP(A2220,'[1]2019.11'!$A:$B,2,0)</f>
        <v>#N/A</v>
      </c>
      <c r="X2220" s="39" t="e">
        <f>VLOOKUP(A2220,'[1]2019.30'!$A:$B,2,0)</f>
        <v>#N/A</v>
      </c>
      <c r="AJ2220" s="39" t="e">
        <f>VLOOKUP(A2220,[2]修订!$B:$C,2,0)</f>
        <v>#N/A</v>
      </c>
    </row>
    <row r="2221" s="41" customFormat="1" ht="48" spans="1:36">
      <c r="A2221" s="55">
        <v>310208006</v>
      </c>
      <c r="B2221" s="52" t="s">
        <v>3279</v>
      </c>
      <c r="C2221" s="52" t="s">
        <v>3280</v>
      </c>
      <c r="D2221" s="52"/>
      <c r="E2221" s="56" t="s">
        <v>3281</v>
      </c>
      <c r="F2221" s="56" t="s">
        <v>48</v>
      </c>
      <c r="G2221" s="52"/>
      <c r="H2221" s="77" t="s">
        <v>275</v>
      </c>
      <c r="J2221" s="39" t="e">
        <f>VLOOKUP(A2221,'[1]2019.11'!$A:$B,2,0)</f>
        <v>#N/A</v>
      </c>
      <c r="X2221" s="39" t="e">
        <f>VLOOKUP(A2221,'[1]2019.30'!$A:$B,2,0)</f>
        <v>#N/A</v>
      </c>
      <c r="AJ2221" s="39" t="e">
        <f>VLOOKUP(A2221,[2]修订!$B:$C,2,0)</f>
        <v>#N/A</v>
      </c>
    </row>
    <row r="2222" s="39" customFormat="1" spans="1:36">
      <c r="A2222" s="55">
        <v>3103</v>
      </c>
      <c r="B2222" s="52" t="s">
        <v>3282</v>
      </c>
      <c r="C2222" s="52"/>
      <c r="D2222" s="52"/>
      <c r="E2222" s="56"/>
      <c r="F2222" s="56"/>
      <c r="G2222" s="52"/>
      <c r="H2222" s="47"/>
      <c r="I2222" s="44"/>
      <c r="J2222" s="39" t="e">
        <f>VLOOKUP(A2222,'[1]2019.11'!$A:$B,2,0)</f>
        <v>#N/A</v>
      </c>
      <c r="X2222" s="39" t="str">
        <f>VLOOKUP(A2222,'[1]2019.30'!$A:$B,2,0)</f>
        <v>3．眼部</v>
      </c>
      <c r="Y2222" s="39">
        <f t="shared" ref="Y2222:Y2225" si="308">IF(B2222=X2222,0,1)</f>
        <v>0</v>
      </c>
      <c r="Z2222" s="39">
        <v>0</v>
      </c>
      <c r="AA2222" s="39">
        <f t="shared" ref="AA2222:AA2225" si="309">IF(C2222=Z2222,0,1)</f>
        <v>0</v>
      </c>
      <c r="AB2222" s="39" t="e">
        <f>VLOOKUP(A2222,'[1]2019.30'!$A:$D,4,0)</f>
        <v>#REF!</v>
      </c>
      <c r="AC2222" s="39" t="e">
        <f t="shared" ref="AC2222:AC2225" si="310">IF(D2222=AB2222,0,1)</f>
        <v>#REF!</v>
      </c>
      <c r="AD2222" s="39" t="e">
        <f>VLOOKUP(A2222,'[1]2019.30'!$A:$E,5,0)</f>
        <v>#REF!</v>
      </c>
      <c r="AE2222" s="39" t="e">
        <f t="shared" ref="AE2222:AE2225" si="311">IF(E2222=AD2222,0,1)</f>
        <v>#REF!</v>
      </c>
      <c r="AF2222" s="39" t="e">
        <f>VLOOKUP(A2222,'[1]2019.30'!$A:$F,6,0)</f>
        <v>#REF!</v>
      </c>
      <c r="AG2222" s="39" t="e">
        <f t="shared" ref="AG2222:AG2225" si="312">IF(F2222=AF2222,0,1)</f>
        <v>#REF!</v>
      </c>
      <c r="AH2222" s="39">
        <v>0</v>
      </c>
      <c r="AI2222" s="39">
        <f>IF(G2222=AH2222,0,1)</f>
        <v>0</v>
      </c>
      <c r="AJ2222" s="39" t="e">
        <f>VLOOKUP(A2222,[2]修订!$B:$C,2,0)</f>
        <v>#N/A</v>
      </c>
    </row>
    <row r="2223" s="39" customFormat="1" ht="24" spans="1:36">
      <c r="A2223" s="55">
        <v>310300001</v>
      </c>
      <c r="B2223" s="52" t="s">
        <v>3283</v>
      </c>
      <c r="C2223" s="52" t="s">
        <v>3284</v>
      </c>
      <c r="D2223" s="52"/>
      <c r="E2223" s="56" t="s">
        <v>28</v>
      </c>
      <c r="F2223" s="56">
        <v>1.4</v>
      </c>
      <c r="G2223" s="52"/>
      <c r="H2223" s="47" t="s">
        <v>68</v>
      </c>
      <c r="I2223" s="44"/>
      <c r="J2223" s="39" t="e">
        <f>VLOOKUP(A2223,'[1]2019.11'!$A:$B,2,0)</f>
        <v>#N/A</v>
      </c>
      <c r="X2223" s="39" t="str">
        <f>VLOOKUP(A2223,'[1]2019.30'!$A:$B,2,0)</f>
        <v>普通视力检查</v>
      </c>
      <c r="Y2223" s="39">
        <f t="shared" si="308"/>
        <v>0</v>
      </c>
      <c r="Z2223" s="39" t="s">
        <v>3284</v>
      </c>
      <c r="AA2223" s="39">
        <f t="shared" si="309"/>
        <v>0</v>
      </c>
      <c r="AB2223" s="39" t="e">
        <f>VLOOKUP(A2223,'[1]2019.30'!$A:$D,4,0)</f>
        <v>#REF!</v>
      </c>
      <c r="AC2223" s="39" t="e">
        <f t="shared" si="310"/>
        <v>#REF!</v>
      </c>
      <c r="AD2223" s="39" t="str">
        <f>VLOOKUP(A2223,'[1]2019.30'!$A:$E,5,0)</f>
        <v>次</v>
      </c>
      <c r="AE2223" s="39">
        <f t="shared" si="311"/>
        <v>0</v>
      </c>
      <c r="AF2223" s="39">
        <f>VLOOKUP(A2223,'[1]2019.30'!$A:$F,6,0)</f>
        <v>1.4</v>
      </c>
      <c r="AG2223" s="39">
        <f t="shared" si="312"/>
        <v>0</v>
      </c>
      <c r="AH2223" s="39">
        <v>0</v>
      </c>
      <c r="AI2223" s="39">
        <f>IF(G2223=AH2223,0,1)</f>
        <v>0</v>
      </c>
      <c r="AJ2223" s="39" t="e">
        <f>VLOOKUP(A2223,[2]修订!$B:$C,2,0)</f>
        <v>#N/A</v>
      </c>
    </row>
    <row r="2224" s="39" customFormat="1" ht="24" spans="1:36">
      <c r="A2224" s="55">
        <v>310300002</v>
      </c>
      <c r="B2224" s="52" t="s">
        <v>3285</v>
      </c>
      <c r="C2224" s="52" t="s">
        <v>3286</v>
      </c>
      <c r="D2224" s="52"/>
      <c r="E2224" s="56" t="s">
        <v>1063</v>
      </c>
      <c r="F2224" s="56">
        <v>2.8</v>
      </c>
      <c r="G2224" s="52" t="s">
        <v>3287</v>
      </c>
      <c r="H2224" s="47" t="s">
        <v>68</v>
      </c>
      <c r="I2224" s="44"/>
      <c r="J2224" s="39" t="e">
        <f>VLOOKUP(A2224,'[1]2019.11'!$A:$B,2,0)</f>
        <v>#N/A</v>
      </c>
      <c r="X2224" s="39" t="str">
        <f>VLOOKUP(A2224,'[1]2019.30'!$A:$B,2,0)</f>
        <v>特殊视力检查</v>
      </c>
      <c r="Y2224" s="39">
        <f t="shared" si="308"/>
        <v>0</v>
      </c>
      <c r="Z2224" s="39" t="s">
        <v>3286</v>
      </c>
      <c r="AA2224" s="39">
        <f t="shared" si="309"/>
        <v>0</v>
      </c>
      <c r="AB2224" s="39" t="e">
        <f>VLOOKUP(A2224,'[1]2019.30'!$A:$D,4,0)</f>
        <v>#REF!</v>
      </c>
      <c r="AC2224" s="39" t="e">
        <f t="shared" si="310"/>
        <v>#REF!</v>
      </c>
      <c r="AD2224" s="39" t="str">
        <f>VLOOKUP(A2224,'[1]2019.30'!$A:$E,5,0)</f>
        <v>项</v>
      </c>
      <c r="AE2224" s="39">
        <f t="shared" si="311"/>
        <v>0</v>
      </c>
      <c r="AF2224" s="39">
        <f>VLOOKUP(A2224,'[1]2019.30'!$A:$F,6,0)</f>
        <v>2.8</v>
      </c>
      <c r="AG2224" s="39">
        <f t="shared" si="312"/>
        <v>0</v>
      </c>
      <c r="AH2224" s="39" t="s">
        <v>3287</v>
      </c>
      <c r="AI2224" s="39">
        <f>IF(G2224=AH2224,0,1)</f>
        <v>0</v>
      </c>
      <c r="AJ2224" s="39" t="e">
        <f>VLOOKUP(A2224,[2]修订!$B:$C,2,0)</f>
        <v>#N/A</v>
      </c>
    </row>
    <row r="2225" s="39" customFormat="1" spans="1:36">
      <c r="A2225" s="55">
        <v>310300003</v>
      </c>
      <c r="B2225" s="52" t="s">
        <v>3288</v>
      </c>
      <c r="C2225" s="52"/>
      <c r="D2225" s="52"/>
      <c r="E2225" s="56" t="s">
        <v>28</v>
      </c>
      <c r="F2225" s="56">
        <v>2.8</v>
      </c>
      <c r="G2225" s="52"/>
      <c r="H2225" s="47" t="s">
        <v>68</v>
      </c>
      <c r="I2225" s="44"/>
      <c r="J2225" s="39" t="e">
        <f>VLOOKUP(A2225,'[1]2019.11'!$A:$B,2,0)</f>
        <v>#N/A</v>
      </c>
      <c r="X2225" s="39" t="str">
        <f>VLOOKUP(A2225,'[1]2019.30'!$A:$B,2,0)</f>
        <v>选择性观看检查</v>
      </c>
      <c r="Y2225" s="39">
        <f t="shared" si="308"/>
        <v>0</v>
      </c>
      <c r="Z2225" s="39">
        <v>0</v>
      </c>
      <c r="AA2225" s="39">
        <f t="shared" si="309"/>
        <v>0</v>
      </c>
      <c r="AB2225" s="39" t="e">
        <f>VLOOKUP(A2225,'[1]2019.30'!$A:$D,4,0)</f>
        <v>#REF!</v>
      </c>
      <c r="AC2225" s="39" t="e">
        <f t="shared" si="310"/>
        <v>#REF!</v>
      </c>
      <c r="AD2225" s="39" t="str">
        <f>VLOOKUP(A2225,'[1]2019.30'!$A:$E,5,0)</f>
        <v>次</v>
      </c>
      <c r="AE2225" s="39">
        <f t="shared" si="311"/>
        <v>0</v>
      </c>
      <c r="AF2225" s="39">
        <f>VLOOKUP(A2225,'[1]2019.30'!$A:$F,6,0)</f>
        <v>2.8</v>
      </c>
      <c r="AG2225" s="39">
        <f t="shared" si="312"/>
        <v>0</v>
      </c>
      <c r="AH2225" s="39">
        <v>0</v>
      </c>
      <c r="AI2225" s="39">
        <f>IF(G2225=AH2225,0,1)</f>
        <v>0</v>
      </c>
      <c r="AJ2225" s="39" t="e">
        <f>VLOOKUP(A2225,[2]修订!$B:$C,2,0)</f>
        <v>#N/A</v>
      </c>
    </row>
    <row r="2226" s="39" customFormat="1" spans="1:36">
      <c r="A2226" s="55">
        <v>310300004</v>
      </c>
      <c r="B2226" s="52" t="s">
        <v>3289</v>
      </c>
      <c r="C2226" s="52"/>
      <c r="D2226" s="52"/>
      <c r="E2226" s="56" t="s">
        <v>28</v>
      </c>
      <c r="F2226" s="62">
        <v>25</v>
      </c>
      <c r="G2226" s="52"/>
      <c r="H2226" s="47" t="s">
        <v>96</v>
      </c>
      <c r="I2226" s="44"/>
      <c r="J2226" s="39" t="e">
        <f>VLOOKUP(A2226,'[1]2019.11'!$A:$B,2,0)</f>
        <v>#N/A</v>
      </c>
      <c r="X2226" s="39" t="e">
        <f>VLOOKUP(A2226,'[1]2019.30'!$A:$B,2,0)</f>
        <v>#N/A</v>
      </c>
      <c r="AJ2226" s="39" t="e">
        <f>VLOOKUP(A2226,[2]修订!$B:$C,2,0)</f>
        <v>#N/A</v>
      </c>
    </row>
    <row r="2227" s="39" customFormat="1" ht="24" spans="1:36">
      <c r="A2227" s="55">
        <v>310300005</v>
      </c>
      <c r="B2227" s="52" t="s">
        <v>3290</v>
      </c>
      <c r="C2227" s="52" t="s">
        <v>3291</v>
      </c>
      <c r="D2227" s="52"/>
      <c r="E2227" s="56" t="s">
        <v>28</v>
      </c>
      <c r="F2227" s="56"/>
      <c r="G2227" s="52"/>
      <c r="H2227" s="47"/>
      <c r="I2227" s="44"/>
      <c r="J2227" s="39" t="e">
        <f>VLOOKUP(A2227,'[1]2019.11'!$A:$B,2,0)</f>
        <v>#N/A</v>
      </c>
      <c r="X2227" s="39" t="str">
        <f>VLOOKUP(A2227,'[1]2019.30'!$A:$B,2,0)</f>
        <v>视野检查</v>
      </c>
      <c r="Y2227" s="39">
        <f t="shared" ref="Y2227:Y2230" si="313">IF(B2227=X2227,0,1)</f>
        <v>0</v>
      </c>
      <c r="Z2227" s="39" t="s">
        <v>3291</v>
      </c>
      <c r="AA2227" s="39">
        <f t="shared" ref="AA2227:AA2230" si="314">IF(C2227=Z2227,0,1)</f>
        <v>0</v>
      </c>
      <c r="AB2227" s="39" t="e">
        <f>VLOOKUP(A2227,'[1]2019.30'!$A:$D,4,0)</f>
        <v>#REF!</v>
      </c>
      <c r="AC2227" s="39" t="e">
        <f t="shared" ref="AC2227:AC2230" si="315">IF(D2227=AB2227,0,1)</f>
        <v>#REF!</v>
      </c>
      <c r="AD2227" s="39" t="str">
        <f>VLOOKUP(A2227,'[1]2019.30'!$A:$E,5,0)</f>
        <v>次</v>
      </c>
      <c r="AE2227" s="39">
        <f t="shared" ref="AE2227:AE2230" si="316">IF(E2227=AD2227,0,1)</f>
        <v>0</v>
      </c>
      <c r="AF2227" s="39" t="e">
        <f>VLOOKUP(A2227,'[1]2019.30'!$A:$F,6,0)</f>
        <v>#REF!</v>
      </c>
      <c r="AG2227" s="39" t="e">
        <f t="shared" ref="AG2227:AG2230" si="317">IF(F2227=AF2227,0,1)</f>
        <v>#REF!</v>
      </c>
      <c r="AH2227" s="39">
        <v>0</v>
      </c>
      <c r="AI2227" s="39">
        <f>IF(G2227=AH2227,0,1)</f>
        <v>0</v>
      </c>
      <c r="AJ2227" s="39" t="e">
        <f>VLOOKUP(A2227,[2]修订!$B:$C,2,0)</f>
        <v>#N/A</v>
      </c>
    </row>
    <row r="2228" s="39" customFormat="1" spans="1:36">
      <c r="A2228" s="55" t="s">
        <v>3292</v>
      </c>
      <c r="B2228" s="52" t="s">
        <v>3293</v>
      </c>
      <c r="C2228" s="52"/>
      <c r="D2228" s="52"/>
      <c r="E2228" s="56"/>
      <c r="F2228" s="56">
        <v>10</v>
      </c>
      <c r="G2228" s="52"/>
      <c r="H2228" s="47"/>
      <c r="I2228" s="44"/>
      <c r="J2228" s="39" t="e">
        <f>VLOOKUP(A2228,'[1]2019.11'!$A:$B,2,0)</f>
        <v>#N/A</v>
      </c>
      <c r="X2228" s="39" t="e">
        <f>VLOOKUP(A2228,'[1]2019.30'!$A:$B,2,0)</f>
        <v>#N/A</v>
      </c>
      <c r="AJ2228" s="39" t="e">
        <f>VLOOKUP(A2228,[2]修订!$B:$C,2,0)</f>
        <v>#N/A</v>
      </c>
    </row>
    <row r="2229" s="39" customFormat="1" spans="1:36">
      <c r="A2229" s="55" t="s">
        <v>3294</v>
      </c>
      <c r="B2229" s="52" t="s">
        <v>3295</v>
      </c>
      <c r="C2229" s="52"/>
      <c r="D2229" s="52"/>
      <c r="E2229" s="56" t="s">
        <v>28</v>
      </c>
      <c r="F2229" s="56">
        <v>90</v>
      </c>
      <c r="G2229" s="52"/>
      <c r="H2229" s="47" t="s">
        <v>68</v>
      </c>
      <c r="I2229" s="44"/>
      <c r="J2229" s="39" t="e">
        <f>VLOOKUP(A2229,'[1]2019.11'!$A:$B,2,0)</f>
        <v>#N/A</v>
      </c>
      <c r="X2229" s="39" t="str">
        <f>VLOOKUP(A2229,'[1]2019.30'!$A:$B,2,0)</f>
        <v>电脑、动态</v>
      </c>
      <c r="Y2229" s="39">
        <f t="shared" si="313"/>
        <v>0</v>
      </c>
      <c r="Z2229" s="39">
        <v>0</v>
      </c>
      <c r="AA2229" s="39">
        <f t="shared" si="314"/>
        <v>0</v>
      </c>
      <c r="AB2229" s="39" t="e">
        <f>VLOOKUP(A2229,'[1]2019.30'!$A:$D,4,0)</f>
        <v>#REF!</v>
      </c>
      <c r="AC2229" s="39" t="e">
        <f t="shared" si="315"/>
        <v>#REF!</v>
      </c>
      <c r="AD2229" s="39" t="str">
        <f>VLOOKUP(A2229,'[1]2019.30'!$A:$E,5,0)</f>
        <v>次</v>
      </c>
      <c r="AE2229" s="39">
        <f t="shared" si="316"/>
        <v>0</v>
      </c>
      <c r="AF2229" s="39">
        <f>VLOOKUP(A2229,'[1]2019.30'!$A:$F,6,0)</f>
        <v>90</v>
      </c>
      <c r="AG2229" s="39">
        <f t="shared" si="317"/>
        <v>0</v>
      </c>
      <c r="AH2229" s="39">
        <v>0</v>
      </c>
      <c r="AI2229" s="39">
        <f>IF(G2229=AH2229,0,1)</f>
        <v>0</v>
      </c>
      <c r="AJ2229" s="39" t="e">
        <f>VLOOKUP(A2229,[2]修订!$B:$C,2,0)</f>
        <v>#N/A</v>
      </c>
    </row>
    <row r="2230" s="39" customFormat="1" ht="27" spans="1:36">
      <c r="A2230" s="55">
        <v>310300006</v>
      </c>
      <c r="B2230" s="52" t="s">
        <v>3296</v>
      </c>
      <c r="C2230" s="52"/>
      <c r="D2230" s="52"/>
      <c r="E2230" s="56" t="s">
        <v>28</v>
      </c>
      <c r="F2230" s="62">
        <v>7</v>
      </c>
      <c r="G2230" s="52"/>
      <c r="H2230" s="47" t="s">
        <v>339</v>
      </c>
      <c r="I2230" s="44"/>
      <c r="J2230" s="39" t="e">
        <f>VLOOKUP(A2230,'[1]2019.11'!$A:$B,2,0)</f>
        <v>#N/A</v>
      </c>
      <c r="X2230" s="39" t="str">
        <f>VLOOKUP(A2230,'[1]2019.30'!$A:$B,2,0)</f>
        <v>阿姆斯勒(Amsler)表检查</v>
      </c>
      <c r="Y2230" s="39">
        <f t="shared" si="313"/>
        <v>0</v>
      </c>
      <c r="Z2230" s="39">
        <v>0</v>
      </c>
      <c r="AA2230" s="39">
        <f t="shared" si="314"/>
        <v>0</v>
      </c>
      <c r="AB2230" s="39" t="e">
        <f>VLOOKUP(A2230,'[1]2019.30'!$A:$D,4,0)</f>
        <v>#REF!</v>
      </c>
      <c r="AC2230" s="39" t="e">
        <f t="shared" si="315"/>
        <v>#REF!</v>
      </c>
      <c r="AD2230" s="39" t="str">
        <f>VLOOKUP(A2230,'[1]2019.30'!$A:$E,5,0)</f>
        <v>次</v>
      </c>
      <c r="AE2230" s="39">
        <f t="shared" si="316"/>
        <v>0</v>
      </c>
      <c r="AF2230" s="39">
        <f>VLOOKUP(A2230,'[1]2019.30'!$A:$F,6,0)</f>
        <v>5</v>
      </c>
      <c r="AG2230" s="39">
        <f t="shared" si="317"/>
        <v>1</v>
      </c>
      <c r="AH2230" s="39">
        <v>0</v>
      </c>
      <c r="AI2230" s="39">
        <f>IF(G2230=AH2230,0,1)</f>
        <v>0</v>
      </c>
      <c r="AJ2230" s="39" t="e">
        <f>VLOOKUP(A2230,[2]修订!$B:$C,2,0)</f>
        <v>#N/A</v>
      </c>
    </row>
    <row r="2231" s="39" customFormat="1" ht="24" spans="1:36">
      <c r="A2231" s="55">
        <v>310300007</v>
      </c>
      <c r="B2231" s="52" t="s">
        <v>3297</v>
      </c>
      <c r="C2231" s="52" t="s">
        <v>3298</v>
      </c>
      <c r="D2231" s="52"/>
      <c r="E2231" s="56" t="s">
        <v>1063</v>
      </c>
      <c r="F2231" s="56" t="s">
        <v>48</v>
      </c>
      <c r="G2231" s="52" t="s">
        <v>3299</v>
      </c>
      <c r="H2231" s="47" t="s">
        <v>78</v>
      </c>
      <c r="I2231" s="44"/>
      <c r="J2231" s="39" t="e">
        <f>VLOOKUP(A2231,'[1]2019.11'!$A:$B,2,0)</f>
        <v>#N/A</v>
      </c>
      <c r="X2231" s="39" t="e">
        <f>VLOOKUP(A2231,'[1]2019.30'!$A:$B,2,0)</f>
        <v>#N/A</v>
      </c>
      <c r="AJ2231" s="39" t="e">
        <f>VLOOKUP(A2231,[2]修订!$B:$C,2,0)</f>
        <v>#N/A</v>
      </c>
    </row>
    <row r="2232" s="39" customFormat="1" ht="24" spans="1:36">
      <c r="A2232" s="55">
        <v>310300008</v>
      </c>
      <c r="B2232" s="52" t="s">
        <v>3300</v>
      </c>
      <c r="C2232" s="52" t="s">
        <v>643</v>
      </c>
      <c r="D2232" s="52"/>
      <c r="E2232" s="56" t="s">
        <v>28</v>
      </c>
      <c r="F2232" s="56" t="s">
        <v>48</v>
      </c>
      <c r="G2232" s="52"/>
      <c r="H2232" s="47" t="s">
        <v>78</v>
      </c>
      <c r="I2232" s="44"/>
      <c r="J2232" s="39" t="e">
        <f>VLOOKUP(A2232,'[1]2019.11'!$A:$B,2,0)</f>
        <v>#N/A</v>
      </c>
      <c r="X2232" s="39" t="e">
        <f>VLOOKUP(A2232,'[1]2019.30'!$A:$B,2,0)</f>
        <v>#N/A</v>
      </c>
      <c r="AJ2232" s="39" t="e">
        <f>VLOOKUP(A2232,[2]修订!$B:$C,2,0)</f>
        <v>#N/A</v>
      </c>
    </row>
    <row r="2233" s="39" customFormat="1" ht="24" spans="1:36">
      <c r="A2233" s="55">
        <v>310300009</v>
      </c>
      <c r="B2233" s="52" t="s">
        <v>3301</v>
      </c>
      <c r="C2233" s="52" t="s">
        <v>3302</v>
      </c>
      <c r="D2233" s="52"/>
      <c r="E2233" s="56" t="s">
        <v>28</v>
      </c>
      <c r="F2233" s="56" t="s">
        <v>48</v>
      </c>
      <c r="G2233" s="52"/>
      <c r="H2233" s="47" t="s">
        <v>78</v>
      </c>
      <c r="I2233" s="44">
        <v>300</v>
      </c>
      <c r="J2233" s="39" t="e">
        <f>VLOOKUP(A2233,'[1]2019.11'!$A:$B,2,0)</f>
        <v>#N/A</v>
      </c>
      <c r="X2233" s="39" t="e">
        <f>VLOOKUP(A2233,'[1]2019.30'!$A:$B,2,0)</f>
        <v>#N/A</v>
      </c>
      <c r="AJ2233" s="39" t="e">
        <f>VLOOKUP(A2233,[2]修订!$B:$C,2,0)</f>
        <v>#N/A</v>
      </c>
    </row>
    <row r="2234" s="39" customFormat="1" spans="1:36">
      <c r="A2234" s="55">
        <v>310300010</v>
      </c>
      <c r="B2234" s="52" t="s">
        <v>3303</v>
      </c>
      <c r="C2234" s="52"/>
      <c r="D2234" s="52"/>
      <c r="E2234" s="56" t="s">
        <v>28</v>
      </c>
      <c r="F2234" s="56">
        <v>5</v>
      </c>
      <c r="G2234" s="52"/>
      <c r="H2234" s="47" t="s">
        <v>68</v>
      </c>
      <c r="I2234" s="44"/>
      <c r="J2234" s="39" t="e">
        <f>VLOOKUP(A2234,'[1]2019.11'!$A:$B,2,0)</f>
        <v>#N/A</v>
      </c>
      <c r="X2234" s="39" t="str">
        <f>VLOOKUP(A2234,'[1]2019.30'!$A:$B,2,0)</f>
        <v>主导眼检查</v>
      </c>
      <c r="Y2234" s="39">
        <f t="shared" ref="Y2234:Y2237" si="318">IF(B2234=X2234,0,1)</f>
        <v>0</v>
      </c>
      <c r="Z2234" s="39">
        <v>0</v>
      </c>
      <c r="AA2234" s="39">
        <f t="shared" ref="AA2234:AA2237" si="319">IF(C2234=Z2234,0,1)</f>
        <v>0</v>
      </c>
      <c r="AB2234" s="39" t="e">
        <f>VLOOKUP(A2234,'[1]2019.30'!$A:$D,4,0)</f>
        <v>#REF!</v>
      </c>
      <c r="AC2234" s="39" t="e">
        <f t="shared" ref="AC2234:AC2237" si="320">IF(D2234=AB2234,0,1)</f>
        <v>#REF!</v>
      </c>
      <c r="AD2234" s="39" t="str">
        <f>VLOOKUP(A2234,'[1]2019.30'!$A:$E,5,0)</f>
        <v>次</v>
      </c>
      <c r="AE2234" s="39">
        <f t="shared" ref="AE2234:AE2237" si="321">IF(E2234=AD2234,0,1)</f>
        <v>0</v>
      </c>
      <c r="AF2234" s="39">
        <f>VLOOKUP(A2234,'[1]2019.30'!$A:$F,6,0)</f>
        <v>5</v>
      </c>
      <c r="AG2234" s="39">
        <f t="shared" ref="AG2234:AG2237" si="322">IF(F2234=AF2234,0,1)</f>
        <v>0</v>
      </c>
      <c r="AH2234" s="39">
        <v>0</v>
      </c>
      <c r="AI2234" s="39">
        <f>IF(G2234=AH2234,0,1)</f>
        <v>0</v>
      </c>
      <c r="AJ2234" s="39" t="e">
        <f>VLOOKUP(A2234,[2]修订!$B:$C,2,0)</f>
        <v>#N/A</v>
      </c>
    </row>
    <row r="2235" s="39" customFormat="1" ht="27" spans="1:36">
      <c r="A2235" s="55">
        <v>310300011</v>
      </c>
      <c r="B2235" s="52" t="s">
        <v>3304</v>
      </c>
      <c r="C2235" s="52" t="s">
        <v>3305</v>
      </c>
      <c r="D2235" s="52"/>
      <c r="E2235" s="56" t="s">
        <v>28</v>
      </c>
      <c r="F2235" s="56">
        <v>7</v>
      </c>
      <c r="G2235" s="52"/>
      <c r="H2235" s="47" t="s">
        <v>339</v>
      </c>
      <c r="I2235" s="44"/>
      <c r="J2235" s="39" t="e">
        <f>VLOOKUP(A2235,'[1]2019.11'!$A:$B,2,0)</f>
        <v>#N/A</v>
      </c>
      <c r="X2235" s="39" t="str">
        <f>VLOOKUP(A2235,'[1]2019.30'!$A:$B,2,0)</f>
        <v>代偿头位测定</v>
      </c>
      <c r="Y2235" s="39">
        <f t="shared" si="318"/>
        <v>0</v>
      </c>
      <c r="Z2235" s="39" t="s">
        <v>3305</v>
      </c>
      <c r="AA2235" s="39">
        <f t="shared" si="319"/>
        <v>0</v>
      </c>
      <c r="AB2235" s="39" t="e">
        <f>VLOOKUP(A2235,'[1]2019.30'!$A:$D,4,0)</f>
        <v>#REF!</v>
      </c>
      <c r="AC2235" s="39" t="e">
        <f t="shared" si="320"/>
        <v>#REF!</v>
      </c>
      <c r="AD2235" s="39" t="str">
        <f>VLOOKUP(A2235,'[1]2019.30'!$A:$E,5,0)</f>
        <v>次</v>
      </c>
      <c r="AE2235" s="39">
        <f t="shared" si="321"/>
        <v>0</v>
      </c>
      <c r="AF2235" s="39">
        <f>VLOOKUP(A2235,'[1]2019.30'!$A:$F,6,0)</f>
        <v>5</v>
      </c>
      <c r="AG2235" s="39">
        <f t="shared" si="322"/>
        <v>1</v>
      </c>
      <c r="AH2235" s="39">
        <v>0</v>
      </c>
      <c r="AI2235" s="39">
        <f>IF(G2235=AH2235,0,1)</f>
        <v>0</v>
      </c>
      <c r="AJ2235" s="39" t="e">
        <f>VLOOKUP(A2235,[2]修订!$B:$C,2,0)</f>
        <v>#N/A</v>
      </c>
    </row>
    <row r="2236" s="39" customFormat="1" spans="1:36">
      <c r="A2236" s="55">
        <v>310300012</v>
      </c>
      <c r="B2236" s="52" t="s">
        <v>3306</v>
      </c>
      <c r="C2236" s="52"/>
      <c r="D2236" s="52"/>
      <c r="E2236" s="56" t="s">
        <v>28</v>
      </c>
      <c r="F2236" s="56">
        <v>14</v>
      </c>
      <c r="G2236" s="52"/>
      <c r="H2236" s="47" t="s">
        <v>68</v>
      </c>
      <c r="I2236" s="44"/>
      <c r="J2236" s="39" t="e">
        <f>VLOOKUP(A2236,'[1]2019.11'!$A:$B,2,0)</f>
        <v>#N/A</v>
      </c>
      <c r="X2236" s="39" t="str">
        <f>VLOOKUP(A2236,'[1]2019.30'!$A:$B,2,0)</f>
        <v>复视检查</v>
      </c>
      <c r="Y2236" s="39">
        <f t="shared" si="318"/>
        <v>0</v>
      </c>
      <c r="Z2236" s="39">
        <v>0</v>
      </c>
      <c r="AA2236" s="39">
        <f t="shared" si="319"/>
        <v>0</v>
      </c>
      <c r="AB2236" s="39" t="e">
        <f>VLOOKUP(A2236,'[1]2019.30'!$A:$D,4,0)</f>
        <v>#REF!</v>
      </c>
      <c r="AC2236" s="39" t="e">
        <f t="shared" si="320"/>
        <v>#REF!</v>
      </c>
      <c r="AD2236" s="39" t="str">
        <f>VLOOKUP(A2236,'[1]2019.30'!$A:$E,5,0)</f>
        <v>次</v>
      </c>
      <c r="AE2236" s="39">
        <f t="shared" si="321"/>
        <v>0</v>
      </c>
      <c r="AF2236" s="39">
        <f>VLOOKUP(A2236,'[1]2019.30'!$A:$F,6,0)</f>
        <v>14</v>
      </c>
      <c r="AG2236" s="39">
        <f t="shared" si="322"/>
        <v>0</v>
      </c>
      <c r="AH2236" s="39">
        <v>0</v>
      </c>
      <c r="AI2236" s="39">
        <f>IF(G2236=AH2236,0,1)</f>
        <v>0</v>
      </c>
      <c r="AJ2236" s="39" t="e">
        <f>VLOOKUP(A2236,[2]修订!$B:$C,2,0)</f>
        <v>#N/A</v>
      </c>
    </row>
    <row r="2237" s="39" customFormat="1" ht="24" spans="1:36">
      <c r="A2237" s="55">
        <v>310300013</v>
      </c>
      <c r="B2237" s="52" t="s">
        <v>3307</v>
      </c>
      <c r="C2237" s="52" t="s">
        <v>3308</v>
      </c>
      <c r="D2237" s="52"/>
      <c r="E2237" s="56" t="s">
        <v>28</v>
      </c>
      <c r="F2237" s="56">
        <v>20</v>
      </c>
      <c r="G2237" s="52"/>
      <c r="H2237" s="47" t="s">
        <v>68</v>
      </c>
      <c r="I2237" s="44"/>
      <c r="J2237" s="39" t="e">
        <f>VLOOKUP(A2237,'[1]2019.11'!$A:$B,2,0)</f>
        <v>#N/A</v>
      </c>
      <c r="X2237" s="39" t="str">
        <f>VLOOKUP(A2237,'[1]2019.30'!$A:$B,2,0)</f>
        <v>斜视度测定</v>
      </c>
      <c r="Y2237" s="39">
        <f t="shared" si="318"/>
        <v>0</v>
      </c>
      <c r="Z2237" s="39" t="s">
        <v>3308</v>
      </c>
      <c r="AA2237" s="39">
        <f t="shared" si="319"/>
        <v>0</v>
      </c>
      <c r="AB2237" s="39" t="e">
        <f>VLOOKUP(A2237,'[1]2019.30'!$A:$D,4,0)</f>
        <v>#REF!</v>
      </c>
      <c r="AC2237" s="39" t="e">
        <f t="shared" si="320"/>
        <v>#REF!</v>
      </c>
      <c r="AD2237" s="39" t="str">
        <f>VLOOKUP(A2237,'[1]2019.30'!$A:$E,5,0)</f>
        <v>次</v>
      </c>
      <c r="AE2237" s="39">
        <f t="shared" si="321"/>
        <v>0</v>
      </c>
      <c r="AF2237" s="39">
        <f>VLOOKUP(A2237,'[1]2019.30'!$A:$F,6,0)</f>
        <v>20</v>
      </c>
      <c r="AG2237" s="39">
        <f t="shared" si="322"/>
        <v>0</v>
      </c>
      <c r="AH2237" s="39">
        <v>0</v>
      </c>
      <c r="AI2237" s="39">
        <f>IF(G2237=AH2237,0,1)</f>
        <v>0</v>
      </c>
      <c r="AJ2237" s="39" t="e">
        <f>VLOOKUP(A2237,[2]修订!$B:$C,2,0)</f>
        <v>#N/A</v>
      </c>
    </row>
    <row r="2238" s="39" customFormat="1" spans="1:36">
      <c r="A2238" s="55">
        <v>310300014</v>
      </c>
      <c r="B2238" s="52" t="s">
        <v>3309</v>
      </c>
      <c r="C2238" s="52"/>
      <c r="D2238" s="52"/>
      <c r="E2238" s="56" t="s">
        <v>28</v>
      </c>
      <c r="F2238" s="56">
        <v>14</v>
      </c>
      <c r="G2238" s="52"/>
      <c r="H2238" s="47" t="s">
        <v>96</v>
      </c>
      <c r="I2238" s="44"/>
      <c r="J2238" s="39" t="e">
        <f>VLOOKUP(A2238,'[1]2019.11'!$A:$B,2,0)</f>
        <v>#N/A</v>
      </c>
      <c r="X2238" s="39" t="e">
        <f>VLOOKUP(A2238,'[1]2019.30'!$A:$B,2,0)</f>
        <v>#N/A</v>
      </c>
      <c r="AJ2238" s="39" t="e">
        <f>VLOOKUP(A2238,[2]修订!$B:$C,2,0)</f>
        <v>#N/A</v>
      </c>
    </row>
    <row r="2239" s="39" customFormat="1" ht="27" spans="1:36">
      <c r="A2239" s="55">
        <v>310300015</v>
      </c>
      <c r="B2239" s="52" t="s">
        <v>3310</v>
      </c>
      <c r="C2239" s="52"/>
      <c r="D2239" s="52"/>
      <c r="E2239" s="56" t="s">
        <v>28</v>
      </c>
      <c r="F2239" s="56">
        <v>7</v>
      </c>
      <c r="G2239" s="52"/>
      <c r="H2239" s="47" t="s">
        <v>339</v>
      </c>
      <c r="I2239" s="44"/>
      <c r="J2239" s="39" t="e">
        <f>VLOOKUP(A2239,'[1]2019.11'!$A:$B,2,0)</f>
        <v>#N/A</v>
      </c>
      <c r="X2239" s="39" t="str">
        <f>VLOOKUP(A2239,'[1]2019.30'!$A:$B,2,0)</f>
        <v>线状镜检查</v>
      </c>
      <c r="Y2239" s="39">
        <f t="shared" ref="Y2239:Y2245" si="323">IF(B2239=X2239,0,1)</f>
        <v>0</v>
      </c>
      <c r="Z2239" s="39">
        <v>0</v>
      </c>
      <c r="AA2239" s="39">
        <f t="shared" ref="AA2239:AA2245" si="324">IF(C2239=Z2239,0,1)</f>
        <v>0</v>
      </c>
      <c r="AB2239" s="39" t="e">
        <f>VLOOKUP(A2239,'[1]2019.30'!$A:$D,4,0)</f>
        <v>#REF!</v>
      </c>
      <c r="AC2239" s="39" t="e">
        <f t="shared" ref="AC2239:AC2245" si="325">IF(D2239=AB2239,0,1)</f>
        <v>#REF!</v>
      </c>
      <c r="AD2239" s="39" t="str">
        <f>VLOOKUP(A2239,'[1]2019.30'!$A:$E,5,0)</f>
        <v>次</v>
      </c>
      <c r="AE2239" s="39">
        <f t="shared" ref="AE2239:AE2245" si="326">IF(E2239=AD2239,0,1)</f>
        <v>0</v>
      </c>
      <c r="AF2239" s="39">
        <f>VLOOKUP(A2239,'[1]2019.30'!$A:$F,6,0)</f>
        <v>5</v>
      </c>
      <c r="AG2239" s="39">
        <f t="shared" ref="AG2239:AG2245" si="327">IF(F2239=AF2239,0,1)</f>
        <v>1</v>
      </c>
      <c r="AH2239" s="39">
        <v>0</v>
      </c>
      <c r="AI2239" s="39">
        <f>IF(G2239=AH2239,0,1)</f>
        <v>0</v>
      </c>
      <c r="AJ2239" s="39" t="e">
        <f>VLOOKUP(A2239,[2]修订!$B:$C,2,0)</f>
        <v>#N/A</v>
      </c>
    </row>
    <row r="2240" s="39" customFormat="1" spans="1:36">
      <c r="A2240" s="55">
        <v>310300016</v>
      </c>
      <c r="B2240" s="52" t="s">
        <v>3311</v>
      </c>
      <c r="C2240" s="52"/>
      <c r="D2240" s="52"/>
      <c r="E2240" s="56" t="s">
        <v>28</v>
      </c>
      <c r="F2240" s="56">
        <v>7</v>
      </c>
      <c r="G2240" s="52"/>
      <c r="H2240" s="47" t="s">
        <v>96</v>
      </c>
      <c r="I2240" s="44"/>
      <c r="J2240" s="39" t="e">
        <f>VLOOKUP(A2240,'[1]2019.11'!$A:$B,2,0)</f>
        <v>#N/A</v>
      </c>
      <c r="X2240" s="39" t="e">
        <f>VLOOKUP(A2240,'[1]2019.30'!$A:$B,2,0)</f>
        <v>#N/A</v>
      </c>
      <c r="AJ2240" s="39" t="e">
        <f>VLOOKUP(A2240,[2]修订!$B:$C,2,0)</f>
        <v>#N/A</v>
      </c>
    </row>
    <row r="2241" s="39" customFormat="1" ht="27" spans="1:36">
      <c r="A2241" s="55">
        <v>310300017</v>
      </c>
      <c r="B2241" s="52" t="s">
        <v>3312</v>
      </c>
      <c r="C2241" s="52"/>
      <c r="D2241" s="52"/>
      <c r="E2241" s="56" t="s">
        <v>28</v>
      </c>
      <c r="F2241" s="56">
        <v>12</v>
      </c>
      <c r="G2241" s="52"/>
      <c r="H2241" s="47" t="s">
        <v>339</v>
      </c>
      <c r="I2241" s="44"/>
      <c r="J2241" s="39" t="e">
        <f>VLOOKUP(A2241,'[1]2019.11'!$A:$B,2,0)</f>
        <v>#N/A</v>
      </c>
      <c r="X2241" s="39" t="str">
        <f>VLOOKUP(A2241,'[1]2019.30'!$A:$B,2,0)</f>
        <v>调节/集合测定</v>
      </c>
      <c r="Y2241" s="39">
        <f t="shared" si="323"/>
        <v>0</v>
      </c>
      <c r="Z2241" s="39">
        <v>0</v>
      </c>
      <c r="AA2241" s="39">
        <f t="shared" si="324"/>
        <v>0</v>
      </c>
      <c r="AB2241" s="39" t="e">
        <f>VLOOKUP(A2241,'[1]2019.30'!$A:$D,4,0)</f>
        <v>#REF!</v>
      </c>
      <c r="AC2241" s="39" t="e">
        <f t="shared" si="325"/>
        <v>#REF!</v>
      </c>
      <c r="AD2241" s="39" t="str">
        <f>VLOOKUP(A2241,'[1]2019.30'!$A:$E,5,0)</f>
        <v>次</v>
      </c>
      <c r="AE2241" s="39">
        <f t="shared" si="326"/>
        <v>0</v>
      </c>
      <c r="AF2241" s="39">
        <f>VLOOKUP(A2241,'[1]2019.30'!$A:$F,6,0)</f>
        <v>8</v>
      </c>
      <c r="AG2241" s="39">
        <f t="shared" si="327"/>
        <v>1</v>
      </c>
      <c r="AH2241" s="39">
        <v>0</v>
      </c>
      <c r="AI2241" s="39">
        <f>IF(G2241=AH2241,0,1)</f>
        <v>0</v>
      </c>
      <c r="AJ2241" s="39" t="e">
        <f>VLOOKUP(A2241,[2]修订!$B:$C,2,0)</f>
        <v>#N/A</v>
      </c>
    </row>
    <row r="2242" s="39" customFormat="1" ht="24" spans="1:36">
      <c r="A2242" s="55">
        <v>310300018</v>
      </c>
      <c r="B2242" s="52" t="s">
        <v>3313</v>
      </c>
      <c r="C2242" s="52" t="s">
        <v>3314</v>
      </c>
      <c r="D2242" s="52"/>
      <c r="E2242" s="56" t="s">
        <v>28</v>
      </c>
      <c r="F2242" s="56">
        <v>14</v>
      </c>
      <c r="G2242" s="52"/>
      <c r="H2242" s="47" t="s">
        <v>96</v>
      </c>
      <c r="I2242" s="44"/>
      <c r="J2242" s="39" t="e">
        <f>VLOOKUP(A2242,'[1]2019.11'!$A:$B,2,0)</f>
        <v>#N/A</v>
      </c>
      <c r="X2242" s="39" t="e">
        <f>VLOOKUP(A2242,'[1]2019.30'!$A:$B,2,0)</f>
        <v>#N/A</v>
      </c>
      <c r="AJ2242" s="39" t="e">
        <f>VLOOKUP(A2242,[2]修订!$B:$C,2,0)</f>
        <v>#N/A</v>
      </c>
    </row>
    <row r="2243" s="39" customFormat="1" ht="27" spans="1:36">
      <c r="A2243" s="55">
        <v>310300019</v>
      </c>
      <c r="B2243" s="52" t="s">
        <v>3315</v>
      </c>
      <c r="C2243" s="52" t="s">
        <v>3316</v>
      </c>
      <c r="D2243" s="52"/>
      <c r="E2243" s="56" t="s">
        <v>28</v>
      </c>
      <c r="F2243" s="56">
        <v>25</v>
      </c>
      <c r="G2243" s="52"/>
      <c r="H2243" s="47" t="s">
        <v>339</v>
      </c>
      <c r="I2243" s="44"/>
      <c r="J2243" s="39" t="e">
        <f>VLOOKUP(A2243,'[1]2019.11'!$A:$B,2,0)</f>
        <v>#N/A</v>
      </c>
      <c r="X2243" s="39" t="str">
        <f>VLOOKUP(A2243,'[1]2019.30'!$A:$B,2,0)</f>
        <v>双眼视觉检查</v>
      </c>
      <c r="Y2243" s="39">
        <f t="shared" si="323"/>
        <v>0</v>
      </c>
      <c r="Z2243" s="39" t="s">
        <v>3316</v>
      </c>
      <c r="AA2243" s="39">
        <f t="shared" si="324"/>
        <v>0</v>
      </c>
      <c r="AB2243" s="39" t="e">
        <f>VLOOKUP(A2243,'[1]2019.30'!$A:$D,4,0)</f>
        <v>#REF!</v>
      </c>
      <c r="AC2243" s="39" t="e">
        <f t="shared" si="325"/>
        <v>#REF!</v>
      </c>
      <c r="AD2243" s="39" t="str">
        <f>VLOOKUP(A2243,'[1]2019.30'!$A:$E,5,0)</f>
        <v>次</v>
      </c>
      <c r="AE2243" s="39">
        <f t="shared" si="326"/>
        <v>0</v>
      </c>
      <c r="AF2243" s="39">
        <f>VLOOKUP(A2243,'[1]2019.30'!$A:$F,6,0)</f>
        <v>20</v>
      </c>
      <c r="AG2243" s="39">
        <f t="shared" si="327"/>
        <v>1</v>
      </c>
      <c r="AH2243" s="39">
        <v>0</v>
      </c>
      <c r="AI2243" s="39">
        <f>IF(G2243=AH2243,0,1)</f>
        <v>0</v>
      </c>
      <c r="AJ2243" s="39" t="e">
        <f>VLOOKUP(A2243,[2]修订!$B:$C,2,0)</f>
        <v>#N/A</v>
      </c>
    </row>
    <row r="2244" s="39" customFormat="1" ht="27" spans="1:36">
      <c r="A2244" s="55">
        <v>310300020</v>
      </c>
      <c r="B2244" s="52" t="s">
        <v>3317</v>
      </c>
      <c r="C2244" s="52" t="s">
        <v>3318</v>
      </c>
      <c r="D2244" s="52"/>
      <c r="E2244" s="56" t="s">
        <v>1063</v>
      </c>
      <c r="F2244" s="56">
        <v>7</v>
      </c>
      <c r="G2244" s="52" t="s">
        <v>3287</v>
      </c>
      <c r="H2244" s="47" t="s">
        <v>339</v>
      </c>
      <c r="I2244" s="44"/>
      <c r="J2244" s="39" t="e">
        <f>VLOOKUP(A2244,'[1]2019.11'!$A:$B,2,0)</f>
        <v>#N/A</v>
      </c>
      <c r="X2244" s="39" t="str">
        <f>VLOOKUP(A2244,'[1]2019.30'!$A:$B,2,0)</f>
        <v>色觉检查</v>
      </c>
      <c r="Y2244" s="39">
        <f t="shared" si="323"/>
        <v>0</v>
      </c>
      <c r="Z2244" s="39" t="s">
        <v>3318</v>
      </c>
      <c r="AA2244" s="39">
        <f t="shared" si="324"/>
        <v>0</v>
      </c>
      <c r="AB2244" s="39" t="e">
        <f>VLOOKUP(A2244,'[1]2019.30'!$A:$D,4,0)</f>
        <v>#REF!</v>
      </c>
      <c r="AC2244" s="39" t="e">
        <f t="shared" si="325"/>
        <v>#REF!</v>
      </c>
      <c r="AD2244" s="39" t="str">
        <f>VLOOKUP(A2244,'[1]2019.30'!$A:$E,5,0)</f>
        <v>项</v>
      </c>
      <c r="AE2244" s="39">
        <f t="shared" si="326"/>
        <v>0</v>
      </c>
      <c r="AF2244" s="39">
        <f>VLOOKUP(A2244,'[1]2019.30'!$A:$F,6,0)</f>
        <v>5</v>
      </c>
      <c r="AG2244" s="39">
        <f t="shared" si="327"/>
        <v>1</v>
      </c>
      <c r="AH2244" s="39" t="s">
        <v>3287</v>
      </c>
      <c r="AI2244" s="39">
        <f>IF(G2244=AH2244,0,1)</f>
        <v>0</v>
      </c>
      <c r="AJ2244" s="39" t="e">
        <f>VLOOKUP(A2244,[2]修订!$B:$C,2,0)</f>
        <v>#N/A</v>
      </c>
    </row>
    <row r="2245" s="39" customFormat="1" ht="27" spans="1:36">
      <c r="A2245" s="55">
        <v>310300021</v>
      </c>
      <c r="B2245" s="52" t="s">
        <v>3319</v>
      </c>
      <c r="C2245" s="52"/>
      <c r="D2245" s="52"/>
      <c r="E2245" s="56" t="s">
        <v>28</v>
      </c>
      <c r="F2245" s="56">
        <v>14</v>
      </c>
      <c r="G2245" s="52"/>
      <c r="H2245" s="47" t="s">
        <v>339</v>
      </c>
      <c r="I2245" s="44"/>
      <c r="J2245" s="39" t="e">
        <f>VLOOKUP(A2245,'[1]2019.11'!$A:$B,2,0)</f>
        <v>#N/A</v>
      </c>
      <c r="X2245" s="39" t="str">
        <f>VLOOKUP(A2245,'[1]2019.30'!$A:$B,2,0)</f>
        <v>对比敏感度检查</v>
      </c>
      <c r="Y2245" s="39">
        <f t="shared" si="323"/>
        <v>0</v>
      </c>
      <c r="Z2245" s="39">
        <v>0</v>
      </c>
      <c r="AA2245" s="39">
        <f t="shared" si="324"/>
        <v>0</v>
      </c>
      <c r="AB2245" s="39" t="e">
        <f>VLOOKUP(A2245,'[1]2019.30'!$A:$D,4,0)</f>
        <v>#REF!</v>
      </c>
      <c r="AC2245" s="39" t="e">
        <f t="shared" si="325"/>
        <v>#REF!</v>
      </c>
      <c r="AD2245" s="39" t="str">
        <f>VLOOKUP(A2245,'[1]2019.30'!$A:$E,5,0)</f>
        <v>次</v>
      </c>
      <c r="AE2245" s="39">
        <f t="shared" si="326"/>
        <v>0</v>
      </c>
      <c r="AF2245" s="39">
        <f>VLOOKUP(A2245,'[1]2019.30'!$A:$F,6,0)</f>
        <v>10</v>
      </c>
      <c r="AG2245" s="39">
        <f t="shared" si="327"/>
        <v>1</v>
      </c>
      <c r="AH2245" s="39">
        <v>0</v>
      </c>
      <c r="AI2245" s="39">
        <f>IF(G2245=AH2245,0,1)</f>
        <v>0</v>
      </c>
      <c r="AJ2245" s="39" t="e">
        <f>VLOOKUP(A2245,[2]修订!$B:$C,2,0)</f>
        <v>#N/A</v>
      </c>
    </row>
    <row r="2246" s="39" customFormat="1" spans="1:36">
      <c r="A2246" s="55">
        <v>310300022</v>
      </c>
      <c r="B2246" s="52" t="s">
        <v>3320</v>
      </c>
      <c r="C2246" s="52" t="s">
        <v>3321</v>
      </c>
      <c r="D2246" s="52"/>
      <c r="E2246" s="56" t="s">
        <v>28</v>
      </c>
      <c r="F2246" s="56">
        <v>35</v>
      </c>
      <c r="G2246" s="52"/>
      <c r="H2246" s="47" t="s">
        <v>96</v>
      </c>
      <c r="I2246" s="44"/>
      <c r="J2246" s="39" t="e">
        <f>VLOOKUP(A2246,'[1]2019.11'!$A:$B,2,0)</f>
        <v>#N/A</v>
      </c>
      <c r="X2246" s="39" t="e">
        <f>VLOOKUP(A2246,'[1]2019.30'!$A:$B,2,0)</f>
        <v>#N/A</v>
      </c>
      <c r="AJ2246" s="39" t="e">
        <f>VLOOKUP(A2246,[2]修订!$B:$C,2,0)</f>
        <v>#N/A</v>
      </c>
    </row>
    <row r="2247" s="39" customFormat="1" spans="1:36">
      <c r="A2247" s="55">
        <v>310300023</v>
      </c>
      <c r="B2247" s="52" t="s">
        <v>3322</v>
      </c>
      <c r="C2247" s="52"/>
      <c r="D2247" s="52"/>
      <c r="E2247" s="56" t="s">
        <v>28</v>
      </c>
      <c r="F2247" s="56">
        <v>18</v>
      </c>
      <c r="G2247" s="52"/>
      <c r="H2247" s="47" t="s">
        <v>96</v>
      </c>
      <c r="I2247" s="44"/>
      <c r="J2247" s="39" t="e">
        <f>VLOOKUP(A2247,'[1]2019.11'!$A:$B,2,0)</f>
        <v>#N/A</v>
      </c>
      <c r="X2247" s="39" t="e">
        <f>VLOOKUP(A2247,'[1]2019.30'!$A:$B,2,0)</f>
        <v>#N/A</v>
      </c>
      <c r="AJ2247" s="39" t="e">
        <f>VLOOKUP(A2247,[2]修订!$B:$C,2,0)</f>
        <v>#N/A</v>
      </c>
    </row>
    <row r="2248" s="39" customFormat="1" spans="1:36">
      <c r="A2248" s="55">
        <v>310300024</v>
      </c>
      <c r="B2248" s="52" t="s">
        <v>3323</v>
      </c>
      <c r="C2248" s="52"/>
      <c r="D2248" s="52"/>
      <c r="E2248" s="56" t="s">
        <v>28</v>
      </c>
      <c r="F2248" s="56">
        <v>7</v>
      </c>
      <c r="G2248" s="52"/>
      <c r="H2248" s="47" t="s">
        <v>96</v>
      </c>
      <c r="I2248" s="44"/>
      <c r="J2248" s="39" t="e">
        <f>VLOOKUP(A2248,'[1]2019.11'!$A:$B,2,0)</f>
        <v>#N/A</v>
      </c>
      <c r="X2248" s="39" t="e">
        <f>VLOOKUP(A2248,'[1]2019.30'!$A:$B,2,0)</f>
        <v>#N/A</v>
      </c>
      <c r="AJ2248" s="39" t="e">
        <f>VLOOKUP(A2248,[2]修订!$B:$C,2,0)</f>
        <v>#N/A</v>
      </c>
    </row>
    <row r="2249" s="39" customFormat="1" spans="1:36">
      <c r="A2249" s="55">
        <v>310300025</v>
      </c>
      <c r="B2249" s="52" t="s">
        <v>3324</v>
      </c>
      <c r="C2249" s="52"/>
      <c r="D2249" s="52"/>
      <c r="E2249" s="56" t="s">
        <v>28</v>
      </c>
      <c r="F2249" s="56">
        <v>7</v>
      </c>
      <c r="G2249" s="52"/>
      <c r="H2249" s="47" t="s">
        <v>96</v>
      </c>
      <c r="I2249" s="44"/>
      <c r="J2249" s="39" t="e">
        <f>VLOOKUP(A2249,'[1]2019.11'!$A:$B,2,0)</f>
        <v>#N/A</v>
      </c>
      <c r="X2249" s="39" t="e">
        <f>VLOOKUP(A2249,'[1]2019.30'!$A:$B,2,0)</f>
        <v>#N/A</v>
      </c>
      <c r="AJ2249" s="39" t="e">
        <f>VLOOKUP(A2249,[2]修订!$B:$C,2,0)</f>
        <v>#N/A</v>
      </c>
    </row>
    <row r="2250" s="39" customFormat="1" spans="1:36">
      <c r="A2250" s="55">
        <v>310300026</v>
      </c>
      <c r="B2250" s="52" t="s">
        <v>3325</v>
      </c>
      <c r="C2250" s="52"/>
      <c r="D2250" s="52"/>
      <c r="E2250" s="56" t="s">
        <v>28</v>
      </c>
      <c r="F2250" s="56">
        <v>12</v>
      </c>
      <c r="G2250" s="52"/>
      <c r="H2250" s="47" t="s">
        <v>96</v>
      </c>
      <c r="I2250" s="44"/>
      <c r="J2250" s="39" t="e">
        <f>VLOOKUP(A2250,'[1]2019.11'!$A:$B,2,0)</f>
        <v>#N/A</v>
      </c>
      <c r="X2250" s="39" t="e">
        <f>VLOOKUP(A2250,'[1]2019.30'!$A:$B,2,0)</f>
        <v>#N/A</v>
      </c>
      <c r="AJ2250" s="39" t="e">
        <f>VLOOKUP(A2250,[2]修订!$B:$C,2,0)</f>
        <v>#N/A</v>
      </c>
    </row>
    <row r="2251" s="39" customFormat="1" ht="27" spans="1:46">
      <c r="A2251" s="55">
        <v>310300027</v>
      </c>
      <c r="B2251" s="52" t="s">
        <v>3326</v>
      </c>
      <c r="C2251" s="52" t="s">
        <v>3327</v>
      </c>
      <c r="D2251" s="52" t="s">
        <v>3328</v>
      </c>
      <c r="E2251" s="56" t="s">
        <v>28</v>
      </c>
      <c r="F2251" s="56">
        <v>13</v>
      </c>
      <c r="G2251" s="52"/>
      <c r="H2251" s="47" t="s">
        <v>2473</v>
      </c>
      <c r="I2251" s="44"/>
      <c r="J2251" s="39" t="e">
        <f>VLOOKUP(A2251,'[1]2019.11'!$A:$B,2,0)</f>
        <v>#N/A</v>
      </c>
      <c r="X2251" s="39" t="e">
        <f>VLOOKUP(A2251,'[1]2019.30'!$A:$B,2,0)</f>
        <v>#N/A</v>
      </c>
      <c r="AJ2251" s="39" t="str">
        <f>VLOOKUP(A2251,[2]修订!$B:$C,2,0)</f>
        <v>眼压检查</v>
      </c>
      <c r="AK2251" s="39">
        <f>IF(B2251=AJ2251,0,1)</f>
        <v>0</v>
      </c>
      <c r="AL2251" s="39" t="s">
        <v>3327</v>
      </c>
      <c r="AM2251" s="39">
        <f>IF(C2251=AL2251,0,1)</f>
        <v>0</v>
      </c>
      <c r="AN2251" s="39" t="s">
        <v>3328</v>
      </c>
      <c r="AO2251" s="39">
        <f>IF(D2251=AN2251,0,1)</f>
        <v>0</v>
      </c>
      <c r="AP2251" s="39" t="str">
        <f>VLOOKUP(A2251,[2]修订!$B:$F,5,0)</f>
        <v>次</v>
      </c>
      <c r="AQ2251" s="39">
        <f>IF(E2251=AP2251,0,1)</f>
        <v>0</v>
      </c>
      <c r="AR2251" s="39">
        <v>9</v>
      </c>
      <c r="AS2251" s="39">
        <f>IF(F2251=AR2251,0,1)</f>
        <v>1</v>
      </c>
      <c r="AT2251" s="39">
        <v>0</v>
      </c>
    </row>
    <row r="2252" s="39" customFormat="1" spans="1:36">
      <c r="A2252" s="55">
        <v>310300028</v>
      </c>
      <c r="B2252" s="52" t="s">
        <v>3329</v>
      </c>
      <c r="C2252" s="52"/>
      <c r="D2252" s="52"/>
      <c r="E2252" s="56" t="s">
        <v>28</v>
      </c>
      <c r="F2252" s="56">
        <v>11</v>
      </c>
      <c r="G2252" s="52"/>
      <c r="H2252" s="47" t="s">
        <v>96</v>
      </c>
      <c r="I2252" s="44"/>
      <c r="J2252" s="39" t="e">
        <f>VLOOKUP(A2252,'[1]2019.11'!$A:$B,2,0)</f>
        <v>#N/A</v>
      </c>
      <c r="X2252" s="39" t="e">
        <f>VLOOKUP(A2252,'[1]2019.30'!$A:$B,2,0)</f>
        <v>#N/A</v>
      </c>
      <c r="AJ2252" s="39" t="e">
        <f>VLOOKUP(A2252,[2]修订!$B:$C,2,0)</f>
        <v>#N/A</v>
      </c>
    </row>
    <row r="2253" s="39" customFormat="1" spans="1:36">
      <c r="A2253" s="55">
        <v>310300029</v>
      </c>
      <c r="B2253" s="52" t="s">
        <v>3330</v>
      </c>
      <c r="C2253" s="52"/>
      <c r="D2253" s="52"/>
      <c r="E2253" s="56" t="s">
        <v>28</v>
      </c>
      <c r="F2253" s="56">
        <v>11</v>
      </c>
      <c r="G2253" s="52"/>
      <c r="H2253" s="47" t="s">
        <v>96</v>
      </c>
      <c r="I2253" s="44"/>
      <c r="J2253" s="39" t="e">
        <f>VLOOKUP(A2253,'[1]2019.11'!$A:$B,2,0)</f>
        <v>#N/A</v>
      </c>
      <c r="X2253" s="39" t="e">
        <f>VLOOKUP(A2253,'[1]2019.30'!$A:$B,2,0)</f>
        <v>#N/A</v>
      </c>
      <c r="AJ2253" s="39" t="e">
        <f>VLOOKUP(A2253,[2]修订!$B:$C,2,0)</f>
        <v>#N/A</v>
      </c>
    </row>
    <row r="2254" s="39" customFormat="1" spans="1:36">
      <c r="A2254" s="55">
        <v>310300030</v>
      </c>
      <c r="B2254" s="52" t="s">
        <v>3331</v>
      </c>
      <c r="C2254" s="52" t="s">
        <v>3332</v>
      </c>
      <c r="D2254" s="52"/>
      <c r="E2254" s="56" t="s">
        <v>28</v>
      </c>
      <c r="F2254" s="56">
        <v>7</v>
      </c>
      <c r="G2254" s="52"/>
      <c r="H2254" s="47" t="s">
        <v>96</v>
      </c>
      <c r="I2254" s="44"/>
      <c r="J2254" s="39" t="e">
        <f>VLOOKUP(A2254,'[1]2019.11'!$A:$B,2,0)</f>
        <v>#N/A</v>
      </c>
      <c r="X2254" s="39" t="e">
        <f>VLOOKUP(A2254,'[1]2019.30'!$A:$B,2,0)</f>
        <v>#N/A</v>
      </c>
      <c r="AJ2254" s="39" t="e">
        <f>VLOOKUP(A2254,[2]修订!$B:$C,2,0)</f>
        <v>#N/A</v>
      </c>
    </row>
    <row r="2255" s="39" customFormat="1" ht="24" spans="1:36">
      <c r="A2255" s="55">
        <v>310300031</v>
      </c>
      <c r="B2255" s="52" t="s">
        <v>3333</v>
      </c>
      <c r="C2255" s="52" t="s">
        <v>3334</v>
      </c>
      <c r="D2255" s="52"/>
      <c r="E2255" s="56" t="s">
        <v>28</v>
      </c>
      <c r="F2255" s="56">
        <v>60</v>
      </c>
      <c r="G2255" s="52" t="s">
        <v>3335</v>
      </c>
      <c r="H2255" s="47" t="s">
        <v>96</v>
      </c>
      <c r="I2255" s="44"/>
      <c r="J2255" s="39" t="e">
        <f>VLOOKUP(A2255,'[1]2019.11'!$A:$B,2,0)</f>
        <v>#N/A</v>
      </c>
      <c r="X2255" s="39" t="e">
        <f>VLOOKUP(A2255,'[1]2019.30'!$A:$B,2,0)</f>
        <v>#N/A</v>
      </c>
      <c r="AJ2255" s="39" t="e">
        <f>VLOOKUP(A2255,[2]修订!$B:$C,2,0)</f>
        <v>#N/A</v>
      </c>
    </row>
    <row r="2256" s="39" customFormat="1" ht="27" spans="1:36">
      <c r="A2256" s="55">
        <v>310300032</v>
      </c>
      <c r="B2256" s="52" t="s">
        <v>3336</v>
      </c>
      <c r="C2256" s="52"/>
      <c r="D2256" s="52"/>
      <c r="E2256" s="56" t="s">
        <v>507</v>
      </c>
      <c r="F2256" s="56">
        <v>14</v>
      </c>
      <c r="G2256" s="52"/>
      <c r="H2256" s="47" t="s">
        <v>491</v>
      </c>
      <c r="I2256" s="44"/>
      <c r="J2256" s="39" t="e">
        <f>VLOOKUP(A2256,'[1]2019.11'!$A:$B,2,0)</f>
        <v>#N/A</v>
      </c>
      <c r="X2256" s="39" t="e">
        <f>VLOOKUP(A2256,'[1]2019.30'!$A:$B,2,0)</f>
        <v>#N/A</v>
      </c>
      <c r="AJ2256" s="39" t="e">
        <f>VLOOKUP(A2256,[2]修订!$B:$C,2,0)</f>
        <v>#N/A</v>
      </c>
    </row>
    <row r="2257" s="39" customFormat="1" spans="1:36">
      <c r="A2257" s="55">
        <v>310300033</v>
      </c>
      <c r="B2257" s="52" t="s">
        <v>3337</v>
      </c>
      <c r="C2257" s="52"/>
      <c r="D2257" s="52"/>
      <c r="E2257" s="56" t="s">
        <v>28</v>
      </c>
      <c r="F2257" s="56">
        <v>7</v>
      </c>
      <c r="G2257" s="52"/>
      <c r="H2257" s="47" t="s">
        <v>96</v>
      </c>
      <c r="I2257" s="44"/>
      <c r="J2257" s="39" t="e">
        <f>VLOOKUP(A2257,'[1]2019.11'!$A:$B,2,0)</f>
        <v>#N/A</v>
      </c>
      <c r="X2257" s="39" t="e">
        <f>VLOOKUP(A2257,'[1]2019.30'!$A:$B,2,0)</f>
        <v>#N/A</v>
      </c>
      <c r="AJ2257" s="39" t="e">
        <f>VLOOKUP(A2257,[2]修订!$B:$C,2,0)</f>
        <v>#N/A</v>
      </c>
    </row>
    <row r="2258" s="39" customFormat="1" spans="1:36">
      <c r="A2258" s="55">
        <v>310300034</v>
      </c>
      <c r="B2258" s="52" t="s">
        <v>3338</v>
      </c>
      <c r="C2258" s="52"/>
      <c r="D2258" s="52"/>
      <c r="E2258" s="56" t="s">
        <v>28</v>
      </c>
      <c r="F2258" s="56">
        <v>13</v>
      </c>
      <c r="G2258" s="52"/>
      <c r="H2258" s="47" t="s">
        <v>96</v>
      </c>
      <c r="I2258" s="44"/>
      <c r="J2258" s="39" t="e">
        <f>VLOOKUP(A2258,'[1]2019.11'!$A:$B,2,0)</f>
        <v>#N/A</v>
      </c>
      <c r="X2258" s="39" t="e">
        <f>VLOOKUP(A2258,'[1]2019.30'!$A:$B,2,0)</f>
        <v>#N/A</v>
      </c>
      <c r="AJ2258" s="39" t="e">
        <f>VLOOKUP(A2258,[2]修订!$B:$C,2,0)</f>
        <v>#N/A</v>
      </c>
    </row>
    <row r="2259" s="39" customFormat="1" spans="1:36">
      <c r="A2259" s="55">
        <v>310300035</v>
      </c>
      <c r="B2259" s="52" t="s">
        <v>3339</v>
      </c>
      <c r="C2259" s="52"/>
      <c r="D2259" s="52"/>
      <c r="E2259" s="56" t="s">
        <v>28</v>
      </c>
      <c r="F2259" s="56">
        <v>13</v>
      </c>
      <c r="G2259" s="52" t="s">
        <v>3340</v>
      </c>
      <c r="H2259" s="47" t="s">
        <v>96</v>
      </c>
      <c r="I2259" s="44"/>
      <c r="J2259" s="39" t="e">
        <f>VLOOKUP(A2259,'[1]2019.11'!$A:$B,2,0)</f>
        <v>#N/A</v>
      </c>
      <c r="X2259" s="39" t="e">
        <f>VLOOKUP(A2259,'[1]2019.30'!$A:$B,2,0)</f>
        <v>#N/A</v>
      </c>
      <c r="AJ2259" s="39" t="e">
        <f>VLOOKUP(A2259,[2]修订!$B:$C,2,0)</f>
        <v>#N/A</v>
      </c>
    </row>
    <row r="2260" s="39" customFormat="1" spans="1:36">
      <c r="A2260" s="55">
        <v>310300036</v>
      </c>
      <c r="B2260" s="52" t="s">
        <v>3341</v>
      </c>
      <c r="C2260" s="52"/>
      <c r="D2260" s="52"/>
      <c r="E2260" s="56" t="s">
        <v>507</v>
      </c>
      <c r="F2260" s="56">
        <v>6</v>
      </c>
      <c r="G2260" s="52"/>
      <c r="H2260" s="47" t="s">
        <v>68</v>
      </c>
      <c r="I2260" s="44"/>
      <c r="J2260" s="39" t="e">
        <f>VLOOKUP(A2260,'[1]2019.11'!$A:$B,2,0)</f>
        <v>#N/A</v>
      </c>
      <c r="X2260" s="39" t="str">
        <f>VLOOKUP(A2260,'[1]2019.30'!$A:$B,2,0)</f>
        <v>泪道冲洗</v>
      </c>
      <c r="Y2260" s="39">
        <f t="shared" ref="Y2260:Y2266" si="328">IF(B2260=X2260,0,1)</f>
        <v>0</v>
      </c>
      <c r="Z2260" s="39">
        <v>0</v>
      </c>
      <c r="AA2260" s="39">
        <f t="shared" ref="AA2260:AA2266" si="329">IF(C2260=Z2260,0,1)</f>
        <v>0</v>
      </c>
      <c r="AB2260" s="39" t="e">
        <f>VLOOKUP(A2260,'[1]2019.30'!$A:$D,4,0)</f>
        <v>#REF!</v>
      </c>
      <c r="AC2260" s="39" t="e">
        <f t="shared" ref="AC2260:AC2266" si="330">IF(D2260=AB2260,0,1)</f>
        <v>#REF!</v>
      </c>
      <c r="AD2260" s="39" t="str">
        <f>VLOOKUP(A2260,'[1]2019.30'!$A:$E,5,0)</f>
        <v>单侧</v>
      </c>
      <c r="AE2260" s="39">
        <f t="shared" ref="AE2260:AE2266" si="331">IF(E2260=AD2260,0,1)</f>
        <v>0</v>
      </c>
      <c r="AF2260" s="39">
        <f>VLOOKUP(A2260,'[1]2019.30'!$A:$F,6,0)</f>
        <v>6</v>
      </c>
      <c r="AG2260" s="39">
        <f t="shared" ref="AG2260:AG2266" si="332">IF(F2260=AF2260,0,1)</f>
        <v>0</v>
      </c>
      <c r="AH2260" s="39">
        <v>0</v>
      </c>
      <c r="AI2260" s="39">
        <f>IF(G2260=AH2260,0,1)</f>
        <v>0</v>
      </c>
      <c r="AJ2260" s="39" t="e">
        <f>VLOOKUP(A2260,[2]修订!$B:$C,2,0)</f>
        <v>#N/A</v>
      </c>
    </row>
    <row r="2261" s="39" customFormat="1" spans="1:36">
      <c r="A2261" s="55">
        <v>310300037</v>
      </c>
      <c r="B2261" s="52" t="s">
        <v>3342</v>
      </c>
      <c r="C2261" s="52" t="s">
        <v>3343</v>
      </c>
      <c r="D2261" s="52"/>
      <c r="E2261" s="56" t="s">
        <v>28</v>
      </c>
      <c r="F2261" s="56">
        <v>22</v>
      </c>
      <c r="G2261" s="52"/>
      <c r="H2261" s="47" t="s">
        <v>68</v>
      </c>
      <c r="I2261" s="44"/>
      <c r="J2261" s="39" t="e">
        <f>VLOOKUP(A2261,'[1]2019.11'!$A:$B,2,0)</f>
        <v>#N/A</v>
      </c>
      <c r="X2261" s="39" t="str">
        <f>VLOOKUP(A2261,'[1]2019.30'!$A:$B,2,0)</f>
        <v>青光眼诱导试验</v>
      </c>
      <c r="Y2261" s="39">
        <f t="shared" si="328"/>
        <v>0</v>
      </c>
      <c r="Z2261" s="39" t="s">
        <v>3343</v>
      </c>
      <c r="AA2261" s="39">
        <f t="shared" si="329"/>
        <v>0</v>
      </c>
      <c r="AB2261" s="39" t="e">
        <f>VLOOKUP(A2261,'[1]2019.30'!$A:$D,4,0)</f>
        <v>#REF!</v>
      </c>
      <c r="AC2261" s="39" t="e">
        <f t="shared" si="330"/>
        <v>#REF!</v>
      </c>
      <c r="AD2261" s="39" t="str">
        <f>VLOOKUP(A2261,'[1]2019.30'!$A:$E,5,0)</f>
        <v>次</v>
      </c>
      <c r="AE2261" s="39">
        <f t="shared" si="331"/>
        <v>0</v>
      </c>
      <c r="AF2261" s="39">
        <f>VLOOKUP(A2261,'[1]2019.30'!$A:$F,6,0)</f>
        <v>22</v>
      </c>
      <c r="AG2261" s="39">
        <f t="shared" si="332"/>
        <v>0</v>
      </c>
      <c r="AH2261" s="39">
        <v>0</v>
      </c>
      <c r="AI2261" s="39">
        <f>IF(G2261=AH2261,0,1)</f>
        <v>0</v>
      </c>
      <c r="AJ2261" s="39" t="e">
        <f>VLOOKUP(A2261,[2]修订!$B:$C,2,0)</f>
        <v>#N/A</v>
      </c>
    </row>
    <row r="2262" s="39" customFormat="1" spans="1:36">
      <c r="A2262" s="55">
        <v>310300038</v>
      </c>
      <c r="B2262" s="52" t="s">
        <v>3344</v>
      </c>
      <c r="C2262" s="52"/>
      <c r="D2262" s="52"/>
      <c r="E2262" s="56" t="s">
        <v>28</v>
      </c>
      <c r="F2262" s="62">
        <v>13</v>
      </c>
      <c r="G2262" s="52"/>
      <c r="H2262" s="47" t="s">
        <v>96</v>
      </c>
      <c r="I2262" s="44"/>
      <c r="J2262" s="39" t="e">
        <f>VLOOKUP(A2262,'[1]2019.11'!$A:$B,2,0)</f>
        <v>#N/A</v>
      </c>
      <c r="X2262" s="39" t="e">
        <f>VLOOKUP(A2262,'[1]2019.30'!$A:$B,2,0)</f>
        <v>#N/A</v>
      </c>
      <c r="AJ2262" s="39" t="e">
        <f>VLOOKUP(A2262,[2]修订!$B:$C,2,0)</f>
        <v>#N/A</v>
      </c>
    </row>
    <row r="2263" s="39" customFormat="1" spans="1:36">
      <c r="A2263" s="55">
        <v>310300039</v>
      </c>
      <c r="B2263" s="52" t="s">
        <v>3345</v>
      </c>
      <c r="C2263" s="52"/>
      <c r="D2263" s="52"/>
      <c r="E2263" s="56" t="s">
        <v>3346</v>
      </c>
      <c r="F2263" s="62">
        <v>7</v>
      </c>
      <c r="G2263" s="52" t="s">
        <v>3347</v>
      </c>
      <c r="H2263" s="47" t="s">
        <v>96</v>
      </c>
      <c r="I2263" s="44"/>
      <c r="J2263" s="39" t="e">
        <f>VLOOKUP(A2263,'[1]2019.11'!$A:$B,2,0)</f>
        <v>#N/A</v>
      </c>
      <c r="X2263" s="39" t="e">
        <f>VLOOKUP(A2263,'[1]2019.30'!$A:$B,2,0)</f>
        <v>#N/A</v>
      </c>
      <c r="AJ2263" s="39" t="e">
        <f>VLOOKUP(A2263,[2]修订!$B:$C,2,0)</f>
        <v>#N/A</v>
      </c>
    </row>
    <row r="2264" s="39" customFormat="1" ht="27" spans="1:36">
      <c r="A2264" s="55">
        <v>310300040</v>
      </c>
      <c r="B2264" s="52" t="s">
        <v>3348</v>
      </c>
      <c r="C2264" s="52"/>
      <c r="D2264" s="52"/>
      <c r="E2264" s="56" t="s">
        <v>3346</v>
      </c>
      <c r="F2264" s="62">
        <v>110</v>
      </c>
      <c r="G2264" s="52" t="s">
        <v>3347</v>
      </c>
      <c r="H2264" s="47" t="s">
        <v>339</v>
      </c>
      <c r="I2264" s="44"/>
      <c r="J2264" s="39" t="e">
        <f>VLOOKUP(A2264,'[1]2019.11'!$A:$B,2,0)</f>
        <v>#N/A</v>
      </c>
      <c r="X2264" s="39" t="str">
        <f>VLOOKUP(A2264,'[1]2019.30'!$A:$B,2,0)</f>
        <v>角膜地形图检查</v>
      </c>
      <c r="Y2264" s="39">
        <f t="shared" si="328"/>
        <v>0</v>
      </c>
      <c r="Z2264" s="39">
        <v>0</v>
      </c>
      <c r="AA2264" s="39">
        <f t="shared" si="329"/>
        <v>0</v>
      </c>
      <c r="AB2264" s="39" t="e">
        <f>VLOOKUP(A2264,'[1]2019.30'!$A:$D,4,0)</f>
        <v>#REF!</v>
      </c>
      <c r="AC2264" s="39" t="e">
        <f t="shared" si="330"/>
        <v>#REF!</v>
      </c>
      <c r="AD2264" s="39" t="str">
        <f>VLOOKUP(A2264,'[1]2019.30'!$A:$E,5,0)</f>
        <v>次（单眼）</v>
      </c>
      <c r="AE2264" s="39">
        <f t="shared" si="331"/>
        <v>0</v>
      </c>
      <c r="AF2264" s="39">
        <f>VLOOKUP(A2264,'[1]2019.30'!$A:$F,6,0)</f>
        <v>80</v>
      </c>
      <c r="AG2264" s="39">
        <f t="shared" si="332"/>
        <v>1</v>
      </c>
      <c r="AH2264" s="39" t="s">
        <v>3347</v>
      </c>
      <c r="AI2264" s="39">
        <f>IF(G2264=AH2264,0,1)</f>
        <v>0</v>
      </c>
      <c r="AJ2264" s="39" t="e">
        <f>VLOOKUP(A2264,[2]修订!$B:$C,2,0)</f>
        <v>#N/A</v>
      </c>
    </row>
    <row r="2265" s="39" customFormat="1" ht="27" spans="1:36">
      <c r="A2265" s="55">
        <v>310300041</v>
      </c>
      <c r="B2265" s="52" t="s">
        <v>3349</v>
      </c>
      <c r="C2265" s="52"/>
      <c r="D2265" s="52"/>
      <c r="E2265" s="56" t="s">
        <v>28</v>
      </c>
      <c r="F2265" s="62">
        <v>110</v>
      </c>
      <c r="G2265" s="52" t="s">
        <v>3350</v>
      </c>
      <c r="H2265" s="47" t="s">
        <v>339</v>
      </c>
      <c r="I2265" s="44"/>
      <c r="J2265" s="39" t="e">
        <f>VLOOKUP(A2265,'[1]2019.11'!$A:$B,2,0)</f>
        <v>#N/A</v>
      </c>
      <c r="X2265" s="39" t="str">
        <f>VLOOKUP(A2265,'[1]2019.30'!$A:$B,2,0)</f>
        <v>角膜内皮镜检查</v>
      </c>
      <c r="Y2265" s="39">
        <f t="shared" si="328"/>
        <v>0</v>
      </c>
      <c r="Z2265" s="39">
        <v>0</v>
      </c>
      <c r="AA2265" s="39">
        <f t="shared" si="329"/>
        <v>0</v>
      </c>
      <c r="AB2265" s="39" t="e">
        <f>VLOOKUP(A2265,'[1]2019.30'!$A:$D,4,0)</f>
        <v>#REF!</v>
      </c>
      <c r="AC2265" s="39" t="e">
        <f t="shared" si="330"/>
        <v>#REF!</v>
      </c>
      <c r="AD2265" s="39" t="str">
        <f>VLOOKUP(A2265,'[1]2019.30'!$A:$E,5,0)</f>
        <v>次</v>
      </c>
      <c r="AE2265" s="39">
        <f t="shared" si="331"/>
        <v>0</v>
      </c>
      <c r="AF2265" s="39">
        <f>VLOOKUP(A2265,'[1]2019.30'!$A:$F,6,0)</f>
        <v>80</v>
      </c>
      <c r="AG2265" s="39">
        <f t="shared" si="332"/>
        <v>1</v>
      </c>
      <c r="AH2265" s="39" t="s">
        <v>3350</v>
      </c>
      <c r="AI2265" s="39">
        <f>IF(G2265=AH2265,0,1)</f>
        <v>0</v>
      </c>
      <c r="AJ2265" s="39" t="e">
        <f>VLOOKUP(A2265,[2]修订!$B:$C,2,0)</f>
        <v>#N/A</v>
      </c>
    </row>
    <row r="2266" s="39" customFormat="1" ht="27" spans="1:36">
      <c r="A2266" s="55">
        <v>310300042</v>
      </c>
      <c r="B2266" s="52" t="s">
        <v>3351</v>
      </c>
      <c r="C2266" s="52" t="s">
        <v>3352</v>
      </c>
      <c r="D2266" s="52"/>
      <c r="E2266" s="56" t="s">
        <v>28</v>
      </c>
      <c r="F2266" s="62">
        <v>26</v>
      </c>
      <c r="G2266" s="52"/>
      <c r="H2266" s="47" t="s">
        <v>339</v>
      </c>
      <c r="I2266" s="44"/>
      <c r="J2266" s="39" t="e">
        <f>VLOOKUP(A2266,'[1]2019.11'!$A:$B,2,0)</f>
        <v>#N/A</v>
      </c>
      <c r="X2266" s="39" t="str">
        <f>VLOOKUP(A2266,'[1]2019.30'!$A:$B,2,0)</f>
        <v>角膜厚度检查</v>
      </c>
      <c r="Y2266" s="39">
        <f t="shared" si="328"/>
        <v>0</v>
      </c>
      <c r="Z2266" s="39" t="s">
        <v>3352</v>
      </c>
      <c r="AA2266" s="39">
        <f t="shared" si="329"/>
        <v>0</v>
      </c>
      <c r="AB2266" s="39" t="e">
        <f>VLOOKUP(A2266,'[1]2019.30'!$A:$D,4,0)</f>
        <v>#REF!</v>
      </c>
      <c r="AC2266" s="39" t="e">
        <f t="shared" si="330"/>
        <v>#REF!</v>
      </c>
      <c r="AD2266" s="39" t="str">
        <f>VLOOKUP(A2266,'[1]2019.30'!$A:$E,5,0)</f>
        <v>次</v>
      </c>
      <c r="AE2266" s="39">
        <f t="shared" si="331"/>
        <v>0</v>
      </c>
      <c r="AF2266" s="39">
        <f>VLOOKUP(A2266,'[1]2019.30'!$A:$F,6,0)</f>
        <v>20</v>
      </c>
      <c r="AG2266" s="39">
        <f t="shared" si="332"/>
        <v>1</v>
      </c>
      <c r="AH2266" s="39">
        <v>0</v>
      </c>
      <c r="AI2266" s="39">
        <f>IF(G2266=AH2266,0,1)</f>
        <v>0</v>
      </c>
      <c r="AJ2266" s="39" t="e">
        <f>VLOOKUP(A2266,[2]修订!$B:$C,2,0)</f>
        <v>#N/A</v>
      </c>
    </row>
    <row r="2267" s="39" customFormat="1" spans="1:36">
      <c r="A2267" s="55">
        <v>310300043</v>
      </c>
      <c r="B2267" s="52" t="s">
        <v>3353</v>
      </c>
      <c r="C2267" s="52"/>
      <c r="D2267" s="52"/>
      <c r="E2267" s="56" t="s">
        <v>28</v>
      </c>
      <c r="F2267" s="62">
        <v>13</v>
      </c>
      <c r="G2267" s="52"/>
      <c r="H2267" s="47" t="s">
        <v>96</v>
      </c>
      <c r="I2267" s="44"/>
      <c r="J2267" s="39" t="e">
        <f>VLOOKUP(A2267,'[1]2019.11'!$A:$B,2,0)</f>
        <v>#N/A</v>
      </c>
      <c r="X2267" s="39" t="e">
        <f>VLOOKUP(A2267,'[1]2019.30'!$A:$B,2,0)</f>
        <v>#N/A</v>
      </c>
      <c r="AJ2267" s="39" t="e">
        <f>VLOOKUP(A2267,[2]修订!$B:$C,2,0)</f>
        <v>#N/A</v>
      </c>
    </row>
    <row r="2268" s="39" customFormat="1" spans="1:36">
      <c r="A2268" s="55">
        <v>310300044</v>
      </c>
      <c r="B2268" s="52" t="s">
        <v>3354</v>
      </c>
      <c r="C2268" s="52" t="s">
        <v>3355</v>
      </c>
      <c r="D2268" s="52"/>
      <c r="E2268" s="56" t="s">
        <v>28</v>
      </c>
      <c r="F2268" s="62">
        <v>26</v>
      </c>
      <c r="G2268" s="52"/>
      <c r="H2268" s="47" t="s">
        <v>96</v>
      </c>
      <c r="I2268" s="44"/>
      <c r="J2268" s="39" t="e">
        <f>VLOOKUP(A2268,'[1]2019.11'!$A:$B,2,0)</f>
        <v>#N/A</v>
      </c>
      <c r="X2268" s="39" t="e">
        <f>VLOOKUP(A2268,'[1]2019.30'!$A:$B,2,0)</f>
        <v>#N/A</v>
      </c>
      <c r="AJ2268" s="39" t="e">
        <f>VLOOKUP(A2268,[2]修订!$B:$C,2,0)</f>
        <v>#N/A</v>
      </c>
    </row>
    <row r="2269" s="39" customFormat="1" ht="27" spans="1:36">
      <c r="A2269" s="55">
        <v>310300045</v>
      </c>
      <c r="B2269" s="52" t="s">
        <v>3356</v>
      </c>
      <c r="C2269" s="52"/>
      <c r="D2269" s="52"/>
      <c r="E2269" s="56" t="s">
        <v>28</v>
      </c>
      <c r="F2269" s="62">
        <v>65</v>
      </c>
      <c r="G2269" s="52"/>
      <c r="H2269" s="47" t="s">
        <v>339</v>
      </c>
      <c r="I2269" s="44"/>
      <c r="J2269" s="39" t="e">
        <f>VLOOKUP(A2269,'[1]2019.11'!$A:$B,2,0)</f>
        <v>#N/A</v>
      </c>
      <c r="X2269" s="39" t="str">
        <f>VLOOKUP(A2269,'[1]2019.30'!$A:$B,2,0)</f>
        <v>人工晶体度数测量</v>
      </c>
      <c r="Y2269" s="39">
        <f>IF(B2269=X2269,0,1)</f>
        <v>0</v>
      </c>
      <c r="Z2269" s="39">
        <v>0</v>
      </c>
      <c r="AA2269" s="39">
        <f>IF(C2269=Z2269,0,1)</f>
        <v>0</v>
      </c>
      <c r="AB2269" s="39" t="e">
        <f>VLOOKUP(A2269,'[1]2019.30'!$A:$D,4,0)</f>
        <v>#REF!</v>
      </c>
      <c r="AC2269" s="39" t="e">
        <f>IF(D2269=AB2269,0,1)</f>
        <v>#REF!</v>
      </c>
      <c r="AD2269" s="39" t="str">
        <f>VLOOKUP(A2269,'[1]2019.30'!$A:$E,5,0)</f>
        <v>次</v>
      </c>
      <c r="AE2269" s="39">
        <f>IF(E2269=AD2269,0,1)</f>
        <v>0</v>
      </c>
      <c r="AF2269" s="39">
        <f>VLOOKUP(A2269,'[1]2019.30'!$A:$F,6,0)</f>
        <v>50</v>
      </c>
      <c r="AG2269" s="39">
        <f>IF(F2269=AF2269,0,1)</f>
        <v>1</v>
      </c>
      <c r="AH2269" s="39">
        <v>0</v>
      </c>
      <c r="AI2269" s="39">
        <f>IF(G2269=AH2269,0,1)</f>
        <v>0</v>
      </c>
      <c r="AJ2269" s="39" t="e">
        <f>VLOOKUP(A2269,[2]修订!$B:$C,2,0)</f>
        <v>#N/A</v>
      </c>
    </row>
    <row r="2270" s="39" customFormat="1" ht="24" spans="1:36">
      <c r="A2270" s="55">
        <v>310300046</v>
      </c>
      <c r="B2270" s="52" t="s">
        <v>3357</v>
      </c>
      <c r="C2270" s="52" t="s">
        <v>3358</v>
      </c>
      <c r="D2270" s="52"/>
      <c r="E2270" s="56" t="s">
        <v>28</v>
      </c>
      <c r="F2270" s="62">
        <v>13</v>
      </c>
      <c r="G2270" s="52"/>
      <c r="H2270" s="47" t="s">
        <v>96</v>
      </c>
      <c r="I2270" s="44"/>
      <c r="J2270" s="39" t="e">
        <f>VLOOKUP(A2270,'[1]2019.11'!$A:$B,2,0)</f>
        <v>#N/A</v>
      </c>
      <c r="X2270" s="39" t="e">
        <f>VLOOKUP(A2270,'[1]2019.30'!$A:$B,2,0)</f>
        <v>#N/A</v>
      </c>
      <c r="AJ2270" s="39" t="e">
        <f>VLOOKUP(A2270,[2]修订!$B:$C,2,0)</f>
        <v>#N/A</v>
      </c>
    </row>
    <row r="2271" s="39" customFormat="1" spans="1:36">
      <c r="A2271" s="55">
        <v>310300047</v>
      </c>
      <c r="B2271" s="52" t="s">
        <v>3359</v>
      </c>
      <c r="C2271" s="52"/>
      <c r="D2271" s="52"/>
      <c r="E2271" s="56" t="s">
        <v>28</v>
      </c>
      <c r="F2271" s="62">
        <v>13</v>
      </c>
      <c r="G2271" s="52"/>
      <c r="H2271" s="47" t="s">
        <v>96</v>
      </c>
      <c r="I2271" s="44"/>
      <c r="J2271" s="39" t="e">
        <f>VLOOKUP(A2271,'[1]2019.11'!$A:$B,2,0)</f>
        <v>#N/A</v>
      </c>
      <c r="X2271" s="39" t="e">
        <f>VLOOKUP(A2271,'[1]2019.30'!$A:$B,2,0)</f>
        <v>#N/A</v>
      </c>
      <c r="AJ2271" s="39" t="e">
        <f>VLOOKUP(A2271,[2]修订!$B:$C,2,0)</f>
        <v>#N/A</v>
      </c>
    </row>
    <row r="2272" s="39" customFormat="1" spans="1:36">
      <c r="A2272" s="55">
        <v>310300048</v>
      </c>
      <c r="B2272" s="52" t="s">
        <v>3360</v>
      </c>
      <c r="C2272" s="52"/>
      <c r="D2272" s="52"/>
      <c r="E2272" s="56" t="s">
        <v>28</v>
      </c>
      <c r="F2272" s="62">
        <v>13</v>
      </c>
      <c r="G2272" s="52"/>
      <c r="H2272" s="47" t="s">
        <v>96</v>
      </c>
      <c r="I2272" s="44"/>
      <c r="J2272" s="39" t="e">
        <f>VLOOKUP(A2272,'[1]2019.11'!$A:$B,2,0)</f>
        <v>#N/A</v>
      </c>
      <c r="X2272" s="39" t="e">
        <f>VLOOKUP(A2272,'[1]2019.30'!$A:$B,2,0)</f>
        <v>#N/A</v>
      </c>
      <c r="AJ2272" s="39" t="e">
        <f>VLOOKUP(A2272,[2]修订!$B:$C,2,0)</f>
        <v>#N/A</v>
      </c>
    </row>
    <row r="2273" s="39" customFormat="1" ht="27" spans="1:36">
      <c r="A2273" s="55">
        <v>310300049</v>
      </c>
      <c r="B2273" s="52" t="s">
        <v>3361</v>
      </c>
      <c r="C2273" s="52" t="s">
        <v>3362</v>
      </c>
      <c r="D2273" s="52"/>
      <c r="E2273" s="56" t="s">
        <v>28</v>
      </c>
      <c r="F2273" s="62">
        <v>20</v>
      </c>
      <c r="G2273" s="52"/>
      <c r="H2273" s="47" t="s">
        <v>339</v>
      </c>
      <c r="I2273" s="44"/>
      <c r="J2273" s="39" t="e">
        <f>VLOOKUP(A2273,'[1]2019.11'!$A:$B,2,0)</f>
        <v>#N/A</v>
      </c>
      <c r="X2273" s="39" t="str">
        <f>VLOOKUP(A2273,'[1]2019.30'!$A:$B,2,0)</f>
        <v>裂隙灯下眼底检查</v>
      </c>
      <c r="Y2273" s="39">
        <f>IF(B2273=X2273,0,1)</f>
        <v>0</v>
      </c>
      <c r="Z2273" s="39" t="s">
        <v>3362</v>
      </c>
      <c r="AA2273" s="39">
        <f>IF(C2273=Z2273,0,1)</f>
        <v>0</v>
      </c>
      <c r="AB2273" s="39" t="e">
        <f>VLOOKUP(A2273,'[1]2019.30'!$A:$D,4,0)</f>
        <v>#REF!</v>
      </c>
      <c r="AC2273" s="39" t="e">
        <f>IF(D2273=AB2273,0,1)</f>
        <v>#REF!</v>
      </c>
      <c r="AD2273" s="39" t="str">
        <f>VLOOKUP(A2273,'[1]2019.30'!$A:$E,5,0)</f>
        <v>次</v>
      </c>
      <c r="AE2273" s="39">
        <f>IF(E2273=AD2273,0,1)</f>
        <v>0</v>
      </c>
      <c r="AF2273" s="39">
        <f>VLOOKUP(A2273,'[1]2019.30'!$A:$F,6,0)</f>
        <v>15</v>
      </c>
      <c r="AG2273" s="39">
        <f>IF(F2273=AF2273,0,1)</f>
        <v>1</v>
      </c>
      <c r="AH2273" s="39">
        <v>0</v>
      </c>
      <c r="AI2273" s="39">
        <f>IF(G2273=AH2273,0,1)</f>
        <v>0</v>
      </c>
      <c r="AJ2273" s="39" t="e">
        <f>VLOOKUP(A2273,[2]修订!$B:$C,2,0)</f>
        <v>#N/A</v>
      </c>
    </row>
    <row r="2274" s="39" customFormat="1" spans="1:36">
      <c r="A2274" s="55">
        <v>310300050</v>
      </c>
      <c r="B2274" s="52" t="s">
        <v>3363</v>
      </c>
      <c r="C2274" s="52"/>
      <c r="D2274" s="52"/>
      <c r="E2274" s="56" t="s">
        <v>28</v>
      </c>
      <c r="F2274" s="62">
        <v>26</v>
      </c>
      <c r="G2274" s="52"/>
      <c r="H2274" s="47" t="s">
        <v>96</v>
      </c>
      <c r="I2274" s="44"/>
      <c r="J2274" s="39" t="e">
        <f>VLOOKUP(A2274,'[1]2019.11'!$A:$B,2,0)</f>
        <v>#N/A</v>
      </c>
      <c r="X2274" s="39" t="e">
        <f>VLOOKUP(A2274,'[1]2019.30'!$A:$B,2,0)</f>
        <v>#N/A</v>
      </c>
      <c r="AJ2274" s="39" t="e">
        <f>VLOOKUP(A2274,[2]修订!$B:$C,2,0)</f>
        <v>#N/A</v>
      </c>
    </row>
    <row r="2275" s="39" customFormat="1" spans="1:36">
      <c r="A2275" s="55">
        <v>310300051</v>
      </c>
      <c r="B2275" s="52" t="s">
        <v>3364</v>
      </c>
      <c r="C2275" s="52"/>
      <c r="D2275" s="52"/>
      <c r="E2275" s="56" t="s">
        <v>28</v>
      </c>
      <c r="F2275" s="62">
        <v>40</v>
      </c>
      <c r="G2275" s="52"/>
      <c r="H2275" s="47" t="s">
        <v>96</v>
      </c>
      <c r="I2275" s="44"/>
      <c r="J2275" s="39" t="e">
        <f>VLOOKUP(A2275,'[1]2019.11'!$A:$B,2,0)</f>
        <v>#N/A</v>
      </c>
      <c r="X2275" s="39" t="e">
        <f>VLOOKUP(A2275,'[1]2019.30'!$A:$B,2,0)</f>
        <v>#N/A</v>
      </c>
      <c r="AJ2275" s="39" t="e">
        <f>VLOOKUP(A2275,[2]修订!$B:$C,2,0)</f>
        <v>#N/A</v>
      </c>
    </row>
    <row r="2276" s="39" customFormat="1" ht="27" spans="1:36">
      <c r="A2276" s="55">
        <v>310300052</v>
      </c>
      <c r="B2276" s="52" t="s">
        <v>3365</v>
      </c>
      <c r="C2276" s="52"/>
      <c r="D2276" s="52"/>
      <c r="E2276" s="56" t="s">
        <v>507</v>
      </c>
      <c r="F2276" s="62">
        <v>40</v>
      </c>
      <c r="G2276" s="52"/>
      <c r="H2276" s="47" t="s">
        <v>491</v>
      </c>
      <c r="I2276" s="44"/>
      <c r="J2276" s="39" t="e">
        <f>VLOOKUP(A2276,'[1]2019.11'!$A:$B,2,0)</f>
        <v>#N/A</v>
      </c>
      <c r="X2276" s="39" t="e">
        <f>VLOOKUP(A2276,'[1]2019.30'!$A:$B,2,0)</f>
        <v>#N/A</v>
      </c>
      <c r="AJ2276" s="39" t="e">
        <f>VLOOKUP(A2276,[2]修订!$B:$C,2,0)</f>
        <v>#N/A</v>
      </c>
    </row>
    <row r="2277" s="39" customFormat="1" ht="27" spans="1:36">
      <c r="A2277" s="55">
        <v>310300053</v>
      </c>
      <c r="B2277" s="52" t="s">
        <v>3366</v>
      </c>
      <c r="C2277" s="52"/>
      <c r="D2277" s="52"/>
      <c r="E2277" s="56" t="s">
        <v>507</v>
      </c>
      <c r="F2277" s="62">
        <v>20</v>
      </c>
      <c r="G2277" s="52" t="s">
        <v>3367</v>
      </c>
      <c r="H2277" s="47" t="s">
        <v>491</v>
      </c>
      <c r="I2277" s="44"/>
      <c r="J2277" s="39" t="e">
        <f>VLOOKUP(A2277,'[1]2019.11'!$A:$B,2,0)</f>
        <v>#N/A</v>
      </c>
      <c r="X2277" s="39" t="e">
        <f>VLOOKUP(A2277,'[1]2019.30'!$A:$B,2,0)</f>
        <v>#N/A</v>
      </c>
      <c r="AJ2277" s="39" t="e">
        <f>VLOOKUP(A2277,[2]修订!$B:$C,2,0)</f>
        <v>#N/A</v>
      </c>
    </row>
    <row r="2278" s="39" customFormat="1" ht="27" spans="1:36">
      <c r="A2278" s="55">
        <v>310300054</v>
      </c>
      <c r="B2278" s="52" t="s">
        <v>3368</v>
      </c>
      <c r="C2278" s="52" t="s">
        <v>3369</v>
      </c>
      <c r="D2278" s="52"/>
      <c r="E2278" s="56" t="s">
        <v>507</v>
      </c>
      <c r="F2278" s="62">
        <v>200</v>
      </c>
      <c r="G2278" s="52"/>
      <c r="H2278" s="47" t="s">
        <v>491</v>
      </c>
      <c r="I2278" s="44"/>
      <c r="J2278" s="39" t="e">
        <f>VLOOKUP(A2278,'[1]2019.11'!$A:$B,2,0)</f>
        <v>#N/A</v>
      </c>
      <c r="X2278" s="39" t="e">
        <f>VLOOKUP(A2278,'[1]2019.30'!$A:$B,2,0)</f>
        <v>#N/A</v>
      </c>
      <c r="AJ2278" s="39" t="e">
        <f>VLOOKUP(A2278,[2]修订!$B:$C,2,0)</f>
        <v>#N/A</v>
      </c>
    </row>
    <row r="2279" s="39" customFormat="1" ht="24" spans="1:36">
      <c r="A2279" s="55">
        <v>310300055</v>
      </c>
      <c r="B2279" s="52" t="s">
        <v>3370</v>
      </c>
      <c r="C2279" s="52"/>
      <c r="D2279" s="52"/>
      <c r="E2279" s="56" t="s">
        <v>28</v>
      </c>
      <c r="F2279" s="62">
        <v>40</v>
      </c>
      <c r="G2279" s="52"/>
      <c r="H2279" s="47" t="s">
        <v>96</v>
      </c>
      <c r="I2279" s="44"/>
      <c r="J2279" s="39" t="e">
        <f>VLOOKUP(A2279,'[1]2019.11'!$A:$B,2,0)</f>
        <v>#N/A</v>
      </c>
      <c r="X2279" s="39" t="e">
        <f>VLOOKUP(A2279,'[1]2019.30'!$A:$B,2,0)</f>
        <v>#N/A</v>
      </c>
      <c r="AJ2279" s="39" t="e">
        <f>VLOOKUP(A2279,[2]修订!$B:$C,2,0)</f>
        <v>#N/A</v>
      </c>
    </row>
    <row r="2280" s="39" customFormat="1" spans="1:36">
      <c r="A2280" s="55">
        <v>310300056</v>
      </c>
      <c r="B2280" s="52" t="s">
        <v>3371</v>
      </c>
      <c r="C2280" s="52" t="s">
        <v>3372</v>
      </c>
      <c r="D2280" s="52"/>
      <c r="E2280" s="56" t="s">
        <v>28</v>
      </c>
      <c r="F2280" s="56">
        <v>14</v>
      </c>
      <c r="G2280" s="52"/>
      <c r="H2280" s="47" t="s">
        <v>68</v>
      </c>
      <c r="I2280" s="44"/>
      <c r="J2280" s="39" t="e">
        <f>VLOOKUP(A2280,'[1]2019.11'!$A:$B,2,0)</f>
        <v>#N/A</v>
      </c>
      <c r="X2280" s="39" t="str">
        <f>VLOOKUP(A2280,'[1]2019.30'!$A:$B,2,0)</f>
        <v>眼底检查</v>
      </c>
      <c r="Y2280" s="39">
        <f>IF(B2280=X2280,0,1)</f>
        <v>0</v>
      </c>
      <c r="Z2280" s="39" t="s">
        <v>3372</v>
      </c>
      <c r="AA2280" s="39">
        <f>IF(C2280=Z2280,0,1)</f>
        <v>0</v>
      </c>
      <c r="AB2280" s="39" t="e">
        <f>VLOOKUP(A2280,'[1]2019.30'!$A:$D,4,0)</f>
        <v>#REF!</v>
      </c>
      <c r="AC2280" s="39" t="e">
        <f>IF(D2280=AB2280,0,1)</f>
        <v>#REF!</v>
      </c>
      <c r="AD2280" s="39" t="str">
        <f>VLOOKUP(A2280,'[1]2019.30'!$A:$E,5,0)</f>
        <v>次</v>
      </c>
      <c r="AE2280" s="39">
        <f>IF(E2280=AD2280,0,1)</f>
        <v>0</v>
      </c>
      <c r="AF2280" s="39">
        <f>VLOOKUP(A2280,'[1]2019.30'!$A:$F,6,0)</f>
        <v>14</v>
      </c>
      <c r="AG2280" s="39">
        <f>IF(F2280=AF2280,0,1)</f>
        <v>0</v>
      </c>
      <c r="AH2280" s="39">
        <v>0</v>
      </c>
      <c r="AI2280" s="39">
        <f>IF(G2280=AH2280,0,1)</f>
        <v>0</v>
      </c>
      <c r="AJ2280" s="39" t="e">
        <f>VLOOKUP(A2280,[2]修订!$B:$C,2,0)</f>
        <v>#N/A</v>
      </c>
    </row>
    <row r="2281" s="39" customFormat="1" ht="27" spans="1:36">
      <c r="A2281" s="55">
        <v>310300057</v>
      </c>
      <c r="B2281" s="52" t="s">
        <v>3373</v>
      </c>
      <c r="C2281" s="52"/>
      <c r="D2281" s="52"/>
      <c r="E2281" s="56" t="s">
        <v>28</v>
      </c>
      <c r="F2281" s="62">
        <v>140</v>
      </c>
      <c r="G2281" s="52"/>
      <c r="H2281" s="47" t="s">
        <v>339</v>
      </c>
      <c r="I2281" s="44"/>
      <c r="J2281" s="39" t="e">
        <f>VLOOKUP(A2281,'[1]2019.11'!$A:$B,2,0)</f>
        <v>#N/A</v>
      </c>
      <c r="X2281" s="39" t="str">
        <f>VLOOKUP(A2281,'[1]2019.30'!$A:$B,2,0)</f>
        <v>扫描激光眼底检查(SLO)</v>
      </c>
      <c r="Y2281" s="39">
        <f>IF(B2281=X2281,0,1)</f>
        <v>0</v>
      </c>
      <c r="Z2281" s="39">
        <v>0</v>
      </c>
      <c r="AA2281" s="39">
        <f>IF(C2281=Z2281,0,1)</f>
        <v>0</v>
      </c>
      <c r="AB2281" s="39" t="e">
        <f>VLOOKUP(A2281,'[1]2019.30'!$A:$D,4,0)</f>
        <v>#REF!</v>
      </c>
      <c r="AC2281" s="39" t="e">
        <f>IF(D2281=AB2281,0,1)</f>
        <v>#REF!</v>
      </c>
      <c r="AD2281" s="39" t="str">
        <f>VLOOKUP(A2281,'[1]2019.30'!$A:$E,5,0)</f>
        <v>次</v>
      </c>
      <c r="AE2281" s="39">
        <f>IF(E2281=AD2281,0,1)</f>
        <v>0</v>
      </c>
      <c r="AF2281" s="39">
        <f>VLOOKUP(A2281,'[1]2019.30'!$A:$F,6,0)</f>
        <v>100</v>
      </c>
      <c r="AG2281" s="39">
        <f>IF(F2281=AF2281,0,1)</f>
        <v>1</v>
      </c>
      <c r="AH2281" s="39">
        <v>0</v>
      </c>
      <c r="AI2281" s="39">
        <f>IF(G2281=AH2281,0,1)</f>
        <v>0</v>
      </c>
      <c r="AJ2281" s="39" t="e">
        <f>VLOOKUP(A2281,[2]修订!$B:$C,2,0)</f>
        <v>#N/A</v>
      </c>
    </row>
    <row r="2282" s="39" customFormat="1" ht="24" spans="1:36">
      <c r="A2282" s="55">
        <v>310300058</v>
      </c>
      <c r="B2282" s="52" t="s">
        <v>3374</v>
      </c>
      <c r="C2282" s="52" t="s">
        <v>3375</v>
      </c>
      <c r="D2282" s="52"/>
      <c r="E2282" s="56" t="s">
        <v>28</v>
      </c>
      <c r="F2282" s="62">
        <v>26</v>
      </c>
      <c r="G2282" s="52"/>
      <c r="H2282" s="47" t="s">
        <v>96</v>
      </c>
      <c r="I2282" s="44"/>
      <c r="J2282" s="39" t="e">
        <f>VLOOKUP(A2282,'[1]2019.11'!$A:$B,2,0)</f>
        <v>#N/A</v>
      </c>
      <c r="X2282" s="39" t="e">
        <f>VLOOKUP(A2282,'[1]2019.30'!$A:$B,2,0)</f>
        <v>#N/A</v>
      </c>
      <c r="AJ2282" s="39" t="e">
        <f>VLOOKUP(A2282,[2]修订!$B:$C,2,0)</f>
        <v>#N/A</v>
      </c>
    </row>
    <row r="2283" s="39" customFormat="1" ht="24" spans="1:36">
      <c r="A2283" s="55">
        <v>310300059</v>
      </c>
      <c r="B2283" s="52" t="s">
        <v>3376</v>
      </c>
      <c r="C2283" s="52"/>
      <c r="D2283" s="52"/>
      <c r="E2283" s="56" t="s">
        <v>28</v>
      </c>
      <c r="F2283" s="62">
        <v>200</v>
      </c>
      <c r="G2283" s="52"/>
      <c r="H2283" s="47" t="s">
        <v>96</v>
      </c>
      <c r="I2283" s="44"/>
      <c r="J2283" s="39" t="e">
        <f>VLOOKUP(A2283,'[1]2019.11'!$A:$B,2,0)</f>
        <v>#N/A</v>
      </c>
      <c r="X2283" s="39" t="e">
        <f>VLOOKUP(A2283,'[1]2019.30'!$A:$B,2,0)</f>
        <v>#N/A</v>
      </c>
      <c r="AJ2283" s="39" t="e">
        <f>VLOOKUP(A2283,[2]修订!$B:$C,2,0)</f>
        <v>#N/A</v>
      </c>
    </row>
    <row r="2284" s="39" customFormat="1" spans="1:36">
      <c r="A2284" s="55">
        <v>310300060</v>
      </c>
      <c r="B2284" s="52" t="s">
        <v>3377</v>
      </c>
      <c r="C2284" s="52"/>
      <c r="D2284" s="52"/>
      <c r="E2284" s="56" t="s">
        <v>28</v>
      </c>
      <c r="F2284" s="62">
        <v>65</v>
      </c>
      <c r="G2284" s="52"/>
      <c r="H2284" s="47" t="s">
        <v>96</v>
      </c>
      <c r="I2284" s="44"/>
      <c r="J2284" s="39" t="e">
        <f>VLOOKUP(A2284,'[1]2019.11'!$A:$B,2,0)</f>
        <v>#N/A</v>
      </c>
      <c r="X2284" s="39" t="e">
        <f>VLOOKUP(A2284,'[1]2019.30'!$A:$B,2,0)</f>
        <v>#N/A</v>
      </c>
      <c r="AJ2284" s="39" t="e">
        <f>VLOOKUP(A2284,[2]修订!$B:$C,2,0)</f>
        <v>#N/A</v>
      </c>
    </row>
    <row r="2285" s="39" customFormat="1" spans="1:36">
      <c r="A2285" s="55">
        <v>310300061</v>
      </c>
      <c r="B2285" s="52" t="s">
        <v>3378</v>
      </c>
      <c r="C2285" s="52"/>
      <c r="D2285" s="52"/>
      <c r="E2285" s="56" t="s">
        <v>28</v>
      </c>
      <c r="F2285" s="62">
        <v>65</v>
      </c>
      <c r="G2285" s="52"/>
      <c r="H2285" s="47" t="s">
        <v>96</v>
      </c>
      <c r="I2285" s="44"/>
      <c r="J2285" s="39" t="e">
        <f>VLOOKUP(A2285,'[1]2019.11'!$A:$B,2,0)</f>
        <v>#N/A</v>
      </c>
      <c r="X2285" s="39" t="e">
        <f>VLOOKUP(A2285,'[1]2019.30'!$A:$B,2,0)</f>
        <v>#N/A</v>
      </c>
      <c r="AJ2285" s="39" t="e">
        <f>VLOOKUP(A2285,[2]修订!$B:$C,2,0)</f>
        <v>#N/A</v>
      </c>
    </row>
    <row r="2286" s="39" customFormat="1" spans="1:36">
      <c r="A2286" s="55">
        <v>310300062</v>
      </c>
      <c r="B2286" s="52" t="s">
        <v>3379</v>
      </c>
      <c r="C2286" s="52"/>
      <c r="D2286" s="52"/>
      <c r="E2286" s="56" t="s">
        <v>28</v>
      </c>
      <c r="F2286" s="62">
        <v>40</v>
      </c>
      <c r="G2286" s="52"/>
      <c r="H2286" s="47" t="s">
        <v>96</v>
      </c>
      <c r="I2286" s="44"/>
      <c r="J2286" s="39" t="e">
        <f>VLOOKUP(A2286,'[1]2019.11'!$A:$B,2,0)</f>
        <v>#N/A</v>
      </c>
      <c r="X2286" s="39" t="e">
        <f>VLOOKUP(A2286,'[1]2019.30'!$A:$B,2,0)</f>
        <v>#N/A</v>
      </c>
      <c r="AJ2286" s="39" t="e">
        <f>VLOOKUP(A2286,[2]修订!$B:$C,2,0)</f>
        <v>#N/A</v>
      </c>
    </row>
    <row r="2287" s="39" customFormat="1" ht="40.5" spans="1:36">
      <c r="A2287" s="55">
        <v>310300063</v>
      </c>
      <c r="B2287" s="52" t="s">
        <v>3380</v>
      </c>
      <c r="C2287" s="52"/>
      <c r="D2287" s="52"/>
      <c r="E2287" s="56" t="s">
        <v>507</v>
      </c>
      <c r="F2287" s="62">
        <v>140</v>
      </c>
      <c r="G2287" s="52"/>
      <c r="H2287" s="47" t="s">
        <v>3381</v>
      </c>
      <c r="I2287" s="44"/>
      <c r="J2287" s="39" t="e">
        <f>VLOOKUP(A2287,'[1]2019.11'!$A:$B,2,0)</f>
        <v>#N/A</v>
      </c>
      <c r="X2287" s="39" t="str">
        <f>VLOOKUP(A2287,'[1]2019.30'!$A:$B,2,0)</f>
        <v>超声生物显微镜检查(UBM)</v>
      </c>
      <c r="Y2287" s="39">
        <f t="shared" ref="Y2287:Y2293" si="333">IF(B2287=X2287,0,1)</f>
        <v>0</v>
      </c>
      <c r="Z2287" s="39">
        <v>0</v>
      </c>
      <c r="AA2287" s="39">
        <f t="shared" ref="AA2287:AA2293" si="334">IF(C2287=Z2287,0,1)</f>
        <v>0</v>
      </c>
      <c r="AB2287" s="39" t="e">
        <f>VLOOKUP(A2287,'[1]2019.30'!$A:$D,4,0)</f>
        <v>#REF!</v>
      </c>
      <c r="AC2287" s="39" t="e">
        <f t="shared" ref="AC2287:AC2293" si="335">IF(D2287=AB2287,0,1)</f>
        <v>#REF!</v>
      </c>
      <c r="AD2287" s="39" t="str">
        <f>VLOOKUP(A2287,'[1]2019.30'!$A:$E,5,0)</f>
        <v>次</v>
      </c>
      <c r="AE2287" s="39">
        <f t="shared" ref="AE2287:AE2293" si="336">IF(E2287=AD2287,0,1)</f>
        <v>1</v>
      </c>
      <c r="AF2287" s="39">
        <f>VLOOKUP(A2287,'[1]2019.30'!$A:$F,6,0)</f>
        <v>100</v>
      </c>
      <c r="AG2287" s="39">
        <f t="shared" ref="AG2287:AG2293" si="337">IF(F2287=AF2287,0,1)</f>
        <v>1</v>
      </c>
      <c r="AH2287" s="39">
        <v>0</v>
      </c>
      <c r="AI2287" s="39">
        <f>IF(G2287=AH2287,0,1)</f>
        <v>0</v>
      </c>
      <c r="AJ2287" s="39" t="e">
        <f>VLOOKUP(A2287,[2]修订!$B:$C,2,0)</f>
        <v>#N/A</v>
      </c>
    </row>
    <row r="2288" s="39" customFormat="1" ht="40.5" spans="1:36">
      <c r="A2288" s="55">
        <v>310300064</v>
      </c>
      <c r="B2288" s="52" t="s">
        <v>3382</v>
      </c>
      <c r="C2288" s="52" t="s">
        <v>3383</v>
      </c>
      <c r="D2288" s="52"/>
      <c r="E2288" s="56" t="s">
        <v>507</v>
      </c>
      <c r="F2288" s="62">
        <v>200</v>
      </c>
      <c r="G2288" s="52"/>
      <c r="H2288" s="47" t="s">
        <v>3381</v>
      </c>
      <c r="I2288" s="44"/>
      <c r="J2288" s="39" t="e">
        <f>VLOOKUP(A2288,'[1]2019.11'!$A:$B,2,0)</f>
        <v>#N/A</v>
      </c>
      <c r="X2288" s="39" t="str">
        <f>VLOOKUP(A2288,'[1]2019.30'!$A:$B,2,0)</f>
        <v>光学相干断层成相(OCT)</v>
      </c>
      <c r="Y2288" s="39">
        <f t="shared" si="333"/>
        <v>0</v>
      </c>
      <c r="Z2288" s="39" t="s">
        <v>3383</v>
      </c>
      <c r="AA2288" s="39">
        <f t="shared" si="334"/>
        <v>0</v>
      </c>
      <c r="AB2288" s="39" t="e">
        <f>VLOOKUP(A2288,'[1]2019.30'!$A:$D,4,0)</f>
        <v>#REF!</v>
      </c>
      <c r="AC2288" s="39" t="e">
        <f t="shared" si="335"/>
        <v>#REF!</v>
      </c>
      <c r="AD2288" s="39" t="str">
        <f>VLOOKUP(A2288,'[1]2019.30'!$A:$E,5,0)</f>
        <v>次</v>
      </c>
      <c r="AE2288" s="39">
        <f t="shared" si="336"/>
        <v>1</v>
      </c>
      <c r="AF2288" s="39">
        <f>VLOOKUP(A2288,'[1]2019.30'!$A:$F,6,0)</f>
        <v>145</v>
      </c>
      <c r="AG2288" s="39">
        <f t="shared" si="337"/>
        <v>1</v>
      </c>
      <c r="AH2288" s="39">
        <v>0</v>
      </c>
      <c r="AI2288" s="39">
        <f>IF(G2288=AH2288,0,1)</f>
        <v>0</v>
      </c>
      <c r="AJ2288" s="39" t="e">
        <f>VLOOKUP(A2288,[2]修订!$B:$C,2,0)</f>
        <v>#N/A</v>
      </c>
    </row>
    <row r="2289" s="39" customFormat="1" ht="27" spans="1:36">
      <c r="A2289" s="55">
        <v>310300065</v>
      </c>
      <c r="B2289" s="52" t="s">
        <v>3384</v>
      </c>
      <c r="C2289" s="52" t="s">
        <v>3385</v>
      </c>
      <c r="D2289" s="52"/>
      <c r="E2289" s="56" t="s">
        <v>507</v>
      </c>
      <c r="F2289" s="62">
        <v>200</v>
      </c>
      <c r="G2289" s="52"/>
      <c r="H2289" s="47" t="s">
        <v>491</v>
      </c>
      <c r="I2289" s="44"/>
      <c r="J2289" s="39" t="e">
        <f>VLOOKUP(A2289,'[1]2019.11'!$A:$B,2,0)</f>
        <v>#N/A</v>
      </c>
      <c r="X2289" s="39" t="e">
        <f>VLOOKUP(A2289,'[1]2019.30'!$A:$B,2,0)</f>
        <v>#N/A</v>
      </c>
      <c r="AJ2289" s="39" t="e">
        <f>VLOOKUP(A2289,[2]修订!$B:$C,2,0)</f>
        <v>#N/A</v>
      </c>
    </row>
    <row r="2290" s="39" customFormat="1" spans="1:36">
      <c r="A2290" s="55">
        <v>310300066</v>
      </c>
      <c r="B2290" s="52" t="s">
        <v>3386</v>
      </c>
      <c r="C2290" s="52"/>
      <c r="D2290" s="52"/>
      <c r="E2290" s="56" t="s">
        <v>28</v>
      </c>
      <c r="F2290" s="62">
        <v>140</v>
      </c>
      <c r="G2290" s="52"/>
      <c r="H2290" s="47" t="s">
        <v>96</v>
      </c>
      <c r="I2290" s="44"/>
      <c r="J2290" s="39" t="e">
        <f>VLOOKUP(A2290,'[1]2019.11'!$A:$B,2,0)</f>
        <v>#N/A</v>
      </c>
      <c r="X2290" s="39" t="e">
        <f>VLOOKUP(A2290,'[1]2019.30'!$A:$B,2,0)</f>
        <v>#N/A</v>
      </c>
      <c r="AJ2290" s="39" t="e">
        <f>VLOOKUP(A2290,[2]修订!$B:$C,2,0)</f>
        <v>#N/A</v>
      </c>
    </row>
    <row r="2291" s="39" customFormat="1" spans="1:36">
      <c r="A2291" s="55">
        <v>310300067</v>
      </c>
      <c r="B2291" s="52" t="s">
        <v>3387</v>
      </c>
      <c r="C2291" s="52" t="s">
        <v>3388</v>
      </c>
      <c r="D2291" s="52"/>
      <c r="E2291" s="56" t="s">
        <v>28</v>
      </c>
      <c r="F2291" s="62">
        <v>110</v>
      </c>
      <c r="G2291" s="52"/>
      <c r="H2291" s="47" t="s">
        <v>96</v>
      </c>
      <c r="I2291" s="44"/>
      <c r="J2291" s="39" t="e">
        <f>VLOOKUP(A2291,'[1]2019.11'!$A:$B,2,0)</f>
        <v>#N/A</v>
      </c>
      <c r="X2291" s="39" t="e">
        <f>VLOOKUP(A2291,'[1]2019.30'!$A:$B,2,0)</f>
        <v>#N/A</v>
      </c>
      <c r="AJ2291" s="39" t="e">
        <f>VLOOKUP(A2291,[2]修订!$B:$C,2,0)</f>
        <v>#N/A</v>
      </c>
    </row>
    <row r="2292" s="39" customFormat="1" ht="27" spans="1:36">
      <c r="A2292" s="55">
        <v>310300068</v>
      </c>
      <c r="B2292" s="52" t="s">
        <v>3389</v>
      </c>
      <c r="C2292" s="52" t="s">
        <v>3390</v>
      </c>
      <c r="D2292" s="52"/>
      <c r="E2292" s="56" t="s">
        <v>28</v>
      </c>
      <c r="F2292" s="62">
        <v>110</v>
      </c>
      <c r="G2292" s="52"/>
      <c r="H2292" s="47" t="s">
        <v>339</v>
      </c>
      <c r="I2292" s="44"/>
      <c r="J2292" s="39" t="e">
        <f>VLOOKUP(A2292,'[1]2019.11'!$A:$B,2,0)</f>
        <v>#N/A</v>
      </c>
      <c r="X2292" s="39" t="str">
        <f>VLOOKUP(A2292,'[1]2019.30'!$A:$B,2,0)</f>
        <v>视觉诱发电位(VEP)</v>
      </c>
      <c r="Y2292" s="39">
        <f t="shared" si="333"/>
        <v>0</v>
      </c>
      <c r="Z2292" s="39" t="s">
        <v>3390</v>
      </c>
      <c r="AA2292" s="39">
        <f t="shared" si="334"/>
        <v>0</v>
      </c>
      <c r="AB2292" s="39" t="e">
        <f>VLOOKUP(A2292,'[1]2019.30'!$A:$D,4,0)</f>
        <v>#REF!</v>
      </c>
      <c r="AC2292" s="39" t="e">
        <f t="shared" si="335"/>
        <v>#REF!</v>
      </c>
      <c r="AD2292" s="39" t="str">
        <f>VLOOKUP(A2292,'[1]2019.30'!$A:$E,5,0)</f>
        <v>次</v>
      </c>
      <c r="AE2292" s="39">
        <f t="shared" si="336"/>
        <v>0</v>
      </c>
      <c r="AF2292" s="39">
        <f>VLOOKUP(A2292,'[1]2019.30'!$A:$F,6,0)</f>
        <v>80</v>
      </c>
      <c r="AG2292" s="39">
        <f t="shared" si="337"/>
        <v>1</v>
      </c>
      <c r="AH2292" s="39">
        <v>0</v>
      </c>
      <c r="AI2292" s="39">
        <f>IF(G2292=AH2292,0,1)</f>
        <v>0</v>
      </c>
      <c r="AJ2292" s="39" t="e">
        <f>VLOOKUP(A2292,[2]修订!$B:$C,2,0)</f>
        <v>#N/A</v>
      </c>
    </row>
    <row r="2293" s="39" customFormat="1" ht="27" spans="1:36">
      <c r="A2293" s="55">
        <v>310300069</v>
      </c>
      <c r="B2293" s="52" t="s">
        <v>3391</v>
      </c>
      <c r="C2293" s="52" t="s">
        <v>3392</v>
      </c>
      <c r="D2293" s="52"/>
      <c r="E2293" s="56" t="s">
        <v>28</v>
      </c>
      <c r="F2293" s="62">
        <v>26</v>
      </c>
      <c r="G2293" s="52"/>
      <c r="H2293" s="47" t="s">
        <v>339</v>
      </c>
      <c r="I2293" s="44"/>
      <c r="J2293" s="39" t="e">
        <f>VLOOKUP(A2293,'[1]2019.11'!$A:$B,2,0)</f>
        <v>#N/A</v>
      </c>
      <c r="X2293" s="39" t="str">
        <f>VLOOKUP(A2293,'[1]2019.30'!$A:$B,2,0)</f>
        <v>眼外肌功能检查</v>
      </c>
      <c r="Y2293" s="39">
        <f t="shared" si="333"/>
        <v>0</v>
      </c>
      <c r="Z2293" s="39" t="s">
        <v>3392</v>
      </c>
      <c r="AA2293" s="39">
        <f t="shared" si="334"/>
        <v>0</v>
      </c>
      <c r="AB2293" s="39" t="e">
        <f>VLOOKUP(A2293,'[1]2019.30'!$A:$D,4,0)</f>
        <v>#REF!</v>
      </c>
      <c r="AC2293" s="39" t="e">
        <f t="shared" si="335"/>
        <v>#REF!</v>
      </c>
      <c r="AD2293" s="39" t="str">
        <f>VLOOKUP(A2293,'[1]2019.30'!$A:$E,5,0)</f>
        <v>次</v>
      </c>
      <c r="AE2293" s="39">
        <f t="shared" si="336"/>
        <v>0</v>
      </c>
      <c r="AF2293" s="39">
        <f>VLOOKUP(A2293,'[1]2019.30'!$A:$F,6,0)</f>
        <v>20</v>
      </c>
      <c r="AG2293" s="39">
        <f t="shared" si="337"/>
        <v>1</v>
      </c>
      <c r="AH2293" s="39">
        <v>0</v>
      </c>
      <c r="AI2293" s="39">
        <f>IF(G2293=AH2293,0,1)</f>
        <v>0</v>
      </c>
      <c r="AJ2293" s="39" t="e">
        <f>VLOOKUP(A2293,[2]修订!$B:$C,2,0)</f>
        <v>#N/A</v>
      </c>
    </row>
    <row r="2294" s="39" customFormat="1" spans="1:36">
      <c r="A2294" s="55">
        <v>310300070</v>
      </c>
      <c r="B2294" s="52" t="s">
        <v>3393</v>
      </c>
      <c r="C2294" s="52"/>
      <c r="D2294" s="52"/>
      <c r="E2294" s="56" t="s">
        <v>28</v>
      </c>
      <c r="F2294" s="62">
        <v>20</v>
      </c>
      <c r="G2294" s="52"/>
      <c r="H2294" s="47" t="s">
        <v>96</v>
      </c>
      <c r="I2294" s="44"/>
      <c r="J2294" s="39" t="e">
        <f>VLOOKUP(A2294,'[1]2019.11'!$A:$B,2,0)</f>
        <v>#N/A</v>
      </c>
      <c r="X2294" s="39" t="e">
        <f>VLOOKUP(A2294,'[1]2019.30'!$A:$B,2,0)</f>
        <v>#N/A</v>
      </c>
      <c r="AJ2294" s="39" t="e">
        <f>VLOOKUP(A2294,[2]修订!$B:$C,2,0)</f>
        <v>#N/A</v>
      </c>
    </row>
    <row r="2295" s="39" customFormat="1" spans="1:36">
      <c r="A2295" s="55">
        <v>310300071</v>
      </c>
      <c r="B2295" s="52" t="s">
        <v>3394</v>
      </c>
      <c r="C2295" s="52"/>
      <c r="D2295" s="52"/>
      <c r="E2295" s="56" t="s">
        <v>28</v>
      </c>
      <c r="F2295" s="62">
        <v>26</v>
      </c>
      <c r="G2295" s="52"/>
      <c r="H2295" s="47" t="s">
        <v>96</v>
      </c>
      <c r="I2295" s="44"/>
      <c r="J2295" s="39" t="e">
        <f>VLOOKUP(A2295,'[1]2019.11'!$A:$B,2,0)</f>
        <v>#N/A</v>
      </c>
      <c r="X2295" s="39" t="e">
        <f>VLOOKUP(A2295,'[1]2019.30'!$A:$B,2,0)</f>
        <v>#N/A</v>
      </c>
      <c r="AJ2295" s="39" t="e">
        <f>VLOOKUP(A2295,[2]修订!$B:$C,2,0)</f>
        <v>#N/A</v>
      </c>
    </row>
    <row r="2296" s="39" customFormat="1" spans="1:36">
      <c r="A2296" s="55">
        <v>310300072</v>
      </c>
      <c r="B2296" s="52" t="s">
        <v>3395</v>
      </c>
      <c r="C2296" s="52"/>
      <c r="D2296" s="52"/>
      <c r="E2296" s="56" t="s">
        <v>28</v>
      </c>
      <c r="F2296" s="62">
        <v>13</v>
      </c>
      <c r="G2296" s="52"/>
      <c r="H2296" s="47" t="s">
        <v>96</v>
      </c>
      <c r="I2296" s="44"/>
      <c r="J2296" s="39" t="e">
        <f>VLOOKUP(A2296,'[1]2019.11'!$A:$B,2,0)</f>
        <v>#N/A</v>
      </c>
      <c r="X2296" s="39" t="e">
        <f>VLOOKUP(A2296,'[1]2019.30'!$A:$B,2,0)</f>
        <v>#N/A</v>
      </c>
      <c r="AJ2296" s="39" t="e">
        <f>VLOOKUP(A2296,[2]修订!$B:$C,2,0)</f>
        <v>#N/A</v>
      </c>
    </row>
    <row r="2297" s="39" customFormat="1" ht="27" spans="1:36">
      <c r="A2297" s="55">
        <v>310300073</v>
      </c>
      <c r="B2297" s="52" t="s">
        <v>3396</v>
      </c>
      <c r="C2297" s="52" t="s">
        <v>3397</v>
      </c>
      <c r="D2297" s="52"/>
      <c r="E2297" s="56" t="s">
        <v>507</v>
      </c>
      <c r="F2297" s="62">
        <v>80</v>
      </c>
      <c r="G2297" s="52"/>
      <c r="H2297" s="47" t="s">
        <v>491</v>
      </c>
      <c r="I2297" s="44"/>
      <c r="J2297" s="39" t="e">
        <f>VLOOKUP(A2297,'[1]2019.11'!$A:$B,2,0)</f>
        <v>#N/A</v>
      </c>
      <c r="X2297" s="39" t="e">
        <f>VLOOKUP(A2297,'[1]2019.30'!$A:$B,2,0)</f>
        <v>#N/A</v>
      </c>
      <c r="AJ2297" s="39" t="e">
        <f>VLOOKUP(A2297,[2]修订!$B:$C,2,0)</f>
        <v>#N/A</v>
      </c>
    </row>
    <row r="2298" s="39" customFormat="1" spans="1:36">
      <c r="A2298" s="55">
        <v>310300074</v>
      </c>
      <c r="B2298" s="52" t="s">
        <v>3398</v>
      </c>
      <c r="C2298" s="52"/>
      <c r="D2298" s="52"/>
      <c r="E2298" s="56" t="s">
        <v>28</v>
      </c>
      <c r="F2298" s="62">
        <v>13</v>
      </c>
      <c r="G2298" s="52"/>
      <c r="H2298" s="47" t="s">
        <v>96</v>
      </c>
      <c r="I2298" s="44"/>
      <c r="J2298" s="39" t="e">
        <f>VLOOKUP(A2298,'[1]2019.11'!$A:$B,2,0)</f>
        <v>#N/A</v>
      </c>
      <c r="X2298" s="39" t="e">
        <f>VLOOKUP(A2298,'[1]2019.30'!$A:$B,2,0)</f>
        <v>#N/A</v>
      </c>
      <c r="AJ2298" s="39" t="e">
        <f>VLOOKUP(A2298,[2]修订!$B:$C,2,0)</f>
        <v>#N/A</v>
      </c>
    </row>
    <row r="2299" s="39" customFormat="1" spans="1:36">
      <c r="A2299" s="55">
        <v>310300075</v>
      </c>
      <c r="B2299" s="52" t="s">
        <v>3399</v>
      </c>
      <c r="C2299" s="52"/>
      <c r="D2299" s="52"/>
      <c r="E2299" s="56" t="s">
        <v>28</v>
      </c>
      <c r="F2299" s="62">
        <v>80</v>
      </c>
      <c r="G2299" s="52"/>
      <c r="H2299" s="47" t="s">
        <v>96</v>
      </c>
      <c r="I2299" s="44"/>
      <c r="J2299" s="39" t="e">
        <f>VLOOKUP(A2299,'[1]2019.11'!$A:$B,2,0)</f>
        <v>#N/A</v>
      </c>
      <c r="X2299" s="39" t="e">
        <f>VLOOKUP(A2299,'[1]2019.30'!$A:$B,2,0)</f>
        <v>#N/A</v>
      </c>
      <c r="AJ2299" s="39" t="e">
        <f>VLOOKUP(A2299,[2]修订!$B:$C,2,0)</f>
        <v>#N/A</v>
      </c>
    </row>
    <row r="2300" s="39" customFormat="1" spans="1:36">
      <c r="A2300" s="55">
        <v>310300076</v>
      </c>
      <c r="B2300" s="52" t="s">
        <v>3400</v>
      </c>
      <c r="C2300" s="52" t="s">
        <v>3401</v>
      </c>
      <c r="D2300" s="52"/>
      <c r="E2300" s="56" t="s">
        <v>28</v>
      </c>
      <c r="F2300" s="62">
        <v>13</v>
      </c>
      <c r="G2300" s="52"/>
      <c r="H2300" s="47" t="s">
        <v>96</v>
      </c>
      <c r="I2300" s="44"/>
      <c r="J2300" s="39" t="e">
        <f>VLOOKUP(A2300,'[1]2019.11'!$A:$B,2,0)</f>
        <v>#N/A</v>
      </c>
      <c r="X2300" s="39" t="e">
        <f>VLOOKUP(A2300,'[1]2019.30'!$A:$B,2,0)</f>
        <v>#N/A</v>
      </c>
      <c r="AJ2300" s="39" t="e">
        <f>VLOOKUP(A2300,[2]修订!$B:$C,2,0)</f>
        <v>#N/A</v>
      </c>
    </row>
    <row r="2301" s="39" customFormat="1" spans="1:36">
      <c r="A2301" s="55">
        <v>310300077</v>
      </c>
      <c r="B2301" s="52" t="s">
        <v>3402</v>
      </c>
      <c r="C2301" s="52" t="s">
        <v>3401</v>
      </c>
      <c r="D2301" s="52"/>
      <c r="E2301" s="56" t="s">
        <v>28</v>
      </c>
      <c r="F2301" s="62">
        <v>13</v>
      </c>
      <c r="G2301" s="52"/>
      <c r="H2301" s="47" t="s">
        <v>96</v>
      </c>
      <c r="I2301" s="44"/>
      <c r="J2301" s="39" t="e">
        <f>VLOOKUP(A2301,'[1]2019.11'!$A:$B,2,0)</f>
        <v>#N/A</v>
      </c>
      <c r="X2301" s="39" t="e">
        <f>VLOOKUP(A2301,'[1]2019.30'!$A:$B,2,0)</f>
        <v>#N/A</v>
      </c>
      <c r="AJ2301" s="39" t="e">
        <f>VLOOKUP(A2301,[2]修订!$B:$C,2,0)</f>
        <v>#N/A</v>
      </c>
    </row>
    <row r="2302" s="40" customFormat="1" ht="48" spans="1:36">
      <c r="A2302" s="73">
        <v>310300078</v>
      </c>
      <c r="B2302" s="74" t="s">
        <v>3403</v>
      </c>
      <c r="C2302" s="74" t="s">
        <v>3404</v>
      </c>
      <c r="D2302" s="74"/>
      <c r="E2302" s="75" t="s">
        <v>28</v>
      </c>
      <c r="F2302" s="75" t="s">
        <v>48</v>
      </c>
      <c r="G2302" s="74" t="s">
        <v>3405</v>
      </c>
      <c r="H2302" s="76" t="s">
        <v>3406</v>
      </c>
      <c r="I2302" s="78">
        <v>1580</v>
      </c>
      <c r="J2302" s="39" t="e">
        <f>VLOOKUP(A2302,'[1]2019.11'!$A:$B,2,0)</f>
        <v>#N/A</v>
      </c>
      <c r="X2302" s="39" t="e">
        <f>VLOOKUP(A2302,'[1]2019.30'!$A:$B,2,0)</f>
        <v>#N/A</v>
      </c>
      <c r="AJ2302" s="39" t="e">
        <f>VLOOKUP(A2302,[2]修订!$B:$C,2,0)</f>
        <v>#N/A</v>
      </c>
    </row>
    <row r="2303" s="40" customFormat="1" ht="90" customHeight="1" spans="1:36">
      <c r="A2303" s="73">
        <v>310300079</v>
      </c>
      <c r="B2303" s="74" t="s">
        <v>3407</v>
      </c>
      <c r="C2303" s="74" t="s">
        <v>3408</v>
      </c>
      <c r="D2303" s="74"/>
      <c r="E2303" s="75" t="s">
        <v>28</v>
      </c>
      <c r="F2303" s="75" t="s">
        <v>48</v>
      </c>
      <c r="G2303" s="74" t="s">
        <v>3409</v>
      </c>
      <c r="H2303" s="76" t="s">
        <v>3406</v>
      </c>
      <c r="I2303" s="78">
        <v>3000</v>
      </c>
      <c r="J2303" s="39" t="e">
        <f>VLOOKUP(A2303,'[1]2019.11'!$A:$B,2,0)</f>
        <v>#N/A</v>
      </c>
      <c r="X2303" s="39" t="e">
        <f>VLOOKUP(A2303,'[1]2019.30'!$A:$B,2,0)</f>
        <v>#N/A</v>
      </c>
      <c r="AJ2303" s="39" t="e">
        <f>VLOOKUP(A2303,[2]修订!$B:$C,2,0)</f>
        <v>#N/A</v>
      </c>
    </row>
    <row r="2304" s="39" customFormat="1" ht="27" spans="1:36">
      <c r="A2304" s="55">
        <v>310300080</v>
      </c>
      <c r="B2304" s="52" t="s">
        <v>3410</v>
      </c>
      <c r="C2304" s="52"/>
      <c r="D2304" s="52"/>
      <c r="E2304" s="56" t="s">
        <v>28</v>
      </c>
      <c r="F2304" s="62">
        <v>400</v>
      </c>
      <c r="G2304" s="52" t="s">
        <v>3411</v>
      </c>
      <c r="H2304" s="47" t="s">
        <v>339</v>
      </c>
      <c r="I2304" s="44"/>
      <c r="J2304" s="39" t="e">
        <f>VLOOKUP(A2304,'[1]2019.11'!$A:$B,2,0)</f>
        <v>#N/A</v>
      </c>
      <c r="X2304" s="39" t="str">
        <f>VLOOKUP(A2304,'[1]2019.30'!$A:$B,2,0)</f>
        <v>视网膜激光光凝术</v>
      </c>
      <c r="Y2304" s="39">
        <f t="shared" ref="Y2304:Y2309" si="338">IF(B2304=X2304,0,1)</f>
        <v>0</v>
      </c>
      <c r="Z2304" s="39">
        <v>0</v>
      </c>
      <c r="AA2304" s="39">
        <f t="shared" ref="AA2304:AA2309" si="339">IF(C2304=Z2304,0,1)</f>
        <v>0</v>
      </c>
      <c r="AB2304" s="39" t="e">
        <f>VLOOKUP(A2304,'[1]2019.30'!$A:$D,4,0)</f>
        <v>#REF!</v>
      </c>
      <c r="AC2304" s="39" t="e">
        <f t="shared" ref="AC2304:AC2309" si="340">IF(D2304=AB2304,0,1)</f>
        <v>#REF!</v>
      </c>
      <c r="AD2304" s="39" t="str">
        <f>VLOOKUP(A2304,'[1]2019.30'!$A:$E,5,0)</f>
        <v>次</v>
      </c>
      <c r="AE2304" s="39">
        <f t="shared" ref="AE2304:AE2309" si="341">IF(E2304=AD2304,0,1)</f>
        <v>0</v>
      </c>
      <c r="AF2304" s="39">
        <f>VLOOKUP(A2304,'[1]2019.30'!$A:$F,6,0)</f>
        <v>300</v>
      </c>
      <c r="AG2304" s="39">
        <f t="shared" ref="AG2304:AG2309" si="342">IF(F2304=AF2304,0,1)</f>
        <v>1</v>
      </c>
      <c r="AH2304" s="39" t="s">
        <v>3411</v>
      </c>
      <c r="AI2304" s="39">
        <f>IF(G2304=AH2304,0,1)</f>
        <v>0</v>
      </c>
      <c r="AJ2304" s="39" t="e">
        <f>VLOOKUP(A2304,[2]修订!$B:$C,2,0)</f>
        <v>#N/A</v>
      </c>
    </row>
    <row r="2305" s="39" customFormat="1" ht="40.5" spans="1:36">
      <c r="A2305" s="55">
        <v>310300081</v>
      </c>
      <c r="B2305" s="52" t="s">
        <v>3412</v>
      </c>
      <c r="C2305" s="52" t="s">
        <v>3413</v>
      </c>
      <c r="D2305" s="52"/>
      <c r="E2305" s="56" t="s">
        <v>507</v>
      </c>
      <c r="F2305" s="62">
        <v>400</v>
      </c>
      <c r="G2305" s="52"/>
      <c r="H2305" s="47" t="s">
        <v>3381</v>
      </c>
      <c r="I2305" s="44"/>
      <c r="J2305" s="39" t="e">
        <f>VLOOKUP(A2305,'[1]2019.11'!$A:$B,2,0)</f>
        <v>#N/A</v>
      </c>
      <c r="X2305" s="39" t="str">
        <f>VLOOKUP(A2305,'[1]2019.30'!$A:$B,2,0)</f>
        <v>激光治疗眼前节病</v>
      </c>
      <c r="Y2305" s="39">
        <f t="shared" si="338"/>
        <v>0</v>
      </c>
      <c r="Z2305" s="39" t="s">
        <v>3413</v>
      </c>
      <c r="AA2305" s="39">
        <f t="shared" si="339"/>
        <v>0</v>
      </c>
      <c r="AB2305" s="39" t="e">
        <f>VLOOKUP(A2305,'[1]2019.30'!$A:$D,4,0)</f>
        <v>#REF!</v>
      </c>
      <c r="AC2305" s="39" t="e">
        <f t="shared" si="340"/>
        <v>#REF!</v>
      </c>
      <c r="AD2305" s="39" t="str">
        <f>VLOOKUP(A2305,'[1]2019.30'!$A:$E,5,0)</f>
        <v>次</v>
      </c>
      <c r="AE2305" s="39">
        <f t="shared" si="341"/>
        <v>1</v>
      </c>
      <c r="AF2305" s="39">
        <f>VLOOKUP(A2305,'[1]2019.30'!$A:$F,6,0)</f>
        <v>300</v>
      </c>
      <c r="AG2305" s="39">
        <f t="shared" si="342"/>
        <v>1</v>
      </c>
      <c r="AH2305" s="39">
        <v>0</v>
      </c>
      <c r="AI2305" s="39">
        <f>IF(G2305=AH2305,0,1)</f>
        <v>0</v>
      </c>
      <c r="AJ2305" s="39" t="e">
        <f>VLOOKUP(A2305,[2]修订!$B:$C,2,0)</f>
        <v>#N/A</v>
      </c>
    </row>
    <row r="2306" s="39" customFormat="1" ht="24" spans="1:36">
      <c r="A2306" s="55">
        <v>310300082</v>
      </c>
      <c r="B2306" s="52" t="s">
        <v>3414</v>
      </c>
      <c r="C2306" s="52" t="s">
        <v>3415</v>
      </c>
      <c r="D2306" s="52"/>
      <c r="E2306" s="56" t="s">
        <v>28</v>
      </c>
      <c r="F2306" s="56" t="s">
        <v>526</v>
      </c>
      <c r="G2306" s="52"/>
      <c r="H2306" s="47"/>
      <c r="I2306" s="44"/>
      <c r="J2306" s="39" t="e">
        <f>VLOOKUP(A2306,'[1]2019.11'!$A:$B,2,0)</f>
        <v>#N/A</v>
      </c>
      <c r="X2306" s="39" t="e">
        <f>VLOOKUP(A2306,'[1]2019.30'!$A:$B,2,0)</f>
        <v>#N/A</v>
      </c>
      <c r="AJ2306" s="39" t="e">
        <f>VLOOKUP(A2306,[2]修订!$B:$C,2,0)</f>
        <v>#N/A</v>
      </c>
    </row>
    <row r="2307" s="39" customFormat="1" spans="1:36">
      <c r="A2307" s="55">
        <v>310300083</v>
      </c>
      <c r="B2307" s="52" t="s">
        <v>3416</v>
      </c>
      <c r="C2307" s="52"/>
      <c r="D2307" s="52"/>
      <c r="E2307" s="56" t="s">
        <v>28</v>
      </c>
      <c r="F2307" s="56" t="s">
        <v>526</v>
      </c>
      <c r="G2307" s="52"/>
      <c r="H2307" s="47"/>
      <c r="I2307" s="44"/>
      <c r="J2307" s="39" t="e">
        <f>VLOOKUP(A2307,'[1]2019.11'!$A:$B,2,0)</f>
        <v>#N/A</v>
      </c>
      <c r="X2307" s="39" t="e">
        <f>VLOOKUP(A2307,'[1]2019.30'!$A:$B,2,0)</f>
        <v>#N/A</v>
      </c>
      <c r="AJ2307" s="39" t="e">
        <f>VLOOKUP(A2307,[2]修订!$B:$C,2,0)</f>
        <v>#N/A</v>
      </c>
    </row>
    <row r="2308" s="39" customFormat="1" spans="1:36">
      <c r="A2308" s="55">
        <v>310300084</v>
      </c>
      <c r="B2308" s="52" t="s">
        <v>3417</v>
      </c>
      <c r="C2308" s="52" t="s">
        <v>3418</v>
      </c>
      <c r="D2308" s="52"/>
      <c r="E2308" s="56" t="s">
        <v>28</v>
      </c>
      <c r="F2308" s="56">
        <v>800</v>
      </c>
      <c r="G2308" s="52"/>
      <c r="H2308" s="47" t="s">
        <v>96</v>
      </c>
      <c r="I2308" s="44"/>
      <c r="J2308" s="39" t="e">
        <f>VLOOKUP(A2308,'[1]2019.11'!$A:$B,2,0)</f>
        <v>#N/A</v>
      </c>
      <c r="X2308" s="39" t="e">
        <f>VLOOKUP(A2308,'[1]2019.30'!$A:$B,2,0)</f>
        <v>#N/A</v>
      </c>
      <c r="AJ2308" s="39" t="e">
        <f>VLOOKUP(A2308,[2]修订!$B:$C,2,0)</f>
        <v>#N/A</v>
      </c>
    </row>
    <row r="2309" s="39" customFormat="1" spans="1:36">
      <c r="A2309" s="55">
        <v>310300085</v>
      </c>
      <c r="B2309" s="52" t="s">
        <v>3419</v>
      </c>
      <c r="C2309" s="52" t="s">
        <v>3420</v>
      </c>
      <c r="D2309" s="52"/>
      <c r="E2309" s="56" t="s">
        <v>507</v>
      </c>
      <c r="F2309" s="56">
        <v>22</v>
      </c>
      <c r="G2309" s="52"/>
      <c r="H2309" s="47" t="s">
        <v>68</v>
      </c>
      <c r="I2309" s="44"/>
      <c r="J2309" s="39" t="e">
        <f>VLOOKUP(A2309,'[1]2019.11'!$A:$B,2,0)</f>
        <v>#N/A</v>
      </c>
      <c r="X2309" s="39" t="str">
        <f>VLOOKUP(A2309,'[1]2019.30'!$A:$B,2,0)</f>
        <v>电解倒睫</v>
      </c>
      <c r="Y2309" s="39">
        <f t="shared" si="338"/>
        <v>0</v>
      </c>
      <c r="Z2309" s="39" t="s">
        <v>3420</v>
      </c>
      <c r="AA2309" s="39">
        <f t="shared" si="339"/>
        <v>0</v>
      </c>
      <c r="AB2309" s="39" t="e">
        <f>VLOOKUP(A2309,'[1]2019.30'!$A:$D,4,0)</f>
        <v>#REF!</v>
      </c>
      <c r="AC2309" s="39" t="e">
        <f t="shared" si="340"/>
        <v>#REF!</v>
      </c>
      <c r="AD2309" s="39" t="str">
        <f>VLOOKUP(A2309,'[1]2019.30'!$A:$E,5,0)</f>
        <v>单侧</v>
      </c>
      <c r="AE2309" s="39">
        <f t="shared" si="341"/>
        <v>0</v>
      </c>
      <c r="AF2309" s="39">
        <f>VLOOKUP(A2309,'[1]2019.30'!$A:$F,6,0)</f>
        <v>22</v>
      </c>
      <c r="AG2309" s="39">
        <f t="shared" si="342"/>
        <v>0</v>
      </c>
      <c r="AH2309" s="39">
        <v>0</v>
      </c>
      <c r="AI2309" s="39">
        <f>IF(G2309=AH2309,0,1)</f>
        <v>0</v>
      </c>
      <c r="AJ2309" s="39" t="e">
        <f>VLOOKUP(A2309,[2]修订!$B:$C,2,0)</f>
        <v>#N/A</v>
      </c>
    </row>
    <row r="2310" s="39" customFormat="1" ht="24" spans="1:36">
      <c r="A2310" s="55">
        <v>310300086</v>
      </c>
      <c r="B2310" s="52" t="s">
        <v>3421</v>
      </c>
      <c r="C2310" s="52" t="s">
        <v>3422</v>
      </c>
      <c r="D2310" s="52" t="s">
        <v>3423</v>
      </c>
      <c r="E2310" s="56" t="s">
        <v>3424</v>
      </c>
      <c r="F2310" s="56">
        <v>240</v>
      </c>
      <c r="G2310" s="52"/>
      <c r="H2310" s="47" t="s">
        <v>96</v>
      </c>
      <c r="I2310" s="44"/>
      <c r="J2310" s="39" t="e">
        <f>VLOOKUP(A2310,'[1]2019.11'!$A:$B,2,0)</f>
        <v>#N/A</v>
      </c>
      <c r="X2310" s="39" t="e">
        <f>VLOOKUP(A2310,'[1]2019.30'!$A:$B,2,0)</f>
        <v>#N/A</v>
      </c>
      <c r="AJ2310" s="39" t="e">
        <f>VLOOKUP(A2310,[2]修订!$B:$C,2,0)</f>
        <v>#N/A</v>
      </c>
    </row>
    <row r="2311" s="39" customFormat="1" spans="1:36">
      <c r="A2311" s="55">
        <v>310300087</v>
      </c>
      <c r="B2311" s="52" t="s">
        <v>3425</v>
      </c>
      <c r="C2311" s="52"/>
      <c r="D2311" s="52"/>
      <c r="E2311" s="56" t="s">
        <v>507</v>
      </c>
      <c r="F2311" s="56">
        <v>12</v>
      </c>
      <c r="G2311" s="52"/>
      <c r="H2311" s="47" t="s">
        <v>68</v>
      </c>
      <c r="I2311" s="44"/>
      <c r="J2311" s="39" t="e">
        <f>VLOOKUP(A2311,'[1]2019.11'!$A:$B,2,0)</f>
        <v>#N/A</v>
      </c>
      <c r="X2311" s="39" t="str">
        <f>VLOOKUP(A2311,'[1]2019.30'!$A:$B,2,0)</f>
        <v>睑板腺按摩</v>
      </c>
      <c r="Y2311" s="39">
        <f t="shared" ref="Y2311:Y2315" si="343">IF(B2311=X2311,0,1)</f>
        <v>0</v>
      </c>
      <c r="Z2311" s="39">
        <v>0</v>
      </c>
      <c r="AA2311" s="39">
        <f t="shared" ref="AA2311:AA2315" si="344">IF(C2311=Z2311,0,1)</f>
        <v>0</v>
      </c>
      <c r="AB2311" s="39" t="e">
        <f>VLOOKUP(A2311,'[1]2019.30'!$A:$D,4,0)</f>
        <v>#REF!</v>
      </c>
      <c r="AC2311" s="39" t="e">
        <f t="shared" ref="AC2311:AC2315" si="345">IF(D2311=AB2311,0,1)</f>
        <v>#REF!</v>
      </c>
      <c r="AD2311" s="39" t="str">
        <f>VLOOKUP(A2311,'[1]2019.30'!$A:$E,5,0)</f>
        <v>单侧</v>
      </c>
      <c r="AE2311" s="39">
        <f t="shared" ref="AE2311:AE2315" si="346">IF(E2311=AD2311,0,1)</f>
        <v>0</v>
      </c>
      <c r="AF2311" s="39">
        <f>VLOOKUP(A2311,'[1]2019.30'!$A:$F,6,0)</f>
        <v>12</v>
      </c>
      <c r="AG2311" s="39">
        <f t="shared" ref="AG2311:AG2315" si="347">IF(F2311=AF2311,0,1)</f>
        <v>0</v>
      </c>
      <c r="AH2311" s="39">
        <v>0</v>
      </c>
      <c r="AI2311" s="39">
        <f>IF(G2311=AH2311,0,1)</f>
        <v>0</v>
      </c>
      <c r="AJ2311" s="39" t="e">
        <f>VLOOKUP(A2311,[2]修订!$B:$C,2,0)</f>
        <v>#N/A</v>
      </c>
    </row>
    <row r="2312" s="39" customFormat="1" spans="1:36">
      <c r="A2312" s="55">
        <v>310300088</v>
      </c>
      <c r="B2312" s="52" t="s">
        <v>3426</v>
      </c>
      <c r="C2312" s="52" t="s">
        <v>3427</v>
      </c>
      <c r="D2312" s="52"/>
      <c r="E2312" s="56" t="s">
        <v>507</v>
      </c>
      <c r="F2312" s="56">
        <v>12</v>
      </c>
      <c r="G2312" s="52"/>
      <c r="H2312" s="47" t="s">
        <v>68</v>
      </c>
      <c r="I2312" s="44"/>
      <c r="J2312" s="39" t="e">
        <f>VLOOKUP(A2312,'[1]2019.11'!$A:$B,2,0)</f>
        <v>#N/A</v>
      </c>
      <c r="X2312" s="39" t="str">
        <f>VLOOKUP(A2312,'[1]2019.30'!$A:$B,2,0)</f>
        <v>冲洗结膜囊</v>
      </c>
      <c r="Y2312" s="39">
        <f t="shared" si="343"/>
        <v>0</v>
      </c>
      <c r="Z2312" s="39" t="s">
        <v>3427</v>
      </c>
      <c r="AA2312" s="39">
        <f t="shared" si="344"/>
        <v>0</v>
      </c>
      <c r="AB2312" s="39" t="e">
        <f>VLOOKUP(A2312,'[1]2019.30'!$A:$D,4,0)</f>
        <v>#REF!</v>
      </c>
      <c r="AC2312" s="39" t="e">
        <f t="shared" si="345"/>
        <v>#REF!</v>
      </c>
      <c r="AD2312" s="39" t="str">
        <f>VLOOKUP(A2312,'[1]2019.30'!$A:$E,5,0)</f>
        <v>单侧</v>
      </c>
      <c r="AE2312" s="39">
        <f t="shared" si="346"/>
        <v>0</v>
      </c>
      <c r="AF2312" s="39">
        <f>VLOOKUP(A2312,'[1]2019.30'!$A:$F,6,0)</f>
        <v>12</v>
      </c>
      <c r="AG2312" s="39">
        <f t="shared" si="347"/>
        <v>0</v>
      </c>
      <c r="AH2312" s="39">
        <v>0</v>
      </c>
      <c r="AI2312" s="39">
        <f>IF(G2312=AH2312,0,1)</f>
        <v>0</v>
      </c>
      <c r="AJ2312" s="39" t="e">
        <f>VLOOKUP(A2312,[2]修订!$B:$C,2,0)</f>
        <v>#N/A</v>
      </c>
    </row>
    <row r="2313" s="39" customFormat="1" spans="1:36">
      <c r="A2313" s="55">
        <v>310300089</v>
      </c>
      <c r="B2313" s="52" t="s">
        <v>3428</v>
      </c>
      <c r="C2313" s="52"/>
      <c r="D2313" s="52"/>
      <c r="E2313" s="56" t="s">
        <v>507</v>
      </c>
      <c r="F2313" s="56">
        <v>14</v>
      </c>
      <c r="G2313" s="52"/>
      <c r="H2313" s="47" t="s">
        <v>5</v>
      </c>
      <c r="I2313" s="44"/>
      <c r="J2313" s="39" t="e">
        <f>VLOOKUP(A2313,'[1]2019.11'!$A:$B,2,0)</f>
        <v>#N/A</v>
      </c>
      <c r="X2313" s="39" t="e">
        <f>VLOOKUP(A2313,'[1]2019.30'!$A:$B,2,0)</f>
        <v>#N/A</v>
      </c>
      <c r="AJ2313" s="39" t="e">
        <f>VLOOKUP(A2313,[2]修订!$B:$C,2,0)</f>
        <v>#N/A</v>
      </c>
    </row>
    <row r="2314" s="39" customFormat="1" spans="1:36">
      <c r="A2314" s="55">
        <v>310300090</v>
      </c>
      <c r="B2314" s="52" t="s">
        <v>3429</v>
      </c>
      <c r="C2314" s="52"/>
      <c r="D2314" s="52"/>
      <c r="E2314" s="56" t="s">
        <v>507</v>
      </c>
      <c r="F2314" s="56">
        <v>350</v>
      </c>
      <c r="G2314" s="52" t="s">
        <v>3430</v>
      </c>
      <c r="H2314" s="47" t="s">
        <v>68</v>
      </c>
      <c r="I2314" s="44"/>
      <c r="J2314" s="39" t="e">
        <f>VLOOKUP(A2314,'[1]2019.11'!$A:$B,2,0)</f>
        <v>#N/A</v>
      </c>
      <c r="X2314" s="39" t="str">
        <f>VLOOKUP(A2314,'[1]2019.30'!$A:$B,2,0)</f>
        <v>晶体囊截开术</v>
      </c>
      <c r="Y2314" s="39">
        <f t="shared" si="343"/>
        <v>0</v>
      </c>
      <c r="Z2314" s="39">
        <v>0</v>
      </c>
      <c r="AA2314" s="39">
        <f t="shared" si="344"/>
        <v>0</v>
      </c>
      <c r="AB2314" s="39" t="e">
        <f>VLOOKUP(A2314,'[1]2019.30'!$A:$D,4,0)</f>
        <v>#REF!</v>
      </c>
      <c r="AC2314" s="39" t="e">
        <f t="shared" si="345"/>
        <v>#REF!</v>
      </c>
      <c r="AD2314" s="39" t="str">
        <f>VLOOKUP(A2314,'[1]2019.30'!$A:$E,5,0)</f>
        <v>单侧</v>
      </c>
      <c r="AE2314" s="39">
        <f t="shared" si="346"/>
        <v>0</v>
      </c>
      <c r="AF2314" s="39">
        <f>VLOOKUP(A2314,'[1]2019.30'!$A:$F,6,0)</f>
        <v>350</v>
      </c>
      <c r="AG2314" s="39">
        <f t="shared" si="347"/>
        <v>0</v>
      </c>
      <c r="AH2314" s="39" t="s">
        <v>3430</v>
      </c>
      <c r="AI2314" s="39">
        <f>IF(G2314=AH2314,0,1)</f>
        <v>0</v>
      </c>
      <c r="AJ2314" s="39" t="e">
        <f>VLOOKUP(A2314,[2]修订!$B:$C,2,0)</f>
        <v>#N/A</v>
      </c>
    </row>
    <row r="2315" s="39" customFormat="1" spans="1:36">
      <c r="A2315" s="55">
        <v>310300091</v>
      </c>
      <c r="B2315" s="52" t="s">
        <v>3431</v>
      </c>
      <c r="C2315" s="52"/>
      <c r="D2315" s="52"/>
      <c r="E2315" s="56" t="s">
        <v>507</v>
      </c>
      <c r="F2315" s="56">
        <v>12</v>
      </c>
      <c r="G2315" s="52"/>
      <c r="H2315" s="47" t="s">
        <v>68</v>
      </c>
      <c r="I2315" s="44"/>
      <c r="J2315" s="39" t="e">
        <f>VLOOKUP(A2315,'[1]2019.11'!$A:$B,2,0)</f>
        <v>#N/A</v>
      </c>
      <c r="X2315" s="39" t="str">
        <f>VLOOKUP(A2315,'[1]2019.30'!$A:$B,2,0)</f>
        <v>取结膜结石</v>
      </c>
      <c r="Y2315" s="39">
        <f t="shared" si="343"/>
        <v>0</v>
      </c>
      <c r="Z2315" s="39">
        <v>0</v>
      </c>
      <c r="AA2315" s="39">
        <f t="shared" si="344"/>
        <v>0</v>
      </c>
      <c r="AB2315" s="39" t="e">
        <f>VLOOKUP(A2315,'[1]2019.30'!$A:$D,4,0)</f>
        <v>#REF!</v>
      </c>
      <c r="AC2315" s="39" t="e">
        <f t="shared" si="345"/>
        <v>#REF!</v>
      </c>
      <c r="AD2315" s="39" t="str">
        <f>VLOOKUP(A2315,'[1]2019.30'!$A:$E,5,0)</f>
        <v>单侧</v>
      </c>
      <c r="AE2315" s="39">
        <f t="shared" si="346"/>
        <v>0</v>
      </c>
      <c r="AF2315" s="39">
        <f>VLOOKUP(A2315,'[1]2019.30'!$A:$F,6,0)</f>
        <v>12</v>
      </c>
      <c r="AG2315" s="39">
        <f t="shared" si="347"/>
        <v>0</v>
      </c>
      <c r="AH2315" s="39">
        <v>0</v>
      </c>
      <c r="AI2315" s="39">
        <f>IF(G2315=AH2315,0,1)</f>
        <v>0</v>
      </c>
      <c r="AJ2315" s="39" t="e">
        <f>VLOOKUP(A2315,[2]修订!$B:$C,2,0)</f>
        <v>#N/A</v>
      </c>
    </row>
    <row r="2316" s="39" customFormat="1" ht="27" spans="1:36">
      <c r="A2316" s="55">
        <v>310300092</v>
      </c>
      <c r="B2316" s="52" t="s">
        <v>3432</v>
      </c>
      <c r="C2316" s="52" t="s">
        <v>3433</v>
      </c>
      <c r="D2316" s="52"/>
      <c r="E2316" s="56" t="s">
        <v>507</v>
      </c>
      <c r="F2316" s="56">
        <v>26</v>
      </c>
      <c r="G2316" s="52" t="s">
        <v>3434</v>
      </c>
      <c r="H2316" s="47" t="s">
        <v>491</v>
      </c>
      <c r="I2316" s="44"/>
      <c r="J2316" s="39" t="e">
        <f>VLOOKUP(A2316,'[1]2019.11'!$A:$B,2,0)</f>
        <v>#N/A</v>
      </c>
      <c r="X2316" s="39" t="e">
        <f>VLOOKUP(A2316,'[1]2019.30'!$A:$B,2,0)</f>
        <v>#N/A</v>
      </c>
      <c r="AJ2316" s="39" t="e">
        <f>VLOOKUP(A2316,[2]修订!$B:$C,2,0)</f>
        <v>#N/A</v>
      </c>
    </row>
    <row r="2317" s="39" customFormat="1" ht="27" spans="1:36">
      <c r="A2317" s="55">
        <v>310300093</v>
      </c>
      <c r="B2317" s="52" t="s">
        <v>3435</v>
      </c>
      <c r="C2317" s="52"/>
      <c r="D2317" s="52"/>
      <c r="E2317" s="56" t="s">
        <v>507</v>
      </c>
      <c r="F2317" s="56">
        <v>65</v>
      </c>
      <c r="G2317" s="52"/>
      <c r="H2317" s="47" t="s">
        <v>491</v>
      </c>
      <c r="I2317" s="44"/>
      <c r="J2317" s="39" t="e">
        <f>VLOOKUP(A2317,'[1]2019.11'!$A:$B,2,0)</f>
        <v>#N/A</v>
      </c>
      <c r="X2317" s="39" t="e">
        <f>VLOOKUP(A2317,'[1]2019.30'!$A:$B,2,0)</f>
        <v>#N/A</v>
      </c>
      <c r="AJ2317" s="39" t="e">
        <f>VLOOKUP(A2317,[2]修订!$B:$C,2,0)</f>
        <v>#N/A</v>
      </c>
    </row>
    <row r="2318" s="39" customFormat="1" spans="1:36">
      <c r="A2318" s="55">
        <v>310300094</v>
      </c>
      <c r="B2318" s="52" t="s">
        <v>3436</v>
      </c>
      <c r="C2318" s="52"/>
      <c r="D2318" s="52"/>
      <c r="E2318" s="56" t="s">
        <v>507</v>
      </c>
      <c r="F2318" s="56">
        <v>10</v>
      </c>
      <c r="G2318" s="52"/>
      <c r="H2318" s="47" t="s">
        <v>68</v>
      </c>
      <c r="I2318" s="44"/>
      <c r="J2318" s="39" t="e">
        <f>VLOOKUP(A2318,'[1]2019.11'!$A:$B,2,0)</f>
        <v>#N/A</v>
      </c>
      <c r="X2318" s="39" t="str">
        <f>VLOOKUP(A2318,'[1]2019.30'!$A:$B,2,0)</f>
        <v>球结膜下注射</v>
      </c>
      <c r="Y2318" s="39">
        <f t="shared" ref="Y2318:Y2321" si="348">IF(B2318=X2318,0,1)</f>
        <v>0</v>
      </c>
      <c r="Z2318" s="39">
        <v>0</v>
      </c>
      <c r="AA2318" s="39">
        <f t="shared" ref="AA2318:AA2321" si="349">IF(C2318=Z2318,0,1)</f>
        <v>0</v>
      </c>
      <c r="AB2318" s="39" t="e">
        <f>VLOOKUP(A2318,'[1]2019.30'!$A:$D,4,0)</f>
        <v>#REF!</v>
      </c>
      <c r="AC2318" s="39" t="e">
        <f t="shared" ref="AC2318:AC2321" si="350">IF(D2318=AB2318,0,1)</f>
        <v>#REF!</v>
      </c>
      <c r="AD2318" s="39" t="str">
        <f>VLOOKUP(A2318,'[1]2019.30'!$A:$E,5,0)</f>
        <v>单侧</v>
      </c>
      <c r="AE2318" s="39">
        <f t="shared" ref="AE2318:AE2321" si="351">IF(E2318=AD2318,0,1)</f>
        <v>0</v>
      </c>
      <c r="AF2318" s="39">
        <f>VLOOKUP(A2318,'[1]2019.30'!$A:$F,6,0)</f>
        <v>10</v>
      </c>
      <c r="AG2318" s="39">
        <f t="shared" ref="AG2318:AG2321" si="352">IF(F2318=AF2318,0,1)</f>
        <v>0</v>
      </c>
      <c r="AH2318" s="39">
        <v>0</v>
      </c>
      <c r="AI2318" s="39">
        <f>IF(G2318=AH2318,0,1)</f>
        <v>0</v>
      </c>
      <c r="AJ2318" s="39" t="e">
        <f>VLOOKUP(A2318,[2]修订!$B:$C,2,0)</f>
        <v>#N/A</v>
      </c>
    </row>
    <row r="2319" s="39" customFormat="1" ht="24" spans="1:36">
      <c r="A2319" s="55">
        <v>310300095</v>
      </c>
      <c r="B2319" s="52" t="s">
        <v>3437</v>
      </c>
      <c r="C2319" s="52" t="s">
        <v>3438</v>
      </c>
      <c r="D2319" s="52"/>
      <c r="E2319" s="56" t="s">
        <v>507</v>
      </c>
      <c r="F2319" s="56">
        <v>20</v>
      </c>
      <c r="G2319" s="52"/>
      <c r="H2319" s="47" t="s">
        <v>68</v>
      </c>
      <c r="I2319" s="44"/>
      <c r="J2319" s="39" t="e">
        <f>VLOOKUP(A2319,'[1]2019.11'!$A:$B,2,0)</f>
        <v>#N/A</v>
      </c>
      <c r="X2319" s="39" t="str">
        <f>VLOOKUP(A2319,'[1]2019.30'!$A:$B,2,0)</f>
        <v>球后注射</v>
      </c>
      <c r="Y2319" s="39">
        <f t="shared" si="348"/>
        <v>0</v>
      </c>
      <c r="Z2319" s="39" t="s">
        <v>3438</v>
      </c>
      <c r="AA2319" s="39">
        <f t="shared" si="349"/>
        <v>0</v>
      </c>
      <c r="AB2319" s="39" t="e">
        <f>VLOOKUP(A2319,'[1]2019.30'!$A:$D,4,0)</f>
        <v>#REF!</v>
      </c>
      <c r="AC2319" s="39" t="e">
        <f t="shared" si="350"/>
        <v>#REF!</v>
      </c>
      <c r="AD2319" s="39" t="str">
        <f>VLOOKUP(A2319,'[1]2019.30'!$A:$E,5,0)</f>
        <v>单侧</v>
      </c>
      <c r="AE2319" s="39">
        <f t="shared" si="351"/>
        <v>0</v>
      </c>
      <c r="AF2319" s="39">
        <f>VLOOKUP(A2319,'[1]2019.30'!$A:$F,6,0)</f>
        <v>20</v>
      </c>
      <c r="AG2319" s="39">
        <f t="shared" si="352"/>
        <v>0</v>
      </c>
      <c r="AH2319" s="39">
        <v>0</v>
      </c>
      <c r="AI2319" s="39">
        <f>IF(G2319=AH2319,0,1)</f>
        <v>0</v>
      </c>
      <c r="AJ2319" s="39" t="e">
        <f>VLOOKUP(A2319,[2]修订!$B:$C,2,0)</f>
        <v>#N/A</v>
      </c>
    </row>
    <row r="2320" s="39" customFormat="1" spans="1:36">
      <c r="A2320" s="55">
        <v>310300096</v>
      </c>
      <c r="B2320" s="52" t="s">
        <v>3439</v>
      </c>
      <c r="C2320" s="52"/>
      <c r="D2320" s="52"/>
      <c r="E2320" s="56" t="s">
        <v>28</v>
      </c>
      <c r="F2320" s="56">
        <v>13</v>
      </c>
      <c r="G2320" s="52"/>
      <c r="H2320" s="47" t="s">
        <v>96</v>
      </c>
      <c r="I2320" s="44"/>
      <c r="J2320" s="39" t="e">
        <f>VLOOKUP(A2320,'[1]2019.11'!$A:$B,2,0)</f>
        <v>#N/A</v>
      </c>
      <c r="X2320" s="39" t="e">
        <f>VLOOKUP(A2320,'[1]2019.30'!$A:$B,2,0)</f>
        <v>#N/A</v>
      </c>
      <c r="AJ2320" s="39" t="e">
        <f>VLOOKUP(A2320,[2]修订!$B:$C,2,0)</f>
        <v>#N/A</v>
      </c>
    </row>
    <row r="2321" s="39" customFormat="1" ht="24" spans="1:36">
      <c r="A2321" s="55">
        <v>310300097</v>
      </c>
      <c r="B2321" s="52" t="s">
        <v>3440</v>
      </c>
      <c r="C2321" s="52" t="s">
        <v>3441</v>
      </c>
      <c r="D2321" s="52"/>
      <c r="E2321" s="56" t="s">
        <v>28</v>
      </c>
      <c r="F2321" s="56">
        <v>75</v>
      </c>
      <c r="G2321" s="52"/>
      <c r="H2321" s="47" t="s">
        <v>68</v>
      </c>
      <c r="I2321" s="44"/>
      <c r="J2321" s="39" t="e">
        <f>VLOOKUP(A2321,'[1]2019.11'!$A:$B,2,0)</f>
        <v>#N/A</v>
      </c>
      <c r="X2321" s="39" t="str">
        <f>VLOOKUP(A2321,'[1]2019.30'!$A:$B,2,0)</f>
        <v>肉毒杆菌素眼外肌注射</v>
      </c>
      <c r="Y2321" s="39">
        <f t="shared" si="348"/>
        <v>0</v>
      </c>
      <c r="Z2321" s="39" t="s">
        <v>3441</v>
      </c>
      <c r="AA2321" s="39">
        <f t="shared" si="349"/>
        <v>0</v>
      </c>
      <c r="AB2321" s="39" t="e">
        <f>VLOOKUP(A2321,'[1]2019.30'!$A:$D,4,0)</f>
        <v>#REF!</v>
      </c>
      <c r="AC2321" s="39" t="e">
        <f t="shared" si="350"/>
        <v>#REF!</v>
      </c>
      <c r="AD2321" s="39" t="str">
        <f>VLOOKUP(A2321,'[1]2019.30'!$A:$E,5,0)</f>
        <v>次</v>
      </c>
      <c r="AE2321" s="39">
        <f t="shared" si="351"/>
        <v>0</v>
      </c>
      <c r="AF2321" s="39">
        <f>VLOOKUP(A2321,'[1]2019.30'!$A:$F,6,0)</f>
        <v>75</v>
      </c>
      <c r="AG2321" s="39">
        <f t="shared" si="352"/>
        <v>0</v>
      </c>
      <c r="AH2321" s="39">
        <v>0</v>
      </c>
      <c r="AI2321" s="39">
        <f>IF(G2321=AH2321,0,1)</f>
        <v>0</v>
      </c>
      <c r="AJ2321" s="39" t="e">
        <f>VLOOKUP(A2321,[2]修订!$B:$C,2,0)</f>
        <v>#N/A</v>
      </c>
    </row>
    <row r="2322" s="39" customFormat="1" ht="27" spans="1:36">
      <c r="A2322" s="55">
        <v>310300098</v>
      </c>
      <c r="B2322" s="52" t="s">
        <v>3442</v>
      </c>
      <c r="C2322" s="52"/>
      <c r="D2322" s="52"/>
      <c r="E2322" s="56" t="s">
        <v>507</v>
      </c>
      <c r="F2322" s="62">
        <v>26</v>
      </c>
      <c r="G2322" s="52"/>
      <c r="H2322" s="47" t="s">
        <v>491</v>
      </c>
      <c r="I2322" s="44"/>
      <c r="J2322" s="39" t="e">
        <f>VLOOKUP(A2322,'[1]2019.11'!$A:$B,2,0)</f>
        <v>#N/A</v>
      </c>
      <c r="X2322" s="39" t="e">
        <f>VLOOKUP(A2322,'[1]2019.30'!$A:$B,2,0)</f>
        <v>#N/A</v>
      </c>
      <c r="AJ2322" s="39" t="e">
        <f>VLOOKUP(A2322,[2]修订!$B:$C,2,0)</f>
        <v>#N/A</v>
      </c>
    </row>
    <row r="2323" s="39" customFormat="1" ht="27" spans="1:36">
      <c r="A2323" s="55">
        <v>310300099</v>
      </c>
      <c r="B2323" s="52" t="s">
        <v>3443</v>
      </c>
      <c r="C2323" s="52"/>
      <c r="D2323" s="52"/>
      <c r="E2323" s="56" t="s">
        <v>507</v>
      </c>
      <c r="F2323" s="62">
        <v>11</v>
      </c>
      <c r="G2323" s="52"/>
      <c r="H2323" s="47" t="s">
        <v>491</v>
      </c>
      <c r="I2323" s="44"/>
      <c r="J2323" s="39" t="e">
        <f>VLOOKUP(A2323,'[1]2019.11'!$A:$B,2,0)</f>
        <v>#N/A</v>
      </c>
      <c r="X2323" s="39" t="e">
        <f>VLOOKUP(A2323,'[1]2019.30'!$A:$B,2,0)</f>
        <v>#N/A</v>
      </c>
      <c r="AJ2323" s="39" t="e">
        <f>VLOOKUP(A2323,[2]修订!$B:$C,2,0)</f>
        <v>#N/A</v>
      </c>
    </row>
    <row r="2324" s="39" customFormat="1" spans="1:36">
      <c r="A2324" s="55">
        <v>310300100</v>
      </c>
      <c r="B2324" s="52" t="s">
        <v>3444</v>
      </c>
      <c r="C2324" s="52" t="s">
        <v>3445</v>
      </c>
      <c r="D2324" s="52"/>
      <c r="E2324" s="56" t="s">
        <v>507</v>
      </c>
      <c r="F2324" s="56">
        <v>245</v>
      </c>
      <c r="G2324" s="52"/>
      <c r="H2324" s="47" t="s">
        <v>68</v>
      </c>
      <c r="I2324" s="44"/>
      <c r="J2324" s="39" t="e">
        <f>VLOOKUP(A2324,'[1]2019.11'!$A:$B,2,0)</f>
        <v>#N/A</v>
      </c>
      <c r="X2324" s="39" t="str">
        <f>VLOOKUP(A2324,'[1]2019.30'!$A:$B,2,0)</f>
        <v>前房穿刺术</v>
      </c>
      <c r="Y2324" s="39">
        <f t="shared" ref="Y2324:Y2327" si="353">IF(B2324=X2324,0,1)</f>
        <v>0</v>
      </c>
      <c r="Z2324" s="39" t="s">
        <v>3445</v>
      </c>
      <c r="AA2324" s="39">
        <f t="shared" ref="AA2324:AA2327" si="354">IF(C2324=Z2324,0,1)</f>
        <v>0</v>
      </c>
      <c r="AB2324" s="39" t="e">
        <f>VLOOKUP(A2324,'[1]2019.30'!$A:$D,4,0)</f>
        <v>#REF!</v>
      </c>
      <c r="AC2324" s="39" t="e">
        <f t="shared" ref="AC2324:AC2327" si="355">IF(D2324=AB2324,0,1)</f>
        <v>#REF!</v>
      </c>
      <c r="AD2324" s="39" t="str">
        <f>VLOOKUP(A2324,'[1]2019.30'!$A:$E,5,0)</f>
        <v>单侧</v>
      </c>
      <c r="AE2324" s="39">
        <f t="shared" ref="AE2324:AE2327" si="356">IF(E2324=AD2324,0,1)</f>
        <v>0</v>
      </c>
      <c r="AF2324" s="39">
        <f>VLOOKUP(A2324,'[1]2019.30'!$A:$F,6,0)</f>
        <v>245</v>
      </c>
      <c r="AG2324" s="39">
        <f t="shared" ref="AG2324:AG2327" si="357">IF(F2324=AF2324,0,1)</f>
        <v>0</v>
      </c>
      <c r="AH2324" s="39">
        <v>0</v>
      </c>
      <c r="AI2324" s="39">
        <f>IF(G2324=AH2324,0,1)</f>
        <v>0</v>
      </c>
      <c r="AJ2324" s="39" t="e">
        <f>VLOOKUP(A2324,[2]修订!$B:$C,2,0)</f>
        <v>#N/A</v>
      </c>
    </row>
    <row r="2325" s="39" customFormat="1" ht="27" spans="1:36">
      <c r="A2325" s="55">
        <v>310300101</v>
      </c>
      <c r="B2325" s="52" t="s">
        <v>3446</v>
      </c>
      <c r="C2325" s="52" t="s">
        <v>3447</v>
      </c>
      <c r="D2325" s="52"/>
      <c r="E2325" s="56" t="s">
        <v>507</v>
      </c>
      <c r="F2325" s="62">
        <v>260</v>
      </c>
      <c r="G2325" s="52"/>
      <c r="H2325" s="47" t="s">
        <v>491</v>
      </c>
      <c r="I2325" s="44"/>
      <c r="J2325" s="39" t="e">
        <f>VLOOKUP(A2325,'[1]2019.11'!$A:$B,2,0)</f>
        <v>#N/A</v>
      </c>
      <c r="X2325" s="39" t="e">
        <f>VLOOKUP(A2325,'[1]2019.30'!$A:$B,2,0)</f>
        <v>#N/A</v>
      </c>
      <c r="AJ2325" s="39" t="e">
        <f>VLOOKUP(A2325,[2]修订!$B:$C,2,0)</f>
        <v>#N/A</v>
      </c>
    </row>
    <row r="2326" s="39" customFormat="1" spans="1:36">
      <c r="A2326" s="55">
        <v>310300102</v>
      </c>
      <c r="B2326" s="52" t="s">
        <v>3448</v>
      </c>
      <c r="C2326" s="52"/>
      <c r="D2326" s="52"/>
      <c r="E2326" s="56" t="s">
        <v>507</v>
      </c>
      <c r="F2326" s="56">
        <v>36</v>
      </c>
      <c r="G2326" s="52"/>
      <c r="H2326" s="47" t="s">
        <v>68</v>
      </c>
      <c r="I2326" s="44"/>
      <c r="J2326" s="39" t="e">
        <f>VLOOKUP(A2326,'[1]2019.11'!$A:$B,2,0)</f>
        <v>#N/A</v>
      </c>
      <c r="X2326" s="39" t="str">
        <f>VLOOKUP(A2326,'[1]2019.30'!$A:$B,2,0)</f>
        <v>角膜异物剔除术</v>
      </c>
      <c r="Y2326" s="39">
        <f t="shared" si="353"/>
        <v>0</v>
      </c>
      <c r="Z2326" s="39">
        <v>0</v>
      </c>
      <c r="AA2326" s="39">
        <f t="shared" si="354"/>
        <v>0</v>
      </c>
      <c r="AB2326" s="39" t="e">
        <f>VLOOKUP(A2326,'[1]2019.30'!$A:$D,4,0)</f>
        <v>#REF!</v>
      </c>
      <c r="AC2326" s="39" t="e">
        <f t="shared" si="355"/>
        <v>#REF!</v>
      </c>
      <c r="AD2326" s="39" t="str">
        <f>VLOOKUP(A2326,'[1]2019.30'!$A:$E,5,0)</f>
        <v>单侧</v>
      </c>
      <c r="AE2326" s="39">
        <f t="shared" si="356"/>
        <v>0</v>
      </c>
      <c r="AF2326" s="39">
        <f>VLOOKUP(A2326,'[1]2019.30'!$A:$F,6,0)</f>
        <v>36</v>
      </c>
      <c r="AG2326" s="39">
        <f t="shared" si="357"/>
        <v>0</v>
      </c>
      <c r="AH2326" s="39">
        <v>0</v>
      </c>
      <c r="AI2326" s="39">
        <f>IF(G2326=AH2326,0,1)</f>
        <v>0</v>
      </c>
      <c r="AJ2326" s="39" t="e">
        <f>VLOOKUP(A2326,[2]修订!$B:$C,2,0)</f>
        <v>#N/A</v>
      </c>
    </row>
    <row r="2327" s="39" customFormat="1" ht="40.5" spans="1:36">
      <c r="A2327" s="55">
        <v>310300103</v>
      </c>
      <c r="B2327" s="52" t="s">
        <v>3449</v>
      </c>
      <c r="C2327" s="52"/>
      <c r="D2327" s="52"/>
      <c r="E2327" s="56" t="s">
        <v>507</v>
      </c>
      <c r="F2327" s="62">
        <v>40</v>
      </c>
      <c r="G2327" s="52"/>
      <c r="H2327" s="47" t="s">
        <v>3381</v>
      </c>
      <c r="I2327" s="44"/>
      <c r="J2327" s="39" t="e">
        <f>VLOOKUP(A2327,'[1]2019.11'!$A:$B,2,0)</f>
        <v>#N/A</v>
      </c>
      <c r="X2327" s="39" t="str">
        <f>VLOOKUP(A2327,'[1]2019.30'!$A:$B,2,0)</f>
        <v>角膜溃疡灼烙术</v>
      </c>
      <c r="Y2327" s="39">
        <f t="shared" si="353"/>
        <v>0</v>
      </c>
      <c r="Z2327" s="39">
        <v>0</v>
      </c>
      <c r="AA2327" s="39">
        <f t="shared" si="354"/>
        <v>0</v>
      </c>
      <c r="AB2327" s="39" t="e">
        <f>VLOOKUP(A2327,'[1]2019.30'!$A:$D,4,0)</f>
        <v>#REF!</v>
      </c>
      <c r="AC2327" s="39" t="e">
        <f t="shared" si="355"/>
        <v>#REF!</v>
      </c>
      <c r="AD2327" s="39" t="str">
        <f>VLOOKUP(A2327,'[1]2019.30'!$A:$E,5,0)</f>
        <v>次</v>
      </c>
      <c r="AE2327" s="39">
        <f t="shared" si="356"/>
        <v>1</v>
      </c>
      <c r="AF2327" s="39">
        <f>VLOOKUP(A2327,'[1]2019.30'!$A:$F,6,0)</f>
        <v>30</v>
      </c>
      <c r="AG2327" s="39">
        <f t="shared" si="357"/>
        <v>1</v>
      </c>
      <c r="AH2327" s="39">
        <v>0</v>
      </c>
      <c r="AI2327" s="39">
        <f>IF(G2327=AH2327,0,1)</f>
        <v>0</v>
      </c>
      <c r="AJ2327" s="39" t="e">
        <f>VLOOKUP(A2327,[2]修订!$B:$C,2,0)</f>
        <v>#N/A</v>
      </c>
    </row>
    <row r="2328" s="39" customFormat="1" ht="27" spans="1:36">
      <c r="A2328" s="55">
        <v>310300104</v>
      </c>
      <c r="B2328" s="52" t="s">
        <v>3450</v>
      </c>
      <c r="C2328" s="52" t="s">
        <v>3451</v>
      </c>
      <c r="D2328" s="52"/>
      <c r="E2328" s="56" t="s">
        <v>507</v>
      </c>
      <c r="F2328" s="62">
        <v>400</v>
      </c>
      <c r="G2328" s="52"/>
      <c r="H2328" s="47" t="s">
        <v>491</v>
      </c>
      <c r="I2328" s="44"/>
      <c r="J2328" s="39" t="e">
        <f>VLOOKUP(A2328,'[1]2019.11'!$A:$B,2,0)</f>
        <v>#N/A</v>
      </c>
      <c r="X2328" s="39" t="e">
        <f>VLOOKUP(A2328,'[1]2019.30'!$A:$B,2,0)</f>
        <v>#N/A</v>
      </c>
      <c r="AJ2328" s="39" t="e">
        <f>VLOOKUP(A2328,[2]修订!$B:$C,2,0)</f>
        <v>#N/A</v>
      </c>
    </row>
    <row r="2329" s="39" customFormat="1" spans="1:36">
      <c r="A2329" s="55">
        <v>310300105</v>
      </c>
      <c r="B2329" s="52" t="s">
        <v>3452</v>
      </c>
      <c r="C2329" s="52"/>
      <c r="D2329" s="52"/>
      <c r="E2329" s="56" t="s">
        <v>507</v>
      </c>
      <c r="F2329" s="56">
        <v>12</v>
      </c>
      <c r="G2329" s="52"/>
      <c r="H2329" s="47" t="s">
        <v>68</v>
      </c>
      <c r="I2329" s="44"/>
      <c r="J2329" s="39" t="e">
        <f>VLOOKUP(A2329,'[1]2019.11'!$A:$B,2,0)</f>
        <v>#N/A</v>
      </c>
      <c r="X2329" s="39" t="str">
        <f>VLOOKUP(A2329,'[1]2019.30'!$A:$B,2,0)</f>
        <v>泪小点扩张</v>
      </c>
      <c r="Y2329" s="39">
        <f t="shared" ref="Y2329:Y2332" si="358">IF(B2329=X2329,0,1)</f>
        <v>0</v>
      </c>
      <c r="Z2329" s="39">
        <v>0</v>
      </c>
      <c r="AA2329" s="39">
        <f t="shared" ref="AA2329:AA2332" si="359">IF(C2329=Z2329,0,1)</f>
        <v>0</v>
      </c>
      <c r="AB2329" s="39" t="e">
        <f>VLOOKUP(A2329,'[1]2019.30'!$A:$D,4,0)</f>
        <v>#REF!</v>
      </c>
      <c r="AC2329" s="39" t="e">
        <f t="shared" ref="AC2329:AC2332" si="360">IF(D2329=AB2329,0,1)</f>
        <v>#REF!</v>
      </c>
      <c r="AD2329" s="39" t="str">
        <f>VLOOKUP(A2329,'[1]2019.30'!$A:$E,5,0)</f>
        <v>单侧</v>
      </c>
      <c r="AE2329" s="39">
        <f t="shared" ref="AE2329:AE2332" si="361">IF(E2329=AD2329,0,1)</f>
        <v>0</v>
      </c>
      <c r="AF2329" s="39">
        <f>VLOOKUP(A2329,'[1]2019.30'!$A:$F,6,0)</f>
        <v>12</v>
      </c>
      <c r="AG2329" s="39">
        <f t="shared" ref="AG2329:AG2332" si="362">IF(F2329=AF2329,0,1)</f>
        <v>0</v>
      </c>
      <c r="AH2329" s="39">
        <v>0</v>
      </c>
      <c r="AI2329" s="39">
        <f>IF(G2329=AH2329,0,1)</f>
        <v>0</v>
      </c>
      <c r="AJ2329" s="39" t="e">
        <f>VLOOKUP(A2329,[2]修订!$B:$C,2,0)</f>
        <v>#N/A</v>
      </c>
    </row>
    <row r="2330" s="39" customFormat="1" spans="1:36">
      <c r="A2330" s="55">
        <v>310300106</v>
      </c>
      <c r="B2330" s="52" t="s">
        <v>3453</v>
      </c>
      <c r="C2330" s="52"/>
      <c r="D2330" s="52"/>
      <c r="E2330" s="56" t="s">
        <v>507</v>
      </c>
      <c r="F2330" s="56">
        <v>54</v>
      </c>
      <c r="G2330" s="52" t="s">
        <v>3430</v>
      </c>
      <c r="H2330" s="47" t="s">
        <v>68</v>
      </c>
      <c r="I2330" s="44"/>
      <c r="J2330" s="39" t="e">
        <f>VLOOKUP(A2330,'[1]2019.11'!$A:$B,2,0)</f>
        <v>#N/A</v>
      </c>
      <c r="X2330" s="39" t="str">
        <f>VLOOKUP(A2330,'[1]2019.30'!$A:$B,2,0)</f>
        <v>泪道探通术</v>
      </c>
      <c r="Y2330" s="39">
        <f t="shared" si="358"/>
        <v>0</v>
      </c>
      <c r="Z2330" s="39">
        <v>0</v>
      </c>
      <c r="AA2330" s="39">
        <f t="shared" si="359"/>
        <v>0</v>
      </c>
      <c r="AB2330" s="39" t="e">
        <f>VLOOKUP(A2330,'[1]2019.30'!$A:$D,4,0)</f>
        <v>#REF!</v>
      </c>
      <c r="AC2330" s="39" t="e">
        <f t="shared" si="360"/>
        <v>#REF!</v>
      </c>
      <c r="AD2330" s="39" t="str">
        <f>VLOOKUP(A2330,'[1]2019.30'!$A:$E,5,0)</f>
        <v>单侧</v>
      </c>
      <c r="AE2330" s="39">
        <f t="shared" si="361"/>
        <v>0</v>
      </c>
      <c r="AF2330" s="39">
        <f>VLOOKUP(A2330,'[1]2019.30'!$A:$F,6,0)</f>
        <v>54</v>
      </c>
      <c r="AG2330" s="39">
        <f t="shared" si="362"/>
        <v>0</v>
      </c>
      <c r="AH2330" s="39" t="s">
        <v>3430</v>
      </c>
      <c r="AI2330" s="39">
        <f>IF(G2330=AH2330,0,1)</f>
        <v>0</v>
      </c>
      <c r="AJ2330" s="39" t="e">
        <f>VLOOKUP(A2330,[2]修订!$B:$C,2,0)</f>
        <v>#N/A</v>
      </c>
    </row>
    <row r="2331" s="39" customFormat="1" spans="1:36">
      <c r="A2331" s="55">
        <v>310300107</v>
      </c>
      <c r="B2331" s="52" t="s">
        <v>3454</v>
      </c>
      <c r="C2331" s="52" t="s">
        <v>3455</v>
      </c>
      <c r="D2331" s="52"/>
      <c r="E2331" s="56" t="s">
        <v>28</v>
      </c>
      <c r="F2331" s="56">
        <v>21</v>
      </c>
      <c r="G2331" s="52"/>
      <c r="H2331" s="47" t="s">
        <v>68</v>
      </c>
      <c r="I2331" s="44"/>
      <c r="J2331" s="39" t="e">
        <f>VLOOKUP(A2331,'[1]2019.11'!$A:$B,2,0)</f>
        <v>#N/A</v>
      </c>
      <c r="X2331" s="39" t="str">
        <f>VLOOKUP(A2331,'[1]2019.30'!$A:$B,2,0)</f>
        <v>双眼单视功能训练</v>
      </c>
      <c r="Y2331" s="39">
        <f t="shared" si="358"/>
        <v>0</v>
      </c>
      <c r="Z2331" s="39" t="s">
        <v>3455</v>
      </c>
      <c r="AA2331" s="39">
        <f t="shared" si="359"/>
        <v>0</v>
      </c>
      <c r="AB2331" s="39" t="e">
        <f>VLOOKUP(A2331,'[1]2019.30'!$A:$D,4,0)</f>
        <v>#REF!</v>
      </c>
      <c r="AC2331" s="39" t="e">
        <f t="shared" si="360"/>
        <v>#REF!</v>
      </c>
      <c r="AD2331" s="39" t="str">
        <f>VLOOKUP(A2331,'[1]2019.30'!$A:$E,5,0)</f>
        <v>次</v>
      </c>
      <c r="AE2331" s="39">
        <f t="shared" si="361"/>
        <v>0</v>
      </c>
      <c r="AF2331" s="39">
        <f>VLOOKUP(A2331,'[1]2019.30'!$A:$F,6,0)</f>
        <v>21</v>
      </c>
      <c r="AG2331" s="39">
        <f t="shared" si="362"/>
        <v>0</v>
      </c>
      <c r="AH2331" s="39">
        <v>0</v>
      </c>
      <c r="AI2331" s="39">
        <f>IF(G2331=AH2331,0,1)</f>
        <v>0</v>
      </c>
      <c r="AJ2331" s="39" t="e">
        <f>VLOOKUP(A2331,[2]修订!$B:$C,2,0)</f>
        <v>#N/A</v>
      </c>
    </row>
    <row r="2332" s="39" customFormat="1" spans="1:36">
      <c r="A2332" s="55">
        <v>310300108</v>
      </c>
      <c r="B2332" s="52" t="s">
        <v>3456</v>
      </c>
      <c r="C2332" s="52"/>
      <c r="D2332" s="52"/>
      <c r="E2332" s="56" t="s">
        <v>507</v>
      </c>
      <c r="F2332" s="56">
        <v>11</v>
      </c>
      <c r="G2332" s="52"/>
      <c r="H2332" s="47" t="s">
        <v>68</v>
      </c>
      <c r="I2332" s="44"/>
      <c r="J2332" s="39" t="e">
        <f>VLOOKUP(A2332,'[1]2019.11'!$A:$B,2,0)</f>
        <v>#N/A</v>
      </c>
      <c r="X2332" s="39" t="str">
        <f>VLOOKUP(A2332,'[1]2019.30'!$A:$B,2,0)</f>
        <v>弱视训练</v>
      </c>
      <c r="Y2332" s="39">
        <f t="shared" si="358"/>
        <v>0</v>
      </c>
      <c r="Z2332" s="39">
        <v>0</v>
      </c>
      <c r="AA2332" s="39">
        <f t="shared" si="359"/>
        <v>0</v>
      </c>
      <c r="AB2332" s="39" t="e">
        <f>VLOOKUP(A2332,'[1]2019.30'!$A:$D,4,0)</f>
        <v>#REF!</v>
      </c>
      <c r="AC2332" s="39" t="e">
        <f t="shared" si="360"/>
        <v>#REF!</v>
      </c>
      <c r="AD2332" s="39" t="str">
        <f>VLOOKUP(A2332,'[1]2019.30'!$A:$E,5,0)</f>
        <v>单侧</v>
      </c>
      <c r="AE2332" s="39">
        <f t="shared" si="361"/>
        <v>0</v>
      </c>
      <c r="AF2332" s="39">
        <f>VLOOKUP(A2332,'[1]2019.30'!$A:$F,6,0)</f>
        <v>11</v>
      </c>
      <c r="AG2332" s="39">
        <f t="shared" si="362"/>
        <v>0</v>
      </c>
      <c r="AH2332" s="39">
        <v>0</v>
      </c>
      <c r="AI2332" s="39">
        <f>IF(G2332=AH2332,0,1)</f>
        <v>0</v>
      </c>
      <c r="AJ2332" s="39" t="e">
        <f>VLOOKUP(A2332,[2]修订!$B:$C,2,0)</f>
        <v>#N/A</v>
      </c>
    </row>
    <row r="2333" s="39" customFormat="1" ht="54" spans="1:36">
      <c r="A2333" s="55">
        <v>310300109</v>
      </c>
      <c r="B2333" s="52" t="s">
        <v>3457</v>
      </c>
      <c r="C2333" s="52"/>
      <c r="D2333" s="52" t="s">
        <v>3458</v>
      </c>
      <c r="E2333" s="62" t="s">
        <v>28</v>
      </c>
      <c r="F2333" s="56">
        <v>180</v>
      </c>
      <c r="G2333" s="52"/>
      <c r="H2333" s="47" t="s">
        <v>208</v>
      </c>
      <c r="I2333" s="44"/>
      <c r="J2333" s="39" t="e">
        <f>VLOOKUP(A2333,'[1]2019.11'!$A:$B,2,0)</f>
        <v>#N/A</v>
      </c>
      <c r="X2333" s="39" t="e">
        <f>VLOOKUP(A2333,'[1]2019.30'!$A:$B,2,0)</f>
        <v>#N/A</v>
      </c>
      <c r="AJ2333" s="39" t="e">
        <f>VLOOKUP(A2333,[2]修订!$B:$C,2,0)</f>
        <v>#N/A</v>
      </c>
    </row>
    <row r="2334" s="39" customFormat="1" ht="54" spans="1:36">
      <c r="A2334" s="55">
        <v>310300110</v>
      </c>
      <c r="B2334" s="52" t="s">
        <v>3459</v>
      </c>
      <c r="C2334" s="52"/>
      <c r="D2334" s="52"/>
      <c r="E2334" s="62" t="s">
        <v>3281</v>
      </c>
      <c r="F2334" s="56">
        <v>130</v>
      </c>
      <c r="G2334" s="52"/>
      <c r="H2334" s="47" t="s">
        <v>208</v>
      </c>
      <c r="I2334" s="44"/>
      <c r="J2334" s="39" t="e">
        <f>VLOOKUP(A2334,'[1]2019.11'!$A:$B,2,0)</f>
        <v>#N/A</v>
      </c>
      <c r="X2334" s="39" t="e">
        <f>VLOOKUP(A2334,'[1]2019.30'!$A:$B,2,0)</f>
        <v>#N/A</v>
      </c>
      <c r="AJ2334" s="39" t="e">
        <f>VLOOKUP(A2334,[2]修订!$B:$C,2,0)</f>
        <v>#N/A</v>
      </c>
    </row>
    <row r="2335" s="39" customFormat="1" ht="54" spans="1:36">
      <c r="A2335" s="55">
        <v>310300111</v>
      </c>
      <c r="B2335" s="52" t="s">
        <v>3460</v>
      </c>
      <c r="C2335" s="52"/>
      <c r="D2335" s="52"/>
      <c r="E2335" s="56" t="s">
        <v>28</v>
      </c>
      <c r="F2335" s="56">
        <v>800</v>
      </c>
      <c r="G2335" s="52"/>
      <c r="H2335" s="47" t="s">
        <v>208</v>
      </c>
      <c r="I2335" s="44"/>
      <c r="J2335" s="39" t="e">
        <f>VLOOKUP(A2335,'[1]2019.11'!$A:$B,2,0)</f>
        <v>#N/A</v>
      </c>
      <c r="X2335" s="39" t="e">
        <f>VLOOKUP(A2335,'[1]2019.30'!$A:$B,2,0)</f>
        <v>#N/A</v>
      </c>
      <c r="AJ2335" s="39" t="e">
        <f>VLOOKUP(A2335,[2]修订!$B:$C,2,0)</f>
        <v>#N/A</v>
      </c>
    </row>
    <row r="2336" s="39" customFormat="1" ht="36" spans="1:36">
      <c r="A2336" s="55">
        <v>310300112</v>
      </c>
      <c r="B2336" s="52" t="s">
        <v>3461</v>
      </c>
      <c r="C2336" s="52" t="s">
        <v>3462</v>
      </c>
      <c r="D2336" s="52"/>
      <c r="E2336" s="56" t="s">
        <v>3281</v>
      </c>
      <c r="F2336" s="56" t="s">
        <v>48</v>
      </c>
      <c r="G2336" s="52"/>
      <c r="H2336" s="57" t="s">
        <v>159</v>
      </c>
      <c r="I2336" s="39">
        <v>200</v>
      </c>
      <c r="J2336" s="39" t="e">
        <f>VLOOKUP(A2336,'[1]2019.11'!$A:$B,2,0)</f>
        <v>#N/A</v>
      </c>
      <c r="X2336" s="39" t="e">
        <f>VLOOKUP(A2336,'[1]2019.30'!$A:$B,2,0)</f>
        <v>#N/A</v>
      </c>
      <c r="AJ2336" s="39" t="e">
        <f>VLOOKUP(A2336,[2]修订!$B:$C,2,0)</f>
        <v>#N/A</v>
      </c>
    </row>
    <row r="2337" s="39" customFormat="1" ht="24" spans="1:36">
      <c r="A2337" s="55">
        <v>310300113</v>
      </c>
      <c r="B2337" s="52" t="s">
        <v>3463</v>
      </c>
      <c r="C2337" s="52" t="s">
        <v>3464</v>
      </c>
      <c r="D2337" s="52"/>
      <c r="E2337" s="56" t="s">
        <v>28</v>
      </c>
      <c r="F2337" s="56" t="s">
        <v>48</v>
      </c>
      <c r="G2337" s="52"/>
      <c r="H2337" s="57" t="s">
        <v>159</v>
      </c>
      <c r="I2337" s="39">
        <v>150</v>
      </c>
      <c r="J2337" s="39" t="e">
        <f>VLOOKUP(A2337,'[1]2019.11'!$A:$B,2,0)</f>
        <v>#N/A</v>
      </c>
      <c r="X2337" s="39" t="e">
        <f>VLOOKUP(A2337,'[1]2019.30'!$A:$B,2,0)</f>
        <v>#N/A</v>
      </c>
      <c r="AJ2337" s="39" t="e">
        <f>VLOOKUP(A2337,[2]修订!$B:$C,2,0)</f>
        <v>#N/A</v>
      </c>
    </row>
    <row r="2338" s="39" customFormat="1" ht="48" spans="1:36">
      <c r="A2338" s="55">
        <v>310300114</v>
      </c>
      <c r="B2338" s="52" t="s">
        <v>3465</v>
      </c>
      <c r="C2338" s="52" t="s">
        <v>3466</v>
      </c>
      <c r="D2338" s="52"/>
      <c r="E2338" s="56" t="s">
        <v>3281</v>
      </c>
      <c r="F2338" s="56" t="s">
        <v>48</v>
      </c>
      <c r="G2338" s="52"/>
      <c r="H2338" s="57" t="s">
        <v>159</v>
      </c>
      <c r="J2338" s="39" t="e">
        <f>VLOOKUP(A2338,'[1]2019.11'!$A:$B,2,0)</f>
        <v>#N/A</v>
      </c>
      <c r="X2338" s="39" t="e">
        <f>VLOOKUP(A2338,'[1]2019.30'!$A:$B,2,0)</f>
        <v>#N/A</v>
      </c>
      <c r="AJ2338" s="39" t="e">
        <f>VLOOKUP(A2338,[2]修订!$B:$C,2,0)</f>
        <v>#N/A</v>
      </c>
    </row>
    <row r="2339" s="39" customFormat="1" ht="72" spans="1:36">
      <c r="A2339" s="55">
        <v>310300124</v>
      </c>
      <c r="B2339" s="52" t="s">
        <v>3467</v>
      </c>
      <c r="C2339" s="52" t="s">
        <v>3468</v>
      </c>
      <c r="D2339" s="52"/>
      <c r="E2339" s="56" t="s">
        <v>507</v>
      </c>
      <c r="F2339" s="56" t="s">
        <v>48</v>
      </c>
      <c r="G2339" s="52"/>
      <c r="H2339" s="57" t="s">
        <v>62</v>
      </c>
      <c r="J2339" s="39" t="e">
        <f>VLOOKUP(A2339,'[1]2019.11'!$A:$B,2,0)</f>
        <v>#N/A</v>
      </c>
      <c r="X2339" s="39" t="e">
        <f>VLOOKUP(A2339,'[1]2019.30'!$A:$B,2,0)</f>
        <v>#N/A</v>
      </c>
      <c r="AJ2339" s="39" t="e">
        <f>VLOOKUP(A2339,[2]修订!$B:$C,2,0)</f>
        <v>#N/A</v>
      </c>
    </row>
    <row r="2340" s="39" customFormat="1" spans="1:36">
      <c r="A2340" s="55">
        <v>3104</v>
      </c>
      <c r="B2340" s="52" t="s">
        <v>3469</v>
      </c>
      <c r="C2340" s="52"/>
      <c r="D2340" s="52"/>
      <c r="E2340" s="56"/>
      <c r="F2340" s="56"/>
      <c r="G2340" s="52"/>
      <c r="H2340" s="47"/>
      <c r="I2340" s="44"/>
      <c r="J2340" s="39" t="e">
        <f>VLOOKUP(A2340,'[1]2019.11'!$A:$B,2,0)</f>
        <v>#N/A</v>
      </c>
      <c r="X2340" s="39" t="str">
        <f>VLOOKUP(A2340,'[1]2019.30'!$A:$B,2,0)</f>
        <v>4．耳鼻咽喉</v>
      </c>
      <c r="Y2340" s="39">
        <f t="shared" ref="Y2340:Y2343" si="363">IF(B2340=X2340,0,1)</f>
        <v>0</v>
      </c>
      <c r="Z2340" s="39">
        <v>0</v>
      </c>
      <c r="AA2340" s="39">
        <f t="shared" ref="AA2340:AA2343" si="364">IF(C2340=Z2340,0,1)</f>
        <v>0</v>
      </c>
      <c r="AB2340" s="39" t="e">
        <f>VLOOKUP(A2340,'[1]2019.30'!$A:$D,4,0)</f>
        <v>#REF!</v>
      </c>
      <c r="AC2340" s="39" t="e">
        <f t="shared" ref="AC2340:AC2343" si="365">IF(D2340=AB2340,0,1)</f>
        <v>#REF!</v>
      </c>
      <c r="AD2340" s="39" t="e">
        <f>VLOOKUP(A2340,'[1]2019.30'!$A:$E,5,0)</f>
        <v>#REF!</v>
      </c>
      <c r="AE2340" s="39" t="e">
        <f t="shared" ref="AE2340:AE2343" si="366">IF(E2340=AD2340,0,1)</f>
        <v>#REF!</v>
      </c>
      <c r="AF2340" s="39" t="e">
        <f>VLOOKUP(A2340,'[1]2019.30'!$A:$F,6,0)</f>
        <v>#REF!</v>
      </c>
      <c r="AG2340" s="39" t="e">
        <f t="shared" ref="AG2340:AG2343" si="367">IF(F2340=AF2340,0,1)</f>
        <v>#REF!</v>
      </c>
      <c r="AH2340" s="39">
        <v>0</v>
      </c>
      <c r="AI2340" s="39">
        <f>IF(G2340=AH2340,0,1)</f>
        <v>0</v>
      </c>
      <c r="AJ2340" s="39" t="e">
        <f>VLOOKUP(A2340,[2]修订!$B:$C,2,0)</f>
        <v>#N/A</v>
      </c>
    </row>
    <row r="2341" s="39" customFormat="1" spans="1:36">
      <c r="A2341" s="55">
        <v>310401</v>
      </c>
      <c r="B2341" s="52" t="s">
        <v>3470</v>
      </c>
      <c r="C2341" s="52"/>
      <c r="D2341" s="52"/>
      <c r="E2341" s="56"/>
      <c r="F2341" s="56"/>
      <c r="G2341" s="52"/>
      <c r="H2341" s="47"/>
      <c r="I2341" s="44"/>
      <c r="J2341" s="39" t="e">
        <f>VLOOKUP(A2341,'[1]2019.11'!$A:$B,2,0)</f>
        <v>#N/A</v>
      </c>
      <c r="X2341" s="39" t="str">
        <f>VLOOKUP(A2341,'[1]2019.30'!$A:$B,2,0)</f>
        <v>耳部诊疗</v>
      </c>
      <c r="Y2341" s="39">
        <f t="shared" si="363"/>
        <v>0</v>
      </c>
      <c r="Z2341" s="39">
        <v>0</v>
      </c>
      <c r="AA2341" s="39">
        <f t="shared" si="364"/>
        <v>0</v>
      </c>
      <c r="AB2341" s="39" t="e">
        <f>VLOOKUP(A2341,'[1]2019.30'!$A:$D,4,0)</f>
        <v>#REF!</v>
      </c>
      <c r="AC2341" s="39" t="e">
        <f t="shared" si="365"/>
        <v>#REF!</v>
      </c>
      <c r="AD2341" s="39" t="e">
        <f>VLOOKUP(A2341,'[1]2019.30'!$A:$E,5,0)</f>
        <v>#REF!</v>
      </c>
      <c r="AE2341" s="39" t="e">
        <f t="shared" si="366"/>
        <v>#REF!</v>
      </c>
      <c r="AF2341" s="39" t="e">
        <f>VLOOKUP(A2341,'[1]2019.30'!$A:$F,6,0)</f>
        <v>#REF!</v>
      </c>
      <c r="AG2341" s="39" t="e">
        <f t="shared" si="367"/>
        <v>#REF!</v>
      </c>
      <c r="AH2341" s="39">
        <v>0</v>
      </c>
      <c r="AI2341" s="39">
        <f>IF(G2341=AH2341,0,1)</f>
        <v>0</v>
      </c>
      <c r="AJ2341" s="39" t="e">
        <f>VLOOKUP(A2341,[2]修订!$B:$C,2,0)</f>
        <v>#N/A</v>
      </c>
    </row>
    <row r="2342" s="39" customFormat="1" spans="1:36">
      <c r="A2342" s="55">
        <v>310401001</v>
      </c>
      <c r="B2342" s="52" t="s">
        <v>3471</v>
      </c>
      <c r="C2342" s="52"/>
      <c r="D2342" s="52"/>
      <c r="E2342" s="56" t="s">
        <v>28</v>
      </c>
      <c r="F2342" s="56">
        <v>120</v>
      </c>
      <c r="G2342" s="52"/>
      <c r="H2342" s="47" t="s">
        <v>68</v>
      </c>
      <c r="I2342" s="44"/>
      <c r="J2342" s="39" t="e">
        <f>VLOOKUP(A2342,'[1]2019.11'!$A:$B,2,0)</f>
        <v>#N/A</v>
      </c>
      <c r="X2342" s="39" t="str">
        <f>VLOOKUP(A2342,'[1]2019.30'!$A:$B,2,0)</f>
        <v>听性脑干反应</v>
      </c>
      <c r="Y2342" s="39">
        <f t="shared" si="363"/>
        <v>0</v>
      </c>
      <c r="Z2342" s="39">
        <v>0</v>
      </c>
      <c r="AA2342" s="39">
        <f t="shared" si="364"/>
        <v>0</v>
      </c>
      <c r="AB2342" s="39" t="e">
        <f>VLOOKUP(A2342,'[1]2019.30'!$A:$D,4,0)</f>
        <v>#REF!</v>
      </c>
      <c r="AC2342" s="39" t="e">
        <f t="shared" si="365"/>
        <v>#REF!</v>
      </c>
      <c r="AD2342" s="39" t="str">
        <f>VLOOKUP(A2342,'[1]2019.30'!$A:$E,5,0)</f>
        <v>次</v>
      </c>
      <c r="AE2342" s="39">
        <f t="shared" si="366"/>
        <v>0</v>
      </c>
      <c r="AF2342" s="39">
        <f>VLOOKUP(A2342,'[1]2019.30'!$A:$F,6,0)</f>
        <v>120</v>
      </c>
      <c r="AG2342" s="39">
        <f t="shared" si="367"/>
        <v>0</v>
      </c>
      <c r="AH2342" s="39">
        <v>0</v>
      </c>
      <c r="AI2342" s="39">
        <f>IF(G2342=AH2342,0,1)</f>
        <v>0</v>
      </c>
      <c r="AJ2342" s="39" t="e">
        <f>VLOOKUP(A2342,[2]修订!$B:$C,2,0)</f>
        <v>#N/A</v>
      </c>
    </row>
    <row r="2343" s="39" customFormat="1" ht="27" spans="1:36">
      <c r="A2343" s="55">
        <v>310401002</v>
      </c>
      <c r="B2343" s="52" t="s">
        <v>3472</v>
      </c>
      <c r="C2343" s="52" t="s">
        <v>3473</v>
      </c>
      <c r="D2343" s="52"/>
      <c r="E2343" s="56" t="s">
        <v>28</v>
      </c>
      <c r="F2343" s="62">
        <v>50</v>
      </c>
      <c r="G2343" s="52"/>
      <c r="H2343" s="47" t="s">
        <v>339</v>
      </c>
      <c r="I2343" s="44"/>
      <c r="J2343" s="39" t="e">
        <f>VLOOKUP(A2343,'[1]2019.11'!$A:$B,2,0)</f>
        <v>#N/A</v>
      </c>
      <c r="X2343" s="39" t="str">
        <f>VLOOKUP(A2343,'[1]2019.30'!$A:$B,2,0)</f>
        <v>纯音听阈测定</v>
      </c>
      <c r="Y2343" s="39">
        <f t="shared" si="363"/>
        <v>0</v>
      </c>
      <c r="Z2343" s="39" t="s">
        <v>3473</v>
      </c>
      <c r="AA2343" s="39">
        <f t="shared" si="364"/>
        <v>0</v>
      </c>
      <c r="AB2343" s="39" t="e">
        <f>VLOOKUP(A2343,'[1]2019.30'!$A:$D,4,0)</f>
        <v>#REF!</v>
      </c>
      <c r="AC2343" s="39" t="e">
        <f t="shared" si="365"/>
        <v>#REF!</v>
      </c>
      <c r="AD2343" s="39" t="str">
        <f>VLOOKUP(A2343,'[1]2019.30'!$A:$E,5,0)</f>
        <v>次</v>
      </c>
      <c r="AE2343" s="39">
        <f t="shared" si="366"/>
        <v>0</v>
      </c>
      <c r="AF2343" s="39">
        <f>VLOOKUP(A2343,'[1]2019.30'!$A:$F,6,0)</f>
        <v>40</v>
      </c>
      <c r="AG2343" s="39">
        <f t="shared" si="367"/>
        <v>1</v>
      </c>
      <c r="AH2343" s="39">
        <v>0</v>
      </c>
      <c r="AI2343" s="39">
        <f>IF(G2343=AH2343,0,1)</f>
        <v>0</v>
      </c>
      <c r="AJ2343" s="39" t="e">
        <f>VLOOKUP(A2343,[2]修订!$B:$C,2,0)</f>
        <v>#N/A</v>
      </c>
    </row>
    <row r="2344" s="39" customFormat="1" spans="1:36">
      <c r="A2344" s="55">
        <v>310401003</v>
      </c>
      <c r="B2344" s="52" t="s">
        <v>3474</v>
      </c>
      <c r="C2344" s="52"/>
      <c r="D2344" s="52"/>
      <c r="E2344" s="56" t="s">
        <v>28</v>
      </c>
      <c r="F2344" s="62">
        <v>40</v>
      </c>
      <c r="G2344" s="52"/>
      <c r="H2344" s="47" t="s">
        <v>96</v>
      </c>
      <c r="I2344" s="44"/>
      <c r="J2344" s="39" t="e">
        <f>VLOOKUP(A2344,'[1]2019.11'!$A:$B,2,0)</f>
        <v>#N/A</v>
      </c>
      <c r="X2344" s="39" t="e">
        <f>VLOOKUP(A2344,'[1]2019.30'!$A:$B,2,0)</f>
        <v>#N/A</v>
      </c>
      <c r="AJ2344" s="39" t="e">
        <f>VLOOKUP(A2344,[2]修订!$B:$C,2,0)</f>
        <v>#N/A</v>
      </c>
    </row>
    <row r="2345" s="39" customFormat="1" spans="1:36">
      <c r="A2345" s="55">
        <v>310401004</v>
      </c>
      <c r="B2345" s="52" t="s">
        <v>3475</v>
      </c>
      <c r="C2345" s="52"/>
      <c r="D2345" s="52"/>
      <c r="E2345" s="56" t="s">
        <v>28</v>
      </c>
      <c r="F2345" s="62">
        <v>32</v>
      </c>
      <c r="G2345" s="52"/>
      <c r="H2345" s="47" t="s">
        <v>96</v>
      </c>
      <c r="I2345" s="44"/>
      <c r="J2345" s="39" t="e">
        <f>VLOOKUP(A2345,'[1]2019.11'!$A:$B,2,0)</f>
        <v>#N/A</v>
      </c>
      <c r="X2345" s="39" t="e">
        <f>VLOOKUP(A2345,'[1]2019.30'!$A:$B,2,0)</f>
        <v>#N/A</v>
      </c>
      <c r="AJ2345" s="39" t="e">
        <f>VLOOKUP(A2345,[2]修订!$B:$C,2,0)</f>
        <v>#N/A</v>
      </c>
    </row>
    <row r="2346" s="39" customFormat="1" spans="1:36">
      <c r="A2346" s="55">
        <v>310401005</v>
      </c>
      <c r="B2346" s="52" t="s">
        <v>3476</v>
      </c>
      <c r="C2346" s="52"/>
      <c r="D2346" s="52"/>
      <c r="E2346" s="56" t="s">
        <v>28</v>
      </c>
      <c r="F2346" s="62">
        <v>32</v>
      </c>
      <c r="G2346" s="52"/>
      <c r="H2346" s="47" t="s">
        <v>96</v>
      </c>
      <c r="I2346" s="44"/>
      <c r="J2346" s="39" t="e">
        <f>VLOOKUP(A2346,'[1]2019.11'!$A:$B,2,0)</f>
        <v>#N/A</v>
      </c>
      <c r="X2346" s="39" t="e">
        <f>VLOOKUP(A2346,'[1]2019.30'!$A:$B,2,0)</f>
        <v>#N/A</v>
      </c>
      <c r="AJ2346" s="39" t="e">
        <f>VLOOKUP(A2346,[2]修订!$B:$C,2,0)</f>
        <v>#N/A</v>
      </c>
    </row>
    <row r="2347" s="39" customFormat="1" spans="1:36">
      <c r="A2347" s="55">
        <v>310401006</v>
      </c>
      <c r="B2347" s="52" t="s">
        <v>3477</v>
      </c>
      <c r="C2347" s="52" t="s">
        <v>3478</v>
      </c>
      <c r="D2347" s="52"/>
      <c r="E2347" s="56" t="s">
        <v>28</v>
      </c>
      <c r="F2347" s="62">
        <v>20</v>
      </c>
      <c r="G2347" s="52"/>
      <c r="H2347" s="47" t="s">
        <v>96</v>
      </c>
      <c r="I2347" s="44"/>
      <c r="J2347" s="39" t="e">
        <f>VLOOKUP(A2347,'[1]2019.11'!$A:$B,2,0)</f>
        <v>#N/A</v>
      </c>
      <c r="X2347" s="39" t="e">
        <f>VLOOKUP(A2347,'[1]2019.30'!$A:$B,2,0)</f>
        <v>#N/A</v>
      </c>
      <c r="AJ2347" s="39" t="e">
        <f>VLOOKUP(A2347,[2]修订!$B:$C,2,0)</f>
        <v>#N/A</v>
      </c>
    </row>
    <row r="2348" s="39" customFormat="1" spans="1:36">
      <c r="A2348" s="55">
        <v>310401007</v>
      </c>
      <c r="B2348" s="52" t="s">
        <v>3479</v>
      </c>
      <c r="C2348" s="52"/>
      <c r="D2348" s="52"/>
      <c r="E2348" s="56" t="s">
        <v>28</v>
      </c>
      <c r="F2348" s="62">
        <v>30</v>
      </c>
      <c r="G2348" s="52"/>
      <c r="H2348" s="47" t="s">
        <v>96</v>
      </c>
      <c r="I2348" s="44"/>
      <c r="J2348" s="39" t="e">
        <f>VLOOKUP(A2348,'[1]2019.11'!$A:$B,2,0)</f>
        <v>#N/A</v>
      </c>
      <c r="X2348" s="39" t="e">
        <f>VLOOKUP(A2348,'[1]2019.30'!$A:$B,2,0)</f>
        <v>#N/A</v>
      </c>
      <c r="AJ2348" s="39" t="e">
        <f>VLOOKUP(A2348,[2]修订!$B:$C,2,0)</f>
        <v>#N/A</v>
      </c>
    </row>
    <row r="2349" s="39" customFormat="1" spans="1:36">
      <c r="A2349" s="55">
        <v>310401008</v>
      </c>
      <c r="B2349" s="52" t="s">
        <v>3480</v>
      </c>
      <c r="C2349" s="52"/>
      <c r="D2349" s="52"/>
      <c r="E2349" s="56" t="s">
        <v>28</v>
      </c>
      <c r="F2349" s="62">
        <v>30</v>
      </c>
      <c r="G2349" s="52"/>
      <c r="H2349" s="47" t="s">
        <v>96</v>
      </c>
      <c r="I2349" s="44"/>
      <c r="J2349" s="39" t="e">
        <f>VLOOKUP(A2349,'[1]2019.11'!$A:$B,2,0)</f>
        <v>#N/A</v>
      </c>
      <c r="X2349" s="39" t="e">
        <f>VLOOKUP(A2349,'[1]2019.30'!$A:$B,2,0)</f>
        <v>#N/A</v>
      </c>
      <c r="AJ2349" s="39" t="e">
        <f>VLOOKUP(A2349,[2]修订!$B:$C,2,0)</f>
        <v>#N/A</v>
      </c>
    </row>
    <row r="2350" s="39" customFormat="1" ht="24" spans="1:36">
      <c r="A2350" s="55">
        <v>310401009</v>
      </c>
      <c r="B2350" s="52" t="s">
        <v>3481</v>
      </c>
      <c r="C2350" s="52" t="s">
        <v>3482</v>
      </c>
      <c r="D2350" s="52"/>
      <c r="E2350" s="56" t="s">
        <v>28</v>
      </c>
      <c r="F2350" s="62">
        <v>60</v>
      </c>
      <c r="G2350" s="52"/>
      <c r="H2350" s="47" t="s">
        <v>96</v>
      </c>
      <c r="I2350" s="44"/>
      <c r="J2350" s="39" t="e">
        <f>VLOOKUP(A2350,'[1]2019.11'!$A:$B,2,0)</f>
        <v>#N/A</v>
      </c>
      <c r="X2350" s="39" t="e">
        <f>VLOOKUP(A2350,'[1]2019.30'!$A:$B,2,0)</f>
        <v>#N/A</v>
      </c>
      <c r="AJ2350" s="39" t="e">
        <f>VLOOKUP(A2350,[2]修订!$B:$C,2,0)</f>
        <v>#N/A</v>
      </c>
    </row>
    <row r="2351" s="39" customFormat="1" ht="27" spans="1:36">
      <c r="A2351" s="55">
        <v>310401010</v>
      </c>
      <c r="B2351" s="52" t="s">
        <v>3483</v>
      </c>
      <c r="C2351" s="52" t="s">
        <v>3484</v>
      </c>
      <c r="D2351" s="52"/>
      <c r="E2351" s="56" t="s">
        <v>28</v>
      </c>
      <c r="F2351" s="62">
        <v>60</v>
      </c>
      <c r="G2351" s="52" t="s">
        <v>3485</v>
      </c>
      <c r="H2351" s="47" t="s">
        <v>339</v>
      </c>
      <c r="I2351" s="44"/>
      <c r="J2351" s="39" t="e">
        <f>VLOOKUP(A2351,'[1]2019.11'!$A:$B,2,0)</f>
        <v>#N/A</v>
      </c>
      <c r="X2351" s="39" t="str">
        <f>VLOOKUP(A2351,'[1]2019.30'!$A:$B,2,0)</f>
        <v>声导抗测听</v>
      </c>
      <c r="Y2351" s="39">
        <f t="shared" ref="Y2351:Y2356" si="368">IF(B2351=X2351,0,1)</f>
        <v>0</v>
      </c>
      <c r="Z2351" s="39" t="s">
        <v>3484</v>
      </c>
      <c r="AA2351" s="39">
        <f t="shared" ref="AA2351:AA2356" si="369">IF(C2351=Z2351,0,1)</f>
        <v>0</v>
      </c>
      <c r="AB2351" s="39" t="e">
        <f>VLOOKUP(A2351,'[1]2019.30'!$A:$D,4,0)</f>
        <v>#REF!</v>
      </c>
      <c r="AC2351" s="39" t="e">
        <f t="shared" ref="AC2351:AC2356" si="370">IF(D2351=AB2351,0,1)</f>
        <v>#REF!</v>
      </c>
      <c r="AD2351" s="39" t="str">
        <f>VLOOKUP(A2351,'[1]2019.30'!$A:$E,5,0)</f>
        <v>次</v>
      </c>
      <c r="AE2351" s="39">
        <f t="shared" ref="AE2351:AE2356" si="371">IF(E2351=AD2351,0,1)</f>
        <v>0</v>
      </c>
      <c r="AF2351" s="39">
        <f>VLOOKUP(A2351,'[1]2019.30'!$A:$F,6,0)</f>
        <v>50</v>
      </c>
      <c r="AG2351" s="39">
        <f t="shared" ref="AG2351:AG2356" si="372">IF(F2351=AF2351,0,1)</f>
        <v>1</v>
      </c>
      <c r="AH2351" s="39" t="s">
        <v>3485</v>
      </c>
      <c r="AI2351" s="39">
        <f>IF(G2351=AH2351,0,1)</f>
        <v>0</v>
      </c>
      <c r="AJ2351" s="39" t="e">
        <f>VLOOKUP(A2351,[2]修订!$B:$C,2,0)</f>
        <v>#N/A</v>
      </c>
    </row>
    <row r="2352" s="39" customFormat="1" ht="24" spans="1:36">
      <c r="A2352" s="55">
        <v>310401011</v>
      </c>
      <c r="B2352" s="52" t="s">
        <v>3486</v>
      </c>
      <c r="C2352" s="52"/>
      <c r="D2352" s="52"/>
      <c r="E2352" s="56" t="s">
        <v>28</v>
      </c>
      <c r="F2352" s="62">
        <v>20</v>
      </c>
      <c r="G2352" s="52"/>
      <c r="H2352" s="47" t="s">
        <v>96</v>
      </c>
      <c r="I2352" s="44"/>
      <c r="J2352" s="39" t="e">
        <f>VLOOKUP(A2352,'[1]2019.11'!$A:$B,2,0)</f>
        <v>#N/A</v>
      </c>
      <c r="X2352" s="39" t="e">
        <f>VLOOKUP(A2352,'[1]2019.30'!$A:$B,2,0)</f>
        <v>#N/A</v>
      </c>
      <c r="AJ2352" s="39" t="e">
        <f>VLOOKUP(A2352,[2]修订!$B:$C,2,0)</f>
        <v>#N/A</v>
      </c>
    </row>
    <row r="2353" s="39" customFormat="1" spans="1:36">
      <c r="A2353" s="55">
        <v>310401012</v>
      </c>
      <c r="B2353" s="52" t="s">
        <v>3487</v>
      </c>
      <c r="C2353" s="52" t="s">
        <v>3488</v>
      </c>
      <c r="D2353" s="52"/>
      <c r="E2353" s="56" t="s">
        <v>28</v>
      </c>
      <c r="F2353" s="62">
        <v>26</v>
      </c>
      <c r="G2353" s="52"/>
      <c r="H2353" s="47" t="s">
        <v>96</v>
      </c>
      <c r="I2353" s="44"/>
      <c r="J2353" s="39" t="e">
        <f>VLOOKUP(A2353,'[1]2019.11'!$A:$B,2,0)</f>
        <v>#N/A</v>
      </c>
      <c r="X2353" s="39" t="e">
        <f>VLOOKUP(A2353,'[1]2019.30'!$A:$B,2,0)</f>
        <v>#N/A</v>
      </c>
      <c r="AJ2353" s="39" t="e">
        <f>VLOOKUP(A2353,[2]修订!$B:$C,2,0)</f>
        <v>#N/A</v>
      </c>
    </row>
    <row r="2354" s="39" customFormat="1" spans="1:36">
      <c r="A2354" s="55">
        <v>310401013</v>
      </c>
      <c r="B2354" s="52" t="s">
        <v>3489</v>
      </c>
      <c r="C2354" s="52" t="s">
        <v>3490</v>
      </c>
      <c r="D2354" s="52"/>
      <c r="E2354" s="56" t="s">
        <v>28</v>
      </c>
      <c r="F2354" s="62">
        <v>26</v>
      </c>
      <c r="G2354" s="52"/>
      <c r="H2354" s="47" t="s">
        <v>96</v>
      </c>
      <c r="I2354" s="44"/>
      <c r="J2354" s="39" t="e">
        <f>VLOOKUP(A2354,'[1]2019.11'!$A:$B,2,0)</f>
        <v>#N/A</v>
      </c>
      <c r="X2354" s="39" t="e">
        <f>VLOOKUP(A2354,'[1]2019.30'!$A:$B,2,0)</f>
        <v>#N/A</v>
      </c>
      <c r="AJ2354" s="39" t="e">
        <f>VLOOKUP(A2354,[2]修订!$B:$C,2,0)</f>
        <v>#N/A</v>
      </c>
    </row>
    <row r="2355" s="39" customFormat="1" ht="27" spans="1:36">
      <c r="A2355" s="55">
        <v>310401014</v>
      </c>
      <c r="B2355" s="52" t="s">
        <v>3491</v>
      </c>
      <c r="C2355" s="52"/>
      <c r="D2355" s="52"/>
      <c r="E2355" s="56" t="s">
        <v>28</v>
      </c>
      <c r="F2355" s="62">
        <v>110</v>
      </c>
      <c r="G2355" s="52"/>
      <c r="H2355" s="47" t="s">
        <v>339</v>
      </c>
      <c r="I2355" s="44"/>
      <c r="J2355" s="39" t="e">
        <f>VLOOKUP(A2355,'[1]2019.11'!$A:$B,2,0)</f>
        <v>#N/A</v>
      </c>
      <c r="X2355" s="39" t="str">
        <f>VLOOKUP(A2355,'[1]2019.30'!$A:$B,2,0)</f>
        <v>耳蜗电图</v>
      </c>
      <c r="Y2355" s="39">
        <f t="shared" si="368"/>
        <v>0</v>
      </c>
      <c r="Z2355" s="39">
        <v>0</v>
      </c>
      <c r="AA2355" s="39">
        <f t="shared" si="369"/>
        <v>0</v>
      </c>
      <c r="AB2355" s="39" t="e">
        <f>VLOOKUP(A2355,'[1]2019.30'!$A:$D,4,0)</f>
        <v>#REF!</v>
      </c>
      <c r="AC2355" s="39" t="e">
        <f t="shared" si="370"/>
        <v>#REF!</v>
      </c>
      <c r="AD2355" s="39" t="str">
        <f>VLOOKUP(A2355,'[1]2019.30'!$A:$E,5,0)</f>
        <v>次</v>
      </c>
      <c r="AE2355" s="39">
        <f t="shared" si="371"/>
        <v>0</v>
      </c>
      <c r="AF2355" s="39">
        <f>VLOOKUP(A2355,'[1]2019.30'!$A:$F,6,0)</f>
        <v>80</v>
      </c>
      <c r="AG2355" s="39">
        <f t="shared" si="372"/>
        <v>1</v>
      </c>
      <c r="AH2355" s="39">
        <v>0</v>
      </c>
      <c r="AI2355" s="39">
        <f>IF(G2355=AH2355,0,1)</f>
        <v>0</v>
      </c>
      <c r="AJ2355" s="39" t="e">
        <f>VLOOKUP(A2355,[2]修订!$B:$C,2,0)</f>
        <v>#N/A</v>
      </c>
    </row>
    <row r="2356" s="39" customFormat="1" ht="27" spans="1:36">
      <c r="A2356" s="55">
        <v>310401015</v>
      </c>
      <c r="B2356" s="52" t="s">
        <v>3492</v>
      </c>
      <c r="C2356" s="52" t="s">
        <v>3493</v>
      </c>
      <c r="D2356" s="52"/>
      <c r="E2356" s="56" t="s">
        <v>28</v>
      </c>
      <c r="F2356" s="62">
        <v>110</v>
      </c>
      <c r="G2356" s="52"/>
      <c r="H2356" s="47" t="s">
        <v>339</v>
      </c>
      <c r="I2356" s="44"/>
      <c r="J2356" s="39" t="e">
        <f>VLOOKUP(A2356,'[1]2019.11'!$A:$B,2,0)</f>
        <v>#N/A</v>
      </c>
      <c r="X2356" s="39" t="str">
        <f>VLOOKUP(A2356,'[1]2019.30'!$A:$B,2,0)</f>
        <v>耳声发射检查</v>
      </c>
      <c r="Y2356" s="39">
        <f t="shared" si="368"/>
        <v>0</v>
      </c>
      <c r="Z2356" s="39" t="s">
        <v>3493</v>
      </c>
      <c r="AA2356" s="39">
        <f t="shared" si="369"/>
        <v>0</v>
      </c>
      <c r="AB2356" s="39" t="e">
        <f>VLOOKUP(A2356,'[1]2019.30'!$A:$D,4,0)</f>
        <v>#REF!</v>
      </c>
      <c r="AC2356" s="39" t="e">
        <f t="shared" si="370"/>
        <v>#REF!</v>
      </c>
      <c r="AD2356" s="39" t="str">
        <f>VLOOKUP(A2356,'[1]2019.30'!$A:$E,5,0)</f>
        <v>次</v>
      </c>
      <c r="AE2356" s="39">
        <f t="shared" si="371"/>
        <v>0</v>
      </c>
      <c r="AF2356" s="39">
        <f>VLOOKUP(A2356,'[1]2019.30'!$A:$F,6,0)</f>
        <v>80</v>
      </c>
      <c r="AG2356" s="39">
        <f t="shared" si="372"/>
        <v>1</v>
      </c>
      <c r="AH2356" s="39">
        <v>0</v>
      </c>
      <c r="AI2356" s="39">
        <f>IF(G2356=AH2356,0,1)</f>
        <v>0</v>
      </c>
      <c r="AJ2356" s="39" t="e">
        <f>VLOOKUP(A2356,[2]修订!$B:$C,2,0)</f>
        <v>#N/A</v>
      </c>
    </row>
    <row r="2357" s="39" customFormat="1" spans="1:36">
      <c r="A2357" s="55">
        <v>310401016</v>
      </c>
      <c r="B2357" s="52" t="s">
        <v>3494</v>
      </c>
      <c r="C2357" s="52"/>
      <c r="D2357" s="52"/>
      <c r="E2357" s="56" t="s">
        <v>28</v>
      </c>
      <c r="F2357" s="62">
        <v>60</v>
      </c>
      <c r="G2357" s="52"/>
      <c r="H2357" s="47" t="s">
        <v>96</v>
      </c>
      <c r="I2357" s="44"/>
      <c r="J2357" s="39" t="e">
        <f>VLOOKUP(A2357,'[1]2019.11'!$A:$B,2,0)</f>
        <v>#N/A</v>
      </c>
      <c r="X2357" s="39" t="e">
        <f>VLOOKUP(A2357,'[1]2019.30'!$A:$B,2,0)</f>
        <v>#N/A</v>
      </c>
      <c r="AJ2357" s="39" t="e">
        <f>VLOOKUP(A2357,[2]修订!$B:$C,2,0)</f>
        <v>#N/A</v>
      </c>
    </row>
    <row r="2358" s="39" customFormat="1" spans="1:36">
      <c r="A2358" s="55">
        <v>310401017</v>
      </c>
      <c r="B2358" s="52" t="s">
        <v>3495</v>
      </c>
      <c r="C2358" s="52"/>
      <c r="D2358" s="52"/>
      <c r="E2358" s="56" t="s">
        <v>28</v>
      </c>
      <c r="F2358" s="62">
        <v>40</v>
      </c>
      <c r="G2358" s="52"/>
      <c r="H2358" s="47" t="s">
        <v>96</v>
      </c>
      <c r="I2358" s="44"/>
      <c r="J2358" s="39" t="e">
        <f>VLOOKUP(A2358,'[1]2019.11'!$A:$B,2,0)</f>
        <v>#N/A</v>
      </c>
      <c r="X2358" s="39" t="e">
        <f>VLOOKUP(A2358,'[1]2019.30'!$A:$B,2,0)</f>
        <v>#N/A</v>
      </c>
      <c r="AJ2358" s="39" t="e">
        <f>VLOOKUP(A2358,[2]修订!$B:$C,2,0)</f>
        <v>#N/A</v>
      </c>
    </row>
    <row r="2359" s="39" customFormat="1" spans="1:36">
      <c r="A2359" s="55">
        <v>310401018</v>
      </c>
      <c r="B2359" s="52" t="s">
        <v>3496</v>
      </c>
      <c r="C2359" s="52"/>
      <c r="D2359" s="52"/>
      <c r="E2359" s="56" t="s">
        <v>28</v>
      </c>
      <c r="F2359" s="62">
        <v>40</v>
      </c>
      <c r="G2359" s="52"/>
      <c r="H2359" s="47" t="s">
        <v>96</v>
      </c>
      <c r="I2359" s="44"/>
      <c r="J2359" s="39" t="e">
        <f>VLOOKUP(A2359,'[1]2019.11'!$A:$B,2,0)</f>
        <v>#N/A</v>
      </c>
      <c r="X2359" s="39" t="e">
        <f>VLOOKUP(A2359,'[1]2019.30'!$A:$B,2,0)</f>
        <v>#N/A</v>
      </c>
      <c r="AJ2359" s="39" t="e">
        <f>VLOOKUP(A2359,[2]修订!$B:$C,2,0)</f>
        <v>#N/A</v>
      </c>
    </row>
    <row r="2360" s="39" customFormat="1" spans="1:36">
      <c r="A2360" s="55">
        <v>310401019</v>
      </c>
      <c r="B2360" s="52" t="s">
        <v>3497</v>
      </c>
      <c r="C2360" s="52"/>
      <c r="D2360" s="52"/>
      <c r="E2360" s="56" t="s">
        <v>28</v>
      </c>
      <c r="F2360" s="62">
        <v>40</v>
      </c>
      <c r="G2360" s="52"/>
      <c r="H2360" s="47" t="s">
        <v>96</v>
      </c>
      <c r="I2360" s="44"/>
      <c r="J2360" s="39" t="e">
        <f>VLOOKUP(A2360,'[1]2019.11'!$A:$B,2,0)</f>
        <v>#N/A</v>
      </c>
      <c r="X2360" s="39" t="e">
        <f>VLOOKUP(A2360,'[1]2019.30'!$A:$B,2,0)</f>
        <v>#N/A</v>
      </c>
      <c r="AJ2360" s="39" t="e">
        <f>VLOOKUP(A2360,[2]修订!$B:$C,2,0)</f>
        <v>#N/A</v>
      </c>
    </row>
    <row r="2361" s="39" customFormat="1" spans="1:36">
      <c r="A2361" s="55">
        <v>310401020</v>
      </c>
      <c r="B2361" s="52" t="s">
        <v>3498</v>
      </c>
      <c r="C2361" s="52"/>
      <c r="D2361" s="52"/>
      <c r="E2361" s="56" t="s">
        <v>28</v>
      </c>
      <c r="F2361" s="62">
        <v>40</v>
      </c>
      <c r="G2361" s="52"/>
      <c r="H2361" s="47" t="s">
        <v>96</v>
      </c>
      <c r="I2361" s="44"/>
      <c r="J2361" s="39" t="e">
        <f>VLOOKUP(A2361,'[1]2019.11'!$A:$B,2,0)</f>
        <v>#N/A</v>
      </c>
      <c r="X2361" s="39" t="e">
        <f>VLOOKUP(A2361,'[1]2019.30'!$A:$B,2,0)</f>
        <v>#N/A</v>
      </c>
      <c r="AJ2361" s="39" t="e">
        <f>VLOOKUP(A2361,[2]修订!$B:$C,2,0)</f>
        <v>#N/A</v>
      </c>
    </row>
    <row r="2362" s="39" customFormat="1" spans="1:36">
      <c r="A2362" s="55">
        <v>310401021</v>
      </c>
      <c r="B2362" s="52" t="s">
        <v>3499</v>
      </c>
      <c r="C2362" s="52" t="s">
        <v>3500</v>
      </c>
      <c r="D2362" s="52"/>
      <c r="E2362" s="56" t="s">
        <v>28</v>
      </c>
      <c r="F2362" s="62">
        <v>130</v>
      </c>
      <c r="G2362" s="52"/>
      <c r="H2362" s="47" t="s">
        <v>96</v>
      </c>
      <c r="I2362" s="44"/>
      <c r="J2362" s="39" t="e">
        <f>VLOOKUP(A2362,'[1]2019.11'!$A:$B,2,0)</f>
        <v>#N/A</v>
      </c>
      <c r="X2362" s="39" t="e">
        <f>VLOOKUP(A2362,'[1]2019.30'!$A:$B,2,0)</f>
        <v>#N/A</v>
      </c>
      <c r="AJ2362" s="39" t="e">
        <f>VLOOKUP(A2362,[2]修订!$B:$C,2,0)</f>
        <v>#N/A</v>
      </c>
    </row>
    <row r="2363" s="39" customFormat="1" ht="27" spans="1:46">
      <c r="A2363" s="55">
        <v>310401022</v>
      </c>
      <c r="B2363" s="52" t="s">
        <v>3501</v>
      </c>
      <c r="C2363" s="52" t="s">
        <v>3502</v>
      </c>
      <c r="D2363" s="52"/>
      <c r="E2363" s="56" t="s">
        <v>28</v>
      </c>
      <c r="F2363" s="56">
        <v>50</v>
      </c>
      <c r="G2363" s="52" t="s">
        <v>3503</v>
      </c>
      <c r="H2363" s="47" t="s">
        <v>3152</v>
      </c>
      <c r="I2363" s="44"/>
      <c r="J2363" s="39" t="e">
        <f>VLOOKUP(A2363,'[1]2019.11'!$A:$B,2,0)</f>
        <v>#N/A</v>
      </c>
      <c r="X2363" s="39" t="str">
        <f>VLOOKUP(A2363,'[1]2019.30'!$A:$B,2,0)</f>
        <v>平衡试验</v>
      </c>
      <c r="Y2363" s="39">
        <f t="shared" ref="Y2363:Y2367" si="373">IF(B2363=X2363,0,1)</f>
        <v>0</v>
      </c>
      <c r="Z2363" s="39" t="s">
        <v>3502</v>
      </c>
      <c r="AA2363" s="39">
        <f t="shared" ref="AA2363:AA2367" si="374">IF(C2363=Z2363,0,1)</f>
        <v>0</v>
      </c>
      <c r="AB2363" s="39" t="e">
        <f>VLOOKUP(A2363,'[1]2019.30'!$A:$D,4,0)</f>
        <v>#REF!</v>
      </c>
      <c r="AC2363" s="39" t="e">
        <f t="shared" ref="AC2363:AC2367" si="375">IF(D2363=AB2363,0,1)</f>
        <v>#REF!</v>
      </c>
      <c r="AD2363" s="39" t="str">
        <f>VLOOKUP(A2363,'[1]2019.30'!$A:$E,5,0)</f>
        <v>次</v>
      </c>
      <c r="AE2363" s="39">
        <f t="shared" ref="AE2363:AE2367" si="376">IF(E2363=AD2363,0,1)</f>
        <v>0</v>
      </c>
      <c r="AF2363" s="39">
        <f>VLOOKUP(A2363,'[1]2019.30'!$A:$F,6,0)</f>
        <v>50</v>
      </c>
      <c r="AG2363" s="39">
        <f t="shared" ref="AG2363:AG2367" si="377">IF(F2363=AF2363,0,1)</f>
        <v>0</v>
      </c>
      <c r="AH2363" s="39" t="s">
        <v>3503</v>
      </c>
      <c r="AI2363" s="39">
        <f>IF(G2363=AH2363,0,1)</f>
        <v>0</v>
      </c>
      <c r="AJ2363" s="39" t="str">
        <f>VLOOKUP(A2363,[2]修订!$B:$C,2,0)</f>
        <v>平衡试验</v>
      </c>
      <c r="AK2363" s="39">
        <f>IF(B2363=AJ2363,0,1)</f>
        <v>0</v>
      </c>
      <c r="AL2363" s="39" t="s">
        <v>3504</v>
      </c>
      <c r="AM2363" s="39">
        <f>IF(C2363=AL2363,0,1)</f>
        <v>1</v>
      </c>
      <c r="AN2363" s="39">
        <v>0</v>
      </c>
      <c r="AO2363" s="39">
        <f>IF(D2363=AN2363,0,1)</f>
        <v>0</v>
      </c>
      <c r="AP2363" s="39" t="str">
        <f>VLOOKUP(A2363,[2]修订!$B:$F,5,0)</f>
        <v>次</v>
      </c>
      <c r="AQ2363" s="39">
        <f>IF(E2363=AP2363,0,1)</f>
        <v>0</v>
      </c>
      <c r="AR2363" s="39">
        <v>45</v>
      </c>
      <c r="AS2363" s="39">
        <f>IF(F2363=AR2363,0,1)</f>
        <v>1</v>
      </c>
      <c r="AT2363" s="39" t="s">
        <v>3503</v>
      </c>
    </row>
    <row r="2364" s="39" customFormat="1" spans="1:36">
      <c r="A2364" s="55">
        <v>310401023</v>
      </c>
      <c r="B2364" s="52" t="s">
        <v>3505</v>
      </c>
      <c r="C2364" s="52"/>
      <c r="D2364" s="52"/>
      <c r="E2364" s="56" t="s">
        <v>28</v>
      </c>
      <c r="F2364" s="62">
        <v>20</v>
      </c>
      <c r="G2364" s="52"/>
      <c r="H2364" s="47" t="s">
        <v>96</v>
      </c>
      <c r="I2364" s="44"/>
      <c r="J2364" s="39" t="e">
        <f>VLOOKUP(A2364,'[1]2019.11'!$A:$B,2,0)</f>
        <v>#N/A</v>
      </c>
      <c r="X2364" s="39" t="e">
        <f>VLOOKUP(A2364,'[1]2019.30'!$A:$B,2,0)</f>
        <v>#N/A</v>
      </c>
      <c r="AJ2364" s="39" t="e">
        <f>VLOOKUP(A2364,[2]修订!$B:$C,2,0)</f>
        <v>#N/A</v>
      </c>
    </row>
    <row r="2365" s="39" customFormat="1" spans="1:36">
      <c r="A2365" s="55">
        <v>310401024</v>
      </c>
      <c r="B2365" s="52" t="s">
        <v>3506</v>
      </c>
      <c r="C2365" s="52"/>
      <c r="D2365" s="52"/>
      <c r="E2365" s="56" t="s">
        <v>28</v>
      </c>
      <c r="F2365" s="62">
        <v>20</v>
      </c>
      <c r="G2365" s="52"/>
      <c r="H2365" s="47" t="s">
        <v>96</v>
      </c>
      <c r="I2365" s="44"/>
      <c r="J2365" s="39" t="e">
        <f>VLOOKUP(A2365,'[1]2019.11'!$A:$B,2,0)</f>
        <v>#N/A</v>
      </c>
      <c r="X2365" s="39" t="e">
        <f>VLOOKUP(A2365,'[1]2019.30'!$A:$B,2,0)</f>
        <v>#N/A</v>
      </c>
      <c r="AJ2365" s="39" t="e">
        <f>VLOOKUP(A2365,[2]修订!$B:$C,2,0)</f>
        <v>#N/A</v>
      </c>
    </row>
    <row r="2366" s="39" customFormat="1" ht="27" spans="1:36">
      <c r="A2366" s="55">
        <v>310401025</v>
      </c>
      <c r="B2366" s="52" t="s">
        <v>3507</v>
      </c>
      <c r="C2366" s="52"/>
      <c r="D2366" s="52"/>
      <c r="E2366" s="56" t="s">
        <v>28</v>
      </c>
      <c r="F2366" s="62">
        <v>40</v>
      </c>
      <c r="G2366" s="52"/>
      <c r="H2366" s="47" t="s">
        <v>339</v>
      </c>
      <c r="I2366" s="44"/>
      <c r="J2366" s="39" t="e">
        <f>VLOOKUP(A2366,'[1]2019.11'!$A:$B,2,0)</f>
        <v>#N/A</v>
      </c>
      <c r="X2366" s="39" t="str">
        <f>VLOOKUP(A2366,'[1]2019.30'!$A:$B,2,0)</f>
        <v>听力筛选试验</v>
      </c>
      <c r="Y2366" s="39">
        <f t="shared" si="373"/>
        <v>0</v>
      </c>
      <c r="Z2366" s="39">
        <v>0</v>
      </c>
      <c r="AA2366" s="39">
        <f t="shared" si="374"/>
        <v>0</v>
      </c>
      <c r="AB2366" s="39" t="e">
        <f>VLOOKUP(A2366,'[1]2019.30'!$A:$D,4,0)</f>
        <v>#REF!</v>
      </c>
      <c r="AC2366" s="39" t="e">
        <f t="shared" si="375"/>
        <v>#REF!</v>
      </c>
      <c r="AD2366" s="39" t="str">
        <f>VLOOKUP(A2366,'[1]2019.30'!$A:$E,5,0)</f>
        <v>次</v>
      </c>
      <c r="AE2366" s="39">
        <f t="shared" si="376"/>
        <v>0</v>
      </c>
      <c r="AF2366" s="39">
        <f>VLOOKUP(A2366,'[1]2019.30'!$A:$F,6,0)</f>
        <v>30</v>
      </c>
      <c r="AG2366" s="39">
        <f t="shared" si="377"/>
        <v>1</v>
      </c>
      <c r="AH2366" s="39">
        <v>0</v>
      </c>
      <c r="AI2366" s="39">
        <f>IF(G2366=AH2366,0,1)</f>
        <v>0</v>
      </c>
      <c r="AJ2366" s="39" t="e">
        <f>VLOOKUP(A2366,[2]修订!$B:$C,2,0)</f>
        <v>#N/A</v>
      </c>
    </row>
    <row r="2367" s="39" customFormat="1" ht="27" spans="1:36">
      <c r="A2367" s="55">
        <v>310401026</v>
      </c>
      <c r="B2367" s="52" t="s">
        <v>3508</v>
      </c>
      <c r="C2367" s="52" t="s">
        <v>3509</v>
      </c>
      <c r="D2367" s="52"/>
      <c r="E2367" s="56" t="s">
        <v>28</v>
      </c>
      <c r="F2367" s="62">
        <v>40</v>
      </c>
      <c r="G2367" s="52"/>
      <c r="H2367" s="47" t="s">
        <v>339</v>
      </c>
      <c r="I2367" s="44"/>
      <c r="J2367" s="39" t="e">
        <f>VLOOKUP(A2367,'[1]2019.11'!$A:$B,2,0)</f>
        <v>#N/A</v>
      </c>
      <c r="X2367" s="39" t="str">
        <f>VLOOKUP(A2367,'[1]2019.30'!$A:$B,2,0)</f>
        <v>耳鸣检查</v>
      </c>
      <c r="Y2367" s="39">
        <f t="shared" si="373"/>
        <v>0</v>
      </c>
      <c r="Z2367" s="39" t="s">
        <v>3509</v>
      </c>
      <c r="AA2367" s="39">
        <f t="shared" si="374"/>
        <v>0</v>
      </c>
      <c r="AB2367" s="39" t="e">
        <f>VLOOKUP(A2367,'[1]2019.30'!$A:$D,4,0)</f>
        <v>#REF!</v>
      </c>
      <c r="AC2367" s="39" t="e">
        <f t="shared" si="375"/>
        <v>#REF!</v>
      </c>
      <c r="AD2367" s="39" t="str">
        <f>VLOOKUP(A2367,'[1]2019.30'!$A:$E,5,0)</f>
        <v>次</v>
      </c>
      <c r="AE2367" s="39">
        <f t="shared" si="376"/>
        <v>0</v>
      </c>
      <c r="AF2367" s="39">
        <f>VLOOKUP(A2367,'[1]2019.30'!$A:$F,6,0)</f>
        <v>30</v>
      </c>
      <c r="AG2367" s="39">
        <f t="shared" si="377"/>
        <v>1</v>
      </c>
      <c r="AH2367" s="39">
        <v>0</v>
      </c>
      <c r="AI2367" s="39">
        <f>IF(G2367=AH2367,0,1)</f>
        <v>0</v>
      </c>
      <c r="AJ2367" s="39" t="e">
        <f>VLOOKUP(A2367,[2]修订!$B:$C,2,0)</f>
        <v>#N/A</v>
      </c>
    </row>
    <row r="2368" s="39" customFormat="1" spans="1:36">
      <c r="A2368" s="55">
        <v>310401027</v>
      </c>
      <c r="B2368" s="52" t="s">
        <v>3510</v>
      </c>
      <c r="C2368" s="52" t="s">
        <v>3511</v>
      </c>
      <c r="D2368" s="52"/>
      <c r="E2368" s="56" t="s">
        <v>28</v>
      </c>
      <c r="F2368" s="62">
        <v>26</v>
      </c>
      <c r="G2368" s="52"/>
      <c r="H2368" s="47" t="s">
        <v>96</v>
      </c>
      <c r="I2368" s="44"/>
      <c r="J2368" s="39" t="e">
        <f>VLOOKUP(A2368,'[1]2019.11'!$A:$B,2,0)</f>
        <v>#N/A</v>
      </c>
      <c r="X2368" s="39" t="e">
        <f>VLOOKUP(A2368,'[1]2019.30'!$A:$B,2,0)</f>
        <v>#N/A</v>
      </c>
      <c r="AJ2368" s="39" t="e">
        <f>VLOOKUP(A2368,[2]修订!$B:$C,2,0)</f>
        <v>#N/A</v>
      </c>
    </row>
    <row r="2369" s="39" customFormat="1" spans="1:36">
      <c r="A2369" s="55">
        <v>310401028</v>
      </c>
      <c r="B2369" s="52" t="s">
        <v>3512</v>
      </c>
      <c r="C2369" s="52" t="s">
        <v>3513</v>
      </c>
      <c r="D2369" s="52"/>
      <c r="E2369" s="56" t="s">
        <v>28</v>
      </c>
      <c r="F2369" s="62">
        <v>60</v>
      </c>
      <c r="G2369" s="52"/>
      <c r="H2369" s="47" t="s">
        <v>96</v>
      </c>
      <c r="I2369" s="44"/>
      <c r="J2369" s="39" t="e">
        <f>VLOOKUP(A2369,'[1]2019.11'!$A:$B,2,0)</f>
        <v>#N/A</v>
      </c>
      <c r="X2369" s="39" t="e">
        <f>VLOOKUP(A2369,'[1]2019.30'!$A:$B,2,0)</f>
        <v>#N/A</v>
      </c>
      <c r="AJ2369" s="39" t="e">
        <f>VLOOKUP(A2369,[2]修订!$B:$C,2,0)</f>
        <v>#N/A</v>
      </c>
    </row>
    <row r="2370" s="39" customFormat="1" spans="1:36">
      <c r="A2370" s="55">
        <v>310401029</v>
      </c>
      <c r="B2370" s="52" t="s">
        <v>3514</v>
      </c>
      <c r="C2370" s="52"/>
      <c r="D2370" s="52"/>
      <c r="E2370" s="56" t="s">
        <v>28</v>
      </c>
      <c r="F2370" s="62">
        <v>130</v>
      </c>
      <c r="G2370" s="52"/>
      <c r="H2370" s="47" t="s">
        <v>96</v>
      </c>
      <c r="I2370" s="44"/>
      <c r="J2370" s="39" t="e">
        <f>VLOOKUP(A2370,'[1]2019.11'!$A:$B,2,0)</f>
        <v>#N/A</v>
      </c>
      <c r="X2370" s="39" t="e">
        <f>VLOOKUP(A2370,'[1]2019.30'!$A:$B,2,0)</f>
        <v>#N/A</v>
      </c>
      <c r="AJ2370" s="39" t="e">
        <f>VLOOKUP(A2370,[2]修订!$B:$C,2,0)</f>
        <v>#N/A</v>
      </c>
    </row>
    <row r="2371" s="39" customFormat="1" spans="1:36">
      <c r="A2371" s="55">
        <v>310401030</v>
      </c>
      <c r="B2371" s="52" t="s">
        <v>3515</v>
      </c>
      <c r="C2371" s="52"/>
      <c r="D2371" s="52"/>
      <c r="E2371" s="56" t="s">
        <v>28</v>
      </c>
      <c r="F2371" s="56" t="s">
        <v>526</v>
      </c>
      <c r="G2371" s="52"/>
      <c r="H2371" s="47"/>
      <c r="I2371" s="44"/>
      <c r="J2371" s="39" t="e">
        <f>VLOOKUP(A2371,'[1]2019.11'!$A:$B,2,0)</f>
        <v>#N/A</v>
      </c>
      <c r="X2371" s="39" t="e">
        <f>VLOOKUP(A2371,'[1]2019.30'!$A:$B,2,0)</f>
        <v>#N/A</v>
      </c>
      <c r="AJ2371" s="39" t="e">
        <f>VLOOKUP(A2371,[2]修订!$B:$C,2,0)</f>
        <v>#N/A</v>
      </c>
    </row>
    <row r="2372" s="39" customFormat="1" spans="1:36">
      <c r="A2372" s="55">
        <v>310401031</v>
      </c>
      <c r="B2372" s="52" t="s">
        <v>3516</v>
      </c>
      <c r="C2372" s="52"/>
      <c r="D2372" s="52"/>
      <c r="E2372" s="56" t="s">
        <v>28</v>
      </c>
      <c r="F2372" s="62">
        <v>13</v>
      </c>
      <c r="G2372" s="52"/>
      <c r="H2372" s="47" t="s">
        <v>96</v>
      </c>
      <c r="I2372" s="44"/>
      <c r="J2372" s="39" t="e">
        <f>VLOOKUP(A2372,'[1]2019.11'!$A:$B,2,0)</f>
        <v>#N/A</v>
      </c>
      <c r="X2372" s="39" t="e">
        <f>VLOOKUP(A2372,'[1]2019.30'!$A:$B,2,0)</f>
        <v>#N/A</v>
      </c>
      <c r="AJ2372" s="39" t="e">
        <f>VLOOKUP(A2372,[2]修订!$B:$C,2,0)</f>
        <v>#N/A</v>
      </c>
    </row>
    <row r="2373" s="39" customFormat="1" spans="1:36">
      <c r="A2373" s="55">
        <v>310401032</v>
      </c>
      <c r="B2373" s="52" t="s">
        <v>3517</v>
      </c>
      <c r="C2373" s="52" t="s">
        <v>3518</v>
      </c>
      <c r="D2373" s="52"/>
      <c r="E2373" s="56" t="s">
        <v>28</v>
      </c>
      <c r="F2373" s="62">
        <v>20</v>
      </c>
      <c r="G2373" s="52"/>
      <c r="H2373" s="47" t="s">
        <v>96</v>
      </c>
      <c r="I2373" s="44"/>
      <c r="J2373" s="39" t="e">
        <f>VLOOKUP(A2373,'[1]2019.11'!$A:$B,2,0)</f>
        <v>#N/A</v>
      </c>
      <c r="X2373" s="39" t="e">
        <f>VLOOKUP(A2373,'[1]2019.30'!$A:$B,2,0)</f>
        <v>#N/A</v>
      </c>
      <c r="AJ2373" s="39" t="e">
        <f>VLOOKUP(A2373,[2]修订!$B:$C,2,0)</f>
        <v>#N/A</v>
      </c>
    </row>
    <row r="2374" s="39" customFormat="1" spans="1:36">
      <c r="A2374" s="55">
        <v>310401033</v>
      </c>
      <c r="B2374" s="52" t="s">
        <v>3519</v>
      </c>
      <c r="C2374" s="52"/>
      <c r="D2374" s="52"/>
      <c r="E2374" s="56" t="s">
        <v>28</v>
      </c>
      <c r="F2374" s="62">
        <v>20</v>
      </c>
      <c r="G2374" s="52"/>
      <c r="H2374" s="47" t="s">
        <v>96</v>
      </c>
      <c r="I2374" s="44"/>
      <c r="J2374" s="39" t="e">
        <f>VLOOKUP(A2374,'[1]2019.11'!$A:$B,2,0)</f>
        <v>#N/A</v>
      </c>
      <c r="X2374" s="39" t="e">
        <f>VLOOKUP(A2374,'[1]2019.30'!$A:$B,2,0)</f>
        <v>#N/A</v>
      </c>
      <c r="AJ2374" s="39" t="e">
        <f>VLOOKUP(A2374,[2]修订!$B:$C,2,0)</f>
        <v>#N/A</v>
      </c>
    </row>
    <row r="2375" s="39" customFormat="1" ht="24" spans="1:36">
      <c r="A2375" s="55">
        <v>310401034</v>
      </c>
      <c r="B2375" s="52" t="s">
        <v>3520</v>
      </c>
      <c r="C2375" s="52" t="s">
        <v>3521</v>
      </c>
      <c r="D2375" s="52"/>
      <c r="E2375" s="56" t="s">
        <v>28</v>
      </c>
      <c r="F2375" s="62">
        <v>110</v>
      </c>
      <c r="G2375" s="52" t="s">
        <v>3522</v>
      </c>
      <c r="H2375" s="47" t="s">
        <v>96</v>
      </c>
      <c r="I2375" s="44"/>
      <c r="J2375" s="39" t="e">
        <f>VLOOKUP(A2375,'[1]2019.11'!$A:$B,2,0)</f>
        <v>#N/A</v>
      </c>
      <c r="X2375" s="39" t="e">
        <f>VLOOKUP(A2375,'[1]2019.30'!$A:$B,2,0)</f>
        <v>#N/A</v>
      </c>
      <c r="AJ2375" s="39" t="e">
        <f>VLOOKUP(A2375,[2]修订!$B:$C,2,0)</f>
        <v>#N/A</v>
      </c>
    </row>
    <row r="2376" s="39" customFormat="1" spans="1:36">
      <c r="A2376" s="55">
        <v>310401035</v>
      </c>
      <c r="B2376" s="52" t="s">
        <v>3523</v>
      </c>
      <c r="C2376" s="52"/>
      <c r="D2376" s="52"/>
      <c r="E2376" s="56" t="s">
        <v>28</v>
      </c>
      <c r="F2376" s="62">
        <v>110</v>
      </c>
      <c r="G2376" s="52" t="s">
        <v>3524</v>
      </c>
      <c r="H2376" s="47" t="s">
        <v>96</v>
      </c>
      <c r="I2376" s="44"/>
      <c r="J2376" s="39" t="e">
        <f>VLOOKUP(A2376,'[1]2019.11'!$A:$B,2,0)</f>
        <v>#N/A</v>
      </c>
      <c r="X2376" s="39" t="e">
        <f>VLOOKUP(A2376,'[1]2019.30'!$A:$B,2,0)</f>
        <v>#N/A</v>
      </c>
      <c r="AJ2376" s="39" t="e">
        <f>VLOOKUP(A2376,[2]修订!$B:$C,2,0)</f>
        <v>#N/A</v>
      </c>
    </row>
    <row r="2377" s="39" customFormat="1" spans="1:36">
      <c r="A2377" s="55">
        <v>310401036</v>
      </c>
      <c r="B2377" s="52" t="s">
        <v>3525</v>
      </c>
      <c r="C2377" s="52"/>
      <c r="D2377" s="52"/>
      <c r="E2377" s="56" t="s">
        <v>28</v>
      </c>
      <c r="F2377" s="62">
        <v>11</v>
      </c>
      <c r="G2377" s="52"/>
      <c r="H2377" s="47" t="s">
        <v>96</v>
      </c>
      <c r="I2377" s="44"/>
      <c r="J2377" s="39" t="e">
        <f>VLOOKUP(A2377,'[1]2019.11'!$A:$B,2,0)</f>
        <v>#N/A</v>
      </c>
      <c r="X2377" s="39" t="e">
        <f>VLOOKUP(A2377,'[1]2019.30'!$A:$B,2,0)</f>
        <v>#N/A</v>
      </c>
      <c r="AJ2377" s="39" t="e">
        <f>VLOOKUP(A2377,[2]修订!$B:$C,2,0)</f>
        <v>#N/A</v>
      </c>
    </row>
    <row r="2378" s="39" customFormat="1" spans="1:36">
      <c r="A2378" s="55">
        <v>310401037</v>
      </c>
      <c r="B2378" s="52" t="s">
        <v>3526</v>
      </c>
      <c r="C2378" s="52"/>
      <c r="D2378" s="52"/>
      <c r="E2378" s="56" t="s">
        <v>28</v>
      </c>
      <c r="F2378" s="62">
        <v>90</v>
      </c>
      <c r="G2378" s="52" t="s">
        <v>3524</v>
      </c>
      <c r="H2378" s="47" t="s">
        <v>96</v>
      </c>
      <c r="I2378" s="44"/>
      <c r="J2378" s="39" t="e">
        <f>VLOOKUP(A2378,'[1]2019.11'!$A:$B,2,0)</f>
        <v>#N/A</v>
      </c>
      <c r="X2378" s="39" t="e">
        <f>VLOOKUP(A2378,'[1]2019.30'!$A:$B,2,0)</f>
        <v>#N/A</v>
      </c>
      <c r="AJ2378" s="39" t="e">
        <f>VLOOKUP(A2378,[2]修订!$B:$C,2,0)</f>
        <v>#N/A</v>
      </c>
    </row>
    <row r="2379" s="39" customFormat="1" spans="1:36">
      <c r="A2379" s="55">
        <v>310401038</v>
      </c>
      <c r="B2379" s="52" t="s">
        <v>3527</v>
      </c>
      <c r="C2379" s="52" t="s">
        <v>3528</v>
      </c>
      <c r="D2379" s="52"/>
      <c r="E2379" s="56" t="s">
        <v>28</v>
      </c>
      <c r="F2379" s="62">
        <v>13</v>
      </c>
      <c r="G2379" s="52" t="s">
        <v>3529</v>
      </c>
      <c r="H2379" s="47" t="s">
        <v>96</v>
      </c>
      <c r="I2379" s="44"/>
      <c r="J2379" s="39" t="e">
        <f>VLOOKUP(A2379,'[1]2019.11'!$A:$B,2,0)</f>
        <v>#N/A</v>
      </c>
      <c r="X2379" s="39" t="e">
        <f>VLOOKUP(A2379,'[1]2019.30'!$A:$B,2,0)</f>
        <v>#N/A</v>
      </c>
      <c r="AJ2379" s="39" t="e">
        <f>VLOOKUP(A2379,[2]修订!$B:$C,2,0)</f>
        <v>#N/A</v>
      </c>
    </row>
    <row r="2380" s="39" customFormat="1" ht="27" spans="1:36">
      <c r="A2380" s="55">
        <v>310401039</v>
      </c>
      <c r="B2380" s="52" t="s">
        <v>3530</v>
      </c>
      <c r="C2380" s="52"/>
      <c r="D2380" s="52"/>
      <c r="E2380" s="56" t="s">
        <v>507</v>
      </c>
      <c r="F2380" s="62">
        <v>40</v>
      </c>
      <c r="G2380" s="52"/>
      <c r="H2380" s="47" t="s">
        <v>491</v>
      </c>
      <c r="I2380" s="44"/>
      <c r="J2380" s="39" t="e">
        <f>VLOOKUP(A2380,'[1]2019.11'!$A:$B,2,0)</f>
        <v>#N/A</v>
      </c>
      <c r="X2380" s="39" t="e">
        <f>VLOOKUP(A2380,'[1]2019.30'!$A:$B,2,0)</f>
        <v>#N/A</v>
      </c>
      <c r="AJ2380" s="39" t="e">
        <f>VLOOKUP(A2380,[2]修订!$B:$C,2,0)</f>
        <v>#N/A</v>
      </c>
    </row>
    <row r="2381" s="39" customFormat="1" spans="1:36">
      <c r="A2381" s="55">
        <v>310401040</v>
      </c>
      <c r="B2381" s="52" t="s">
        <v>3531</v>
      </c>
      <c r="C2381" s="52" t="s">
        <v>3532</v>
      </c>
      <c r="D2381" s="52"/>
      <c r="E2381" s="56" t="s">
        <v>507</v>
      </c>
      <c r="F2381" s="56">
        <v>40</v>
      </c>
      <c r="G2381" s="52"/>
      <c r="H2381" s="47" t="s">
        <v>68</v>
      </c>
      <c r="I2381" s="44"/>
      <c r="J2381" s="39" t="e">
        <f>VLOOKUP(A2381,'[1]2019.11'!$A:$B,2,0)</f>
        <v>#N/A</v>
      </c>
      <c r="X2381" s="39" t="str">
        <f>VLOOKUP(A2381,'[1]2019.30'!$A:$B,2,0)</f>
        <v>鼓膜穿刺术</v>
      </c>
      <c r="Y2381" s="39">
        <f>IF(B2381=X2381,0,1)</f>
        <v>0</v>
      </c>
      <c r="Z2381" s="39" t="s">
        <v>3532</v>
      </c>
      <c r="AA2381" s="39">
        <f>IF(C2381=Z2381,0,1)</f>
        <v>0</v>
      </c>
      <c r="AB2381" s="39" t="e">
        <f>VLOOKUP(A2381,'[1]2019.30'!$A:$D,4,0)</f>
        <v>#REF!</v>
      </c>
      <c r="AC2381" s="39" t="e">
        <f>IF(D2381=AB2381,0,1)</f>
        <v>#REF!</v>
      </c>
      <c r="AD2381" s="39" t="str">
        <f>VLOOKUP(A2381,'[1]2019.30'!$A:$E,5,0)</f>
        <v>单侧</v>
      </c>
      <c r="AE2381" s="39">
        <f>IF(E2381=AD2381,0,1)</f>
        <v>0</v>
      </c>
      <c r="AF2381" s="39">
        <f>VLOOKUP(A2381,'[1]2019.30'!$A:$F,6,0)</f>
        <v>40</v>
      </c>
      <c r="AG2381" s="39">
        <f>IF(F2381=AF2381,0,1)</f>
        <v>0</v>
      </c>
      <c r="AH2381" s="39">
        <v>0</v>
      </c>
      <c r="AI2381" s="39">
        <f>IF(G2381=AH2381,0,1)</f>
        <v>0</v>
      </c>
      <c r="AJ2381" s="39" t="e">
        <f>VLOOKUP(A2381,[2]修订!$B:$C,2,0)</f>
        <v>#N/A</v>
      </c>
    </row>
    <row r="2382" s="39" customFormat="1" spans="1:36">
      <c r="A2382" s="55">
        <v>310401041</v>
      </c>
      <c r="B2382" s="52" t="s">
        <v>3533</v>
      </c>
      <c r="C2382" s="52" t="s">
        <v>3534</v>
      </c>
      <c r="D2382" s="52"/>
      <c r="E2382" s="56" t="s">
        <v>507</v>
      </c>
      <c r="F2382" s="56">
        <v>26</v>
      </c>
      <c r="G2382" s="52"/>
      <c r="H2382" s="47" t="s">
        <v>68</v>
      </c>
      <c r="I2382" s="44"/>
      <c r="J2382" s="39" t="e">
        <f>VLOOKUP(A2382,'[1]2019.11'!$A:$B,2,0)</f>
        <v>#N/A</v>
      </c>
      <c r="X2382" s="39" t="str">
        <f>VLOOKUP(A2382,'[1]2019.30'!$A:$B,2,0)</f>
        <v>耵聍冲洗</v>
      </c>
      <c r="Y2382" s="39">
        <f>IF(B2382=X2382,0,1)</f>
        <v>0</v>
      </c>
      <c r="Z2382" s="39" t="s">
        <v>3534</v>
      </c>
      <c r="AA2382" s="39">
        <f>IF(C2382=Z2382,0,1)</f>
        <v>0</v>
      </c>
      <c r="AB2382" s="39" t="e">
        <f>VLOOKUP(A2382,'[1]2019.30'!$A:$D,4,0)</f>
        <v>#REF!</v>
      </c>
      <c r="AC2382" s="39" t="e">
        <f>IF(D2382=AB2382,0,1)</f>
        <v>#REF!</v>
      </c>
      <c r="AD2382" s="39" t="str">
        <f>VLOOKUP(A2382,'[1]2019.30'!$A:$E,5,0)</f>
        <v>单侧</v>
      </c>
      <c r="AE2382" s="39">
        <f>IF(E2382=AD2382,0,1)</f>
        <v>0</v>
      </c>
      <c r="AF2382" s="39">
        <f>VLOOKUP(A2382,'[1]2019.30'!$A:$F,6,0)</f>
        <v>26</v>
      </c>
      <c r="AG2382" s="39">
        <f>IF(F2382=AF2382,0,1)</f>
        <v>0</v>
      </c>
      <c r="AH2382" s="39">
        <v>0</v>
      </c>
      <c r="AI2382" s="39">
        <f>IF(G2382=AH2382,0,1)</f>
        <v>0</v>
      </c>
      <c r="AJ2382" s="39" t="e">
        <f>VLOOKUP(A2382,[2]修订!$B:$C,2,0)</f>
        <v>#N/A</v>
      </c>
    </row>
    <row r="2383" s="39" customFormat="1" ht="27" spans="1:36">
      <c r="A2383" s="55">
        <v>310401042</v>
      </c>
      <c r="B2383" s="52" t="s">
        <v>3535</v>
      </c>
      <c r="C2383" s="52"/>
      <c r="D2383" s="52"/>
      <c r="E2383" s="56" t="s">
        <v>507</v>
      </c>
      <c r="F2383" s="62">
        <v>13</v>
      </c>
      <c r="G2383" s="52"/>
      <c r="H2383" s="47" t="s">
        <v>491</v>
      </c>
      <c r="I2383" s="44"/>
      <c r="J2383" s="39" t="e">
        <f>VLOOKUP(A2383,'[1]2019.11'!$A:$B,2,0)</f>
        <v>#N/A</v>
      </c>
      <c r="X2383" s="39" t="e">
        <f>VLOOKUP(A2383,'[1]2019.30'!$A:$B,2,0)</f>
        <v>#N/A</v>
      </c>
      <c r="AJ2383" s="39" t="e">
        <f>VLOOKUP(A2383,[2]修订!$B:$C,2,0)</f>
        <v>#N/A</v>
      </c>
    </row>
    <row r="2384" s="39" customFormat="1" ht="27" spans="1:36">
      <c r="A2384" s="55">
        <v>310401043</v>
      </c>
      <c r="B2384" s="52" t="s">
        <v>3536</v>
      </c>
      <c r="C2384" s="52"/>
      <c r="D2384" s="52"/>
      <c r="E2384" s="56" t="s">
        <v>507</v>
      </c>
      <c r="F2384" s="62">
        <v>13</v>
      </c>
      <c r="G2384" s="52"/>
      <c r="H2384" s="47" t="s">
        <v>491</v>
      </c>
      <c r="I2384" s="44"/>
      <c r="J2384" s="39" t="e">
        <f>VLOOKUP(A2384,'[1]2019.11'!$A:$B,2,0)</f>
        <v>#N/A</v>
      </c>
      <c r="X2384" s="39" t="e">
        <f>VLOOKUP(A2384,'[1]2019.30'!$A:$B,2,0)</f>
        <v>#N/A</v>
      </c>
      <c r="AJ2384" s="39" t="e">
        <f>VLOOKUP(A2384,[2]修订!$B:$C,2,0)</f>
        <v>#N/A</v>
      </c>
    </row>
    <row r="2385" s="39" customFormat="1" ht="27" spans="1:36">
      <c r="A2385" s="55">
        <v>310401044</v>
      </c>
      <c r="B2385" s="52" t="s">
        <v>3537</v>
      </c>
      <c r="C2385" s="52"/>
      <c r="D2385" s="52"/>
      <c r="E2385" s="56" t="s">
        <v>507</v>
      </c>
      <c r="F2385" s="62">
        <v>40</v>
      </c>
      <c r="G2385" s="52"/>
      <c r="H2385" s="47" t="s">
        <v>491</v>
      </c>
      <c r="I2385" s="44"/>
      <c r="J2385" s="39" t="e">
        <f>VLOOKUP(A2385,'[1]2019.11'!$A:$B,2,0)</f>
        <v>#N/A</v>
      </c>
      <c r="X2385" s="39" t="e">
        <f>VLOOKUP(A2385,'[1]2019.30'!$A:$B,2,0)</f>
        <v>#N/A</v>
      </c>
      <c r="AJ2385" s="39" t="e">
        <f>VLOOKUP(A2385,[2]修订!$B:$C,2,0)</f>
        <v>#N/A</v>
      </c>
    </row>
    <row r="2386" s="39" customFormat="1" ht="27" spans="1:36">
      <c r="A2386" s="55">
        <v>310401045</v>
      </c>
      <c r="B2386" s="52" t="s">
        <v>3538</v>
      </c>
      <c r="C2386" s="52"/>
      <c r="D2386" s="52"/>
      <c r="E2386" s="56" t="s">
        <v>507</v>
      </c>
      <c r="F2386" s="62">
        <v>26</v>
      </c>
      <c r="G2386" s="52"/>
      <c r="H2386" s="47" t="s">
        <v>491</v>
      </c>
      <c r="I2386" s="44"/>
      <c r="J2386" s="39" t="e">
        <f>VLOOKUP(A2386,'[1]2019.11'!$A:$B,2,0)</f>
        <v>#N/A</v>
      </c>
      <c r="X2386" s="39" t="e">
        <f>VLOOKUP(A2386,'[1]2019.30'!$A:$B,2,0)</f>
        <v>#N/A</v>
      </c>
      <c r="AJ2386" s="39" t="e">
        <f>VLOOKUP(A2386,[2]修订!$B:$C,2,0)</f>
        <v>#N/A</v>
      </c>
    </row>
    <row r="2387" s="39" customFormat="1" spans="1:36">
      <c r="A2387" s="55">
        <v>310401046</v>
      </c>
      <c r="B2387" s="52" t="s">
        <v>3539</v>
      </c>
      <c r="C2387" s="52" t="s">
        <v>3540</v>
      </c>
      <c r="D2387" s="52"/>
      <c r="E2387" s="56" t="s">
        <v>507</v>
      </c>
      <c r="F2387" s="56">
        <v>55</v>
      </c>
      <c r="G2387" s="52"/>
      <c r="H2387" s="47" t="s">
        <v>5</v>
      </c>
      <c r="I2387" s="44"/>
      <c r="J2387" s="39" t="e">
        <f>VLOOKUP(A2387,'[1]2019.11'!$A:$B,2,0)</f>
        <v>#N/A</v>
      </c>
      <c r="X2387" s="39" t="e">
        <f>VLOOKUP(A2387,'[1]2019.30'!$A:$B,2,0)</f>
        <v>#N/A</v>
      </c>
      <c r="AJ2387" s="39" t="e">
        <f>VLOOKUP(A2387,[2]修订!$B:$C,2,0)</f>
        <v>#N/A</v>
      </c>
    </row>
    <row r="2388" s="39" customFormat="1" spans="1:36">
      <c r="A2388" s="55">
        <v>310401047</v>
      </c>
      <c r="B2388" s="52" t="s">
        <v>3541</v>
      </c>
      <c r="C2388" s="52"/>
      <c r="D2388" s="52"/>
      <c r="E2388" s="56" t="s">
        <v>28</v>
      </c>
      <c r="F2388" s="62">
        <v>40</v>
      </c>
      <c r="G2388" s="52"/>
      <c r="H2388" s="47" t="s">
        <v>96</v>
      </c>
      <c r="I2388" s="44"/>
      <c r="J2388" s="39" t="e">
        <f>VLOOKUP(A2388,'[1]2019.11'!$A:$B,2,0)</f>
        <v>#N/A</v>
      </c>
      <c r="X2388" s="39" t="e">
        <f>VLOOKUP(A2388,'[1]2019.30'!$A:$B,2,0)</f>
        <v>#N/A</v>
      </c>
      <c r="AJ2388" s="39" t="e">
        <f>VLOOKUP(A2388,[2]修订!$B:$C,2,0)</f>
        <v>#N/A</v>
      </c>
    </row>
    <row r="2389" s="39" customFormat="1" ht="27" spans="1:36">
      <c r="A2389" s="55">
        <v>310401048</v>
      </c>
      <c r="B2389" s="52" t="s">
        <v>3542</v>
      </c>
      <c r="C2389" s="52" t="s">
        <v>3543</v>
      </c>
      <c r="D2389" s="52"/>
      <c r="E2389" s="56" t="s">
        <v>507</v>
      </c>
      <c r="F2389" s="62">
        <v>80</v>
      </c>
      <c r="G2389" s="52" t="s">
        <v>3544</v>
      </c>
      <c r="H2389" s="47" t="s">
        <v>491</v>
      </c>
      <c r="I2389" s="44"/>
      <c r="J2389" s="39" t="e">
        <f>VLOOKUP(A2389,'[1]2019.11'!$A:$B,2,0)</f>
        <v>#N/A</v>
      </c>
      <c r="X2389" s="39" t="e">
        <f>VLOOKUP(A2389,'[1]2019.30'!$A:$B,2,0)</f>
        <v>#N/A</v>
      </c>
      <c r="AJ2389" s="39" t="e">
        <f>VLOOKUP(A2389,[2]修订!$B:$C,2,0)</f>
        <v>#N/A</v>
      </c>
    </row>
    <row r="2390" s="39" customFormat="1" ht="27" spans="1:36">
      <c r="A2390" s="55">
        <v>310401049</v>
      </c>
      <c r="B2390" s="52" t="s">
        <v>3545</v>
      </c>
      <c r="C2390" s="52" t="s">
        <v>3546</v>
      </c>
      <c r="D2390" s="52"/>
      <c r="E2390" s="56" t="s">
        <v>507</v>
      </c>
      <c r="F2390" s="62">
        <v>55</v>
      </c>
      <c r="G2390" s="52" t="s">
        <v>3547</v>
      </c>
      <c r="H2390" s="47" t="s">
        <v>339</v>
      </c>
      <c r="I2390" s="44"/>
      <c r="J2390" s="39" t="e">
        <f>VLOOKUP(A2390,'[1]2019.11'!$A:$B,2,0)</f>
        <v>#N/A</v>
      </c>
      <c r="X2390" s="39" t="str">
        <f>VLOOKUP(A2390,'[1]2019.30'!$A:$B,2,0)</f>
        <v>耳部特殊治疗</v>
      </c>
      <c r="Y2390" s="39">
        <f>IF(B2390=X2390,0,1)</f>
        <v>0</v>
      </c>
      <c r="Z2390" s="39" t="s">
        <v>3546</v>
      </c>
      <c r="AA2390" s="39">
        <f>IF(C2390=Z2390,0,1)</f>
        <v>0</v>
      </c>
      <c r="AB2390" s="39" t="e">
        <f>VLOOKUP(A2390,'[1]2019.30'!$A:$D,4,0)</f>
        <v>#REF!</v>
      </c>
      <c r="AC2390" s="39" t="e">
        <f>IF(D2390=AB2390,0,1)</f>
        <v>#REF!</v>
      </c>
      <c r="AD2390" s="39" t="str">
        <f>VLOOKUP(A2390,'[1]2019.30'!$A:$E,5,0)</f>
        <v>单侧</v>
      </c>
      <c r="AE2390" s="39">
        <f>IF(E2390=AD2390,0,1)</f>
        <v>0</v>
      </c>
      <c r="AF2390" s="39">
        <f>VLOOKUP(A2390,'[1]2019.30'!$A:$F,6,0)</f>
        <v>38</v>
      </c>
      <c r="AG2390" s="39">
        <f>IF(F2390=AF2390,0,1)</f>
        <v>1</v>
      </c>
      <c r="AH2390" s="39" t="s">
        <v>3547</v>
      </c>
      <c r="AI2390" s="39">
        <f>IF(G2390=AH2390,0,1)</f>
        <v>0</v>
      </c>
      <c r="AJ2390" s="39" t="e">
        <f>VLOOKUP(A2390,[2]修订!$B:$C,2,0)</f>
        <v>#N/A</v>
      </c>
    </row>
    <row r="2391" s="39" customFormat="1" ht="27" spans="1:36">
      <c r="A2391" s="55" t="s">
        <v>3548</v>
      </c>
      <c r="B2391" s="52" t="s">
        <v>3549</v>
      </c>
      <c r="C2391" s="52"/>
      <c r="D2391" s="52"/>
      <c r="E2391" s="56" t="s">
        <v>507</v>
      </c>
      <c r="F2391" s="62">
        <v>80</v>
      </c>
      <c r="G2391" s="52"/>
      <c r="H2391" s="47" t="s">
        <v>491</v>
      </c>
      <c r="I2391" s="44"/>
      <c r="J2391" s="39" t="e">
        <f>VLOOKUP(A2391,'[1]2019.11'!$A:$B,2,0)</f>
        <v>#N/A</v>
      </c>
      <c r="X2391" s="39" t="e">
        <f>VLOOKUP(A2391,'[1]2019.30'!$A:$B,2,0)</f>
        <v>#N/A</v>
      </c>
      <c r="AJ2391" s="39" t="e">
        <f>VLOOKUP(A2391,[2]修订!$B:$C,2,0)</f>
        <v>#N/A</v>
      </c>
    </row>
    <row r="2392" s="39" customFormat="1" ht="27" spans="1:36">
      <c r="A2392" s="55" t="s">
        <v>3550</v>
      </c>
      <c r="B2392" s="52" t="s">
        <v>3551</v>
      </c>
      <c r="C2392" s="52"/>
      <c r="D2392" s="52"/>
      <c r="E2392" s="56" t="s">
        <v>507</v>
      </c>
      <c r="F2392" s="62">
        <v>80</v>
      </c>
      <c r="G2392" s="52"/>
      <c r="H2392" s="47" t="s">
        <v>491</v>
      </c>
      <c r="I2392" s="44"/>
      <c r="J2392" s="39" t="e">
        <f>VLOOKUP(A2392,'[1]2019.11'!$A:$B,2,0)</f>
        <v>#N/A</v>
      </c>
      <c r="X2392" s="39" t="e">
        <f>VLOOKUP(A2392,'[1]2019.30'!$A:$B,2,0)</f>
        <v>#N/A</v>
      </c>
      <c r="AJ2392" s="39" t="e">
        <f>VLOOKUP(A2392,[2]修订!$B:$C,2,0)</f>
        <v>#N/A</v>
      </c>
    </row>
    <row r="2393" s="39" customFormat="1" ht="27" spans="1:36">
      <c r="A2393" s="55" t="s">
        <v>3552</v>
      </c>
      <c r="B2393" s="52" t="s">
        <v>3553</v>
      </c>
      <c r="C2393" s="52"/>
      <c r="D2393" s="52"/>
      <c r="E2393" s="56" t="s">
        <v>507</v>
      </c>
      <c r="F2393" s="62">
        <v>120</v>
      </c>
      <c r="G2393" s="52"/>
      <c r="H2393" s="47" t="s">
        <v>491</v>
      </c>
      <c r="I2393" s="44"/>
      <c r="J2393" s="39" t="e">
        <f>VLOOKUP(A2393,'[1]2019.11'!$A:$B,2,0)</f>
        <v>#N/A</v>
      </c>
      <c r="X2393" s="39" t="e">
        <f>VLOOKUP(A2393,'[1]2019.30'!$A:$B,2,0)</f>
        <v>#N/A</v>
      </c>
      <c r="AJ2393" s="39" t="e">
        <f>VLOOKUP(A2393,[2]修订!$B:$C,2,0)</f>
        <v>#N/A</v>
      </c>
    </row>
    <row r="2394" s="39" customFormat="1" ht="27" spans="1:36">
      <c r="A2394" s="55" t="s">
        <v>3554</v>
      </c>
      <c r="B2394" s="52" t="s">
        <v>3555</v>
      </c>
      <c r="C2394" s="52"/>
      <c r="D2394" s="52"/>
      <c r="E2394" s="56" t="s">
        <v>507</v>
      </c>
      <c r="F2394" s="62">
        <v>26</v>
      </c>
      <c r="G2394" s="52"/>
      <c r="H2394" s="47" t="s">
        <v>491</v>
      </c>
      <c r="I2394" s="44"/>
      <c r="J2394" s="39" t="e">
        <f>VLOOKUP(A2394,'[1]2019.11'!$A:$B,2,0)</f>
        <v>#N/A</v>
      </c>
      <c r="X2394" s="39" t="e">
        <f>VLOOKUP(A2394,'[1]2019.30'!$A:$B,2,0)</f>
        <v>#N/A</v>
      </c>
      <c r="AJ2394" s="39" t="e">
        <f>VLOOKUP(A2394,[2]修订!$B:$C,2,0)</f>
        <v>#N/A</v>
      </c>
    </row>
    <row r="2395" s="39" customFormat="1" ht="54" spans="1:36">
      <c r="A2395" s="55">
        <v>310401050</v>
      </c>
      <c r="B2395" s="52" t="s">
        <v>3556</v>
      </c>
      <c r="C2395" s="52"/>
      <c r="D2395" s="52"/>
      <c r="E2395" s="56" t="s">
        <v>28</v>
      </c>
      <c r="F2395" s="56">
        <v>170</v>
      </c>
      <c r="G2395" s="61" t="s">
        <v>3557</v>
      </c>
      <c r="H2395" s="47" t="s">
        <v>208</v>
      </c>
      <c r="I2395" s="44"/>
      <c r="J2395" s="39" t="e">
        <f>VLOOKUP(A2395,'[1]2019.11'!$A:$B,2,0)</f>
        <v>#N/A</v>
      </c>
      <c r="X2395" s="39" t="e">
        <f>VLOOKUP(A2395,'[1]2019.30'!$A:$B,2,0)</f>
        <v>#N/A</v>
      </c>
      <c r="AJ2395" s="39" t="e">
        <f>VLOOKUP(A2395,[2]修订!$B:$C,2,0)</f>
        <v>#N/A</v>
      </c>
    </row>
    <row r="2396" s="39" customFormat="1" ht="84" spans="1:36">
      <c r="A2396" s="55">
        <v>310401053</v>
      </c>
      <c r="B2396" s="52" t="s">
        <v>3558</v>
      </c>
      <c r="C2396" s="52" t="s">
        <v>3559</v>
      </c>
      <c r="D2396" s="52"/>
      <c r="E2396" s="56" t="s">
        <v>28</v>
      </c>
      <c r="F2396" s="56" t="s">
        <v>48</v>
      </c>
      <c r="G2396" s="52"/>
      <c r="H2396" s="57" t="s">
        <v>62</v>
      </c>
      <c r="I2396" s="39">
        <v>310</v>
      </c>
      <c r="J2396" s="39" t="e">
        <f>VLOOKUP(A2396,'[1]2019.11'!$A:$B,2,0)</f>
        <v>#N/A</v>
      </c>
      <c r="X2396" s="39" t="e">
        <f>VLOOKUP(A2396,'[1]2019.30'!$A:$B,2,0)</f>
        <v>#N/A</v>
      </c>
      <c r="AJ2396" s="39" t="e">
        <f>VLOOKUP(A2396,[2]修订!$B:$C,2,0)</f>
        <v>#N/A</v>
      </c>
    </row>
    <row r="2397" s="39" customFormat="1" ht="24" spans="1:36">
      <c r="A2397" s="55">
        <v>310401054</v>
      </c>
      <c r="B2397" s="52" t="s">
        <v>3560</v>
      </c>
      <c r="C2397" s="52" t="s">
        <v>3561</v>
      </c>
      <c r="D2397" s="52"/>
      <c r="E2397" s="56" t="s">
        <v>28</v>
      </c>
      <c r="F2397" s="56" t="s">
        <v>48</v>
      </c>
      <c r="G2397" s="52"/>
      <c r="H2397" s="57" t="s">
        <v>81</v>
      </c>
      <c r="J2397" s="39" t="e">
        <f>VLOOKUP(A2397,'[1]2019.11'!$A:$B,2,0)</f>
        <v>#N/A</v>
      </c>
      <c r="X2397" s="39" t="e">
        <f>VLOOKUP(A2397,'[1]2019.30'!$A:$B,2,0)</f>
        <v>#N/A</v>
      </c>
      <c r="AJ2397" s="39" t="e">
        <f>VLOOKUP(A2397,[2]修订!$B:$C,2,0)</f>
        <v>#N/A</v>
      </c>
    </row>
    <row r="2398" s="39" customFormat="1" spans="1:36">
      <c r="A2398" s="55">
        <v>310402</v>
      </c>
      <c r="B2398" s="52" t="s">
        <v>3562</v>
      </c>
      <c r="C2398" s="52"/>
      <c r="D2398" s="52"/>
      <c r="E2398" s="56" t="s">
        <v>28</v>
      </c>
      <c r="F2398" s="56"/>
      <c r="G2398" s="52"/>
      <c r="H2398" s="47"/>
      <c r="I2398" s="44"/>
      <c r="J2398" s="39" t="e">
        <f>VLOOKUP(A2398,'[1]2019.11'!$A:$B,2,0)</f>
        <v>#N/A</v>
      </c>
      <c r="X2398" s="39" t="str">
        <f>VLOOKUP(A2398,'[1]2019.30'!$A:$B,2,0)</f>
        <v>鼻部诊疗</v>
      </c>
      <c r="Y2398" s="39">
        <f>IF(B2398=X2398,0,1)</f>
        <v>0</v>
      </c>
      <c r="Z2398" s="39">
        <v>0</v>
      </c>
      <c r="AA2398" s="39">
        <f>IF(C2398=Z2398,0,1)</f>
        <v>0</v>
      </c>
      <c r="AB2398" s="39" t="e">
        <f>VLOOKUP(A2398,'[1]2019.30'!$A:$D,4,0)</f>
        <v>#REF!</v>
      </c>
      <c r="AC2398" s="39" t="e">
        <f>IF(D2398=AB2398,0,1)</f>
        <v>#REF!</v>
      </c>
      <c r="AD2398" s="39" t="str">
        <f>VLOOKUP(A2398,'[1]2019.30'!$A:$E,5,0)</f>
        <v>次</v>
      </c>
      <c r="AE2398" s="39">
        <f>IF(E2398=AD2398,0,1)</f>
        <v>0</v>
      </c>
      <c r="AF2398" s="39" t="e">
        <f>VLOOKUP(A2398,'[1]2019.30'!$A:$F,6,0)</f>
        <v>#REF!</v>
      </c>
      <c r="AG2398" s="39" t="e">
        <f>IF(F2398=AF2398,0,1)</f>
        <v>#REF!</v>
      </c>
      <c r="AH2398" s="39">
        <v>0</v>
      </c>
      <c r="AI2398" s="39">
        <f>IF(G2398=AH2398,0,1)</f>
        <v>0</v>
      </c>
      <c r="AJ2398" s="39" t="e">
        <f>VLOOKUP(A2398,[2]修订!$B:$C,2,0)</f>
        <v>#N/A</v>
      </c>
    </row>
    <row r="2399" s="39" customFormat="1" spans="1:36">
      <c r="A2399" s="55">
        <v>310402001</v>
      </c>
      <c r="B2399" s="52" t="s">
        <v>3563</v>
      </c>
      <c r="C2399" s="52"/>
      <c r="D2399" s="52"/>
      <c r="E2399" s="56" t="s">
        <v>28</v>
      </c>
      <c r="F2399" s="62">
        <v>110</v>
      </c>
      <c r="G2399" s="52" t="s">
        <v>3564</v>
      </c>
      <c r="H2399" s="47" t="s">
        <v>96</v>
      </c>
      <c r="I2399" s="44"/>
      <c r="J2399" s="39" t="e">
        <f>VLOOKUP(A2399,'[1]2019.11'!$A:$B,2,0)</f>
        <v>#N/A</v>
      </c>
      <c r="X2399" s="39" t="e">
        <f>VLOOKUP(A2399,'[1]2019.30'!$A:$B,2,0)</f>
        <v>#N/A</v>
      </c>
      <c r="AJ2399" s="39" t="e">
        <f>VLOOKUP(A2399,[2]修订!$B:$C,2,0)</f>
        <v>#N/A</v>
      </c>
    </row>
    <row r="2400" s="39" customFormat="1" spans="1:36">
      <c r="A2400" s="55">
        <v>310402002</v>
      </c>
      <c r="B2400" s="52" t="s">
        <v>3565</v>
      </c>
      <c r="C2400" s="52"/>
      <c r="D2400" s="52"/>
      <c r="E2400" s="56" t="s">
        <v>28</v>
      </c>
      <c r="F2400" s="62">
        <v>7</v>
      </c>
      <c r="G2400" s="52"/>
      <c r="H2400" s="47" t="s">
        <v>96</v>
      </c>
      <c r="I2400" s="44"/>
      <c r="J2400" s="39" t="e">
        <f>VLOOKUP(A2400,'[1]2019.11'!$A:$B,2,0)</f>
        <v>#N/A</v>
      </c>
      <c r="X2400" s="39" t="e">
        <f>VLOOKUP(A2400,'[1]2019.30'!$A:$B,2,0)</f>
        <v>#N/A</v>
      </c>
      <c r="AJ2400" s="39" t="e">
        <f>VLOOKUP(A2400,[2]修订!$B:$C,2,0)</f>
        <v>#N/A</v>
      </c>
    </row>
    <row r="2401" s="39" customFormat="1" spans="1:36">
      <c r="A2401" s="55">
        <v>310402003</v>
      </c>
      <c r="B2401" s="52" t="s">
        <v>3566</v>
      </c>
      <c r="C2401" s="52"/>
      <c r="D2401" s="52"/>
      <c r="E2401" s="56" t="s">
        <v>28</v>
      </c>
      <c r="F2401" s="62">
        <v>7</v>
      </c>
      <c r="G2401" s="52"/>
      <c r="H2401" s="47" t="s">
        <v>96</v>
      </c>
      <c r="I2401" s="44"/>
      <c r="J2401" s="39" t="e">
        <f>VLOOKUP(A2401,'[1]2019.11'!$A:$B,2,0)</f>
        <v>#N/A</v>
      </c>
      <c r="X2401" s="39" t="e">
        <f>VLOOKUP(A2401,'[1]2019.30'!$A:$B,2,0)</f>
        <v>#N/A</v>
      </c>
      <c r="AJ2401" s="39" t="e">
        <f>VLOOKUP(A2401,[2]修订!$B:$C,2,0)</f>
        <v>#N/A</v>
      </c>
    </row>
    <row r="2402" s="39" customFormat="1" spans="1:36">
      <c r="A2402" s="55">
        <v>310402004</v>
      </c>
      <c r="B2402" s="52" t="s">
        <v>3567</v>
      </c>
      <c r="C2402" s="52" t="s">
        <v>3568</v>
      </c>
      <c r="D2402" s="52"/>
      <c r="E2402" s="56" t="s">
        <v>28</v>
      </c>
      <c r="F2402" s="56">
        <v>120</v>
      </c>
      <c r="G2402" s="52" t="s">
        <v>3569</v>
      </c>
      <c r="H2402" s="47" t="s">
        <v>68</v>
      </c>
      <c r="I2402" s="44"/>
      <c r="J2402" s="39" t="e">
        <f>VLOOKUP(A2402,'[1]2019.11'!$A:$B,2,0)</f>
        <v>#N/A</v>
      </c>
      <c r="X2402" s="39" t="str">
        <f>VLOOKUP(A2402,'[1]2019.30'!$A:$B,2,0)</f>
        <v>鼻内镜手术后检查处理</v>
      </c>
      <c r="Y2402" s="39">
        <f>IF(B2402=X2402,0,1)</f>
        <v>0</v>
      </c>
      <c r="Z2402" s="39" t="s">
        <v>3568</v>
      </c>
      <c r="AA2402" s="39">
        <f>IF(C2402=Z2402,0,1)</f>
        <v>0</v>
      </c>
      <c r="AB2402" s="39" t="e">
        <f>VLOOKUP(A2402,'[1]2019.30'!$A:$D,4,0)</f>
        <v>#REF!</v>
      </c>
      <c r="AC2402" s="39" t="e">
        <f>IF(D2402=AB2402,0,1)</f>
        <v>#REF!</v>
      </c>
      <c r="AD2402" s="39" t="str">
        <f>VLOOKUP(A2402,'[1]2019.30'!$A:$E,5,0)</f>
        <v>次</v>
      </c>
      <c r="AE2402" s="39">
        <f>IF(E2402=AD2402,0,1)</f>
        <v>0</v>
      </c>
      <c r="AF2402" s="39">
        <f>VLOOKUP(A2402,'[1]2019.30'!$A:$F,6,0)</f>
        <v>120</v>
      </c>
      <c r="AG2402" s="39">
        <f>IF(F2402=AF2402,0,1)</f>
        <v>0</v>
      </c>
      <c r="AH2402" s="39" t="s">
        <v>3569</v>
      </c>
      <c r="AI2402" s="39">
        <f>IF(G2402=AH2402,0,1)</f>
        <v>0</v>
      </c>
      <c r="AJ2402" s="39" t="e">
        <f>VLOOKUP(A2402,[2]修订!$B:$C,2,0)</f>
        <v>#N/A</v>
      </c>
    </row>
    <row r="2403" s="39" customFormat="1" spans="1:36">
      <c r="A2403" s="55">
        <v>310402005</v>
      </c>
      <c r="B2403" s="52" t="s">
        <v>3570</v>
      </c>
      <c r="C2403" s="52"/>
      <c r="D2403" s="52"/>
      <c r="E2403" s="56" t="s">
        <v>28</v>
      </c>
      <c r="F2403" s="62">
        <v>40</v>
      </c>
      <c r="G2403" s="52"/>
      <c r="H2403" s="47" t="s">
        <v>96</v>
      </c>
      <c r="I2403" s="44"/>
      <c r="J2403" s="39" t="e">
        <f>VLOOKUP(A2403,'[1]2019.11'!$A:$B,2,0)</f>
        <v>#N/A</v>
      </c>
      <c r="X2403" s="39" t="e">
        <f>VLOOKUP(A2403,'[1]2019.30'!$A:$B,2,0)</f>
        <v>#N/A</v>
      </c>
      <c r="AJ2403" s="39" t="e">
        <f>VLOOKUP(A2403,[2]修订!$B:$C,2,0)</f>
        <v>#N/A</v>
      </c>
    </row>
    <row r="2404" s="39" customFormat="1" spans="1:36">
      <c r="A2404" s="55">
        <v>310402006</v>
      </c>
      <c r="B2404" s="52" t="s">
        <v>3571</v>
      </c>
      <c r="C2404" s="52" t="s">
        <v>3572</v>
      </c>
      <c r="D2404" s="52"/>
      <c r="E2404" s="56" t="s">
        <v>28</v>
      </c>
      <c r="F2404" s="62">
        <v>55</v>
      </c>
      <c r="G2404" s="52"/>
      <c r="H2404" s="47" t="s">
        <v>96</v>
      </c>
      <c r="I2404" s="44"/>
      <c r="J2404" s="39" t="e">
        <f>VLOOKUP(A2404,'[1]2019.11'!$A:$B,2,0)</f>
        <v>#N/A</v>
      </c>
      <c r="X2404" s="39" t="e">
        <f>VLOOKUP(A2404,'[1]2019.30'!$A:$B,2,0)</f>
        <v>#N/A</v>
      </c>
      <c r="AJ2404" s="39" t="e">
        <f>VLOOKUP(A2404,[2]修订!$B:$C,2,0)</f>
        <v>#N/A</v>
      </c>
    </row>
    <row r="2405" s="39" customFormat="1" spans="1:36">
      <c r="A2405" s="55">
        <v>310402007</v>
      </c>
      <c r="B2405" s="52" t="s">
        <v>3573</v>
      </c>
      <c r="C2405" s="52"/>
      <c r="D2405" s="52"/>
      <c r="E2405" s="56" t="s">
        <v>28</v>
      </c>
      <c r="F2405" s="62">
        <v>14</v>
      </c>
      <c r="G2405" s="52"/>
      <c r="H2405" s="47" t="s">
        <v>96</v>
      </c>
      <c r="I2405" s="44"/>
      <c r="J2405" s="39" t="e">
        <f>VLOOKUP(A2405,'[1]2019.11'!$A:$B,2,0)</f>
        <v>#N/A</v>
      </c>
      <c r="X2405" s="39" t="e">
        <f>VLOOKUP(A2405,'[1]2019.30'!$A:$B,2,0)</f>
        <v>#N/A</v>
      </c>
      <c r="AJ2405" s="39" t="e">
        <f>VLOOKUP(A2405,[2]修订!$B:$C,2,0)</f>
        <v>#N/A</v>
      </c>
    </row>
    <row r="2406" s="39" customFormat="1" spans="1:36">
      <c r="A2406" s="55">
        <v>310402008</v>
      </c>
      <c r="B2406" s="52" t="s">
        <v>3574</v>
      </c>
      <c r="C2406" s="52"/>
      <c r="D2406" s="52"/>
      <c r="E2406" s="56" t="s">
        <v>28</v>
      </c>
      <c r="F2406" s="62">
        <v>14</v>
      </c>
      <c r="G2406" s="52" t="s">
        <v>3575</v>
      </c>
      <c r="H2406" s="47" t="s">
        <v>96</v>
      </c>
      <c r="I2406" s="44"/>
      <c r="J2406" s="39" t="e">
        <f>VLOOKUP(A2406,'[1]2019.11'!$A:$B,2,0)</f>
        <v>#N/A</v>
      </c>
      <c r="X2406" s="39" t="e">
        <f>VLOOKUP(A2406,'[1]2019.30'!$A:$B,2,0)</f>
        <v>#N/A</v>
      </c>
      <c r="AJ2406" s="39" t="e">
        <f>VLOOKUP(A2406,[2]修订!$B:$C,2,0)</f>
        <v>#N/A</v>
      </c>
    </row>
    <row r="2407" s="39" customFormat="1" spans="1:36">
      <c r="A2407" s="55">
        <v>310402009</v>
      </c>
      <c r="B2407" s="52" t="s">
        <v>3576</v>
      </c>
      <c r="C2407" s="52" t="s">
        <v>3577</v>
      </c>
      <c r="D2407" s="52"/>
      <c r="E2407" s="56" t="s">
        <v>28</v>
      </c>
      <c r="F2407" s="56">
        <v>240</v>
      </c>
      <c r="G2407" s="52"/>
      <c r="H2407" s="47" t="s">
        <v>96</v>
      </c>
      <c r="I2407" s="44"/>
      <c r="J2407" s="39" t="e">
        <f>VLOOKUP(A2407,'[1]2019.11'!$A:$B,2,0)</f>
        <v>#N/A</v>
      </c>
      <c r="X2407" s="39" t="e">
        <f>VLOOKUP(A2407,'[1]2019.30'!$A:$B,2,0)</f>
        <v>#N/A</v>
      </c>
      <c r="AJ2407" s="39" t="e">
        <f>VLOOKUP(A2407,[2]修订!$B:$C,2,0)</f>
        <v>#N/A</v>
      </c>
    </row>
    <row r="2408" s="39" customFormat="1" ht="16.5" customHeight="1" spans="1:36">
      <c r="A2408" s="55">
        <v>310402010</v>
      </c>
      <c r="B2408" s="52" t="s">
        <v>3578</v>
      </c>
      <c r="C2408" s="52"/>
      <c r="D2408" s="52"/>
      <c r="E2408" s="56" t="s">
        <v>28</v>
      </c>
      <c r="F2408" s="56">
        <v>26</v>
      </c>
      <c r="G2408" s="52" t="s">
        <v>3579</v>
      </c>
      <c r="H2408" s="47" t="s">
        <v>96</v>
      </c>
      <c r="I2408" s="44"/>
      <c r="J2408" s="39" t="e">
        <f>VLOOKUP(A2408,'[1]2019.11'!$A:$B,2,0)</f>
        <v>#N/A</v>
      </c>
      <c r="X2408" s="39" t="e">
        <f>VLOOKUP(A2408,'[1]2019.30'!$A:$B,2,0)</f>
        <v>#N/A</v>
      </c>
      <c r="AJ2408" s="39" t="e">
        <f>VLOOKUP(A2408,[2]修订!$B:$C,2,0)</f>
        <v>#N/A</v>
      </c>
    </row>
    <row r="2409" s="39" customFormat="1" spans="1:36">
      <c r="A2409" s="55">
        <v>310402011</v>
      </c>
      <c r="B2409" s="52" t="s">
        <v>3580</v>
      </c>
      <c r="C2409" s="52"/>
      <c r="D2409" s="52"/>
      <c r="E2409" s="56" t="s">
        <v>28</v>
      </c>
      <c r="F2409" s="56">
        <v>80</v>
      </c>
      <c r="G2409" s="52"/>
      <c r="H2409" s="47" t="s">
        <v>96</v>
      </c>
      <c r="I2409" s="44"/>
      <c r="J2409" s="39" t="e">
        <f>VLOOKUP(A2409,'[1]2019.11'!$A:$B,2,0)</f>
        <v>#N/A</v>
      </c>
      <c r="X2409" s="39" t="e">
        <f>VLOOKUP(A2409,'[1]2019.30'!$A:$B,2,0)</f>
        <v>#N/A</v>
      </c>
      <c r="AJ2409" s="39" t="e">
        <f>VLOOKUP(A2409,[2]修订!$B:$C,2,0)</f>
        <v>#N/A</v>
      </c>
    </row>
    <row r="2410" s="39" customFormat="1" spans="1:36">
      <c r="A2410" s="55">
        <v>310402012</v>
      </c>
      <c r="B2410" s="52" t="s">
        <v>3581</v>
      </c>
      <c r="C2410" s="52"/>
      <c r="D2410" s="52"/>
      <c r="E2410" s="56" t="s">
        <v>28</v>
      </c>
      <c r="F2410" s="56">
        <v>13</v>
      </c>
      <c r="G2410" s="52"/>
      <c r="H2410" s="47" t="s">
        <v>96</v>
      </c>
      <c r="I2410" s="44"/>
      <c r="J2410" s="39" t="e">
        <f>VLOOKUP(A2410,'[1]2019.11'!$A:$B,2,0)</f>
        <v>#N/A</v>
      </c>
      <c r="X2410" s="39" t="e">
        <f>VLOOKUP(A2410,'[1]2019.30'!$A:$B,2,0)</f>
        <v>#N/A</v>
      </c>
      <c r="AJ2410" s="39" t="e">
        <f>VLOOKUP(A2410,[2]修订!$B:$C,2,0)</f>
        <v>#N/A</v>
      </c>
    </row>
    <row r="2411" s="39" customFormat="1" spans="1:36">
      <c r="A2411" s="55">
        <v>310402013</v>
      </c>
      <c r="B2411" s="52" t="s">
        <v>3582</v>
      </c>
      <c r="C2411" s="52"/>
      <c r="D2411" s="52"/>
      <c r="E2411" s="56" t="s">
        <v>28</v>
      </c>
      <c r="F2411" s="56">
        <v>27</v>
      </c>
      <c r="G2411" s="52"/>
      <c r="H2411" s="47"/>
      <c r="I2411" s="44"/>
      <c r="J2411" s="39" t="e">
        <f>VLOOKUP(A2411,'[1]2019.11'!$A:$B,2,0)</f>
        <v>#N/A</v>
      </c>
      <c r="X2411" s="39" t="e">
        <f>VLOOKUP(A2411,'[1]2019.30'!$A:$B,2,0)</f>
        <v>#N/A</v>
      </c>
      <c r="AJ2411" s="39" t="e">
        <f>VLOOKUP(A2411,[2]修订!$B:$C,2,0)</f>
        <v>#N/A</v>
      </c>
    </row>
    <row r="2412" s="39" customFormat="1" spans="1:36">
      <c r="A2412" s="55">
        <v>310402014</v>
      </c>
      <c r="B2412" s="52" t="s">
        <v>3583</v>
      </c>
      <c r="C2412" s="52"/>
      <c r="D2412" s="52"/>
      <c r="E2412" s="56" t="s">
        <v>28</v>
      </c>
      <c r="F2412" s="56">
        <v>40</v>
      </c>
      <c r="G2412" s="52" t="s">
        <v>3584</v>
      </c>
      <c r="H2412" s="47" t="s">
        <v>96</v>
      </c>
      <c r="I2412" s="44"/>
      <c r="J2412" s="39" t="e">
        <f>VLOOKUP(A2412,'[1]2019.11'!$A:$B,2,0)</f>
        <v>#N/A</v>
      </c>
      <c r="X2412" s="39" t="e">
        <f>VLOOKUP(A2412,'[1]2019.30'!$A:$B,2,0)</f>
        <v>#N/A</v>
      </c>
      <c r="AJ2412" s="39" t="e">
        <f>VLOOKUP(A2412,[2]修订!$B:$C,2,0)</f>
        <v>#N/A</v>
      </c>
    </row>
    <row r="2413" s="39" customFormat="1" spans="1:36">
      <c r="A2413" s="55">
        <v>310402015</v>
      </c>
      <c r="B2413" s="52" t="s">
        <v>3585</v>
      </c>
      <c r="C2413" s="52"/>
      <c r="D2413" s="52"/>
      <c r="E2413" s="56" t="s">
        <v>28</v>
      </c>
      <c r="F2413" s="56">
        <v>40</v>
      </c>
      <c r="G2413" s="52"/>
      <c r="H2413" s="47" t="s">
        <v>96</v>
      </c>
      <c r="I2413" s="44"/>
      <c r="J2413" s="39" t="e">
        <f>VLOOKUP(A2413,'[1]2019.11'!$A:$B,2,0)</f>
        <v>#N/A</v>
      </c>
      <c r="X2413" s="39" t="e">
        <f>VLOOKUP(A2413,'[1]2019.30'!$A:$B,2,0)</f>
        <v>#N/A</v>
      </c>
      <c r="AJ2413" s="39" t="e">
        <f>VLOOKUP(A2413,[2]修订!$B:$C,2,0)</f>
        <v>#N/A</v>
      </c>
    </row>
    <row r="2414" s="39" customFormat="1" spans="1:36">
      <c r="A2414" s="55">
        <v>310402016</v>
      </c>
      <c r="B2414" s="52" t="s">
        <v>3586</v>
      </c>
      <c r="C2414" s="52"/>
      <c r="D2414" s="52"/>
      <c r="E2414" s="56" t="s">
        <v>28</v>
      </c>
      <c r="F2414" s="56">
        <v>65</v>
      </c>
      <c r="G2414" s="52"/>
      <c r="H2414" s="47"/>
      <c r="I2414" s="44"/>
      <c r="J2414" s="39" t="e">
        <f>VLOOKUP(A2414,'[1]2019.11'!$A:$B,2,0)</f>
        <v>#N/A</v>
      </c>
      <c r="X2414" s="39" t="e">
        <f>VLOOKUP(A2414,'[1]2019.30'!$A:$B,2,0)</f>
        <v>#N/A</v>
      </c>
      <c r="AJ2414" s="39" t="e">
        <f>VLOOKUP(A2414,[2]修订!$B:$C,2,0)</f>
        <v>#N/A</v>
      </c>
    </row>
    <row r="2415" s="39" customFormat="1" spans="1:36">
      <c r="A2415" s="55">
        <v>310402017</v>
      </c>
      <c r="B2415" s="52" t="s">
        <v>3587</v>
      </c>
      <c r="C2415" s="52" t="s">
        <v>3588</v>
      </c>
      <c r="D2415" s="52"/>
      <c r="E2415" s="56" t="s">
        <v>28</v>
      </c>
      <c r="F2415" s="56">
        <v>40</v>
      </c>
      <c r="G2415" s="52"/>
      <c r="H2415" s="47" t="s">
        <v>96</v>
      </c>
      <c r="I2415" s="44"/>
      <c r="J2415" s="39" t="e">
        <f>VLOOKUP(A2415,'[1]2019.11'!$A:$B,2,0)</f>
        <v>#N/A</v>
      </c>
      <c r="X2415" s="39" t="e">
        <f>VLOOKUP(A2415,'[1]2019.30'!$A:$B,2,0)</f>
        <v>#N/A</v>
      </c>
      <c r="AJ2415" s="39" t="e">
        <f>VLOOKUP(A2415,[2]修订!$B:$C,2,0)</f>
        <v>#N/A</v>
      </c>
    </row>
    <row r="2416" s="39" customFormat="1" spans="1:36">
      <c r="A2416" s="55">
        <v>310402018</v>
      </c>
      <c r="B2416" s="52" t="s">
        <v>3589</v>
      </c>
      <c r="C2416" s="52"/>
      <c r="D2416" s="52"/>
      <c r="E2416" s="56" t="s">
        <v>28</v>
      </c>
      <c r="F2416" s="56">
        <v>55</v>
      </c>
      <c r="G2416" s="52"/>
      <c r="H2416" s="47"/>
      <c r="I2416" s="44"/>
      <c r="J2416" s="39" t="e">
        <f>VLOOKUP(A2416,'[1]2019.11'!$A:$B,2,0)</f>
        <v>#N/A</v>
      </c>
      <c r="X2416" s="39" t="e">
        <f>VLOOKUP(A2416,'[1]2019.30'!$A:$B,2,0)</f>
        <v>#N/A</v>
      </c>
      <c r="AJ2416" s="39" t="e">
        <f>VLOOKUP(A2416,[2]修订!$B:$C,2,0)</f>
        <v>#N/A</v>
      </c>
    </row>
    <row r="2417" s="39" customFormat="1" spans="1:36">
      <c r="A2417" s="55">
        <v>310402019</v>
      </c>
      <c r="B2417" s="52" t="s">
        <v>3590</v>
      </c>
      <c r="C2417" s="52"/>
      <c r="D2417" s="52"/>
      <c r="E2417" s="56" t="s">
        <v>28</v>
      </c>
      <c r="F2417" s="56">
        <v>13</v>
      </c>
      <c r="G2417" s="52"/>
      <c r="H2417" s="47" t="s">
        <v>96</v>
      </c>
      <c r="I2417" s="44"/>
      <c r="J2417" s="39" t="e">
        <f>VLOOKUP(A2417,'[1]2019.11'!$A:$B,2,0)</f>
        <v>#N/A</v>
      </c>
      <c r="X2417" s="39" t="e">
        <f>VLOOKUP(A2417,'[1]2019.30'!$A:$B,2,0)</f>
        <v>#N/A</v>
      </c>
      <c r="AJ2417" s="39" t="e">
        <f>VLOOKUP(A2417,[2]修订!$B:$C,2,0)</f>
        <v>#N/A</v>
      </c>
    </row>
    <row r="2418" s="39" customFormat="1" spans="1:36">
      <c r="A2418" s="55">
        <v>310402020</v>
      </c>
      <c r="B2418" s="52" t="s">
        <v>3591</v>
      </c>
      <c r="C2418" s="52"/>
      <c r="D2418" s="52"/>
      <c r="E2418" s="56" t="s">
        <v>28</v>
      </c>
      <c r="F2418" s="56">
        <v>10</v>
      </c>
      <c r="G2418" s="52"/>
      <c r="H2418" s="47"/>
      <c r="I2418" s="44"/>
      <c r="J2418" s="39" t="e">
        <f>VLOOKUP(A2418,'[1]2019.11'!$A:$B,2,0)</f>
        <v>#N/A</v>
      </c>
      <c r="X2418" s="39" t="e">
        <f>VLOOKUP(A2418,'[1]2019.30'!$A:$B,2,0)</f>
        <v>#N/A</v>
      </c>
      <c r="AJ2418" s="39" t="e">
        <f>VLOOKUP(A2418,[2]修订!$B:$C,2,0)</f>
        <v>#N/A</v>
      </c>
    </row>
    <row r="2419" s="39" customFormat="1" spans="1:36">
      <c r="A2419" s="55">
        <v>310402021</v>
      </c>
      <c r="B2419" s="52" t="s">
        <v>3592</v>
      </c>
      <c r="C2419" s="52"/>
      <c r="D2419" s="52"/>
      <c r="E2419" s="56" t="s">
        <v>28</v>
      </c>
      <c r="F2419" s="56">
        <v>24</v>
      </c>
      <c r="G2419" s="52"/>
      <c r="H2419" s="47" t="s">
        <v>68</v>
      </c>
      <c r="I2419" s="44"/>
      <c r="J2419" s="39" t="e">
        <f>VLOOKUP(A2419,'[1]2019.11'!$A:$B,2,0)</f>
        <v>#N/A</v>
      </c>
      <c r="X2419" s="39" t="str">
        <f>VLOOKUP(A2419,'[1]2019.30'!$A:$B,2,0)</f>
        <v>快速脱敏治疗</v>
      </c>
      <c r="Y2419" s="39">
        <f t="shared" ref="Y2419:Y2422" si="378">IF(B2419=X2419,0,1)</f>
        <v>0</v>
      </c>
      <c r="Z2419" s="39">
        <v>0</v>
      </c>
      <c r="AA2419" s="39">
        <f t="shared" ref="AA2419:AA2422" si="379">IF(C2419=Z2419,0,1)</f>
        <v>0</v>
      </c>
      <c r="AB2419" s="39" t="e">
        <f>VLOOKUP(A2419,'[1]2019.30'!$A:$D,4,0)</f>
        <v>#REF!</v>
      </c>
      <c r="AC2419" s="39" t="e">
        <f t="shared" ref="AC2419:AC2422" si="380">IF(D2419=AB2419,0,1)</f>
        <v>#REF!</v>
      </c>
      <c r="AD2419" s="39" t="str">
        <f>VLOOKUP(A2419,'[1]2019.30'!$A:$E,5,0)</f>
        <v>次</v>
      </c>
      <c r="AE2419" s="39">
        <f t="shared" ref="AE2419:AE2422" si="381">IF(E2419=AD2419,0,1)</f>
        <v>0</v>
      </c>
      <c r="AF2419" s="39">
        <f>VLOOKUP(A2419,'[1]2019.30'!$A:$F,6,0)</f>
        <v>24</v>
      </c>
      <c r="AG2419" s="39">
        <f t="shared" ref="AG2419:AG2422" si="382">IF(F2419=AF2419,0,1)</f>
        <v>0</v>
      </c>
      <c r="AH2419" s="39">
        <v>0</v>
      </c>
      <c r="AI2419" s="39">
        <f>IF(G2419=AH2419,0,1)</f>
        <v>0</v>
      </c>
      <c r="AJ2419" s="39" t="e">
        <f>VLOOKUP(A2419,[2]修订!$B:$C,2,0)</f>
        <v>#N/A</v>
      </c>
    </row>
    <row r="2420" s="39" customFormat="1" ht="27" spans="1:36">
      <c r="A2420" s="55">
        <v>310402022</v>
      </c>
      <c r="B2420" s="52" t="s">
        <v>3593</v>
      </c>
      <c r="C2420" s="52"/>
      <c r="D2420" s="52"/>
      <c r="E2420" s="56" t="s">
        <v>28</v>
      </c>
      <c r="F2420" s="62">
        <v>26</v>
      </c>
      <c r="G2420" s="52"/>
      <c r="H2420" s="47" t="s">
        <v>339</v>
      </c>
      <c r="I2420" s="44"/>
      <c r="J2420" s="39" t="e">
        <f>VLOOKUP(A2420,'[1]2019.11'!$A:$B,2,0)</f>
        <v>#N/A</v>
      </c>
      <c r="X2420" s="39" t="str">
        <f>VLOOKUP(A2420,'[1]2019.30'!$A:$B,2,0)</f>
        <v>前鼻孔填塞</v>
      </c>
      <c r="Y2420" s="39">
        <f t="shared" si="378"/>
        <v>0</v>
      </c>
      <c r="Z2420" s="39">
        <v>0</v>
      </c>
      <c r="AA2420" s="39">
        <f t="shared" si="379"/>
        <v>0</v>
      </c>
      <c r="AB2420" s="39" t="e">
        <f>VLOOKUP(A2420,'[1]2019.30'!$A:$D,4,0)</f>
        <v>#REF!</v>
      </c>
      <c r="AC2420" s="39" t="e">
        <f t="shared" si="380"/>
        <v>#REF!</v>
      </c>
      <c r="AD2420" s="39" t="str">
        <f>VLOOKUP(A2420,'[1]2019.30'!$A:$E,5,0)</f>
        <v>次</v>
      </c>
      <c r="AE2420" s="39">
        <f t="shared" si="381"/>
        <v>0</v>
      </c>
      <c r="AF2420" s="39">
        <f>VLOOKUP(A2420,'[1]2019.30'!$A:$F,6,0)</f>
        <v>20</v>
      </c>
      <c r="AG2420" s="39">
        <f t="shared" si="382"/>
        <v>1</v>
      </c>
      <c r="AH2420" s="39">
        <v>0</v>
      </c>
      <c r="AI2420" s="39">
        <f>IF(G2420=AH2420,0,1)</f>
        <v>0</v>
      </c>
      <c r="AJ2420" s="39" t="e">
        <f>VLOOKUP(A2420,[2]修订!$B:$C,2,0)</f>
        <v>#N/A</v>
      </c>
    </row>
    <row r="2421" s="39" customFormat="1" ht="27" spans="1:36">
      <c r="A2421" s="55">
        <v>310402023</v>
      </c>
      <c r="B2421" s="52" t="s">
        <v>3594</v>
      </c>
      <c r="C2421" s="52"/>
      <c r="D2421" s="52"/>
      <c r="E2421" s="56" t="s">
        <v>28</v>
      </c>
      <c r="F2421" s="62">
        <v>55</v>
      </c>
      <c r="G2421" s="52"/>
      <c r="H2421" s="47" t="s">
        <v>339</v>
      </c>
      <c r="I2421" s="44"/>
      <c r="J2421" s="39" t="e">
        <f>VLOOKUP(A2421,'[1]2019.11'!$A:$B,2,0)</f>
        <v>#N/A</v>
      </c>
      <c r="X2421" s="39" t="str">
        <f>VLOOKUP(A2421,'[1]2019.30'!$A:$B,2,0)</f>
        <v>后鼻孔填塞</v>
      </c>
      <c r="Y2421" s="39">
        <f t="shared" si="378"/>
        <v>0</v>
      </c>
      <c r="Z2421" s="39">
        <v>0</v>
      </c>
      <c r="AA2421" s="39">
        <f t="shared" si="379"/>
        <v>0</v>
      </c>
      <c r="AB2421" s="39" t="e">
        <f>VLOOKUP(A2421,'[1]2019.30'!$A:$D,4,0)</f>
        <v>#REF!</v>
      </c>
      <c r="AC2421" s="39" t="e">
        <f t="shared" si="380"/>
        <v>#REF!</v>
      </c>
      <c r="AD2421" s="39" t="str">
        <f>VLOOKUP(A2421,'[1]2019.30'!$A:$E,5,0)</f>
        <v>次</v>
      </c>
      <c r="AE2421" s="39">
        <f t="shared" si="381"/>
        <v>0</v>
      </c>
      <c r="AF2421" s="39">
        <f>VLOOKUP(A2421,'[1]2019.30'!$A:$F,6,0)</f>
        <v>40</v>
      </c>
      <c r="AG2421" s="39">
        <f t="shared" si="382"/>
        <v>1</v>
      </c>
      <c r="AH2421" s="39">
        <v>0</v>
      </c>
      <c r="AI2421" s="39">
        <f>IF(G2421=AH2421,0,1)</f>
        <v>0</v>
      </c>
      <c r="AJ2421" s="39" t="e">
        <f>VLOOKUP(A2421,[2]修订!$B:$C,2,0)</f>
        <v>#N/A</v>
      </c>
    </row>
    <row r="2422" s="39" customFormat="1" spans="1:36">
      <c r="A2422" s="55">
        <v>310402024</v>
      </c>
      <c r="B2422" s="52" t="s">
        <v>3595</v>
      </c>
      <c r="C2422" s="52"/>
      <c r="D2422" s="52"/>
      <c r="E2422" s="56" t="s">
        <v>28</v>
      </c>
      <c r="F2422" s="56">
        <v>42</v>
      </c>
      <c r="G2422" s="52"/>
      <c r="H2422" s="47" t="s">
        <v>68</v>
      </c>
      <c r="I2422" s="44"/>
      <c r="J2422" s="39" t="e">
        <f>VLOOKUP(A2422,'[1]2019.11'!$A:$B,2,0)</f>
        <v>#N/A</v>
      </c>
      <c r="X2422" s="39" t="str">
        <f>VLOOKUP(A2422,'[1]2019.30'!$A:$B,2,0)</f>
        <v>鼻异物取出</v>
      </c>
      <c r="Y2422" s="39">
        <f t="shared" si="378"/>
        <v>0</v>
      </c>
      <c r="Z2422" s="39">
        <v>0</v>
      </c>
      <c r="AA2422" s="39">
        <f t="shared" si="379"/>
        <v>0</v>
      </c>
      <c r="AB2422" s="39" t="e">
        <f>VLOOKUP(A2422,'[1]2019.30'!$A:$D,4,0)</f>
        <v>#REF!</v>
      </c>
      <c r="AC2422" s="39" t="e">
        <f t="shared" si="380"/>
        <v>#REF!</v>
      </c>
      <c r="AD2422" s="39" t="str">
        <f>VLOOKUP(A2422,'[1]2019.30'!$A:$E,5,0)</f>
        <v>次</v>
      </c>
      <c r="AE2422" s="39">
        <f t="shared" si="381"/>
        <v>0</v>
      </c>
      <c r="AF2422" s="39">
        <f>VLOOKUP(A2422,'[1]2019.30'!$A:$F,6,0)</f>
        <v>42</v>
      </c>
      <c r="AG2422" s="39">
        <f t="shared" si="382"/>
        <v>0</v>
      </c>
      <c r="AH2422" s="39">
        <v>0</v>
      </c>
      <c r="AI2422" s="39">
        <f>IF(G2422=AH2422,0,1)</f>
        <v>0</v>
      </c>
      <c r="AJ2422" s="39" t="e">
        <f>VLOOKUP(A2422,[2]修订!$B:$C,2,0)</f>
        <v>#N/A</v>
      </c>
    </row>
    <row r="2423" s="39" customFormat="1" ht="36" spans="1:36">
      <c r="A2423" s="55">
        <v>310402025</v>
      </c>
      <c r="B2423" s="52" t="s">
        <v>3596</v>
      </c>
      <c r="C2423" s="52"/>
      <c r="D2423" s="52"/>
      <c r="E2423" s="56" t="s">
        <v>28</v>
      </c>
      <c r="F2423" s="56"/>
      <c r="G2423" s="52" t="s">
        <v>3597</v>
      </c>
      <c r="H2423" s="47"/>
      <c r="I2423" s="44"/>
      <c r="J2423" s="39" t="e">
        <f>VLOOKUP(A2423,'[1]2019.11'!$A:$B,2,0)</f>
        <v>#N/A</v>
      </c>
      <c r="X2423" s="39" t="e">
        <f>VLOOKUP(A2423,'[1]2019.30'!$A:$B,2,0)</f>
        <v>#N/A</v>
      </c>
      <c r="AJ2423" s="39" t="e">
        <f>VLOOKUP(A2423,[2]修订!$B:$C,2,0)</f>
        <v>#N/A</v>
      </c>
    </row>
    <row r="2424" s="39" customFormat="1" ht="60" spans="1:36">
      <c r="A2424" s="55" t="s">
        <v>3598</v>
      </c>
      <c r="B2424" s="52" t="s">
        <v>3555</v>
      </c>
      <c r="C2424" s="52"/>
      <c r="D2424" s="52"/>
      <c r="E2424" s="56" t="s">
        <v>28</v>
      </c>
      <c r="F2424" s="56">
        <v>18</v>
      </c>
      <c r="G2424" s="52" t="s">
        <v>3599</v>
      </c>
      <c r="H2424" s="47"/>
      <c r="I2424" s="44"/>
      <c r="J2424" s="39" t="e">
        <f>VLOOKUP(A2424,'[1]2019.11'!$A:$B,2,0)</f>
        <v>#N/A</v>
      </c>
      <c r="X2424" s="39" t="e">
        <f>VLOOKUP(A2424,'[1]2019.30'!$A:$B,2,0)</f>
        <v>#N/A</v>
      </c>
      <c r="AJ2424" s="39" t="e">
        <f>VLOOKUP(A2424,[2]修订!$B:$C,2,0)</f>
        <v>#N/A</v>
      </c>
    </row>
    <row r="2425" s="39" customFormat="1" spans="1:36">
      <c r="A2425" s="55">
        <v>310403</v>
      </c>
      <c r="B2425" s="52" t="s">
        <v>3600</v>
      </c>
      <c r="C2425" s="52"/>
      <c r="D2425" s="52"/>
      <c r="E2425" s="56"/>
      <c r="F2425" s="56"/>
      <c r="G2425" s="52"/>
      <c r="H2425" s="47"/>
      <c r="I2425" s="44"/>
      <c r="J2425" s="39" t="e">
        <f>VLOOKUP(A2425,'[1]2019.11'!$A:$B,2,0)</f>
        <v>#N/A</v>
      </c>
      <c r="X2425" s="39" t="str">
        <f>VLOOKUP(A2425,'[1]2019.30'!$A:$B,2,0)</f>
        <v>咽喉部诊疗</v>
      </c>
      <c r="Y2425" s="39">
        <f>IF(B2425=X2425,0,1)</f>
        <v>0</v>
      </c>
      <c r="Z2425" s="39">
        <v>0</v>
      </c>
      <c r="AA2425" s="39">
        <f>IF(C2425=Z2425,0,1)</f>
        <v>0</v>
      </c>
      <c r="AB2425" s="39" t="e">
        <f>VLOOKUP(A2425,'[1]2019.30'!$A:$D,4,0)</f>
        <v>#REF!</v>
      </c>
      <c r="AC2425" s="39" t="e">
        <f>IF(D2425=AB2425,0,1)</f>
        <v>#REF!</v>
      </c>
      <c r="AD2425" s="39" t="e">
        <f>VLOOKUP(A2425,'[1]2019.30'!$A:$E,5,0)</f>
        <v>#REF!</v>
      </c>
      <c r="AE2425" s="39" t="e">
        <f>IF(E2425=AD2425,0,1)</f>
        <v>#REF!</v>
      </c>
      <c r="AF2425" s="39" t="e">
        <f>VLOOKUP(A2425,'[1]2019.30'!$A:$F,6,0)</f>
        <v>#REF!</v>
      </c>
      <c r="AG2425" s="39" t="e">
        <f>IF(F2425=AF2425,0,1)</f>
        <v>#REF!</v>
      </c>
      <c r="AH2425" s="39">
        <v>0</v>
      </c>
      <c r="AI2425" s="39">
        <f>IF(G2425=AH2425,0,1)</f>
        <v>0</v>
      </c>
      <c r="AJ2425" s="39" t="e">
        <f>VLOOKUP(A2425,[2]修订!$B:$C,2,0)</f>
        <v>#N/A</v>
      </c>
    </row>
    <row r="2426" s="39" customFormat="1" spans="1:36">
      <c r="A2426" s="55">
        <v>310403001</v>
      </c>
      <c r="B2426" s="52" t="s">
        <v>3601</v>
      </c>
      <c r="C2426" s="52" t="s">
        <v>3602</v>
      </c>
      <c r="D2426" s="52"/>
      <c r="E2426" s="56" t="s">
        <v>28</v>
      </c>
      <c r="F2426" s="62">
        <v>110</v>
      </c>
      <c r="G2426" s="52"/>
      <c r="H2426" s="47" t="s">
        <v>96</v>
      </c>
      <c r="I2426" s="44"/>
      <c r="J2426" s="39" t="e">
        <f>VLOOKUP(A2426,'[1]2019.11'!$A:$B,2,0)</f>
        <v>#N/A</v>
      </c>
      <c r="X2426" s="39" t="e">
        <f>VLOOKUP(A2426,'[1]2019.30'!$A:$B,2,0)</f>
        <v>#N/A</v>
      </c>
      <c r="AJ2426" s="39" t="e">
        <f>VLOOKUP(A2426,[2]修订!$B:$C,2,0)</f>
        <v>#N/A</v>
      </c>
    </row>
    <row r="2427" s="39" customFormat="1" spans="1:36">
      <c r="A2427" s="55">
        <v>310403002</v>
      </c>
      <c r="B2427" s="52" t="s">
        <v>3603</v>
      </c>
      <c r="C2427" s="52"/>
      <c r="D2427" s="52"/>
      <c r="E2427" s="56" t="s">
        <v>28</v>
      </c>
      <c r="F2427" s="62">
        <v>260</v>
      </c>
      <c r="G2427" s="52"/>
      <c r="H2427" s="47" t="s">
        <v>96</v>
      </c>
      <c r="I2427" s="44"/>
      <c r="J2427" s="39" t="e">
        <f>VLOOKUP(A2427,'[1]2019.11'!$A:$B,2,0)</f>
        <v>#N/A</v>
      </c>
      <c r="X2427" s="39" t="e">
        <f>VLOOKUP(A2427,'[1]2019.30'!$A:$B,2,0)</f>
        <v>#N/A</v>
      </c>
      <c r="AJ2427" s="39" t="e">
        <f>VLOOKUP(A2427,[2]修订!$B:$C,2,0)</f>
        <v>#N/A</v>
      </c>
    </row>
    <row r="2428" s="39" customFormat="1" spans="1:36">
      <c r="A2428" s="55">
        <v>310403003</v>
      </c>
      <c r="B2428" s="52" t="s">
        <v>3604</v>
      </c>
      <c r="C2428" s="52"/>
      <c r="D2428" s="52"/>
      <c r="E2428" s="56" t="s">
        <v>28</v>
      </c>
      <c r="F2428" s="62">
        <v>260</v>
      </c>
      <c r="G2428" s="52"/>
      <c r="H2428" s="47" t="s">
        <v>96</v>
      </c>
      <c r="I2428" s="44"/>
      <c r="J2428" s="39" t="e">
        <f>VLOOKUP(A2428,'[1]2019.11'!$A:$B,2,0)</f>
        <v>#N/A</v>
      </c>
      <c r="X2428" s="39" t="e">
        <f>VLOOKUP(A2428,'[1]2019.30'!$A:$B,2,0)</f>
        <v>#N/A</v>
      </c>
      <c r="AJ2428" s="39" t="e">
        <f>VLOOKUP(A2428,[2]修订!$B:$C,2,0)</f>
        <v>#N/A</v>
      </c>
    </row>
    <row r="2429" s="39" customFormat="1" spans="1:36">
      <c r="A2429" s="55">
        <v>310403004</v>
      </c>
      <c r="B2429" s="52" t="s">
        <v>3605</v>
      </c>
      <c r="C2429" s="52"/>
      <c r="D2429" s="52"/>
      <c r="E2429" s="56" t="s">
        <v>28</v>
      </c>
      <c r="F2429" s="62">
        <v>130</v>
      </c>
      <c r="G2429" s="52"/>
      <c r="H2429" s="47" t="s">
        <v>96</v>
      </c>
      <c r="I2429" s="44"/>
      <c r="J2429" s="39" t="e">
        <f>VLOOKUP(A2429,'[1]2019.11'!$A:$B,2,0)</f>
        <v>#N/A</v>
      </c>
      <c r="X2429" s="39" t="e">
        <f>VLOOKUP(A2429,'[1]2019.30'!$A:$B,2,0)</f>
        <v>#N/A</v>
      </c>
      <c r="AJ2429" s="39" t="e">
        <f>VLOOKUP(A2429,[2]修订!$B:$C,2,0)</f>
        <v>#N/A</v>
      </c>
    </row>
    <row r="2430" s="39" customFormat="1" spans="1:36">
      <c r="A2430" s="55">
        <v>310403005</v>
      </c>
      <c r="B2430" s="52" t="s">
        <v>3606</v>
      </c>
      <c r="C2430" s="52"/>
      <c r="D2430" s="52"/>
      <c r="E2430" s="56" t="s">
        <v>28</v>
      </c>
      <c r="F2430" s="62">
        <v>130</v>
      </c>
      <c r="G2430" s="52"/>
      <c r="H2430" s="47" t="s">
        <v>96</v>
      </c>
      <c r="I2430" s="44"/>
      <c r="J2430" s="39" t="e">
        <f>VLOOKUP(A2430,'[1]2019.11'!$A:$B,2,0)</f>
        <v>#N/A</v>
      </c>
      <c r="X2430" s="39" t="e">
        <f>VLOOKUP(A2430,'[1]2019.30'!$A:$B,2,0)</f>
        <v>#N/A</v>
      </c>
      <c r="AJ2430" s="39" t="e">
        <f>VLOOKUP(A2430,[2]修订!$B:$C,2,0)</f>
        <v>#N/A</v>
      </c>
    </row>
    <row r="2431" s="39" customFormat="1" spans="1:36">
      <c r="A2431" s="55">
        <v>310403006</v>
      </c>
      <c r="B2431" s="52" t="s">
        <v>3607</v>
      </c>
      <c r="C2431" s="52"/>
      <c r="D2431" s="52"/>
      <c r="E2431" s="56" t="s">
        <v>28</v>
      </c>
      <c r="F2431" s="62">
        <v>110</v>
      </c>
      <c r="G2431" s="52" t="s">
        <v>3524</v>
      </c>
      <c r="H2431" s="47" t="s">
        <v>96</v>
      </c>
      <c r="I2431" s="44"/>
      <c r="J2431" s="39" t="e">
        <f>VLOOKUP(A2431,'[1]2019.11'!$A:$B,2,0)</f>
        <v>#N/A</v>
      </c>
      <c r="X2431" s="39" t="e">
        <f>VLOOKUP(A2431,'[1]2019.30'!$A:$B,2,0)</f>
        <v>#N/A</v>
      </c>
      <c r="AJ2431" s="39" t="e">
        <f>VLOOKUP(A2431,[2]修订!$B:$C,2,0)</f>
        <v>#N/A</v>
      </c>
    </row>
    <row r="2432" s="39" customFormat="1" ht="27" spans="1:36">
      <c r="A2432" s="55">
        <v>310403007</v>
      </c>
      <c r="B2432" s="52" t="s">
        <v>3608</v>
      </c>
      <c r="C2432" s="52"/>
      <c r="D2432" s="52"/>
      <c r="E2432" s="56" t="s">
        <v>28</v>
      </c>
      <c r="F2432" s="62">
        <v>13</v>
      </c>
      <c r="G2432" s="52"/>
      <c r="H2432" s="47" t="s">
        <v>339</v>
      </c>
      <c r="I2432" s="44"/>
      <c r="J2432" s="39" t="e">
        <f>VLOOKUP(A2432,'[1]2019.11'!$A:$B,2,0)</f>
        <v>#N/A</v>
      </c>
      <c r="X2432" s="39" t="str">
        <f>VLOOKUP(A2432,'[1]2019.30'!$A:$B,2,0)</f>
        <v>间接鼻咽镜检查</v>
      </c>
      <c r="Y2432" s="39">
        <f>IF(B2432=X2432,0,1)</f>
        <v>0</v>
      </c>
      <c r="Z2432" s="39">
        <v>0</v>
      </c>
      <c r="AA2432" s="39">
        <f>IF(C2432=Z2432,0,1)</f>
        <v>0</v>
      </c>
      <c r="AB2432" s="39" t="e">
        <f>VLOOKUP(A2432,'[1]2019.30'!$A:$D,4,0)</f>
        <v>#REF!</v>
      </c>
      <c r="AC2432" s="39" t="e">
        <f>IF(D2432=AB2432,0,1)</f>
        <v>#REF!</v>
      </c>
      <c r="AD2432" s="39" t="str">
        <f>VLOOKUP(A2432,'[1]2019.30'!$A:$E,5,0)</f>
        <v>次</v>
      </c>
      <c r="AE2432" s="39">
        <f>IF(E2432=AD2432,0,1)</f>
        <v>0</v>
      </c>
      <c r="AF2432" s="39">
        <f>VLOOKUP(A2432,'[1]2019.30'!$A:$F,6,0)</f>
        <v>10</v>
      </c>
      <c r="AG2432" s="39">
        <f>IF(F2432=AF2432,0,1)</f>
        <v>1</v>
      </c>
      <c r="AH2432" s="39">
        <v>0</v>
      </c>
      <c r="AI2432" s="39">
        <f>IF(G2432=AH2432,0,1)</f>
        <v>0</v>
      </c>
      <c r="AJ2432" s="39" t="e">
        <f>VLOOKUP(A2432,[2]修订!$B:$C,2,0)</f>
        <v>#N/A</v>
      </c>
    </row>
    <row r="2433" s="39" customFormat="1" ht="27" spans="1:36">
      <c r="A2433" s="55">
        <v>310403008</v>
      </c>
      <c r="B2433" s="52" t="s">
        <v>3609</v>
      </c>
      <c r="C2433" s="52"/>
      <c r="D2433" s="52"/>
      <c r="E2433" s="56" t="s">
        <v>28</v>
      </c>
      <c r="F2433" s="62">
        <v>260</v>
      </c>
      <c r="G2433" s="52"/>
      <c r="H2433" s="47" t="s">
        <v>339</v>
      </c>
      <c r="I2433" s="44"/>
      <c r="J2433" s="39" t="e">
        <f>VLOOKUP(A2433,'[1]2019.11'!$A:$B,2,0)</f>
        <v>#N/A</v>
      </c>
      <c r="X2433" s="39" t="str">
        <f>VLOOKUP(A2433,'[1]2019.30'!$A:$B,2,0)</f>
        <v>硬性鼻咽镜检查</v>
      </c>
      <c r="Y2433" s="39">
        <f>IF(B2433=X2433,0,1)</f>
        <v>0</v>
      </c>
      <c r="Z2433" s="39">
        <v>0</v>
      </c>
      <c r="AA2433" s="39">
        <f>IF(C2433=Z2433,0,1)</f>
        <v>0</v>
      </c>
      <c r="AB2433" s="39" t="e">
        <f>VLOOKUP(A2433,'[1]2019.30'!$A:$D,4,0)</f>
        <v>#REF!</v>
      </c>
      <c r="AC2433" s="39" t="e">
        <f>IF(D2433=AB2433,0,1)</f>
        <v>#REF!</v>
      </c>
      <c r="AD2433" s="39" t="str">
        <f>VLOOKUP(A2433,'[1]2019.30'!$A:$E,5,0)</f>
        <v>次</v>
      </c>
      <c r="AE2433" s="39">
        <f>IF(E2433=AD2433,0,1)</f>
        <v>0</v>
      </c>
      <c r="AF2433" s="39">
        <f>VLOOKUP(A2433,'[1]2019.30'!$A:$F,6,0)</f>
        <v>200</v>
      </c>
      <c r="AG2433" s="39">
        <f>IF(F2433=AF2433,0,1)</f>
        <v>1</v>
      </c>
      <c r="AH2433" s="39">
        <v>0</v>
      </c>
      <c r="AI2433" s="39">
        <f>IF(G2433=AH2433,0,1)</f>
        <v>0</v>
      </c>
      <c r="AJ2433" s="39" t="e">
        <f>VLOOKUP(A2433,[2]修订!$B:$C,2,0)</f>
        <v>#N/A</v>
      </c>
    </row>
    <row r="2434" s="39" customFormat="1" ht="27" spans="1:36">
      <c r="A2434" s="55">
        <v>310403009</v>
      </c>
      <c r="B2434" s="52" t="s">
        <v>3610</v>
      </c>
      <c r="C2434" s="52"/>
      <c r="D2434" s="52"/>
      <c r="E2434" s="56" t="s">
        <v>28</v>
      </c>
      <c r="F2434" s="62">
        <v>200</v>
      </c>
      <c r="G2434" s="52" t="s">
        <v>3611</v>
      </c>
      <c r="H2434" s="47" t="s">
        <v>2473</v>
      </c>
      <c r="I2434" s="44"/>
      <c r="J2434" s="39" t="e">
        <f>VLOOKUP(A2434,'[1]2019.11'!$A:$B,2,0)</f>
        <v>#N/A</v>
      </c>
      <c r="X2434" s="39" t="e">
        <f>VLOOKUP(A2434,'[1]2019.30'!$A:$B,2,0)</f>
        <v>#N/A</v>
      </c>
      <c r="AJ2434" s="39" t="e">
        <f>VLOOKUP(A2434,[2]修订!$B:$C,2,0)</f>
        <v>#N/A</v>
      </c>
    </row>
    <row r="2435" s="39" customFormat="1" spans="1:36">
      <c r="A2435" s="55">
        <v>310403010</v>
      </c>
      <c r="B2435" s="52" t="s">
        <v>3612</v>
      </c>
      <c r="C2435" s="52"/>
      <c r="D2435" s="52"/>
      <c r="E2435" s="56" t="s">
        <v>28</v>
      </c>
      <c r="F2435" s="62">
        <v>120</v>
      </c>
      <c r="G2435" s="52" t="s">
        <v>3613</v>
      </c>
      <c r="H2435" s="47" t="s">
        <v>96</v>
      </c>
      <c r="I2435" s="44"/>
      <c r="J2435" s="39" t="e">
        <f>VLOOKUP(A2435,'[1]2019.11'!$A:$B,2,0)</f>
        <v>#N/A</v>
      </c>
      <c r="X2435" s="39" t="e">
        <f>VLOOKUP(A2435,'[1]2019.30'!$A:$B,2,0)</f>
        <v>#N/A</v>
      </c>
      <c r="AJ2435" s="39" t="e">
        <f>VLOOKUP(A2435,[2]修订!$B:$C,2,0)</f>
        <v>#N/A</v>
      </c>
    </row>
    <row r="2436" s="39" customFormat="1" spans="1:36">
      <c r="A2436" s="55">
        <v>310403011</v>
      </c>
      <c r="B2436" s="52" t="s">
        <v>3614</v>
      </c>
      <c r="C2436" s="52" t="s">
        <v>3615</v>
      </c>
      <c r="D2436" s="52"/>
      <c r="E2436" s="56" t="s">
        <v>28</v>
      </c>
      <c r="F2436" s="56">
        <v>160</v>
      </c>
      <c r="G2436" s="52"/>
      <c r="H2436" s="47" t="s">
        <v>96</v>
      </c>
      <c r="I2436" s="44"/>
      <c r="J2436" s="39" t="e">
        <f>VLOOKUP(A2436,'[1]2019.11'!$A:$B,2,0)</f>
        <v>#N/A</v>
      </c>
      <c r="X2436" s="39" t="e">
        <f>VLOOKUP(A2436,'[1]2019.30'!$A:$B,2,0)</f>
        <v>#N/A</v>
      </c>
      <c r="AJ2436" s="39" t="e">
        <f>VLOOKUP(A2436,[2]修订!$B:$C,2,0)</f>
        <v>#N/A</v>
      </c>
    </row>
    <row r="2437" s="39" customFormat="1" spans="1:36">
      <c r="A2437" s="55">
        <v>310403012</v>
      </c>
      <c r="B2437" s="52" t="s">
        <v>3616</v>
      </c>
      <c r="C2437" s="52"/>
      <c r="D2437" s="52"/>
      <c r="E2437" s="56" t="s">
        <v>28</v>
      </c>
      <c r="F2437" s="56">
        <v>13</v>
      </c>
      <c r="G2437" s="52"/>
      <c r="H2437" s="47" t="s">
        <v>96</v>
      </c>
      <c r="I2437" s="44"/>
      <c r="J2437" s="39" t="e">
        <f>VLOOKUP(A2437,'[1]2019.11'!$A:$B,2,0)</f>
        <v>#N/A</v>
      </c>
      <c r="X2437" s="39" t="e">
        <f>VLOOKUP(A2437,'[1]2019.30'!$A:$B,2,0)</f>
        <v>#N/A</v>
      </c>
      <c r="AJ2437" s="39" t="e">
        <f>VLOOKUP(A2437,[2]修订!$B:$C,2,0)</f>
        <v>#N/A</v>
      </c>
    </row>
    <row r="2438" s="39" customFormat="1" spans="1:36">
      <c r="A2438" s="55">
        <v>310403013</v>
      </c>
      <c r="B2438" s="52" t="s">
        <v>3617</v>
      </c>
      <c r="C2438" s="52"/>
      <c r="D2438" s="52"/>
      <c r="E2438" s="56" t="s">
        <v>28</v>
      </c>
      <c r="F2438" s="56">
        <v>190</v>
      </c>
      <c r="G2438" s="52"/>
      <c r="H2438" s="47" t="s">
        <v>96</v>
      </c>
      <c r="I2438" s="44"/>
      <c r="J2438" s="39" t="e">
        <f>VLOOKUP(A2438,'[1]2019.11'!$A:$B,2,0)</f>
        <v>#N/A</v>
      </c>
      <c r="X2438" s="39" t="e">
        <f>VLOOKUP(A2438,'[1]2019.30'!$A:$B,2,0)</f>
        <v>#N/A</v>
      </c>
      <c r="AJ2438" s="39" t="e">
        <f>VLOOKUP(A2438,[2]修订!$B:$C,2,0)</f>
        <v>#N/A</v>
      </c>
    </row>
    <row r="2439" s="39" customFormat="1" spans="1:36">
      <c r="A2439" s="55">
        <v>310403014</v>
      </c>
      <c r="B2439" s="52" t="s">
        <v>3618</v>
      </c>
      <c r="C2439" s="52"/>
      <c r="D2439" s="52"/>
      <c r="E2439" s="56" t="s">
        <v>28</v>
      </c>
      <c r="F2439" s="56">
        <v>26</v>
      </c>
      <c r="G2439" s="52"/>
      <c r="H2439" s="47" t="s">
        <v>96</v>
      </c>
      <c r="I2439" s="44"/>
      <c r="J2439" s="39" t="e">
        <f>VLOOKUP(A2439,'[1]2019.11'!$A:$B,2,0)</f>
        <v>#N/A</v>
      </c>
      <c r="X2439" s="39" t="e">
        <f>VLOOKUP(A2439,'[1]2019.30'!$A:$B,2,0)</f>
        <v>#N/A</v>
      </c>
      <c r="AJ2439" s="39" t="e">
        <f>VLOOKUP(A2439,[2]修订!$B:$C,2,0)</f>
        <v>#N/A</v>
      </c>
    </row>
    <row r="2440" s="39" customFormat="1" spans="1:36">
      <c r="A2440" s="55">
        <v>310403015</v>
      </c>
      <c r="B2440" s="52" t="s">
        <v>3619</v>
      </c>
      <c r="C2440" s="52"/>
      <c r="D2440" s="52"/>
      <c r="E2440" s="56" t="s">
        <v>28</v>
      </c>
      <c r="F2440" s="56">
        <v>26</v>
      </c>
      <c r="G2440" s="52"/>
      <c r="H2440" s="47" t="s">
        <v>96</v>
      </c>
      <c r="I2440" s="44"/>
      <c r="J2440" s="39" t="e">
        <f>VLOOKUP(A2440,'[1]2019.11'!$A:$B,2,0)</f>
        <v>#N/A</v>
      </c>
      <c r="X2440" s="39" t="e">
        <f>VLOOKUP(A2440,'[1]2019.30'!$A:$B,2,0)</f>
        <v>#N/A</v>
      </c>
      <c r="AJ2440" s="39" t="e">
        <f>VLOOKUP(A2440,[2]修订!$B:$C,2,0)</f>
        <v>#N/A</v>
      </c>
    </row>
    <row r="2441" s="39" customFormat="1" ht="24" spans="1:36">
      <c r="A2441" s="55">
        <v>310403016</v>
      </c>
      <c r="B2441" s="52" t="s">
        <v>3620</v>
      </c>
      <c r="C2441" s="52"/>
      <c r="D2441" s="52"/>
      <c r="E2441" s="56" t="s">
        <v>28</v>
      </c>
      <c r="F2441" s="56"/>
      <c r="G2441" s="52" t="s">
        <v>3621</v>
      </c>
      <c r="H2441" s="47"/>
      <c r="I2441" s="44"/>
      <c r="J2441" s="39" t="e">
        <f>VLOOKUP(A2441,'[1]2019.11'!$A:$B,2,0)</f>
        <v>#N/A</v>
      </c>
      <c r="X2441" s="39" t="str">
        <f>VLOOKUP(A2441,'[1]2019.30'!$A:$B,2,0)</f>
        <v>咽部特殊治疗</v>
      </c>
      <c r="Y2441" s="39">
        <f t="shared" ref="Y2441:Y2445" si="383">IF(B2441=X2441,0,1)</f>
        <v>0</v>
      </c>
      <c r="Z2441" s="39">
        <v>0</v>
      </c>
      <c r="AA2441" s="39">
        <f t="shared" ref="AA2441:AA2445" si="384">IF(C2441=Z2441,0,1)</f>
        <v>0</v>
      </c>
      <c r="AB2441" s="39" t="e">
        <f>VLOOKUP(A2441,'[1]2019.30'!$A:$D,4,0)</f>
        <v>#REF!</v>
      </c>
      <c r="AC2441" s="39" t="e">
        <f t="shared" ref="AC2441:AC2445" si="385">IF(D2441=AB2441,0,1)</f>
        <v>#REF!</v>
      </c>
      <c r="AD2441" s="39" t="str">
        <f>VLOOKUP(A2441,'[1]2019.30'!$A:$E,5,0)</f>
        <v>次</v>
      </c>
      <c r="AE2441" s="39">
        <f t="shared" ref="AE2441:AE2445" si="386">IF(E2441=AD2441,0,1)</f>
        <v>0</v>
      </c>
      <c r="AF2441" s="39" t="e">
        <f>VLOOKUP(A2441,'[1]2019.30'!$A:$F,6,0)</f>
        <v>#REF!</v>
      </c>
      <c r="AG2441" s="39" t="e">
        <f t="shared" ref="AG2441:AG2445" si="387">IF(F2441=AF2441,0,1)</f>
        <v>#REF!</v>
      </c>
      <c r="AH2441" s="39" t="s">
        <v>3621</v>
      </c>
      <c r="AI2441" s="39">
        <f>IF(G2441=AH2441,0,1)</f>
        <v>0</v>
      </c>
      <c r="AJ2441" s="39" t="e">
        <f>VLOOKUP(A2441,[2]修订!$B:$C,2,0)</f>
        <v>#N/A</v>
      </c>
    </row>
    <row r="2442" s="39" customFormat="1" ht="48" spans="1:36">
      <c r="A2442" s="55" t="s">
        <v>3622</v>
      </c>
      <c r="B2442" s="52" t="s">
        <v>3555</v>
      </c>
      <c r="C2442" s="52" t="s">
        <v>3623</v>
      </c>
      <c r="D2442" s="52"/>
      <c r="E2442" s="56" t="s">
        <v>28</v>
      </c>
      <c r="F2442" s="56">
        <v>35</v>
      </c>
      <c r="G2442" s="52" t="s">
        <v>3624</v>
      </c>
      <c r="H2442" s="47" t="s">
        <v>339</v>
      </c>
      <c r="I2442" s="44"/>
      <c r="J2442" s="39" t="e">
        <f>VLOOKUP(A2442,'[1]2019.11'!$A:$B,2,0)</f>
        <v>#N/A</v>
      </c>
      <c r="X2442" s="39" t="str">
        <f>VLOOKUP(A2442,'[1]2019.30'!$A:$B,2,0)</f>
        <v>冷冻</v>
      </c>
      <c r="Y2442" s="39">
        <f t="shared" si="383"/>
        <v>0</v>
      </c>
      <c r="Z2442" s="39" t="s">
        <v>3623</v>
      </c>
      <c r="AA2442" s="39">
        <f t="shared" si="384"/>
        <v>0</v>
      </c>
      <c r="AB2442" s="39" t="e">
        <f>VLOOKUP(A2442,'[1]2019.30'!$A:$D,4,0)</f>
        <v>#REF!</v>
      </c>
      <c r="AC2442" s="39" t="e">
        <f t="shared" si="385"/>
        <v>#REF!</v>
      </c>
      <c r="AD2442" s="39" t="str">
        <f>VLOOKUP(A2442,'[1]2019.30'!$A:$E,5,0)</f>
        <v>次</v>
      </c>
      <c r="AE2442" s="39">
        <f t="shared" si="386"/>
        <v>0</v>
      </c>
      <c r="AF2442" s="39">
        <f>VLOOKUP(A2442,'[1]2019.30'!$A:$F,6,0)</f>
        <v>24</v>
      </c>
      <c r="AG2442" s="39">
        <f t="shared" si="387"/>
        <v>1</v>
      </c>
      <c r="AH2442" s="39" t="s">
        <v>3624</v>
      </c>
      <c r="AI2442" s="39">
        <f>IF(G2442=AH2442,0,1)</f>
        <v>0</v>
      </c>
      <c r="AJ2442" s="39" t="e">
        <f>VLOOKUP(A2442,[2]修订!$B:$C,2,0)</f>
        <v>#N/A</v>
      </c>
    </row>
    <row r="2443" s="39" customFormat="1" ht="60" spans="1:36">
      <c r="A2443" s="55">
        <v>3105</v>
      </c>
      <c r="B2443" s="52" t="s">
        <v>3625</v>
      </c>
      <c r="C2443" s="52"/>
      <c r="D2443" s="52" t="s">
        <v>3626</v>
      </c>
      <c r="E2443" s="56"/>
      <c r="F2443" s="56"/>
      <c r="G2443" s="52" t="s">
        <v>3627</v>
      </c>
      <c r="H2443" s="47"/>
      <c r="I2443" s="44"/>
      <c r="J2443" s="39" t="str">
        <f>VLOOKUP(A2443,'[1]2019.11'!$A:$B,2,0)</f>
        <v>5．口腔颌面</v>
      </c>
      <c r="K2443" s="39">
        <f>IF(B2443=J2443,0,1)</f>
        <v>0</v>
      </c>
      <c r="L2443" s="39">
        <v>0</v>
      </c>
      <c r="M2443" s="39">
        <f>IF(C2443=L2443,0,1)</f>
        <v>0</v>
      </c>
      <c r="N2443" s="39" t="str">
        <f>VLOOKUP(A2443,'[1]2019.11'!$A:$D,4,0)</f>
        <v>口腔特殊一次性卫生材料及器械、口腔特殊用药、传染病人特殊消耗物品</v>
      </c>
      <c r="O2443" s="39">
        <f>IF(D2443=N2443,0,1)</f>
        <v>0</v>
      </c>
      <c r="P2443" s="39" t="e">
        <f>VLOOKUP(A2443:A2444,'[1]2019.11'!$A:$E,5,0)</f>
        <v>#REF!</v>
      </c>
      <c r="Q2443" s="39" t="e">
        <f>IF(E2443=P2443,0,1)</f>
        <v>#REF!</v>
      </c>
      <c r="R2443" s="39" t="e">
        <f>VLOOKUP(A2443,'[1]2019.11'!$A:$F,6,0)</f>
        <v>#REF!</v>
      </c>
      <c r="S2443" s="39" t="e">
        <f>IF(F2443=R2443,0,1)</f>
        <v>#REF!</v>
      </c>
      <c r="V2443" s="39" t="s">
        <v>3627</v>
      </c>
      <c r="W2443" s="39">
        <f>IF(G2443=V2443,0,1)</f>
        <v>0</v>
      </c>
      <c r="X2443" s="39" t="str">
        <f>VLOOKUP(A2443,'[1]2019.30'!$A:$B,2,0)</f>
        <v>5．口腔颌面</v>
      </c>
      <c r="Y2443" s="39">
        <f t="shared" si="383"/>
        <v>0</v>
      </c>
      <c r="Z2443" s="39">
        <v>0</v>
      </c>
      <c r="AA2443" s="39">
        <f t="shared" si="384"/>
        <v>0</v>
      </c>
      <c r="AB2443" s="39" t="str">
        <f>VLOOKUP(A2443,'[1]2019.30'!$A:$D,4,0)</f>
        <v>口腔特殊一次性卫生材料及器械、口腔特殊用药、传染病人特殊消耗物品</v>
      </c>
      <c r="AC2443" s="39">
        <f t="shared" si="385"/>
        <v>0</v>
      </c>
      <c r="AD2443" s="39" t="e">
        <f>VLOOKUP(A2443,'[1]2019.30'!$A:$E,5,0)</f>
        <v>#REF!</v>
      </c>
      <c r="AE2443" s="39" t="e">
        <f t="shared" si="386"/>
        <v>#REF!</v>
      </c>
      <c r="AF2443" s="39" t="e">
        <f>VLOOKUP(A2443,'[1]2019.30'!$A:$F,6,0)</f>
        <v>#REF!</v>
      </c>
      <c r="AG2443" s="39" t="e">
        <f t="shared" si="387"/>
        <v>#REF!</v>
      </c>
      <c r="AH2443" s="39" t="s">
        <v>3627</v>
      </c>
      <c r="AI2443" s="39">
        <f>IF(G2443=AH2443,0,1)</f>
        <v>0</v>
      </c>
      <c r="AJ2443" s="39" t="e">
        <f>VLOOKUP(A2443,[2]修订!$B:$C,2,0)</f>
        <v>#N/A</v>
      </c>
    </row>
    <row r="2444" s="39" customFormat="1" spans="1:36">
      <c r="A2444" s="55">
        <v>310501</v>
      </c>
      <c r="B2444" s="52" t="s">
        <v>3628</v>
      </c>
      <c r="C2444" s="52"/>
      <c r="D2444" s="52"/>
      <c r="E2444" s="56"/>
      <c r="F2444" s="56"/>
      <c r="G2444" s="52"/>
      <c r="H2444" s="47"/>
      <c r="I2444" s="44"/>
      <c r="J2444" s="39" t="e">
        <f>VLOOKUP(A2444,'[1]2019.11'!$A:$B,2,0)</f>
        <v>#N/A</v>
      </c>
      <c r="X2444" s="39" t="str">
        <f>VLOOKUP(A2444,'[1]2019.30'!$A:$B,2,0)</f>
        <v>口腔综合检查</v>
      </c>
      <c r="Y2444" s="39">
        <f t="shared" si="383"/>
        <v>0</v>
      </c>
      <c r="Z2444" s="39">
        <v>0</v>
      </c>
      <c r="AA2444" s="39">
        <f t="shared" si="384"/>
        <v>0</v>
      </c>
      <c r="AB2444" s="39" t="e">
        <f>VLOOKUP(A2444,'[1]2019.30'!$A:$D,4,0)</f>
        <v>#REF!</v>
      </c>
      <c r="AC2444" s="39" t="e">
        <f t="shared" si="385"/>
        <v>#REF!</v>
      </c>
      <c r="AD2444" s="39" t="e">
        <f>VLOOKUP(A2444,'[1]2019.30'!$A:$E,5,0)</f>
        <v>#REF!</v>
      </c>
      <c r="AE2444" s="39" t="e">
        <f t="shared" si="386"/>
        <v>#REF!</v>
      </c>
      <c r="AF2444" s="39" t="e">
        <f>VLOOKUP(A2444,'[1]2019.30'!$A:$F,6,0)</f>
        <v>#REF!</v>
      </c>
      <c r="AG2444" s="39" t="e">
        <f t="shared" si="387"/>
        <v>#REF!</v>
      </c>
      <c r="AH2444" s="39">
        <v>0</v>
      </c>
      <c r="AI2444" s="39">
        <f>IF(G2444=AH2444,0,1)</f>
        <v>0</v>
      </c>
      <c r="AJ2444" s="39" t="e">
        <f>VLOOKUP(A2444,[2]修订!$B:$C,2,0)</f>
        <v>#N/A</v>
      </c>
    </row>
    <row r="2445" s="39" customFormat="1" ht="24" spans="1:36">
      <c r="A2445" s="55">
        <v>310501001</v>
      </c>
      <c r="B2445" s="52" t="s">
        <v>3629</v>
      </c>
      <c r="C2445" s="52" t="s">
        <v>3630</v>
      </c>
      <c r="D2445" s="52"/>
      <c r="E2445" s="56" t="s">
        <v>28</v>
      </c>
      <c r="F2445" s="56">
        <v>20</v>
      </c>
      <c r="G2445" s="52" t="s">
        <v>3631</v>
      </c>
      <c r="H2445" s="47" t="s">
        <v>68</v>
      </c>
      <c r="I2445" s="44"/>
      <c r="J2445" s="39" t="e">
        <f>VLOOKUP(A2445,'[1]2019.11'!$A:$B,2,0)</f>
        <v>#N/A</v>
      </c>
      <c r="X2445" s="39" t="str">
        <f>VLOOKUP(A2445,'[1]2019.30'!$A:$B,2,0)</f>
        <v>全口牙病系统检查与治疗设计</v>
      </c>
      <c r="Y2445" s="39">
        <f t="shared" si="383"/>
        <v>0</v>
      </c>
      <c r="Z2445" s="39" t="s">
        <v>3632</v>
      </c>
      <c r="AA2445" s="39">
        <f t="shared" si="384"/>
        <v>1</v>
      </c>
      <c r="AB2445" s="39" t="e">
        <f>VLOOKUP(A2445,'[1]2019.30'!$A:$D,4,0)</f>
        <v>#REF!</v>
      </c>
      <c r="AC2445" s="39" t="e">
        <f t="shared" si="385"/>
        <v>#REF!</v>
      </c>
      <c r="AD2445" s="39" t="str">
        <f>VLOOKUP(A2445,'[1]2019.30'!$A:$E,5,0)</f>
        <v>次</v>
      </c>
      <c r="AE2445" s="39">
        <f t="shared" si="386"/>
        <v>0</v>
      </c>
      <c r="AF2445" s="39">
        <f>VLOOKUP(A2445,'[1]2019.30'!$A:$F,6,0)</f>
        <v>20</v>
      </c>
      <c r="AG2445" s="39">
        <f t="shared" si="387"/>
        <v>0</v>
      </c>
      <c r="AH2445" s="39" t="s">
        <v>3631</v>
      </c>
      <c r="AI2445" s="39">
        <f>IF(G2445=AH2445,0,1)</f>
        <v>0</v>
      </c>
      <c r="AJ2445" s="39" t="e">
        <f>VLOOKUP(A2445,[2]修订!$B:$C,2,0)</f>
        <v>#N/A</v>
      </c>
    </row>
    <row r="2446" s="39" customFormat="1" spans="1:36">
      <c r="A2446" s="55">
        <v>310501002</v>
      </c>
      <c r="B2446" s="52" t="s">
        <v>3633</v>
      </c>
      <c r="C2446" s="52" t="s">
        <v>3634</v>
      </c>
      <c r="D2446" s="52"/>
      <c r="E2446" s="56" t="s">
        <v>28</v>
      </c>
      <c r="F2446" s="56">
        <v>20</v>
      </c>
      <c r="G2446" s="52"/>
      <c r="H2446" s="47" t="s">
        <v>96</v>
      </c>
      <c r="I2446" s="44"/>
      <c r="J2446" s="39" t="e">
        <f>VLOOKUP(A2446,'[1]2019.11'!$A:$B,2,0)</f>
        <v>#N/A</v>
      </c>
      <c r="X2446" s="39" t="e">
        <f>VLOOKUP(A2446,'[1]2019.30'!$A:$B,2,0)</f>
        <v>#N/A</v>
      </c>
      <c r="AJ2446" s="39" t="e">
        <f>VLOOKUP(A2446,[2]修订!$B:$C,2,0)</f>
        <v>#N/A</v>
      </c>
    </row>
    <row r="2447" s="39" customFormat="1" spans="1:36">
      <c r="A2447" s="55">
        <v>310501003</v>
      </c>
      <c r="B2447" s="52" t="s">
        <v>3635</v>
      </c>
      <c r="C2447" s="52"/>
      <c r="D2447" s="52"/>
      <c r="E2447" s="56" t="s">
        <v>28</v>
      </c>
      <c r="F2447" s="56">
        <v>17</v>
      </c>
      <c r="G2447" s="52"/>
      <c r="H2447" s="47"/>
      <c r="I2447" s="44"/>
      <c r="J2447" s="39" t="e">
        <f>VLOOKUP(A2447,'[1]2019.11'!$A:$B,2,0)</f>
        <v>#N/A</v>
      </c>
      <c r="X2447" s="39" t="e">
        <f>VLOOKUP(A2447,'[1]2019.30'!$A:$B,2,0)</f>
        <v>#N/A</v>
      </c>
      <c r="AJ2447" s="39" t="e">
        <f>VLOOKUP(A2447,[2]修订!$B:$C,2,0)</f>
        <v>#N/A</v>
      </c>
    </row>
    <row r="2448" s="39" customFormat="1" spans="1:36">
      <c r="A2448" s="55">
        <v>310501004</v>
      </c>
      <c r="B2448" s="52" t="s">
        <v>3636</v>
      </c>
      <c r="C2448" s="52"/>
      <c r="D2448" s="52"/>
      <c r="E2448" s="56" t="s">
        <v>28</v>
      </c>
      <c r="F2448" s="56">
        <v>20</v>
      </c>
      <c r="G2448" s="52"/>
      <c r="H2448" s="47"/>
      <c r="I2448" s="44"/>
      <c r="J2448" s="39" t="e">
        <f>VLOOKUP(A2448,'[1]2019.11'!$A:$B,2,0)</f>
        <v>#N/A</v>
      </c>
      <c r="X2448" s="39" t="e">
        <f>VLOOKUP(A2448,'[1]2019.30'!$A:$B,2,0)</f>
        <v>#N/A</v>
      </c>
      <c r="AJ2448" s="39" t="e">
        <f>VLOOKUP(A2448,[2]修订!$B:$C,2,0)</f>
        <v>#N/A</v>
      </c>
    </row>
    <row r="2449" s="39" customFormat="1" spans="1:36">
      <c r="A2449" s="55">
        <v>310501005</v>
      </c>
      <c r="B2449" s="52" t="s">
        <v>3637</v>
      </c>
      <c r="C2449" s="52" t="s">
        <v>3638</v>
      </c>
      <c r="D2449" s="52"/>
      <c r="E2449" s="56" t="s">
        <v>28</v>
      </c>
      <c r="F2449" s="56" t="s">
        <v>526</v>
      </c>
      <c r="G2449" s="52"/>
      <c r="H2449" s="47"/>
      <c r="I2449" s="44"/>
      <c r="J2449" s="39" t="e">
        <f>VLOOKUP(A2449,'[1]2019.11'!$A:$B,2,0)</f>
        <v>#N/A</v>
      </c>
      <c r="X2449" s="39" t="e">
        <f>VLOOKUP(A2449,'[1]2019.30'!$A:$B,2,0)</f>
        <v>#N/A</v>
      </c>
      <c r="AJ2449" s="39" t="e">
        <f>VLOOKUP(A2449,[2]修订!$B:$C,2,0)</f>
        <v>#N/A</v>
      </c>
    </row>
    <row r="2450" s="39" customFormat="1" spans="1:36">
      <c r="A2450" s="55">
        <v>310501006</v>
      </c>
      <c r="B2450" s="52" t="s">
        <v>3639</v>
      </c>
      <c r="C2450" s="52" t="s">
        <v>3640</v>
      </c>
      <c r="D2450" s="52"/>
      <c r="E2450" s="56" t="s">
        <v>28</v>
      </c>
      <c r="F2450" s="56">
        <v>17</v>
      </c>
      <c r="G2450" s="52"/>
      <c r="H2450" s="47"/>
      <c r="I2450" s="44"/>
      <c r="J2450" s="39" t="e">
        <f>VLOOKUP(A2450,'[1]2019.11'!$A:$B,2,0)</f>
        <v>#N/A</v>
      </c>
      <c r="X2450" s="39" t="e">
        <f>VLOOKUP(A2450,'[1]2019.30'!$A:$B,2,0)</f>
        <v>#N/A</v>
      </c>
      <c r="AJ2450" s="39" t="e">
        <f>VLOOKUP(A2450,[2]修订!$B:$C,2,0)</f>
        <v>#N/A</v>
      </c>
    </row>
    <row r="2451" s="39" customFormat="1" spans="1:36">
      <c r="A2451" s="55">
        <v>310501007</v>
      </c>
      <c r="B2451" s="52" t="s">
        <v>3641</v>
      </c>
      <c r="C2451" s="52"/>
      <c r="D2451" s="52"/>
      <c r="E2451" s="56"/>
      <c r="F2451" s="56"/>
      <c r="G2451" s="52"/>
      <c r="H2451" s="47"/>
      <c r="I2451" s="44"/>
      <c r="J2451" s="39" t="e">
        <f>VLOOKUP(A2451,'[1]2019.11'!$A:$B,2,0)</f>
        <v>#N/A</v>
      </c>
      <c r="X2451" s="39" t="str">
        <f>VLOOKUP(A2451,'[1]2019.30'!$A:$B,2,0)</f>
        <v>口腔模型制备</v>
      </c>
      <c r="Y2451" s="39">
        <f t="shared" ref="Y2451:Y2460" si="388">IF(B2451=X2451,0,1)</f>
        <v>0</v>
      </c>
      <c r="Z2451" s="39">
        <v>0</v>
      </c>
      <c r="AA2451" s="39">
        <f t="shared" ref="AA2451:AA2460" si="389">IF(C2451=Z2451,0,1)</f>
        <v>0</v>
      </c>
      <c r="AB2451" s="39" t="e">
        <f>VLOOKUP(A2451,'[1]2019.30'!$A:$D,4,0)</f>
        <v>#REF!</v>
      </c>
      <c r="AC2451" s="39" t="e">
        <f t="shared" ref="AC2451:AC2460" si="390">IF(D2451=AB2451,0,1)</f>
        <v>#REF!</v>
      </c>
      <c r="AD2451" s="39" t="e">
        <f>VLOOKUP(A2451,'[1]2019.30'!$A:$E,5,0)</f>
        <v>#REF!</v>
      </c>
      <c r="AE2451" s="39" t="e">
        <f t="shared" ref="AE2451:AE2460" si="391">IF(E2451=AD2451,0,1)</f>
        <v>#REF!</v>
      </c>
      <c r="AF2451" s="39" t="e">
        <f>VLOOKUP(A2451,'[1]2019.30'!$A:$F,6,0)</f>
        <v>#REF!</v>
      </c>
      <c r="AG2451" s="39" t="e">
        <f t="shared" ref="AG2451:AG2460" si="392">IF(F2451=AF2451,0,1)</f>
        <v>#REF!</v>
      </c>
      <c r="AH2451" s="39">
        <v>0</v>
      </c>
      <c r="AI2451" s="39">
        <f>IF(G2451=AH2451,0,1)</f>
        <v>0</v>
      </c>
      <c r="AJ2451" s="39" t="e">
        <f>VLOOKUP(A2451,[2]修订!$B:$C,2,0)</f>
        <v>#N/A</v>
      </c>
    </row>
    <row r="2452" s="39" customFormat="1" ht="48" spans="1:36">
      <c r="A2452" s="55" t="s">
        <v>3642</v>
      </c>
      <c r="B2452" s="52" t="s">
        <v>3643</v>
      </c>
      <c r="C2452" s="52" t="s">
        <v>3644</v>
      </c>
      <c r="D2452" s="52" t="s">
        <v>3645</v>
      </c>
      <c r="E2452" s="56" t="s">
        <v>3646</v>
      </c>
      <c r="F2452" s="56">
        <v>55</v>
      </c>
      <c r="G2452" s="52" t="s">
        <v>3647</v>
      </c>
      <c r="H2452" s="47"/>
      <c r="I2452" s="44"/>
      <c r="J2452" s="39" t="e">
        <f>VLOOKUP(A2452,'[1]2019.11'!$A:$B,2,0)</f>
        <v>#N/A</v>
      </c>
      <c r="X2452" s="39" t="e">
        <f>VLOOKUP(A2452,'[1]2019.30'!$A:$B,2,0)</f>
        <v>#N/A</v>
      </c>
      <c r="AJ2452" s="39" t="e">
        <f>VLOOKUP(A2452,[2]修订!$B:$C,2,0)</f>
        <v>#N/A</v>
      </c>
    </row>
    <row r="2453" s="39" customFormat="1" spans="1:36">
      <c r="A2453" s="55" t="s">
        <v>3648</v>
      </c>
      <c r="B2453" s="52" t="s">
        <v>3649</v>
      </c>
      <c r="C2453" s="52" t="s">
        <v>3650</v>
      </c>
      <c r="D2453" s="52"/>
      <c r="E2453" s="56" t="s">
        <v>3646</v>
      </c>
      <c r="F2453" s="56">
        <v>80</v>
      </c>
      <c r="G2453" s="52"/>
      <c r="H2453" s="47" t="s">
        <v>68</v>
      </c>
      <c r="I2453" s="44"/>
      <c r="J2453" s="39" t="e">
        <f>VLOOKUP(A2453,'[1]2019.11'!$A:$B,2,0)</f>
        <v>#N/A</v>
      </c>
      <c r="X2453" s="39" t="str">
        <f>VLOOKUP(A2453,'[1]2019.30'!$A:$B,2,0)</f>
        <v>闭口式印模制作模型</v>
      </c>
      <c r="Y2453" s="39">
        <f t="shared" si="388"/>
        <v>0</v>
      </c>
      <c r="Z2453" s="39" t="s">
        <v>3650</v>
      </c>
      <c r="AA2453" s="39">
        <f t="shared" si="389"/>
        <v>0</v>
      </c>
      <c r="AB2453" s="39" t="e">
        <f>VLOOKUP(A2453,'[1]2019.30'!$A:$D,4,0)</f>
        <v>#REF!</v>
      </c>
      <c r="AC2453" s="39" t="e">
        <f t="shared" si="390"/>
        <v>#REF!</v>
      </c>
      <c r="AD2453" s="39" t="str">
        <f>VLOOKUP(A2453,'[1]2019.30'!$A:$E,5,0)</f>
        <v>单颌</v>
      </c>
      <c r="AE2453" s="39">
        <f t="shared" si="391"/>
        <v>0</v>
      </c>
      <c r="AF2453" s="39">
        <f>VLOOKUP(A2453,'[1]2019.30'!$A:$F,6,0)</f>
        <v>80</v>
      </c>
      <c r="AG2453" s="39">
        <f t="shared" si="392"/>
        <v>0</v>
      </c>
      <c r="AH2453" s="39">
        <v>0</v>
      </c>
      <c r="AI2453" s="39">
        <f t="shared" ref="AI2453:AI2460" si="393">IF(G2453=AH2453,0,1)</f>
        <v>0</v>
      </c>
      <c r="AJ2453" s="39" t="e">
        <f>VLOOKUP(A2453,[2]修订!$B:$C,2,0)</f>
        <v>#N/A</v>
      </c>
    </row>
    <row r="2454" s="39" customFormat="1" ht="24" spans="1:36">
      <c r="A2454" s="55" t="s">
        <v>3651</v>
      </c>
      <c r="B2454" s="52" t="s">
        <v>3652</v>
      </c>
      <c r="C2454" s="52" t="s">
        <v>3653</v>
      </c>
      <c r="D2454" s="52" t="s">
        <v>3645</v>
      </c>
      <c r="E2454" s="56" t="s">
        <v>3646</v>
      </c>
      <c r="F2454" s="56">
        <v>35</v>
      </c>
      <c r="G2454" s="52" t="s">
        <v>3654</v>
      </c>
      <c r="H2454" s="47" t="s">
        <v>68</v>
      </c>
      <c r="I2454" s="44"/>
      <c r="J2454" s="39" t="e">
        <f>VLOOKUP(A2454,'[1]2019.11'!$A:$B,2,0)</f>
        <v>#N/A</v>
      </c>
      <c r="X2454" s="39" t="str">
        <f>VLOOKUP(A2454,'[1]2019.30'!$A:$B,2,0)</f>
        <v>口腔非工作模型制备</v>
      </c>
      <c r="Y2454" s="39">
        <f t="shared" si="388"/>
        <v>0</v>
      </c>
      <c r="Z2454" s="39" t="s">
        <v>3653</v>
      </c>
      <c r="AA2454" s="39">
        <f t="shared" si="389"/>
        <v>0</v>
      </c>
      <c r="AB2454" s="39" t="str">
        <f>VLOOKUP(A2454,'[1]2019.30'!$A:$D,4,0)</f>
        <v>特殊材料</v>
      </c>
      <c r="AC2454" s="39">
        <f t="shared" si="390"/>
        <v>0</v>
      </c>
      <c r="AD2454" s="39" t="str">
        <f>VLOOKUP(A2454,'[1]2019.30'!$A:$E,5,0)</f>
        <v>单颌</v>
      </c>
      <c r="AE2454" s="39">
        <f t="shared" si="391"/>
        <v>0</v>
      </c>
      <c r="AF2454" s="39">
        <f>VLOOKUP(A2454,'[1]2019.30'!$A:$F,6,0)</f>
        <v>35</v>
      </c>
      <c r="AG2454" s="39">
        <f t="shared" si="392"/>
        <v>0</v>
      </c>
      <c r="AH2454" s="39" t="s">
        <v>3654</v>
      </c>
      <c r="AI2454" s="39">
        <f t="shared" si="393"/>
        <v>0</v>
      </c>
      <c r="AJ2454" s="39" t="e">
        <f>VLOOKUP(A2454,[2]修订!$B:$C,2,0)</f>
        <v>#N/A</v>
      </c>
    </row>
    <row r="2455" s="39" customFormat="1" ht="24" spans="1:36">
      <c r="A2455" s="55">
        <v>310501008</v>
      </c>
      <c r="B2455" s="52" t="s">
        <v>3655</v>
      </c>
      <c r="C2455" s="52" t="s">
        <v>3656</v>
      </c>
      <c r="D2455" s="52" t="s">
        <v>3657</v>
      </c>
      <c r="E2455" s="56" t="s">
        <v>3646</v>
      </c>
      <c r="F2455" s="56">
        <v>100</v>
      </c>
      <c r="G2455" s="52"/>
      <c r="H2455" s="47" t="s">
        <v>68</v>
      </c>
      <c r="I2455" s="44"/>
      <c r="J2455" s="39" t="e">
        <f>VLOOKUP(A2455,'[1]2019.11'!$A:$B,2,0)</f>
        <v>#N/A</v>
      </c>
      <c r="X2455" s="39" t="str">
        <f>VLOOKUP(A2455,'[1]2019.30'!$A:$B,2,0)</f>
        <v>记存模型制备</v>
      </c>
      <c r="Y2455" s="39">
        <f t="shared" si="388"/>
        <v>0</v>
      </c>
      <c r="Z2455" s="39" t="s">
        <v>3656</v>
      </c>
      <c r="AA2455" s="39">
        <f t="shared" si="389"/>
        <v>0</v>
      </c>
      <c r="AB2455" s="39" t="str">
        <f>VLOOKUP(A2455,'[1]2019.30'!$A:$D,4,0)</f>
        <v>特殊印模材料、特殊模型材料</v>
      </c>
      <c r="AC2455" s="39">
        <f t="shared" si="390"/>
        <v>0</v>
      </c>
      <c r="AD2455" s="39" t="str">
        <f>VLOOKUP(A2455,'[1]2019.30'!$A:$E,5,0)</f>
        <v>单颌</v>
      </c>
      <c r="AE2455" s="39">
        <f t="shared" si="391"/>
        <v>0</v>
      </c>
      <c r="AF2455" s="39">
        <f>VLOOKUP(A2455,'[1]2019.30'!$A:$F,6,0)</f>
        <v>100</v>
      </c>
      <c r="AG2455" s="39">
        <f t="shared" si="392"/>
        <v>0</v>
      </c>
      <c r="AH2455" s="39">
        <v>0</v>
      </c>
      <c r="AI2455" s="39">
        <f t="shared" si="393"/>
        <v>0</v>
      </c>
      <c r="AJ2455" s="39" t="e">
        <f>VLOOKUP(A2455,[2]修订!$B:$C,2,0)</f>
        <v>#N/A</v>
      </c>
    </row>
    <row r="2456" s="39" customFormat="1" ht="24" spans="1:36">
      <c r="A2456" s="55">
        <v>310501009</v>
      </c>
      <c r="B2456" s="52" t="s">
        <v>3658</v>
      </c>
      <c r="C2456" s="52" t="s">
        <v>3659</v>
      </c>
      <c r="D2456" s="52" t="s">
        <v>3657</v>
      </c>
      <c r="E2456" s="56" t="s">
        <v>28</v>
      </c>
      <c r="F2456" s="56">
        <v>120</v>
      </c>
      <c r="G2456" s="52"/>
      <c r="H2456" s="47" t="s">
        <v>68</v>
      </c>
      <c r="I2456" s="44"/>
      <c r="J2456" s="39" t="e">
        <f>VLOOKUP(A2456,'[1]2019.11'!$A:$B,2,0)</f>
        <v>#N/A</v>
      </c>
      <c r="X2456" s="39" t="str">
        <f>VLOOKUP(A2456,'[1]2019.30'!$A:$B,2,0)</f>
        <v>面部模型制备</v>
      </c>
      <c r="Y2456" s="39">
        <f t="shared" si="388"/>
        <v>0</v>
      </c>
      <c r="Z2456" s="39" t="s">
        <v>3659</v>
      </c>
      <c r="AA2456" s="39">
        <f t="shared" si="389"/>
        <v>0</v>
      </c>
      <c r="AB2456" s="39" t="str">
        <f>VLOOKUP(A2456,'[1]2019.30'!$A:$D,4,0)</f>
        <v>特殊印模材料、特殊模型材料</v>
      </c>
      <c r="AC2456" s="39">
        <f t="shared" si="390"/>
        <v>0</v>
      </c>
      <c r="AD2456" s="39" t="str">
        <f>VLOOKUP(A2456,'[1]2019.30'!$A:$E,5,0)</f>
        <v>次</v>
      </c>
      <c r="AE2456" s="39">
        <f t="shared" si="391"/>
        <v>0</v>
      </c>
      <c r="AF2456" s="39">
        <f>VLOOKUP(A2456,'[1]2019.30'!$A:$F,6,0)</f>
        <v>120</v>
      </c>
      <c r="AG2456" s="39">
        <f t="shared" si="392"/>
        <v>0</v>
      </c>
      <c r="AH2456" s="39">
        <v>0</v>
      </c>
      <c r="AI2456" s="39">
        <f t="shared" si="393"/>
        <v>0</v>
      </c>
      <c r="AJ2456" s="39" t="e">
        <f>VLOOKUP(A2456,[2]修订!$B:$C,2,0)</f>
        <v>#N/A</v>
      </c>
    </row>
    <row r="2457" s="39" customFormat="1" ht="24" spans="1:36">
      <c r="A2457" s="55">
        <v>310501010</v>
      </c>
      <c r="B2457" s="52" t="s">
        <v>3660</v>
      </c>
      <c r="C2457" s="52" t="s">
        <v>3661</v>
      </c>
      <c r="D2457" s="52"/>
      <c r="E2457" s="56" t="s">
        <v>3662</v>
      </c>
      <c r="F2457" s="56">
        <v>5</v>
      </c>
      <c r="G2457" s="52"/>
      <c r="H2457" s="47" t="s">
        <v>68</v>
      </c>
      <c r="I2457" s="44"/>
      <c r="J2457" s="39" t="e">
        <f>VLOOKUP(A2457,'[1]2019.11'!$A:$B,2,0)</f>
        <v>#N/A</v>
      </c>
      <c r="X2457" s="39" t="str">
        <f>VLOOKUP(A2457,'[1]2019.30'!$A:$B,2,0)</f>
        <v>常规面牙合像检查</v>
      </c>
      <c r="Y2457" s="39">
        <f t="shared" si="388"/>
        <v>0</v>
      </c>
      <c r="Z2457" s="39" t="s">
        <v>3663</v>
      </c>
      <c r="AA2457" s="39">
        <f t="shared" si="389"/>
        <v>1</v>
      </c>
      <c r="AB2457" s="39" t="e">
        <f>VLOOKUP(A2457,'[1]2019.30'!$A:$D,4,0)</f>
        <v>#REF!</v>
      </c>
      <c r="AC2457" s="39" t="e">
        <f t="shared" si="390"/>
        <v>#REF!</v>
      </c>
      <c r="AD2457" s="39" t="str">
        <f>VLOOKUP(A2457,'[1]2019.30'!$A:$E,5,0)</f>
        <v>每片</v>
      </c>
      <c r="AE2457" s="39">
        <f t="shared" si="391"/>
        <v>0</v>
      </c>
      <c r="AF2457" s="39">
        <f>VLOOKUP(A2457,'[1]2019.30'!$A:$F,6,0)</f>
        <v>5</v>
      </c>
      <c r="AG2457" s="39">
        <f t="shared" si="392"/>
        <v>0</v>
      </c>
      <c r="AH2457" s="39">
        <v>0</v>
      </c>
      <c r="AI2457" s="39">
        <f t="shared" si="393"/>
        <v>0</v>
      </c>
      <c r="AJ2457" s="39" t="e">
        <f>VLOOKUP(A2457,[2]修订!$B:$C,2,0)</f>
        <v>#N/A</v>
      </c>
    </row>
    <row r="2458" s="39" customFormat="1" ht="27" spans="1:36">
      <c r="A2458" s="55">
        <v>310501011</v>
      </c>
      <c r="B2458" s="52" t="s">
        <v>3664</v>
      </c>
      <c r="C2458" s="52"/>
      <c r="D2458" s="52"/>
      <c r="E2458" s="56" t="s">
        <v>3665</v>
      </c>
      <c r="F2458" s="56">
        <v>7</v>
      </c>
      <c r="G2458" s="52"/>
      <c r="H2458" s="47" t="s">
        <v>339</v>
      </c>
      <c r="I2458" s="44"/>
      <c r="J2458" s="39" t="e">
        <f>VLOOKUP(A2458,'[1]2019.11'!$A:$B,2,0)</f>
        <v>#N/A</v>
      </c>
      <c r="X2458" s="39" t="str">
        <f>VLOOKUP(A2458,'[1]2019.30'!$A:$B,2,0)</f>
        <v>口腔内镜检查</v>
      </c>
      <c r="Y2458" s="39">
        <f t="shared" si="388"/>
        <v>0</v>
      </c>
      <c r="Z2458" s="39">
        <v>0</v>
      </c>
      <c r="AA2458" s="39">
        <f t="shared" si="389"/>
        <v>0</v>
      </c>
      <c r="AB2458" s="39" t="e">
        <f>VLOOKUP(A2458,'[1]2019.30'!$A:$D,4,0)</f>
        <v>#REF!</v>
      </c>
      <c r="AC2458" s="39" t="e">
        <f t="shared" si="390"/>
        <v>#REF!</v>
      </c>
      <c r="AD2458" s="39" t="str">
        <f>VLOOKUP(A2458,'[1]2019.30'!$A:$E,5,0)</f>
        <v>每牙</v>
      </c>
      <c r="AE2458" s="39">
        <f t="shared" si="391"/>
        <v>0</v>
      </c>
      <c r="AF2458" s="39">
        <f>VLOOKUP(A2458,'[1]2019.30'!$A:$F,6,0)</f>
        <v>5</v>
      </c>
      <c r="AG2458" s="39">
        <f t="shared" si="392"/>
        <v>1</v>
      </c>
      <c r="AH2458" s="39">
        <v>0</v>
      </c>
      <c r="AI2458" s="39">
        <f t="shared" si="393"/>
        <v>0</v>
      </c>
      <c r="AJ2458" s="39" t="e">
        <f>VLOOKUP(A2458,[2]修订!$B:$C,2,0)</f>
        <v>#N/A</v>
      </c>
    </row>
    <row r="2459" s="39" customFormat="1" spans="1:36">
      <c r="A2459" s="55">
        <v>310502</v>
      </c>
      <c r="B2459" s="52" t="s">
        <v>3666</v>
      </c>
      <c r="C2459" s="52"/>
      <c r="D2459" s="52"/>
      <c r="E2459" s="56"/>
      <c r="F2459" s="56"/>
      <c r="G2459" s="52"/>
      <c r="H2459" s="47"/>
      <c r="I2459" s="44"/>
      <c r="J2459" s="39" t="e">
        <f>VLOOKUP(A2459,'[1]2019.11'!$A:$B,2,0)</f>
        <v>#N/A</v>
      </c>
      <c r="X2459" s="39" t="str">
        <f>VLOOKUP(A2459,'[1]2019.30'!$A:$B,2,0)</f>
        <v>牙体牙髓检查</v>
      </c>
      <c r="Y2459" s="39">
        <f t="shared" si="388"/>
        <v>0</v>
      </c>
      <c r="Z2459" s="39">
        <v>0</v>
      </c>
      <c r="AA2459" s="39">
        <f t="shared" si="389"/>
        <v>0</v>
      </c>
      <c r="AB2459" s="39" t="e">
        <f>VLOOKUP(A2459,'[1]2019.30'!$A:$D,4,0)</f>
        <v>#REF!</v>
      </c>
      <c r="AC2459" s="39" t="e">
        <f t="shared" si="390"/>
        <v>#REF!</v>
      </c>
      <c r="AD2459" s="39" t="e">
        <f>VLOOKUP(A2459,'[1]2019.30'!$A:$E,5,0)</f>
        <v>#REF!</v>
      </c>
      <c r="AE2459" s="39" t="e">
        <f t="shared" si="391"/>
        <v>#REF!</v>
      </c>
      <c r="AF2459" s="39" t="e">
        <f>VLOOKUP(A2459,'[1]2019.30'!$A:$F,6,0)</f>
        <v>#REF!</v>
      </c>
      <c r="AG2459" s="39" t="e">
        <f t="shared" si="392"/>
        <v>#REF!</v>
      </c>
      <c r="AH2459" s="39">
        <v>0</v>
      </c>
      <c r="AI2459" s="39">
        <f t="shared" si="393"/>
        <v>0</v>
      </c>
      <c r="AJ2459" s="39" t="e">
        <f>VLOOKUP(A2459,[2]修订!$B:$C,2,0)</f>
        <v>#N/A</v>
      </c>
    </row>
    <row r="2460" s="39" customFormat="1" ht="27" spans="1:36">
      <c r="A2460" s="55">
        <v>310502001</v>
      </c>
      <c r="B2460" s="52" t="s">
        <v>3667</v>
      </c>
      <c r="C2460" s="52" t="s">
        <v>3668</v>
      </c>
      <c r="D2460" s="52"/>
      <c r="E2460" s="56" t="s">
        <v>3665</v>
      </c>
      <c r="F2460" s="62">
        <v>26</v>
      </c>
      <c r="G2460" s="52"/>
      <c r="H2460" s="47" t="s">
        <v>339</v>
      </c>
      <c r="I2460" s="44"/>
      <c r="J2460" s="39" t="e">
        <f>VLOOKUP(A2460,'[1]2019.11'!$A:$B,2,0)</f>
        <v>#N/A</v>
      </c>
      <c r="X2460" s="39" t="str">
        <f>VLOOKUP(A2460,'[1]2019.30'!$A:$B,2,0)</f>
        <v>牙髓活力检查</v>
      </c>
      <c r="Y2460" s="39">
        <f t="shared" si="388"/>
        <v>0</v>
      </c>
      <c r="Z2460" s="39" t="s">
        <v>3668</v>
      </c>
      <c r="AA2460" s="39">
        <f t="shared" si="389"/>
        <v>0</v>
      </c>
      <c r="AB2460" s="39" t="e">
        <f>VLOOKUP(A2460,'[1]2019.30'!$A:$D,4,0)</f>
        <v>#REF!</v>
      </c>
      <c r="AC2460" s="39" t="e">
        <f t="shared" si="390"/>
        <v>#REF!</v>
      </c>
      <c r="AD2460" s="39" t="str">
        <f>VLOOKUP(A2460,'[1]2019.30'!$A:$E,5,0)</f>
        <v>每牙</v>
      </c>
      <c r="AE2460" s="39">
        <f t="shared" si="391"/>
        <v>0</v>
      </c>
      <c r="AF2460" s="39">
        <f>VLOOKUP(A2460,'[1]2019.30'!$A:$F,6,0)</f>
        <v>20</v>
      </c>
      <c r="AG2460" s="39">
        <f t="shared" si="392"/>
        <v>1</v>
      </c>
      <c r="AH2460" s="39">
        <v>0</v>
      </c>
      <c r="AI2460" s="39">
        <f t="shared" si="393"/>
        <v>0</v>
      </c>
      <c r="AJ2460" s="39" t="e">
        <f>VLOOKUP(A2460,[2]修订!$B:$C,2,0)</f>
        <v>#N/A</v>
      </c>
    </row>
    <row r="2461" s="39" customFormat="1" ht="24" spans="1:36">
      <c r="A2461" s="55">
        <v>310502002</v>
      </c>
      <c r="B2461" s="52" t="s">
        <v>3669</v>
      </c>
      <c r="C2461" s="52" t="s">
        <v>3670</v>
      </c>
      <c r="D2461" s="52"/>
      <c r="E2461" s="56" t="s">
        <v>3671</v>
      </c>
      <c r="F2461" s="62">
        <v>13</v>
      </c>
      <c r="G2461" s="52"/>
      <c r="H2461" s="47" t="s">
        <v>96</v>
      </c>
      <c r="I2461" s="44"/>
      <c r="J2461" s="39" t="e">
        <f>VLOOKUP(A2461,'[1]2019.11'!$A:$B,2,0)</f>
        <v>#N/A</v>
      </c>
      <c r="X2461" s="39" t="e">
        <f>VLOOKUP(A2461,'[1]2019.30'!$A:$B,2,0)</f>
        <v>#N/A</v>
      </c>
      <c r="AJ2461" s="39" t="e">
        <f>VLOOKUP(A2461,[2]修订!$B:$C,2,0)</f>
        <v>#N/A</v>
      </c>
    </row>
    <row r="2462" s="39" customFormat="1" spans="1:36">
      <c r="A2462" s="55">
        <v>310502003</v>
      </c>
      <c r="B2462" s="52" t="s">
        <v>3672</v>
      </c>
      <c r="C2462" s="52"/>
      <c r="D2462" s="52"/>
      <c r="E2462" s="56" t="s">
        <v>3665</v>
      </c>
      <c r="F2462" s="62">
        <v>13</v>
      </c>
      <c r="G2462" s="52"/>
      <c r="H2462" s="47" t="s">
        <v>96</v>
      </c>
      <c r="I2462" s="44"/>
      <c r="J2462" s="39" t="e">
        <f>VLOOKUP(A2462,'[1]2019.11'!$A:$B,2,0)</f>
        <v>#N/A</v>
      </c>
      <c r="X2462" s="39" t="e">
        <f>VLOOKUP(A2462,'[1]2019.30'!$A:$B,2,0)</f>
        <v>#N/A</v>
      </c>
      <c r="AJ2462" s="39" t="e">
        <f>VLOOKUP(A2462,[2]修订!$B:$C,2,0)</f>
        <v>#N/A</v>
      </c>
    </row>
    <row r="2463" s="39" customFormat="1" spans="1:36">
      <c r="A2463" s="55">
        <v>310503</v>
      </c>
      <c r="B2463" s="52" t="s">
        <v>3673</v>
      </c>
      <c r="C2463" s="52"/>
      <c r="D2463" s="52"/>
      <c r="E2463" s="56"/>
      <c r="F2463" s="56"/>
      <c r="G2463" s="52"/>
      <c r="H2463" s="47"/>
      <c r="I2463" s="44"/>
      <c r="J2463" s="39" t="e">
        <f>VLOOKUP(A2463,'[1]2019.11'!$A:$B,2,0)</f>
        <v>#N/A</v>
      </c>
      <c r="X2463" s="39" t="str">
        <f>VLOOKUP(A2463,'[1]2019.30'!$A:$B,2,0)</f>
        <v>牙周检查</v>
      </c>
      <c r="Y2463" s="39">
        <f>IF(B2463=X2463,0,1)</f>
        <v>0</v>
      </c>
      <c r="Z2463" s="39">
        <v>0</v>
      </c>
      <c r="AA2463" s="39">
        <f>IF(C2463=Z2463,0,1)</f>
        <v>0</v>
      </c>
      <c r="AB2463" s="39" t="e">
        <f>VLOOKUP(A2463,'[1]2019.30'!$A:$D,4,0)</f>
        <v>#REF!</v>
      </c>
      <c r="AC2463" s="39" t="e">
        <f>IF(D2463=AB2463,0,1)</f>
        <v>#REF!</v>
      </c>
      <c r="AD2463" s="39" t="e">
        <f>VLOOKUP(A2463,'[1]2019.30'!$A:$E,5,0)</f>
        <v>#REF!</v>
      </c>
      <c r="AE2463" s="39" t="e">
        <f>IF(E2463=AD2463,0,1)</f>
        <v>#REF!</v>
      </c>
      <c r="AF2463" s="39" t="e">
        <f>VLOOKUP(A2463,'[1]2019.30'!$A:$F,6,0)</f>
        <v>#REF!</v>
      </c>
      <c r="AG2463" s="39" t="e">
        <f>IF(F2463=AF2463,0,1)</f>
        <v>#REF!</v>
      </c>
      <c r="AH2463" s="39">
        <v>0</v>
      </c>
      <c r="AI2463" s="39">
        <f>IF(G2463=AH2463,0,1)</f>
        <v>0</v>
      </c>
      <c r="AJ2463" s="39" t="e">
        <f>VLOOKUP(A2463,[2]修订!$B:$C,2,0)</f>
        <v>#N/A</v>
      </c>
    </row>
    <row r="2464" s="39" customFormat="1" ht="24" spans="1:36">
      <c r="A2464" s="55">
        <v>310503001</v>
      </c>
      <c r="B2464" s="52" t="s">
        <v>3674</v>
      </c>
      <c r="C2464" s="52" t="s">
        <v>3675</v>
      </c>
      <c r="D2464" s="52"/>
      <c r="E2464" s="56" t="s">
        <v>28</v>
      </c>
      <c r="F2464" s="56" t="s">
        <v>526</v>
      </c>
      <c r="G2464" s="52"/>
      <c r="H2464" s="47"/>
      <c r="I2464" s="44"/>
      <c r="J2464" s="39" t="e">
        <f>VLOOKUP(A2464,'[1]2019.11'!$A:$B,2,0)</f>
        <v>#N/A</v>
      </c>
      <c r="X2464" s="39" t="e">
        <f>VLOOKUP(A2464,'[1]2019.30'!$A:$B,2,0)</f>
        <v>#N/A</v>
      </c>
      <c r="AJ2464" s="39" t="e">
        <f>VLOOKUP(A2464,[2]修订!$B:$C,2,0)</f>
        <v>#N/A</v>
      </c>
    </row>
    <row r="2465" s="39" customFormat="1" spans="1:36">
      <c r="A2465" s="55">
        <v>310503002</v>
      </c>
      <c r="B2465" s="52" t="s">
        <v>3676</v>
      </c>
      <c r="C2465" s="52" t="s">
        <v>3677</v>
      </c>
      <c r="D2465" s="52"/>
      <c r="E2465" s="56" t="s">
        <v>3678</v>
      </c>
      <c r="F2465" s="56">
        <v>4</v>
      </c>
      <c r="G2465" s="52"/>
      <c r="H2465" s="47"/>
      <c r="I2465" s="44"/>
      <c r="J2465" s="39" t="e">
        <f>VLOOKUP(A2465,'[1]2019.11'!$A:$B,2,0)</f>
        <v>#N/A</v>
      </c>
      <c r="X2465" s="39" t="e">
        <f>VLOOKUP(A2465,'[1]2019.30'!$A:$B,2,0)</f>
        <v>#N/A</v>
      </c>
      <c r="AJ2465" s="39" t="e">
        <f>VLOOKUP(A2465,[2]修订!$B:$C,2,0)</f>
        <v>#N/A</v>
      </c>
    </row>
    <row r="2466" s="39" customFormat="1" spans="1:36">
      <c r="A2466" s="55">
        <v>310503003</v>
      </c>
      <c r="B2466" s="52" t="s">
        <v>3679</v>
      </c>
      <c r="C2466" s="52"/>
      <c r="D2466" s="52"/>
      <c r="E2466" s="56" t="s">
        <v>28</v>
      </c>
      <c r="F2466" s="56">
        <v>20</v>
      </c>
      <c r="G2466" s="52"/>
      <c r="H2466" s="47" t="s">
        <v>96</v>
      </c>
      <c r="I2466" s="44"/>
      <c r="J2466" s="39" t="e">
        <f>VLOOKUP(A2466,'[1]2019.11'!$A:$B,2,0)</f>
        <v>#N/A</v>
      </c>
      <c r="X2466" s="39" t="e">
        <f>VLOOKUP(A2466,'[1]2019.30'!$A:$B,2,0)</f>
        <v>#N/A</v>
      </c>
      <c r="AJ2466" s="39" t="e">
        <f>VLOOKUP(A2466,[2]修订!$B:$C,2,0)</f>
        <v>#N/A</v>
      </c>
    </row>
    <row r="2467" s="39" customFormat="1" spans="1:36">
      <c r="A2467" s="55">
        <v>310503004</v>
      </c>
      <c r="B2467" s="52" t="s">
        <v>3680</v>
      </c>
      <c r="C2467" s="52" t="s">
        <v>3681</v>
      </c>
      <c r="D2467" s="52"/>
      <c r="E2467" s="56" t="s">
        <v>28</v>
      </c>
      <c r="F2467" s="56">
        <v>15</v>
      </c>
      <c r="G2467" s="52"/>
      <c r="H2467" s="47" t="s">
        <v>68</v>
      </c>
      <c r="I2467" s="44"/>
      <c r="J2467" s="39" t="e">
        <f>VLOOKUP(A2467,'[1]2019.11'!$A:$B,2,0)</f>
        <v>#N/A</v>
      </c>
      <c r="X2467" s="39" t="str">
        <f>VLOOKUP(A2467,'[1]2019.30'!$A:$B,2,0)</f>
        <v>龈上菌斑检查</v>
      </c>
      <c r="Y2467" s="39">
        <f>IF(B2467=X2467,0,1)</f>
        <v>0</v>
      </c>
      <c r="Z2467" s="39" t="s">
        <v>3681</v>
      </c>
      <c r="AA2467" s="39">
        <f>IF(C2467=Z2467,0,1)</f>
        <v>0</v>
      </c>
      <c r="AB2467" s="39" t="e">
        <f>VLOOKUP(A2467,'[1]2019.30'!$A:$D,4,0)</f>
        <v>#REF!</v>
      </c>
      <c r="AC2467" s="39" t="e">
        <f>IF(D2467=AB2467,0,1)</f>
        <v>#REF!</v>
      </c>
      <c r="AD2467" s="39" t="str">
        <f>VLOOKUP(A2467,'[1]2019.30'!$A:$E,5,0)</f>
        <v>次</v>
      </c>
      <c r="AE2467" s="39">
        <f>IF(E2467=AD2467,0,1)</f>
        <v>0</v>
      </c>
      <c r="AF2467" s="39">
        <f>VLOOKUP(A2467,'[1]2019.30'!$A:$F,6,0)</f>
        <v>15</v>
      </c>
      <c r="AG2467" s="39">
        <f>IF(F2467=AF2467,0,1)</f>
        <v>0</v>
      </c>
      <c r="AH2467" s="39">
        <v>0</v>
      </c>
      <c r="AI2467" s="39">
        <f>IF(G2467=AH2467,0,1)</f>
        <v>0</v>
      </c>
      <c r="AJ2467" s="39" t="e">
        <f>VLOOKUP(A2467,[2]修订!$B:$C,2,0)</f>
        <v>#N/A</v>
      </c>
    </row>
    <row r="2468" s="39" customFormat="1" ht="36" spans="1:36">
      <c r="A2468" s="55">
        <v>310503005</v>
      </c>
      <c r="B2468" s="52" t="s">
        <v>3682</v>
      </c>
      <c r="C2468" s="52" t="s">
        <v>3683</v>
      </c>
      <c r="D2468" s="52" t="s">
        <v>3684</v>
      </c>
      <c r="E2468" s="56" t="s">
        <v>28</v>
      </c>
      <c r="F2468" s="56">
        <v>27</v>
      </c>
      <c r="G2468" s="52"/>
      <c r="H2468" s="47"/>
      <c r="I2468" s="44"/>
      <c r="J2468" s="39" t="e">
        <f>VLOOKUP(A2468,'[1]2019.11'!$A:$B,2,0)</f>
        <v>#N/A</v>
      </c>
      <c r="X2468" s="39" t="e">
        <f>VLOOKUP(A2468,'[1]2019.30'!$A:$B,2,0)</f>
        <v>#N/A</v>
      </c>
      <c r="AJ2468" s="39" t="e">
        <f>VLOOKUP(A2468,[2]修订!$B:$C,2,0)</f>
        <v>#N/A</v>
      </c>
    </row>
    <row r="2469" s="39" customFormat="1" spans="1:36">
      <c r="A2469" s="55">
        <v>310504</v>
      </c>
      <c r="B2469" s="52" t="s">
        <v>3685</v>
      </c>
      <c r="C2469" s="52"/>
      <c r="D2469" s="52"/>
      <c r="E2469" s="56"/>
      <c r="F2469" s="56"/>
      <c r="G2469" s="52"/>
      <c r="H2469" s="47"/>
      <c r="I2469" s="44"/>
      <c r="J2469" s="39" t="e">
        <f>VLOOKUP(A2469,'[1]2019.11'!$A:$B,2,0)</f>
        <v>#N/A</v>
      </c>
      <c r="X2469" s="39" t="e">
        <f>VLOOKUP(A2469,'[1]2019.30'!$A:$B,2,0)</f>
        <v>#N/A</v>
      </c>
      <c r="AJ2469" s="39" t="e">
        <f>VLOOKUP(A2469,[2]修订!$B:$C,2,0)</f>
        <v>#N/A</v>
      </c>
    </row>
    <row r="2470" s="39" customFormat="1" ht="24" spans="1:36">
      <c r="A2470" s="55">
        <v>310504001</v>
      </c>
      <c r="B2470" s="52" t="s">
        <v>3686</v>
      </c>
      <c r="C2470" s="52" t="s">
        <v>3687</v>
      </c>
      <c r="D2470" s="52"/>
      <c r="E2470" s="56" t="s">
        <v>28</v>
      </c>
      <c r="F2470" s="56">
        <v>20</v>
      </c>
      <c r="G2470" s="52"/>
      <c r="H2470" s="47"/>
      <c r="I2470" s="44"/>
      <c r="J2470" s="39" t="e">
        <f>VLOOKUP(A2470,'[1]2019.11'!$A:$B,2,0)</f>
        <v>#N/A</v>
      </c>
      <c r="X2470" s="39" t="e">
        <f>VLOOKUP(A2470,'[1]2019.30'!$A:$B,2,0)</f>
        <v>#N/A</v>
      </c>
      <c r="AJ2470" s="39" t="e">
        <f>VLOOKUP(A2470,[2]修订!$B:$C,2,0)</f>
        <v>#N/A</v>
      </c>
    </row>
    <row r="2471" s="39" customFormat="1" ht="24" spans="1:36">
      <c r="A2471" s="55">
        <v>310504002</v>
      </c>
      <c r="B2471" s="52" t="s">
        <v>3688</v>
      </c>
      <c r="C2471" s="52" t="s">
        <v>3689</v>
      </c>
      <c r="D2471" s="52"/>
      <c r="E2471" s="56" t="s">
        <v>28</v>
      </c>
      <c r="F2471" s="56" t="s">
        <v>526</v>
      </c>
      <c r="G2471" s="52"/>
      <c r="H2471" s="47"/>
      <c r="I2471" s="44"/>
      <c r="J2471" s="39" t="e">
        <f>VLOOKUP(A2471,'[1]2019.11'!$A:$B,2,0)</f>
        <v>#N/A</v>
      </c>
      <c r="X2471" s="39" t="e">
        <f>VLOOKUP(A2471,'[1]2019.30'!$A:$B,2,0)</f>
        <v>#N/A</v>
      </c>
      <c r="AJ2471" s="39" t="e">
        <f>VLOOKUP(A2471,[2]修订!$B:$C,2,0)</f>
        <v>#N/A</v>
      </c>
    </row>
    <row r="2472" s="39" customFormat="1" ht="24" spans="1:36">
      <c r="A2472" s="55">
        <v>310504003</v>
      </c>
      <c r="B2472" s="52" t="s">
        <v>3690</v>
      </c>
      <c r="C2472" s="52" t="s">
        <v>3691</v>
      </c>
      <c r="D2472" s="52"/>
      <c r="E2472" s="56" t="s">
        <v>3692</v>
      </c>
      <c r="F2472" s="56">
        <v>45</v>
      </c>
      <c r="G2472" s="52"/>
      <c r="H2472" s="47"/>
      <c r="I2472" s="44"/>
      <c r="J2472" s="39" t="e">
        <f>VLOOKUP(A2472,'[1]2019.11'!$A:$B,2,0)</f>
        <v>#N/A</v>
      </c>
      <c r="X2472" s="39" t="e">
        <f>VLOOKUP(A2472,'[1]2019.30'!$A:$B,2,0)</f>
        <v>#N/A</v>
      </c>
      <c r="AJ2472" s="39" t="e">
        <f>VLOOKUP(A2472,[2]修订!$B:$C,2,0)</f>
        <v>#N/A</v>
      </c>
    </row>
    <row r="2473" s="39" customFormat="1" ht="36" spans="1:36">
      <c r="A2473" s="55">
        <v>310504004</v>
      </c>
      <c r="B2473" s="52" t="s">
        <v>3693</v>
      </c>
      <c r="C2473" s="52" t="s">
        <v>3694</v>
      </c>
      <c r="D2473" s="52"/>
      <c r="E2473" s="56" t="s">
        <v>28</v>
      </c>
      <c r="F2473" s="56">
        <v>90</v>
      </c>
      <c r="G2473" s="52"/>
      <c r="H2473" s="47"/>
      <c r="I2473" s="44"/>
      <c r="J2473" s="39" t="e">
        <f>VLOOKUP(A2473,'[1]2019.11'!$A:$B,2,0)</f>
        <v>#N/A</v>
      </c>
      <c r="X2473" s="39" t="e">
        <f>VLOOKUP(A2473,'[1]2019.30'!$A:$B,2,0)</f>
        <v>#N/A</v>
      </c>
      <c r="AJ2473" s="39" t="e">
        <f>VLOOKUP(A2473,[2]修订!$B:$C,2,0)</f>
        <v>#N/A</v>
      </c>
    </row>
    <row r="2474" s="39" customFormat="1" spans="1:36">
      <c r="A2474" s="55">
        <v>310505</v>
      </c>
      <c r="B2474" s="52" t="s">
        <v>3695</v>
      </c>
      <c r="C2474" s="52"/>
      <c r="D2474" s="52"/>
      <c r="E2474" s="56"/>
      <c r="F2474" s="56"/>
      <c r="G2474" s="52"/>
      <c r="H2474" s="47"/>
      <c r="I2474" s="44"/>
      <c r="J2474" s="39" t="e">
        <f>VLOOKUP(A2474,'[1]2019.11'!$A:$B,2,0)</f>
        <v>#N/A</v>
      </c>
      <c r="X2474" s="39" t="str">
        <f>VLOOKUP(A2474,'[1]2019.30'!$A:$B,2,0)</f>
        <v>正颌外科手术前设计</v>
      </c>
      <c r="Y2474" s="39">
        <f t="shared" ref="Y2474:Y2480" si="394">IF(B2474=X2474,0,1)</f>
        <v>0</v>
      </c>
      <c r="Z2474" s="39">
        <v>0</v>
      </c>
      <c r="AA2474" s="39">
        <f t="shared" ref="AA2474:AA2480" si="395">IF(C2474=Z2474,0,1)</f>
        <v>0</v>
      </c>
      <c r="AB2474" s="39" t="e">
        <f>VLOOKUP(A2474,'[1]2019.30'!$A:$D,4,0)</f>
        <v>#REF!</v>
      </c>
      <c r="AC2474" s="39" t="e">
        <f t="shared" ref="AC2474:AC2480" si="396">IF(D2474=AB2474,0,1)</f>
        <v>#REF!</v>
      </c>
      <c r="AD2474" s="39" t="e">
        <f>VLOOKUP(A2474,'[1]2019.30'!$A:$E,5,0)</f>
        <v>#REF!</v>
      </c>
      <c r="AE2474" s="39" t="e">
        <f t="shared" ref="AE2474:AE2480" si="397">IF(E2474=AD2474,0,1)</f>
        <v>#REF!</v>
      </c>
      <c r="AF2474" s="39" t="e">
        <f>VLOOKUP(A2474,'[1]2019.30'!$A:$F,6,0)</f>
        <v>#REF!</v>
      </c>
      <c r="AG2474" s="39" t="e">
        <f t="shared" ref="AG2474:AG2480" si="398">IF(F2474=AF2474,0,1)</f>
        <v>#REF!</v>
      </c>
      <c r="AH2474" s="39">
        <v>0</v>
      </c>
      <c r="AI2474" s="39">
        <f>IF(G2474=AH2474,0,1)</f>
        <v>0</v>
      </c>
      <c r="AJ2474" s="39" t="e">
        <f>VLOOKUP(A2474,[2]修订!$B:$C,2,0)</f>
        <v>#N/A</v>
      </c>
    </row>
    <row r="2475" s="39" customFormat="1" ht="60" spans="1:36">
      <c r="A2475" s="55">
        <v>310505001</v>
      </c>
      <c r="B2475" s="52" t="s">
        <v>3696</v>
      </c>
      <c r="C2475" s="52" t="s">
        <v>3697</v>
      </c>
      <c r="D2475" s="52" t="s">
        <v>3698</v>
      </c>
      <c r="E2475" s="56" t="s">
        <v>28</v>
      </c>
      <c r="F2475" s="56">
        <v>600</v>
      </c>
      <c r="G2475" s="52"/>
      <c r="H2475" s="47" t="s">
        <v>96</v>
      </c>
      <c r="I2475" s="44"/>
      <c r="J2475" s="39" t="e">
        <f>VLOOKUP(A2475,'[1]2019.11'!$A:$B,2,0)</f>
        <v>#N/A</v>
      </c>
      <c r="X2475" s="39" t="e">
        <f>VLOOKUP(A2475,'[1]2019.30'!$A:$B,2,0)</f>
        <v>#N/A</v>
      </c>
      <c r="AJ2475" s="39" t="e">
        <f>VLOOKUP(A2475,[2]修订!$B:$C,2,0)</f>
        <v>#N/A</v>
      </c>
    </row>
    <row r="2476" s="39" customFormat="1" ht="24" spans="1:36">
      <c r="A2476" s="55">
        <v>310505002</v>
      </c>
      <c r="B2476" s="52" t="s">
        <v>3699</v>
      </c>
      <c r="C2476" s="52" t="s">
        <v>3700</v>
      </c>
      <c r="D2476" s="52" t="s">
        <v>3701</v>
      </c>
      <c r="E2476" s="56" t="s">
        <v>28</v>
      </c>
      <c r="F2476" s="56" t="s">
        <v>526</v>
      </c>
      <c r="G2476" s="52"/>
      <c r="H2476" s="47"/>
      <c r="I2476" s="44"/>
      <c r="J2476" s="39" t="e">
        <f>VLOOKUP(A2476,'[1]2019.11'!$A:$B,2,0)</f>
        <v>#N/A</v>
      </c>
      <c r="X2476" s="39" t="e">
        <f>VLOOKUP(A2476,'[1]2019.30'!$A:$B,2,0)</f>
        <v>#N/A</v>
      </c>
      <c r="AJ2476" s="39" t="e">
        <f>VLOOKUP(A2476,[2]修订!$B:$C,2,0)</f>
        <v>#N/A</v>
      </c>
    </row>
    <row r="2477" s="39" customFormat="1" ht="24" spans="1:36">
      <c r="A2477" s="55">
        <v>310505003</v>
      </c>
      <c r="B2477" s="52" t="s">
        <v>3702</v>
      </c>
      <c r="C2477" s="52" t="s">
        <v>3703</v>
      </c>
      <c r="D2477" s="52" t="s">
        <v>3704</v>
      </c>
      <c r="E2477" s="56" t="s">
        <v>28</v>
      </c>
      <c r="F2477" s="56">
        <v>160</v>
      </c>
      <c r="G2477" s="52"/>
      <c r="H2477" s="47"/>
      <c r="I2477" s="44"/>
      <c r="J2477" s="39" t="e">
        <f>VLOOKUP(A2477,'[1]2019.11'!$A:$B,2,0)</f>
        <v>#N/A</v>
      </c>
      <c r="X2477" s="39" t="e">
        <f>VLOOKUP(A2477,'[1]2019.30'!$A:$B,2,0)</f>
        <v>#N/A</v>
      </c>
      <c r="AJ2477" s="39" t="e">
        <f>VLOOKUP(A2477,[2]修订!$B:$C,2,0)</f>
        <v>#N/A</v>
      </c>
    </row>
    <row r="2478" s="39" customFormat="1" ht="36" spans="1:36">
      <c r="A2478" s="55">
        <v>310505004</v>
      </c>
      <c r="B2478" s="52" t="s">
        <v>3705</v>
      </c>
      <c r="C2478" s="52" t="s">
        <v>3706</v>
      </c>
      <c r="D2478" s="52" t="s">
        <v>3707</v>
      </c>
      <c r="E2478" s="56" t="s">
        <v>2982</v>
      </c>
      <c r="F2478" s="56">
        <v>30</v>
      </c>
      <c r="G2478" s="52"/>
      <c r="H2478" s="47" t="s">
        <v>68</v>
      </c>
      <c r="I2478" s="44"/>
      <c r="J2478" s="39" t="e">
        <f>VLOOKUP(A2478,'[1]2019.11'!$A:$B,2,0)</f>
        <v>#N/A</v>
      </c>
      <c r="X2478" s="39" t="str">
        <f>VLOOKUP(A2478,'[1]2019.30'!$A:$B,2,0)</f>
        <v>带环制备</v>
      </c>
      <c r="Y2478" s="39">
        <f t="shared" si="394"/>
        <v>0</v>
      </c>
      <c r="Z2478" s="39" t="s">
        <v>3706</v>
      </c>
      <c r="AA2478" s="39">
        <f t="shared" si="395"/>
        <v>0</v>
      </c>
      <c r="AB2478" s="39" t="str">
        <f>VLOOKUP(A2478,'[1]2019.30'!$A:$D,4,0)</f>
        <v>石膏模型制备、分牙及牙体预备、粘接带环等</v>
      </c>
      <c r="AC2478" s="39">
        <f t="shared" si="396"/>
        <v>0</v>
      </c>
      <c r="AD2478" s="39" t="str">
        <f>VLOOKUP(A2478,'[1]2019.30'!$A:$E,5,0)</f>
        <v>每个</v>
      </c>
      <c r="AE2478" s="39">
        <f t="shared" si="397"/>
        <v>0</v>
      </c>
      <c r="AF2478" s="39">
        <f>VLOOKUP(A2478,'[1]2019.30'!$A:$F,6,0)</f>
        <v>30</v>
      </c>
      <c r="AG2478" s="39">
        <f t="shared" si="398"/>
        <v>0</v>
      </c>
      <c r="AH2478" s="39">
        <v>0</v>
      </c>
      <c r="AI2478" s="39">
        <f>IF(G2478=AH2478,0,1)</f>
        <v>0</v>
      </c>
      <c r="AJ2478" s="39" t="e">
        <f>VLOOKUP(A2478,[2]修订!$B:$C,2,0)</f>
        <v>#N/A</v>
      </c>
    </row>
    <row r="2479" s="39" customFormat="1" ht="36" spans="1:36">
      <c r="A2479" s="55">
        <v>310505005</v>
      </c>
      <c r="B2479" s="52" t="s">
        <v>3708</v>
      </c>
      <c r="C2479" s="52" t="s">
        <v>3709</v>
      </c>
      <c r="D2479" s="52" t="s">
        <v>3710</v>
      </c>
      <c r="E2479" s="56" t="s">
        <v>3711</v>
      </c>
      <c r="F2479" s="56">
        <v>50</v>
      </c>
      <c r="G2479" s="52" t="s">
        <v>3712</v>
      </c>
      <c r="H2479" s="47" t="s">
        <v>68</v>
      </c>
      <c r="I2479" s="44"/>
      <c r="J2479" s="39" t="e">
        <f>VLOOKUP(A2479,'[1]2019.11'!$A:$B,2,0)</f>
        <v>#N/A</v>
      </c>
      <c r="X2479" s="39" t="str">
        <f>VLOOKUP(A2479,'[1]2019.30'!$A:$B,2,0)</f>
        <v>唇弓制备</v>
      </c>
      <c r="Y2479" s="39">
        <f t="shared" si="394"/>
        <v>0</v>
      </c>
      <c r="Z2479" s="39" t="s">
        <v>3709</v>
      </c>
      <c r="AA2479" s="39">
        <f t="shared" si="395"/>
        <v>0</v>
      </c>
      <c r="AB2479" s="39" t="str">
        <f>VLOOKUP(A2479,'[1]2019.30'!$A:$D,4,0)</f>
        <v>方弓丝、予成牵引弓、唇弓及其他特殊材料</v>
      </c>
      <c r="AC2479" s="39">
        <f t="shared" si="396"/>
        <v>0</v>
      </c>
      <c r="AD2479" s="39" t="str">
        <f>VLOOKUP(A2479,'[1]2019.30'!$A:$E,5,0)</f>
        <v>每根</v>
      </c>
      <c r="AE2479" s="39">
        <f t="shared" si="397"/>
        <v>0</v>
      </c>
      <c r="AF2479" s="39">
        <f>VLOOKUP(A2479,'[1]2019.30'!$A:$F,6,0)</f>
        <v>50</v>
      </c>
      <c r="AG2479" s="39">
        <f t="shared" si="398"/>
        <v>0</v>
      </c>
      <c r="AH2479" s="39" t="s">
        <v>3712</v>
      </c>
      <c r="AI2479" s="39">
        <f>IF(G2479=AH2479,0,1)</f>
        <v>0</v>
      </c>
      <c r="AJ2479" s="39" t="e">
        <f>VLOOKUP(A2479,[2]修订!$B:$C,2,0)</f>
        <v>#N/A</v>
      </c>
    </row>
    <row r="2480" s="39" customFormat="1" ht="24" spans="1:36">
      <c r="A2480" s="55">
        <v>310505006</v>
      </c>
      <c r="B2480" s="52" t="s">
        <v>3713</v>
      </c>
      <c r="C2480" s="52" t="s">
        <v>3714</v>
      </c>
      <c r="D2480" s="52"/>
      <c r="E2480" s="56" t="s">
        <v>2982</v>
      </c>
      <c r="F2480" s="56">
        <v>160</v>
      </c>
      <c r="G2480" s="52" t="s">
        <v>3715</v>
      </c>
      <c r="H2480" s="47" t="s">
        <v>68</v>
      </c>
      <c r="I2480" s="44"/>
      <c r="J2480" s="39" t="e">
        <f>VLOOKUP(A2480,'[1]2019.11'!$A:$B,2,0)</f>
        <v>#N/A</v>
      </c>
      <c r="X2480" s="39" t="str">
        <f>VLOOKUP(A2480,'[1]2019.30'!$A:$B,2,0)</f>
        <v>牙合导板制备</v>
      </c>
      <c r="Y2480" s="39">
        <f t="shared" si="394"/>
        <v>0</v>
      </c>
      <c r="Z2480" s="39" t="s">
        <v>3714</v>
      </c>
      <c r="AA2480" s="39">
        <f t="shared" si="395"/>
        <v>0</v>
      </c>
      <c r="AB2480" s="39" t="e">
        <f>VLOOKUP(A2480,'[1]2019.30'!$A:$D,4,0)</f>
        <v>#REF!</v>
      </c>
      <c r="AC2480" s="39" t="e">
        <f t="shared" si="396"/>
        <v>#REF!</v>
      </c>
      <c r="AD2480" s="39" t="str">
        <f>VLOOKUP(A2480,'[1]2019.30'!$A:$E,5,0)</f>
        <v>每个</v>
      </c>
      <c r="AE2480" s="39">
        <f t="shared" si="397"/>
        <v>0</v>
      </c>
      <c r="AF2480" s="39">
        <f>VLOOKUP(A2480,'[1]2019.30'!$A:$F,6,0)</f>
        <v>160</v>
      </c>
      <c r="AG2480" s="39">
        <f t="shared" si="398"/>
        <v>0</v>
      </c>
      <c r="AH2480" s="39" t="s">
        <v>3715</v>
      </c>
      <c r="AI2480" s="39">
        <f>IF(G2480=AH2480,0,1)</f>
        <v>0</v>
      </c>
      <c r="AJ2480" s="39" t="e">
        <f>VLOOKUP(A2480,[2]修订!$B:$C,2,0)</f>
        <v>#N/A</v>
      </c>
    </row>
    <row r="2481" s="39" customFormat="1" spans="1:36">
      <c r="A2481" s="55">
        <v>310506</v>
      </c>
      <c r="B2481" s="52" t="s">
        <v>3716</v>
      </c>
      <c r="C2481" s="52"/>
      <c r="D2481" s="52"/>
      <c r="E2481" s="56"/>
      <c r="F2481" s="56"/>
      <c r="G2481" s="52"/>
      <c r="H2481" s="47"/>
      <c r="I2481" s="44"/>
      <c r="J2481" s="39" t="e">
        <f>VLOOKUP(A2481,'[1]2019.11'!$A:$B,2,0)</f>
        <v>#N/A</v>
      </c>
      <c r="X2481" s="39" t="e">
        <f>VLOOKUP(A2481,'[1]2019.30'!$A:$B,2,0)</f>
        <v>#N/A</v>
      </c>
      <c r="AJ2481" s="39" t="e">
        <f>VLOOKUP(A2481,[2]修订!$B:$C,2,0)</f>
        <v>#N/A</v>
      </c>
    </row>
    <row r="2482" s="39" customFormat="1" ht="24" spans="1:36">
      <c r="A2482" s="55">
        <v>310506001</v>
      </c>
      <c r="B2482" s="52" t="s">
        <v>3717</v>
      </c>
      <c r="C2482" s="52" t="s">
        <v>3718</v>
      </c>
      <c r="D2482" s="52"/>
      <c r="E2482" s="56" t="s">
        <v>3719</v>
      </c>
      <c r="F2482" s="56">
        <v>55</v>
      </c>
      <c r="G2482" s="52" t="s">
        <v>3720</v>
      </c>
      <c r="H2482" s="47"/>
      <c r="I2482" s="44"/>
      <c r="J2482" s="39" t="e">
        <f>VLOOKUP(A2482,'[1]2019.11'!$A:$B,2,0)</f>
        <v>#N/A</v>
      </c>
      <c r="X2482" s="39" t="e">
        <f>VLOOKUP(A2482,'[1]2019.30'!$A:$B,2,0)</f>
        <v>#N/A</v>
      </c>
      <c r="AJ2482" s="39" t="e">
        <f>VLOOKUP(A2482,[2]修订!$B:$C,2,0)</f>
        <v>#N/A</v>
      </c>
    </row>
    <row r="2483" s="39" customFormat="1" spans="1:36">
      <c r="A2483" s="55">
        <v>310506002</v>
      </c>
      <c r="B2483" s="52" t="s">
        <v>3721</v>
      </c>
      <c r="C2483" s="52"/>
      <c r="D2483" s="52"/>
      <c r="E2483" s="56" t="s">
        <v>28</v>
      </c>
      <c r="F2483" s="56">
        <v>360</v>
      </c>
      <c r="G2483" s="52"/>
      <c r="H2483" s="47"/>
      <c r="I2483" s="44"/>
      <c r="J2483" s="39" t="e">
        <f>VLOOKUP(A2483,'[1]2019.11'!$A:$B,2,0)</f>
        <v>#N/A</v>
      </c>
      <c r="X2483" s="39" t="e">
        <f>VLOOKUP(A2483,'[1]2019.30'!$A:$B,2,0)</f>
        <v>#N/A</v>
      </c>
      <c r="AJ2483" s="39" t="e">
        <f>VLOOKUP(A2483,[2]修订!$B:$C,2,0)</f>
        <v>#N/A</v>
      </c>
    </row>
    <row r="2484" s="39" customFormat="1" spans="1:36">
      <c r="A2484" s="55">
        <v>310506003</v>
      </c>
      <c r="B2484" s="52" t="s">
        <v>3722</v>
      </c>
      <c r="C2484" s="52"/>
      <c r="D2484" s="52"/>
      <c r="E2484" s="56" t="s">
        <v>3719</v>
      </c>
      <c r="F2484" s="56">
        <v>55</v>
      </c>
      <c r="G2484" s="52"/>
      <c r="H2484" s="47"/>
      <c r="I2484" s="44"/>
      <c r="J2484" s="39" t="e">
        <f>VLOOKUP(A2484,'[1]2019.11'!$A:$B,2,0)</f>
        <v>#N/A</v>
      </c>
      <c r="X2484" s="39" t="e">
        <f>VLOOKUP(A2484,'[1]2019.30'!$A:$B,2,0)</f>
        <v>#N/A</v>
      </c>
      <c r="AJ2484" s="39" t="e">
        <f>VLOOKUP(A2484,[2]修订!$B:$C,2,0)</f>
        <v>#N/A</v>
      </c>
    </row>
    <row r="2485" s="39" customFormat="1" spans="1:36">
      <c r="A2485" s="55">
        <v>310507</v>
      </c>
      <c r="B2485" s="52" t="s">
        <v>3723</v>
      </c>
      <c r="C2485" s="52"/>
      <c r="D2485" s="52"/>
      <c r="E2485" s="56"/>
      <c r="F2485" s="56"/>
      <c r="G2485" s="52"/>
      <c r="H2485" s="47"/>
      <c r="I2485" s="44"/>
      <c r="J2485" s="39" t="e">
        <f>VLOOKUP(A2485,'[1]2019.11'!$A:$B,2,0)</f>
        <v>#N/A</v>
      </c>
      <c r="X2485" s="39" t="str">
        <f>VLOOKUP(A2485,'[1]2019.30'!$A:$B,2,0)</f>
        <v>正畸检查</v>
      </c>
      <c r="Y2485" s="39">
        <f t="shared" ref="Y2485:Y2490" si="399">IF(B2485=X2485,0,1)</f>
        <v>0</v>
      </c>
      <c r="Z2485" s="39">
        <v>0</v>
      </c>
      <c r="AA2485" s="39">
        <f t="shared" ref="AA2485:AA2490" si="400">IF(C2485=Z2485,0,1)</f>
        <v>0</v>
      </c>
      <c r="AB2485" s="39" t="e">
        <f>VLOOKUP(A2485,'[1]2019.30'!$A:$D,4,0)</f>
        <v>#REF!</v>
      </c>
      <c r="AC2485" s="39" t="e">
        <f t="shared" ref="AC2485:AC2490" si="401">IF(D2485=AB2485,0,1)</f>
        <v>#REF!</v>
      </c>
      <c r="AD2485" s="39" t="e">
        <f>VLOOKUP(A2485,'[1]2019.30'!$A:$E,5,0)</f>
        <v>#REF!</v>
      </c>
      <c r="AE2485" s="39" t="e">
        <f t="shared" ref="AE2485:AE2490" si="402">IF(E2485=AD2485,0,1)</f>
        <v>#REF!</v>
      </c>
      <c r="AF2485" s="39" t="e">
        <f>VLOOKUP(A2485,'[1]2019.30'!$A:$F,6,0)</f>
        <v>#REF!</v>
      </c>
      <c r="AG2485" s="39" t="e">
        <f t="shared" ref="AG2485:AG2490" si="403">IF(F2485=AF2485,0,1)</f>
        <v>#REF!</v>
      </c>
      <c r="AH2485" s="39">
        <v>0</v>
      </c>
      <c r="AI2485" s="39">
        <f t="shared" ref="AI2485:AI2490" si="404">IF(G2485=AH2485,0,1)</f>
        <v>0</v>
      </c>
      <c r="AJ2485" s="39" t="e">
        <f>VLOOKUP(A2485,[2]修订!$B:$C,2,0)</f>
        <v>#N/A</v>
      </c>
    </row>
    <row r="2486" s="39" customFormat="1" spans="1:36">
      <c r="A2486" s="55">
        <v>310507001</v>
      </c>
      <c r="B2486" s="52" t="s">
        <v>3724</v>
      </c>
      <c r="C2486" s="52" t="s">
        <v>3725</v>
      </c>
      <c r="D2486" s="52"/>
      <c r="E2486" s="56" t="s">
        <v>28</v>
      </c>
      <c r="F2486" s="56">
        <v>28</v>
      </c>
      <c r="G2486" s="52"/>
      <c r="H2486" s="47" t="s">
        <v>68</v>
      </c>
      <c r="I2486" s="44"/>
      <c r="J2486" s="39" t="e">
        <f>VLOOKUP(A2486,'[1]2019.11'!$A:$B,2,0)</f>
        <v>#N/A</v>
      </c>
      <c r="X2486" s="39" t="str">
        <f>VLOOKUP(A2486,'[1]2019.30'!$A:$B,2,0)</f>
        <v>错牙合畸形初检</v>
      </c>
      <c r="Y2486" s="39">
        <f t="shared" si="399"/>
        <v>0</v>
      </c>
      <c r="Z2486" s="39" t="s">
        <v>3725</v>
      </c>
      <c r="AA2486" s="39">
        <f t="shared" si="400"/>
        <v>0</v>
      </c>
      <c r="AB2486" s="39" t="e">
        <f>VLOOKUP(A2486,'[1]2019.30'!$A:$D,4,0)</f>
        <v>#REF!</v>
      </c>
      <c r="AC2486" s="39" t="e">
        <f t="shared" si="401"/>
        <v>#REF!</v>
      </c>
      <c r="AD2486" s="39" t="str">
        <f>VLOOKUP(A2486,'[1]2019.30'!$A:$E,5,0)</f>
        <v>次</v>
      </c>
      <c r="AE2486" s="39">
        <f t="shared" si="402"/>
        <v>0</v>
      </c>
      <c r="AF2486" s="39">
        <f>VLOOKUP(A2486,'[1]2019.30'!$A:$F,6,0)</f>
        <v>28</v>
      </c>
      <c r="AG2486" s="39">
        <f t="shared" si="403"/>
        <v>0</v>
      </c>
      <c r="AH2486" s="39">
        <v>0</v>
      </c>
      <c r="AI2486" s="39">
        <f t="shared" si="404"/>
        <v>0</v>
      </c>
      <c r="AJ2486" s="39" t="e">
        <f>VLOOKUP(A2486,[2]修订!$B:$C,2,0)</f>
        <v>#N/A</v>
      </c>
    </row>
    <row r="2487" s="39" customFormat="1" ht="60" spans="1:36">
      <c r="A2487" s="55">
        <v>310507002</v>
      </c>
      <c r="B2487" s="52" t="s">
        <v>3726</v>
      </c>
      <c r="C2487" s="52" t="s">
        <v>3727</v>
      </c>
      <c r="D2487" s="52" t="s">
        <v>3728</v>
      </c>
      <c r="E2487" s="56" t="s">
        <v>28</v>
      </c>
      <c r="F2487" s="56">
        <v>380</v>
      </c>
      <c r="G2487" s="52" t="s">
        <v>3729</v>
      </c>
      <c r="H2487" s="47" t="s">
        <v>68</v>
      </c>
      <c r="I2487" s="44"/>
      <c r="J2487" s="39" t="e">
        <f>VLOOKUP(A2487,'[1]2019.11'!$A:$B,2,0)</f>
        <v>#N/A</v>
      </c>
      <c r="X2487" s="39" t="str">
        <f>VLOOKUP(A2487,'[1]2019.30'!$A:$B,2,0)</f>
        <v>错牙合畸形治疗设计</v>
      </c>
      <c r="Y2487" s="39">
        <f t="shared" si="399"/>
        <v>0</v>
      </c>
      <c r="Z2487" s="39" t="s">
        <v>3730</v>
      </c>
      <c r="AA2487" s="39">
        <f t="shared" si="400"/>
        <v>1</v>
      </c>
      <c r="AB2487" s="39" t="str">
        <f>VLOOKUP(A2487,'[1]2019.30'!$A:$D,4,0)</f>
        <v>模型制备</v>
      </c>
      <c r="AC2487" s="39">
        <f t="shared" si="401"/>
        <v>0</v>
      </c>
      <c r="AD2487" s="39" t="str">
        <f>VLOOKUP(A2487,'[1]2019.30'!$A:$E,5,0)</f>
        <v>次</v>
      </c>
      <c r="AE2487" s="39">
        <f t="shared" si="402"/>
        <v>0</v>
      </c>
      <c r="AF2487" s="39">
        <f>VLOOKUP(A2487,'[1]2019.30'!$A:$F,6,0)</f>
        <v>380</v>
      </c>
      <c r="AG2487" s="39">
        <f t="shared" si="403"/>
        <v>0</v>
      </c>
      <c r="AH2487" s="39" t="s">
        <v>3731</v>
      </c>
      <c r="AI2487" s="39">
        <f t="shared" si="404"/>
        <v>1</v>
      </c>
      <c r="AJ2487" s="39" t="e">
        <f>VLOOKUP(A2487,[2]修订!$B:$C,2,0)</f>
        <v>#N/A</v>
      </c>
    </row>
    <row r="2488" s="39" customFormat="1" ht="27" spans="1:36">
      <c r="A2488" s="55">
        <v>310507003</v>
      </c>
      <c r="B2488" s="52" t="s">
        <v>3732</v>
      </c>
      <c r="C2488" s="52" t="s">
        <v>3733</v>
      </c>
      <c r="D2488" s="52" t="s">
        <v>3734</v>
      </c>
      <c r="E2488" s="56" t="s">
        <v>28</v>
      </c>
      <c r="F2488" s="56">
        <v>27</v>
      </c>
      <c r="G2488" s="52"/>
      <c r="H2488" s="47" t="s">
        <v>40</v>
      </c>
      <c r="I2488" s="44"/>
      <c r="J2488" s="39" t="str">
        <f>VLOOKUP(A2488,'[1]2019.11'!$A:$B,2,0)</f>
        <v>固定矫治器复诊处置</v>
      </c>
      <c r="K2488" s="39">
        <f>IF(B2488=J2488,0,1)</f>
        <v>0</v>
      </c>
      <c r="L2488" s="39" t="s">
        <v>3733</v>
      </c>
      <c r="M2488" s="39">
        <f>IF(C2488=L2488,0,1)</f>
        <v>0</v>
      </c>
      <c r="N2488" s="39" t="str">
        <f>VLOOKUP(A2488,'[1]2019.11'!$A:$D,4,0)</f>
        <v>更换弓丝及附件</v>
      </c>
      <c r="O2488" s="39">
        <f>IF(D2488=N2488,0,1)</f>
        <v>0</v>
      </c>
      <c r="P2488" s="39" t="str">
        <f>VLOOKUP(A2488:A2489,'[1]2019.11'!$A:$E,5,0)</f>
        <v>次</v>
      </c>
      <c r="Q2488" s="39">
        <f>IF(E2488=P2488,0,1)</f>
        <v>0</v>
      </c>
      <c r="R2488" s="39">
        <f>VLOOKUP(A2488,'[1]2019.11'!$A:$F,6,0)</f>
        <v>31</v>
      </c>
      <c r="S2488" s="39">
        <f>IF(F2488=R2488,0,1)</f>
        <v>1</v>
      </c>
      <c r="T2488" s="39">
        <f>VLOOKUP(A2488,'[1]2019.30'!$A:$F,6,0)</f>
        <v>27</v>
      </c>
      <c r="U2488" s="39">
        <f>IF(F2488=T2488,0,1)</f>
        <v>0</v>
      </c>
      <c r="V2488" s="39">
        <v>0</v>
      </c>
      <c r="W2488" s="39">
        <f>IF(G2488=V2488,0,1)</f>
        <v>0</v>
      </c>
      <c r="X2488" s="39" t="str">
        <f>VLOOKUP(A2488,'[1]2019.30'!$A:$B,2,0)</f>
        <v>固定矫治器复诊处置</v>
      </c>
      <c r="Y2488" s="39">
        <f t="shared" si="399"/>
        <v>0</v>
      </c>
      <c r="Z2488" s="39" t="s">
        <v>3733</v>
      </c>
      <c r="AA2488" s="39">
        <f t="shared" si="400"/>
        <v>0</v>
      </c>
      <c r="AB2488" s="39" t="str">
        <f>VLOOKUP(A2488,'[1]2019.30'!$A:$D,4,0)</f>
        <v>更换弓丝及附件</v>
      </c>
      <c r="AC2488" s="39">
        <f t="shared" si="401"/>
        <v>0</v>
      </c>
      <c r="AD2488" s="39" t="str">
        <f>VLOOKUP(A2488,'[1]2019.30'!$A:$E,5,0)</f>
        <v>次</v>
      </c>
      <c r="AE2488" s="39">
        <f t="shared" si="402"/>
        <v>0</v>
      </c>
      <c r="AF2488" s="39">
        <f>VLOOKUP(A2488,'[1]2019.30'!$A:$F,6,0)</f>
        <v>27</v>
      </c>
      <c r="AG2488" s="39">
        <f t="shared" si="403"/>
        <v>0</v>
      </c>
      <c r="AH2488" s="39">
        <v>0</v>
      </c>
      <c r="AI2488" s="39">
        <f t="shared" si="404"/>
        <v>0</v>
      </c>
      <c r="AJ2488" s="39" t="e">
        <f>VLOOKUP(A2488,[2]修订!$B:$C,2,0)</f>
        <v>#N/A</v>
      </c>
    </row>
    <row r="2489" s="39" customFormat="1" ht="24" spans="1:36">
      <c r="A2489" s="55">
        <v>310507004</v>
      </c>
      <c r="B2489" s="52" t="s">
        <v>3735</v>
      </c>
      <c r="C2489" s="52" t="s">
        <v>3736</v>
      </c>
      <c r="D2489" s="52" t="s">
        <v>3737</v>
      </c>
      <c r="E2489" s="56" t="s">
        <v>28</v>
      </c>
      <c r="F2489" s="56">
        <v>18</v>
      </c>
      <c r="G2489" s="52"/>
      <c r="H2489" s="47" t="s">
        <v>68</v>
      </c>
      <c r="I2489" s="44"/>
      <c r="J2489" s="39" t="e">
        <f>VLOOKUP(A2489,'[1]2019.11'!$A:$B,2,0)</f>
        <v>#N/A</v>
      </c>
      <c r="X2489" s="39" t="str">
        <f>VLOOKUP(A2489,'[1]2019.30'!$A:$B,2,0)</f>
        <v>活动矫治器复诊处置</v>
      </c>
      <c r="Y2489" s="39">
        <f t="shared" si="399"/>
        <v>0</v>
      </c>
      <c r="Z2489" s="39" t="s">
        <v>3736</v>
      </c>
      <c r="AA2489" s="39">
        <f t="shared" si="400"/>
        <v>0</v>
      </c>
      <c r="AB2489" s="39" t="str">
        <f>VLOOKUP(A2489,'[1]2019.30'!$A:$D,4,0)</f>
        <v>各种弹簧和其他附件</v>
      </c>
      <c r="AC2489" s="39">
        <f t="shared" si="401"/>
        <v>0</v>
      </c>
      <c r="AD2489" s="39" t="str">
        <f>VLOOKUP(A2489,'[1]2019.30'!$A:$E,5,0)</f>
        <v>次</v>
      </c>
      <c r="AE2489" s="39">
        <f t="shared" si="402"/>
        <v>0</v>
      </c>
      <c r="AF2489" s="39">
        <f>VLOOKUP(A2489,'[1]2019.30'!$A:$F,6,0)</f>
        <v>18</v>
      </c>
      <c r="AG2489" s="39">
        <f t="shared" si="403"/>
        <v>0</v>
      </c>
      <c r="AH2489" s="39">
        <v>0</v>
      </c>
      <c r="AI2489" s="39">
        <f t="shared" si="404"/>
        <v>0</v>
      </c>
      <c r="AJ2489" s="39" t="e">
        <f>VLOOKUP(A2489,[2]修订!$B:$C,2,0)</f>
        <v>#N/A</v>
      </c>
    </row>
    <row r="2490" s="39" customFormat="1" spans="1:36">
      <c r="A2490" s="55">
        <v>310507005</v>
      </c>
      <c r="B2490" s="52" t="s">
        <v>3738</v>
      </c>
      <c r="C2490" s="52" t="s">
        <v>3739</v>
      </c>
      <c r="D2490" s="52" t="s">
        <v>3740</v>
      </c>
      <c r="E2490" s="56" t="s">
        <v>28</v>
      </c>
      <c r="F2490" s="56">
        <v>27</v>
      </c>
      <c r="G2490" s="52"/>
      <c r="H2490" s="47" t="s">
        <v>68</v>
      </c>
      <c r="I2490" s="44"/>
      <c r="J2490" s="39" t="e">
        <f>VLOOKUP(A2490,'[1]2019.11'!$A:$B,2,0)</f>
        <v>#N/A</v>
      </c>
      <c r="X2490" s="39" t="str">
        <f>VLOOKUP(A2490,'[1]2019.30'!$A:$B,2,0)</f>
        <v>功能矫治器复诊处置</v>
      </c>
      <c r="Y2490" s="39">
        <f t="shared" si="399"/>
        <v>0</v>
      </c>
      <c r="Z2490" s="39" t="s">
        <v>3739</v>
      </c>
      <c r="AA2490" s="39">
        <f t="shared" si="400"/>
        <v>0</v>
      </c>
      <c r="AB2490" s="39" t="str">
        <f>VLOOKUP(A2490,'[1]2019.30'!$A:$D,4,0)</f>
        <v>其他材料及附件</v>
      </c>
      <c r="AC2490" s="39">
        <f t="shared" si="401"/>
        <v>0</v>
      </c>
      <c r="AD2490" s="39" t="str">
        <f>VLOOKUP(A2490,'[1]2019.30'!$A:$E,5,0)</f>
        <v>次</v>
      </c>
      <c r="AE2490" s="39">
        <f t="shared" si="402"/>
        <v>0</v>
      </c>
      <c r="AF2490" s="39">
        <f>VLOOKUP(A2490,'[1]2019.30'!$A:$F,6,0)</f>
        <v>27</v>
      </c>
      <c r="AG2490" s="39">
        <f t="shared" si="403"/>
        <v>0</v>
      </c>
      <c r="AH2490" s="39">
        <v>0</v>
      </c>
      <c r="AI2490" s="39">
        <f t="shared" si="404"/>
        <v>0</v>
      </c>
      <c r="AJ2490" s="39" t="e">
        <f>VLOOKUP(A2490,[2]修订!$B:$C,2,0)</f>
        <v>#N/A</v>
      </c>
    </row>
    <row r="2491" s="39" customFormat="1" ht="24" spans="1:36">
      <c r="A2491" s="55">
        <v>310507006</v>
      </c>
      <c r="B2491" s="52" t="s">
        <v>3741</v>
      </c>
      <c r="C2491" s="52" t="s">
        <v>3742</v>
      </c>
      <c r="D2491" s="52" t="s">
        <v>3740</v>
      </c>
      <c r="E2491" s="56" t="s">
        <v>28</v>
      </c>
      <c r="F2491" s="56">
        <v>40</v>
      </c>
      <c r="G2491" s="52" t="s">
        <v>3743</v>
      </c>
      <c r="H2491" s="47"/>
      <c r="I2491" s="44"/>
      <c r="J2491" s="39" t="e">
        <f>VLOOKUP(A2491,'[1]2019.11'!$A:$B,2,0)</f>
        <v>#N/A</v>
      </c>
      <c r="X2491" s="39" t="e">
        <f>VLOOKUP(A2491,'[1]2019.30'!$A:$B,2,0)</f>
        <v>#N/A</v>
      </c>
      <c r="AJ2491" s="39" t="e">
        <f>VLOOKUP(A2491,[2]修订!$B:$C,2,0)</f>
        <v>#N/A</v>
      </c>
    </row>
    <row r="2492" s="39" customFormat="1" spans="1:36">
      <c r="A2492" s="55">
        <v>310507007</v>
      </c>
      <c r="B2492" s="52" t="s">
        <v>3744</v>
      </c>
      <c r="C2492" s="52" t="s">
        <v>3745</v>
      </c>
      <c r="D2492" s="52"/>
      <c r="E2492" s="56" t="s">
        <v>28</v>
      </c>
      <c r="F2492" s="56">
        <v>27</v>
      </c>
      <c r="G2492" s="52"/>
      <c r="H2492" s="47"/>
      <c r="I2492" s="44"/>
      <c r="J2492" s="39" t="e">
        <f>VLOOKUP(A2492,'[1]2019.11'!$A:$B,2,0)</f>
        <v>#N/A</v>
      </c>
      <c r="X2492" s="39" t="e">
        <f>VLOOKUP(A2492,'[1]2019.30'!$A:$B,2,0)</f>
        <v>#N/A</v>
      </c>
      <c r="AJ2492" s="39" t="e">
        <f>VLOOKUP(A2492,[2]修订!$B:$C,2,0)</f>
        <v>#N/A</v>
      </c>
    </row>
    <row r="2493" s="39" customFormat="1" spans="1:36">
      <c r="A2493" s="55">
        <v>310508</v>
      </c>
      <c r="B2493" s="52" t="s">
        <v>3746</v>
      </c>
      <c r="C2493" s="52"/>
      <c r="D2493" s="52"/>
      <c r="E2493" s="56"/>
      <c r="F2493" s="56"/>
      <c r="G2493" s="52"/>
      <c r="H2493" s="47"/>
      <c r="I2493" s="44"/>
      <c r="J2493" s="39" t="e">
        <f>VLOOKUP(A2493,'[1]2019.11'!$A:$B,2,0)</f>
        <v>#N/A</v>
      </c>
      <c r="X2493" s="39" t="e">
        <f>VLOOKUP(A2493,'[1]2019.30'!$A:$B,2,0)</f>
        <v>#N/A</v>
      </c>
      <c r="AJ2493" s="39" t="e">
        <f>VLOOKUP(A2493,[2]修订!$B:$C,2,0)</f>
        <v>#N/A</v>
      </c>
    </row>
    <row r="2494" s="39" customFormat="1" ht="24" spans="1:36">
      <c r="A2494" s="55">
        <v>310508001</v>
      </c>
      <c r="B2494" s="52" t="s">
        <v>3747</v>
      </c>
      <c r="C2494" s="52" t="s">
        <v>3748</v>
      </c>
      <c r="D2494" s="52" t="s">
        <v>3645</v>
      </c>
      <c r="E2494" s="56" t="s">
        <v>3749</v>
      </c>
      <c r="F2494" s="56">
        <v>60</v>
      </c>
      <c r="G2494" s="52" t="s">
        <v>3750</v>
      </c>
      <c r="H2494" s="47"/>
      <c r="I2494" s="44"/>
      <c r="J2494" s="39" t="e">
        <f>VLOOKUP(A2494,'[1]2019.11'!$A:$B,2,0)</f>
        <v>#N/A</v>
      </c>
      <c r="X2494" s="39" t="e">
        <f>VLOOKUP(A2494,'[1]2019.30'!$A:$B,2,0)</f>
        <v>#N/A</v>
      </c>
      <c r="AJ2494" s="39" t="e">
        <f>VLOOKUP(A2494,[2]修订!$B:$C,2,0)</f>
        <v>#N/A</v>
      </c>
    </row>
    <row r="2495" s="39" customFormat="1" spans="1:36">
      <c r="A2495" s="55">
        <v>310508002</v>
      </c>
      <c r="B2495" s="52" t="s">
        <v>3751</v>
      </c>
      <c r="C2495" s="52" t="s">
        <v>3752</v>
      </c>
      <c r="D2495" s="52"/>
      <c r="E2495" s="56" t="s">
        <v>28</v>
      </c>
      <c r="F2495" s="56">
        <v>9</v>
      </c>
      <c r="G2495" s="52"/>
      <c r="H2495" s="47"/>
      <c r="I2495" s="44"/>
      <c r="J2495" s="39" t="e">
        <f>VLOOKUP(A2495,'[1]2019.11'!$A:$B,2,0)</f>
        <v>#N/A</v>
      </c>
      <c r="X2495" s="39" t="e">
        <f>VLOOKUP(A2495,'[1]2019.30'!$A:$B,2,0)</f>
        <v>#N/A</v>
      </c>
      <c r="AJ2495" s="39" t="e">
        <f>VLOOKUP(A2495,[2]修订!$B:$C,2,0)</f>
        <v>#N/A</v>
      </c>
    </row>
    <row r="2496" s="39" customFormat="1" spans="1:36">
      <c r="A2496" s="55">
        <v>310508003</v>
      </c>
      <c r="B2496" s="52" t="s">
        <v>3753</v>
      </c>
      <c r="C2496" s="52"/>
      <c r="D2496" s="52"/>
      <c r="E2496" s="56" t="s">
        <v>3665</v>
      </c>
      <c r="F2496" s="56">
        <v>12</v>
      </c>
      <c r="G2496" s="52"/>
      <c r="H2496" s="47"/>
      <c r="I2496" s="44"/>
      <c r="J2496" s="39" t="e">
        <f>VLOOKUP(A2496,'[1]2019.11'!$A:$B,2,0)</f>
        <v>#N/A</v>
      </c>
      <c r="X2496" s="39" t="e">
        <f>VLOOKUP(A2496,'[1]2019.30'!$A:$B,2,0)</f>
        <v>#N/A</v>
      </c>
      <c r="AJ2496" s="39" t="e">
        <f>VLOOKUP(A2496,[2]修订!$B:$C,2,0)</f>
        <v>#N/A</v>
      </c>
    </row>
    <row r="2497" s="39" customFormat="1" ht="24" spans="1:36">
      <c r="A2497" s="55">
        <v>310508004</v>
      </c>
      <c r="B2497" s="52" t="s">
        <v>3754</v>
      </c>
      <c r="C2497" s="52" t="s">
        <v>3755</v>
      </c>
      <c r="D2497" s="52"/>
      <c r="E2497" s="56" t="s">
        <v>28</v>
      </c>
      <c r="F2497" s="56">
        <v>12</v>
      </c>
      <c r="G2497" s="52"/>
      <c r="H2497" s="47"/>
      <c r="I2497" s="44"/>
      <c r="J2497" s="39" t="e">
        <f>VLOOKUP(A2497,'[1]2019.11'!$A:$B,2,0)</f>
        <v>#N/A</v>
      </c>
      <c r="X2497" s="39" t="e">
        <f>VLOOKUP(A2497,'[1]2019.30'!$A:$B,2,0)</f>
        <v>#N/A</v>
      </c>
      <c r="AJ2497" s="39" t="e">
        <f>VLOOKUP(A2497,[2]修订!$B:$C,2,0)</f>
        <v>#N/A</v>
      </c>
    </row>
    <row r="2498" s="39" customFormat="1" spans="1:36">
      <c r="A2498" s="55">
        <v>310509</v>
      </c>
      <c r="B2498" s="52" t="s">
        <v>3756</v>
      </c>
      <c r="C2498" s="52"/>
      <c r="D2498" s="52"/>
      <c r="E2498" s="56"/>
      <c r="F2498" s="56"/>
      <c r="G2498" s="52"/>
      <c r="H2498" s="47"/>
      <c r="I2498" s="44"/>
      <c r="J2498" s="39" t="e">
        <f>VLOOKUP(A2498,'[1]2019.11'!$A:$B,2,0)</f>
        <v>#N/A</v>
      </c>
      <c r="X2498" s="39" t="str">
        <f>VLOOKUP(A2498,'[1]2019.30'!$A:$B,2,0)</f>
        <v>口腔种植检查</v>
      </c>
      <c r="Y2498" s="39">
        <f t="shared" ref="Y2498:Y2502" si="405">IF(B2498=X2498,0,1)</f>
        <v>0</v>
      </c>
      <c r="Z2498" s="39">
        <v>0</v>
      </c>
      <c r="AA2498" s="39">
        <f t="shared" ref="AA2498:AA2502" si="406">IF(C2498=Z2498,0,1)</f>
        <v>0</v>
      </c>
      <c r="AB2498" s="39" t="e">
        <f>VLOOKUP(A2498,'[1]2019.30'!$A:$D,4,0)</f>
        <v>#REF!</v>
      </c>
      <c r="AC2498" s="39" t="e">
        <f t="shared" ref="AC2498:AC2502" si="407">IF(D2498=AB2498,0,1)</f>
        <v>#REF!</v>
      </c>
      <c r="AD2498" s="39" t="e">
        <f>VLOOKUP(A2498,'[1]2019.30'!$A:$E,5,0)</f>
        <v>#REF!</v>
      </c>
      <c r="AE2498" s="39" t="e">
        <f t="shared" ref="AE2498:AE2502" si="408">IF(E2498=AD2498,0,1)</f>
        <v>#REF!</v>
      </c>
      <c r="AF2498" s="39" t="e">
        <f>VLOOKUP(A2498,'[1]2019.30'!$A:$F,6,0)</f>
        <v>#REF!</v>
      </c>
      <c r="AG2498" s="39" t="e">
        <f t="shared" ref="AG2498:AG2502" si="409">IF(F2498=AF2498,0,1)</f>
        <v>#REF!</v>
      </c>
      <c r="AH2498" s="39">
        <v>0</v>
      </c>
      <c r="AI2498" s="39">
        <f>IF(G2498=AH2498,0,1)</f>
        <v>0</v>
      </c>
      <c r="AJ2498" s="39" t="e">
        <f>VLOOKUP(A2498,[2]修订!$B:$C,2,0)</f>
        <v>#N/A</v>
      </c>
    </row>
    <row r="2499" s="39" customFormat="1" ht="27" spans="1:36">
      <c r="A2499" s="55">
        <v>310509001</v>
      </c>
      <c r="B2499" s="52" t="s">
        <v>3757</v>
      </c>
      <c r="C2499" s="52" t="s">
        <v>3758</v>
      </c>
      <c r="D2499" s="52"/>
      <c r="E2499" s="56" t="s">
        <v>28</v>
      </c>
      <c r="F2499" s="56" t="s">
        <v>48</v>
      </c>
      <c r="G2499" s="52" t="s">
        <v>3759</v>
      </c>
      <c r="H2499" s="47" t="s">
        <v>3406</v>
      </c>
      <c r="I2499" s="44">
        <v>180</v>
      </c>
      <c r="J2499" s="39" t="e">
        <f>VLOOKUP(A2499,'[1]2019.11'!$A:$B,2,0)</f>
        <v>#N/A</v>
      </c>
      <c r="X2499" s="39" t="e">
        <f>VLOOKUP(A2499,'[1]2019.30'!$A:$B,2,0)</f>
        <v>#N/A</v>
      </c>
      <c r="AJ2499" s="39" t="e">
        <f>VLOOKUP(A2499,[2]修订!$B:$C,2,0)</f>
        <v>#N/A</v>
      </c>
    </row>
    <row r="2500" s="39" customFormat="1" spans="1:36">
      <c r="A2500" s="55">
        <v>310510</v>
      </c>
      <c r="B2500" s="52" t="s">
        <v>3760</v>
      </c>
      <c r="C2500" s="52"/>
      <c r="D2500" s="52"/>
      <c r="E2500" s="56"/>
      <c r="F2500" s="56"/>
      <c r="G2500" s="52"/>
      <c r="H2500" s="47"/>
      <c r="I2500" s="44"/>
      <c r="J2500" s="39" t="e">
        <f>VLOOKUP(A2500,'[1]2019.11'!$A:$B,2,0)</f>
        <v>#N/A</v>
      </c>
      <c r="X2500" s="39" t="str">
        <f>VLOOKUP(A2500,'[1]2019.30'!$A:$B,2,0)</f>
        <v>口腔一般治疗</v>
      </c>
      <c r="Y2500" s="39">
        <f t="shared" si="405"/>
        <v>0</v>
      </c>
      <c r="Z2500" s="39">
        <v>0</v>
      </c>
      <c r="AA2500" s="39">
        <f t="shared" si="406"/>
        <v>0</v>
      </c>
      <c r="AB2500" s="39" t="e">
        <f>VLOOKUP(A2500,'[1]2019.30'!$A:$D,4,0)</f>
        <v>#REF!</v>
      </c>
      <c r="AC2500" s="39" t="e">
        <f t="shared" si="407"/>
        <v>#REF!</v>
      </c>
      <c r="AD2500" s="39" t="e">
        <f>VLOOKUP(A2500,'[1]2019.30'!$A:$E,5,0)</f>
        <v>#REF!</v>
      </c>
      <c r="AE2500" s="39" t="e">
        <f t="shared" si="408"/>
        <v>#REF!</v>
      </c>
      <c r="AF2500" s="39" t="e">
        <f>VLOOKUP(A2500,'[1]2019.30'!$A:$F,6,0)</f>
        <v>#REF!</v>
      </c>
      <c r="AG2500" s="39" t="e">
        <f t="shared" si="409"/>
        <v>#REF!</v>
      </c>
      <c r="AH2500" s="39">
        <v>0</v>
      </c>
      <c r="AI2500" s="39">
        <f>IF(G2500=AH2500,0,1)</f>
        <v>0</v>
      </c>
      <c r="AJ2500" s="39" t="e">
        <f>VLOOKUP(A2500,[2]修订!$B:$C,2,0)</f>
        <v>#N/A</v>
      </c>
    </row>
    <row r="2501" s="39" customFormat="1" spans="1:36">
      <c r="A2501" s="55">
        <v>310510001</v>
      </c>
      <c r="B2501" s="52" t="s">
        <v>3761</v>
      </c>
      <c r="C2501" s="52"/>
      <c r="D2501" s="52"/>
      <c r="E2501" s="56" t="s">
        <v>3665</v>
      </c>
      <c r="F2501" s="56">
        <v>7</v>
      </c>
      <c r="G2501" s="52"/>
      <c r="H2501" s="47" t="s">
        <v>96</v>
      </c>
      <c r="I2501" s="44"/>
      <c r="J2501" s="39" t="e">
        <f>VLOOKUP(A2501,'[1]2019.11'!$A:$B,2,0)</f>
        <v>#N/A</v>
      </c>
      <c r="X2501" s="39" t="e">
        <f>VLOOKUP(A2501,'[1]2019.30'!$A:$B,2,0)</f>
        <v>#N/A</v>
      </c>
      <c r="AJ2501" s="39" t="e">
        <f>VLOOKUP(A2501,[2]修订!$B:$C,2,0)</f>
        <v>#N/A</v>
      </c>
    </row>
    <row r="2502" s="39" customFormat="1" ht="27" spans="1:36">
      <c r="A2502" s="55">
        <v>310510002</v>
      </c>
      <c r="B2502" s="52" t="s">
        <v>3762</v>
      </c>
      <c r="C2502" s="52" t="s">
        <v>3763</v>
      </c>
      <c r="D2502" s="52" t="s">
        <v>3645</v>
      </c>
      <c r="E2502" s="56" t="s">
        <v>3665</v>
      </c>
      <c r="F2502" s="56">
        <v>13</v>
      </c>
      <c r="G2502" s="52"/>
      <c r="H2502" s="47" t="s">
        <v>339</v>
      </c>
      <c r="I2502" s="44"/>
      <c r="J2502" s="39" t="e">
        <f>VLOOKUP(A2502,'[1]2019.11'!$A:$B,2,0)</f>
        <v>#N/A</v>
      </c>
      <c r="X2502" s="39" t="str">
        <f>VLOOKUP(A2502,'[1]2019.30'!$A:$B,2,0)</f>
        <v>氟防龋治疗</v>
      </c>
      <c r="Y2502" s="39">
        <f t="shared" si="405"/>
        <v>0</v>
      </c>
      <c r="Z2502" s="39" t="s">
        <v>3763</v>
      </c>
      <c r="AA2502" s="39">
        <f t="shared" si="406"/>
        <v>0</v>
      </c>
      <c r="AB2502" s="39" t="str">
        <f>VLOOKUP(A2502,'[1]2019.30'!$A:$D,4,0)</f>
        <v>特殊材料</v>
      </c>
      <c r="AC2502" s="39">
        <f t="shared" si="407"/>
        <v>0</v>
      </c>
      <c r="AD2502" s="39" t="str">
        <f>VLOOKUP(A2502,'[1]2019.30'!$A:$E,5,0)</f>
        <v>每牙</v>
      </c>
      <c r="AE2502" s="39">
        <f t="shared" si="408"/>
        <v>0</v>
      </c>
      <c r="AF2502" s="39">
        <f>VLOOKUP(A2502,'[1]2019.30'!$A:$F,6,0)</f>
        <v>10</v>
      </c>
      <c r="AG2502" s="39">
        <f t="shared" si="409"/>
        <v>1</v>
      </c>
      <c r="AH2502" s="39">
        <v>0</v>
      </c>
      <c r="AI2502" s="39">
        <f>IF(G2502=AH2502,0,1)</f>
        <v>0</v>
      </c>
      <c r="AJ2502" s="39" t="e">
        <f>VLOOKUP(A2502,[2]修订!$B:$C,2,0)</f>
        <v>#N/A</v>
      </c>
    </row>
    <row r="2503" s="39" customFormat="1" ht="24" spans="1:36">
      <c r="A2503" s="55">
        <v>310510003</v>
      </c>
      <c r="B2503" s="52" t="s">
        <v>3764</v>
      </c>
      <c r="C2503" s="52" t="s">
        <v>3765</v>
      </c>
      <c r="D2503" s="52" t="s">
        <v>3766</v>
      </c>
      <c r="E2503" s="56" t="s">
        <v>3665</v>
      </c>
      <c r="F2503" s="56">
        <v>10</v>
      </c>
      <c r="G2503" s="52" t="s">
        <v>3767</v>
      </c>
      <c r="H2503" s="47"/>
      <c r="I2503" s="44"/>
      <c r="J2503" s="39" t="e">
        <f>VLOOKUP(A2503,'[1]2019.11'!$A:$B,2,0)</f>
        <v>#N/A</v>
      </c>
      <c r="X2503" s="39" t="e">
        <f>VLOOKUP(A2503,'[1]2019.30'!$A:$B,2,0)</f>
        <v>#N/A</v>
      </c>
      <c r="AJ2503" s="39" t="e">
        <f>VLOOKUP(A2503,[2]修订!$B:$C,2,0)</f>
        <v>#N/A</v>
      </c>
    </row>
    <row r="2504" s="39" customFormat="1" ht="40.5" spans="1:36">
      <c r="A2504" s="55">
        <v>310510004</v>
      </c>
      <c r="B2504" s="52" t="s">
        <v>3768</v>
      </c>
      <c r="C2504" s="52" t="s">
        <v>3769</v>
      </c>
      <c r="D2504" s="52"/>
      <c r="E2504" s="56" t="s">
        <v>3749</v>
      </c>
      <c r="F2504" s="56">
        <v>13</v>
      </c>
      <c r="G2504" s="52"/>
      <c r="H2504" s="47" t="s">
        <v>593</v>
      </c>
      <c r="I2504" s="44"/>
      <c r="J2504" s="39" t="str">
        <f>VLOOKUP(A2504,'[1]2019.11'!$A:$B,2,0)</f>
        <v>口腔局部冲洗上药</v>
      </c>
      <c r="K2504" s="39">
        <f>IF(B2504=J2504,0,1)</f>
        <v>0</v>
      </c>
      <c r="L2504" s="39" t="s">
        <v>3769</v>
      </c>
      <c r="M2504" s="39">
        <f>IF(C2504=L2504,0,1)</f>
        <v>0</v>
      </c>
      <c r="N2504" s="39" t="e">
        <f>VLOOKUP(A2504,'[1]2019.11'!$A:$D,4,0)</f>
        <v>#REF!</v>
      </c>
      <c r="O2504" s="39" t="e">
        <f>IF(D2504=N2504,0,1)</f>
        <v>#REF!</v>
      </c>
      <c r="P2504" s="39" t="str">
        <f>VLOOKUP(A2504:A2505,'[1]2019.11'!$A:$E,5,0)</f>
        <v>每次</v>
      </c>
      <c r="Q2504" s="39">
        <f>IF(E2504=P2504,0,1)</f>
        <v>0</v>
      </c>
      <c r="R2504" s="39">
        <f>VLOOKUP(A2504,'[1]2019.11'!$A:$F,6,0)</f>
        <v>12</v>
      </c>
      <c r="S2504" s="39">
        <f>IF(F2504=R2504,0,1)</f>
        <v>1</v>
      </c>
      <c r="T2504" s="39">
        <f>VLOOKUP(A2504,'[1]2019.30'!$A:$F,6,0)</f>
        <v>10</v>
      </c>
      <c r="U2504" s="39">
        <f>IF(F2504=T2504,0,1)</f>
        <v>1</v>
      </c>
      <c r="V2504" s="39">
        <v>0</v>
      </c>
      <c r="W2504" s="39">
        <f>IF(G2504=V2504,0,1)</f>
        <v>0</v>
      </c>
      <c r="X2504" s="39" t="str">
        <f>VLOOKUP(A2504,'[1]2019.30'!$A:$B,2,0)</f>
        <v>口腔局部冲洗上药</v>
      </c>
      <c r="Y2504" s="39">
        <f t="shared" ref="Y2504:Y2507" si="410">IF(B2504=X2504,0,1)</f>
        <v>0</v>
      </c>
      <c r="Z2504" s="39" t="s">
        <v>3769</v>
      </c>
      <c r="AA2504" s="39">
        <f t="shared" ref="AA2504:AA2507" si="411">IF(C2504=Z2504,0,1)</f>
        <v>0</v>
      </c>
      <c r="AB2504" s="39" t="e">
        <f>VLOOKUP(A2504,'[1]2019.30'!$A:$D,4,0)</f>
        <v>#REF!</v>
      </c>
      <c r="AC2504" s="39" t="e">
        <f t="shared" ref="AC2504:AC2507" si="412">IF(D2504=AB2504,0,1)</f>
        <v>#REF!</v>
      </c>
      <c r="AD2504" s="39" t="str">
        <f>VLOOKUP(A2504,'[1]2019.30'!$A:$E,5,0)</f>
        <v>每次</v>
      </c>
      <c r="AE2504" s="39">
        <f t="shared" ref="AE2504:AE2507" si="413">IF(E2504=AD2504,0,1)</f>
        <v>0</v>
      </c>
      <c r="AF2504" s="39">
        <f>VLOOKUP(A2504,'[1]2019.30'!$A:$F,6,0)</f>
        <v>10</v>
      </c>
      <c r="AG2504" s="39">
        <f t="shared" ref="AG2504:AG2507" si="414">IF(F2504=AF2504,0,1)</f>
        <v>1</v>
      </c>
      <c r="AH2504" s="39">
        <v>0</v>
      </c>
      <c r="AI2504" s="39">
        <f>IF(G2504=AH2504,0,1)</f>
        <v>0</v>
      </c>
      <c r="AJ2504" s="39" t="e">
        <f>VLOOKUP(A2504,[2]修订!$B:$C,2,0)</f>
        <v>#N/A</v>
      </c>
    </row>
    <row r="2505" s="39" customFormat="1" ht="24" spans="1:36">
      <c r="A2505" s="55">
        <v>310510005</v>
      </c>
      <c r="B2505" s="52" t="s">
        <v>3770</v>
      </c>
      <c r="C2505" s="52" t="s">
        <v>3771</v>
      </c>
      <c r="D2505" s="52"/>
      <c r="E2505" s="56" t="s">
        <v>3665</v>
      </c>
      <c r="F2505" s="56">
        <v>13</v>
      </c>
      <c r="G2505" s="52" t="s">
        <v>3772</v>
      </c>
      <c r="H2505" s="47" t="s">
        <v>96</v>
      </c>
      <c r="I2505" s="44"/>
      <c r="J2505" s="39" t="e">
        <f>VLOOKUP(A2505,'[1]2019.11'!$A:$B,2,0)</f>
        <v>#N/A</v>
      </c>
      <c r="X2505" s="39" t="e">
        <f>VLOOKUP(A2505,'[1]2019.30'!$A:$B,2,0)</f>
        <v>#N/A</v>
      </c>
      <c r="AJ2505" s="39" t="e">
        <f>VLOOKUP(A2505,[2]修订!$B:$C,2,0)</f>
        <v>#N/A</v>
      </c>
    </row>
    <row r="2506" s="39" customFormat="1" spans="1:36">
      <c r="A2506" s="55">
        <v>310510006</v>
      </c>
      <c r="B2506" s="52" t="s">
        <v>3773</v>
      </c>
      <c r="C2506" s="52" t="s">
        <v>3774</v>
      </c>
      <c r="D2506" s="52"/>
      <c r="E2506" s="56" t="s">
        <v>3665</v>
      </c>
      <c r="F2506" s="56">
        <v>20</v>
      </c>
      <c r="G2506" s="52"/>
      <c r="H2506" s="47" t="s">
        <v>68</v>
      </c>
      <c r="I2506" s="44"/>
      <c r="J2506" s="39" t="e">
        <f>VLOOKUP(A2506,'[1]2019.11'!$A:$B,2,0)</f>
        <v>#N/A</v>
      </c>
      <c r="X2506" s="39" t="str">
        <f>VLOOKUP(A2506,'[1]2019.30'!$A:$B,2,0)</f>
        <v>牙开窗助萌术</v>
      </c>
      <c r="Y2506" s="39">
        <f t="shared" si="410"/>
        <v>0</v>
      </c>
      <c r="Z2506" s="39" t="s">
        <v>3774</v>
      </c>
      <c r="AA2506" s="39">
        <f t="shared" si="411"/>
        <v>0</v>
      </c>
      <c r="AB2506" s="39" t="e">
        <f>VLOOKUP(A2506,'[1]2019.30'!$A:$D,4,0)</f>
        <v>#REF!</v>
      </c>
      <c r="AC2506" s="39" t="e">
        <f t="shared" si="412"/>
        <v>#REF!</v>
      </c>
      <c r="AD2506" s="39" t="str">
        <f>VLOOKUP(A2506,'[1]2019.30'!$A:$E,5,0)</f>
        <v>每牙</v>
      </c>
      <c r="AE2506" s="39">
        <f t="shared" si="413"/>
        <v>0</v>
      </c>
      <c r="AF2506" s="39">
        <f>VLOOKUP(A2506,'[1]2019.30'!$A:$F,6,0)</f>
        <v>20</v>
      </c>
      <c r="AG2506" s="39">
        <f t="shared" si="414"/>
        <v>0</v>
      </c>
      <c r="AH2506" s="39">
        <v>0</v>
      </c>
      <c r="AI2506" s="39">
        <f>IF(G2506=AH2506,0,1)</f>
        <v>0</v>
      </c>
      <c r="AJ2506" s="39" t="e">
        <f>VLOOKUP(A2506,[2]修订!$B:$C,2,0)</f>
        <v>#N/A</v>
      </c>
    </row>
    <row r="2507" s="39" customFormat="1" ht="27" spans="1:36">
      <c r="A2507" s="55">
        <v>310510007</v>
      </c>
      <c r="B2507" s="52" t="s">
        <v>3775</v>
      </c>
      <c r="C2507" s="52" t="s">
        <v>3776</v>
      </c>
      <c r="D2507" s="52" t="s">
        <v>3777</v>
      </c>
      <c r="E2507" s="56" t="s">
        <v>3665</v>
      </c>
      <c r="F2507" s="56">
        <v>23</v>
      </c>
      <c r="G2507" s="52"/>
      <c r="H2507" s="47" t="s">
        <v>339</v>
      </c>
      <c r="I2507" s="44"/>
      <c r="J2507" s="39" t="e">
        <f>VLOOKUP(A2507,'[1]2019.11'!$A:$B,2,0)</f>
        <v>#N/A</v>
      </c>
      <c r="X2507" s="39" t="str">
        <f>VLOOKUP(A2507,'[1]2019.30'!$A:$B,2,0)</f>
        <v>口腔局部止血</v>
      </c>
      <c r="Y2507" s="39">
        <f t="shared" si="410"/>
        <v>0</v>
      </c>
      <c r="Z2507" s="39" t="s">
        <v>3776</v>
      </c>
      <c r="AA2507" s="39">
        <f t="shared" si="411"/>
        <v>0</v>
      </c>
      <c r="AB2507" s="39" t="str">
        <f>VLOOKUP(A2507,'[1]2019.30'!$A:$D,4,0)</f>
        <v>特殊填塞或止血材料</v>
      </c>
      <c r="AC2507" s="39">
        <f t="shared" si="412"/>
        <v>0</v>
      </c>
      <c r="AD2507" s="39" t="str">
        <f>VLOOKUP(A2507,'[1]2019.30'!$A:$E,5,0)</f>
        <v>每牙</v>
      </c>
      <c r="AE2507" s="39">
        <f t="shared" si="413"/>
        <v>0</v>
      </c>
      <c r="AF2507" s="39">
        <f>VLOOKUP(A2507,'[1]2019.30'!$A:$F,6,0)</f>
        <v>20</v>
      </c>
      <c r="AG2507" s="39">
        <f t="shared" si="414"/>
        <v>1</v>
      </c>
      <c r="AH2507" s="39">
        <v>0</v>
      </c>
      <c r="AI2507" s="39">
        <f>IF(G2507=AH2507,0,1)</f>
        <v>0</v>
      </c>
      <c r="AJ2507" s="39" t="e">
        <f>VLOOKUP(A2507,[2]修订!$B:$C,2,0)</f>
        <v>#N/A</v>
      </c>
    </row>
    <row r="2508" s="39" customFormat="1" ht="24" spans="1:36">
      <c r="A2508" s="55">
        <v>310510008</v>
      </c>
      <c r="B2508" s="52" t="s">
        <v>3778</v>
      </c>
      <c r="C2508" s="52" t="s">
        <v>3779</v>
      </c>
      <c r="D2508" s="52"/>
      <c r="E2508" s="56" t="s">
        <v>561</v>
      </c>
      <c r="F2508" s="56">
        <v>45</v>
      </c>
      <c r="G2508" s="52"/>
      <c r="H2508" s="47"/>
      <c r="I2508" s="44"/>
      <c r="J2508" s="39" t="e">
        <f>VLOOKUP(A2508,'[1]2019.11'!$A:$B,2,0)</f>
        <v>#N/A</v>
      </c>
      <c r="X2508" s="39" t="e">
        <f>VLOOKUP(A2508,'[1]2019.30'!$A:$B,2,0)</f>
        <v>#N/A</v>
      </c>
      <c r="AJ2508" s="39" t="e">
        <f>VLOOKUP(A2508,[2]修订!$B:$C,2,0)</f>
        <v>#N/A</v>
      </c>
    </row>
    <row r="2509" s="39" customFormat="1" spans="1:36">
      <c r="A2509" s="55">
        <v>310510009</v>
      </c>
      <c r="B2509" s="52" t="s">
        <v>3780</v>
      </c>
      <c r="C2509" s="52"/>
      <c r="D2509" s="52"/>
      <c r="E2509" s="56" t="s">
        <v>3665</v>
      </c>
      <c r="F2509" s="56">
        <v>20</v>
      </c>
      <c r="G2509" s="52"/>
      <c r="H2509" s="47" t="s">
        <v>68</v>
      </c>
      <c r="I2509" s="44"/>
      <c r="J2509" s="39" t="e">
        <f>VLOOKUP(A2509,'[1]2019.11'!$A:$B,2,0)</f>
        <v>#N/A</v>
      </c>
      <c r="X2509" s="39" t="str">
        <f>VLOOKUP(A2509,'[1]2019.30'!$A:$B,2,0)</f>
        <v>口内脓肿切开引流术</v>
      </c>
      <c r="Y2509" s="39">
        <f t="shared" ref="Y2509:Y2512" si="415">IF(B2509=X2509,0,1)</f>
        <v>0</v>
      </c>
      <c r="Z2509" s="39">
        <v>0</v>
      </c>
      <c r="AA2509" s="39">
        <f t="shared" ref="AA2509:AA2512" si="416">IF(C2509=Z2509,0,1)</f>
        <v>0</v>
      </c>
      <c r="AB2509" s="39" t="e">
        <f>VLOOKUP(A2509,'[1]2019.30'!$A:$D,4,0)</f>
        <v>#REF!</v>
      </c>
      <c r="AC2509" s="39" t="e">
        <f t="shared" ref="AC2509:AC2512" si="417">IF(D2509=AB2509,0,1)</f>
        <v>#REF!</v>
      </c>
      <c r="AD2509" s="39" t="str">
        <f>VLOOKUP(A2509,'[1]2019.30'!$A:$E,5,0)</f>
        <v>每牙</v>
      </c>
      <c r="AE2509" s="39">
        <f t="shared" ref="AE2509:AE2512" si="418">IF(E2509=AD2509,0,1)</f>
        <v>0</v>
      </c>
      <c r="AF2509" s="39">
        <f>VLOOKUP(A2509,'[1]2019.30'!$A:$F,6,0)</f>
        <v>20</v>
      </c>
      <c r="AG2509" s="39">
        <f t="shared" ref="AG2509:AG2512" si="419">IF(F2509=AF2509,0,1)</f>
        <v>0</v>
      </c>
      <c r="AH2509" s="39">
        <v>0</v>
      </c>
      <c r="AI2509" s="39">
        <f>IF(G2509=AH2509,0,1)</f>
        <v>0</v>
      </c>
      <c r="AJ2509" s="39" t="e">
        <f>VLOOKUP(A2509,[2]修订!$B:$C,2,0)</f>
        <v>#N/A</v>
      </c>
    </row>
    <row r="2510" s="39" customFormat="1" ht="24" spans="1:36">
      <c r="A2510" s="55">
        <v>310510010</v>
      </c>
      <c r="B2510" s="52" t="s">
        <v>3781</v>
      </c>
      <c r="C2510" s="52" t="s">
        <v>3782</v>
      </c>
      <c r="D2510" s="52" t="s">
        <v>3783</v>
      </c>
      <c r="E2510" s="56" t="s">
        <v>3665</v>
      </c>
      <c r="F2510" s="56">
        <v>20</v>
      </c>
      <c r="G2510" s="52"/>
      <c r="H2510" s="47" t="s">
        <v>68</v>
      </c>
      <c r="I2510" s="44"/>
      <c r="J2510" s="39" t="e">
        <f>VLOOKUP(A2510,'[1]2019.11'!$A:$B,2,0)</f>
        <v>#N/A</v>
      </c>
      <c r="X2510" s="39" t="str">
        <f>VLOOKUP(A2510,'[1]2019.30'!$A:$B,2,0)</f>
        <v>牙外伤结扎固定术</v>
      </c>
      <c r="Y2510" s="39">
        <f t="shared" si="415"/>
        <v>0</v>
      </c>
      <c r="Z2510" s="39" t="s">
        <v>3784</v>
      </c>
      <c r="AA2510" s="39">
        <f t="shared" si="416"/>
        <v>1</v>
      </c>
      <c r="AB2510" s="39" t="str">
        <f>VLOOKUP(A2510,'[1]2019.30'!$A:$D,4,0)</f>
        <v>特殊结扎固定材料</v>
      </c>
      <c r="AC2510" s="39">
        <f t="shared" si="417"/>
        <v>0</v>
      </c>
      <c r="AD2510" s="39" t="str">
        <f>VLOOKUP(A2510,'[1]2019.30'!$A:$E,5,0)</f>
        <v>每牙</v>
      </c>
      <c r="AE2510" s="39">
        <f t="shared" si="418"/>
        <v>0</v>
      </c>
      <c r="AF2510" s="39">
        <f>VLOOKUP(A2510,'[1]2019.30'!$A:$F,6,0)</f>
        <v>20</v>
      </c>
      <c r="AG2510" s="39">
        <f t="shared" si="419"/>
        <v>0</v>
      </c>
      <c r="AH2510" s="39">
        <v>0</v>
      </c>
      <c r="AI2510" s="39">
        <f>IF(G2510=AH2510,0,1)</f>
        <v>0</v>
      </c>
      <c r="AJ2510" s="39" t="e">
        <f>VLOOKUP(A2510,[2]修订!$B:$C,2,0)</f>
        <v>#N/A</v>
      </c>
    </row>
    <row r="2511" s="39" customFormat="1" ht="24" spans="1:36">
      <c r="A2511" s="55">
        <v>310510011</v>
      </c>
      <c r="B2511" s="52" t="s">
        <v>3785</v>
      </c>
      <c r="C2511" s="52" t="s">
        <v>3786</v>
      </c>
      <c r="D2511" s="52"/>
      <c r="E2511" s="56" t="s">
        <v>3665</v>
      </c>
      <c r="F2511" s="56">
        <v>10</v>
      </c>
      <c r="G2511" s="52"/>
      <c r="H2511" s="47" t="s">
        <v>68</v>
      </c>
      <c r="I2511" s="44"/>
      <c r="J2511" s="39" t="e">
        <f>VLOOKUP(A2511,'[1]2019.11'!$A:$B,2,0)</f>
        <v>#N/A</v>
      </c>
      <c r="X2511" s="39" t="str">
        <f>VLOOKUP(A2511,'[1]2019.30'!$A:$B,2,0)</f>
        <v>拆除固定装置</v>
      </c>
      <c r="Y2511" s="39">
        <f t="shared" si="415"/>
        <v>0</v>
      </c>
      <c r="Z2511" s="39" t="s">
        <v>3786</v>
      </c>
      <c r="AA2511" s="39">
        <f t="shared" si="416"/>
        <v>0</v>
      </c>
      <c r="AB2511" s="39" t="e">
        <f>VLOOKUP(A2511,'[1]2019.30'!$A:$D,4,0)</f>
        <v>#REF!</v>
      </c>
      <c r="AC2511" s="39" t="e">
        <f t="shared" si="417"/>
        <v>#REF!</v>
      </c>
      <c r="AD2511" s="39" t="str">
        <f>VLOOKUP(A2511,'[1]2019.30'!$A:$E,5,0)</f>
        <v>每牙</v>
      </c>
      <c r="AE2511" s="39">
        <f t="shared" si="418"/>
        <v>0</v>
      </c>
      <c r="AF2511" s="39">
        <f>VLOOKUP(A2511,'[1]2019.30'!$A:$F,6,0)</f>
        <v>10</v>
      </c>
      <c r="AG2511" s="39">
        <f t="shared" si="419"/>
        <v>0</v>
      </c>
      <c r="AH2511" s="39">
        <v>0</v>
      </c>
      <c r="AI2511" s="39">
        <f>IF(G2511=AH2511,0,1)</f>
        <v>0</v>
      </c>
      <c r="AJ2511" s="39" t="e">
        <f>VLOOKUP(A2511,[2]修订!$B:$C,2,0)</f>
        <v>#N/A</v>
      </c>
    </row>
    <row r="2512" s="39" customFormat="1" spans="1:36">
      <c r="A2512" s="55">
        <v>310510012</v>
      </c>
      <c r="B2512" s="52" t="s">
        <v>3787</v>
      </c>
      <c r="C2512" s="52" t="s">
        <v>3788</v>
      </c>
      <c r="D2512" s="52"/>
      <c r="E2512" s="56" t="s">
        <v>28</v>
      </c>
      <c r="F2512" s="56">
        <v>200</v>
      </c>
      <c r="G2512" s="52"/>
      <c r="H2512" s="47" t="s">
        <v>68</v>
      </c>
      <c r="I2512" s="44"/>
      <c r="J2512" s="39" t="e">
        <f>VLOOKUP(A2512,'[1]2019.11'!$A:$B,2,0)</f>
        <v>#N/A</v>
      </c>
      <c r="X2512" s="39" t="str">
        <f>VLOOKUP(A2512,'[1]2019.30'!$A:$B,2,0)</f>
        <v>口腔活检术</v>
      </c>
      <c r="Y2512" s="39">
        <f t="shared" si="415"/>
        <v>0</v>
      </c>
      <c r="Z2512" s="39" t="s">
        <v>3788</v>
      </c>
      <c r="AA2512" s="39">
        <f t="shared" si="416"/>
        <v>0</v>
      </c>
      <c r="AB2512" s="39" t="e">
        <f>VLOOKUP(A2512,'[1]2019.30'!$A:$D,4,0)</f>
        <v>#REF!</v>
      </c>
      <c r="AC2512" s="39" t="e">
        <f t="shared" si="417"/>
        <v>#REF!</v>
      </c>
      <c r="AD2512" s="39" t="str">
        <f>VLOOKUP(A2512,'[1]2019.30'!$A:$E,5,0)</f>
        <v>次</v>
      </c>
      <c r="AE2512" s="39">
        <f t="shared" si="418"/>
        <v>0</v>
      </c>
      <c r="AF2512" s="39">
        <f>VLOOKUP(A2512,'[1]2019.30'!$A:$F,6,0)</f>
        <v>200</v>
      </c>
      <c r="AG2512" s="39">
        <f t="shared" si="419"/>
        <v>0</v>
      </c>
      <c r="AH2512" s="39">
        <v>0</v>
      </c>
      <c r="AI2512" s="39">
        <f>IF(G2512=AH2512,0,1)</f>
        <v>0</v>
      </c>
      <c r="AJ2512" s="39" t="e">
        <f>VLOOKUP(A2512,[2]修订!$B:$C,2,0)</f>
        <v>#N/A</v>
      </c>
    </row>
    <row r="2513" s="41" customFormat="1" ht="60" spans="1:36">
      <c r="A2513" s="55">
        <v>310510013</v>
      </c>
      <c r="B2513" s="52" t="s">
        <v>3789</v>
      </c>
      <c r="C2513" s="52" t="s">
        <v>3790</v>
      </c>
      <c r="D2513" s="52"/>
      <c r="E2513" s="56" t="s">
        <v>28</v>
      </c>
      <c r="F2513" s="56" t="s">
        <v>48</v>
      </c>
      <c r="G2513" s="52"/>
      <c r="H2513" s="77" t="s">
        <v>275</v>
      </c>
      <c r="J2513" s="39" t="e">
        <f>VLOOKUP(A2513,'[1]2019.11'!$A:$B,2,0)</f>
        <v>#N/A</v>
      </c>
      <c r="X2513" s="39" t="e">
        <f>VLOOKUP(A2513,'[1]2019.30'!$A:$B,2,0)</f>
        <v>#N/A</v>
      </c>
      <c r="AJ2513" s="39" t="e">
        <f>VLOOKUP(A2513,[2]修订!$B:$C,2,0)</f>
        <v>#N/A</v>
      </c>
    </row>
    <row r="2514" s="39" customFormat="1" spans="1:36">
      <c r="A2514" s="55">
        <v>310511</v>
      </c>
      <c r="B2514" s="52" t="s">
        <v>3791</v>
      </c>
      <c r="C2514" s="52"/>
      <c r="D2514" s="52"/>
      <c r="E2514" s="56"/>
      <c r="F2514" s="56"/>
      <c r="G2514" s="52"/>
      <c r="H2514" s="47"/>
      <c r="I2514" s="44"/>
      <c r="J2514" s="39" t="e">
        <f>VLOOKUP(A2514,'[1]2019.11'!$A:$B,2,0)</f>
        <v>#N/A</v>
      </c>
      <c r="X2514" s="39" t="str">
        <f>VLOOKUP(A2514,'[1]2019.30'!$A:$B,2,0)</f>
        <v>牙体牙髓治疗</v>
      </c>
      <c r="Y2514" s="39">
        <f t="shared" ref="Y2514:Y2516" si="420">IF(B2514=X2514,0,1)</f>
        <v>0</v>
      </c>
      <c r="Z2514" s="39">
        <v>0</v>
      </c>
      <c r="AA2514" s="39">
        <f t="shared" ref="AA2514:AA2516" si="421">IF(C2514=Z2514,0,1)</f>
        <v>0</v>
      </c>
      <c r="AB2514" s="39" t="e">
        <f>VLOOKUP(A2514,'[1]2019.30'!$A:$D,4,0)</f>
        <v>#REF!</v>
      </c>
      <c r="AC2514" s="39" t="e">
        <f t="shared" ref="AC2514:AC2516" si="422">IF(D2514=AB2514,0,1)</f>
        <v>#REF!</v>
      </c>
      <c r="AD2514" s="39" t="e">
        <f>VLOOKUP(A2514,'[1]2019.30'!$A:$E,5,0)</f>
        <v>#REF!</v>
      </c>
      <c r="AE2514" s="39" t="e">
        <f t="shared" ref="AE2514:AE2516" si="423">IF(E2514=AD2514,0,1)</f>
        <v>#REF!</v>
      </c>
      <c r="AF2514" s="39" t="e">
        <f>VLOOKUP(A2514,'[1]2019.30'!$A:$F,6,0)</f>
        <v>#REF!</v>
      </c>
      <c r="AG2514" s="39" t="e">
        <f t="shared" ref="AG2514:AG2516" si="424">IF(F2514=AF2514,0,1)</f>
        <v>#REF!</v>
      </c>
      <c r="AH2514" s="39">
        <v>0</v>
      </c>
      <c r="AI2514" s="39">
        <f>IF(G2514=AH2514,0,1)</f>
        <v>0</v>
      </c>
      <c r="AJ2514" s="39" t="e">
        <f>VLOOKUP(A2514,[2]修订!$B:$C,2,0)</f>
        <v>#N/A</v>
      </c>
    </row>
    <row r="2515" s="39" customFormat="1" ht="27" spans="1:36">
      <c r="A2515" s="55">
        <v>310511001</v>
      </c>
      <c r="B2515" s="52" t="s">
        <v>3792</v>
      </c>
      <c r="C2515" s="52" t="s">
        <v>3793</v>
      </c>
      <c r="D2515" s="52" t="s">
        <v>3645</v>
      </c>
      <c r="E2515" s="56" t="s">
        <v>3794</v>
      </c>
      <c r="F2515" s="56">
        <v>40</v>
      </c>
      <c r="G2515" s="52"/>
      <c r="H2515" s="47" t="s">
        <v>339</v>
      </c>
      <c r="I2515" s="44"/>
      <c r="J2515" s="39" t="e">
        <f>VLOOKUP(A2515,'[1]2019.11'!$A:$B,2,0)</f>
        <v>#N/A</v>
      </c>
      <c r="X2515" s="39" t="str">
        <f>VLOOKUP(A2515,'[1]2019.30'!$A:$B,2,0)</f>
        <v>简单充填术</v>
      </c>
      <c r="Y2515" s="39">
        <f t="shared" si="420"/>
        <v>0</v>
      </c>
      <c r="Z2515" s="39" t="s">
        <v>3793</v>
      </c>
      <c r="AA2515" s="39">
        <f t="shared" si="421"/>
        <v>0</v>
      </c>
      <c r="AB2515" s="39" t="str">
        <f>VLOOKUP(A2515,'[1]2019.30'!$A:$D,4,0)</f>
        <v>特殊材料</v>
      </c>
      <c r="AC2515" s="39">
        <f t="shared" si="422"/>
        <v>0</v>
      </c>
      <c r="AD2515" s="39" t="str">
        <f>VLOOKUP(A2515,'[1]2019.30'!$A:$E,5,0)</f>
        <v>每洞</v>
      </c>
      <c r="AE2515" s="39">
        <f t="shared" si="423"/>
        <v>0</v>
      </c>
      <c r="AF2515" s="39">
        <f>VLOOKUP(A2515,'[1]2019.30'!$A:$F,6,0)</f>
        <v>30</v>
      </c>
      <c r="AG2515" s="39">
        <f t="shared" si="424"/>
        <v>1</v>
      </c>
      <c r="AH2515" s="39">
        <v>0</v>
      </c>
      <c r="AI2515" s="39">
        <f>IF(G2515=AH2515,0,1)</f>
        <v>0</v>
      </c>
      <c r="AJ2515" s="39" t="e">
        <f>VLOOKUP(A2515,[2]修订!$B:$C,2,0)</f>
        <v>#N/A</v>
      </c>
    </row>
    <row r="2516" s="39" customFormat="1" ht="48" spans="1:36">
      <c r="A2516" s="55">
        <v>310511002</v>
      </c>
      <c r="B2516" s="52" t="s">
        <v>3795</v>
      </c>
      <c r="C2516" s="52" t="s">
        <v>3796</v>
      </c>
      <c r="D2516" s="52" t="s">
        <v>3645</v>
      </c>
      <c r="E2516" s="56" t="s">
        <v>3665</v>
      </c>
      <c r="F2516" s="56">
        <v>54</v>
      </c>
      <c r="G2516" s="52" t="s">
        <v>3797</v>
      </c>
      <c r="H2516" s="47" t="s">
        <v>68</v>
      </c>
      <c r="I2516" s="44"/>
      <c r="J2516" s="39" t="e">
        <f>VLOOKUP(A2516,'[1]2019.11'!$A:$B,2,0)</f>
        <v>#N/A</v>
      </c>
      <c r="X2516" s="39" t="str">
        <f>VLOOKUP(A2516,'[1]2019.30'!$A:$B,2,0)</f>
        <v>复杂充填术</v>
      </c>
      <c r="Y2516" s="39">
        <f t="shared" si="420"/>
        <v>0</v>
      </c>
      <c r="Z2516" s="39" t="s">
        <v>3796</v>
      </c>
      <c r="AA2516" s="39">
        <f t="shared" si="421"/>
        <v>0</v>
      </c>
      <c r="AB2516" s="39" t="str">
        <f>VLOOKUP(A2516,'[1]2019.30'!$A:$D,4,0)</f>
        <v>特殊材料</v>
      </c>
      <c r="AC2516" s="39">
        <f t="shared" si="422"/>
        <v>0</v>
      </c>
      <c r="AD2516" s="39" t="str">
        <f>VLOOKUP(A2516,'[1]2019.30'!$A:$E,5,0)</f>
        <v>每牙</v>
      </c>
      <c r="AE2516" s="39">
        <f t="shared" si="423"/>
        <v>0</v>
      </c>
      <c r="AF2516" s="39">
        <f>VLOOKUP(A2516,'[1]2019.30'!$A:$F,6,0)</f>
        <v>54</v>
      </c>
      <c r="AG2516" s="39">
        <f t="shared" si="424"/>
        <v>0</v>
      </c>
      <c r="AH2516" s="39" t="s">
        <v>3797</v>
      </c>
      <c r="AI2516" s="39">
        <f>IF(G2516=AH2516,0,1)</f>
        <v>0</v>
      </c>
      <c r="AJ2516" s="39" t="e">
        <f>VLOOKUP(A2516,[2]修订!$B:$C,2,0)</f>
        <v>#N/A</v>
      </c>
    </row>
    <row r="2517" s="39" customFormat="1" ht="24" spans="1:36">
      <c r="A2517" s="55">
        <v>310511003</v>
      </c>
      <c r="B2517" s="52" t="s">
        <v>3798</v>
      </c>
      <c r="C2517" s="52" t="s">
        <v>3799</v>
      </c>
      <c r="D2517" s="52" t="s">
        <v>3800</v>
      </c>
      <c r="E2517" s="56" t="s">
        <v>3665</v>
      </c>
      <c r="F2517" s="56">
        <v>55</v>
      </c>
      <c r="G2517" s="52"/>
      <c r="H2517" s="47"/>
      <c r="I2517" s="44"/>
      <c r="J2517" s="39" t="e">
        <f>VLOOKUP(A2517,'[1]2019.11'!$A:$B,2,0)</f>
        <v>#N/A</v>
      </c>
      <c r="X2517" s="39" t="e">
        <f>VLOOKUP(A2517,'[1]2019.30'!$A:$B,2,0)</f>
        <v>#N/A</v>
      </c>
      <c r="AJ2517" s="39" t="e">
        <f>VLOOKUP(A2517,[2]修订!$B:$C,2,0)</f>
        <v>#N/A</v>
      </c>
    </row>
    <row r="2518" s="39" customFormat="1" spans="1:36">
      <c r="A2518" s="55">
        <v>310511004</v>
      </c>
      <c r="B2518" s="52" t="s">
        <v>3801</v>
      </c>
      <c r="C2518" s="52" t="s">
        <v>3802</v>
      </c>
      <c r="D2518" s="52" t="s">
        <v>3645</v>
      </c>
      <c r="E2518" s="56" t="s">
        <v>3665</v>
      </c>
      <c r="F2518" s="56">
        <v>35</v>
      </c>
      <c r="G2518" s="52"/>
      <c r="H2518" s="47"/>
      <c r="I2518" s="44"/>
      <c r="J2518" s="39" t="e">
        <f>VLOOKUP(A2518,'[1]2019.11'!$A:$B,2,0)</f>
        <v>#N/A</v>
      </c>
      <c r="X2518" s="39" t="e">
        <f>VLOOKUP(A2518,'[1]2019.30'!$A:$B,2,0)</f>
        <v>#N/A</v>
      </c>
      <c r="AJ2518" s="39" t="e">
        <f>VLOOKUP(A2518,[2]修订!$B:$C,2,0)</f>
        <v>#N/A</v>
      </c>
    </row>
    <row r="2519" s="39" customFormat="1" ht="27" spans="1:36">
      <c r="A2519" s="55">
        <v>310511005</v>
      </c>
      <c r="B2519" s="52" t="s">
        <v>3803</v>
      </c>
      <c r="C2519" s="52" t="s">
        <v>3804</v>
      </c>
      <c r="D2519" s="52"/>
      <c r="E2519" s="56" t="s">
        <v>3665</v>
      </c>
      <c r="F2519" s="62">
        <v>12</v>
      </c>
      <c r="G2519" s="52"/>
      <c r="H2519" s="47" t="s">
        <v>339</v>
      </c>
      <c r="I2519" s="44"/>
      <c r="J2519" s="39" t="e">
        <f>VLOOKUP(A2519,'[1]2019.11'!$A:$B,2,0)</f>
        <v>#N/A</v>
      </c>
      <c r="X2519" s="39" t="str">
        <f>VLOOKUP(A2519,'[1]2019.30'!$A:$B,2,0)</f>
        <v>充填体抛光术</v>
      </c>
      <c r="Y2519" s="39">
        <f>IF(B2519=X2519,0,1)</f>
        <v>0</v>
      </c>
      <c r="Z2519" s="39" t="s">
        <v>3804</v>
      </c>
      <c r="AA2519" s="39">
        <f>IF(C2519=Z2519,0,1)</f>
        <v>0</v>
      </c>
      <c r="AB2519" s="39" t="e">
        <f>VLOOKUP(A2519,'[1]2019.30'!$A:$D,4,0)</f>
        <v>#REF!</v>
      </c>
      <c r="AC2519" s="39" t="e">
        <f>IF(D2519=AB2519,0,1)</f>
        <v>#REF!</v>
      </c>
      <c r="AD2519" s="39" t="str">
        <f>VLOOKUP(A2519,'[1]2019.30'!$A:$E,5,0)</f>
        <v>每牙</v>
      </c>
      <c r="AE2519" s="39">
        <f>IF(E2519=AD2519,0,1)</f>
        <v>0</v>
      </c>
      <c r="AF2519" s="39">
        <f>VLOOKUP(A2519,'[1]2019.30'!$A:$F,6,0)</f>
        <v>10</v>
      </c>
      <c r="AG2519" s="39">
        <f>IF(F2519=AF2519,0,1)</f>
        <v>1</v>
      </c>
      <c r="AH2519" s="39">
        <v>0</v>
      </c>
      <c r="AI2519" s="39">
        <f>IF(G2519=AH2519,0,1)</f>
        <v>0</v>
      </c>
      <c r="AJ2519" s="39" t="e">
        <f>VLOOKUP(A2519,[2]修订!$B:$C,2,0)</f>
        <v>#N/A</v>
      </c>
    </row>
    <row r="2520" s="39" customFormat="1" ht="36" spans="1:36">
      <c r="A2520" s="55">
        <v>310511006</v>
      </c>
      <c r="B2520" s="52" t="s">
        <v>3805</v>
      </c>
      <c r="C2520" s="52" t="s">
        <v>3806</v>
      </c>
      <c r="D2520" s="52" t="s">
        <v>3807</v>
      </c>
      <c r="E2520" s="56" t="s">
        <v>3665</v>
      </c>
      <c r="F2520" s="56">
        <v>95</v>
      </c>
      <c r="G2520" s="52"/>
      <c r="H2520" s="47"/>
      <c r="I2520" s="44"/>
      <c r="J2520" s="39" t="e">
        <f>VLOOKUP(A2520,'[1]2019.11'!$A:$B,2,0)</f>
        <v>#N/A</v>
      </c>
      <c r="X2520" s="39" t="e">
        <f>VLOOKUP(A2520,'[1]2019.30'!$A:$B,2,0)</f>
        <v>#N/A</v>
      </c>
      <c r="AJ2520" s="39" t="e">
        <f>VLOOKUP(A2520,[2]修订!$B:$C,2,0)</f>
        <v>#N/A</v>
      </c>
    </row>
    <row r="2521" s="39" customFormat="1" spans="1:36">
      <c r="A2521" s="55">
        <v>310511007</v>
      </c>
      <c r="B2521" s="52" t="s">
        <v>3808</v>
      </c>
      <c r="C2521" s="52" t="s">
        <v>3809</v>
      </c>
      <c r="D2521" s="52" t="s">
        <v>3807</v>
      </c>
      <c r="E2521" s="56" t="s">
        <v>3665</v>
      </c>
      <c r="F2521" s="56">
        <v>75</v>
      </c>
      <c r="G2521" s="52" t="s">
        <v>3810</v>
      </c>
      <c r="H2521" s="47"/>
      <c r="I2521" s="44"/>
      <c r="J2521" s="39" t="e">
        <f>VLOOKUP(A2521,'[1]2019.11'!$A:$B,2,0)</f>
        <v>#N/A</v>
      </c>
      <c r="X2521" s="39" t="e">
        <f>VLOOKUP(A2521,'[1]2019.30'!$A:$B,2,0)</f>
        <v>#N/A</v>
      </c>
      <c r="AJ2521" s="39" t="e">
        <f>VLOOKUP(A2521,[2]修订!$B:$C,2,0)</f>
        <v>#N/A</v>
      </c>
    </row>
    <row r="2522" s="39" customFormat="1" spans="1:36">
      <c r="A2522" s="55">
        <v>310511008</v>
      </c>
      <c r="B2522" s="52" t="s">
        <v>3811</v>
      </c>
      <c r="C2522" s="52" t="s">
        <v>3812</v>
      </c>
      <c r="D2522" s="52"/>
      <c r="E2522" s="56" t="s">
        <v>28</v>
      </c>
      <c r="F2522" s="56">
        <v>30</v>
      </c>
      <c r="G2522" s="52"/>
      <c r="H2522" s="47" t="s">
        <v>68</v>
      </c>
      <c r="I2522" s="44"/>
      <c r="J2522" s="39" t="e">
        <f>VLOOKUP(A2522,'[1]2019.11'!$A:$B,2,0)</f>
        <v>#N/A</v>
      </c>
      <c r="X2522" s="39" t="str">
        <f>VLOOKUP(A2522,'[1]2019.30'!$A:$B,2,0)</f>
        <v>橡皮障隔湿法</v>
      </c>
      <c r="Y2522" s="39">
        <f t="shared" ref="Y2522:Y2527" si="425">IF(B2522=X2522,0,1)</f>
        <v>0</v>
      </c>
      <c r="Z2522" s="39" t="s">
        <v>3812</v>
      </c>
      <c r="AA2522" s="39">
        <f t="shared" ref="AA2522:AA2527" si="426">IF(C2522=Z2522,0,1)</f>
        <v>0</v>
      </c>
      <c r="AB2522" s="39" t="e">
        <f>VLOOKUP(A2522,'[1]2019.30'!$A:$D,4,0)</f>
        <v>#REF!</v>
      </c>
      <c r="AC2522" s="39" t="e">
        <f t="shared" ref="AC2522:AC2527" si="427">IF(D2522=AB2522,0,1)</f>
        <v>#REF!</v>
      </c>
      <c r="AD2522" s="39" t="str">
        <f>VLOOKUP(A2522,'[1]2019.30'!$A:$E,5,0)</f>
        <v>次</v>
      </c>
      <c r="AE2522" s="39">
        <f t="shared" ref="AE2522:AE2527" si="428">IF(E2522=AD2522,0,1)</f>
        <v>0</v>
      </c>
      <c r="AF2522" s="39">
        <f>VLOOKUP(A2522,'[1]2019.30'!$A:$F,6,0)</f>
        <v>30</v>
      </c>
      <c r="AG2522" s="39">
        <f t="shared" ref="AG2522:AG2527" si="429">IF(F2522=AF2522,0,1)</f>
        <v>0</v>
      </c>
      <c r="AH2522" s="39">
        <v>0</v>
      </c>
      <c r="AI2522" s="39">
        <f>IF(G2522=AH2522,0,1)</f>
        <v>0</v>
      </c>
      <c r="AJ2522" s="39" t="e">
        <f>VLOOKUP(A2522,[2]修订!$B:$C,2,0)</f>
        <v>#N/A</v>
      </c>
    </row>
    <row r="2523" s="39" customFormat="1" ht="27" spans="1:36">
      <c r="A2523" s="55">
        <v>310511009</v>
      </c>
      <c r="B2523" s="52" t="s">
        <v>3813</v>
      </c>
      <c r="C2523" s="52" t="s">
        <v>3814</v>
      </c>
      <c r="D2523" s="52"/>
      <c r="E2523" s="56" t="s">
        <v>3665</v>
      </c>
      <c r="F2523" s="56" t="s">
        <v>48</v>
      </c>
      <c r="G2523" s="52" t="s">
        <v>3815</v>
      </c>
      <c r="H2523" s="47" t="s">
        <v>3406</v>
      </c>
      <c r="I2523" s="44">
        <v>32</v>
      </c>
      <c r="J2523" s="39" t="e">
        <f>VLOOKUP(A2523,'[1]2019.11'!$A:$B,2,0)</f>
        <v>#N/A</v>
      </c>
      <c r="X2523" s="39" t="e">
        <f>VLOOKUP(A2523,'[1]2019.30'!$A:$B,2,0)</f>
        <v>#N/A</v>
      </c>
      <c r="AJ2523" s="39" t="e">
        <f>VLOOKUP(A2523,[2]修订!$B:$C,2,0)</f>
        <v>#N/A</v>
      </c>
    </row>
    <row r="2524" s="39" customFormat="1" ht="40.5" spans="1:36">
      <c r="A2524" s="55">
        <v>310511010</v>
      </c>
      <c r="B2524" s="52" t="s">
        <v>3816</v>
      </c>
      <c r="C2524" s="52" t="s">
        <v>3817</v>
      </c>
      <c r="D2524" s="52" t="s">
        <v>3818</v>
      </c>
      <c r="E2524" s="56" t="s">
        <v>3665</v>
      </c>
      <c r="F2524" s="56" t="s">
        <v>48</v>
      </c>
      <c r="G2524" s="52"/>
      <c r="H2524" s="47" t="s">
        <v>3819</v>
      </c>
      <c r="I2524" s="44">
        <v>400</v>
      </c>
      <c r="J2524" s="39" t="e">
        <f>VLOOKUP(A2524,'[1]2019.11'!$A:$B,2,0)</f>
        <v>#N/A</v>
      </c>
      <c r="X2524" s="39" t="e">
        <f>VLOOKUP(A2524,'[1]2019.30'!$A:$B,2,0)</f>
        <v>#N/A</v>
      </c>
      <c r="AJ2524" s="39" t="e">
        <f>VLOOKUP(A2524,[2]修订!$B:$C,2,0)</f>
        <v>#N/A</v>
      </c>
    </row>
    <row r="2525" s="39" customFormat="1" ht="27" spans="1:36">
      <c r="A2525" s="55">
        <v>310511011</v>
      </c>
      <c r="B2525" s="52" t="s">
        <v>3820</v>
      </c>
      <c r="C2525" s="52" t="s">
        <v>3821</v>
      </c>
      <c r="D2525" s="52" t="s">
        <v>3822</v>
      </c>
      <c r="E2525" s="56" t="s">
        <v>3665</v>
      </c>
      <c r="F2525" s="62">
        <v>26</v>
      </c>
      <c r="G2525" s="52"/>
      <c r="H2525" s="47" t="s">
        <v>339</v>
      </c>
      <c r="I2525" s="44"/>
      <c r="J2525" s="39" t="e">
        <f>VLOOKUP(A2525,'[1]2019.11'!$A:$B,2,0)</f>
        <v>#N/A</v>
      </c>
      <c r="X2525" s="39" t="str">
        <f>VLOOKUP(A2525,'[1]2019.30'!$A:$B,2,0)</f>
        <v>盖髓术</v>
      </c>
      <c r="Y2525" s="39">
        <f t="shared" si="425"/>
        <v>0</v>
      </c>
      <c r="Z2525" s="39" t="s">
        <v>3821</v>
      </c>
      <c r="AA2525" s="39">
        <f t="shared" si="426"/>
        <v>0</v>
      </c>
      <c r="AB2525" s="39" t="str">
        <f>VLOOKUP(A2525,'[1]2019.30'!$A:$D,4,0)</f>
        <v>特殊盖髓剂</v>
      </c>
      <c r="AC2525" s="39">
        <f t="shared" si="427"/>
        <v>0</v>
      </c>
      <c r="AD2525" s="39" t="str">
        <f>VLOOKUP(A2525,'[1]2019.30'!$A:$E,5,0)</f>
        <v>每牙</v>
      </c>
      <c r="AE2525" s="39">
        <f t="shared" si="428"/>
        <v>0</v>
      </c>
      <c r="AF2525" s="39">
        <f>VLOOKUP(A2525,'[1]2019.30'!$A:$F,6,0)</f>
        <v>20</v>
      </c>
      <c r="AG2525" s="39">
        <f t="shared" si="429"/>
        <v>1</v>
      </c>
      <c r="AH2525" s="39">
        <v>0</v>
      </c>
      <c r="AI2525" s="39">
        <f>IF(G2525=AH2525,0,1)</f>
        <v>0</v>
      </c>
      <c r="AJ2525" s="39" t="e">
        <f>VLOOKUP(A2525,[2]修订!$B:$C,2,0)</f>
        <v>#N/A</v>
      </c>
    </row>
    <row r="2526" s="39" customFormat="1" ht="27" spans="1:36">
      <c r="A2526" s="55">
        <v>310511012</v>
      </c>
      <c r="B2526" s="52" t="s">
        <v>3823</v>
      </c>
      <c r="C2526" s="52" t="s">
        <v>3824</v>
      </c>
      <c r="D2526" s="52"/>
      <c r="E2526" s="56" t="s">
        <v>3665</v>
      </c>
      <c r="F2526" s="62">
        <v>40</v>
      </c>
      <c r="G2526" s="52"/>
      <c r="H2526" s="47" t="s">
        <v>339</v>
      </c>
      <c r="I2526" s="44"/>
      <c r="J2526" s="39" t="e">
        <f>VLOOKUP(A2526,'[1]2019.11'!$A:$B,2,0)</f>
        <v>#N/A</v>
      </c>
      <c r="X2526" s="39" t="str">
        <f>VLOOKUP(A2526,'[1]2019.30'!$A:$B,2,0)</f>
        <v>牙髓失活术</v>
      </c>
      <c r="Y2526" s="39">
        <f t="shared" si="425"/>
        <v>0</v>
      </c>
      <c r="Z2526" s="39" t="s">
        <v>3824</v>
      </c>
      <c r="AA2526" s="39">
        <f t="shared" si="426"/>
        <v>0</v>
      </c>
      <c r="AB2526" s="39" t="e">
        <f>VLOOKUP(A2526,'[1]2019.30'!$A:$D,4,0)</f>
        <v>#REF!</v>
      </c>
      <c r="AC2526" s="39" t="e">
        <f t="shared" si="427"/>
        <v>#REF!</v>
      </c>
      <c r="AD2526" s="39" t="str">
        <f>VLOOKUP(A2526,'[1]2019.30'!$A:$E,5,0)</f>
        <v>每牙</v>
      </c>
      <c r="AE2526" s="39">
        <f t="shared" si="428"/>
        <v>0</v>
      </c>
      <c r="AF2526" s="39">
        <f>VLOOKUP(A2526,'[1]2019.30'!$A:$F,6,0)</f>
        <v>30</v>
      </c>
      <c r="AG2526" s="39">
        <f t="shared" si="429"/>
        <v>1</v>
      </c>
      <c r="AH2526" s="39">
        <v>0</v>
      </c>
      <c r="AI2526" s="39">
        <f>IF(G2526=AH2526,0,1)</f>
        <v>0</v>
      </c>
      <c r="AJ2526" s="39" t="e">
        <f>VLOOKUP(A2526,[2]修订!$B:$C,2,0)</f>
        <v>#N/A</v>
      </c>
    </row>
    <row r="2527" s="39" customFormat="1" ht="27" spans="1:36">
      <c r="A2527" s="55">
        <v>310511013</v>
      </c>
      <c r="B2527" s="52" t="s">
        <v>3825</v>
      </c>
      <c r="C2527" s="52" t="s">
        <v>3826</v>
      </c>
      <c r="D2527" s="52"/>
      <c r="E2527" s="56" t="s">
        <v>3665</v>
      </c>
      <c r="F2527" s="62">
        <v>26</v>
      </c>
      <c r="G2527" s="52"/>
      <c r="H2527" s="47" t="s">
        <v>339</v>
      </c>
      <c r="I2527" s="44"/>
      <c r="J2527" s="39" t="e">
        <f>VLOOKUP(A2527,'[1]2019.11'!$A:$B,2,0)</f>
        <v>#N/A</v>
      </c>
      <c r="X2527" s="39" t="str">
        <f>VLOOKUP(A2527,'[1]2019.30'!$A:$B,2,0)</f>
        <v>开髓引流术</v>
      </c>
      <c r="Y2527" s="39">
        <f t="shared" si="425"/>
        <v>0</v>
      </c>
      <c r="Z2527" s="39" t="s">
        <v>3826</v>
      </c>
      <c r="AA2527" s="39">
        <f t="shared" si="426"/>
        <v>0</v>
      </c>
      <c r="AB2527" s="39" t="e">
        <f>VLOOKUP(A2527,'[1]2019.30'!$A:$D,4,0)</f>
        <v>#REF!</v>
      </c>
      <c r="AC2527" s="39" t="e">
        <f t="shared" si="427"/>
        <v>#REF!</v>
      </c>
      <c r="AD2527" s="39" t="str">
        <f>VLOOKUP(A2527,'[1]2019.30'!$A:$E,5,0)</f>
        <v>每牙</v>
      </c>
      <c r="AE2527" s="39">
        <f t="shared" si="428"/>
        <v>0</v>
      </c>
      <c r="AF2527" s="39">
        <f>VLOOKUP(A2527,'[1]2019.30'!$A:$F,6,0)</f>
        <v>20</v>
      </c>
      <c r="AG2527" s="39">
        <f t="shared" si="429"/>
        <v>1</v>
      </c>
      <c r="AH2527" s="39">
        <v>0</v>
      </c>
      <c r="AI2527" s="39">
        <f>IF(G2527=AH2527,0,1)</f>
        <v>0</v>
      </c>
      <c r="AJ2527" s="39" t="e">
        <f>VLOOKUP(A2527,[2]修订!$B:$C,2,0)</f>
        <v>#N/A</v>
      </c>
    </row>
    <row r="2528" s="39" customFormat="1" ht="24" spans="1:36">
      <c r="A2528" s="55">
        <v>310511014</v>
      </c>
      <c r="B2528" s="52" t="s">
        <v>3827</v>
      </c>
      <c r="C2528" s="52" t="s">
        <v>3828</v>
      </c>
      <c r="D2528" s="52"/>
      <c r="E2528" s="56" t="s">
        <v>3665</v>
      </c>
      <c r="F2528" s="56">
        <v>25</v>
      </c>
      <c r="G2528" s="52"/>
      <c r="H2528" s="47"/>
      <c r="I2528" s="44"/>
      <c r="J2528" s="39" t="e">
        <f>VLOOKUP(A2528,'[1]2019.11'!$A:$B,2,0)</f>
        <v>#N/A</v>
      </c>
      <c r="X2528" s="39" t="e">
        <f>VLOOKUP(A2528,'[1]2019.30'!$A:$B,2,0)</f>
        <v>#N/A</v>
      </c>
      <c r="AJ2528" s="39" t="e">
        <f>VLOOKUP(A2528,[2]修订!$B:$C,2,0)</f>
        <v>#N/A</v>
      </c>
    </row>
    <row r="2529" s="39" customFormat="1" ht="27" spans="1:36">
      <c r="A2529" s="55">
        <v>310511015</v>
      </c>
      <c r="B2529" s="52" t="s">
        <v>3829</v>
      </c>
      <c r="C2529" s="52" t="s">
        <v>3830</v>
      </c>
      <c r="D2529" s="52"/>
      <c r="E2529" s="56" t="s">
        <v>3671</v>
      </c>
      <c r="F2529" s="62">
        <v>24</v>
      </c>
      <c r="G2529" s="52"/>
      <c r="H2529" s="47" t="s">
        <v>339</v>
      </c>
      <c r="I2529" s="44"/>
      <c r="J2529" s="39" t="e">
        <f>VLOOKUP(A2529,'[1]2019.11'!$A:$B,2,0)</f>
        <v>#N/A</v>
      </c>
      <c r="X2529" s="39" t="str">
        <f>VLOOKUP(A2529,'[1]2019.30'!$A:$B,2,0)</f>
        <v>牙髓摘除术</v>
      </c>
      <c r="Y2529" s="39">
        <f t="shared" ref="Y2529:Y2532" si="430">IF(B2529=X2529,0,1)</f>
        <v>0</v>
      </c>
      <c r="Z2529" s="39" t="s">
        <v>3830</v>
      </c>
      <c r="AA2529" s="39">
        <f t="shared" ref="AA2529:AA2532" si="431">IF(C2529=Z2529,0,1)</f>
        <v>0</v>
      </c>
      <c r="AB2529" s="39" t="e">
        <f>VLOOKUP(A2529,'[1]2019.30'!$A:$D,4,0)</f>
        <v>#REF!</v>
      </c>
      <c r="AC2529" s="39" t="e">
        <f t="shared" ref="AC2529:AC2532" si="432">IF(D2529=AB2529,0,1)</f>
        <v>#REF!</v>
      </c>
      <c r="AD2529" s="39" t="str">
        <f>VLOOKUP(A2529,'[1]2019.30'!$A:$E,5,0)</f>
        <v>每根管</v>
      </c>
      <c r="AE2529" s="39">
        <f t="shared" ref="AE2529:AE2532" si="433">IF(E2529=AD2529,0,1)</f>
        <v>0</v>
      </c>
      <c r="AF2529" s="39">
        <f>VLOOKUP(A2529,'[1]2019.30'!$A:$F,6,0)</f>
        <v>20</v>
      </c>
      <c r="AG2529" s="39">
        <f t="shared" ref="AG2529:AG2532" si="434">IF(F2529=AF2529,0,1)</f>
        <v>1</v>
      </c>
      <c r="AH2529" s="39">
        <v>0</v>
      </c>
      <c r="AI2529" s="39">
        <f>IF(G2529=AH2529,0,1)</f>
        <v>0</v>
      </c>
      <c r="AJ2529" s="39" t="e">
        <f>VLOOKUP(A2529,[2]修订!$B:$C,2,0)</f>
        <v>#N/A</v>
      </c>
    </row>
    <row r="2530" s="39" customFormat="1" ht="27" spans="1:36">
      <c r="A2530" s="55">
        <v>310511016</v>
      </c>
      <c r="B2530" s="52" t="s">
        <v>3831</v>
      </c>
      <c r="C2530" s="52" t="s">
        <v>3832</v>
      </c>
      <c r="D2530" s="52"/>
      <c r="E2530" s="56" t="s">
        <v>3671</v>
      </c>
      <c r="F2530" s="62">
        <v>40</v>
      </c>
      <c r="G2530" s="52" t="s">
        <v>3833</v>
      </c>
      <c r="H2530" s="47" t="s">
        <v>339</v>
      </c>
      <c r="I2530" s="44"/>
      <c r="J2530" s="39" t="e">
        <f>VLOOKUP(A2530,'[1]2019.11'!$A:$B,2,0)</f>
        <v>#N/A</v>
      </c>
      <c r="X2530" s="39" t="str">
        <f>VLOOKUP(A2530,'[1]2019.30'!$A:$B,2,0)</f>
        <v>根管预备</v>
      </c>
      <c r="Y2530" s="39">
        <f t="shared" si="430"/>
        <v>0</v>
      </c>
      <c r="Z2530" s="39" t="s">
        <v>3832</v>
      </c>
      <c r="AA2530" s="39">
        <f t="shared" si="431"/>
        <v>0</v>
      </c>
      <c r="AB2530" s="39" t="e">
        <f>VLOOKUP(A2530,'[1]2019.30'!$A:$D,4,0)</f>
        <v>#REF!</v>
      </c>
      <c r="AC2530" s="39" t="e">
        <f t="shared" si="432"/>
        <v>#REF!</v>
      </c>
      <c r="AD2530" s="39" t="str">
        <f>VLOOKUP(A2530,'[1]2019.30'!$A:$E,5,0)</f>
        <v>每根管</v>
      </c>
      <c r="AE2530" s="39">
        <f t="shared" si="433"/>
        <v>0</v>
      </c>
      <c r="AF2530" s="39">
        <f>VLOOKUP(A2530,'[1]2019.30'!$A:$F,6,0)</f>
        <v>30</v>
      </c>
      <c r="AG2530" s="39">
        <f t="shared" si="434"/>
        <v>1</v>
      </c>
      <c r="AH2530" s="39" t="s">
        <v>3833</v>
      </c>
      <c r="AI2530" s="39">
        <f>IF(G2530=AH2530,0,1)</f>
        <v>0</v>
      </c>
      <c r="AJ2530" s="39" t="e">
        <f>VLOOKUP(A2530,[2]修订!$B:$C,2,0)</f>
        <v>#N/A</v>
      </c>
    </row>
    <row r="2531" s="39" customFormat="1" ht="36" spans="1:36">
      <c r="A2531" s="55">
        <v>310511017</v>
      </c>
      <c r="B2531" s="52" t="s">
        <v>3834</v>
      </c>
      <c r="C2531" s="52"/>
      <c r="D2531" s="52" t="s">
        <v>3835</v>
      </c>
      <c r="E2531" s="56" t="s">
        <v>3671</v>
      </c>
      <c r="F2531" s="56">
        <v>26</v>
      </c>
      <c r="G2531" s="52" t="s">
        <v>3836</v>
      </c>
      <c r="H2531" s="47" t="s">
        <v>339</v>
      </c>
      <c r="I2531" s="44"/>
      <c r="J2531" s="39" t="e">
        <f>VLOOKUP(A2531,'[1]2019.11'!$A:$B,2,0)</f>
        <v>#N/A</v>
      </c>
      <c r="X2531" s="39" t="str">
        <f>VLOOKUP(A2531,'[1]2019.30'!$A:$B,2,0)</f>
        <v>根管充填术</v>
      </c>
      <c r="Y2531" s="39">
        <f t="shared" si="430"/>
        <v>0</v>
      </c>
      <c r="Z2531" s="39">
        <v>0</v>
      </c>
      <c r="AA2531" s="39">
        <f t="shared" si="431"/>
        <v>0</v>
      </c>
      <c r="AB2531" s="39" t="str">
        <f>VLOOKUP(A2531,'[1]2019.30'!$A:$D,4,0)</f>
        <v>特殊充填材料(如各种银尖、钛尖等)</v>
      </c>
      <c r="AC2531" s="39">
        <f t="shared" si="432"/>
        <v>0</v>
      </c>
      <c r="AD2531" s="39" t="str">
        <f>VLOOKUP(A2531,'[1]2019.30'!$A:$E,5,0)</f>
        <v>每根管</v>
      </c>
      <c r="AE2531" s="39">
        <f t="shared" si="433"/>
        <v>0</v>
      </c>
      <c r="AF2531" s="39">
        <f>VLOOKUP(A2531,'[1]2019.30'!$A:$F,6,0)</f>
        <v>20</v>
      </c>
      <c r="AG2531" s="39">
        <f t="shared" si="434"/>
        <v>1</v>
      </c>
      <c r="AH2531" s="39" t="s">
        <v>3836</v>
      </c>
      <c r="AI2531" s="39">
        <f>IF(G2531=AH2531,0,1)</f>
        <v>0</v>
      </c>
      <c r="AJ2531" s="39" t="e">
        <f>VLOOKUP(A2531,[2]修订!$B:$C,2,0)</f>
        <v>#N/A</v>
      </c>
    </row>
    <row r="2532" s="39" customFormat="1" ht="24" spans="1:36">
      <c r="A2532" s="55">
        <v>310511018</v>
      </c>
      <c r="B2532" s="52" t="s">
        <v>3837</v>
      </c>
      <c r="C2532" s="52" t="s">
        <v>3838</v>
      </c>
      <c r="D2532" s="52"/>
      <c r="E2532" s="56" t="s">
        <v>3671</v>
      </c>
      <c r="F2532" s="56">
        <v>300</v>
      </c>
      <c r="G2532" s="52" t="s">
        <v>3839</v>
      </c>
      <c r="H2532" s="47" t="s">
        <v>68</v>
      </c>
      <c r="I2532" s="44"/>
      <c r="J2532" s="39" t="e">
        <f>VLOOKUP(A2532,'[1]2019.11'!$A:$B,2,0)</f>
        <v>#N/A</v>
      </c>
      <c r="X2532" s="39" t="str">
        <f>VLOOKUP(A2532,'[1]2019.30'!$A:$B,2,0)</f>
        <v>显微根管治疗术</v>
      </c>
      <c r="Y2532" s="39">
        <f t="shared" si="430"/>
        <v>0</v>
      </c>
      <c r="Z2532" s="39" t="s">
        <v>3838</v>
      </c>
      <c r="AA2532" s="39">
        <f t="shared" si="431"/>
        <v>0</v>
      </c>
      <c r="AB2532" s="39" t="e">
        <f>VLOOKUP(A2532,'[1]2019.30'!$A:$D,4,0)</f>
        <v>#REF!</v>
      </c>
      <c r="AC2532" s="39" t="e">
        <f t="shared" si="432"/>
        <v>#REF!</v>
      </c>
      <c r="AD2532" s="39" t="str">
        <f>VLOOKUP(A2532,'[1]2019.30'!$A:$E,5,0)</f>
        <v>每根管</v>
      </c>
      <c r="AE2532" s="39">
        <f t="shared" si="433"/>
        <v>0</v>
      </c>
      <c r="AF2532" s="39">
        <f>VLOOKUP(A2532,'[1]2019.30'!$A:$F,6,0)</f>
        <v>300</v>
      </c>
      <c r="AG2532" s="39">
        <f t="shared" si="434"/>
        <v>0</v>
      </c>
      <c r="AH2532" s="39" t="s">
        <v>3839</v>
      </c>
      <c r="AI2532" s="39">
        <f>IF(G2532=AH2532,0,1)</f>
        <v>0</v>
      </c>
      <c r="AJ2532" s="39" t="e">
        <f>VLOOKUP(A2532,[2]修订!$B:$C,2,0)</f>
        <v>#N/A</v>
      </c>
    </row>
    <row r="2533" s="39" customFormat="1" ht="24" spans="1:36">
      <c r="A2533" s="55">
        <v>310511019</v>
      </c>
      <c r="B2533" s="52" t="s">
        <v>3840</v>
      </c>
      <c r="C2533" s="52" t="s">
        <v>3841</v>
      </c>
      <c r="D2533" s="52"/>
      <c r="E2533" s="56" t="s">
        <v>3671</v>
      </c>
      <c r="F2533" s="56">
        <v>13</v>
      </c>
      <c r="G2533" s="52" t="s">
        <v>3842</v>
      </c>
      <c r="H2533" s="47" t="s">
        <v>96</v>
      </c>
      <c r="I2533" s="44"/>
      <c r="J2533" s="39" t="e">
        <f>VLOOKUP(A2533,'[1]2019.11'!$A:$B,2,0)</f>
        <v>#N/A</v>
      </c>
      <c r="X2533" s="39" t="e">
        <f>VLOOKUP(A2533,'[1]2019.30'!$A:$B,2,0)</f>
        <v>#N/A</v>
      </c>
      <c r="AJ2533" s="39" t="e">
        <f>VLOOKUP(A2533,[2]修订!$B:$C,2,0)</f>
        <v>#N/A</v>
      </c>
    </row>
    <row r="2534" s="39" customFormat="1" spans="1:36">
      <c r="A2534" s="55">
        <v>310511020</v>
      </c>
      <c r="B2534" s="52" t="s">
        <v>3843</v>
      </c>
      <c r="C2534" s="52" t="s">
        <v>3844</v>
      </c>
      <c r="D2534" s="52"/>
      <c r="E2534" s="56" t="s">
        <v>3671</v>
      </c>
      <c r="F2534" s="56">
        <v>16</v>
      </c>
      <c r="G2534" s="52"/>
      <c r="H2534" s="47"/>
      <c r="I2534" s="44"/>
      <c r="J2534" s="39" t="e">
        <f>VLOOKUP(A2534,'[1]2019.11'!$A:$B,2,0)</f>
        <v>#N/A</v>
      </c>
      <c r="X2534" s="39" t="e">
        <f>VLOOKUP(A2534,'[1]2019.30'!$A:$B,2,0)</f>
        <v>#N/A</v>
      </c>
      <c r="AJ2534" s="39" t="e">
        <f>VLOOKUP(A2534,[2]修订!$B:$C,2,0)</f>
        <v>#N/A</v>
      </c>
    </row>
    <row r="2535" s="39" customFormat="1" ht="36" spans="1:36">
      <c r="A2535" s="55">
        <v>310511021</v>
      </c>
      <c r="B2535" s="52" t="s">
        <v>3845</v>
      </c>
      <c r="C2535" s="52" t="s">
        <v>3846</v>
      </c>
      <c r="D2535" s="52" t="s">
        <v>3847</v>
      </c>
      <c r="E2535" s="56" t="s">
        <v>3671</v>
      </c>
      <c r="F2535" s="56">
        <v>54</v>
      </c>
      <c r="G2535" s="52" t="s">
        <v>3848</v>
      </c>
      <c r="H2535" s="47" t="s">
        <v>68</v>
      </c>
      <c r="I2535" s="44"/>
      <c r="J2535" s="39" t="e">
        <f>VLOOKUP(A2535,'[1]2019.11'!$A:$B,2,0)</f>
        <v>#N/A</v>
      </c>
      <c r="X2535" s="39" t="str">
        <f>VLOOKUP(A2535,'[1]2019.30'!$A:$B,2,0)</f>
        <v>根管再治疗术</v>
      </c>
      <c r="Y2535" s="39">
        <f>IF(B2535=X2535,0,1)</f>
        <v>0</v>
      </c>
      <c r="Z2535" s="39" t="s">
        <v>3846</v>
      </c>
      <c r="AA2535" s="39">
        <f>IF(C2535=Z2535,0,1)</f>
        <v>0</v>
      </c>
      <c r="AB2535" s="39" t="str">
        <f>VLOOKUP(A2535,'[1]2019.30'!$A:$D,4,0)</f>
        <v>特殊仪器及器械</v>
      </c>
      <c r="AC2535" s="39">
        <f>IF(D2535=AB2535,0,1)</f>
        <v>0</v>
      </c>
      <c r="AD2535" s="39" t="str">
        <f>VLOOKUP(A2535,'[1]2019.30'!$A:$E,5,0)</f>
        <v>每根管</v>
      </c>
      <c r="AE2535" s="39">
        <f>IF(E2535=AD2535,0,1)</f>
        <v>0</v>
      </c>
      <c r="AF2535" s="39">
        <f>VLOOKUP(A2535,'[1]2019.30'!$A:$F,6,0)</f>
        <v>54</v>
      </c>
      <c r="AG2535" s="39">
        <f>IF(F2535=AF2535,0,1)</f>
        <v>0</v>
      </c>
      <c r="AH2535" s="39" t="s">
        <v>3848</v>
      </c>
      <c r="AI2535" s="39">
        <f>IF(G2535=AH2535,0,1)</f>
        <v>0</v>
      </c>
      <c r="AJ2535" s="39" t="e">
        <f>VLOOKUP(A2535,[2]修订!$B:$C,2,0)</f>
        <v>#N/A</v>
      </c>
    </row>
    <row r="2536" s="39" customFormat="1" spans="1:36">
      <c r="A2536" s="55">
        <v>310511022</v>
      </c>
      <c r="B2536" s="52" t="s">
        <v>3849</v>
      </c>
      <c r="C2536" s="52" t="s">
        <v>3850</v>
      </c>
      <c r="D2536" s="52" t="s">
        <v>3645</v>
      </c>
      <c r="E2536" s="56" t="s">
        <v>3671</v>
      </c>
      <c r="F2536" s="56">
        <v>26</v>
      </c>
      <c r="G2536" s="52" t="s">
        <v>3815</v>
      </c>
      <c r="H2536" s="47" t="s">
        <v>96</v>
      </c>
      <c r="I2536" s="44"/>
      <c r="J2536" s="39" t="e">
        <f>VLOOKUP(A2536,'[1]2019.11'!$A:$B,2,0)</f>
        <v>#N/A</v>
      </c>
      <c r="X2536" s="39" t="e">
        <f>VLOOKUP(A2536,'[1]2019.30'!$A:$B,2,0)</f>
        <v>#N/A</v>
      </c>
      <c r="AJ2536" s="39" t="e">
        <f>VLOOKUP(A2536,[2]修订!$B:$C,2,0)</f>
        <v>#N/A</v>
      </c>
    </row>
    <row r="2537" s="39" customFormat="1" ht="24" spans="1:36">
      <c r="A2537" s="55">
        <v>310511023</v>
      </c>
      <c r="B2537" s="52" t="s">
        <v>3851</v>
      </c>
      <c r="C2537" s="52" t="s">
        <v>3852</v>
      </c>
      <c r="D2537" s="52" t="s">
        <v>3853</v>
      </c>
      <c r="E2537" s="56" t="s">
        <v>3671</v>
      </c>
      <c r="F2537" s="56">
        <v>90</v>
      </c>
      <c r="G2537" s="52" t="s">
        <v>3839</v>
      </c>
      <c r="H2537" s="47"/>
      <c r="I2537" s="44"/>
      <c r="J2537" s="39" t="e">
        <f>VLOOKUP(A2537,'[1]2019.11'!$A:$B,2,0)</f>
        <v>#N/A</v>
      </c>
      <c r="X2537" s="39" t="e">
        <f>VLOOKUP(A2537,'[1]2019.30'!$A:$B,2,0)</f>
        <v>#N/A</v>
      </c>
      <c r="AJ2537" s="39" t="e">
        <f>VLOOKUP(A2537,[2]修订!$B:$C,2,0)</f>
        <v>#N/A</v>
      </c>
    </row>
    <row r="2538" s="39" customFormat="1" ht="24" spans="1:36">
      <c r="A2538" s="55">
        <v>310511024</v>
      </c>
      <c r="B2538" s="52" t="s">
        <v>3854</v>
      </c>
      <c r="C2538" s="52" t="s">
        <v>3855</v>
      </c>
      <c r="D2538" s="52"/>
      <c r="E2538" s="56" t="s">
        <v>28</v>
      </c>
      <c r="F2538" s="56">
        <v>35</v>
      </c>
      <c r="G2538" s="52"/>
      <c r="H2538" s="47"/>
      <c r="I2538" s="44"/>
      <c r="J2538" s="39" t="e">
        <f>VLOOKUP(A2538,'[1]2019.11'!$A:$B,2,0)</f>
        <v>#N/A</v>
      </c>
      <c r="X2538" s="39" t="e">
        <f>VLOOKUP(A2538,'[1]2019.30'!$A:$B,2,0)</f>
        <v>#N/A</v>
      </c>
      <c r="AJ2538" s="39" t="e">
        <f>VLOOKUP(A2538,[2]修订!$B:$C,2,0)</f>
        <v>#N/A</v>
      </c>
    </row>
    <row r="2539" s="39" customFormat="1" spans="1:36">
      <c r="A2539" s="55">
        <v>310511025</v>
      </c>
      <c r="B2539" s="52" t="s">
        <v>3856</v>
      </c>
      <c r="C2539" s="52" t="s">
        <v>3857</v>
      </c>
      <c r="D2539" s="52" t="s">
        <v>3858</v>
      </c>
      <c r="E2539" s="56" t="s">
        <v>3671</v>
      </c>
      <c r="F2539" s="56">
        <v>120</v>
      </c>
      <c r="G2539" s="52"/>
      <c r="H2539" s="47" t="s">
        <v>96</v>
      </c>
      <c r="I2539" s="44"/>
      <c r="J2539" s="39" t="e">
        <f>VLOOKUP(A2539,'[1]2019.11'!$A:$B,2,0)</f>
        <v>#N/A</v>
      </c>
      <c r="X2539" s="39" t="e">
        <f>VLOOKUP(A2539,'[1]2019.30'!$A:$B,2,0)</f>
        <v>#N/A</v>
      </c>
      <c r="AJ2539" s="39" t="e">
        <f>VLOOKUP(A2539,[2]修订!$B:$C,2,0)</f>
        <v>#N/A</v>
      </c>
    </row>
    <row r="2540" s="39" customFormat="1" spans="1:36">
      <c r="A2540" s="55">
        <v>310511026</v>
      </c>
      <c r="B2540" s="52" t="s">
        <v>3859</v>
      </c>
      <c r="C2540" s="52" t="s">
        <v>3860</v>
      </c>
      <c r="D2540" s="52" t="s">
        <v>3861</v>
      </c>
      <c r="E2540" s="56" t="s">
        <v>3665</v>
      </c>
      <c r="F2540" s="56">
        <v>17</v>
      </c>
      <c r="G2540" s="52"/>
      <c r="H2540" s="47"/>
      <c r="I2540" s="44"/>
      <c r="J2540" s="39" t="e">
        <f>VLOOKUP(A2540,'[1]2019.11'!$A:$B,2,0)</f>
        <v>#N/A</v>
      </c>
      <c r="X2540" s="39" t="e">
        <f>VLOOKUP(A2540,'[1]2019.30'!$A:$B,2,0)</f>
        <v>#N/A</v>
      </c>
      <c r="AJ2540" s="39" t="e">
        <f>VLOOKUP(A2540,[2]修订!$B:$C,2,0)</f>
        <v>#N/A</v>
      </c>
    </row>
    <row r="2541" s="39" customFormat="1" ht="24" spans="1:36">
      <c r="A2541" s="55">
        <v>310511027</v>
      </c>
      <c r="B2541" s="52" t="s">
        <v>3862</v>
      </c>
      <c r="C2541" s="52" t="s">
        <v>3863</v>
      </c>
      <c r="D2541" s="52" t="s">
        <v>3864</v>
      </c>
      <c r="E2541" s="56" t="s">
        <v>3665</v>
      </c>
      <c r="F2541" s="56">
        <v>55</v>
      </c>
      <c r="G2541" s="52"/>
      <c r="H2541" s="47"/>
      <c r="I2541" s="44"/>
      <c r="J2541" s="39" t="e">
        <f>VLOOKUP(A2541,'[1]2019.11'!$A:$B,2,0)</f>
        <v>#N/A</v>
      </c>
      <c r="X2541" s="39" t="e">
        <f>VLOOKUP(A2541,'[1]2019.30'!$A:$B,2,0)</f>
        <v>#N/A</v>
      </c>
      <c r="AJ2541" s="39" t="e">
        <f>VLOOKUP(A2541,[2]修订!$B:$C,2,0)</f>
        <v>#N/A</v>
      </c>
    </row>
    <row r="2542" s="39" customFormat="1" spans="1:36">
      <c r="A2542" s="55">
        <v>310512</v>
      </c>
      <c r="B2542" s="52" t="s">
        <v>3865</v>
      </c>
      <c r="C2542" s="52"/>
      <c r="D2542" s="52"/>
      <c r="E2542" s="56"/>
      <c r="F2542" s="56"/>
      <c r="G2542" s="52"/>
      <c r="H2542" s="47"/>
      <c r="I2542" s="44"/>
      <c r="J2542" s="39" t="e">
        <f>VLOOKUP(A2542,'[1]2019.11'!$A:$B,2,0)</f>
        <v>#N/A</v>
      </c>
      <c r="X2542" s="39" t="str">
        <f>VLOOKUP(A2542,'[1]2019.30'!$A:$B,2,0)</f>
        <v>儿童牙科治疗</v>
      </c>
      <c r="Y2542" s="39">
        <f t="shared" ref="Y2542:Y2560" si="435">IF(B2542=X2542,0,1)</f>
        <v>0</v>
      </c>
      <c r="Z2542" s="39">
        <v>0</v>
      </c>
      <c r="AA2542" s="39">
        <f t="shared" ref="AA2542:AA2560" si="436">IF(C2542=Z2542,0,1)</f>
        <v>0</v>
      </c>
      <c r="AB2542" s="39" t="e">
        <f>VLOOKUP(A2542,'[1]2019.30'!$A:$D,4,0)</f>
        <v>#REF!</v>
      </c>
      <c r="AC2542" s="39" t="e">
        <f t="shared" ref="AC2542:AC2560" si="437">IF(D2542=AB2542,0,1)</f>
        <v>#REF!</v>
      </c>
      <c r="AD2542" s="39" t="e">
        <f>VLOOKUP(A2542,'[1]2019.30'!$A:$E,5,0)</f>
        <v>#REF!</v>
      </c>
      <c r="AE2542" s="39" t="e">
        <f t="shared" ref="AE2542:AE2560" si="438">IF(E2542=AD2542,0,1)</f>
        <v>#REF!</v>
      </c>
      <c r="AF2542" s="39" t="e">
        <f>VLOOKUP(A2542,'[1]2019.30'!$A:$F,6,0)</f>
        <v>#REF!</v>
      </c>
      <c r="AG2542" s="39" t="e">
        <f t="shared" ref="AG2542:AG2560" si="439">IF(F2542=AF2542,0,1)</f>
        <v>#REF!</v>
      </c>
      <c r="AH2542" s="39">
        <v>0</v>
      </c>
      <c r="AI2542" s="39">
        <f t="shared" ref="AI2542:AI2560" si="440">IF(G2542=AH2542,0,1)</f>
        <v>0</v>
      </c>
      <c r="AJ2542" s="39" t="e">
        <f>VLOOKUP(A2542,[2]修订!$B:$C,2,0)</f>
        <v>#N/A</v>
      </c>
    </row>
    <row r="2543" s="39" customFormat="1" ht="36" spans="1:36">
      <c r="A2543" s="55">
        <v>310512001</v>
      </c>
      <c r="B2543" s="52" t="s">
        <v>3866</v>
      </c>
      <c r="C2543" s="52" t="s">
        <v>3867</v>
      </c>
      <c r="D2543" s="52" t="s">
        <v>3868</v>
      </c>
      <c r="E2543" s="56" t="s">
        <v>3671</v>
      </c>
      <c r="F2543" s="56">
        <v>36</v>
      </c>
      <c r="G2543" s="52"/>
      <c r="H2543" s="47" t="s">
        <v>68</v>
      </c>
      <c r="I2543" s="44"/>
      <c r="J2543" s="39" t="e">
        <f>VLOOKUP(A2543,'[1]2019.11'!$A:$B,2,0)</f>
        <v>#N/A</v>
      </c>
      <c r="X2543" s="39" t="str">
        <f>VLOOKUP(A2543,'[1]2019.30'!$A:$B,2,0)</f>
        <v>根尖诱导成形术</v>
      </c>
      <c r="Y2543" s="39">
        <f t="shared" si="435"/>
        <v>0</v>
      </c>
      <c r="Z2543" s="39" t="s">
        <v>3867</v>
      </c>
      <c r="AA2543" s="39">
        <f t="shared" si="436"/>
        <v>0</v>
      </c>
      <c r="AB2543" s="39" t="str">
        <f>VLOOKUP(A2543,'[1]2019.30'!$A:$D,4,0)</f>
        <v>特殊充填材料</v>
      </c>
      <c r="AC2543" s="39">
        <f t="shared" si="437"/>
        <v>0</v>
      </c>
      <c r="AD2543" s="39" t="str">
        <f>VLOOKUP(A2543,'[1]2019.30'!$A:$E,5,0)</f>
        <v>每根管</v>
      </c>
      <c r="AE2543" s="39">
        <f t="shared" si="438"/>
        <v>0</v>
      </c>
      <c r="AF2543" s="39">
        <f>VLOOKUP(A2543,'[1]2019.30'!$A:$F,6,0)</f>
        <v>36</v>
      </c>
      <c r="AG2543" s="39">
        <f t="shared" si="439"/>
        <v>0</v>
      </c>
      <c r="AH2543" s="39">
        <v>0</v>
      </c>
      <c r="AI2543" s="39">
        <f t="shared" si="440"/>
        <v>0</v>
      </c>
      <c r="AJ2543" s="39" t="e">
        <f>VLOOKUP(A2543,[2]修订!$B:$C,2,0)</f>
        <v>#N/A</v>
      </c>
    </row>
    <row r="2544" s="39" customFormat="1" ht="24" spans="1:36">
      <c r="A2544" s="55">
        <v>310512002</v>
      </c>
      <c r="B2544" s="52" t="s">
        <v>3869</v>
      </c>
      <c r="C2544" s="52" t="s">
        <v>3870</v>
      </c>
      <c r="D2544" s="52" t="s">
        <v>3871</v>
      </c>
      <c r="E2544" s="56" t="s">
        <v>3665</v>
      </c>
      <c r="F2544" s="56">
        <v>28</v>
      </c>
      <c r="G2544" s="52"/>
      <c r="H2544" s="47" t="s">
        <v>68</v>
      </c>
      <c r="I2544" s="44"/>
      <c r="J2544" s="39" t="e">
        <f>VLOOKUP(A2544,'[1]2019.11'!$A:$B,2,0)</f>
        <v>#N/A</v>
      </c>
      <c r="X2544" s="39" t="str">
        <f>VLOOKUP(A2544,'[1]2019.30'!$A:$B,2,0)</f>
        <v>窝沟封闭</v>
      </c>
      <c r="Y2544" s="39">
        <f t="shared" si="435"/>
        <v>0</v>
      </c>
      <c r="Z2544" s="39" t="s">
        <v>3870</v>
      </c>
      <c r="AA2544" s="39">
        <f t="shared" si="436"/>
        <v>0</v>
      </c>
      <c r="AB2544" s="39" t="str">
        <f>VLOOKUP(A2544,'[1]2019.30'!$A:$D,4,0)</f>
        <v>特殊窝沟封闭剂</v>
      </c>
      <c r="AC2544" s="39">
        <f t="shared" si="437"/>
        <v>0</v>
      </c>
      <c r="AD2544" s="39" t="str">
        <f>VLOOKUP(A2544,'[1]2019.30'!$A:$E,5,0)</f>
        <v>每牙</v>
      </c>
      <c r="AE2544" s="39">
        <f t="shared" si="438"/>
        <v>0</v>
      </c>
      <c r="AF2544" s="39">
        <f>VLOOKUP(A2544,'[1]2019.30'!$A:$F,6,0)</f>
        <v>28</v>
      </c>
      <c r="AG2544" s="39">
        <f t="shared" si="439"/>
        <v>0</v>
      </c>
      <c r="AH2544" s="39">
        <v>0</v>
      </c>
      <c r="AI2544" s="39">
        <f t="shared" si="440"/>
        <v>0</v>
      </c>
      <c r="AJ2544" s="39" t="e">
        <f>VLOOKUP(A2544,[2]修订!$B:$C,2,0)</f>
        <v>#N/A</v>
      </c>
    </row>
    <row r="2545" s="39" customFormat="1" ht="36" spans="1:36">
      <c r="A2545" s="55">
        <v>310512003</v>
      </c>
      <c r="B2545" s="52" t="s">
        <v>3872</v>
      </c>
      <c r="C2545" s="52" t="s">
        <v>3873</v>
      </c>
      <c r="D2545" s="52" t="s">
        <v>3645</v>
      </c>
      <c r="E2545" s="56" t="s">
        <v>3665</v>
      </c>
      <c r="F2545" s="56">
        <v>78</v>
      </c>
      <c r="G2545" s="52"/>
      <c r="H2545" s="47" t="s">
        <v>68</v>
      </c>
      <c r="I2545" s="44"/>
      <c r="J2545" s="39" t="e">
        <f>VLOOKUP(A2545,'[1]2019.11'!$A:$B,2,0)</f>
        <v>#N/A</v>
      </c>
      <c r="X2545" s="39" t="str">
        <f>VLOOKUP(A2545,'[1]2019.30'!$A:$B,2,0)</f>
        <v>乳牙预成冠修复</v>
      </c>
      <c r="Y2545" s="39">
        <f t="shared" si="435"/>
        <v>0</v>
      </c>
      <c r="Z2545" s="39" t="s">
        <v>3873</v>
      </c>
      <c r="AA2545" s="39">
        <f t="shared" si="436"/>
        <v>0</v>
      </c>
      <c r="AB2545" s="39" t="str">
        <f>VLOOKUP(A2545,'[1]2019.30'!$A:$D,4,0)</f>
        <v>特殊材料</v>
      </c>
      <c r="AC2545" s="39">
        <f t="shared" si="437"/>
        <v>0</v>
      </c>
      <c r="AD2545" s="39" t="str">
        <f>VLOOKUP(A2545,'[1]2019.30'!$A:$E,5,0)</f>
        <v>每牙</v>
      </c>
      <c r="AE2545" s="39">
        <f t="shared" si="438"/>
        <v>0</v>
      </c>
      <c r="AF2545" s="39">
        <f>VLOOKUP(A2545,'[1]2019.30'!$A:$F,6,0)</f>
        <v>78</v>
      </c>
      <c r="AG2545" s="39">
        <f t="shared" si="439"/>
        <v>0</v>
      </c>
      <c r="AH2545" s="39">
        <v>0</v>
      </c>
      <c r="AI2545" s="39">
        <f t="shared" si="440"/>
        <v>0</v>
      </c>
      <c r="AJ2545" s="39" t="e">
        <f>VLOOKUP(A2545,[2]修订!$B:$C,2,0)</f>
        <v>#N/A</v>
      </c>
    </row>
    <row r="2546" s="39" customFormat="1" ht="24" spans="1:36">
      <c r="A2546" s="55">
        <v>310512004</v>
      </c>
      <c r="B2546" s="52" t="s">
        <v>3874</v>
      </c>
      <c r="C2546" s="52" t="s">
        <v>3875</v>
      </c>
      <c r="D2546" s="52" t="s">
        <v>3645</v>
      </c>
      <c r="E2546" s="56" t="s">
        <v>3665</v>
      </c>
      <c r="F2546" s="56">
        <v>78</v>
      </c>
      <c r="G2546" s="52"/>
      <c r="H2546" s="47" t="s">
        <v>68</v>
      </c>
      <c r="I2546" s="44"/>
      <c r="J2546" s="39" t="e">
        <f>VLOOKUP(A2546,'[1]2019.11'!$A:$B,2,0)</f>
        <v>#N/A</v>
      </c>
      <c r="X2546" s="39" t="str">
        <f>VLOOKUP(A2546,'[1]2019.30'!$A:$B,2,0)</f>
        <v>儿童前牙树脂冠修复</v>
      </c>
      <c r="Y2546" s="39">
        <f t="shared" si="435"/>
        <v>0</v>
      </c>
      <c r="Z2546" s="39" t="s">
        <v>3875</v>
      </c>
      <c r="AA2546" s="39">
        <f t="shared" si="436"/>
        <v>0</v>
      </c>
      <c r="AB2546" s="39" t="str">
        <f>VLOOKUP(A2546,'[1]2019.30'!$A:$D,4,0)</f>
        <v>特殊材料</v>
      </c>
      <c r="AC2546" s="39">
        <f t="shared" si="437"/>
        <v>0</v>
      </c>
      <c r="AD2546" s="39" t="str">
        <f>VLOOKUP(A2546,'[1]2019.30'!$A:$E,5,0)</f>
        <v>每牙</v>
      </c>
      <c r="AE2546" s="39">
        <f t="shared" si="438"/>
        <v>0</v>
      </c>
      <c r="AF2546" s="39">
        <f>VLOOKUP(A2546,'[1]2019.30'!$A:$F,6,0)</f>
        <v>78</v>
      </c>
      <c r="AG2546" s="39">
        <f t="shared" si="439"/>
        <v>0</v>
      </c>
      <c r="AH2546" s="39">
        <v>0</v>
      </c>
      <c r="AI2546" s="39">
        <f t="shared" si="440"/>
        <v>0</v>
      </c>
      <c r="AJ2546" s="39" t="e">
        <f>VLOOKUP(A2546,[2]修订!$B:$C,2,0)</f>
        <v>#N/A</v>
      </c>
    </row>
    <row r="2547" s="39" customFormat="1" ht="60" spans="1:36">
      <c r="A2547" s="55">
        <v>310512005</v>
      </c>
      <c r="B2547" s="52" t="s">
        <v>3876</v>
      </c>
      <c r="C2547" s="52" t="s">
        <v>3877</v>
      </c>
      <c r="D2547" s="52" t="s">
        <v>3878</v>
      </c>
      <c r="E2547" s="56" t="s">
        <v>28</v>
      </c>
      <c r="F2547" s="56">
        <v>150</v>
      </c>
      <c r="G2547" s="52"/>
      <c r="H2547" s="47" t="s">
        <v>68</v>
      </c>
      <c r="I2547" s="44"/>
      <c r="J2547" s="39" t="e">
        <f>VLOOKUP(A2547,'[1]2019.11'!$A:$B,2,0)</f>
        <v>#N/A</v>
      </c>
      <c r="X2547" s="39" t="str">
        <f>VLOOKUP(A2547,'[1]2019.30'!$A:$B,2,0)</f>
        <v>制戴固定式缺隙保持器</v>
      </c>
      <c r="Y2547" s="39">
        <f t="shared" si="435"/>
        <v>0</v>
      </c>
      <c r="Z2547" s="39" t="s">
        <v>3877</v>
      </c>
      <c r="AA2547" s="39">
        <f t="shared" si="436"/>
        <v>0</v>
      </c>
      <c r="AB2547" s="39" t="str">
        <f>VLOOKUP(A2547,'[1]2019.30'!$A:$D,4,0)</f>
        <v>特殊材料、印模、模型制备、下颌舌弓、导萌式保持器、丝圈式保持器</v>
      </c>
      <c r="AC2547" s="39">
        <f t="shared" si="437"/>
        <v>0</v>
      </c>
      <c r="AD2547" s="39" t="str">
        <f>VLOOKUP(A2547,'[1]2019.30'!$A:$E,5,0)</f>
        <v>次</v>
      </c>
      <c r="AE2547" s="39">
        <f t="shared" si="438"/>
        <v>0</v>
      </c>
      <c r="AF2547" s="39">
        <f>VLOOKUP(A2547,'[1]2019.30'!$A:$F,6,0)</f>
        <v>150</v>
      </c>
      <c r="AG2547" s="39">
        <f t="shared" si="439"/>
        <v>0</v>
      </c>
      <c r="AH2547" s="39">
        <v>0</v>
      </c>
      <c r="AI2547" s="39">
        <f t="shared" si="440"/>
        <v>0</v>
      </c>
      <c r="AJ2547" s="39" t="e">
        <f>VLOOKUP(A2547,[2]修订!$B:$C,2,0)</f>
        <v>#N/A</v>
      </c>
    </row>
    <row r="2548" s="39" customFormat="1" spans="1:36">
      <c r="A2548" s="55">
        <v>310512006</v>
      </c>
      <c r="B2548" s="52" t="s">
        <v>3879</v>
      </c>
      <c r="C2548" s="52" t="s">
        <v>3880</v>
      </c>
      <c r="D2548" s="52" t="s">
        <v>3881</v>
      </c>
      <c r="E2548" s="56" t="s">
        <v>28</v>
      </c>
      <c r="F2548" s="56">
        <v>100</v>
      </c>
      <c r="G2548" s="52"/>
      <c r="H2548" s="47" t="s">
        <v>68</v>
      </c>
      <c r="I2548" s="44"/>
      <c r="J2548" s="39" t="e">
        <f>VLOOKUP(A2548,'[1]2019.11'!$A:$B,2,0)</f>
        <v>#N/A</v>
      </c>
      <c r="X2548" s="39" t="str">
        <f>VLOOKUP(A2548,'[1]2019.30'!$A:$B,2,0)</f>
        <v>制戴活动式缺隙保持器</v>
      </c>
      <c r="Y2548" s="39">
        <f t="shared" si="435"/>
        <v>0</v>
      </c>
      <c r="Z2548" s="39" t="s">
        <v>3880</v>
      </c>
      <c r="AA2548" s="39">
        <f t="shared" si="436"/>
        <v>0</v>
      </c>
      <c r="AB2548" s="39" t="str">
        <f>VLOOKUP(A2548,'[1]2019.30'!$A:$D,4,0)</f>
        <v>印模、模型制备</v>
      </c>
      <c r="AC2548" s="39">
        <f t="shared" si="437"/>
        <v>0</v>
      </c>
      <c r="AD2548" s="39" t="str">
        <f>VLOOKUP(A2548,'[1]2019.30'!$A:$E,5,0)</f>
        <v>次</v>
      </c>
      <c r="AE2548" s="39">
        <f t="shared" si="438"/>
        <v>0</v>
      </c>
      <c r="AF2548" s="39">
        <f>VLOOKUP(A2548,'[1]2019.30'!$A:$F,6,0)</f>
        <v>100</v>
      </c>
      <c r="AG2548" s="39">
        <f t="shared" si="439"/>
        <v>0</v>
      </c>
      <c r="AH2548" s="39">
        <v>0</v>
      </c>
      <c r="AI2548" s="39">
        <f t="shared" si="440"/>
        <v>0</v>
      </c>
      <c r="AJ2548" s="39" t="e">
        <f>VLOOKUP(A2548,[2]修订!$B:$C,2,0)</f>
        <v>#N/A</v>
      </c>
    </row>
    <row r="2549" s="39" customFormat="1" ht="24" spans="1:36">
      <c r="A2549" s="55">
        <v>310512007</v>
      </c>
      <c r="B2549" s="52" t="s">
        <v>3882</v>
      </c>
      <c r="C2549" s="52" t="s">
        <v>3883</v>
      </c>
      <c r="D2549" s="52" t="s">
        <v>3884</v>
      </c>
      <c r="E2549" s="56" t="s">
        <v>3646</v>
      </c>
      <c r="F2549" s="56">
        <v>300</v>
      </c>
      <c r="G2549" s="52"/>
      <c r="H2549" s="47" t="s">
        <v>68</v>
      </c>
      <c r="I2549" s="44"/>
      <c r="J2549" s="39" t="e">
        <f>VLOOKUP(A2549,'[1]2019.11'!$A:$B,2,0)</f>
        <v>#N/A</v>
      </c>
      <c r="X2549" s="39" t="str">
        <f>VLOOKUP(A2549,'[1]2019.30'!$A:$B,2,0)</f>
        <v>制戴活动矫正器</v>
      </c>
      <c r="Y2549" s="39">
        <f t="shared" si="435"/>
        <v>0</v>
      </c>
      <c r="Z2549" s="39" t="s">
        <v>3883</v>
      </c>
      <c r="AA2549" s="39">
        <f t="shared" si="436"/>
        <v>0</v>
      </c>
      <c r="AB2549" s="39" t="str">
        <f>VLOOKUP(A2549,'[1]2019.30'!$A:$D,4,0)</f>
        <v>印模、模型材料、特殊矫正装置</v>
      </c>
      <c r="AC2549" s="39">
        <f t="shared" si="437"/>
        <v>0</v>
      </c>
      <c r="AD2549" s="39" t="str">
        <f>VLOOKUP(A2549,'[1]2019.30'!$A:$E,5,0)</f>
        <v>单颌</v>
      </c>
      <c r="AE2549" s="39">
        <f t="shared" si="438"/>
        <v>0</v>
      </c>
      <c r="AF2549" s="39">
        <f>VLOOKUP(A2549,'[1]2019.30'!$A:$F,6,0)</f>
        <v>300</v>
      </c>
      <c r="AG2549" s="39">
        <f t="shared" si="439"/>
        <v>0</v>
      </c>
      <c r="AH2549" s="39">
        <v>0</v>
      </c>
      <c r="AI2549" s="39">
        <f t="shared" si="440"/>
        <v>0</v>
      </c>
      <c r="AJ2549" s="39" t="e">
        <f>VLOOKUP(A2549,[2]修订!$B:$C,2,0)</f>
        <v>#N/A</v>
      </c>
    </row>
    <row r="2550" s="39" customFormat="1" ht="48" spans="1:36">
      <c r="A2550" s="55">
        <v>310512008</v>
      </c>
      <c r="B2550" s="52" t="s">
        <v>3885</v>
      </c>
      <c r="C2550" s="52" t="s">
        <v>3886</v>
      </c>
      <c r="D2550" s="52" t="s">
        <v>3887</v>
      </c>
      <c r="E2550" s="56" t="s">
        <v>3665</v>
      </c>
      <c r="F2550" s="56">
        <v>240</v>
      </c>
      <c r="G2550" s="52"/>
      <c r="H2550" s="47" t="s">
        <v>68</v>
      </c>
      <c r="I2550" s="44"/>
      <c r="J2550" s="39" t="e">
        <f>VLOOKUP(A2550,'[1]2019.11'!$A:$B,2,0)</f>
        <v>#N/A</v>
      </c>
      <c r="X2550" s="39" t="str">
        <f>VLOOKUP(A2550,'[1]2019.30'!$A:$B,2,0)</f>
        <v>前牙根折根牵引</v>
      </c>
      <c r="Y2550" s="39">
        <f t="shared" si="435"/>
        <v>0</v>
      </c>
      <c r="Z2550" s="39" t="s">
        <v>3886</v>
      </c>
      <c r="AA2550" s="39">
        <f t="shared" si="436"/>
        <v>0</v>
      </c>
      <c r="AB2550" s="39" t="str">
        <f>VLOOKUP(A2550,'[1]2019.30'!$A:$D,4,0)</f>
        <v>矫正牵引装置材料、复诊更换牵引装置、印模、模型制备</v>
      </c>
      <c r="AC2550" s="39">
        <f t="shared" si="437"/>
        <v>0</v>
      </c>
      <c r="AD2550" s="39" t="str">
        <f>VLOOKUP(A2550,'[1]2019.30'!$A:$E,5,0)</f>
        <v>每牙</v>
      </c>
      <c r="AE2550" s="39">
        <f t="shared" si="438"/>
        <v>0</v>
      </c>
      <c r="AF2550" s="39">
        <f>VLOOKUP(A2550,'[1]2019.30'!$A:$F,6,0)</f>
        <v>240</v>
      </c>
      <c r="AG2550" s="39">
        <f t="shared" si="439"/>
        <v>0</v>
      </c>
      <c r="AH2550" s="39">
        <v>0</v>
      </c>
      <c r="AI2550" s="39">
        <f t="shared" si="440"/>
        <v>0</v>
      </c>
      <c r="AJ2550" s="39" t="e">
        <f>VLOOKUP(A2550,[2]修订!$B:$C,2,0)</f>
        <v>#N/A</v>
      </c>
    </row>
    <row r="2551" s="39" customFormat="1" ht="48" spans="1:36">
      <c r="A2551" s="55">
        <v>310512009</v>
      </c>
      <c r="B2551" s="52" t="s">
        <v>3888</v>
      </c>
      <c r="C2551" s="52" t="s">
        <v>3889</v>
      </c>
      <c r="D2551" s="52" t="s">
        <v>3890</v>
      </c>
      <c r="E2551" s="56" t="s">
        <v>3671</v>
      </c>
      <c r="F2551" s="56">
        <v>80</v>
      </c>
      <c r="G2551" s="52"/>
      <c r="H2551" s="47" t="s">
        <v>68</v>
      </c>
      <c r="I2551" s="44"/>
      <c r="J2551" s="39" t="e">
        <f>VLOOKUP(A2551,'[1]2019.11'!$A:$B,2,0)</f>
        <v>#N/A</v>
      </c>
      <c r="X2551" s="39" t="str">
        <f>VLOOKUP(A2551,'[1]2019.30'!$A:$B,2,0)</f>
        <v>钙化桥打通术</v>
      </c>
      <c r="Y2551" s="39">
        <f t="shared" si="435"/>
        <v>0</v>
      </c>
      <c r="Z2551" s="39" t="s">
        <v>3889</v>
      </c>
      <c r="AA2551" s="39">
        <f t="shared" si="436"/>
        <v>0</v>
      </c>
      <c r="AB2551" s="39" t="str">
        <f>VLOOKUP(A2551,'[1]2019.30'!$A:$D,4,0)</f>
        <v>特殊根管充填材料如银尖、钛尖</v>
      </c>
      <c r="AC2551" s="39">
        <f t="shared" si="437"/>
        <v>0</v>
      </c>
      <c r="AD2551" s="39" t="str">
        <f>VLOOKUP(A2551,'[1]2019.30'!$A:$E,5,0)</f>
        <v>每根管</v>
      </c>
      <c r="AE2551" s="39">
        <f t="shared" si="438"/>
        <v>0</v>
      </c>
      <c r="AF2551" s="39">
        <f>VLOOKUP(A2551,'[1]2019.30'!$A:$F,6,0)</f>
        <v>80</v>
      </c>
      <c r="AG2551" s="39">
        <f t="shared" si="439"/>
        <v>0</v>
      </c>
      <c r="AH2551" s="39">
        <v>0</v>
      </c>
      <c r="AI2551" s="39">
        <f t="shared" si="440"/>
        <v>0</v>
      </c>
      <c r="AJ2551" s="39" t="e">
        <f>VLOOKUP(A2551,[2]修订!$B:$C,2,0)</f>
        <v>#N/A</v>
      </c>
    </row>
    <row r="2552" s="39" customFormat="1" ht="24" spans="1:36">
      <c r="A2552" s="55">
        <v>310512010</v>
      </c>
      <c r="B2552" s="52" t="s">
        <v>3891</v>
      </c>
      <c r="C2552" s="52" t="s">
        <v>3892</v>
      </c>
      <c r="D2552" s="52" t="s">
        <v>3893</v>
      </c>
      <c r="E2552" s="56" t="s">
        <v>3646</v>
      </c>
      <c r="F2552" s="56">
        <v>180</v>
      </c>
      <c r="G2552" s="52"/>
      <c r="H2552" s="47" t="s">
        <v>68</v>
      </c>
      <c r="I2552" s="44"/>
      <c r="J2552" s="39" t="e">
        <f>VLOOKUP(A2552,'[1]2019.11'!$A:$B,2,0)</f>
        <v>#N/A</v>
      </c>
      <c r="X2552" s="39" t="str">
        <f>VLOOKUP(A2552,'[1]2019.30'!$A:$B,2,0)</f>
        <v>全牙列牙合垫固定术</v>
      </c>
      <c r="Y2552" s="39">
        <f t="shared" si="435"/>
        <v>0</v>
      </c>
      <c r="Z2552" s="39" t="s">
        <v>3894</v>
      </c>
      <c r="AA2552" s="39">
        <f t="shared" si="436"/>
        <v>1</v>
      </c>
      <c r="AB2552" s="39" t="str">
        <f>VLOOKUP(A2552,'[1]2019.30'!$A:$D,4,0)</f>
        <v>特殊材料、印模、模型制备</v>
      </c>
      <c r="AC2552" s="39">
        <f t="shared" si="437"/>
        <v>0</v>
      </c>
      <c r="AD2552" s="39" t="str">
        <f>VLOOKUP(A2552,'[1]2019.30'!$A:$E,5,0)</f>
        <v>单颌</v>
      </c>
      <c r="AE2552" s="39">
        <f t="shared" si="438"/>
        <v>0</v>
      </c>
      <c r="AF2552" s="39">
        <f>VLOOKUP(A2552,'[1]2019.30'!$A:$F,6,0)</f>
        <v>180</v>
      </c>
      <c r="AG2552" s="39">
        <f t="shared" si="439"/>
        <v>0</v>
      </c>
      <c r="AH2552" s="39">
        <v>0</v>
      </c>
      <c r="AI2552" s="39">
        <f t="shared" si="440"/>
        <v>0</v>
      </c>
      <c r="AJ2552" s="39" t="e">
        <f>VLOOKUP(A2552,[2]修订!$B:$C,2,0)</f>
        <v>#N/A</v>
      </c>
    </row>
    <row r="2553" s="39" customFormat="1" spans="1:36">
      <c r="A2553" s="55">
        <v>310512011</v>
      </c>
      <c r="B2553" s="52" t="s">
        <v>3895</v>
      </c>
      <c r="C2553" s="52"/>
      <c r="D2553" s="52"/>
      <c r="E2553" s="56" t="s">
        <v>3665</v>
      </c>
      <c r="F2553" s="56">
        <v>40</v>
      </c>
      <c r="G2553" s="52"/>
      <c r="H2553" s="47" t="s">
        <v>68</v>
      </c>
      <c r="I2553" s="44"/>
      <c r="J2553" s="39" t="e">
        <f>VLOOKUP(A2553,'[1]2019.11'!$A:$B,2,0)</f>
        <v>#N/A</v>
      </c>
      <c r="X2553" s="39" t="str">
        <f>VLOOKUP(A2553,'[1]2019.30'!$A:$B,2,0)</f>
        <v>活髓切断术</v>
      </c>
      <c r="Y2553" s="39">
        <f t="shared" si="435"/>
        <v>0</v>
      </c>
      <c r="Z2553" s="39">
        <v>0</v>
      </c>
      <c r="AA2553" s="39">
        <f t="shared" si="436"/>
        <v>0</v>
      </c>
      <c r="AB2553" s="39" t="e">
        <f>VLOOKUP(A2553,'[1]2019.30'!$A:$D,4,0)</f>
        <v>#REF!</v>
      </c>
      <c r="AC2553" s="39" t="e">
        <f t="shared" si="437"/>
        <v>#REF!</v>
      </c>
      <c r="AD2553" s="39" t="str">
        <f>VLOOKUP(A2553,'[1]2019.30'!$A:$E,5,0)</f>
        <v>每牙</v>
      </c>
      <c r="AE2553" s="39">
        <f t="shared" si="438"/>
        <v>0</v>
      </c>
      <c r="AF2553" s="39">
        <f>VLOOKUP(A2553,'[1]2019.30'!$A:$F,6,0)</f>
        <v>40</v>
      </c>
      <c r="AG2553" s="39">
        <f t="shared" si="439"/>
        <v>0</v>
      </c>
      <c r="AH2553" s="39">
        <v>0</v>
      </c>
      <c r="AI2553" s="39">
        <f t="shared" si="440"/>
        <v>0</v>
      </c>
      <c r="AJ2553" s="39" t="e">
        <f>VLOOKUP(A2553,[2]修订!$B:$C,2,0)</f>
        <v>#N/A</v>
      </c>
    </row>
    <row r="2554" s="39" customFormat="1" spans="1:36">
      <c r="A2554" s="55">
        <v>310513</v>
      </c>
      <c r="B2554" s="52" t="s">
        <v>3896</v>
      </c>
      <c r="C2554" s="52"/>
      <c r="D2554" s="52"/>
      <c r="E2554" s="56"/>
      <c r="F2554" s="56"/>
      <c r="G2554" s="52"/>
      <c r="H2554" s="47"/>
      <c r="I2554" s="44"/>
      <c r="J2554" s="39" t="e">
        <f>VLOOKUP(A2554,'[1]2019.11'!$A:$B,2,0)</f>
        <v>#N/A</v>
      </c>
      <c r="X2554" s="39" t="str">
        <f>VLOOKUP(A2554,'[1]2019.30'!$A:$B,2,0)</f>
        <v>牙周治疗</v>
      </c>
      <c r="Y2554" s="39">
        <f t="shared" si="435"/>
        <v>0</v>
      </c>
      <c r="Z2554" s="39">
        <v>0</v>
      </c>
      <c r="AA2554" s="39">
        <f t="shared" si="436"/>
        <v>0</v>
      </c>
      <c r="AB2554" s="39" t="e">
        <f>VLOOKUP(A2554,'[1]2019.30'!$A:$D,4,0)</f>
        <v>#REF!</v>
      </c>
      <c r="AC2554" s="39" t="e">
        <f t="shared" si="437"/>
        <v>#REF!</v>
      </c>
      <c r="AD2554" s="39" t="e">
        <f>VLOOKUP(A2554,'[1]2019.30'!$A:$E,5,0)</f>
        <v>#REF!</v>
      </c>
      <c r="AE2554" s="39" t="e">
        <f t="shared" si="438"/>
        <v>#REF!</v>
      </c>
      <c r="AF2554" s="39" t="e">
        <f>VLOOKUP(A2554,'[1]2019.30'!$A:$F,6,0)</f>
        <v>#REF!</v>
      </c>
      <c r="AG2554" s="39" t="e">
        <f t="shared" si="439"/>
        <v>#REF!</v>
      </c>
      <c r="AH2554" s="39">
        <v>0</v>
      </c>
      <c r="AI2554" s="39">
        <f t="shared" si="440"/>
        <v>0</v>
      </c>
      <c r="AJ2554" s="39" t="e">
        <f>VLOOKUP(A2554,[2]修订!$B:$C,2,0)</f>
        <v>#N/A</v>
      </c>
    </row>
    <row r="2555" s="39" customFormat="1" ht="24" spans="1:36">
      <c r="A2555" s="55">
        <v>310513001</v>
      </c>
      <c r="B2555" s="52" t="s">
        <v>3897</v>
      </c>
      <c r="C2555" s="52" t="s">
        <v>3898</v>
      </c>
      <c r="D2555" s="52"/>
      <c r="E2555" s="56" t="s">
        <v>3665</v>
      </c>
      <c r="F2555" s="56">
        <v>4.5</v>
      </c>
      <c r="G2555" s="52"/>
      <c r="H2555" s="47" t="s">
        <v>68</v>
      </c>
      <c r="I2555" s="44"/>
      <c r="J2555" s="39" t="e">
        <f>VLOOKUP(A2555,'[1]2019.11'!$A:$B,2,0)</f>
        <v>#N/A</v>
      </c>
      <c r="X2555" s="39" t="str">
        <f>VLOOKUP(A2555,'[1]2019.30'!$A:$B,2,0)</f>
        <v>洁治</v>
      </c>
      <c r="Y2555" s="39">
        <f t="shared" si="435"/>
        <v>0</v>
      </c>
      <c r="Z2555" s="39" t="s">
        <v>3898</v>
      </c>
      <c r="AA2555" s="39">
        <f t="shared" si="436"/>
        <v>0</v>
      </c>
      <c r="AB2555" s="39" t="e">
        <f>VLOOKUP(A2555,'[1]2019.30'!$A:$D,4,0)</f>
        <v>#REF!</v>
      </c>
      <c r="AC2555" s="39" t="e">
        <f t="shared" si="437"/>
        <v>#REF!</v>
      </c>
      <c r="AD2555" s="39" t="str">
        <f>VLOOKUP(A2555,'[1]2019.30'!$A:$E,5,0)</f>
        <v>每牙</v>
      </c>
      <c r="AE2555" s="39">
        <f t="shared" si="438"/>
        <v>0</v>
      </c>
      <c r="AF2555" s="39">
        <f>VLOOKUP(A2555,'[1]2019.30'!$A:$F,6,0)</f>
        <v>4.5</v>
      </c>
      <c r="AG2555" s="39">
        <f t="shared" si="439"/>
        <v>0</v>
      </c>
      <c r="AH2555" s="39">
        <v>0</v>
      </c>
      <c r="AI2555" s="39">
        <f t="shared" si="440"/>
        <v>0</v>
      </c>
      <c r="AJ2555" s="39" t="e">
        <f>VLOOKUP(A2555,[2]修订!$B:$C,2,0)</f>
        <v>#N/A</v>
      </c>
    </row>
    <row r="2556" s="39" customFormat="1" spans="1:36">
      <c r="A2556" s="55">
        <v>310513002</v>
      </c>
      <c r="B2556" s="52" t="s">
        <v>3899</v>
      </c>
      <c r="C2556" s="52" t="s">
        <v>3900</v>
      </c>
      <c r="D2556" s="52"/>
      <c r="E2556" s="56" t="s">
        <v>3665</v>
      </c>
      <c r="F2556" s="56">
        <v>12</v>
      </c>
      <c r="G2556" s="52" t="s">
        <v>3901</v>
      </c>
      <c r="H2556" s="47" t="s">
        <v>68</v>
      </c>
      <c r="I2556" s="44"/>
      <c r="J2556" s="39" t="e">
        <f>VLOOKUP(A2556,'[1]2019.11'!$A:$B,2,0)</f>
        <v>#N/A</v>
      </c>
      <c r="X2556" s="39" t="str">
        <f>VLOOKUP(A2556,'[1]2019.30'!$A:$B,2,0)</f>
        <v>龈下刮治</v>
      </c>
      <c r="Y2556" s="39">
        <f t="shared" si="435"/>
        <v>0</v>
      </c>
      <c r="Z2556" s="39" t="s">
        <v>3900</v>
      </c>
      <c r="AA2556" s="39">
        <f t="shared" si="436"/>
        <v>0</v>
      </c>
      <c r="AB2556" s="39" t="e">
        <f>VLOOKUP(A2556,'[1]2019.30'!$A:$D,4,0)</f>
        <v>#REF!</v>
      </c>
      <c r="AC2556" s="39" t="e">
        <f t="shared" si="437"/>
        <v>#REF!</v>
      </c>
      <c r="AD2556" s="39" t="str">
        <f>VLOOKUP(A2556,'[1]2019.30'!$A:$E,5,0)</f>
        <v>每牙</v>
      </c>
      <c r="AE2556" s="39">
        <f t="shared" si="438"/>
        <v>0</v>
      </c>
      <c r="AF2556" s="39">
        <f>VLOOKUP(A2556,'[1]2019.30'!$A:$F,6,0)</f>
        <v>12</v>
      </c>
      <c r="AG2556" s="39">
        <f t="shared" si="439"/>
        <v>0</v>
      </c>
      <c r="AH2556" s="39" t="s">
        <v>3901</v>
      </c>
      <c r="AI2556" s="39">
        <f t="shared" si="440"/>
        <v>0</v>
      </c>
      <c r="AJ2556" s="39" t="e">
        <f>VLOOKUP(A2556,[2]修订!$B:$C,2,0)</f>
        <v>#N/A</v>
      </c>
    </row>
    <row r="2557" s="39" customFormat="1" ht="24" spans="1:36">
      <c r="A2557" s="55">
        <v>310513003</v>
      </c>
      <c r="B2557" s="52" t="s">
        <v>3902</v>
      </c>
      <c r="C2557" s="52" t="s">
        <v>3903</v>
      </c>
      <c r="D2557" s="52" t="s">
        <v>3904</v>
      </c>
      <c r="E2557" s="56" t="s">
        <v>3665</v>
      </c>
      <c r="F2557" s="56">
        <v>15</v>
      </c>
      <c r="G2557" s="52"/>
      <c r="H2557" s="47" t="s">
        <v>68</v>
      </c>
      <c r="I2557" s="44"/>
      <c r="J2557" s="39" t="e">
        <f>VLOOKUP(A2557,'[1]2019.11'!$A:$B,2,0)</f>
        <v>#N/A</v>
      </c>
      <c r="X2557" s="39" t="str">
        <f>VLOOKUP(A2557,'[1]2019.30'!$A:$B,2,0)</f>
        <v>牙周固定</v>
      </c>
      <c r="Y2557" s="39">
        <f t="shared" si="435"/>
        <v>0</v>
      </c>
      <c r="Z2557" s="39" t="s">
        <v>3903</v>
      </c>
      <c r="AA2557" s="39">
        <f t="shared" si="436"/>
        <v>0</v>
      </c>
      <c r="AB2557" s="39" t="str">
        <f>VLOOKUP(A2557,'[1]2019.30'!$A:$D,4,0)</f>
        <v>特殊材料如树脂、高强纤维</v>
      </c>
      <c r="AC2557" s="39">
        <f t="shared" si="437"/>
        <v>0</v>
      </c>
      <c r="AD2557" s="39" t="str">
        <f>VLOOKUP(A2557,'[1]2019.30'!$A:$E,5,0)</f>
        <v>每牙</v>
      </c>
      <c r="AE2557" s="39">
        <f t="shared" si="438"/>
        <v>0</v>
      </c>
      <c r="AF2557" s="39">
        <f>VLOOKUP(A2557,'[1]2019.30'!$A:$F,6,0)</f>
        <v>15</v>
      </c>
      <c r="AG2557" s="39">
        <f t="shared" si="439"/>
        <v>0</v>
      </c>
      <c r="AH2557" s="39">
        <v>0</v>
      </c>
      <c r="AI2557" s="39">
        <f t="shared" si="440"/>
        <v>0</v>
      </c>
      <c r="AJ2557" s="39" t="e">
        <f>VLOOKUP(A2557,[2]修订!$B:$C,2,0)</f>
        <v>#N/A</v>
      </c>
    </row>
    <row r="2558" s="39" customFormat="1" spans="1:36">
      <c r="A2558" s="55">
        <v>310513004</v>
      </c>
      <c r="B2558" s="52" t="s">
        <v>3905</v>
      </c>
      <c r="C2558" s="52" t="s">
        <v>3906</v>
      </c>
      <c r="D2558" s="52"/>
      <c r="E2558" s="56" t="s">
        <v>3665</v>
      </c>
      <c r="F2558" s="56">
        <v>5</v>
      </c>
      <c r="G2558" s="52"/>
      <c r="H2558" s="47" t="s">
        <v>68</v>
      </c>
      <c r="I2558" s="44"/>
      <c r="J2558" s="39" t="e">
        <f>VLOOKUP(A2558,'[1]2019.11'!$A:$B,2,0)</f>
        <v>#N/A</v>
      </c>
      <c r="X2558" s="39" t="str">
        <f>VLOOKUP(A2558,'[1]2019.30'!$A:$B,2,0)</f>
        <v>去除牙周固定</v>
      </c>
      <c r="Y2558" s="39">
        <f t="shared" si="435"/>
        <v>0</v>
      </c>
      <c r="Z2558" s="39" t="s">
        <v>3906</v>
      </c>
      <c r="AA2558" s="39">
        <f t="shared" si="436"/>
        <v>0</v>
      </c>
      <c r="AB2558" s="39" t="e">
        <f>VLOOKUP(A2558,'[1]2019.30'!$A:$D,4,0)</f>
        <v>#REF!</v>
      </c>
      <c r="AC2558" s="39" t="e">
        <f t="shared" si="437"/>
        <v>#REF!</v>
      </c>
      <c r="AD2558" s="39" t="str">
        <f>VLOOKUP(A2558,'[1]2019.30'!$A:$E,5,0)</f>
        <v>每牙</v>
      </c>
      <c r="AE2558" s="39">
        <f t="shared" si="438"/>
        <v>0</v>
      </c>
      <c r="AF2558" s="39">
        <f>VLOOKUP(A2558,'[1]2019.30'!$A:$F,6,0)</f>
        <v>5</v>
      </c>
      <c r="AG2558" s="39">
        <f t="shared" si="439"/>
        <v>0</v>
      </c>
      <c r="AH2558" s="39">
        <v>0</v>
      </c>
      <c r="AI2558" s="39">
        <f t="shared" si="440"/>
        <v>0</v>
      </c>
      <c r="AJ2558" s="39" t="e">
        <f>VLOOKUP(A2558,[2]修订!$B:$C,2,0)</f>
        <v>#N/A</v>
      </c>
    </row>
    <row r="2559" s="39" customFormat="1" ht="40.5" spans="1:36">
      <c r="A2559" s="55">
        <v>310513005</v>
      </c>
      <c r="B2559" s="52" t="s">
        <v>3907</v>
      </c>
      <c r="C2559" s="52" t="s">
        <v>3908</v>
      </c>
      <c r="D2559" s="52" t="s">
        <v>3645</v>
      </c>
      <c r="E2559" s="56" t="s">
        <v>3665</v>
      </c>
      <c r="F2559" s="56">
        <v>5</v>
      </c>
      <c r="G2559" s="52" t="s">
        <v>3909</v>
      </c>
      <c r="H2559" s="47" t="s">
        <v>593</v>
      </c>
      <c r="I2559" s="44"/>
      <c r="J2559" s="39" t="str">
        <f>VLOOKUP(A2559,'[1]2019.11'!$A:$B,2,0)</f>
        <v>牙面光洁术</v>
      </c>
      <c r="K2559" s="39">
        <f>IF(B2559=J2559,0,1)</f>
        <v>0</v>
      </c>
      <c r="L2559" s="39" t="s">
        <v>3908</v>
      </c>
      <c r="M2559" s="39">
        <f>IF(C2559=L2559,0,1)</f>
        <v>0</v>
      </c>
      <c r="N2559" s="39" t="str">
        <f>VLOOKUP(A2559,'[1]2019.11'!$A:$D,4,0)</f>
        <v>特殊材料</v>
      </c>
      <c r="O2559" s="39">
        <f>IF(D2559=N2559,0,1)</f>
        <v>0</v>
      </c>
      <c r="P2559" s="39" t="str">
        <f>VLOOKUP(A2559:A2560,'[1]2019.11'!$A:$E,5,0)</f>
        <v>每牙</v>
      </c>
      <c r="Q2559" s="39">
        <f>IF(E2559=P2559,0,1)</f>
        <v>0</v>
      </c>
      <c r="R2559" s="39">
        <f>VLOOKUP(A2559,'[1]2019.11'!$A:$F,6,0)</f>
        <v>2.5</v>
      </c>
      <c r="S2559" s="39">
        <f>IF(F2559=R2559,0,1)</f>
        <v>1</v>
      </c>
      <c r="T2559" s="39">
        <f>VLOOKUP(A2559,'[1]2019.30'!$A:$F,6,0)</f>
        <v>3</v>
      </c>
      <c r="U2559" s="39">
        <f>IF(F2559=T2559,0,1)</f>
        <v>1</v>
      </c>
      <c r="V2559" s="39" t="s">
        <v>3909</v>
      </c>
      <c r="W2559" s="39">
        <f>IF(G2559=V2559,0,1)</f>
        <v>0</v>
      </c>
      <c r="X2559" s="39" t="str">
        <f>VLOOKUP(A2559,'[1]2019.30'!$A:$B,2,0)</f>
        <v>牙面光洁术</v>
      </c>
      <c r="Y2559" s="39">
        <f t="shared" si="435"/>
        <v>0</v>
      </c>
      <c r="Z2559" s="39" t="s">
        <v>3908</v>
      </c>
      <c r="AA2559" s="39">
        <f t="shared" si="436"/>
        <v>0</v>
      </c>
      <c r="AB2559" s="39" t="str">
        <f>VLOOKUP(A2559,'[1]2019.30'!$A:$D,4,0)</f>
        <v>特殊材料</v>
      </c>
      <c r="AC2559" s="39">
        <f t="shared" si="437"/>
        <v>0</v>
      </c>
      <c r="AD2559" s="39" t="str">
        <f>VLOOKUP(A2559,'[1]2019.30'!$A:$E,5,0)</f>
        <v>每牙</v>
      </c>
      <c r="AE2559" s="39">
        <f t="shared" si="438"/>
        <v>0</v>
      </c>
      <c r="AF2559" s="39">
        <f>VLOOKUP(A2559,'[1]2019.30'!$A:$F,6,0)</f>
        <v>3</v>
      </c>
      <c r="AG2559" s="39">
        <f t="shared" si="439"/>
        <v>1</v>
      </c>
      <c r="AH2559" s="39" t="s">
        <v>3909</v>
      </c>
      <c r="AI2559" s="39">
        <f t="shared" si="440"/>
        <v>0</v>
      </c>
      <c r="AJ2559" s="39" t="e">
        <f>VLOOKUP(A2559,[2]修订!$B:$C,2,0)</f>
        <v>#N/A</v>
      </c>
    </row>
    <row r="2560" s="39" customFormat="1" spans="1:36">
      <c r="A2560" s="55">
        <v>310513006</v>
      </c>
      <c r="B2560" s="52" t="s">
        <v>3910</v>
      </c>
      <c r="C2560" s="52" t="s">
        <v>3911</v>
      </c>
      <c r="D2560" s="52" t="s">
        <v>3912</v>
      </c>
      <c r="E2560" s="56" t="s">
        <v>3665</v>
      </c>
      <c r="F2560" s="56">
        <v>5</v>
      </c>
      <c r="G2560" s="52"/>
      <c r="H2560" s="47" t="s">
        <v>68</v>
      </c>
      <c r="I2560" s="44"/>
      <c r="J2560" s="39" t="e">
        <f>VLOOKUP(A2560,'[1]2019.11'!$A:$B,2,0)</f>
        <v>#N/A</v>
      </c>
      <c r="X2560" s="39" t="str">
        <f>VLOOKUP(A2560,'[1]2019.30'!$A:$B,2,0)</f>
        <v>牙龈保护剂塞治</v>
      </c>
      <c r="Y2560" s="39">
        <f t="shared" si="435"/>
        <v>0</v>
      </c>
      <c r="Z2560" s="39" t="s">
        <v>3911</v>
      </c>
      <c r="AA2560" s="39">
        <f t="shared" si="436"/>
        <v>0</v>
      </c>
      <c r="AB2560" s="39" t="str">
        <f>VLOOKUP(A2560,'[1]2019.30'!$A:$D,4,0)</f>
        <v>特殊保护剂</v>
      </c>
      <c r="AC2560" s="39">
        <f t="shared" si="437"/>
        <v>0</v>
      </c>
      <c r="AD2560" s="39" t="str">
        <f>VLOOKUP(A2560,'[1]2019.30'!$A:$E,5,0)</f>
        <v>每牙</v>
      </c>
      <c r="AE2560" s="39">
        <f t="shared" si="438"/>
        <v>0</v>
      </c>
      <c r="AF2560" s="39">
        <f>VLOOKUP(A2560,'[1]2019.30'!$A:$F,6,0)</f>
        <v>5</v>
      </c>
      <c r="AG2560" s="39">
        <f t="shared" si="439"/>
        <v>0</v>
      </c>
      <c r="AH2560" s="39">
        <v>0</v>
      </c>
      <c r="AI2560" s="39">
        <f t="shared" si="440"/>
        <v>0</v>
      </c>
      <c r="AJ2560" s="39" t="e">
        <f>VLOOKUP(A2560,[2]修订!$B:$C,2,0)</f>
        <v>#N/A</v>
      </c>
    </row>
    <row r="2561" s="39" customFormat="1" spans="1:36">
      <c r="A2561" s="55">
        <v>310513007</v>
      </c>
      <c r="B2561" s="52" t="s">
        <v>3913</v>
      </c>
      <c r="C2561" s="52" t="s">
        <v>3914</v>
      </c>
      <c r="D2561" s="52"/>
      <c r="E2561" s="56" t="s">
        <v>3665</v>
      </c>
      <c r="F2561" s="56">
        <v>9</v>
      </c>
      <c r="G2561" s="52"/>
      <c r="H2561" s="47"/>
      <c r="I2561" s="44"/>
      <c r="J2561" s="39" t="e">
        <f>VLOOKUP(A2561,'[1]2019.11'!$A:$B,2,0)</f>
        <v>#N/A</v>
      </c>
      <c r="X2561" s="39" t="e">
        <f>VLOOKUP(A2561,'[1]2019.30'!$A:$B,2,0)</f>
        <v>#N/A</v>
      </c>
      <c r="AJ2561" s="39" t="e">
        <f>VLOOKUP(A2561,[2]修订!$B:$C,2,0)</f>
        <v>#N/A</v>
      </c>
    </row>
    <row r="2562" s="39" customFormat="1" ht="24" spans="1:36">
      <c r="A2562" s="55">
        <v>310513008</v>
      </c>
      <c r="B2562" s="52" t="s">
        <v>3915</v>
      </c>
      <c r="C2562" s="52" t="s">
        <v>3916</v>
      </c>
      <c r="D2562" s="52"/>
      <c r="E2562" s="56" t="s">
        <v>3665</v>
      </c>
      <c r="F2562" s="56">
        <v>23</v>
      </c>
      <c r="G2562" s="52" t="s">
        <v>3917</v>
      </c>
      <c r="H2562" s="47" t="s">
        <v>68</v>
      </c>
      <c r="I2562" s="44"/>
      <c r="J2562" s="39" t="e">
        <f>VLOOKUP(A2562,'[1]2019.11'!$A:$B,2,0)</f>
        <v>#N/A</v>
      </c>
      <c r="X2562" s="39" t="str">
        <f>VLOOKUP(A2562,'[1]2019.30'!$A:$B,2,0)</f>
        <v>根面平整术</v>
      </c>
      <c r="Y2562" s="39">
        <f t="shared" ref="Y2562:Y2564" si="441">IF(B2562=X2562,0,1)</f>
        <v>0</v>
      </c>
      <c r="Z2562" s="39" t="s">
        <v>3916</v>
      </c>
      <c r="AA2562" s="39">
        <f t="shared" ref="AA2562:AA2564" si="442">IF(C2562=Z2562,0,1)</f>
        <v>0</v>
      </c>
      <c r="AB2562" s="39" t="e">
        <f>VLOOKUP(A2562,'[1]2019.30'!$A:$D,4,0)</f>
        <v>#REF!</v>
      </c>
      <c r="AC2562" s="39" t="e">
        <f t="shared" ref="AC2562:AC2564" si="443">IF(D2562=AB2562,0,1)</f>
        <v>#REF!</v>
      </c>
      <c r="AD2562" s="39" t="str">
        <f>VLOOKUP(A2562,'[1]2019.30'!$A:$E,5,0)</f>
        <v>每牙</v>
      </c>
      <c r="AE2562" s="39">
        <f t="shared" ref="AE2562:AE2564" si="444">IF(E2562=AD2562,0,1)</f>
        <v>0</v>
      </c>
      <c r="AF2562" s="39">
        <f>VLOOKUP(A2562,'[1]2019.30'!$A:$F,6,0)</f>
        <v>23</v>
      </c>
      <c r="AG2562" s="39">
        <f t="shared" ref="AG2562:AG2564" si="445">IF(F2562=AF2562,0,1)</f>
        <v>0</v>
      </c>
      <c r="AH2562" s="39" t="s">
        <v>3917</v>
      </c>
      <c r="AI2562" s="39">
        <f>IF(G2562=AH2562,0,1)</f>
        <v>0</v>
      </c>
      <c r="AJ2562" s="39" t="e">
        <f>VLOOKUP(A2562,[2]修订!$B:$C,2,0)</f>
        <v>#N/A</v>
      </c>
    </row>
    <row r="2563" s="39" customFormat="1" spans="1:36">
      <c r="A2563" s="55">
        <v>310514</v>
      </c>
      <c r="B2563" s="52" t="s">
        <v>3918</v>
      </c>
      <c r="C2563" s="52"/>
      <c r="D2563" s="52"/>
      <c r="E2563" s="56"/>
      <c r="F2563" s="56"/>
      <c r="G2563" s="52"/>
      <c r="H2563" s="47"/>
      <c r="I2563" s="44"/>
      <c r="J2563" s="39" t="e">
        <f>VLOOKUP(A2563,'[1]2019.11'!$A:$B,2,0)</f>
        <v>#N/A</v>
      </c>
      <c r="X2563" s="39" t="str">
        <f>VLOOKUP(A2563,'[1]2019.30'!$A:$B,2,0)</f>
        <v>粘膜治疗</v>
      </c>
      <c r="Y2563" s="39">
        <f t="shared" si="441"/>
        <v>0</v>
      </c>
      <c r="Z2563" s="39">
        <v>0</v>
      </c>
      <c r="AA2563" s="39">
        <f t="shared" si="442"/>
        <v>0</v>
      </c>
      <c r="AB2563" s="39" t="e">
        <f>VLOOKUP(A2563,'[1]2019.30'!$A:$D,4,0)</f>
        <v>#REF!</v>
      </c>
      <c r="AC2563" s="39" t="e">
        <f t="shared" si="443"/>
        <v>#REF!</v>
      </c>
      <c r="AD2563" s="39" t="e">
        <f>VLOOKUP(A2563,'[1]2019.30'!$A:$E,5,0)</f>
        <v>#REF!</v>
      </c>
      <c r="AE2563" s="39" t="e">
        <f t="shared" si="444"/>
        <v>#REF!</v>
      </c>
      <c r="AF2563" s="39" t="e">
        <f>VLOOKUP(A2563,'[1]2019.30'!$A:$F,6,0)</f>
        <v>#REF!</v>
      </c>
      <c r="AG2563" s="39" t="e">
        <f t="shared" si="445"/>
        <v>#REF!</v>
      </c>
      <c r="AH2563" s="39">
        <v>0</v>
      </c>
      <c r="AI2563" s="39">
        <f>IF(G2563=AH2563,0,1)</f>
        <v>0</v>
      </c>
      <c r="AJ2563" s="39" t="e">
        <f>VLOOKUP(A2563,[2]修订!$B:$C,2,0)</f>
        <v>#N/A</v>
      </c>
    </row>
    <row r="2564" s="39" customFormat="1" spans="1:36">
      <c r="A2564" s="55">
        <v>310514001</v>
      </c>
      <c r="B2564" s="52" t="s">
        <v>3919</v>
      </c>
      <c r="C2564" s="52"/>
      <c r="D2564" s="52"/>
      <c r="E2564" s="56" t="s">
        <v>28</v>
      </c>
      <c r="F2564" s="56">
        <v>20</v>
      </c>
      <c r="G2564" s="52"/>
      <c r="H2564" s="47" t="s">
        <v>68</v>
      </c>
      <c r="I2564" s="44"/>
      <c r="J2564" s="39" t="e">
        <f>VLOOKUP(A2564,'[1]2019.11'!$A:$B,2,0)</f>
        <v>#N/A</v>
      </c>
      <c r="X2564" s="39" t="str">
        <f>VLOOKUP(A2564,'[1]2019.30'!$A:$B,2,0)</f>
        <v>口腔粘膜病系统治疗设计</v>
      </c>
      <c r="Y2564" s="39">
        <f t="shared" si="441"/>
        <v>0</v>
      </c>
      <c r="Z2564" s="39">
        <v>0</v>
      </c>
      <c r="AA2564" s="39">
        <f t="shared" si="442"/>
        <v>0</v>
      </c>
      <c r="AB2564" s="39" t="e">
        <f>VLOOKUP(A2564,'[1]2019.30'!$A:$D,4,0)</f>
        <v>#REF!</v>
      </c>
      <c r="AC2564" s="39" t="e">
        <f t="shared" si="443"/>
        <v>#REF!</v>
      </c>
      <c r="AD2564" s="39" t="str">
        <f>VLOOKUP(A2564,'[1]2019.30'!$A:$E,5,0)</f>
        <v>次</v>
      </c>
      <c r="AE2564" s="39">
        <f t="shared" si="444"/>
        <v>0</v>
      </c>
      <c r="AF2564" s="39">
        <f>VLOOKUP(A2564,'[1]2019.30'!$A:$F,6,0)</f>
        <v>20</v>
      </c>
      <c r="AG2564" s="39">
        <f t="shared" si="445"/>
        <v>0</v>
      </c>
      <c r="AH2564" s="39">
        <v>0</v>
      </c>
      <c r="AI2564" s="39">
        <f>IF(G2564=AH2564,0,1)</f>
        <v>0</v>
      </c>
      <c r="AJ2564" s="39" t="e">
        <f>VLOOKUP(A2564,[2]修订!$B:$C,2,0)</f>
        <v>#N/A</v>
      </c>
    </row>
    <row r="2565" s="39" customFormat="1" spans="1:36">
      <c r="A2565" s="55">
        <v>310514002</v>
      </c>
      <c r="B2565" s="52" t="s">
        <v>3920</v>
      </c>
      <c r="C2565" s="52"/>
      <c r="D2565" s="52"/>
      <c r="E2565" s="56" t="s">
        <v>28</v>
      </c>
      <c r="F2565" s="56">
        <v>10</v>
      </c>
      <c r="G2565" s="52"/>
      <c r="H2565" s="47"/>
      <c r="I2565" s="44"/>
      <c r="J2565" s="39" t="e">
        <f>VLOOKUP(A2565,'[1]2019.11'!$A:$B,2,0)</f>
        <v>#N/A</v>
      </c>
      <c r="X2565" s="39" t="e">
        <f>VLOOKUP(A2565,'[1]2019.30'!$A:$B,2,0)</f>
        <v>#N/A</v>
      </c>
      <c r="AJ2565" s="39" t="e">
        <f>VLOOKUP(A2565,[2]修订!$B:$C,2,0)</f>
        <v>#N/A</v>
      </c>
    </row>
    <row r="2566" s="39" customFormat="1" ht="24" spans="1:36">
      <c r="A2566" s="55">
        <v>310514003</v>
      </c>
      <c r="B2566" s="52" t="s">
        <v>3921</v>
      </c>
      <c r="C2566" s="52"/>
      <c r="D2566" s="52"/>
      <c r="E2566" s="56" t="s">
        <v>561</v>
      </c>
      <c r="F2566" s="56" t="s">
        <v>526</v>
      </c>
      <c r="G2566" s="52" t="s">
        <v>3922</v>
      </c>
      <c r="H2566" s="47"/>
      <c r="I2566" s="44"/>
      <c r="J2566" s="39" t="e">
        <f>VLOOKUP(A2566,'[1]2019.11'!$A:$B,2,0)</f>
        <v>#N/A</v>
      </c>
      <c r="X2566" s="39" t="e">
        <f>VLOOKUP(A2566,'[1]2019.30'!$A:$B,2,0)</f>
        <v>#N/A</v>
      </c>
      <c r="AJ2566" s="39" t="e">
        <f>VLOOKUP(A2566,[2]修订!$B:$C,2,0)</f>
        <v>#N/A</v>
      </c>
    </row>
    <row r="2567" s="39" customFormat="1" spans="1:36">
      <c r="A2567" s="55">
        <v>310515</v>
      </c>
      <c r="B2567" s="52" t="s">
        <v>3923</v>
      </c>
      <c r="C2567" s="52"/>
      <c r="D2567" s="52"/>
      <c r="E2567" s="56"/>
      <c r="F2567" s="56"/>
      <c r="G2567" s="52"/>
      <c r="H2567" s="47"/>
      <c r="I2567" s="44"/>
      <c r="J2567" s="39" t="e">
        <f>VLOOKUP(A2567,'[1]2019.11'!$A:$B,2,0)</f>
        <v>#N/A</v>
      </c>
      <c r="X2567" s="39" t="e">
        <f>VLOOKUP(A2567,'[1]2019.30'!$A:$B,2,0)</f>
        <v>#N/A</v>
      </c>
      <c r="AJ2567" s="39" t="e">
        <f>VLOOKUP(A2567,[2]修订!$B:$C,2,0)</f>
        <v>#N/A</v>
      </c>
    </row>
    <row r="2568" s="39" customFormat="1" spans="1:36">
      <c r="A2568" s="55">
        <v>310515001</v>
      </c>
      <c r="B2568" s="52" t="s">
        <v>3924</v>
      </c>
      <c r="C2568" s="52" t="s">
        <v>3925</v>
      </c>
      <c r="D2568" s="52"/>
      <c r="E2568" s="56" t="s">
        <v>28</v>
      </c>
      <c r="F2568" s="56">
        <v>35</v>
      </c>
      <c r="G2568" s="52"/>
      <c r="H2568" s="47"/>
      <c r="I2568" s="44"/>
      <c r="J2568" s="39" t="e">
        <f>VLOOKUP(A2568,'[1]2019.11'!$A:$B,2,0)</f>
        <v>#N/A</v>
      </c>
      <c r="X2568" s="39" t="e">
        <f>VLOOKUP(A2568,'[1]2019.30'!$A:$B,2,0)</f>
        <v>#N/A</v>
      </c>
      <c r="AJ2568" s="39" t="e">
        <f>VLOOKUP(A2568,[2]修订!$B:$C,2,0)</f>
        <v>#N/A</v>
      </c>
    </row>
    <row r="2569" s="39" customFormat="1" spans="1:36">
      <c r="A2569" s="55">
        <v>310515002</v>
      </c>
      <c r="B2569" s="52" t="s">
        <v>3926</v>
      </c>
      <c r="C2569" s="52" t="s">
        <v>3927</v>
      </c>
      <c r="D2569" s="52"/>
      <c r="E2569" s="56" t="s">
        <v>3665</v>
      </c>
      <c r="F2569" s="56">
        <v>12</v>
      </c>
      <c r="G2569" s="52"/>
      <c r="H2569" s="47"/>
      <c r="I2569" s="44"/>
      <c r="J2569" s="39" t="e">
        <f>VLOOKUP(A2569,'[1]2019.11'!$A:$B,2,0)</f>
        <v>#N/A</v>
      </c>
      <c r="X2569" s="39" t="e">
        <f>VLOOKUP(A2569,'[1]2019.30'!$A:$B,2,0)</f>
        <v>#N/A</v>
      </c>
      <c r="AJ2569" s="39" t="e">
        <f>VLOOKUP(A2569,[2]修订!$B:$C,2,0)</f>
        <v>#N/A</v>
      </c>
    </row>
    <row r="2570" s="39" customFormat="1" spans="1:36">
      <c r="A2570" s="55">
        <v>310515003</v>
      </c>
      <c r="B2570" s="52" t="s">
        <v>3928</v>
      </c>
      <c r="C2570" s="52" t="s">
        <v>3929</v>
      </c>
      <c r="D2570" s="52" t="s">
        <v>3645</v>
      </c>
      <c r="E2570" s="56" t="s">
        <v>3665</v>
      </c>
      <c r="F2570" s="56">
        <v>19</v>
      </c>
      <c r="G2570" s="52"/>
      <c r="H2570" s="47"/>
      <c r="I2570" s="44"/>
      <c r="J2570" s="39" t="e">
        <f>VLOOKUP(A2570,'[1]2019.11'!$A:$B,2,0)</f>
        <v>#N/A</v>
      </c>
      <c r="X2570" s="39" t="e">
        <f>VLOOKUP(A2570,'[1]2019.30'!$A:$B,2,0)</f>
        <v>#N/A</v>
      </c>
      <c r="AJ2570" s="39" t="e">
        <f>VLOOKUP(A2570,[2]修订!$B:$C,2,0)</f>
        <v>#N/A</v>
      </c>
    </row>
    <row r="2571" s="39" customFormat="1" spans="1:36">
      <c r="A2571" s="55">
        <v>310515004</v>
      </c>
      <c r="B2571" s="52" t="s">
        <v>3930</v>
      </c>
      <c r="C2571" s="52"/>
      <c r="D2571" s="52"/>
      <c r="E2571" s="56" t="s">
        <v>28</v>
      </c>
      <c r="F2571" s="56">
        <v>25</v>
      </c>
      <c r="G2571" s="52"/>
      <c r="H2571" s="47"/>
      <c r="I2571" s="44"/>
      <c r="J2571" s="39" t="e">
        <f>VLOOKUP(A2571,'[1]2019.11'!$A:$B,2,0)</f>
        <v>#N/A</v>
      </c>
      <c r="X2571" s="39" t="e">
        <f>VLOOKUP(A2571,'[1]2019.30'!$A:$B,2,0)</f>
        <v>#N/A</v>
      </c>
      <c r="AJ2571" s="39" t="e">
        <f>VLOOKUP(A2571,[2]修订!$B:$C,2,0)</f>
        <v>#N/A</v>
      </c>
    </row>
    <row r="2572" s="39" customFormat="1" spans="1:36">
      <c r="A2572" s="55">
        <v>310515005</v>
      </c>
      <c r="B2572" s="52" t="s">
        <v>3931</v>
      </c>
      <c r="C2572" s="52"/>
      <c r="D2572" s="52"/>
      <c r="E2572" s="56" t="s">
        <v>28</v>
      </c>
      <c r="F2572" s="56">
        <v>20</v>
      </c>
      <c r="G2572" s="52"/>
      <c r="H2572" s="47"/>
      <c r="I2572" s="44"/>
      <c r="J2572" s="39" t="e">
        <f>VLOOKUP(A2572,'[1]2019.11'!$A:$B,2,0)</f>
        <v>#N/A</v>
      </c>
      <c r="X2572" s="39" t="e">
        <f>VLOOKUP(A2572,'[1]2019.30'!$A:$B,2,0)</f>
        <v>#N/A</v>
      </c>
      <c r="AJ2572" s="39" t="e">
        <f>VLOOKUP(A2572,[2]修订!$B:$C,2,0)</f>
        <v>#N/A</v>
      </c>
    </row>
    <row r="2573" s="39" customFormat="1" ht="24" spans="1:36">
      <c r="A2573" s="55">
        <v>310515006</v>
      </c>
      <c r="B2573" s="52" t="s">
        <v>3932</v>
      </c>
      <c r="C2573" s="52" t="s">
        <v>3933</v>
      </c>
      <c r="D2573" s="52"/>
      <c r="E2573" s="56" t="s">
        <v>28</v>
      </c>
      <c r="F2573" s="56">
        <v>40</v>
      </c>
      <c r="G2573" s="52"/>
      <c r="H2573" s="47" t="s">
        <v>96</v>
      </c>
      <c r="I2573" s="44"/>
      <c r="J2573" s="39" t="e">
        <f>VLOOKUP(A2573,'[1]2019.11'!$A:$B,2,0)</f>
        <v>#N/A</v>
      </c>
      <c r="X2573" s="39" t="e">
        <f>VLOOKUP(A2573,'[1]2019.30'!$A:$B,2,0)</f>
        <v>#N/A</v>
      </c>
      <c r="AJ2573" s="39" t="e">
        <f>VLOOKUP(A2573,[2]修订!$B:$C,2,0)</f>
        <v>#N/A</v>
      </c>
    </row>
    <row r="2574" s="39" customFormat="1" ht="36" spans="1:36">
      <c r="A2574" s="55">
        <v>310515007</v>
      </c>
      <c r="B2574" s="52" t="s">
        <v>3934</v>
      </c>
      <c r="C2574" s="52" t="s">
        <v>3935</v>
      </c>
      <c r="D2574" s="52" t="s">
        <v>3645</v>
      </c>
      <c r="E2574" s="56" t="s">
        <v>28</v>
      </c>
      <c r="F2574" s="56">
        <v>45</v>
      </c>
      <c r="G2574" s="52"/>
      <c r="H2574" s="47"/>
      <c r="I2574" s="44"/>
      <c r="J2574" s="39" t="e">
        <f>VLOOKUP(A2574,'[1]2019.11'!$A:$B,2,0)</f>
        <v>#N/A</v>
      </c>
      <c r="X2574" s="39" t="e">
        <f>VLOOKUP(A2574,'[1]2019.30'!$A:$B,2,0)</f>
        <v>#N/A</v>
      </c>
      <c r="AJ2574" s="39" t="e">
        <f>VLOOKUP(A2574,[2]修订!$B:$C,2,0)</f>
        <v>#N/A</v>
      </c>
    </row>
    <row r="2575" s="39" customFormat="1" ht="24" spans="1:36">
      <c r="A2575" s="55">
        <v>310515008</v>
      </c>
      <c r="B2575" s="52" t="s">
        <v>3936</v>
      </c>
      <c r="C2575" s="52" t="s">
        <v>3937</v>
      </c>
      <c r="D2575" s="52"/>
      <c r="E2575" s="56" t="s">
        <v>561</v>
      </c>
      <c r="F2575" s="56">
        <v>19</v>
      </c>
      <c r="G2575" s="52"/>
      <c r="H2575" s="47"/>
      <c r="I2575" s="44"/>
      <c r="J2575" s="39" t="e">
        <f>VLOOKUP(A2575,'[1]2019.11'!$A:$B,2,0)</f>
        <v>#N/A</v>
      </c>
      <c r="X2575" s="39" t="e">
        <f>VLOOKUP(A2575,'[1]2019.30'!$A:$B,2,0)</f>
        <v>#N/A</v>
      </c>
      <c r="AJ2575" s="39" t="e">
        <f>VLOOKUP(A2575,[2]修订!$B:$C,2,0)</f>
        <v>#N/A</v>
      </c>
    </row>
    <row r="2576" s="39" customFormat="1" spans="1:36">
      <c r="A2576" s="55">
        <v>310516</v>
      </c>
      <c r="B2576" s="52" t="s">
        <v>3938</v>
      </c>
      <c r="C2576" s="52"/>
      <c r="D2576" s="52"/>
      <c r="E2576" s="56"/>
      <c r="F2576" s="56"/>
      <c r="G2576" s="52"/>
      <c r="H2576" s="47"/>
      <c r="I2576" s="44"/>
      <c r="J2576" s="39" t="e">
        <f>VLOOKUP(A2576,'[1]2019.11'!$A:$B,2,0)</f>
        <v>#N/A</v>
      </c>
      <c r="X2576" s="39" t="e">
        <f>VLOOKUP(A2576,'[1]2019.30'!$A:$B,2,0)</f>
        <v>#N/A</v>
      </c>
      <c r="AJ2576" s="39" t="e">
        <f>VLOOKUP(A2576,[2]修订!$B:$C,2,0)</f>
        <v>#N/A</v>
      </c>
    </row>
    <row r="2577" s="39" customFormat="1" spans="1:36">
      <c r="A2577" s="55">
        <v>310516001</v>
      </c>
      <c r="B2577" s="52" t="s">
        <v>3939</v>
      </c>
      <c r="C2577" s="52" t="s">
        <v>3940</v>
      </c>
      <c r="D2577" s="52"/>
      <c r="E2577" s="56" t="s">
        <v>507</v>
      </c>
      <c r="F2577" s="56">
        <v>35</v>
      </c>
      <c r="G2577" s="52"/>
      <c r="H2577" s="47"/>
      <c r="I2577" s="44"/>
      <c r="J2577" s="39" t="e">
        <f>VLOOKUP(A2577,'[1]2019.11'!$A:$B,2,0)</f>
        <v>#N/A</v>
      </c>
      <c r="X2577" s="39" t="e">
        <f>VLOOKUP(A2577,'[1]2019.30'!$A:$B,2,0)</f>
        <v>#N/A</v>
      </c>
      <c r="AJ2577" s="39" t="e">
        <f>VLOOKUP(A2577,[2]修订!$B:$C,2,0)</f>
        <v>#N/A</v>
      </c>
    </row>
    <row r="2578" s="39" customFormat="1" spans="1:36">
      <c r="A2578" s="55">
        <v>310516002</v>
      </c>
      <c r="B2578" s="52" t="s">
        <v>3941</v>
      </c>
      <c r="C2578" s="52"/>
      <c r="D2578" s="52"/>
      <c r="E2578" s="56" t="s">
        <v>507</v>
      </c>
      <c r="F2578" s="56">
        <v>55</v>
      </c>
      <c r="G2578" s="52"/>
      <c r="H2578" s="47"/>
      <c r="I2578" s="44"/>
      <c r="J2578" s="39" t="e">
        <f>VLOOKUP(A2578,'[1]2019.11'!$A:$B,2,0)</f>
        <v>#N/A</v>
      </c>
      <c r="X2578" s="39" t="e">
        <f>VLOOKUP(A2578,'[1]2019.30'!$A:$B,2,0)</f>
        <v>#N/A</v>
      </c>
      <c r="AJ2578" s="39" t="e">
        <f>VLOOKUP(A2578,[2]修订!$B:$C,2,0)</f>
        <v>#N/A</v>
      </c>
    </row>
    <row r="2579" s="39" customFormat="1" spans="1:36">
      <c r="A2579" s="55">
        <v>310516003</v>
      </c>
      <c r="B2579" s="52" t="s">
        <v>3942</v>
      </c>
      <c r="C2579" s="52"/>
      <c r="D2579" s="52"/>
      <c r="E2579" s="56" t="s">
        <v>3749</v>
      </c>
      <c r="F2579" s="56">
        <v>18</v>
      </c>
      <c r="G2579" s="52"/>
      <c r="H2579" s="47"/>
      <c r="I2579" s="44"/>
      <c r="J2579" s="39" t="e">
        <f>VLOOKUP(A2579,'[1]2019.11'!$A:$B,2,0)</f>
        <v>#N/A</v>
      </c>
      <c r="X2579" s="39" t="e">
        <f>VLOOKUP(A2579,'[1]2019.30'!$A:$B,2,0)</f>
        <v>#N/A</v>
      </c>
      <c r="AJ2579" s="39" t="e">
        <f>VLOOKUP(A2579,[2]修订!$B:$C,2,0)</f>
        <v>#N/A</v>
      </c>
    </row>
    <row r="2580" s="39" customFormat="1" ht="24" spans="1:36">
      <c r="A2580" s="55">
        <v>310516004</v>
      </c>
      <c r="B2580" s="52" t="s">
        <v>3943</v>
      </c>
      <c r="C2580" s="52" t="s">
        <v>3944</v>
      </c>
      <c r="D2580" s="52" t="s">
        <v>3645</v>
      </c>
      <c r="E2580" s="56" t="s">
        <v>507</v>
      </c>
      <c r="F2580" s="56">
        <v>800</v>
      </c>
      <c r="G2580" s="52" t="s">
        <v>3945</v>
      </c>
      <c r="H2580" s="47"/>
      <c r="I2580" s="44"/>
      <c r="J2580" s="39" t="e">
        <f>VLOOKUP(A2580,'[1]2019.11'!$A:$B,2,0)</f>
        <v>#N/A</v>
      </c>
      <c r="X2580" s="39" t="e">
        <f>VLOOKUP(A2580,'[1]2019.30'!$A:$B,2,0)</f>
        <v>#N/A</v>
      </c>
      <c r="AJ2580" s="39" t="e">
        <f>VLOOKUP(A2580,[2]修订!$B:$C,2,0)</f>
        <v>#N/A</v>
      </c>
    </row>
    <row r="2581" s="39" customFormat="1" spans="1:36">
      <c r="A2581" s="55" t="s">
        <v>3946</v>
      </c>
      <c r="B2581" s="52" t="s">
        <v>3947</v>
      </c>
      <c r="C2581" s="52"/>
      <c r="D2581" s="52"/>
      <c r="E2581" s="56" t="s">
        <v>507</v>
      </c>
      <c r="F2581" s="56">
        <v>1000</v>
      </c>
      <c r="G2581" s="52"/>
      <c r="H2581" s="47"/>
      <c r="I2581" s="44"/>
      <c r="J2581" s="39" t="e">
        <f>VLOOKUP(A2581,'[1]2019.11'!$A:$B,2,0)</f>
        <v>#N/A</v>
      </c>
      <c r="X2581" s="39" t="e">
        <f>VLOOKUP(A2581,'[1]2019.30'!$A:$B,2,0)</f>
        <v>#N/A</v>
      </c>
      <c r="AJ2581" s="39" t="e">
        <f>VLOOKUP(A2581,[2]修订!$B:$C,2,0)</f>
        <v>#N/A</v>
      </c>
    </row>
    <row r="2582" s="39" customFormat="1" ht="24" spans="1:36">
      <c r="A2582" s="55">
        <v>310517</v>
      </c>
      <c r="B2582" s="52" t="s">
        <v>3948</v>
      </c>
      <c r="C2582" s="52" t="s">
        <v>3949</v>
      </c>
      <c r="D2582" s="52"/>
      <c r="E2582" s="56"/>
      <c r="F2582" s="56"/>
      <c r="G2582" s="52"/>
      <c r="H2582" s="47"/>
      <c r="I2582" s="44"/>
      <c r="J2582" s="39" t="e">
        <f>VLOOKUP(A2582,'[1]2019.11'!$A:$B,2,0)</f>
        <v>#N/A</v>
      </c>
      <c r="X2582" s="39" t="str">
        <f>VLOOKUP(A2582,'[1]2019.30'!$A:$B,2,0)</f>
        <v>固定修复</v>
      </c>
      <c r="Y2582" s="39">
        <f t="shared" ref="Y2582:Y2587" si="446">IF(B2582=X2582,0,1)</f>
        <v>0</v>
      </c>
      <c r="Z2582" s="39" t="s">
        <v>3949</v>
      </c>
      <c r="AA2582" s="39">
        <f t="shared" ref="AA2582:AA2587" si="447">IF(C2582=Z2582,0,1)</f>
        <v>0</v>
      </c>
      <c r="AB2582" s="39" t="e">
        <f>VLOOKUP(A2582,'[1]2019.30'!$A:$D,4,0)</f>
        <v>#REF!</v>
      </c>
      <c r="AC2582" s="39" t="e">
        <f t="shared" ref="AC2582:AC2587" si="448">IF(D2582=AB2582,0,1)</f>
        <v>#REF!</v>
      </c>
      <c r="AD2582" s="39" t="e">
        <f>VLOOKUP(A2582,'[1]2019.30'!$A:$E,5,0)</f>
        <v>#REF!</v>
      </c>
      <c r="AE2582" s="39" t="e">
        <f t="shared" ref="AE2582:AE2587" si="449">IF(E2582=AD2582,0,1)</f>
        <v>#REF!</v>
      </c>
      <c r="AF2582" s="39" t="e">
        <f>VLOOKUP(A2582,'[1]2019.30'!$A:$F,6,0)</f>
        <v>#REF!</v>
      </c>
      <c r="AG2582" s="39" t="e">
        <f t="shared" ref="AG2582:AG2587" si="450">IF(F2582=AF2582,0,1)</f>
        <v>#REF!</v>
      </c>
      <c r="AH2582" s="39">
        <v>0</v>
      </c>
      <c r="AI2582" s="39">
        <f>IF(G2582=AH2582,0,1)</f>
        <v>0</v>
      </c>
      <c r="AJ2582" s="39" t="e">
        <f>VLOOKUP(A2582,[2]修订!$B:$C,2,0)</f>
        <v>#N/A</v>
      </c>
    </row>
    <row r="2583" s="39" customFormat="1" spans="1:36">
      <c r="A2583" s="55">
        <v>310517001</v>
      </c>
      <c r="B2583" s="52" t="s">
        <v>3950</v>
      </c>
      <c r="C2583" s="52"/>
      <c r="D2583" s="52"/>
      <c r="E2583" s="56"/>
      <c r="F2583" s="56"/>
      <c r="G2583" s="52"/>
      <c r="H2583" s="47"/>
      <c r="I2583" s="44"/>
      <c r="J2583" s="39" t="e">
        <f>VLOOKUP(A2583,'[1]2019.11'!$A:$B,2,0)</f>
        <v>#N/A</v>
      </c>
      <c r="X2583" s="39" t="str">
        <f>VLOOKUP(A2583,'[1]2019.30'!$A:$B,2,0)</f>
        <v>冠修复</v>
      </c>
      <c r="Y2583" s="39">
        <f t="shared" si="446"/>
        <v>0</v>
      </c>
      <c r="Z2583" s="39">
        <v>0</v>
      </c>
      <c r="AA2583" s="39">
        <f t="shared" si="447"/>
        <v>0</v>
      </c>
      <c r="AB2583" s="39" t="e">
        <f>VLOOKUP(A2583,'[1]2019.30'!$A:$D,4,0)</f>
        <v>#REF!</v>
      </c>
      <c r="AC2583" s="39" t="e">
        <f t="shared" si="448"/>
        <v>#REF!</v>
      </c>
      <c r="AD2583" s="39" t="e">
        <f>VLOOKUP(A2583,'[1]2019.30'!$A:$E,5,0)</f>
        <v>#REF!</v>
      </c>
      <c r="AE2583" s="39" t="e">
        <f t="shared" si="449"/>
        <v>#REF!</v>
      </c>
      <c r="AF2583" s="39" t="e">
        <f>VLOOKUP(A2583,'[1]2019.30'!$A:$F,6,0)</f>
        <v>#REF!</v>
      </c>
      <c r="AG2583" s="39" t="e">
        <f t="shared" si="450"/>
        <v>#REF!</v>
      </c>
      <c r="AH2583" s="39">
        <v>0</v>
      </c>
      <c r="AI2583" s="39">
        <f>IF(G2583=AH2583,0,1)</f>
        <v>0</v>
      </c>
      <c r="AJ2583" s="39" t="e">
        <f>VLOOKUP(A2583,[2]修订!$B:$C,2,0)</f>
        <v>#N/A</v>
      </c>
    </row>
    <row r="2584" s="39" customFormat="1" spans="1:36">
      <c r="A2584" s="55" t="s">
        <v>3951</v>
      </c>
      <c r="B2584" s="52" t="s">
        <v>3952</v>
      </c>
      <c r="C2584" s="52" t="s">
        <v>3953</v>
      </c>
      <c r="D2584" s="52" t="s">
        <v>3645</v>
      </c>
      <c r="E2584" s="56" t="s">
        <v>3665</v>
      </c>
      <c r="F2584" s="56">
        <v>180</v>
      </c>
      <c r="G2584" s="52" t="s">
        <v>3954</v>
      </c>
      <c r="H2584" s="47" t="s">
        <v>96</v>
      </c>
      <c r="I2584" s="44"/>
      <c r="J2584" s="39" t="e">
        <f>VLOOKUP(A2584,'[1]2019.11'!$A:$B,2,0)</f>
        <v>#N/A</v>
      </c>
      <c r="X2584" s="39" t="e">
        <f>VLOOKUP(A2584,'[1]2019.30'!$A:$B,2,0)</f>
        <v>#N/A</v>
      </c>
      <c r="AJ2584" s="39" t="e">
        <f>VLOOKUP(A2584,[2]修订!$B:$C,2,0)</f>
        <v>#N/A</v>
      </c>
    </row>
    <row r="2585" s="39" customFormat="1" ht="36" spans="1:36">
      <c r="A2585" s="55" t="s">
        <v>3955</v>
      </c>
      <c r="B2585" s="52" t="s">
        <v>3956</v>
      </c>
      <c r="C2585" s="52" t="s">
        <v>3957</v>
      </c>
      <c r="D2585" s="52" t="s">
        <v>3645</v>
      </c>
      <c r="E2585" s="56" t="s">
        <v>3665</v>
      </c>
      <c r="F2585" s="56">
        <v>140</v>
      </c>
      <c r="G2585" s="52" t="s">
        <v>3958</v>
      </c>
      <c r="H2585" s="47"/>
      <c r="I2585" s="44"/>
      <c r="J2585" s="39" t="e">
        <f>VLOOKUP(A2585,'[1]2019.11'!$A:$B,2,0)</f>
        <v>#N/A</v>
      </c>
      <c r="X2585" s="39" t="e">
        <f>VLOOKUP(A2585,'[1]2019.30'!$A:$B,2,0)</f>
        <v>#N/A</v>
      </c>
      <c r="AJ2585" s="39" t="e">
        <f>VLOOKUP(A2585,[2]修订!$B:$C,2,0)</f>
        <v>#N/A</v>
      </c>
    </row>
    <row r="2586" s="39" customFormat="1" ht="24" spans="1:36">
      <c r="A2586" s="55" t="s">
        <v>3959</v>
      </c>
      <c r="B2586" s="52" t="s">
        <v>3960</v>
      </c>
      <c r="C2586" s="52" t="s">
        <v>3961</v>
      </c>
      <c r="D2586" s="52"/>
      <c r="E2586" s="56" t="s">
        <v>3665</v>
      </c>
      <c r="F2586" s="56">
        <v>1650</v>
      </c>
      <c r="G2586" s="52" t="s">
        <v>3962</v>
      </c>
      <c r="H2586" s="47" t="s">
        <v>68</v>
      </c>
      <c r="I2586" s="44"/>
      <c r="J2586" s="39" t="e">
        <f>VLOOKUP(A2586,'[1]2019.11'!$A:$B,2,0)</f>
        <v>#N/A</v>
      </c>
      <c r="X2586" s="39" t="str">
        <f>VLOOKUP(A2586,'[1]2019.30'!$A:$B,2,0)</f>
        <v>氧化铝全瓷制作费</v>
      </c>
      <c r="Y2586" s="39">
        <f t="shared" si="446"/>
        <v>0</v>
      </c>
      <c r="Z2586" s="39" t="s">
        <v>3961</v>
      </c>
      <c r="AA2586" s="39">
        <f t="shared" si="447"/>
        <v>0</v>
      </c>
      <c r="AB2586" s="39" t="e">
        <f>VLOOKUP(A2586,'[1]2019.30'!$A:$D,4,0)</f>
        <v>#REF!</v>
      </c>
      <c r="AC2586" s="39" t="e">
        <f t="shared" si="448"/>
        <v>#REF!</v>
      </c>
      <c r="AD2586" s="39" t="str">
        <f>VLOOKUP(A2586,'[1]2019.30'!$A:$E,5,0)</f>
        <v>每牙</v>
      </c>
      <c r="AE2586" s="39">
        <f t="shared" si="449"/>
        <v>0</v>
      </c>
      <c r="AF2586" s="39">
        <f>VLOOKUP(A2586,'[1]2019.30'!$A:$F,6,0)</f>
        <v>1650</v>
      </c>
      <c r="AG2586" s="39">
        <f t="shared" si="450"/>
        <v>0</v>
      </c>
      <c r="AH2586" s="39" t="s">
        <v>3962</v>
      </c>
      <c r="AI2586" s="39">
        <f>IF(G2586=AH2586,0,1)</f>
        <v>0</v>
      </c>
      <c r="AJ2586" s="39" t="e">
        <f>VLOOKUP(A2586,[2]修订!$B:$C,2,0)</f>
        <v>#N/A</v>
      </c>
    </row>
    <row r="2587" s="39" customFormat="1" ht="72" spans="1:36">
      <c r="A2587" s="55" t="s">
        <v>3963</v>
      </c>
      <c r="B2587" s="52" t="s">
        <v>3964</v>
      </c>
      <c r="C2587" s="52" t="s">
        <v>3965</v>
      </c>
      <c r="D2587" s="52" t="s">
        <v>3645</v>
      </c>
      <c r="E2587" s="56" t="s">
        <v>3665</v>
      </c>
      <c r="F2587" s="56">
        <v>320</v>
      </c>
      <c r="G2587" s="52" t="s">
        <v>3966</v>
      </c>
      <c r="H2587" s="47" t="s">
        <v>68</v>
      </c>
      <c r="I2587" s="44"/>
      <c r="J2587" s="39" t="e">
        <f>VLOOKUP(A2587,'[1]2019.11'!$A:$B,2,0)</f>
        <v>#N/A</v>
      </c>
      <c r="X2587" s="39" t="str">
        <f>VLOOKUP(A2587,'[1]2019.30'!$A:$B,2,0)</f>
        <v>镍铬烤瓷冠制作工艺</v>
      </c>
      <c r="Y2587" s="39">
        <f t="shared" si="446"/>
        <v>0</v>
      </c>
      <c r="Z2587" s="39" t="s">
        <v>3965</v>
      </c>
      <c r="AA2587" s="39">
        <f t="shared" si="447"/>
        <v>0</v>
      </c>
      <c r="AB2587" s="39" t="str">
        <f>VLOOKUP(A2587,'[1]2019.30'!$A:$D,4,0)</f>
        <v>特殊材料</v>
      </c>
      <c r="AC2587" s="39">
        <f t="shared" si="448"/>
        <v>0</v>
      </c>
      <c r="AD2587" s="39" t="str">
        <f>VLOOKUP(A2587,'[1]2019.30'!$A:$E,5,0)</f>
        <v>每牙</v>
      </c>
      <c r="AE2587" s="39">
        <f t="shared" si="449"/>
        <v>0</v>
      </c>
      <c r="AF2587" s="39">
        <f>VLOOKUP(A2587,'[1]2019.30'!$A:$F,6,0)</f>
        <v>320</v>
      </c>
      <c r="AG2587" s="39">
        <f t="shared" si="450"/>
        <v>0</v>
      </c>
      <c r="AH2587" s="39" t="s">
        <v>3966</v>
      </c>
      <c r="AI2587" s="39">
        <f>IF(G2587=AH2587,0,1)</f>
        <v>0</v>
      </c>
      <c r="AJ2587" s="39" t="e">
        <f>VLOOKUP(A2587,[2]修订!$B:$C,2,0)</f>
        <v>#N/A</v>
      </c>
    </row>
    <row r="2588" s="39" customFormat="1" ht="24" spans="1:36">
      <c r="A2588" s="55" t="s">
        <v>3967</v>
      </c>
      <c r="B2588" s="52" t="s">
        <v>3968</v>
      </c>
      <c r="C2588" s="52" t="s">
        <v>3969</v>
      </c>
      <c r="D2588" s="52"/>
      <c r="E2588" s="56" t="s">
        <v>3665</v>
      </c>
      <c r="F2588" s="56">
        <v>45</v>
      </c>
      <c r="G2588" s="52" t="s">
        <v>3970</v>
      </c>
      <c r="H2588" s="47"/>
      <c r="I2588" s="44"/>
      <c r="J2588" s="39" t="e">
        <f>VLOOKUP(A2588,'[1]2019.11'!$A:$B,2,0)</f>
        <v>#N/A</v>
      </c>
      <c r="X2588" s="39" t="e">
        <f>VLOOKUP(A2588,'[1]2019.30'!$A:$B,2,0)</f>
        <v>#N/A</v>
      </c>
      <c r="AJ2588" s="39" t="e">
        <f>VLOOKUP(A2588,[2]修订!$B:$C,2,0)</f>
        <v>#N/A</v>
      </c>
    </row>
    <row r="2589" s="39" customFormat="1" spans="1:36">
      <c r="A2589" s="55">
        <v>310517002</v>
      </c>
      <c r="B2589" s="52" t="s">
        <v>3971</v>
      </c>
      <c r="C2589" s="52"/>
      <c r="D2589" s="52"/>
      <c r="E2589" s="56"/>
      <c r="F2589" s="56"/>
      <c r="G2589" s="52"/>
      <c r="H2589" s="47"/>
      <c r="I2589" s="44"/>
      <c r="J2589" s="39" t="e">
        <f>VLOOKUP(A2589,'[1]2019.11'!$A:$B,2,0)</f>
        <v>#N/A</v>
      </c>
      <c r="X2589" s="39" t="str">
        <f>VLOOKUP(A2589,'[1]2019.30'!$A:$B,2,0)</f>
        <v>嵌体修复</v>
      </c>
      <c r="Y2589" s="39">
        <f t="shared" ref="Y2589:Y2592" si="451">IF(B2589=X2589,0,1)</f>
        <v>0</v>
      </c>
      <c r="Z2589" s="39">
        <v>0</v>
      </c>
      <c r="AA2589" s="39">
        <f t="shared" ref="AA2589:AA2592" si="452">IF(C2589=Z2589,0,1)</f>
        <v>0</v>
      </c>
      <c r="AB2589" s="39" t="e">
        <f>VLOOKUP(A2589,'[1]2019.30'!$A:$D,4,0)</f>
        <v>#REF!</v>
      </c>
      <c r="AC2589" s="39" t="e">
        <f t="shared" ref="AC2589:AC2592" si="453">IF(D2589=AB2589,0,1)</f>
        <v>#REF!</v>
      </c>
      <c r="AD2589" s="39" t="e">
        <f>VLOOKUP(A2589,'[1]2019.30'!$A:$E,5,0)</f>
        <v>#REF!</v>
      </c>
      <c r="AE2589" s="39" t="e">
        <f t="shared" ref="AE2589:AE2592" si="454">IF(E2589=AD2589,0,1)</f>
        <v>#REF!</v>
      </c>
      <c r="AF2589" s="39" t="e">
        <f>VLOOKUP(A2589,'[1]2019.30'!$A:$F,6,0)</f>
        <v>#REF!</v>
      </c>
      <c r="AG2589" s="39" t="e">
        <f t="shared" ref="AG2589:AG2592" si="455">IF(F2589=AF2589,0,1)</f>
        <v>#REF!</v>
      </c>
      <c r="AH2589" s="39">
        <v>0</v>
      </c>
      <c r="AI2589" s="39">
        <f>IF(G2589=AH2589,0,1)</f>
        <v>0</v>
      </c>
      <c r="AJ2589" s="39" t="e">
        <f>VLOOKUP(A2589,[2]修订!$B:$C,2,0)</f>
        <v>#N/A</v>
      </c>
    </row>
    <row r="2590" s="39" customFormat="1" spans="1:36">
      <c r="A2590" s="55" t="s">
        <v>3972</v>
      </c>
      <c r="B2590" s="52" t="s">
        <v>3973</v>
      </c>
      <c r="C2590" s="52" t="s">
        <v>3974</v>
      </c>
      <c r="D2590" s="52"/>
      <c r="E2590" s="56" t="s">
        <v>3665</v>
      </c>
      <c r="F2590" s="56">
        <v>120</v>
      </c>
      <c r="G2590" s="52"/>
      <c r="H2590" s="47" t="s">
        <v>68</v>
      </c>
      <c r="I2590" s="44"/>
      <c r="J2590" s="39" t="e">
        <f>VLOOKUP(A2590,'[1]2019.11'!$A:$B,2,0)</f>
        <v>#N/A</v>
      </c>
      <c r="X2590" s="39" t="str">
        <f>VLOOKUP(A2590,'[1]2019.30'!$A:$B,2,0)</f>
        <v>嵌体修复基本费</v>
      </c>
      <c r="Y2590" s="39">
        <f t="shared" si="451"/>
        <v>0</v>
      </c>
      <c r="Z2590" s="39" t="s">
        <v>3974</v>
      </c>
      <c r="AA2590" s="39">
        <f t="shared" si="452"/>
        <v>0</v>
      </c>
      <c r="AB2590" s="39" t="e">
        <f>VLOOKUP(A2590,'[1]2019.30'!$A:$D,4,0)</f>
        <v>#REF!</v>
      </c>
      <c r="AC2590" s="39" t="e">
        <f t="shared" si="453"/>
        <v>#REF!</v>
      </c>
      <c r="AD2590" s="39" t="str">
        <f>VLOOKUP(A2590,'[1]2019.30'!$A:$E,5,0)</f>
        <v>每牙</v>
      </c>
      <c r="AE2590" s="39">
        <f t="shared" si="454"/>
        <v>0</v>
      </c>
      <c r="AF2590" s="39">
        <f>VLOOKUP(A2590,'[1]2019.30'!$A:$F,6,0)</f>
        <v>120</v>
      </c>
      <c r="AG2590" s="39">
        <f t="shared" si="455"/>
        <v>0</v>
      </c>
      <c r="AH2590" s="39">
        <v>0</v>
      </c>
      <c r="AI2590" s="39">
        <f>IF(G2590=AH2590,0,1)</f>
        <v>0</v>
      </c>
      <c r="AJ2590" s="39" t="e">
        <f>VLOOKUP(A2590,[2]修订!$B:$C,2,0)</f>
        <v>#N/A</v>
      </c>
    </row>
    <row r="2591" s="39" customFormat="1" ht="24" spans="1:36">
      <c r="A2591" s="55" t="s">
        <v>3975</v>
      </c>
      <c r="B2591" s="52" t="s">
        <v>3976</v>
      </c>
      <c r="C2591" s="52" t="s">
        <v>3977</v>
      </c>
      <c r="D2591" s="52"/>
      <c r="E2591" s="56" t="s">
        <v>3665</v>
      </c>
      <c r="F2591" s="56">
        <v>120</v>
      </c>
      <c r="G2591" s="52" t="s">
        <v>3978</v>
      </c>
      <c r="H2591" s="47" t="s">
        <v>68</v>
      </c>
      <c r="I2591" s="44"/>
      <c r="J2591" s="39" t="e">
        <f>VLOOKUP(A2591,'[1]2019.11'!$A:$B,2,0)</f>
        <v>#N/A</v>
      </c>
      <c r="X2591" s="39" t="str">
        <f>VLOOKUP(A2591,'[1]2019.30'!$A:$B,2,0)</f>
        <v>钴铬嵌体制作费</v>
      </c>
      <c r="Y2591" s="39">
        <f t="shared" si="451"/>
        <v>0</v>
      </c>
      <c r="Z2591" s="39" t="s">
        <v>3977</v>
      </c>
      <c r="AA2591" s="39">
        <f t="shared" si="452"/>
        <v>0</v>
      </c>
      <c r="AB2591" s="39" t="e">
        <f>VLOOKUP(A2591,'[1]2019.30'!$A:$D,4,0)</f>
        <v>#REF!</v>
      </c>
      <c r="AC2591" s="39" t="e">
        <f t="shared" si="453"/>
        <v>#REF!</v>
      </c>
      <c r="AD2591" s="39" t="str">
        <f>VLOOKUP(A2591,'[1]2019.30'!$A:$E,5,0)</f>
        <v>每牙</v>
      </c>
      <c r="AE2591" s="39">
        <f t="shared" si="454"/>
        <v>0</v>
      </c>
      <c r="AF2591" s="39">
        <f>VLOOKUP(A2591,'[1]2019.30'!$A:$F,6,0)</f>
        <v>120</v>
      </c>
      <c r="AG2591" s="39">
        <f t="shared" si="455"/>
        <v>0</v>
      </c>
      <c r="AH2591" s="39" t="s">
        <v>3978</v>
      </c>
      <c r="AI2591" s="39">
        <f>IF(G2591=AH2591,0,1)</f>
        <v>0</v>
      </c>
      <c r="AJ2591" s="39" t="e">
        <f>VLOOKUP(A2591,[2]修订!$B:$C,2,0)</f>
        <v>#N/A</v>
      </c>
    </row>
    <row r="2592" s="39" customFormat="1" spans="1:36">
      <c r="A2592" s="55">
        <v>310517003</v>
      </c>
      <c r="B2592" s="52" t="s">
        <v>3979</v>
      </c>
      <c r="C2592" s="52"/>
      <c r="D2592" s="52"/>
      <c r="E2592" s="56"/>
      <c r="F2592" s="56"/>
      <c r="G2592" s="52"/>
      <c r="H2592" s="47"/>
      <c r="I2592" s="44"/>
      <c r="J2592" s="39" t="e">
        <f>VLOOKUP(A2592,'[1]2019.11'!$A:$B,2,0)</f>
        <v>#N/A</v>
      </c>
      <c r="X2592" s="39" t="str">
        <f>VLOOKUP(A2592,'[1]2019.30'!$A:$B,2,0)</f>
        <v>桩核根冒修复</v>
      </c>
      <c r="Y2592" s="39">
        <f t="shared" si="451"/>
        <v>0</v>
      </c>
      <c r="Z2592" s="39">
        <v>0</v>
      </c>
      <c r="AA2592" s="39">
        <f t="shared" si="452"/>
        <v>0</v>
      </c>
      <c r="AB2592" s="39" t="e">
        <f>VLOOKUP(A2592,'[1]2019.30'!$A:$D,4,0)</f>
        <v>#REF!</v>
      </c>
      <c r="AC2592" s="39" t="e">
        <f t="shared" si="453"/>
        <v>#REF!</v>
      </c>
      <c r="AD2592" s="39" t="e">
        <f>VLOOKUP(A2592,'[1]2019.30'!$A:$E,5,0)</f>
        <v>#REF!</v>
      </c>
      <c r="AE2592" s="39" t="e">
        <f t="shared" si="454"/>
        <v>#REF!</v>
      </c>
      <c r="AF2592" s="39" t="e">
        <f>VLOOKUP(A2592,'[1]2019.30'!$A:$F,6,0)</f>
        <v>#REF!</v>
      </c>
      <c r="AG2592" s="39" t="e">
        <f t="shared" si="455"/>
        <v>#REF!</v>
      </c>
      <c r="AH2592" s="39">
        <v>0</v>
      </c>
      <c r="AI2592" s="39">
        <f>IF(G2592=AH2592,0,1)</f>
        <v>0</v>
      </c>
      <c r="AJ2592" s="39" t="e">
        <f>VLOOKUP(A2592,[2]修订!$B:$C,2,0)</f>
        <v>#N/A</v>
      </c>
    </row>
    <row r="2593" s="39" customFormat="1" spans="1:36">
      <c r="A2593" s="55" t="s">
        <v>3980</v>
      </c>
      <c r="B2593" s="52" t="s">
        <v>3981</v>
      </c>
      <c r="C2593" s="52" t="s">
        <v>3982</v>
      </c>
      <c r="D2593" s="52" t="s">
        <v>3983</v>
      </c>
      <c r="E2593" s="56" t="s">
        <v>3711</v>
      </c>
      <c r="F2593" s="56">
        <v>100</v>
      </c>
      <c r="G2593" s="52" t="s">
        <v>3984</v>
      </c>
      <c r="H2593" s="47"/>
      <c r="I2593" s="44"/>
      <c r="J2593" s="39" t="e">
        <f>VLOOKUP(A2593,'[1]2019.11'!$A:$B,2,0)</f>
        <v>#N/A</v>
      </c>
      <c r="X2593" s="39" t="e">
        <f>VLOOKUP(A2593,'[1]2019.30'!$A:$B,2,0)</f>
        <v>#N/A</v>
      </c>
      <c r="AJ2593" s="39" t="e">
        <f>VLOOKUP(A2593,[2]修订!$B:$C,2,0)</f>
        <v>#N/A</v>
      </c>
    </row>
    <row r="2594" s="39" customFormat="1" ht="60" spans="1:36">
      <c r="A2594" s="55" t="s">
        <v>3985</v>
      </c>
      <c r="B2594" s="52" t="s">
        <v>3986</v>
      </c>
      <c r="C2594" s="52" t="s">
        <v>3987</v>
      </c>
      <c r="D2594" s="52" t="s">
        <v>3645</v>
      </c>
      <c r="E2594" s="56" t="s">
        <v>3711</v>
      </c>
      <c r="F2594" s="56">
        <v>50</v>
      </c>
      <c r="G2594" s="52" t="s">
        <v>3988</v>
      </c>
      <c r="H2594" s="47" t="s">
        <v>3381</v>
      </c>
      <c r="I2594" s="44"/>
      <c r="J2594" s="39" t="e">
        <f>VLOOKUP(A2594,'[1]2019.11'!$A:$B,2,0)</f>
        <v>#N/A</v>
      </c>
      <c r="X2594" s="39" t="str">
        <f>VLOOKUP(A2594,'[1]2019.30'!$A:$B,2,0)</f>
        <v>钴铬桩核制作费</v>
      </c>
      <c r="Y2594" s="39">
        <f t="shared" ref="Y2594:Y2598" si="456">IF(B2594=X2594,0,1)</f>
        <v>0</v>
      </c>
      <c r="Z2594" s="39" t="s">
        <v>3987</v>
      </c>
      <c r="AA2594" s="39">
        <f t="shared" ref="AA2594:AA2598" si="457">IF(C2594=Z2594,0,1)</f>
        <v>0</v>
      </c>
      <c r="AB2594" s="39" t="str">
        <f>VLOOKUP(A2594,'[1]2019.30'!$A:$D,4,0)</f>
        <v>特殊材料</v>
      </c>
      <c r="AC2594" s="39">
        <f t="shared" ref="AC2594:AC2598" si="458">IF(D2594=AB2594,0,1)</f>
        <v>0</v>
      </c>
      <c r="AD2594" s="39" t="str">
        <f>VLOOKUP(A2594,'[1]2019.30'!$A:$E,5,0)</f>
        <v>每根</v>
      </c>
      <c r="AE2594" s="39">
        <f t="shared" ref="AE2594:AE2598" si="459">IF(E2594=AD2594,0,1)</f>
        <v>0</v>
      </c>
      <c r="AF2594" s="39">
        <f>VLOOKUP(A2594,'[1]2019.30'!$A:$F,6,0)</f>
        <v>35</v>
      </c>
      <c r="AG2594" s="39">
        <f t="shared" ref="AG2594:AG2598" si="460">IF(F2594=AF2594,0,1)</f>
        <v>1</v>
      </c>
      <c r="AH2594" s="39" t="s">
        <v>3989</v>
      </c>
      <c r="AI2594" s="39">
        <f>IF(G2594=AH2594,0,1)</f>
        <v>1</v>
      </c>
      <c r="AJ2594" s="39" t="e">
        <f>VLOOKUP(A2594,[2]修订!$B:$C,2,0)</f>
        <v>#N/A</v>
      </c>
    </row>
    <row r="2595" s="39" customFormat="1" ht="27" spans="1:36">
      <c r="A2595" s="55">
        <v>310517004</v>
      </c>
      <c r="B2595" s="52" t="s">
        <v>3990</v>
      </c>
      <c r="C2595" s="52" t="s">
        <v>3991</v>
      </c>
      <c r="D2595" s="52"/>
      <c r="E2595" s="56" t="s">
        <v>3665</v>
      </c>
      <c r="F2595" s="56">
        <v>200</v>
      </c>
      <c r="G2595" s="52" t="s">
        <v>3992</v>
      </c>
      <c r="H2595" s="47" t="s">
        <v>339</v>
      </c>
      <c r="I2595" s="44"/>
      <c r="J2595" s="39" t="e">
        <f>VLOOKUP(A2595,'[1]2019.11'!$A:$B,2,0)</f>
        <v>#N/A</v>
      </c>
      <c r="X2595" s="39" t="str">
        <f>VLOOKUP(A2595,'[1]2019.30'!$A:$B,2,0)</f>
        <v>贴面修复</v>
      </c>
      <c r="Y2595" s="39">
        <f t="shared" si="456"/>
        <v>0</v>
      </c>
      <c r="Z2595" s="39" t="s">
        <v>3991</v>
      </c>
      <c r="AA2595" s="39">
        <f t="shared" si="457"/>
        <v>0</v>
      </c>
      <c r="AB2595" s="39" t="e">
        <f>VLOOKUP(A2595,'[1]2019.30'!$A:$D,4,0)</f>
        <v>#REF!</v>
      </c>
      <c r="AC2595" s="39" t="e">
        <f t="shared" si="458"/>
        <v>#REF!</v>
      </c>
      <c r="AD2595" s="39" t="str">
        <f>VLOOKUP(A2595,'[1]2019.30'!$A:$E,5,0)</f>
        <v>每牙</v>
      </c>
      <c r="AE2595" s="39">
        <f t="shared" si="459"/>
        <v>0</v>
      </c>
      <c r="AF2595" s="39">
        <f>VLOOKUP(A2595,'[1]2019.30'!$A:$F,6,0)</f>
        <v>130</v>
      </c>
      <c r="AG2595" s="39">
        <f t="shared" si="460"/>
        <v>1</v>
      </c>
      <c r="AH2595" s="39" t="s">
        <v>3992</v>
      </c>
      <c r="AI2595" s="39">
        <f>IF(G2595=AH2595,0,1)</f>
        <v>0</v>
      </c>
      <c r="AJ2595" s="39" t="e">
        <f>VLOOKUP(A2595,[2]修订!$B:$C,2,0)</f>
        <v>#N/A</v>
      </c>
    </row>
    <row r="2596" s="39" customFormat="1" ht="48" spans="1:36">
      <c r="A2596" s="55">
        <v>310517005</v>
      </c>
      <c r="B2596" s="52" t="s">
        <v>3993</v>
      </c>
      <c r="C2596" s="52" t="s">
        <v>3994</v>
      </c>
      <c r="D2596" s="52"/>
      <c r="E2596" s="56" t="s">
        <v>3665</v>
      </c>
      <c r="F2596" s="56">
        <v>150</v>
      </c>
      <c r="G2596" s="52" t="s">
        <v>3995</v>
      </c>
      <c r="H2596" s="47"/>
      <c r="I2596" s="44"/>
      <c r="J2596" s="39" t="e">
        <f>VLOOKUP(A2596,'[1]2019.11'!$A:$B,2,0)</f>
        <v>#N/A</v>
      </c>
      <c r="X2596" s="39" t="e">
        <f>VLOOKUP(A2596,'[1]2019.30'!$A:$B,2,0)</f>
        <v>#N/A</v>
      </c>
      <c r="AJ2596" s="39" t="e">
        <f>VLOOKUP(A2596,[2]修订!$B:$C,2,0)</f>
        <v>#N/A</v>
      </c>
    </row>
    <row r="2597" s="39" customFormat="1" ht="36" spans="1:36">
      <c r="A2597" s="55">
        <v>310517006</v>
      </c>
      <c r="B2597" s="52" t="s">
        <v>3996</v>
      </c>
      <c r="C2597" s="52" t="s">
        <v>3997</v>
      </c>
      <c r="D2597" s="52"/>
      <c r="E2597" s="56" t="s">
        <v>3665</v>
      </c>
      <c r="F2597" s="56">
        <v>140</v>
      </c>
      <c r="G2597" s="52"/>
      <c r="H2597" s="47" t="s">
        <v>68</v>
      </c>
      <c r="I2597" s="44"/>
      <c r="J2597" s="39" t="e">
        <f>VLOOKUP(A2597,'[1]2019.11'!$A:$B,2,0)</f>
        <v>#N/A</v>
      </c>
      <c r="X2597" s="39" t="str">
        <f>VLOOKUP(A2597,'[1]2019.30'!$A:$B,2,0)</f>
        <v>固定桥修复基本费</v>
      </c>
      <c r="Y2597" s="39">
        <f t="shared" si="456"/>
        <v>0</v>
      </c>
      <c r="Z2597" s="39" t="s">
        <v>3997</v>
      </c>
      <c r="AA2597" s="39">
        <f t="shared" si="457"/>
        <v>0</v>
      </c>
      <c r="AB2597" s="39" t="e">
        <f>VLOOKUP(A2597,'[1]2019.30'!$A:$D,4,0)</f>
        <v>#REF!</v>
      </c>
      <c r="AC2597" s="39" t="e">
        <f t="shared" si="458"/>
        <v>#REF!</v>
      </c>
      <c r="AD2597" s="39" t="str">
        <f>VLOOKUP(A2597,'[1]2019.30'!$A:$E,5,0)</f>
        <v>每牙</v>
      </c>
      <c r="AE2597" s="39">
        <f t="shared" si="459"/>
        <v>0</v>
      </c>
      <c r="AF2597" s="39">
        <f>VLOOKUP(A2597,'[1]2019.30'!$A:$F,6,0)</f>
        <v>140</v>
      </c>
      <c r="AG2597" s="39">
        <f t="shared" si="460"/>
        <v>0</v>
      </c>
      <c r="AH2597" s="39">
        <v>0</v>
      </c>
      <c r="AI2597" s="39">
        <f>IF(G2597=AH2597,0,1)</f>
        <v>0</v>
      </c>
      <c r="AJ2597" s="39" t="e">
        <f>VLOOKUP(A2597,[2]修订!$B:$C,2,0)</f>
        <v>#N/A</v>
      </c>
    </row>
    <row r="2598" s="39" customFormat="1" ht="24" spans="1:36">
      <c r="A2598" s="55">
        <v>310517007</v>
      </c>
      <c r="B2598" s="52" t="s">
        <v>3998</v>
      </c>
      <c r="C2598" s="52" t="s">
        <v>3999</v>
      </c>
      <c r="D2598" s="52" t="s">
        <v>4000</v>
      </c>
      <c r="E2598" s="56" t="s">
        <v>3665</v>
      </c>
      <c r="F2598" s="56">
        <v>1760</v>
      </c>
      <c r="G2598" s="52"/>
      <c r="H2598" s="47" t="s">
        <v>68</v>
      </c>
      <c r="I2598" s="44"/>
      <c r="J2598" s="39" t="e">
        <f>VLOOKUP(A2598,'[1]2019.11'!$A:$B,2,0)</f>
        <v>#N/A</v>
      </c>
      <c r="X2598" s="39" t="str">
        <f>VLOOKUP(A2598,'[1]2019.30'!$A:$B,2,0)</f>
        <v>固定修复计算机辅助设计</v>
      </c>
      <c r="Y2598" s="39">
        <f t="shared" si="456"/>
        <v>0</v>
      </c>
      <c r="Z2598" s="39" t="s">
        <v>3999</v>
      </c>
      <c r="AA2598" s="39">
        <f t="shared" si="457"/>
        <v>0</v>
      </c>
      <c r="AB2598" s="39" t="str">
        <f>VLOOKUP(A2598,'[1]2019.30'!$A:$D,4,0)</f>
        <v>加工费</v>
      </c>
      <c r="AC2598" s="39">
        <f t="shared" si="458"/>
        <v>0</v>
      </c>
      <c r="AD2598" s="39" t="str">
        <f>VLOOKUP(A2598,'[1]2019.30'!$A:$E,5,0)</f>
        <v>每牙</v>
      </c>
      <c r="AE2598" s="39">
        <f t="shared" si="459"/>
        <v>0</v>
      </c>
      <c r="AF2598" s="39">
        <f>VLOOKUP(A2598,'[1]2019.30'!$A:$F,6,0)</f>
        <v>1760</v>
      </c>
      <c r="AG2598" s="39">
        <f t="shared" si="460"/>
        <v>0</v>
      </c>
      <c r="AH2598" s="39">
        <v>0</v>
      </c>
      <c r="AI2598" s="39">
        <f>IF(G2598=AH2598,0,1)</f>
        <v>0</v>
      </c>
      <c r="AJ2598" s="39" t="e">
        <f>VLOOKUP(A2598,[2]修订!$B:$C,2,0)</f>
        <v>#N/A</v>
      </c>
    </row>
    <row r="2599" s="39" customFormat="1" ht="60" spans="1:36">
      <c r="A2599" s="55">
        <v>310517008</v>
      </c>
      <c r="B2599" s="52" t="s">
        <v>4001</v>
      </c>
      <c r="C2599" s="52" t="s">
        <v>4002</v>
      </c>
      <c r="D2599" s="52"/>
      <c r="E2599" s="56" t="s">
        <v>28</v>
      </c>
      <c r="F2599" s="56" t="s">
        <v>48</v>
      </c>
      <c r="G2599" s="52" t="s">
        <v>4003</v>
      </c>
      <c r="H2599" s="47" t="s">
        <v>3406</v>
      </c>
      <c r="I2599" s="44" t="s">
        <v>4004</v>
      </c>
      <c r="J2599" s="39" t="e">
        <f>VLOOKUP(A2599,'[1]2019.11'!$A:$B,2,0)</f>
        <v>#N/A</v>
      </c>
      <c r="X2599" s="39" t="e">
        <f>VLOOKUP(A2599,'[1]2019.30'!$A:$B,2,0)</f>
        <v>#N/A</v>
      </c>
      <c r="AJ2599" s="39" t="e">
        <f>VLOOKUP(A2599,[2]修订!$B:$C,2,0)</f>
        <v>#N/A</v>
      </c>
    </row>
    <row r="2600" s="39" customFormat="1" ht="27" spans="1:36">
      <c r="A2600" s="55">
        <v>310517009</v>
      </c>
      <c r="B2600" s="52" t="s">
        <v>4005</v>
      </c>
      <c r="C2600" s="52" t="s">
        <v>4006</v>
      </c>
      <c r="D2600" s="52" t="s">
        <v>4007</v>
      </c>
      <c r="E2600" s="56" t="s">
        <v>3665</v>
      </c>
      <c r="F2600" s="56">
        <v>30</v>
      </c>
      <c r="G2600" s="52" t="s">
        <v>4008</v>
      </c>
      <c r="H2600" s="47" t="s">
        <v>339</v>
      </c>
      <c r="I2600" s="44"/>
      <c r="J2600" s="39" t="e">
        <f>VLOOKUP(A2600,'[1]2019.11'!$A:$B,2,0)</f>
        <v>#N/A</v>
      </c>
      <c r="X2600" s="39" t="str">
        <f>VLOOKUP(A2600,'[1]2019.30'!$A:$B,2,0)</f>
        <v>粘结</v>
      </c>
      <c r="Y2600" s="39">
        <f t="shared" ref="Y2600:Y2605" si="461">IF(B2600=X2600,0,1)</f>
        <v>0</v>
      </c>
      <c r="Z2600" s="39" t="s">
        <v>4006</v>
      </c>
      <c r="AA2600" s="39">
        <f t="shared" ref="AA2600:AA2605" si="462">IF(C2600=Z2600,0,1)</f>
        <v>0</v>
      </c>
      <c r="AB2600" s="39" t="str">
        <f>VLOOKUP(A2600,'[1]2019.30'!$A:$D,4,0)</f>
        <v>特殊粘接剂</v>
      </c>
      <c r="AC2600" s="39">
        <f t="shared" ref="AC2600:AC2605" si="463">IF(D2600=AB2600,0,1)</f>
        <v>0</v>
      </c>
      <c r="AD2600" s="39" t="str">
        <f>VLOOKUP(A2600,'[1]2019.30'!$A:$E,5,0)</f>
        <v>每牙</v>
      </c>
      <c r="AE2600" s="39">
        <f t="shared" ref="AE2600:AE2605" si="464">IF(E2600=AD2600,0,1)</f>
        <v>0</v>
      </c>
      <c r="AF2600" s="39">
        <f>VLOOKUP(A2600,'[1]2019.30'!$A:$F,6,0)</f>
        <v>23</v>
      </c>
      <c r="AG2600" s="39">
        <f t="shared" ref="AG2600:AG2605" si="465">IF(F2600=AF2600,0,1)</f>
        <v>1</v>
      </c>
      <c r="AH2600" s="39" t="s">
        <v>4008</v>
      </c>
      <c r="AI2600" s="39">
        <f>IF(G2600=AH2600,0,1)</f>
        <v>0</v>
      </c>
      <c r="AJ2600" s="39" t="e">
        <f>VLOOKUP(A2600,[2]修订!$B:$C,2,0)</f>
        <v>#N/A</v>
      </c>
    </row>
    <row r="2601" s="39" customFormat="1" ht="60" spans="1:36">
      <c r="A2601" s="55">
        <v>310517010</v>
      </c>
      <c r="B2601" s="52" t="s">
        <v>4009</v>
      </c>
      <c r="C2601" s="52" t="s">
        <v>4010</v>
      </c>
      <c r="D2601" s="52"/>
      <c r="E2601" s="56" t="s">
        <v>28</v>
      </c>
      <c r="F2601" s="56" t="s">
        <v>48</v>
      </c>
      <c r="G2601" s="52" t="s">
        <v>4011</v>
      </c>
      <c r="H2601" s="57" t="s">
        <v>159</v>
      </c>
      <c r="I2601" s="39">
        <v>900</v>
      </c>
      <c r="J2601" s="39" t="e">
        <f>VLOOKUP(A2601,'[1]2019.11'!$A:$B,2,0)</f>
        <v>#N/A</v>
      </c>
      <c r="X2601" s="39" t="e">
        <f>VLOOKUP(A2601,'[1]2019.30'!$A:$B,2,0)</f>
        <v>#N/A</v>
      </c>
      <c r="AJ2601" s="39" t="e">
        <f>VLOOKUP(A2601,[2]修订!$B:$C,2,0)</f>
        <v>#N/A</v>
      </c>
    </row>
    <row r="2602" s="39" customFormat="1" ht="24" spans="1:36">
      <c r="A2602" s="55">
        <v>310518</v>
      </c>
      <c r="B2602" s="52" t="s">
        <v>4012</v>
      </c>
      <c r="C2602" s="52" t="s">
        <v>3949</v>
      </c>
      <c r="D2602" s="52"/>
      <c r="E2602" s="56"/>
      <c r="F2602" s="56"/>
      <c r="G2602" s="52"/>
      <c r="H2602" s="47"/>
      <c r="I2602" s="44"/>
      <c r="J2602" s="39" t="e">
        <f>VLOOKUP(A2602,'[1]2019.11'!$A:$B,2,0)</f>
        <v>#N/A</v>
      </c>
      <c r="X2602" s="39" t="str">
        <f>VLOOKUP(A2602,'[1]2019.30'!$A:$B,2,0)</f>
        <v>可摘义齿修复</v>
      </c>
      <c r="Y2602" s="39">
        <f t="shared" si="461"/>
        <v>0</v>
      </c>
      <c r="Z2602" s="39" t="s">
        <v>3949</v>
      </c>
      <c r="AA2602" s="39">
        <f t="shared" si="462"/>
        <v>0</v>
      </c>
      <c r="AB2602" s="39" t="e">
        <f>VLOOKUP(A2602,'[1]2019.30'!$A:$D,4,0)</f>
        <v>#REF!</v>
      </c>
      <c r="AC2602" s="39" t="e">
        <f t="shared" si="463"/>
        <v>#REF!</v>
      </c>
      <c r="AD2602" s="39" t="e">
        <f>VLOOKUP(A2602,'[1]2019.30'!$A:$E,5,0)</f>
        <v>#REF!</v>
      </c>
      <c r="AE2602" s="39" t="e">
        <f t="shared" si="464"/>
        <v>#REF!</v>
      </c>
      <c r="AF2602" s="39" t="e">
        <f>VLOOKUP(A2602,'[1]2019.30'!$A:$F,6,0)</f>
        <v>#REF!</v>
      </c>
      <c r="AG2602" s="39" t="e">
        <f t="shared" si="465"/>
        <v>#REF!</v>
      </c>
      <c r="AH2602" s="39">
        <v>0</v>
      </c>
      <c r="AI2602" s="39">
        <f>IF(G2602=AH2602,0,1)</f>
        <v>0</v>
      </c>
      <c r="AJ2602" s="39" t="e">
        <f>VLOOKUP(A2602,[2]修订!$B:$C,2,0)</f>
        <v>#N/A</v>
      </c>
    </row>
    <row r="2603" s="39" customFormat="1" ht="24" spans="1:36">
      <c r="A2603" s="55">
        <v>310518001</v>
      </c>
      <c r="B2603" s="52" t="s">
        <v>4013</v>
      </c>
      <c r="C2603" s="52" t="s">
        <v>4014</v>
      </c>
      <c r="D2603" s="52"/>
      <c r="E2603" s="56" t="s">
        <v>3665</v>
      </c>
      <c r="F2603" s="56">
        <v>50</v>
      </c>
      <c r="G2603" s="52"/>
      <c r="H2603" s="47"/>
      <c r="I2603" s="44"/>
      <c r="J2603" s="39" t="e">
        <f>VLOOKUP(A2603,'[1]2019.11'!$A:$B,2,0)</f>
        <v>#N/A</v>
      </c>
      <c r="X2603" s="39" t="e">
        <f>VLOOKUP(A2603,'[1]2019.30'!$A:$B,2,0)</f>
        <v>#N/A</v>
      </c>
      <c r="AJ2603" s="39" t="e">
        <f>VLOOKUP(A2603,[2]修订!$B:$C,2,0)</f>
        <v>#N/A</v>
      </c>
    </row>
    <row r="2604" s="39" customFormat="1" ht="24" spans="1:36">
      <c r="A2604" s="55">
        <v>310518002</v>
      </c>
      <c r="B2604" s="52" t="s">
        <v>4015</v>
      </c>
      <c r="C2604" s="52" t="s">
        <v>4016</v>
      </c>
      <c r="D2604" s="52"/>
      <c r="E2604" s="56" t="s">
        <v>3665</v>
      </c>
      <c r="F2604" s="56">
        <v>65</v>
      </c>
      <c r="G2604" s="52" t="s">
        <v>4017</v>
      </c>
      <c r="H2604" s="47"/>
      <c r="I2604" s="44"/>
      <c r="J2604" s="39" t="e">
        <f>VLOOKUP(A2604,'[1]2019.11'!$A:$B,2,0)</f>
        <v>#N/A</v>
      </c>
      <c r="X2604" s="39" t="e">
        <f>VLOOKUP(A2604,'[1]2019.30'!$A:$B,2,0)</f>
        <v>#N/A</v>
      </c>
      <c r="AJ2604" s="39" t="e">
        <f>VLOOKUP(A2604,[2]修订!$B:$C,2,0)</f>
        <v>#N/A</v>
      </c>
    </row>
    <row r="2605" s="39" customFormat="1" spans="1:36">
      <c r="A2605" s="55">
        <v>310518003</v>
      </c>
      <c r="B2605" s="52" t="s">
        <v>4018</v>
      </c>
      <c r="C2605" s="52"/>
      <c r="D2605" s="52"/>
      <c r="E2605" s="56"/>
      <c r="F2605" s="56"/>
      <c r="G2605" s="52"/>
      <c r="H2605" s="47"/>
      <c r="I2605" s="44"/>
      <c r="J2605" s="39" t="e">
        <f>VLOOKUP(A2605,'[1]2019.11'!$A:$B,2,0)</f>
        <v>#N/A</v>
      </c>
      <c r="X2605" s="39" t="str">
        <f>VLOOKUP(A2605,'[1]2019.30'!$A:$B,2,0)</f>
        <v>铸造可摘局部义齿</v>
      </c>
      <c r="Y2605" s="39">
        <f t="shared" si="461"/>
        <v>0</v>
      </c>
      <c r="Z2605" s="39">
        <v>0</v>
      </c>
      <c r="AA2605" s="39">
        <f t="shared" si="462"/>
        <v>0</v>
      </c>
      <c r="AB2605" s="39" t="e">
        <f>VLOOKUP(A2605,'[1]2019.30'!$A:$D,4,0)</f>
        <v>#REF!</v>
      </c>
      <c r="AC2605" s="39" t="e">
        <f t="shared" si="463"/>
        <v>#REF!</v>
      </c>
      <c r="AD2605" s="39" t="e">
        <f>VLOOKUP(A2605,'[1]2019.30'!$A:$E,5,0)</f>
        <v>#REF!</v>
      </c>
      <c r="AE2605" s="39" t="e">
        <f t="shared" si="464"/>
        <v>#REF!</v>
      </c>
      <c r="AF2605" s="39" t="e">
        <f>VLOOKUP(A2605,'[1]2019.30'!$A:$F,6,0)</f>
        <v>#REF!</v>
      </c>
      <c r="AG2605" s="39" t="e">
        <f t="shared" si="465"/>
        <v>#REF!</v>
      </c>
      <c r="AH2605" s="39">
        <v>0</v>
      </c>
      <c r="AI2605" s="39">
        <f>IF(G2605=AH2605,0,1)</f>
        <v>0</v>
      </c>
      <c r="AJ2605" s="39" t="e">
        <f>VLOOKUP(A2605,[2]修订!$B:$C,2,0)</f>
        <v>#N/A</v>
      </c>
    </row>
    <row r="2606" s="39" customFormat="1" ht="36" spans="1:36">
      <c r="A2606" s="55" t="s">
        <v>4019</v>
      </c>
      <c r="B2606" s="52" t="s">
        <v>4020</v>
      </c>
      <c r="C2606" s="52" t="s">
        <v>4021</v>
      </c>
      <c r="D2606" s="52"/>
      <c r="E2606" s="56" t="s">
        <v>3665</v>
      </c>
      <c r="F2606" s="56">
        <v>200</v>
      </c>
      <c r="G2606" s="52" t="s">
        <v>4022</v>
      </c>
      <c r="H2606" s="47"/>
      <c r="I2606" s="44"/>
      <c r="J2606" s="39" t="e">
        <f>VLOOKUP(A2606,'[1]2019.11'!$A:$B,2,0)</f>
        <v>#N/A</v>
      </c>
      <c r="X2606" s="39" t="e">
        <f>VLOOKUP(A2606,'[1]2019.30'!$A:$B,2,0)</f>
        <v>#N/A</v>
      </c>
      <c r="AJ2606" s="39" t="e">
        <f>VLOOKUP(A2606,[2]修订!$B:$C,2,0)</f>
        <v>#N/A</v>
      </c>
    </row>
    <row r="2607" s="39" customFormat="1" ht="36" spans="1:36">
      <c r="A2607" s="55" t="s">
        <v>4023</v>
      </c>
      <c r="B2607" s="52" t="s">
        <v>4024</v>
      </c>
      <c r="C2607" s="52" t="s">
        <v>4021</v>
      </c>
      <c r="D2607" s="52"/>
      <c r="E2607" s="56" t="s">
        <v>4025</v>
      </c>
      <c r="F2607" s="56">
        <v>640</v>
      </c>
      <c r="G2607" s="52" t="s">
        <v>4026</v>
      </c>
      <c r="H2607" s="47"/>
      <c r="I2607" s="44"/>
      <c r="J2607" s="39" t="e">
        <f>VLOOKUP(A2607,'[1]2019.11'!$A:$B,2,0)</f>
        <v>#N/A</v>
      </c>
      <c r="X2607" s="39" t="e">
        <f>VLOOKUP(A2607,'[1]2019.30'!$A:$B,2,0)</f>
        <v>#N/A</v>
      </c>
      <c r="AJ2607" s="39" t="e">
        <f>VLOOKUP(A2607,[2]修订!$B:$C,2,0)</f>
        <v>#N/A</v>
      </c>
    </row>
    <row r="2608" s="39" customFormat="1" ht="36" spans="1:36">
      <c r="A2608" s="55" t="s">
        <v>4027</v>
      </c>
      <c r="B2608" s="52" t="s">
        <v>4028</v>
      </c>
      <c r="C2608" s="52" t="s">
        <v>4021</v>
      </c>
      <c r="D2608" s="52"/>
      <c r="E2608" s="56" t="s">
        <v>4025</v>
      </c>
      <c r="F2608" s="56">
        <v>1500</v>
      </c>
      <c r="G2608" s="52" t="s">
        <v>4029</v>
      </c>
      <c r="H2608" s="47" t="s">
        <v>68</v>
      </c>
      <c r="I2608" s="44"/>
      <c r="J2608" s="39" t="e">
        <f>VLOOKUP(A2608,'[1]2019.11'!$A:$B,2,0)</f>
        <v>#N/A</v>
      </c>
      <c r="X2608" s="39" t="str">
        <f>VLOOKUP(A2608,'[1]2019.30'!$A:$B,2,0)</f>
        <v>纯钛铸造可摘局部义齿</v>
      </c>
      <c r="Y2608" s="39">
        <f>IF(B2608=X2608,0,1)</f>
        <v>0</v>
      </c>
      <c r="Z2608" s="39" t="s">
        <v>4021</v>
      </c>
      <c r="AA2608" s="39">
        <f>IF(C2608=Z2608,0,1)</f>
        <v>0</v>
      </c>
      <c r="AB2608" s="39" t="e">
        <f>VLOOKUP(A2608,'[1]2019.30'!$A:$D,4,0)</f>
        <v>#REF!</v>
      </c>
      <c r="AC2608" s="39" t="e">
        <f>IF(D2608=AB2608,0,1)</f>
        <v>#REF!</v>
      </c>
      <c r="AD2608" s="39" t="str">
        <f>VLOOKUP(A2608,'[1]2019.30'!$A:$E,5,0)</f>
        <v>每件</v>
      </c>
      <c r="AE2608" s="39">
        <f>IF(E2608=AD2608,0,1)</f>
        <v>0</v>
      </c>
      <c r="AF2608" s="39">
        <f>VLOOKUP(A2608,'[1]2019.30'!$A:$F,6,0)</f>
        <v>1500</v>
      </c>
      <c r="AG2608" s="39">
        <f>IF(F2608=AF2608,0,1)</f>
        <v>0</v>
      </c>
      <c r="AH2608" s="39" t="s">
        <v>4029</v>
      </c>
      <c r="AI2608" s="39">
        <f>IF(G2608=AH2608,0,1)</f>
        <v>0</v>
      </c>
      <c r="AJ2608" s="39" t="e">
        <f>VLOOKUP(A2608,[2]修订!$B:$C,2,0)</f>
        <v>#N/A</v>
      </c>
    </row>
    <row r="2609" s="39" customFormat="1" ht="36" spans="1:36">
      <c r="A2609" s="55" t="s">
        <v>4030</v>
      </c>
      <c r="B2609" s="52" t="s">
        <v>4031</v>
      </c>
      <c r="C2609" s="52" t="s">
        <v>4021</v>
      </c>
      <c r="D2609" s="52"/>
      <c r="E2609" s="56" t="s">
        <v>4025</v>
      </c>
      <c r="F2609" s="56">
        <v>880</v>
      </c>
      <c r="G2609" s="52" t="s">
        <v>4032</v>
      </c>
      <c r="H2609" s="47"/>
      <c r="I2609" s="44"/>
      <c r="J2609" s="39" t="e">
        <f>VLOOKUP(A2609,'[1]2019.11'!$A:$B,2,0)</f>
        <v>#N/A</v>
      </c>
      <c r="X2609" s="39" t="e">
        <f>VLOOKUP(A2609,'[1]2019.30'!$A:$B,2,0)</f>
        <v>#N/A</v>
      </c>
      <c r="AJ2609" s="39" t="e">
        <f>VLOOKUP(A2609,[2]修订!$B:$C,2,0)</f>
        <v>#N/A</v>
      </c>
    </row>
    <row r="2610" s="39" customFormat="1" ht="24" spans="1:36">
      <c r="A2610" s="55">
        <v>310518004</v>
      </c>
      <c r="B2610" s="52" t="s">
        <v>4033</v>
      </c>
      <c r="C2610" s="52" t="s">
        <v>4034</v>
      </c>
      <c r="D2610" s="52" t="s">
        <v>4035</v>
      </c>
      <c r="E2610" s="56" t="s">
        <v>3665</v>
      </c>
      <c r="F2610" s="56">
        <v>240</v>
      </c>
      <c r="G2610" s="52" t="s">
        <v>4036</v>
      </c>
      <c r="H2610" s="47"/>
      <c r="I2610" s="44"/>
      <c r="J2610" s="39" t="e">
        <f>VLOOKUP(A2610,'[1]2019.11'!$A:$B,2,0)</f>
        <v>#N/A</v>
      </c>
      <c r="X2610" s="39" t="e">
        <f>VLOOKUP(A2610,'[1]2019.30'!$A:$B,2,0)</f>
        <v>#N/A</v>
      </c>
      <c r="AJ2610" s="39" t="e">
        <f>VLOOKUP(A2610,[2]修订!$B:$C,2,0)</f>
        <v>#N/A</v>
      </c>
    </row>
    <row r="2611" s="39" customFormat="1" ht="24" spans="1:36">
      <c r="A2611" s="55">
        <v>310518005</v>
      </c>
      <c r="B2611" s="52" t="s">
        <v>4037</v>
      </c>
      <c r="C2611" s="52" t="s">
        <v>4038</v>
      </c>
      <c r="D2611" s="52"/>
      <c r="E2611" s="56" t="s">
        <v>3665</v>
      </c>
      <c r="F2611" s="56">
        <v>160</v>
      </c>
      <c r="G2611" s="52" t="s">
        <v>4036</v>
      </c>
      <c r="H2611" s="47"/>
      <c r="I2611" s="44"/>
      <c r="J2611" s="39" t="e">
        <f>VLOOKUP(A2611,'[1]2019.11'!$A:$B,2,0)</f>
        <v>#N/A</v>
      </c>
      <c r="X2611" s="39" t="e">
        <f>VLOOKUP(A2611,'[1]2019.30'!$A:$B,2,0)</f>
        <v>#N/A</v>
      </c>
      <c r="AJ2611" s="39" t="e">
        <f>VLOOKUP(A2611,[2]修订!$B:$C,2,0)</f>
        <v>#N/A</v>
      </c>
    </row>
    <row r="2612" s="39" customFormat="1" ht="36" spans="1:36">
      <c r="A2612" s="55">
        <v>310518006</v>
      </c>
      <c r="B2612" s="52" t="s">
        <v>4039</v>
      </c>
      <c r="C2612" s="52" t="s">
        <v>4040</v>
      </c>
      <c r="D2612" s="52" t="s">
        <v>4035</v>
      </c>
      <c r="E2612" s="56" t="s">
        <v>4041</v>
      </c>
      <c r="F2612" s="56">
        <v>800</v>
      </c>
      <c r="G2612" s="52" t="s">
        <v>4042</v>
      </c>
      <c r="H2612" s="47"/>
      <c r="I2612" s="44"/>
      <c r="J2612" s="39" t="e">
        <f>VLOOKUP(A2612,'[1]2019.11'!$A:$B,2,0)</f>
        <v>#N/A</v>
      </c>
      <c r="X2612" s="39" t="e">
        <f>VLOOKUP(A2612,'[1]2019.30'!$A:$B,2,0)</f>
        <v>#N/A</v>
      </c>
      <c r="AJ2612" s="39" t="e">
        <f>VLOOKUP(A2612,[2]修订!$B:$C,2,0)</f>
        <v>#N/A</v>
      </c>
    </row>
    <row r="2613" s="39" customFormat="1" spans="1:36">
      <c r="A2613" s="55">
        <v>310518007</v>
      </c>
      <c r="B2613" s="52" t="s">
        <v>4043</v>
      </c>
      <c r="C2613" s="52"/>
      <c r="D2613" s="52"/>
      <c r="E2613" s="56"/>
      <c r="F2613" s="56"/>
      <c r="G2613" s="52"/>
      <c r="H2613" s="47"/>
      <c r="I2613" s="44"/>
      <c r="J2613" s="39" t="e">
        <f>VLOOKUP(A2613,'[1]2019.11'!$A:$B,2,0)</f>
        <v>#N/A</v>
      </c>
      <c r="X2613" s="39" t="str">
        <f>VLOOKUP(A2613,'[1]2019.30'!$A:$B,2,0)</f>
        <v>总义齿</v>
      </c>
      <c r="Y2613" s="39">
        <f t="shared" ref="Y2613:Y2620" si="466">IF(B2613=X2613,0,1)</f>
        <v>0</v>
      </c>
      <c r="Z2613" s="39">
        <v>0</v>
      </c>
      <c r="AA2613" s="39">
        <f t="shared" ref="AA2613:AA2620" si="467">IF(C2613=Z2613,0,1)</f>
        <v>0</v>
      </c>
      <c r="AB2613" s="39" t="e">
        <f>VLOOKUP(A2613,'[1]2019.30'!$A:$D,4,0)</f>
        <v>#REF!</v>
      </c>
      <c r="AC2613" s="39" t="e">
        <f t="shared" ref="AC2613:AC2620" si="468">IF(D2613=AB2613,0,1)</f>
        <v>#REF!</v>
      </c>
      <c r="AD2613" s="39" t="e">
        <f>VLOOKUP(A2613,'[1]2019.30'!$A:$E,5,0)</f>
        <v>#REF!</v>
      </c>
      <c r="AE2613" s="39" t="e">
        <f t="shared" ref="AE2613:AE2620" si="469">IF(E2613=AD2613,0,1)</f>
        <v>#REF!</v>
      </c>
      <c r="AF2613" s="39" t="e">
        <f>VLOOKUP(A2613,'[1]2019.30'!$A:$F,6,0)</f>
        <v>#REF!</v>
      </c>
      <c r="AG2613" s="39" t="e">
        <f t="shared" ref="AG2613:AG2620" si="470">IF(F2613=AF2613,0,1)</f>
        <v>#REF!</v>
      </c>
      <c r="AH2613" s="39">
        <v>0</v>
      </c>
      <c r="AI2613" s="39">
        <f>IF(G2613=AH2613,0,1)</f>
        <v>0</v>
      </c>
      <c r="AJ2613" s="39" t="e">
        <f>VLOOKUP(A2613,[2]修订!$B:$C,2,0)</f>
        <v>#N/A</v>
      </c>
    </row>
    <row r="2614" s="39" customFormat="1" ht="48" spans="1:36">
      <c r="A2614" s="55" t="s">
        <v>4044</v>
      </c>
      <c r="B2614" s="52" t="s">
        <v>4045</v>
      </c>
      <c r="C2614" s="52" t="s">
        <v>4046</v>
      </c>
      <c r="D2614" s="52" t="s">
        <v>4047</v>
      </c>
      <c r="E2614" s="56" t="s">
        <v>3646</v>
      </c>
      <c r="F2614" s="56">
        <v>500</v>
      </c>
      <c r="G2614" s="52" t="s">
        <v>4048</v>
      </c>
      <c r="H2614" s="47" t="s">
        <v>96</v>
      </c>
      <c r="I2614" s="44"/>
      <c r="J2614" s="39" t="e">
        <f>VLOOKUP(A2614,'[1]2019.11'!$A:$B,2,0)</f>
        <v>#N/A</v>
      </c>
      <c r="X2614" s="39" t="e">
        <f>VLOOKUP(A2614,'[1]2019.30'!$A:$B,2,0)</f>
        <v>#N/A</v>
      </c>
      <c r="AJ2614" s="39" t="e">
        <f>VLOOKUP(A2614,[2]修订!$B:$C,2,0)</f>
        <v>#N/A</v>
      </c>
    </row>
    <row r="2615" s="39" customFormat="1" ht="24" spans="1:36">
      <c r="A2615" s="55" t="s">
        <v>4049</v>
      </c>
      <c r="B2615" s="52" t="s">
        <v>4050</v>
      </c>
      <c r="C2615" s="52" t="s">
        <v>4051</v>
      </c>
      <c r="D2615" s="52" t="s">
        <v>3645</v>
      </c>
      <c r="E2615" s="56" t="s">
        <v>3646</v>
      </c>
      <c r="F2615" s="56">
        <v>100</v>
      </c>
      <c r="G2615" s="52" t="s">
        <v>4052</v>
      </c>
      <c r="H2615" s="47" t="s">
        <v>68</v>
      </c>
      <c r="I2615" s="44"/>
      <c r="J2615" s="39" t="e">
        <f>VLOOKUP(A2615,'[1]2019.11'!$A:$B,2,0)</f>
        <v>#N/A</v>
      </c>
      <c r="X2615" s="39" t="str">
        <f>VLOOKUP(A2615,'[1]2019.30'!$A:$B,2,0)</f>
        <v>热凝塑料基托制作费</v>
      </c>
      <c r="Y2615" s="39">
        <f t="shared" si="466"/>
        <v>0</v>
      </c>
      <c r="Z2615" s="39" t="s">
        <v>4051</v>
      </c>
      <c r="AA2615" s="39">
        <f t="shared" si="467"/>
        <v>0</v>
      </c>
      <c r="AB2615" s="39" t="str">
        <f>VLOOKUP(A2615,'[1]2019.30'!$A:$D,4,0)</f>
        <v>特殊材料</v>
      </c>
      <c r="AC2615" s="39">
        <f t="shared" si="468"/>
        <v>0</v>
      </c>
      <c r="AD2615" s="39" t="str">
        <f>VLOOKUP(A2615,'[1]2019.30'!$A:$E,5,0)</f>
        <v>单颌</v>
      </c>
      <c r="AE2615" s="39">
        <f t="shared" si="469"/>
        <v>0</v>
      </c>
      <c r="AF2615" s="39">
        <f>VLOOKUP(A2615,'[1]2019.30'!$A:$F,6,0)</f>
        <v>100</v>
      </c>
      <c r="AG2615" s="39">
        <f t="shared" si="470"/>
        <v>0</v>
      </c>
      <c r="AH2615" s="39" t="s">
        <v>4052</v>
      </c>
      <c r="AI2615" s="39">
        <f t="shared" ref="AI2615:AI2620" si="471">IF(G2615=AH2615,0,1)</f>
        <v>0</v>
      </c>
      <c r="AJ2615" s="39" t="e">
        <f>VLOOKUP(A2615,[2]修订!$B:$C,2,0)</f>
        <v>#N/A</v>
      </c>
    </row>
    <row r="2616" s="39" customFormat="1" ht="24" spans="1:36">
      <c r="A2616" s="55" t="s">
        <v>4053</v>
      </c>
      <c r="B2616" s="52" t="s">
        <v>4054</v>
      </c>
      <c r="C2616" s="52" t="s">
        <v>4055</v>
      </c>
      <c r="D2616" s="52" t="s">
        <v>3645</v>
      </c>
      <c r="E2616" s="56" t="s">
        <v>3646</v>
      </c>
      <c r="F2616" s="56">
        <v>1100</v>
      </c>
      <c r="G2616" s="52" t="s">
        <v>4056</v>
      </c>
      <c r="H2616" s="47" t="s">
        <v>68</v>
      </c>
      <c r="I2616" s="44"/>
      <c r="J2616" s="39" t="e">
        <f>VLOOKUP(A2616,'[1]2019.11'!$A:$B,2,0)</f>
        <v>#N/A</v>
      </c>
      <c r="X2616" s="39" t="str">
        <f>VLOOKUP(A2616,'[1]2019.30'!$A:$B,2,0)</f>
        <v>钴铬整铸支架或铸网费</v>
      </c>
      <c r="Y2616" s="39">
        <f t="shared" si="466"/>
        <v>0</v>
      </c>
      <c r="Z2616" s="39" t="s">
        <v>4055</v>
      </c>
      <c r="AA2616" s="39">
        <f t="shared" si="467"/>
        <v>0</v>
      </c>
      <c r="AB2616" s="39" t="str">
        <f>VLOOKUP(A2616,'[1]2019.30'!$A:$D,4,0)</f>
        <v>特殊材料</v>
      </c>
      <c r="AC2616" s="39">
        <f t="shared" si="468"/>
        <v>0</v>
      </c>
      <c r="AD2616" s="39" t="str">
        <f>VLOOKUP(A2616,'[1]2019.30'!$A:$E,5,0)</f>
        <v>单颌</v>
      </c>
      <c r="AE2616" s="39">
        <f t="shared" si="469"/>
        <v>0</v>
      </c>
      <c r="AF2616" s="39">
        <f>VLOOKUP(A2616,'[1]2019.30'!$A:$F,6,0)</f>
        <v>1100</v>
      </c>
      <c r="AG2616" s="39">
        <f t="shared" si="470"/>
        <v>0</v>
      </c>
      <c r="AH2616" s="39" t="s">
        <v>4056</v>
      </c>
      <c r="AI2616" s="39">
        <f t="shared" si="471"/>
        <v>0</v>
      </c>
      <c r="AJ2616" s="39" t="e">
        <f>VLOOKUP(A2616,[2]修订!$B:$C,2,0)</f>
        <v>#N/A</v>
      </c>
    </row>
    <row r="2617" s="39" customFormat="1" spans="1:36">
      <c r="A2617" s="55">
        <v>310519</v>
      </c>
      <c r="B2617" s="52" t="s">
        <v>4057</v>
      </c>
      <c r="C2617" s="52"/>
      <c r="D2617" s="52"/>
      <c r="E2617" s="56"/>
      <c r="F2617" s="56"/>
      <c r="G2617" s="52"/>
      <c r="H2617" s="47"/>
      <c r="I2617" s="44"/>
      <c r="J2617" s="39" t="e">
        <f>VLOOKUP(A2617,'[1]2019.11'!$A:$B,2,0)</f>
        <v>#N/A</v>
      </c>
      <c r="X2617" s="39" t="str">
        <f>VLOOKUP(A2617,'[1]2019.30'!$A:$B,2,0)</f>
        <v>修复体整理</v>
      </c>
      <c r="Y2617" s="39">
        <f t="shared" si="466"/>
        <v>0</v>
      </c>
      <c r="Z2617" s="39">
        <v>0</v>
      </c>
      <c r="AA2617" s="39">
        <f t="shared" si="467"/>
        <v>0</v>
      </c>
      <c r="AB2617" s="39" t="e">
        <f>VLOOKUP(A2617,'[1]2019.30'!$A:$D,4,0)</f>
        <v>#REF!</v>
      </c>
      <c r="AC2617" s="39" t="e">
        <f t="shared" si="468"/>
        <v>#REF!</v>
      </c>
      <c r="AD2617" s="39" t="e">
        <f>VLOOKUP(A2617,'[1]2019.30'!$A:$E,5,0)</f>
        <v>#REF!</v>
      </c>
      <c r="AE2617" s="39" t="e">
        <f t="shared" si="469"/>
        <v>#REF!</v>
      </c>
      <c r="AF2617" s="39" t="e">
        <f>VLOOKUP(A2617,'[1]2019.30'!$A:$F,6,0)</f>
        <v>#REF!</v>
      </c>
      <c r="AG2617" s="39" t="e">
        <f t="shared" si="470"/>
        <v>#REF!</v>
      </c>
      <c r="AH2617" s="39">
        <v>0</v>
      </c>
      <c r="AI2617" s="39">
        <f t="shared" si="471"/>
        <v>0</v>
      </c>
      <c r="AJ2617" s="39" t="e">
        <f>VLOOKUP(A2617,[2]修订!$B:$C,2,0)</f>
        <v>#N/A</v>
      </c>
    </row>
    <row r="2618" s="39" customFormat="1" spans="1:36">
      <c r="A2618" s="55">
        <v>310519001</v>
      </c>
      <c r="B2618" s="52" t="s">
        <v>4058</v>
      </c>
      <c r="C2618" s="52" t="s">
        <v>4059</v>
      </c>
      <c r="D2618" s="52"/>
      <c r="E2618" s="56" t="s">
        <v>3665</v>
      </c>
      <c r="F2618" s="56">
        <v>15</v>
      </c>
      <c r="G2618" s="52" t="s">
        <v>4060</v>
      </c>
      <c r="H2618" s="47" t="s">
        <v>68</v>
      </c>
      <c r="I2618" s="44"/>
      <c r="J2618" s="39" t="e">
        <f>VLOOKUP(A2618,'[1]2019.11'!$A:$B,2,0)</f>
        <v>#N/A</v>
      </c>
      <c r="X2618" s="39" t="str">
        <f>VLOOKUP(A2618,'[1]2019.30'!$A:$B,2,0)</f>
        <v>拆冠桥</v>
      </c>
      <c r="Y2618" s="39">
        <f t="shared" si="466"/>
        <v>0</v>
      </c>
      <c r="Z2618" s="39" t="s">
        <v>4059</v>
      </c>
      <c r="AA2618" s="39">
        <f t="shared" si="467"/>
        <v>0</v>
      </c>
      <c r="AB2618" s="39" t="e">
        <f>VLOOKUP(A2618,'[1]2019.30'!$A:$D,4,0)</f>
        <v>#REF!</v>
      </c>
      <c r="AC2618" s="39" t="e">
        <f t="shared" si="468"/>
        <v>#REF!</v>
      </c>
      <c r="AD2618" s="39" t="str">
        <f>VLOOKUP(A2618,'[1]2019.30'!$A:$E,5,0)</f>
        <v>每牙</v>
      </c>
      <c r="AE2618" s="39">
        <f t="shared" si="469"/>
        <v>0</v>
      </c>
      <c r="AF2618" s="39">
        <f>VLOOKUP(A2618,'[1]2019.30'!$A:$F,6,0)</f>
        <v>15</v>
      </c>
      <c r="AG2618" s="39">
        <f t="shared" si="470"/>
        <v>0</v>
      </c>
      <c r="AH2618" s="39" t="s">
        <v>4060</v>
      </c>
      <c r="AI2618" s="39">
        <f t="shared" si="471"/>
        <v>0</v>
      </c>
      <c r="AJ2618" s="39" t="e">
        <f>VLOOKUP(A2618,[2]修订!$B:$C,2,0)</f>
        <v>#N/A</v>
      </c>
    </row>
    <row r="2619" s="39" customFormat="1" spans="1:36">
      <c r="A2619" s="55">
        <v>310519002</v>
      </c>
      <c r="B2619" s="52" t="s">
        <v>4061</v>
      </c>
      <c r="C2619" s="52" t="s">
        <v>4062</v>
      </c>
      <c r="D2619" s="52"/>
      <c r="E2619" s="56" t="s">
        <v>3665</v>
      </c>
      <c r="F2619" s="56">
        <v>20</v>
      </c>
      <c r="G2619" s="52" t="s">
        <v>4063</v>
      </c>
      <c r="H2619" s="47" t="s">
        <v>68</v>
      </c>
      <c r="I2619" s="44"/>
      <c r="J2619" s="39" t="e">
        <f>VLOOKUP(A2619,'[1]2019.11'!$A:$B,2,0)</f>
        <v>#N/A</v>
      </c>
      <c r="X2619" s="39" t="str">
        <f>VLOOKUP(A2619,'[1]2019.30'!$A:$B,2,0)</f>
        <v>拆桩</v>
      </c>
      <c r="Y2619" s="39">
        <f t="shared" si="466"/>
        <v>0</v>
      </c>
      <c r="Z2619" s="39" t="s">
        <v>4062</v>
      </c>
      <c r="AA2619" s="39">
        <f t="shared" si="467"/>
        <v>0</v>
      </c>
      <c r="AB2619" s="39" t="e">
        <f>VLOOKUP(A2619,'[1]2019.30'!$A:$D,4,0)</f>
        <v>#REF!</v>
      </c>
      <c r="AC2619" s="39" t="e">
        <f t="shared" si="468"/>
        <v>#REF!</v>
      </c>
      <c r="AD2619" s="39" t="str">
        <f>VLOOKUP(A2619,'[1]2019.30'!$A:$E,5,0)</f>
        <v>每牙</v>
      </c>
      <c r="AE2619" s="39">
        <f t="shared" si="469"/>
        <v>0</v>
      </c>
      <c r="AF2619" s="39">
        <f>VLOOKUP(A2619,'[1]2019.30'!$A:$F,6,0)</f>
        <v>20</v>
      </c>
      <c r="AG2619" s="39">
        <f t="shared" si="470"/>
        <v>0</v>
      </c>
      <c r="AH2619" s="39" t="s">
        <v>4063</v>
      </c>
      <c r="AI2619" s="39">
        <f t="shared" si="471"/>
        <v>0</v>
      </c>
      <c r="AJ2619" s="39" t="e">
        <f>VLOOKUP(A2619,[2]修订!$B:$C,2,0)</f>
        <v>#N/A</v>
      </c>
    </row>
    <row r="2620" s="39" customFormat="1" spans="1:36">
      <c r="A2620" s="55">
        <v>310519003</v>
      </c>
      <c r="B2620" s="52" t="s">
        <v>4064</v>
      </c>
      <c r="C2620" s="52" t="s">
        <v>4065</v>
      </c>
      <c r="D2620" s="52" t="s">
        <v>4066</v>
      </c>
      <c r="E2620" s="56" t="s">
        <v>4067</v>
      </c>
      <c r="F2620" s="56">
        <v>10</v>
      </c>
      <c r="G2620" s="52" t="s">
        <v>4068</v>
      </c>
      <c r="H2620" s="47" t="s">
        <v>68</v>
      </c>
      <c r="I2620" s="44"/>
      <c r="J2620" s="39" t="e">
        <f>VLOOKUP(A2620,'[1]2019.11'!$A:$B,2,0)</f>
        <v>#N/A</v>
      </c>
      <c r="X2620" s="39" t="str">
        <f>VLOOKUP(A2620,'[1]2019.30'!$A:$B,2,0)</f>
        <v>加焊</v>
      </c>
      <c r="Y2620" s="39">
        <f t="shared" si="466"/>
        <v>0</v>
      </c>
      <c r="Z2620" s="39" t="s">
        <v>4065</v>
      </c>
      <c r="AA2620" s="39">
        <f t="shared" si="467"/>
        <v>0</v>
      </c>
      <c r="AB2620" s="39" t="str">
        <f>VLOOKUP(A2620,'[1]2019.30'!$A:$D,4,0)</f>
        <v>焊接材料</v>
      </c>
      <c r="AC2620" s="39">
        <f t="shared" si="468"/>
        <v>0</v>
      </c>
      <c r="AD2620" s="39" t="str">
        <f>VLOOKUP(A2620,'[1]2019.30'!$A:$E,5,0)</f>
        <v>每2mm缺隙</v>
      </c>
      <c r="AE2620" s="39">
        <f t="shared" si="469"/>
        <v>0</v>
      </c>
      <c r="AF2620" s="39">
        <f>VLOOKUP(A2620,'[1]2019.30'!$A:$F,6,0)</f>
        <v>10</v>
      </c>
      <c r="AG2620" s="39">
        <f t="shared" si="470"/>
        <v>0</v>
      </c>
      <c r="AH2620" s="39" t="s">
        <v>4068</v>
      </c>
      <c r="AI2620" s="39">
        <f t="shared" si="471"/>
        <v>0</v>
      </c>
      <c r="AJ2620" s="39" t="e">
        <f>VLOOKUP(A2620,[2]修订!$B:$C,2,0)</f>
        <v>#N/A</v>
      </c>
    </row>
    <row r="2621" s="39" customFormat="1" spans="1:36">
      <c r="A2621" s="55">
        <v>310519004</v>
      </c>
      <c r="B2621" s="52" t="s">
        <v>4069</v>
      </c>
      <c r="C2621" s="52" t="s">
        <v>4070</v>
      </c>
      <c r="D2621" s="52" t="s">
        <v>3645</v>
      </c>
      <c r="E2621" s="56" t="s">
        <v>3665</v>
      </c>
      <c r="F2621" s="56">
        <v>24</v>
      </c>
      <c r="G2621" s="52"/>
      <c r="H2621" s="47"/>
      <c r="I2621" s="44"/>
      <c r="J2621" s="39" t="e">
        <f>VLOOKUP(A2621,'[1]2019.11'!$A:$B,2,0)</f>
        <v>#N/A</v>
      </c>
      <c r="X2621" s="39" t="e">
        <f>VLOOKUP(A2621,'[1]2019.30'!$A:$B,2,0)</f>
        <v>#N/A</v>
      </c>
      <c r="AJ2621" s="39" t="e">
        <f>VLOOKUP(A2621,[2]修订!$B:$C,2,0)</f>
        <v>#N/A</v>
      </c>
    </row>
    <row r="2622" s="39" customFormat="1" spans="1:36">
      <c r="A2622" s="55">
        <v>310519005</v>
      </c>
      <c r="B2622" s="52" t="s">
        <v>4071</v>
      </c>
      <c r="C2622" s="52" t="s">
        <v>4072</v>
      </c>
      <c r="D2622" s="52" t="s">
        <v>3645</v>
      </c>
      <c r="E2622" s="56" t="s">
        <v>3665</v>
      </c>
      <c r="F2622" s="56">
        <v>40</v>
      </c>
      <c r="G2622" s="52"/>
      <c r="H2622" s="47"/>
      <c r="I2622" s="44"/>
      <c r="J2622" s="39" t="e">
        <f>VLOOKUP(A2622,'[1]2019.11'!$A:$B,2,0)</f>
        <v>#N/A</v>
      </c>
      <c r="X2622" s="39" t="e">
        <f>VLOOKUP(A2622,'[1]2019.30'!$A:$B,2,0)</f>
        <v>#N/A</v>
      </c>
      <c r="AJ2622" s="39" t="e">
        <f>VLOOKUP(A2622,[2]修订!$B:$C,2,0)</f>
        <v>#N/A</v>
      </c>
    </row>
    <row r="2623" s="39" customFormat="1" ht="24" spans="1:36">
      <c r="A2623" s="55">
        <v>310519006</v>
      </c>
      <c r="B2623" s="52" t="s">
        <v>4073</v>
      </c>
      <c r="C2623" s="52" t="s">
        <v>4074</v>
      </c>
      <c r="D2623" s="52"/>
      <c r="E2623" s="56" t="s">
        <v>28</v>
      </c>
      <c r="F2623" s="56">
        <v>15</v>
      </c>
      <c r="G2623" s="52"/>
      <c r="H2623" s="47"/>
      <c r="I2623" s="44"/>
      <c r="J2623" s="39" t="e">
        <f>VLOOKUP(A2623,'[1]2019.11'!$A:$B,2,0)</f>
        <v>#N/A</v>
      </c>
      <c r="X2623" s="39" t="e">
        <f>VLOOKUP(A2623,'[1]2019.30'!$A:$B,2,0)</f>
        <v>#N/A</v>
      </c>
      <c r="AJ2623" s="39" t="e">
        <f>VLOOKUP(A2623,[2]修订!$B:$C,2,0)</f>
        <v>#N/A</v>
      </c>
    </row>
    <row r="2624" s="39" customFormat="1" ht="24" spans="1:36">
      <c r="A2624" s="55">
        <v>310519007</v>
      </c>
      <c r="B2624" s="52" t="s">
        <v>4075</v>
      </c>
      <c r="C2624" s="52" t="s">
        <v>4076</v>
      </c>
      <c r="D2624" s="52" t="s">
        <v>4077</v>
      </c>
      <c r="E2624" s="56" t="s">
        <v>28</v>
      </c>
      <c r="F2624" s="56">
        <v>12</v>
      </c>
      <c r="G2624" s="52"/>
      <c r="H2624" s="47"/>
      <c r="I2624" s="44"/>
      <c r="J2624" s="39" t="e">
        <f>VLOOKUP(A2624,'[1]2019.11'!$A:$B,2,0)</f>
        <v>#N/A</v>
      </c>
      <c r="X2624" s="39" t="e">
        <f>VLOOKUP(A2624,'[1]2019.30'!$A:$B,2,0)</f>
        <v>#N/A</v>
      </c>
      <c r="AJ2624" s="39" t="e">
        <f>VLOOKUP(A2624,[2]修订!$B:$C,2,0)</f>
        <v>#N/A</v>
      </c>
    </row>
    <row r="2625" s="39" customFormat="1" spans="1:36">
      <c r="A2625" s="55">
        <v>310519008</v>
      </c>
      <c r="B2625" s="52" t="s">
        <v>4078</v>
      </c>
      <c r="C2625" s="52"/>
      <c r="D2625" s="52"/>
      <c r="E2625" s="56" t="s">
        <v>28</v>
      </c>
      <c r="F2625" s="56">
        <v>17</v>
      </c>
      <c r="G2625" s="52"/>
      <c r="H2625" s="47"/>
      <c r="I2625" s="44"/>
      <c r="J2625" s="39" t="e">
        <f>VLOOKUP(A2625,'[1]2019.11'!$A:$B,2,0)</f>
        <v>#N/A</v>
      </c>
      <c r="X2625" s="39" t="e">
        <f>VLOOKUP(A2625,'[1]2019.30'!$A:$B,2,0)</f>
        <v>#N/A</v>
      </c>
      <c r="AJ2625" s="39" t="e">
        <f>VLOOKUP(A2625,[2]修订!$B:$C,2,0)</f>
        <v>#N/A</v>
      </c>
    </row>
    <row r="2626" s="39" customFormat="1" spans="1:36">
      <c r="A2626" s="55">
        <v>310519009</v>
      </c>
      <c r="B2626" s="52" t="s">
        <v>4079</v>
      </c>
      <c r="C2626" s="52"/>
      <c r="D2626" s="52" t="s">
        <v>4080</v>
      </c>
      <c r="E2626" s="56" t="s">
        <v>3665</v>
      </c>
      <c r="F2626" s="56">
        <v>18</v>
      </c>
      <c r="G2626" s="52"/>
      <c r="H2626" s="47"/>
      <c r="I2626" s="44"/>
      <c r="J2626" s="39" t="e">
        <f>VLOOKUP(A2626,'[1]2019.11'!$A:$B,2,0)</f>
        <v>#N/A</v>
      </c>
      <c r="X2626" s="39" t="e">
        <f>VLOOKUP(A2626,'[1]2019.30'!$A:$B,2,0)</f>
        <v>#N/A</v>
      </c>
      <c r="AJ2626" s="39" t="e">
        <f>VLOOKUP(A2626,[2]修订!$B:$C,2,0)</f>
        <v>#N/A</v>
      </c>
    </row>
    <row r="2627" s="39" customFormat="1" spans="1:36">
      <c r="A2627" s="55">
        <v>310519010</v>
      </c>
      <c r="B2627" s="52" t="s">
        <v>4081</v>
      </c>
      <c r="C2627" s="52" t="s">
        <v>4082</v>
      </c>
      <c r="D2627" s="52" t="s">
        <v>4083</v>
      </c>
      <c r="E2627" s="56" t="s">
        <v>28</v>
      </c>
      <c r="F2627" s="56">
        <v>18</v>
      </c>
      <c r="G2627" s="52"/>
      <c r="H2627" s="47"/>
      <c r="I2627" s="44"/>
      <c r="J2627" s="39" t="e">
        <f>VLOOKUP(A2627,'[1]2019.11'!$A:$B,2,0)</f>
        <v>#N/A</v>
      </c>
      <c r="X2627" s="39" t="e">
        <f>VLOOKUP(A2627,'[1]2019.30'!$A:$B,2,0)</f>
        <v>#N/A</v>
      </c>
      <c r="AJ2627" s="39" t="e">
        <f>VLOOKUP(A2627,[2]修订!$B:$C,2,0)</f>
        <v>#N/A</v>
      </c>
    </row>
    <row r="2628" s="39" customFormat="1" spans="1:36">
      <c r="A2628" s="55">
        <v>310519011</v>
      </c>
      <c r="B2628" s="52" t="s">
        <v>4084</v>
      </c>
      <c r="C2628" s="52" t="s">
        <v>4085</v>
      </c>
      <c r="D2628" s="52" t="s">
        <v>4086</v>
      </c>
      <c r="E2628" s="56" t="s">
        <v>28</v>
      </c>
      <c r="F2628" s="56">
        <v>23</v>
      </c>
      <c r="G2628" s="52"/>
      <c r="H2628" s="47"/>
      <c r="I2628" s="44"/>
      <c r="J2628" s="39" t="e">
        <f>VLOOKUP(A2628,'[1]2019.11'!$A:$B,2,0)</f>
        <v>#N/A</v>
      </c>
      <c r="X2628" s="39" t="e">
        <f>VLOOKUP(A2628,'[1]2019.30'!$A:$B,2,0)</f>
        <v>#N/A</v>
      </c>
      <c r="AJ2628" s="39" t="e">
        <f>VLOOKUP(A2628,[2]修订!$B:$C,2,0)</f>
        <v>#N/A</v>
      </c>
    </row>
    <row r="2629" s="39" customFormat="1" spans="1:36">
      <c r="A2629" s="55">
        <v>310519012</v>
      </c>
      <c r="B2629" s="52" t="s">
        <v>4087</v>
      </c>
      <c r="C2629" s="52" t="s">
        <v>4088</v>
      </c>
      <c r="D2629" s="52" t="s">
        <v>3645</v>
      </c>
      <c r="E2629" s="56" t="s">
        <v>4089</v>
      </c>
      <c r="F2629" s="56">
        <v>18</v>
      </c>
      <c r="G2629" s="52"/>
      <c r="H2629" s="47"/>
      <c r="I2629" s="44"/>
      <c r="J2629" s="39" t="e">
        <f>VLOOKUP(A2629,'[1]2019.11'!$A:$B,2,0)</f>
        <v>#N/A</v>
      </c>
      <c r="X2629" s="39" t="e">
        <f>VLOOKUP(A2629,'[1]2019.30'!$A:$B,2,0)</f>
        <v>#N/A</v>
      </c>
      <c r="AJ2629" s="39" t="e">
        <f>VLOOKUP(A2629,[2]修订!$B:$C,2,0)</f>
        <v>#N/A</v>
      </c>
    </row>
    <row r="2630" s="39" customFormat="1" ht="48" spans="1:36">
      <c r="A2630" s="55">
        <v>310519013</v>
      </c>
      <c r="B2630" s="52" t="s">
        <v>4090</v>
      </c>
      <c r="C2630" s="52" t="s">
        <v>4091</v>
      </c>
      <c r="D2630" s="52" t="s">
        <v>4092</v>
      </c>
      <c r="E2630" s="56" t="s">
        <v>4093</v>
      </c>
      <c r="F2630" s="56">
        <v>18</v>
      </c>
      <c r="G2630" s="52"/>
      <c r="H2630" s="47"/>
      <c r="I2630" s="44"/>
      <c r="J2630" s="39" t="e">
        <f>VLOOKUP(A2630,'[1]2019.11'!$A:$B,2,0)</f>
        <v>#N/A</v>
      </c>
      <c r="X2630" s="39" t="e">
        <f>VLOOKUP(A2630,'[1]2019.30'!$A:$B,2,0)</f>
        <v>#N/A</v>
      </c>
      <c r="AJ2630" s="39" t="e">
        <f>VLOOKUP(A2630,[2]修订!$B:$C,2,0)</f>
        <v>#N/A</v>
      </c>
    </row>
    <row r="2631" s="39" customFormat="1" ht="24" spans="1:36">
      <c r="A2631" s="55">
        <v>310519014</v>
      </c>
      <c r="B2631" s="52" t="s">
        <v>4094</v>
      </c>
      <c r="C2631" s="52"/>
      <c r="D2631" s="52" t="s">
        <v>4095</v>
      </c>
      <c r="E2631" s="56" t="s">
        <v>4096</v>
      </c>
      <c r="F2631" s="56">
        <v>85</v>
      </c>
      <c r="G2631" s="52"/>
      <c r="H2631" s="47"/>
      <c r="I2631" s="44"/>
      <c r="J2631" s="39" t="e">
        <f>VLOOKUP(A2631,'[1]2019.11'!$A:$B,2,0)</f>
        <v>#N/A</v>
      </c>
      <c r="X2631" s="39" t="e">
        <f>VLOOKUP(A2631,'[1]2019.30'!$A:$B,2,0)</f>
        <v>#N/A</v>
      </c>
      <c r="AJ2631" s="39" t="e">
        <f>VLOOKUP(A2631,[2]修订!$B:$C,2,0)</f>
        <v>#N/A</v>
      </c>
    </row>
    <row r="2632" s="39" customFormat="1" ht="60" spans="1:36">
      <c r="A2632" s="55">
        <v>310519015</v>
      </c>
      <c r="B2632" s="52" t="s">
        <v>4097</v>
      </c>
      <c r="C2632" s="52"/>
      <c r="D2632" s="52" t="s">
        <v>4098</v>
      </c>
      <c r="E2632" s="56" t="s">
        <v>28</v>
      </c>
      <c r="F2632" s="56">
        <v>9</v>
      </c>
      <c r="G2632" s="52"/>
      <c r="H2632" s="47"/>
      <c r="I2632" s="44"/>
      <c r="J2632" s="39" t="e">
        <f>VLOOKUP(A2632,'[1]2019.11'!$A:$B,2,0)</f>
        <v>#N/A</v>
      </c>
      <c r="X2632" s="39" t="e">
        <f>VLOOKUP(A2632,'[1]2019.30'!$A:$B,2,0)</f>
        <v>#N/A</v>
      </c>
      <c r="AJ2632" s="39" t="e">
        <f>VLOOKUP(A2632,[2]修订!$B:$C,2,0)</f>
        <v>#N/A</v>
      </c>
    </row>
    <row r="2633" s="39" customFormat="1" spans="1:36">
      <c r="A2633" s="55">
        <v>310519016</v>
      </c>
      <c r="B2633" s="52" t="s">
        <v>4099</v>
      </c>
      <c r="C2633" s="52"/>
      <c r="D2633" s="52" t="s">
        <v>4000</v>
      </c>
      <c r="E2633" s="56" t="s">
        <v>28</v>
      </c>
      <c r="F2633" s="56">
        <v>35</v>
      </c>
      <c r="G2633" s="52"/>
      <c r="H2633" s="47"/>
      <c r="I2633" s="44"/>
      <c r="J2633" s="39" t="e">
        <f>VLOOKUP(A2633,'[1]2019.11'!$A:$B,2,0)</f>
        <v>#N/A</v>
      </c>
      <c r="X2633" s="39" t="e">
        <f>VLOOKUP(A2633,'[1]2019.30'!$A:$B,2,0)</f>
        <v>#N/A</v>
      </c>
      <c r="AJ2633" s="39" t="e">
        <f>VLOOKUP(A2633,[2]修订!$B:$C,2,0)</f>
        <v>#N/A</v>
      </c>
    </row>
    <row r="2634" s="39" customFormat="1" ht="72" spans="1:36">
      <c r="A2634" s="55">
        <v>310519017</v>
      </c>
      <c r="B2634" s="52" t="s">
        <v>4100</v>
      </c>
      <c r="C2634" s="52" t="s">
        <v>4101</v>
      </c>
      <c r="D2634" s="52" t="s">
        <v>4102</v>
      </c>
      <c r="E2634" s="56" t="s">
        <v>28</v>
      </c>
      <c r="F2634" s="56">
        <v>40</v>
      </c>
      <c r="G2634" s="52"/>
      <c r="H2634" s="47"/>
      <c r="I2634" s="44"/>
      <c r="J2634" s="39" t="e">
        <f>VLOOKUP(A2634,'[1]2019.11'!$A:$B,2,0)</f>
        <v>#N/A</v>
      </c>
      <c r="X2634" s="39" t="e">
        <f>VLOOKUP(A2634,'[1]2019.30'!$A:$B,2,0)</f>
        <v>#N/A</v>
      </c>
      <c r="AJ2634" s="39" t="e">
        <f>VLOOKUP(A2634,[2]修订!$B:$C,2,0)</f>
        <v>#N/A</v>
      </c>
    </row>
    <row r="2635" s="39" customFormat="1" ht="36" spans="1:36">
      <c r="A2635" s="55">
        <v>310519018</v>
      </c>
      <c r="B2635" s="52" t="s">
        <v>4103</v>
      </c>
      <c r="C2635" s="52"/>
      <c r="D2635" s="52" t="s">
        <v>4104</v>
      </c>
      <c r="E2635" s="56" t="s">
        <v>28</v>
      </c>
      <c r="F2635" s="56">
        <v>27</v>
      </c>
      <c r="G2635" s="52"/>
      <c r="H2635" s="47"/>
      <c r="I2635" s="44"/>
      <c r="J2635" s="39" t="e">
        <f>VLOOKUP(A2635,'[1]2019.11'!$A:$B,2,0)</f>
        <v>#N/A</v>
      </c>
      <c r="X2635" s="39" t="e">
        <f>VLOOKUP(A2635,'[1]2019.30'!$A:$B,2,0)</f>
        <v>#N/A</v>
      </c>
      <c r="AJ2635" s="39" t="e">
        <f>VLOOKUP(A2635,[2]修订!$B:$C,2,0)</f>
        <v>#N/A</v>
      </c>
    </row>
    <row r="2636" s="39" customFormat="1" ht="24" spans="1:36">
      <c r="A2636" s="55">
        <v>310519019</v>
      </c>
      <c r="B2636" s="52" t="s">
        <v>4105</v>
      </c>
      <c r="C2636" s="52"/>
      <c r="D2636" s="52" t="s">
        <v>4106</v>
      </c>
      <c r="E2636" s="56" t="s">
        <v>28</v>
      </c>
      <c r="F2636" s="56">
        <v>27</v>
      </c>
      <c r="G2636" s="52"/>
      <c r="H2636" s="47"/>
      <c r="I2636" s="44"/>
      <c r="J2636" s="39" t="e">
        <f>VLOOKUP(A2636,'[1]2019.11'!$A:$B,2,0)</f>
        <v>#N/A</v>
      </c>
      <c r="X2636" s="39" t="e">
        <f>VLOOKUP(A2636,'[1]2019.30'!$A:$B,2,0)</f>
        <v>#N/A</v>
      </c>
      <c r="AJ2636" s="39" t="e">
        <f>VLOOKUP(A2636,[2]修订!$B:$C,2,0)</f>
        <v>#N/A</v>
      </c>
    </row>
    <row r="2637" s="39" customFormat="1" spans="1:36">
      <c r="A2637" s="55">
        <v>310519020</v>
      </c>
      <c r="B2637" s="52" t="s">
        <v>4107</v>
      </c>
      <c r="C2637" s="52"/>
      <c r="D2637" s="52"/>
      <c r="E2637" s="56" t="s">
        <v>3665</v>
      </c>
      <c r="F2637" s="56">
        <v>30</v>
      </c>
      <c r="G2637" s="52"/>
      <c r="H2637" s="47"/>
      <c r="I2637" s="44"/>
      <c r="J2637" s="39" t="e">
        <f>VLOOKUP(A2637,'[1]2019.11'!$A:$B,2,0)</f>
        <v>#N/A</v>
      </c>
      <c r="X2637" s="39" t="e">
        <f>VLOOKUP(A2637,'[1]2019.30'!$A:$B,2,0)</f>
        <v>#N/A</v>
      </c>
      <c r="AJ2637" s="39" t="e">
        <f>VLOOKUP(A2637,[2]修订!$B:$C,2,0)</f>
        <v>#N/A</v>
      </c>
    </row>
    <row r="2638" s="39" customFormat="1" spans="1:36">
      <c r="A2638" s="55">
        <v>310519021</v>
      </c>
      <c r="B2638" s="52" t="s">
        <v>4108</v>
      </c>
      <c r="C2638" s="52"/>
      <c r="D2638" s="52"/>
      <c r="E2638" s="56" t="s">
        <v>3665</v>
      </c>
      <c r="F2638" s="56">
        <v>90</v>
      </c>
      <c r="G2638" s="52"/>
      <c r="H2638" s="47"/>
      <c r="I2638" s="44"/>
      <c r="J2638" s="39" t="e">
        <f>VLOOKUP(A2638,'[1]2019.11'!$A:$B,2,0)</f>
        <v>#N/A</v>
      </c>
      <c r="X2638" s="39" t="e">
        <f>VLOOKUP(A2638,'[1]2019.30'!$A:$B,2,0)</f>
        <v>#N/A</v>
      </c>
      <c r="AJ2638" s="39" t="e">
        <f>VLOOKUP(A2638,[2]修订!$B:$C,2,0)</f>
        <v>#N/A</v>
      </c>
    </row>
    <row r="2639" s="39" customFormat="1" ht="24" spans="1:36">
      <c r="A2639" s="55">
        <v>310519022</v>
      </c>
      <c r="B2639" s="52" t="s">
        <v>4109</v>
      </c>
      <c r="C2639" s="52" t="s">
        <v>4110</v>
      </c>
      <c r="D2639" s="52"/>
      <c r="E2639" s="56" t="s">
        <v>4025</v>
      </c>
      <c r="F2639" s="56">
        <v>90</v>
      </c>
      <c r="G2639" s="52"/>
      <c r="H2639" s="47"/>
      <c r="I2639" s="44"/>
      <c r="J2639" s="39" t="e">
        <f>VLOOKUP(A2639,'[1]2019.11'!$A:$B,2,0)</f>
        <v>#N/A</v>
      </c>
      <c r="X2639" s="39" t="e">
        <f>VLOOKUP(A2639,'[1]2019.30'!$A:$B,2,0)</f>
        <v>#N/A</v>
      </c>
      <c r="AJ2639" s="39" t="e">
        <f>VLOOKUP(A2639,[2]修订!$B:$C,2,0)</f>
        <v>#N/A</v>
      </c>
    </row>
    <row r="2640" s="39" customFormat="1" spans="1:36">
      <c r="A2640" s="55">
        <v>310519023</v>
      </c>
      <c r="B2640" s="52" t="s">
        <v>4111</v>
      </c>
      <c r="C2640" s="52"/>
      <c r="D2640" s="52"/>
      <c r="E2640" s="56" t="s">
        <v>3665</v>
      </c>
      <c r="F2640" s="56">
        <v>90</v>
      </c>
      <c r="G2640" s="52" t="s">
        <v>4112</v>
      </c>
      <c r="H2640" s="47"/>
      <c r="I2640" s="44"/>
      <c r="J2640" s="39" t="e">
        <f>VLOOKUP(A2640,'[1]2019.11'!$A:$B,2,0)</f>
        <v>#N/A</v>
      </c>
      <c r="X2640" s="39" t="e">
        <f>VLOOKUP(A2640,'[1]2019.30'!$A:$B,2,0)</f>
        <v>#N/A</v>
      </c>
      <c r="AJ2640" s="39" t="e">
        <f>VLOOKUP(A2640,[2]修订!$B:$C,2,0)</f>
        <v>#N/A</v>
      </c>
    </row>
    <row r="2641" s="39" customFormat="1" spans="1:36">
      <c r="A2641" s="55">
        <v>310519024</v>
      </c>
      <c r="B2641" s="52" t="s">
        <v>4113</v>
      </c>
      <c r="C2641" s="52"/>
      <c r="D2641" s="52"/>
      <c r="E2641" s="56" t="s">
        <v>3665</v>
      </c>
      <c r="F2641" s="56">
        <v>90</v>
      </c>
      <c r="G2641" s="52"/>
      <c r="H2641" s="47"/>
      <c r="I2641" s="44"/>
      <c r="J2641" s="39" t="e">
        <f>VLOOKUP(A2641,'[1]2019.11'!$A:$B,2,0)</f>
        <v>#N/A</v>
      </c>
      <c r="X2641" s="39" t="e">
        <f>VLOOKUP(A2641,'[1]2019.30'!$A:$B,2,0)</f>
        <v>#N/A</v>
      </c>
      <c r="AJ2641" s="39" t="e">
        <f>VLOOKUP(A2641,[2]修订!$B:$C,2,0)</f>
        <v>#N/A</v>
      </c>
    </row>
    <row r="2642" s="39" customFormat="1" spans="1:36">
      <c r="A2642" s="55">
        <v>310519025</v>
      </c>
      <c r="B2642" s="52" t="s">
        <v>4114</v>
      </c>
      <c r="C2642" s="52"/>
      <c r="D2642" s="52"/>
      <c r="E2642" s="56" t="s">
        <v>3665</v>
      </c>
      <c r="F2642" s="56">
        <v>90</v>
      </c>
      <c r="G2642" s="52"/>
      <c r="H2642" s="47"/>
      <c r="I2642" s="44"/>
      <c r="J2642" s="39" t="e">
        <f>VLOOKUP(A2642,'[1]2019.11'!$A:$B,2,0)</f>
        <v>#N/A</v>
      </c>
      <c r="X2642" s="39" t="e">
        <f>VLOOKUP(A2642,'[1]2019.30'!$A:$B,2,0)</f>
        <v>#N/A</v>
      </c>
      <c r="AJ2642" s="39" t="e">
        <f>VLOOKUP(A2642,[2]修订!$B:$C,2,0)</f>
        <v>#N/A</v>
      </c>
    </row>
    <row r="2643" s="39" customFormat="1" spans="1:36">
      <c r="A2643" s="55">
        <v>310519026</v>
      </c>
      <c r="B2643" s="52" t="s">
        <v>4115</v>
      </c>
      <c r="C2643" s="52" t="s">
        <v>4116</v>
      </c>
      <c r="D2643" s="52" t="s">
        <v>4117</v>
      </c>
      <c r="E2643" s="56" t="s">
        <v>4118</v>
      </c>
      <c r="F2643" s="56">
        <v>90</v>
      </c>
      <c r="G2643" s="52"/>
      <c r="H2643" s="47"/>
      <c r="I2643" s="44"/>
      <c r="J2643" s="39" t="e">
        <f>VLOOKUP(A2643,'[1]2019.11'!$A:$B,2,0)</f>
        <v>#N/A</v>
      </c>
      <c r="X2643" s="39" t="e">
        <f>VLOOKUP(A2643,'[1]2019.30'!$A:$B,2,0)</f>
        <v>#N/A</v>
      </c>
      <c r="AJ2643" s="39" t="e">
        <f>VLOOKUP(A2643,[2]修订!$B:$C,2,0)</f>
        <v>#N/A</v>
      </c>
    </row>
    <row r="2644" s="39" customFormat="1" spans="1:36">
      <c r="A2644" s="55">
        <v>310520</v>
      </c>
      <c r="B2644" s="52" t="s">
        <v>4119</v>
      </c>
      <c r="C2644" s="52"/>
      <c r="D2644" s="52"/>
      <c r="E2644" s="56"/>
      <c r="F2644" s="56"/>
      <c r="G2644" s="52"/>
      <c r="H2644" s="47"/>
      <c r="I2644" s="44"/>
      <c r="J2644" s="39" t="e">
        <f>VLOOKUP(A2644,'[1]2019.11'!$A:$B,2,0)</f>
        <v>#N/A</v>
      </c>
      <c r="X2644" s="39" t="e">
        <f>VLOOKUP(A2644,'[1]2019.30'!$A:$B,2,0)</f>
        <v>#N/A</v>
      </c>
      <c r="AJ2644" s="39" t="e">
        <f>VLOOKUP(A2644,[2]修订!$B:$C,2,0)</f>
        <v>#N/A</v>
      </c>
    </row>
    <row r="2645" s="39" customFormat="1" ht="101.25" spans="1:36">
      <c r="A2645" s="55">
        <v>310520001</v>
      </c>
      <c r="B2645" s="52" t="s">
        <v>4120</v>
      </c>
      <c r="C2645" s="52" t="s">
        <v>4121</v>
      </c>
      <c r="D2645" s="95" t="s">
        <v>4122</v>
      </c>
      <c r="E2645" s="56" t="s">
        <v>4025</v>
      </c>
      <c r="F2645" s="56">
        <v>90</v>
      </c>
      <c r="G2645" s="52"/>
      <c r="H2645" s="47"/>
      <c r="I2645" s="44"/>
      <c r="J2645" s="39" t="e">
        <f>VLOOKUP(A2645,'[1]2019.11'!$A:$B,2,0)</f>
        <v>#N/A</v>
      </c>
      <c r="X2645" s="39" t="e">
        <f>VLOOKUP(A2645,'[1]2019.30'!$A:$B,2,0)</f>
        <v>#N/A</v>
      </c>
      <c r="AJ2645" s="39" t="e">
        <f>VLOOKUP(A2645,[2]修订!$B:$C,2,0)</f>
        <v>#N/A</v>
      </c>
    </row>
    <row r="2646" s="39" customFormat="1" spans="1:36">
      <c r="A2646" s="55">
        <v>310520002</v>
      </c>
      <c r="B2646" s="52" t="s">
        <v>4123</v>
      </c>
      <c r="C2646" s="52"/>
      <c r="D2646" s="52"/>
      <c r="E2646" s="56" t="s">
        <v>28</v>
      </c>
      <c r="F2646" s="56">
        <v>18</v>
      </c>
      <c r="G2646" s="52"/>
      <c r="H2646" s="47"/>
      <c r="I2646" s="44"/>
      <c r="J2646" s="39" t="e">
        <f>VLOOKUP(A2646,'[1]2019.11'!$A:$B,2,0)</f>
        <v>#N/A</v>
      </c>
      <c r="X2646" s="39" t="e">
        <f>VLOOKUP(A2646,'[1]2019.30'!$A:$B,2,0)</f>
        <v>#N/A</v>
      </c>
      <c r="AJ2646" s="39" t="e">
        <f>VLOOKUP(A2646,[2]修订!$B:$C,2,0)</f>
        <v>#N/A</v>
      </c>
    </row>
    <row r="2647" s="39" customFormat="1" spans="1:36">
      <c r="A2647" s="55">
        <v>310521</v>
      </c>
      <c r="B2647" s="52" t="s">
        <v>4124</v>
      </c>
      <c r="C2647" s="52"/>
      <c r="D2647" s="52"/>
      <c r="E2647" s="56"/>
      <c r="F2647" s="56"/>
      <c r="G2647" s="52"/>
      <c r="H2647" s="47"/>
      <c r="I2647" s="44"/>
      <c r="J2647" s="39" t="e">
        <f>VLOOKUP(A2647,'[1]2019.11'!$A:$B,2,0)</f>
        <v>#N/A</v>
      </c>
      <c r="X2647" s="39" t="e">
        <f>VLOOKUP(A2647,'[1]2019.30'!$A:$B,2,0)</f>
        <v>#N/A</v>
      </c>
      <c r="AJ2647" s="39" t="e">
        <f>VLOOKUP(A2647,[2]修订!$B:$C,2,0)</f>
        <v>#N/A</v>
      </c>
    </row>
    <row r="2648" s="39" customFormat="1" ht="24" spans="1:36">
      <c r="A2648" s="55">
        <v>310521001</v>
      </c>
      <c r="B2648" s="52" t="s">
        <v>4125</v>
      </c>
      <c r="C2648" s="52" t="s">
        <v>4126</v>
      </c>
      <c r="D2648" s="52" t="s">
        <v>4127</v>
      </c>
      <c r="E2648" s="56" t="s">
        <v>3646</v>
      </c>
      <c r="F2648" s="56">
        <v>95</v>
      </c>
      <c r="G2648" s="52" t="s">
        <v>4128</v>
      </c>
      <c r="H2648" s="47"/>
      <c r="I2648" s="44"/>
      <c r="J2648" s="39" t="e">
        <f>VLOOKUP(A2648,'[1]2019.11'!$A:$B,2,0)</f>
        <v>#N/A</v>
      </c>
      <c r="X2648" s="39" t="e">
        <f>VLOOKUP(A2648,'[1]2019.30'!$A:$B,2,0)</f>
        <v>#N/A</v>
      </c>
      <c r="AJ2648" s="39" t="e">
        <f>VLOOKUP(A2648,[2]修订!$B:$C,2,0)</f>
        <v>#N/A</v>
      </c>
    </row>
    <row r="2649" s="39" customFormat="1" ht="120" spans="1:36">
      <c r="A2649" s="55">
        <v>310521002</v>
      </c>
      <c r="B2649" s="52" t="s">
        <v>4129</v>
      </c>
      <c r="C2649" s="52" t="s">
        <v>4130</v>
      </c>
      <c r="D2649" s="52" t="s">
        <v>4131</v>
      </c>
      <c r="E2649" s="56" t="s">
        <v>4132</v>
      </c>
      <c r="F2649" s="56">
        <v>170</v>
      </c>
      <c r="G2649" s="52" t="s">
        <v>4133</v>
      </c>
      <c r="H2649" s="47"/>
      <c r="I2649" s="44"/>
      <c r="J2649" s="39" t="e">
        <f>VLOOKUP(A2649,'[1]2019.11'!$A:$B,2,0)</f>
        <v>#N/A</v>
      </c>
      <c r="X2649" s="39" t="e">
        <f>VLOOKUP(A2649,'[1]2019.30'!$A:$B,2,0)</f>
        <v>#N/A</v>
      </c>
      <c r="AJ2649" s="39" t="e">
        <f>VLOOKUP(A2649,[2]修订!$B:$C,2,0)</f>
        <v>#N/A</v>
      </c>
    </row>
    <row r="2650" s="39" customFormat="1" ht="60" spans="1:36">
      <c r="A2650" s="55">
        <v>310521003</v>
      </c>
      <c r="B2650" s="52" t="s">
        <v>4134</v>
      </c>
      <c r="C2650" s="52" t="s">
        <v>4135</v>
      </c>
      <c r="D2650" s="52" t="s">
        <v>4136</v>
      </c>
      <c r="E2650" s="56" t="s">
        <v>28</v>
      </c>
      <c r="F2650" s="56">
        <v>145</v>
      </c>
      <c r="G2650" s="52" t="s">
        <v>4137</v>
      </c>
      <c r="H2650" s="47"/>
      <c r="I2650" s="44"/>
      <c r="J2650" s="39" t="e">
        <f>VLOOKUP(A2650,'[1]2019.11'!$A:$B,2,0)</f>
        <v>#N/A</v>
      </c>
      <c r="X2650" s="39" t="e">
        <f>VLOOKUP(A2650,'[1]2019.30'!$A:$B,2,0)</f>
        <v>#N/A</v>
      </c>
      <c r="AJ2650" s="39" t="e">
        <f>VLOOKUP(A2650,[2]修订!$B:$C,2,0)</f>
        <v>#N/A</v>
      </c>
    </row>
    <row r="2651" s="39" customFormat="1" ht="24" spans="1:36">
      <c r="A2651" s="55">
        <v>310521004</v>
      </c>
      <c r="B2651" s="52" t="s">
        <v>4138</v>
      </c>
      <c r="C2651" s="52" t="s">
        <v>4139</v>
      </c>
      <c r="D2651" s="52" t="s">
        <v>4140</v>
      </c>
      <c r="E2651" s="56" t="s">
        <v>3646</v>
      </c>
      <c r="F2651" s="56">
        <v>145</v>
      </c>
      <c r="G2651" s="52"/>
      <c r="H2651" s="47"/>
      <c r="I2651" s="44"/>
      <c r="J2651" s="39" t="e">
        <f>VLOOKUP(A2651,'[1]2019.11'!$A:$B,2,0)</f>
        <v>#N/A</v>
      </c>
      <c r="X2651" s="39" t="e">
        <f>VLOOKUP(A2651,'[1]2019.30'!$A:$B,2,0)</f>
        <v>#N/A</v>
      </c>
      <c r="AJ2651" s="39" t="e">
        <f>VLOOKUP(A2651,[2]修订!$B:$C,2,0)</f>
        <v>#N/A</v>
      </c>
    </row>
    <row r="2652" s="39" customFormat="1" spans="1:36">
      <c r="A2652" s="55">
        <v>310522</v>
      </c>
      <c r="B2652" s="52" t="s">
        <v>4141</v>
      </c>
      <c r="C2652" s="52"/>
      <c r="D2652" s="52" t="s">
        <v>4142</v>
      </c>
      <c r="E2652" s="56"/>
      <c r="F2652" s="56"/>
      <c r="G2652" s="52"/>
      <c r="H2652" s="47"/>
      <c r="I2652" s="44"/>
      <c r="J2652" s="39" t="e">
        <f>VLOOKUP(A2652,'[1]2019.11'!$A:$B,2,0)</f>
        <v>#N/A</v>
      </c>
      <c r="X2652" s="39" t="str">
        <f>VLOOKUP(A2652,'[1]2019.30'!$A:$B,2,0)</f>
        <v>正畸治疗</v>
      </c>
      <c r="Y2652" s="39">
        <f t="shared" ref="Y2652:Y2657" si="472">IF(B2652=X2652,0,1)</f>
        <v>0</v>
      </c>
      <c r="Z2652" s="39">
        <v>0</v>
      </c>
      <c r="AA2652" s="39">
        <f t="shared" ref="AA2652:AA2657" si="473">IF(C2652=Z2652,0,1)</f>
        <v>0</v>
      </c>
      <c r="AB2652" s="39" t="str">
        <f>VLOOKUP(A2652,'[1]2019.30'!$A:$D,4,0)</f>
        <v>特殊粘接材料</v>
      </c>
      <c r="AC2652" s="39">
        <f t="shared" ref="AC2652:AC2657" si="474">IF(D2652=AB2652,0,1)</f>
        <v>0</v>
      </c>
      <c r="AD2652" s="39" t="e">
        <f>VLOOKUP(A2652,'[1]2019.30'!$A:$E,5,0)</f>
        <v>#REF!</v>
      </c>
      <c r="AE2652" s="39" t="e">
        <f t="shared" ref="AE2652:AE2657" si="475">IF(E2652=AD2652,0,1)</f>
        <v>#REF!</v>
      </c>
      <c r="AF2652" s="39" t="e">
        <f>VLOOKUP(A2652,'[1]2019.30'!$A:$F,6,0)</f>
        <v>#REF!</v>
      </c>
      <c r="AG2652" s="39" t="e">
        <f t="shared" ref="AG2652:AG2657" si="476">IF(F2652=AF2652,0,1)</f>
        <v>#REF!</v>
      </c>
      <c r="AH2652" s="39">
        <v>0</v>
      </c>
      <c r="AI2652" s="39">
        <f>IF(G2652=AH2652,0,1)</f>
        <v>0</v>
      </c>
      <c r="AJ2652" s="39" t="e">
        <f>VLOOKUP(A2652,[2]修订!$B:$C,2,0)</f>
        <v>#N/A</v>
      </c>
    </row>
    <row r="2653" s="39" customFormat="1" ht="24" spans="1:36">
      <c r="A2653" s="55">
        <v>310522001</v>
      </c>
      <c r="B2653" s="52" t="s">
        <v>4143</v>
      </c>
      <c r="C2653" s="52" t="s">
        <v>4144</v>
      </c>
      <c r="D2653" s="52" t="s">
        <v>4145</v>
      </c>
      <c r="E2653" s="56" t="s">
        <v>28</v>
      </c>
      <c r="F2653" s="56" t="s">
        <v>48</v>
      </c>
      <c r="G2653" s="52" t="s">
        <v>4146</v>
      </c>
      <c r="H2653" s="47" t="s">
        <v>4147</v>
      </c>
      <c r="I2653" s="44"/>
      <c r="J2653" s="39" t="e">
        <f>VLOOKUP(A2653,'[1]2019.11'!$A:$B,2,0)</f>
        <v>#N/A</v>
      </c>
      <c r="X2653" s="39" t="e">
        <f>VLOOKUP(A2653,'[1]2019.30'!$A:$B,2,0)</f>
        <v>#N/A</v>
      </c>
      <c r="AJ2653" s="39" t="e">
        <f>VLOOKUP(A2653,[2]修订!$B:$C,2,0)</f>
        <v>#N/A</v>
      </c>
    </row>
    <row r="2654" s="39" customFormat="1" ht="24" spans="1:36">
      <c r="A2654" s="55">
        <v>310522002</v>
      </c>
      <c r="B2654" s="52" t="s">
        <v>4148</v>
      </c>
      <c r="C2654" s="52" t="s">
        <v>4149</v>
      </c>
      <c r="D2654" s="52" t="s">
        <v>4150</v>
      </c>
      <c r="E2654" s="56" t="s">
        <v>28</v>
      </c>
      <c r="F2654" s="56" t="s">
        <v>48</v>
      </c>
      <c r="G2654" s="52" t="s">
        <v>4151</v>
      </c>
      <c r="H2654" s="47" t="s">
        <v>4147</v>
      </c>
      <c r="I2654" s="44"/>
      <c r="J2654" s="39" t="e">
        <f>VLOOKUP(A2654,'[1]2019.11'!$A:$B,2,0)</f>
        <v>#N/A</v>
      </c>
      <c r="X2654" s="39" t="e">
        <f>VLOOKUP(A2654,'[1]2019.30'!$A:$B,2,0)</f>
        <v>#N/A</v>
      </c>
      <c r="AJ2654" s="39" t="e">
        <f>VLOOKUP(A2654,[2]修订!$B:$C,2,0)</f>
        <v>#N/A</v>
      </c>
    </row>
    <row r="2655" s="39" customFormat="1" ht="36" spans="1:36">
      <c r="A2655" s="55">
        <v>310522003</v>
      </c>
      <c r="B2655" s="52" t="s">
        <v>4152</v>
      </c>
      <c r="C2655" s="52" t="s">
        <v>4153</v>
      </c>
      <c r="D2655" s="52" t="s">
        <v>4154</v>
      </c>
      <c r="E2655" s="56" t="s">
        <v>28</v>
      </c>
      <c r="F2655" s="56" t="s">
        <v>48</v>
      </c>
      <c r="G2655" s="52"/>
      <c r="H2655" s="47" t="s">
        <v>4147</v>
      </c>
      <c r="I2655" s="44"/>
      <c r="J2655" s="39" t="e">
        <f>VLOOKUP(A2655,'[1]2019.11'!$A:$B,2,0)</f>
        <v>#N/A</v>
      </c>
      <c r="X2655" s="39" t="e">
        <f>VLOOKUP(A2655,'[1]2019.30'!$A:$B,2,0)</f>
        <v>#N/A</v>
      </c>
      <c r="AJ2655" s="39" t="e">
        <f>VLOOKUP(A2655,[2]修订!$B:$C,2,0)</f>
        <v>#N/A</v>
      </c>
    </row>
    <row r="2656" s="39" customFormat="1" ht="60" spans="1:36">
      <c r="A2656" s="55">
        <v>310522004</v>
      </c>
      <c r="B2656" s="52" t="s">
        <v>4155</v>
      </c>
      <c r="C2656" s="52" t="s">
        <v>4156</v>
      </c>
      <c r="D2656" s="52" t="s">
        <v>4157</v>
      </c>
      <c r="E2656" s="56" t="s">
        <v>28</v>
      </c>
      <c r="F2656" s="56" t="s">
        <v>48</v>
      </c>
      <c r="G2656" s="52" t="s">
        <v>4158</v>
      </c>
      <c r="H2656" s="47" t="s">
        <v>4159</v>
      </c>
      <c r="I2656" s="44"/>
      <c r="J2656" s="39" t="e">
        <f>VLOOKUP(A2656,'[1]2019.11'!$A:$B,2,0)</f>
        <v>#N/A</v>
      </c>
      <c r="X2656" s="39" t="str">
        <f>VLOOKUP(A2656,'[1]2019.30'!$A:$B,2,0)</f>
        <v>恒牙期安氏I类错牙合固定矫治器正畸治疗</v>
      </c>
      <c r="Y2656" s="39">
        <f t="shared" si="472"/>
        <v>0</v>
      </c>
      <c r="Z2656" s="39" t="s">
        <v>4156</v>
      </c>
      <c r="AA2656" s="39">
        <f t="shared" si="473"/>
        <v>0</v>
      </c>
      <c r="AB2656" s="39" t="str">
        <f>VLOOKUP(A2656,'[1]2019.30'!$A:$D,4,0)</f>
        <v>口外弓、上下颌扩弓装置及其他附加装置、隐形固定器特殊材料</v>
      </c>
      <c r="AC2656" s="39">
        <f t="shared" si="474"/>
        <v>0</v>
      </c>
      <c r="AD2656" s="39" t="str">
        <f>VLOOKUP(A2656,'[1]2019.30'!$A:$E,5,0)</f>
        <v>次</v>
      </c>
      <c r="AE2656" s="39">
        <f t="shared" si="475"/>
        <v>0</v>
      </c>
      <c r="AF2656" s="39">
        <f>VLOOKUP(A2656,'[1]2019.30'!$A:$F,6,0)</f>
        <v>1725</v>
      </c>
      <c r="AG2656" s="39">
        <f t="shared" si="476"/>
        <v>1</v>
      </c>
      <c r="AH2656" s="39" t="s">
        <v>4158</v>
      </c>
      <c r="AI2656" s="39">
        <f>IF(G2656=AH2656,0,1)</f>
        <v>0</v>
      </c>
      <c r="AJ2656" s="39" t="e">
        <f>VLOOKUP(A2656,[2]修订!$B:$C,2,0)</f>
        <v>#N/A</v>
      </c>
    </row>
    <row r="2657" s="39" customFormat="1" ht="36" spans="1:36">
      <c r="A2657" s="55">
        <v>310522005</v>
      </c>
      <c r="B2657" s="52" t="s">
        <v>4160</v>
      </c>
      <c r="C2657" s="52" t="s">
        <v>4161</v>
      </c>
      <c r="D2657" s="52" t="s">
        <v>4145</v>
      </c>
      <c r="E2657" s="56" t="s">
        <v>28</v>
      </c>
      <c r="F2657" s="56" t="s">
        <v>48</v>
      </c>
      <c r="G2657" s="52"/>
      <c r="H2657" s="47" t="s">
        <v>4159</v>
      </c>
      <c r="I2657" s="44"/>
      <c r="J2657" s="39" t="e">
        <f>VLOOKUP(A2657,'[1]2019.11'!$A:$B,2,0)</f>
        <v>#N/A</v>
      </c>
      <c r="X2657" s="39" t="str">
        <f>VLOOKUP(A2657,'[1]2019.30'!$A:$B,2,0)</f>
        <v>乳牙期安氏II类错牙合正畸治疗</v>
      </c>
      <c r="Y2657" s="39">
        <f t="shared" si="472"/>
        <v>0</v>
      </c>
      <c r="Z2657" s="39" t="s">
        <v>4161</v>
      </c>
      <c r="AA2657" s="39">
        <f t="shared" si="473"/>
        <v>0</v>
      </c>
      <c r="AB2657" s="39" t="str">
        <f>VLOOKUP(A2657,'[1]2019.30'!$A:$D,4,0)</f>
        <v>功能矫治器</v>
      </c>
      <c r="AC2657" s="39">
        <f t="shared" si="474"/>
        <v>0</v>
      </c>
      <c r="AD2657" s="39" t="str">
        <f>VLOOKUP(A2657,'[1]2019.30'!$A:$E,5,0)</f>
        <v>次</v>
      </c>
      <c r="AE2657" s="39">
        <f t="shared" si="475"/>
        <v>0</v>
      </c>
      <c r="AF2657" s="39">
        <f>VLOOKUP(A2657,'[1]2019.30'!$A:$F,6,0)</f>
        <v>350</v>
      </c>
      <c r="AG2657" s="39">
        <f t="shared" si="476"/>
        <v>1</v>
      </c>
      <c r="AH2657" s="39">
        <v>0</v>
      </c>
      <c r="AI2657" s="39">
        <f>IF(G2657=AH2657,0,1)</f>
        <v>0</v>
      </c>
      <c r="AJ2657" s="39" t="e">
        <f>VLOOKUP(A2657,[2]修订!$B:$C,2,0)</f>
        <v>#N/A</v>
      </c>
    </row>
    <row r="2658" s="39" customFormat="1" ht="48" spans="1:36">
      <c r="A2658" s="55">
        <v>310522006</v>
      </c>
      <c r="B2658" s="52" t="s">
        <v>4162</v>
      </c>
      <c r="C2658" s="52" t="s">
        <v>4163</v>
      </c>
      <c r="D2658" s="52" t="s">
        <v>4164</v>
      </c>
      <c r="E2658" s="56" t="s">
        <v>28</v>
      </c>
      <c r="F2658" s="56" t="s">
        <v>48</v>
      </c>
      <c r="G2658" s="52"/>
      <c r="H2658" s="47" t="s">
        <v>4147</v>
      </c>
      <c r="I2658" s="44"/>
      <c r="J2658" s="39" t="e">
        <f>VLOOKUP(A2658,'[1]2019.11'!$A:$B,2,0)</f>
        <v>#N/A</v>
      </c>
      <c r="X2658" s="39" t="e">
        <f>VLOOKUP(A2658,'[1]2019.30'!$A:$B,2,0)</f>
        <v>#N/A</v>
      </c>
      <c r="AJ2658" s="39" t="e">
        <f>VLOOKUP(A2658,[2]修订!$B:$C,2,0)</f>
        <v>#N/A</v>
      </c>
    </row>
    <row r="2659" s="39" customFormat="1" ht="48" spans="1:36">
      <c r="A2659" s="55">
        <v>310522007</v>
      </c>
      <c r="B2659" s="52" t="s">
        <v>4165</v>
      </c>
      <c r="C2659" s="52" t="s">
        <v>4166</v>
      </c>
      <c r="D2659" s="52" t="s">
        <v>4167</v>
      </c>
      <c r="E2659" s="56" t="s">
        <v>28</v>
      </c>
      <c r="F2659" s="56" t="s">
        <v>48</v>
      </c>
      <c r="G2659" s="52" t="s">
        <v>4168</v>
      </c>
      <c r="H2659" s="47" t="s">
        <v>4147</v>
      </c>
      <c r="I2659" s="44"/>
      <c r="J2659" s="39" t="e">
        <f>VLOOKUP(A2659,'[1]2019.11'!$A:$B,2,0)</f>
        <v>#N/A</v>
      </c>
      <c r="X2659" s="39" t="e">
        <f>VLOOKUP(A2659,'[1]2019.30'!$A:$B,2,0)</f>
        <v>#N/A</v>
      </c>
      <c r="AJ2659" s="39" t="e">
        <f>VLOOKUP(A2659,[2]修订!$B:$C,2,0)</f>
        <v>#N/A</v>
      </c>
    </row>
    <row r="2660" s="39" customFormat="1" ht="36" spans="1:36">
      <c r="A2660" s="55">
        <v>310522008</v>
      </c>
      <c r="B2660" s="52" t="s">
        <v>4169</v>
      </c>
      <c r="C2660" s="52" t="s">
        <v>4170</v>
      </c>
      <c r="D2660" s="52" t="s">
        <v>4171</v>
      </c>
      <c r="E2660" s="56" t="s">
        <v>28</v>
      </c>
      <c r="F2660" s="56" t="s">
        <v>48</v>
      </c>
      <c r="G2660" s="52" t="s">
        <v>4168</v>
      </c>
      <c r="H2660" s="47" t="s">
        <v>4147</v>
      </c>
      <c r="I2660" s="44"/>
      <c r="J2660" s="39" t="e">
        <f>VLOOKUP(A2660,'[1]2019.11'!$A:$B,2,0)</f>
        <v>#N/A</v>
      </c>
      <c r="X2660" s="39" t="e">
        <f>VLOOKUP(A2660,'[1]2019.30'!$A:$B,2,0)</f>
        <v>#N/A</v>
      </c>
      <c r="AJ2660" s="39" t="e">
        <f>VLOOKUP(A2660,[2]修订!$B:$C,2,0)</f>
        <v>#N/A</v>
      </c>
    </row>
    <row r="2661" s="39" customFormat="1" ht="120" spans="1:36">
      <c r="A2661" s="55">
        <v>310522009</v>
      </c>
      <c r="B2661" s="52" t="s">
        <v>4172</v>
      </c>
      <c r="C2661" s="52" t="s">
        <v>4173</v>
      </c>
      <c r="D2661" s="52" t="s">
        <v>4174</v>
      </c>
      <c r="E2661" s="56" t="s">
        <v>28</v>
      </c>
      <c r="F2661" s="56" t="s">
        <v>48</v>
      </c>
      <c r="G2661" s="52" t="s">
        <v>4168</v>
      </c>
      <c r="H2661" s="47" t="s">
        <v>4147</v>
      </c>
      <c r="I2661" s="44"/>
      <c r="J2661" s="39" t="e">
        <f>VLOOKUP(A2661,'[1]2019.11'!$A:$B,2,0)</f>
        <v>#N/A</v>
      </c>
      <c r="X2661" s="39" t="e">
        <f>VLOOKUP(A2661,'[1]2019.30'!$A:$B,2,0)</f>
        <v>#N/A</v>
      </c>
      <c r="AJ2661" s="39" t="e">
        <f>VLOOKUP(A2661,[2]修订!$B:$C,2,0)</f>
        <v>#N/A</v>
      </c>
    </row>
    <row r="2662" s="39" customFormat="1" ht="48" spans="1:36">
      <c r="A2662" s="55">
        <v>310522010</v>
      </c>
      <c r="B2662" s="52" t="s">
        <v>4175</v>
      </c>
      <c r="C2662" s="52" t="s">
        <v>4176</v>
      </c>
      <c r="D2662" s="52" t="s">
        <v>4177</v>
      </c>
      <c r="E2662" s="56" t="s">
        <v>28</v>
      </c>
      <c r="F2662" s="56" t="s">
        <v>48</v>
      </c>
      <c r="G2662" s="52" t="s">
        <v>4146</v>
      </c>
      <c r="H2662" s="47" t="s">
        <v>4147</v>
      </c>
      <c r="I2662" s="44"/>
      <c r="J2662" s="39" t="e">
        <f>VLOOKUP(A2662,'[1]2019.11'!$A:$B,2,0)</f>
        <v>#N/A</v>
      </c>
      <c r="X2662" s="39" t="e">
        <f>VLOOKUP(A2662,'[1]2019.30'!$A:$B,2,0)</f>
        <v>#N/A</v>
      </c>
      <c r="AJ2662" s="39" t="e">
        <f>VLOOKUP(A2662,[2]修订!$B:$C,2,0)</f>
        <v>#N/A</v>
      </c>
    </row>
    <row r="2663" s="39" customFormat="1" ht="48" spans="1:36">
      <c r="A2663" s="55">
        <v>310522011</v>
      </c>
      <c r="B2663" s="52" t="s">
        <v>4178</v>
      </c>
      <c r="C2663" s="52" t="s">
        <v>4179</v>
      </c>
      <c r="D2663" s="52" t="s">
        <v>4180</v>
      </c>
      <c r="E2663" s="56" t="s">
        <v>28</v>
      </c>
      <c r="F2663" s="56" t="s">
        <v>48</v>
      </c>
      <c r="G2663" s="52" t="s">
        <v>4181</v>
      </c>
      <c r="H2663" s="47" t="s">
        <v>4147</v>
      </c>
      <c r="I2663" s="44"/>
      <c r="J2663" s="39" t="e">
        <f>VLOOKUP(A2663,'[1]2019.11'!$A:$B,2,0)</f>
        <v>#N/A</v>
      </c>
      <c r="X2663" s="39" t="e">
        <f>VLOOKUP(A2663,'[1]2019.30'!$A:$B,2,0)</f>
        <v>#N/A</v>
      </c>
      <c r="AJ2663" s="39" t="e">
        <f>VLOOKUP(A2663,[2]修订!$B:$C,2,0)</f>
        <v>#N/A</v>
      </c>
    </row>
    <row r="2664" s="39" customFormat="1" ht="48" spans="1:36">
      <c r="A2664" s="55">
        <v>310522012</v>
      </c>
      <c r="B2664" s="52" t="s">
        <v>4182</v>
      </c>
      <c r="C2664" s="52" t="s">
        <v>4183</v>
      </c>
      <c r="D2664" s="52" t="s">
        <v>4180</v>
      </c>
      <c r="E2664" s="56" t="s">
        <v>28</v>
      </c>
      <c r="F2664" s="56" t="s">
        <v>48</v>
      </c>
      <c r="G2664" s="52" t="s">
        <v>4184</v>
      </c>
      <c r="H2664" s="47" t="s">
        <v>4147</v>
      </c>
      <c r="I2664" s="44"/>
      <c r="J2664" s="39" t="e">
        <f>VLOOKUP(A2664,'[1]2019.11'!$A:$B,2,0)</f>
        <v>#N/A</v>
      </c>
      <c r="X2664" s="39" t="e">
        <f>VLOOKUP(A2664,'[1]2019.30'!$A:$B,2,0)</f>
        <v>#N/A</v>
      </c>
      <c r="AJ2664" s="39" t="e">
        <f>VLOOKUP(A2664,[2]修订!$B:$C,2,0)</f>
        <v>#N/A</v>
      </c>
    </row>
    <row r="2665" s="39" customFormat="1" ht="24" spans="1:36">
      <c r="A2665" s="55">
        <v>310522013</v>
      </c>
      <c r="B2665" s="52" t="s">
        <v>4185</v>
      </c>
      <c r="C2665" s="52" t="s">
        <v>4186</v>
      </c>
      <c r="D2665" s="52" t="s">
        <v>4187</v>
      </c>
      <c r="E2665" s="56" t="s">
        <v>28</v>
      </c>
      <c r="F2665" s="56" t="s">
        <v>48</v>
      </c>
      <c r="G2665" s="52" t="s">
        <v>4188</v>
      </c>
      <c r="H2665" s="47" t="s">
        <v>4147</v>
      </c>
      <c r="I2665" s="44"/>
      <c r="J2665" s="39" t="e">
        <f>VLOOKUP(A2665,'[1]2019.11'!$A:$B,2,0)</f>
        <v>#N/A</v>
      </c>
      <c r="X2665" s="39" t="e">
        <f>VLOOKUP(A2665,'[1]2019.30'!$A:$B,2,0)</f>
        <v>#N/A</v>
      </c>
      <c r="AJ2665" s="39" t="e">
        <f>VLOOKUP(A2665,[2]修订!$B:$C,2,0)</f>
        <v>#N/A</v>
      </c>
    </row>
    <row r="2666" s="39" customFormat="1" ht="24" spans="1:36">
      <c r="A2666" s="55">
        <v>310522014</v>
      </c>
      <c r="B2666" s="52" t="s">
        <v>4189</v>
      </c>
      <c r="C2666" s="52" t="s">
        <v>4190</v>
      </c>
      <c r="D2666" s="52" t="s">
        <v>4191</v>
      </c>
      <c r="E2666" s="56" t="s">
        <v>28</v>
      </c>
      <c r="F2666" s="56" t="s">
        <v>48</v>
      </c>
      <c r="G2666" s="52" t="s">
        <v>4192</v>
      </c>
      <c r="H2666" s="47" t="s">
        <v>4147</v>
      </c>
      <c r="I2666" s="44"/>
      <c r="J2666" s="39" t="e">
        <f>VLOOKUP(A2666,'[1]2019.11'!$A:$B,2,0)</f>
        <v>#N/A</v>
      </c>
      <c r="X2666" s="39" t="e">
        <f>VLOOKUP(A2666,'[1]2019.30'!$A:$B,2,0)</f>
        <v>#N/A</v>
      </c>
      <c r="AJ2666" s="39" t="e">
        <f>VLOOKUP(A2666,[2]修订!$B:$C,2,0)</f>
        <v>#N/A</v>
      </c>
    </row>
    <row r="2667" s="39" customFormat="1" ht="36" spans="1:36">
      <c r="A2667" s="55">
        <v>310522015</v>
      </c>
      <c r="B2667" s="52" t="s">
        <v>4193</v>
      </c>
      <c r="C2667" s="52" t="s">
        <v>4194</v>
      </c>
      <c r="D2667" s="52" t="s">
        <v>4195</v>
      </c>
      <c r="E2667" s="56" t="s">
        <v>28</v>
      </c>
      <c r="F2667" s="56" t="s">
        <v>48</v>
      </c>
      <c r="G2667" s="52" t="s">
        <v>4196</v>
      </c>
      <c r="H2667" s="47" t="s">
        <v>4147</v>
      </c>
      <c r="I2667" s="44"/>
      <c r="J2667" s="39" t="e">
        <f>VLOOKUP(A2667,'[1]2019.11'!$A:$B,2,0)</f>
        <v>#N/A</v>
      </c>
      <c r="X2667" s="39" t="e">
        <f>VLOOKUP(A2667,'[1]2019.30'!$A:$B,2,0)</f>
        <v>#N/A</v>
      </c>
      <c r="AJ2667" s="39" t="e">
        <f>VLOOKUP(A2667,[2]修订!$B:$C,2,0)</f>
        <v>#N/A</v>
      </c>
    </row>
    <row r="2668" s="39" customFormat="1" ht="48" spans="1:36">
      <c r="A2668" s="55">
        <v>310522016</v>
      </c>
      <c r="B2668" s="52" t="s">
        <v>4197</v>
      </c>
      <c r="C2668" s="52" t="s">
        <v>4198</v>
      </c>
      <c r="D2668" s="52" t="s">
        <v>4199</v>
      </c>
      <c r="E2668" s="56" t="s">
        <v>28</v>
      </c>
      <c r="F2668" s="56" t="s">
        <v>48</v>
      </c>
      <c r="G2668" s="52" t="s">
        <v>4200</v>
      </c>
      <c r="H2668" s="47" t="s">
        <v>4147</v>
      </c>
      <c r="I2668" s="44"/>
      <c r="J2668" s="39" t="e">
        <f>VLOOKUP(A2668,'[1]2019.11'!$A:$B,2,0)</f>
        <v>#N/A</v>
      </c>
      <c r="X2668" s="39" t="e">
        <f>VLOOKUP(A2668,'[1]2019.30'!$A:$B,2,0)</f>
        <v>#N/A</v>
      </c>
      <c r="AJ2668" s="39" t="e">
        <f>VLOOKUP(A2668,[2]修订!$B:$C,2,0)</f>
        <v>#N/A</v>
      </c>
    </row>
    <row r="2669" s="39" customFormat="1" ht="60" spans="1:36">
      <c r="A2669" s="55">
        <v>310522017</v>
      </c>
      <c r="B2669" s="52" t="s">
        <v>4201</v>
      </c>
      <c r="C2669" s="52" t="s">
        <v>4202</v>
      </c>
      <c r="D2669" s="52" t="s">
        <v>4203</v>
      </c>
      <c r="E2669" s="56" t="s">
        <v>28</v>
      </c>
      <c r="F2669" s="56" t="s">
        <v>48</v>
      </c>
      <c r="G2669" s="52"/>
      <c r="H2669" s="47" t="s">
        <v>4147</v>
      </c>
      <c r="I2669" s="44"/>
      <c r="J2669" s="39" t="e">
        <f>VLOOKUP(A2669,'[1]2019.11'!$A:$B,2,0)</f>
        <v>#N/A</v>
      </c>
      <c r="X2669" s="39" t="e">
        <f>VLOOKUP(A2669,'[1]2019.30'!$A:$B,2,0)</f>
        <v>#N/A</v>
      </c>
      <c r="AJ2669" s="39" t="e">
        <f>VLOOKUP(A2669,[2]修订!$B:$C,2,0)</f>
        <v>#N/A</v>
      </c>
    </row>
    <row r="2670" s="39" customFormat="1" ht="24" spans="1:36">
      <c r="A2670" s="55">
        <v>310522018</v>
      </c>
      <c r="B2670" s="52" t="s">
        <v>4204</v>
      </c>
      <c r="C2670" s="52" t="s">
        <v>4205</v>
      </c>
      <c r="D2670" s="52"/>
      <c r="E2670" s="56" t="s">
        <v>28</v>
      </c>
      <c r="F2670" s="56" t="s">
        <v>48</v>
      </c>
      <c r="G2670" s="52" t="s">
        <v>4206</v>
      </c>
      <c r="H2670" s="47" t="s">
        <v>4147</v>
      </c>
      <c r="I2670" s="44"/>
      <c r="J2670" s="39" t="e">
        <f>VLOOKUP(A2670,'[1]2019.11'!$A:$B,2,0)</f>
        <v>#N/A</v>
      </c>
      <c r="X2670" s="39" t="e">
        <f>VLOOKUP(A2670,'[1]2019.30'!$A:$B,2,0)</f>
        <v>#N/A</v>
      </c>
      <c r="AJ2670" s="39" t="e">
        <f>VLOOKUP(A2670,[2]修订!$B:$C,2,0)</f>
        <v>#N/A</v>
      </c>
    </row>
    <row r="2671" s="39" customFormat="1" ht="36" spans="1:36">
      <c r="A2671" s="55">
        <v>310522019</v>
      </c>
      <c r="B2671" s="52" t="s">
        <v>4207</v>
      </c>
      <c r="C2671" s="52" t="s">
        <v>4205</v>
      </c>
      <c r="D2671" s="52"/>
      <c r="E2671" s="56" t="s">
        <v>28</v>
      </c>
      <c r="F2671" s="56" t="s">
        <v>48</v>
      </c>
      <c r="G2671" s="52" t="s">
        <v>4208</v>
      </c>
      <c r="H2671" s="47" t="s">
        <v>4147</v>
      </c>
      <c r="I2671" s="44"/>
      <c r="J2671" s="39" t="e">
        <f>VLOOKUP(A2671,'[1]2019.11'!$A:$B,2,0)</f>
        <v>#N/A</v>
      </c>
      <c r="X2671" s="39" t="e">
        <f>VLOOKUP(A2671,'[1]2019.30'!$A:$B,2,0)</f>
        <v>#N/A</v>
      </c>
      <c r="AJ2671" s="39" t="e">
        <f>VLOOKUP(A2671,[2]修订!$B:$C,2,0)</f>
        <v>#N/A</v>
      </c>
    </row>
    <row r="2672" s="39" customFormat="1" ht="24" spans="1:36">
      <c r="A2672" s="55">
        <v>310522020</v>
      </c>
      <c r="B2672" s="52" t="s">
        <v>4209</v>
      </c>
      <c r="C2672" s="52" t="s">
        <v>4210</v>
      </c>
      <c r="D2672" s="52"/>
      <c r="E2672" s="56" t="s">
        <v>28</v>
      </c>
      <c r="F2672" s="56" t="s">
        <v>48</v>
      </c>
      <c r="G2672" s="52"/>
      <c r="H2672" s="47" t="s">
        <v>4147</v>
      </c>
      <c r="I2672" s="44"/>
      <c r="J2672" s="39" t="e">
        <f>VLOOKUP(A2672,'[1]2019.11'!$A:$B,2,0)</f>
        <v>#N/A</v>
      </c>
      <c r="X2672" s="39" t="e">
        <f>VLOOKUP(A2672,'[1]2019.30'!$A:$B,2,0)</f>
        <v>#N/A</v>
      </c>
      <c r="AJ2672" s="39" t="e">
        <f>VLOOKUP(A2672,[2]修订!$B:$C,2,0)</f>
        <v>#N/A</v>
      </c>
    </row>
    <row r="2673" s="39" customFormat="1" ht="112.5" spans="1:36">
      <c r="A2673" s="55">
        <v>310522021</v>
      </c>
      <c r="B2673" s="52" t="s">
        <v>4211</v>
      </c>
      <c r="C2673" s="52" t="s">
        <v>4212</v>
      </c>
      <c r="D2673" s="95" t="s">
        <v>4213</v>
      </c>
      <c r="E2673" s="56" t="s">
        <v>28</v>
      </c>
      <c r="F2673" s="56" t="s">
        <v>48</v>
      </c>
      <c r="G2673" s="52" t="s">
        <v>4214</v>
      </c>
      <c r="H2673" s="47" t="s">
        <v>4147</v>
      </c>
      <c r="I2673" s="44"/>
      <c r="J2673" s="39" t="e">
        <f>VLOOKUP(A2673,'[1]2019.11'!$A:$B,2,0)</f>
        <v>#N/A</v>
      </c>
      <c r="X2673" s="39" t="e">
        <f>VLOOKUP(A2673,'[1]2019.30'!$A:$B,2,0)</f>
        <v>#N/A</v>
      </c>
      <c r="AJ2673" s="39" t="e">
        <f>VLOOKUP(A2673,[2]修订!$B:$C,2,0)</f>
        <v>#N/A</v>
      </c>
    </row>
    <row r="2674" s="39" customFormat="1" ht="36" spans="1:36">
      <c r="A2674" s="55">
        <v>310522022</v>
      </c>
      <c r="B2674" s="52" t="s">
        <v>4215</v>
      </c>
      <c r="C2674" s="52" t="s">
        <v>4216</v>
      </c>
      <c r="D2674" s="52"/>
      <c r="E2674" s="56" t="s">
        <v>28</v>
      </c>
      <c r="F2674" s="56" t="s">
        <v>48</v>
      </c>
      <c r="G2674" s="52"/>
      <c r="H2674" s="47" t="s">
        <v>4147</v>
      </c>
      <c r="I2674" s="44"/>
      <c r="J2674" s="39" t="e">
        <f>VLOOKUP(A2674,'[1]2019.11'!$A:$B,2,0)</f>
        <v>#N/A</v>
      </c>
      <c r="X2674" s="39" t="e">
        <f>VLOOKUP(A2674,'[1]2019.30'!$A:$B,2,0)</f>
        <v>#N/A</v>
      </c>
      <c r="AJ2674" s="39" t="e">
        <f>VLOOKUP(A2674,[2]修订!$B:$C,2,0)</f>
        <v>#N/A</v>
      </c>
    </row>
    <row r="2675" s="39" customFormat="1" ht="36" spans="1:36">
      <c r="A2675" s="55">
        <v>310522023</v>
      </c>
      <c r="B2675" s="52" t="s">
        <v>4217</v>
      </c>
      <c r="C2675" s="52" t="s">
        <v>4218</v>
      </c>
      <c r="D2675" s="52" t="s">
        <v>4219</v>
      </c>
      <c r="E2675" s="56" t="s">
        <v>28</v>
      </c>
      <c r="F2675" s="56" t="s">
        <v>48</v>
      </c>
      <c r="G2675" s="52"/>
      <c r="H2675" s="47" t="s">
        <v>4147</v>
      </c>
      <c r="I2675" s="44"/>
      <c r="J2675" s="39" t="e">
        <f>VLOOKUP(A2675,'[1]2019.11'!$A:$B,2,0)</f>
        <v>#N/A</v>
      </c>
      <c r="X2675" s="39" t="e">
        <f>VLOOKUP(A2675,'[1]2019.30'!$A:$B,2,0)</f>
        <v>#N/A</v>
      </c>
      <c r="AJ2675" s="39" t="e">
        <f>VLOOKUP(A2675,[2]修订!$B:$C,2,0)</f>
        <v>#N/A</v>
      </c>
    </row>
    <row r="2676" s="39" customFormat="1" ht="48" spans="1:36">
      <c r="A2676" s="55">
        <v>310522024</v>
      </c>
      <c r="B2676" s="52" t="s">
        <v>4220</v>
      </c>
      <c r="C2676" s="52" t="s">
        <v>4221</v>
      </c>
      <c r="D2676" s="52" t="s">
        <v>4222</v>
      </c>
      <c r="E2676" s="56" t="s">
        <v>28</v>
      </c>
      <c r="F2676" s="56" t="s">
        <v>48</v>
      </c>
      <c r="G2676" s="52"/>
      <c r="H2676" s="47" t="s">
        <v>4147</v>
      </c>
      <c r="I2676" s="44"/>
      <c r="J2676" s="39" t="e">
        <f>VLOOKUP(A2676,'[1]2019.11'!$A:$B,2,0)</f>
        <v>#N/A</v>
      </c>
      <c r="X2676" s="39" t="e">
        <f>VLOOKUP(A2676,'[1]2019.30'!$A:$B,2,0)</f>
        <v>#N/A</v>
      </c>
      <c r="AJ2676" s="39" t="e">
        <f>VLOOKUP(A2676,[2]修订!$B:$C,2,0)</f>
        <v>#N/A</v>
      </c>
    </row>
    <row r="2677" s="39" customFormat="1" ht="36" spans="1:36">
      <c r="A2677" s="55">
        <v>310522025</v>
      </c>
      <c r="B2677" s="52" t="s">
        <v>4223</v>
      </c>
      <c r="C2677" s="52" t="s">
        <v>4224</v>
      </c>
      <c r="D2677" s="52"/>
      <c r="E2677" s="56" t="s">
        <v>28</v>
      </c>
      <c r="F2677" s="56">
        <v>250</v>
      </c>
      <c r="G2677" s="52"/>
      <c r="H2677" s="47"/>
      <c r="I2677" s="44"/>
      <c r="J2677" s="39" t="e">
        <f>VLOOKUP(A2677,'[1]2019.11'!$A:$B,2,0)</f>
        <v>#N/A</v>
      </c>
      <c r="X2677" s="39" t="e">
        <f>VLOOKUP(A2677,'[1]2019.30'!$A:$B,2,0)</f>
        <v>#N/A</v>
      </c>
      <c r="AJ2677" s="39" t="e">
        <f>VLOOKUP(A2677,[2]修订!$B:$C,2,0)</f>
        <v>#N/A</v>
      </c>
    </row>
    <row r="2678" s="39" customFormat="1" ht="60" spans="1:36">
      <c r="A2678" s="55">
        <v>310522026</v>
      </c>
      <c r="B2678" s="52" t="s">
        <v>4225</v>
      </c>
      <c r="C2678" s="52" t="s">
        <v>4226</v>
      </c>
      <c r="D2678" s="52"/>
      <c r="E2678" s="56" t="s">
        <v>28</v>
      </c>
      <c r="F2678" s="56" t="s">
        <v>48</v>
      </c>
      <c r="G2678" s="52"/>
      <c r="H2678" s="47" t="s">
        <v>4147</v>
      </c>
      <c r="I2678" s="44"/>
      <c r="J2678" s="39" t="e">
        <f>VLOOKUP(A2678,'[1]2019.11'!$A:$B,2,0)</f>
        <v>#N/A</v>
      </c>
      <c r="X2678" s="39" t="e">
        <f>VLOOKUP(A2678,'[1]2019.30'!$A:$B,2,0)</f>
        <v>#N/A</v>
      </c>
      <c r="AJ2678" s="39" t="e">
        <f>VLOOKUP(A2678,[2]修订!$B:$C,2,0)</f>
        <v>#N/A</v>
      </c>
    </row>
    <row r="2679" s="39" customFormat="1" ht="24" spans="1:36">
      <c r="A2679" s="55">
        <v>310522027</v>
      </c>
      <c r="B2679" s="52" t="s">
        <v>4227</v>
      </c>
      <c r="C2679" s="52" t="s">
        <v>4228</v>
      </c>
      <c r="D2679" s="52" t="s">
        <v>4229</v>
      </c>
      <c r="E2679" s="56" t="s">
        <v>28</v>
      </c>
      <c r="F2679" s="56">
        <v>800</v>
      </c>
      <c r="G2679" s="52"/>
      <c r="H2679" s="47"/>
      <c r="I2679" s="44"/>
      <c r="J2679" s="39" t="e">
        <f>VLOOKUP(A2679,'[1]2019.11'!$A:$B,2,0)</f>
        <v>#N/A</v>
      </c>
      <c r="X2679" s="39" t="e">
        <f>VLOOKUP(A2679,'[1]2019.30'!$A:$B,2,0)</f>
        <v>#N/A</v>
      </c>
      <c r="AJ2679" s="39" t="e">
        <f>VLOOKUP(A2679,[2]修订!$B:$C,2,0)</f>
        <v>#N/A</v>
      </c>
    </row>
    <row r="2680" s="39" customFormat="1" ht="36" spans="1:36">
      <c r="A2680" s="55">
        <v>310522028</v>
      </c>
      <c r="B2680" s="52" t="s">
        <v>4230</v>
      </c>
      <c r="C2680" s="52" t="s">
        <v>4231</v>
      </c>
      <c r="D2680" s="52" t="s">
        <v>4232</v>
      </c>
      <c r="E2680" s="56" t="s">
        <v>4233</v>
      </c>
      <c r="F2680" s="56" t="s">
        <v>48</v>
      </c>
      <c r="G2680" s="52"/>
      <c r="H2680" s="47" t="s">
        <v>4147</v>
      </c>
      <c r="I2680" s="44"/>
      <c r="J2680" s="39" t="e">
        <f>VLOOKUP(A2680,'[1]2019.11'!$A:$B,2,0)</f>
        <v>#N/A</v>
      </c>
      <c r="X2680" s="39" t="e">
        <f>VLOOKUP(A2680,'[1]2019.30'!$A:$B,2,0)</f>
        <v>#N/A</v>
      </c>
      <c r="AJ2680" s="39" t="e">
        <f>VLOOKUP(A2680,[2]修订!$B:$C,2,0)</f>
        <v>#N/A</v>
      </c>
    </row>
    <row r="2681" s="39" customFormat="1" spans="1:36">
      <c r="A2681" s="55">
        <v>310523</v>
      </c>
      <c r="B2681" s="52" t="s">
        <v>4234</v>
      </c>
      <c r="C2681" s="52"/>
      <c r="D2681" s="52" t="s">
        <v>3728</v>
      </c>
      <c r="E2681" s="56"/>
      <c r="F2681" s="56"/>
      <c r="G2681" s="52"/>
      <c r="H2681" s="47"/>
      <c r="I2681" s="44"/>
      <c r="J2681" s="39" t="e">
        <f>VLOOKUP(A2681,'[1]2019.11'!$A:$B,2,0)</f>
        <v>#N/A</v>
      </c>
      <c r="X2681" s="39" t="e">
        <f>VLOOKUP(A2681,'[1]2019.30'!$A:$B,2,0)</f>
        <v>#N/A</v>
      </c>
      <c r="AJ2681" s="39" t="e">
        <f>VLOOKUP(A2681,[2]修订!$B:$C,2,0)</f>
        <v>#N/A</v>
      </c>
    </row>
    <row r="2682" s="39" customFormat="1" ht="27" spans="1:36">
      <c r="A2682" s="55">
        <v>310523001</v>
      </c>
      <c r="B2682" s="52" t="s">
        <v>4235</v>
      </c>
      <c r="C2682" s="52" t="s">
        <v>4236</v>
      </c>
      <c r="D2682" s="52" t="s">
        <v>4237</v>
      </c>
      <c r="E2682" s="56" t="s">
        <v>3646</v>
      </c>
      <c r="F2682" s="56" t="s">
        <v>48</v>
      </c>
      <c r="G2682" s="52"/>
      <c r="H2682" s="47" t="s">
        <v>3406</v>
      </c>
      <c r="I2682" s="44">
        <v>100</v>
      </c>
      <c r="J2682" s="39" t="e">
        <f>VLOOKUP(A2682,'[1]2019.11'!$A:$B,2,0)</f>
        <v>#N/A</v>
      </c>
      <c r="X2682" s="39" t="e">
        <f>VLOOKUP(A2682,'[1]2019.30'!$A:$B,2,0)</f>
        <v>#N/A</v>
      </c>
      <c r="AJ2682" s="39" t="e">
        <f>VLOOKUP(A2682,[2]修订!$B:$C,2,0)</f>
        <v>#N/A</v>
      </c>
    </row>
    <row r="2683" s="39" customFormat="1" ht="60" spans="1:36">
      <c r="A2683" s="55">
        <v>310523002</v>
      </c>
      <c r="B2683" s="52" t="s">
        <v>4238</v>
      </c>
      <c r="C2683" s="52" t="s">
        <v>4239</v>
      </c>
      <c r="D2683" s="52" t="s">
        <v>4240</v>
      </c>
      <c r="E2683" s="56" t="s">
        <v>3646</v>
      </c>
      <c r="F2683" s="56">
        <v>80</v>
      </c>
      <c r="G2683" s="52"/>
      <c r="H2683" s="47"/>
      <c r="I2683" s="44"/>
      <c r="J2683" s="39" t="e">
        <f>VLOOKUP(A2683,'[1]2019.11'!$A:$B,2,0)</f>
        <v>#N/A</v>
      </c>
      <c r="X2683" s="39" t="e">
        <f>VLOOKUP(A2683,'[1]2019.30'!$A:$B,2,0)</f>
        <v>#N/A</v>
      </c>
      <c r="AJ2683" s="39" t="e">
        <f>VLOOKUP(A2683,[2]修订!$B:$C,2,0)</f>
        <v>#N/A</v>
      </c>
    </row>
    <row r="2684" s="39" customFormat="1" ht="24" spans="1:36">
      <c r="A2684" s="55">
        <v>310523003</v>
      </c>
      <c r="B2684" s="52" t="s">
        <v>4241</v>
      </c>
      <c r="C2684" s="52" t="s">
        <v>4239</v>
      </c>
      <c r="D2684" s="52" t="s">
        <v>4242</v>
      </c>
      <c r="E2684" s="56" t="s">
        <v>3665</v>
      </c>
      <c r="F2684" s="56">
        <v>80</v>
      </c>
      <c r="G2684" s="52"/>
      <c r="H2684" s="47"/>
      <c r="I2684" s="44"/>
      <c r="J2684" s="39" t="e">
        <f>VLOOKUP(A2684,'[1]2019.11'!$A:$B,2,0)</f>
        <v>#N/A</v>
      </c>
      <c r="X2684" s="39" t="e">
        <f>VLOOKUP(A2684,'[1]2019.30'!$A:$B,2,0)</f>
        <v>#N/A</v>
      </c>
      <c r="AJ2684" s="39" t="e">
        <f>VLOOKUP(A2684,[2]修订!$B:$C,2,0)</f>
        <v>#N/A</v>
      </c>
    </row>
    <row r="2685" s="39" customFormat="1" ht="48" spans="1:36">
      <c r="A2685" s="55">
        <v>310523004</v>
      </c>
      <c r="B2685" s="52" t="s">
        <v>4243</v>
      </c>
      <c r="C2685" s="52" t="s">
        <v>4244</v>
      </c>
      <c r="D2685" s="52" t="s">
        <v>4245</v>
      </c>
      <c r="E2685" s="56" t="s">
        <v>3665</v>
      </c>
      <c r="F2685" s="56">
        <v>600</v>
      </c>
      <c r="G2685" s="52"/>
      <c r="H2685" s="47"/>
      <c r="I2685" s="44"/>
      <c r="J2685" s="39" t="e">
        <f>VLOOKUP(A2685,'[1]2019.11'!$A:$B,2,0)</f>
        <v>#N/A</v>
      </c>
      <c r="X2685" s="39" t="e">
        <f>VLOOKUP(A2685,'[1]2019.30'!$A:$B,2,0)</f>
        <v>#N/A</v>
      </c>
      <c r="AJ2685" s="39" t="e">
        <f>VLOOKUP(A2685,[2]修订!$B:$C,2,0)</f>
        <v>#N/A</v>
      </c>
    </row>
    <row r="2686" s="39" customFormat="1" ht="24" spans="1:36">
      <c r="A2686" s="55">
        <v>310523005</v>
      </c>
      <c r="B2686" s="52" t="s">
        <v>4246</v>
      </c>
      <c r="C2686" s="52" t="s">
        <v>4247</v>
      </c>
      <c r="D2686" s="52" t="s">
        <v>4248</v>
      </c>
      <c r="E2686" s="56" t="s">
        <v>3646</v>
      </c>
      <c r="F2686" s="56">
        <v>600</v>
      </c>
      <c r="G2686" s="52"/>
      <c r="H2686" s="47"/>
      <c r="I2686" s="44"/>
      <c r="J2686" s="39" t="e">
        <f>VLOOKUP(A2686,'[1]2019.11'!$A:$B,2,0)</f>
        <v>#N/A</v>
      </c>
      <c r="X2686" s="39" t="e">
        <f>VLOOKUP(A2686,'[1]2019.30'!$A:$B,2,0)</f>
        <v>#N/A</v>
      </c>
      <c r="AJ2686" s="39" t="e">
        <f>VLOOKUP(A2686,[2]修订!$B:$C,2,0)</f>
        <v>#N/A</v>
      </c>
    </row>
    <row r="2687" s="39" customFormat="1" ht="24" spans="1:36">
      <c r="A2687" s="55">
        <v>310523006</v>
      </c>
      <c r="B2687" s="52" t="s">
        <v>4249</v>
      </c>
      <c r="C2687" s="52"/>
      <c r="D2687" s="52" t="s">
        <v>4248</v>
      </c>
      <c r="E2687" s="56" t="s">
        <v>3646</v>
      </c>
      <c r="F2687" s="56">
        <v>600</v>
      </c>
      <c r="G2687" s="52"/>
      <c r="H2687" s="47"/>
      <c r="I2687" s="44"/>
      <c r="J2687" s="39" t="e">
        <f>VLOOKUP(A2687,'[1]2019.11'!$A:$B,2,0)</f>
        <v>#N/A</v>
      </c>
      <c r="X2687" s="39" t="e">
        <f>VLOOKUP(A2687,'[1]2019.30'!$A:$B,2,0)</f>
        <v>#N/A</v>
      </c>
      <c r="AJ2687" s="39" t="e">
        <f>VLOOKUP(A2687,[2]修订!$B:$C,2,0)</f>
        <v>#N/A</v>
      </c>
    </row>
    <row r="2688" s="39" customFormat="1" ht="84" spans="1:36">
      <c r="A2688" s="55">
        <v>310523007</v>
      </c>
      <c r="B2688" s="52" t="s">
        <v>4250</v>
      </c>
      <c r="C2688" s="52" t="s">
        <v>4251</v>
      </c>
      <c r="D2688" s="52" t="s">
        <v>4252</v>
      </c>
      <c r="E2688" s="56" t="s">
        <v>4253</v>
      </c>
      <c r="F2688" s="56">
        <v>800</v>
      </c>
      <c r="G2688" s="52"/>
      <c r="H2688" s="47"/>
      <c r="I2688" s="44"/>
      <c r="J2688" s="39" t="e">
        <f>VLOOKUP(A2688,'[1]2019.11'!$A:$B,2,0)</f>
        <v>#N/A</v>
      </c>
      <c r="X2688" s="39" t="e">
        <f>VLOOKUP(A2688,'[1]2019.30'!$A:$B,2,0)</f>
        <v>#N/A</v>
      </c>
      <c r="AJ2688" s="39" t="e">
        <f>VLOOKUP(A2688,[2]修订!$B:$C,2,0)</f>
        <v>#N/A</v>
      </c>
    </row>
    <row r="2689" s="39" customFormat="1" ht="60" spans="1:36">
      <c r="A2689" s="55">
        <v>310523008</v>
      </c>
      <c r="B2689" s="52" t="s">
        <v>4254</v>
      </c>
      <c r="C2689" s="52" t="s">
        <v>4255</v>
      </c>
      <c r="D2689" s="52"/>
      <c r="E2689" s="56" t="s">
        <v>3665</v>
      </c>
      <c r="F2689" s="56" t="s">
        <v>48</v>
      </c>
      <c r="G2689" s="52"/>
      <c r="H2689" s="57" t="s">
        <v>159</v>
      </c>
      <c r="I2689" s="39">
        <v>1500</v>
      </c>
      <c r="J2689" s="39" t="e">
        <f>VLOOKUP(A2689,'[1]2019.11'!$A:$B,2,0)</f>
        <v>#N/A</v>
      </c>
      <c r="X2689" s="39" t="e">
        <f>VLOOKUP(A2689,'[1]2019.30'!$A:$B,2,0)</f>
        <v>#N/A</v>
      </c>
      <c r="AJ2689" s="39" t="e">
        <f>VLOOKUP(A2689,[2]修订!$B:$C,2,0)</f>
        <v>#N/A</v>
      </c>
    </row>
    <row r="2690" s="41" customFormat="1" ht="96" spans="1:36">
      <c r="A2690" s="55">
        <v>310523009</v>
      </c>
      <c r="B2690" s="52" t="s">
        <v>4256</v>
      </c>
      <c r="C2690" s="52" t="s">
        <v>4257</v>
      </c>
      <c r="D2690" s="52" t="s">
        <v>4258</v>
      </c>
      <c r="E2690" s="56" t="s">
        <v>3678</v>
      </c>
      <c r="F2690" s="56" t="s">
        <v>48</v>
      </c>
      <c r="G2690" s="52"/>
      <c r="H2690" s="77" t="s">
        <v>275</v>
      </c>
      <c r="J2690" s="39" t="e">
        <f>VLOOKUP(A2690,'[1]2019.11'!$A:$B,2,0)</f>
        <v>#N/A</v>
      </c>
      <c r="X2690" s="39" t="e">
        <f>VLOOKUP(A2690,'[1]2019.30'!$A:$B,2,0)</f>
        <v>#N/A</v>
      </c>
      <c r="AJ2690" s="39" t="e">
        <f>VLOOKUP(A2690,[2]修订!$B:$C,2,0)</f>
        <v>#N/A</v>
      </c>
    </row>
    <row r="2691" s="39" customFormat="1" spans="1:36">
      <c r="A2691" s="55">
        <v>3106</v>
      </c>
      <c r="B2691" s="52" t="s">
        <v>4259</v>
      </c>
      <c r="C2691" s="52"/>
      <c r="D2691" s="52"/>
      <c r="E2691" s="56"/>
      <c r="F2691" s="56"/>
      <c r="G2691" s="52"/>
      <c r="H2691" s="47"/>
      <c r="I2691" s="44"/>
      <c r="J2691" s="39" t="e">
        <f>VLOOKUP(A2691,'[1]2019.11'!$A:$B,2,0)</f>
        <v>#N/A</v>
      </c>
      <c r="X2691" s="39" t="str">
        <f>VLOOKUP(A2691,'[1]2019.30'!$A:$B,2,0)</f>
        <v>6．呼吸系统</v>
      </c>
      <c r="Y2691" s="39">
        <f t="shared" ref="Y2691:Y2694" si="477">IF(B2691=X2691,0,1)</f>
        <v>0</v>
      </c>
      <c r="Z2691" s="39">
        <v>0</v>
      </c>
      <c r="AA2691" s="39">
        <f t="shared" ref="AA2691:AA2694" si="478">IF(C2691=Z2691,0,1)</f>
        <v>0</v>
      </c>
      <c r="AB2691" s="39" t="e">
        <f>VLOOKUP(A2691,'[1]2019.30'!$A:$D,4,0)</f>
        <v>#REF!</v>
      </c>
      <c r="AC2691" s="39" t="e">
        <f t="shared" ref="AC2691:AC2694" si="479">IF(D2691=AB2691,0,1)</f>
        <v>#REF!</v>
      </c>
      <c r="AD2691" s="39" t="e">
        <f>VLOOKUP(A2691,'[1]2019.30'!$A:$E,5,0)</f>
        <v>#REF!</v>
      </c>
      <c r="AE2691" s="39" t="e">
        <f t="shared" ref="AE2691:AE2694" si="480">IF(E2691=AD2691,0,1)</f>
        <v>#REF!</v>
      </c>
      <c r="AF2691" s="39" t="e">
        <f>VLOOKUP(A2691,'[1]2019.30'!$A:$F,6,0)</f>
        <v>#REF!</v>
      </c>
      <c r="AG2691" s="39" t="e">
        <f t="shared" ref="AG2691:AG2694" si="481">IF(F2691=AF2691,0,1)</f>
        <v>#REF!</v>
      </c>
      <c r="AH2691" s="39">
        <v>0</v>
      </c>
      <c r="AI2691" s="39">
        <f>IF(G2691=AH2691,0,1)</f>
        <v>0</v>
      </c>
      <c r="AJ2691" s="39" t="e">
        <f>VLOOKUP(A2691,[2]修订!$B:$C,2,0)</f>
        <v>#N/A</v>
      </c>
    </row>
    <row r="2692" s="39" customFormat="1" spans="1:36">
      <c r="A2692" s="55">
        <v>310601</v>
      </c>
      <c r="B2692" s="52" t="s">
        <v>4260</v>
      </c>
      <c r="C2692" s="52" t="s">
        <v>4261</v>
      </c>
      <c r="D2692" s="52"/>
      <c r="E2692" s="56"/>
      <c r="F2692" s="56"/>
      <c r="G2692" s="52"/>
      <c r="H2692" s="47"/>
      <c r="I2692" s="44"/>
      <c r="J2692" s="39" t="e">
        <f>VLOOKUP(A2692,'[1]2019.11'!$A:$B,2,0)</f>
        <v>#N/A</v>
      </c>
      <c r="X2692" s="39" t="str">
        <f>VLOOKUP(A2692,'[1]2019.30'!$A:$B,2,0)</f>
        <v>肺功能检查</v>
      </c>
      <c r="Y2692" s="39">
        <f t="shared" si="477"/>
        <v>0</v>
      </c>
      <c r="Z2692" s="39" t="s">
        <v>4261</v>
      </c>
      <c r="AA2692" s="39">
        <f t="shared" si="478"/>
        <v>0</v>
      </c>
      <c r="AB2692" s="39" t="e">
        <f>VLOOKUP(A2692,'[1]2019.30'!$A:$D,4,0)</f>
        <v>#REF!</v>
      </c>
      <c r="AC2692" s="39" t="e">
        <f t="shared" si="479"/>
        <v>#REF!</v>
      </c>
      <c r="AD2692" s="39" t="e">
        <f>VLOOKUP(A2692,'[1]2019.30'!$A:$E,5,0)</f>
        <v>#REF!</v>
      </c>
      <c r="AE2692" s="39" t="e">
        <f t="shared" si="480"/>
        <v>#REF!</v>
      </c>
      <c r="AF2692" s="39" t="e">
        <f>VLOOKUP(A2692,'[1]2019.30'!$A:$F,6,0)</f>
        <v>#REF!</v>
      </c>
      <c r="AG2692" s="39" t="e">
        <f t="shared" si="481"/>
        <v>#REF!</v>
      </c>
      <c r="AH2692" s="39">
        <v>0</v>
      </c>
      <c r="AI2692" s="39">
        <f>IF(G2692=AH2692,0,1)</f>
        <v>0</v>
      </c>
      <c r="AJ2692" s="39" t="e">
        <f>VLOOKUP(A2692,[2]修订!$B:$C,2,0)</f>
        <v>#N/A</v>
      </c>
    </row>
    <row r="2693" s="39" customFormat="1" ht="36" spans="1:36">
      <c r="A2693" s="55">
        <v>310601001</v>
      </c>
      <c r="B2693" s="52" t="s">
        <v>4262</v>
      </c>
      <c r="C2693" s="52" t="s">
        <v>4263</v>
      </c>
      <c r="D2693" s="52"/>
      <c r="E2693" s="56" t="s">
        <v>28</v>
      </c>
      <c r="F2693" s="56">
        <v>100</v>
      </c>
      <c r="G2693" s="52" t="s">
        <v>4264</v>
      </c>
      <c r="H2693" s="47" t="s">
        <v>339</v>
      </c>
      <c r="I2693" s="44"/>
      <c r="J2693" s="39" t="e">
        <f>VLOOKUP(A2693,'[1]2019.11'!$A:$B,2,0)</f>
        <v>#N/A</v>
      </c>
      <c r="X2693" s="39" t="str">
        <f>VLOOKUP(A2693,'[1]2019.30'!$A:$B,2,0)</f>
        <v>肺通气功能检查</v>
      </c>
      <c r="Y2693" s="39">
        <f t="shared" si="477"/>
        <v>0</v>
      </c>
      <c r="Z2693" s="39" t="s">
        <v>4263</v>
      </c>
      <c r="AA2693" s="39">
        <f t="shared" si="478"/>
        <v>0</v>
      </c>
      <c r="AB2693" s="39" t="e">
        <f>VLOOKUP(A2693,'[1]2019.30'!$A:$D,4,0)</f>
        <v>#REF!</v>
      </c>
      <c r="AC2693" s="39" t="e">
        <f t="shared" si="479"/>
        <v>#REF!</v>
      </c>
      <c r="AD2693" s="39" t="str">
        <f>VLOOKUP(A2693,'[1]2019.30'!$A:$E,5,0)</f>
        <v>次</v>
      </c>
      <c r="AE2693" s="39">
        <f t="shared" si="480"/>
        <v>0</v>
      </c>
      <c r="AF2693" s="39">
        <f>VLOOKUP(A2693,'[1]2019.30'!$A:$F,6,0)</f>
        <v>80</v>
      </c>
      <c r="AG2693" s="39">
        <f t="shared" si="481"/>
        <v>1</v>
      </c>
      <c r="AH2693" s="39" t="s">
        <v>4264</v>
      </c>
      <c r="AI2693" s="39">
        <f>IF(G2693=AH2693,0,1)</f>
        <v>0</v>
      </c>
      <c r="AJ2693" s="39" t="e">
        <f>VLOOKUP(A2693,[2]修订!$B:$C,2,0)</f>
        <v>#N/A</v>
      </c>
    </row>
    <row r="2694" s="39" customFormat="1" spans="1:36">
      <c r="A2694" s="55">
        <v>310601002</v>
      </c>
      <c r="B2694" s="52" t="s">
        <v>4265</v>
      </c>
      <c r="C2694" s="52" t="s">
        <v>4266</v>
      </c>
      <c r="D2694" s="52"/>
      <c r="E2694" s="56" t="s">
        <v>1063</v>
      </c>
      <c r="F2694" s="56">
        <v>50</v>
      </c>
      <c r="G2694" s="52"/>
      <c r="H2694" s="47" t="s">
        <v>68</v>
      </c>
      <c r="I2694" s="44"/>
      <c r="J2694" s="39" t="e">
        <f>VLOOKUP(A2694,'[1]2019.11'!$A:$B,2,0)</f>
        <v>#N/A</v>
      </c>
      <c r="X2694" s="39" t="str">
        <f>VLOOKUP(A2694,'[1]2019.30'!$A:$B,2,0)</f>
        <v>肺弥散功能检查</v>
      </c>
      <c r="Y2694" s="39">
        <f t="shared" si="477"/>
        <v>0</v>
      </c>
      <c r="Z2694" s="39" t="s">
        <v>4266</v>
      </c>
      <c r="AA2694" s="39">
        <f t="shared" si="478"/>
        <v>0</v>
      </c>
      <c r="AB2694" s="39" t="e">
        <f>VLOOKUP(A2694,'[1]2019.30'!$A:$D,4,0)</f>
        <v>#REF!</v>
      </c>
      <c r="AC2694" s="39" t="e">
        <f t="shared" si="479"/>
        <v>#REF!</v>
      </c>
      <c r="AD2694" s="39" t="str">
        <f>VLOOKUP(A2694,'[1]2019.30'!$A:$E,5,0)</f>
        <v>项</v>
      </c>
      <c r="AE2694" s="39">
        <f t="shared" si="480"/>
        <v>0</v>
      </c>
      <c r="AF2694" s="39">
        <f>VLOOKUP(A2694,'[1]2019.30'!$A:$F,6,0)</f>
        <v>50</v>
      </c>
      <c r="AG2694" s="39">
        <f t="shared" si="481"/>
        <v>0</v>
      </c>
      <c r="AH2694" s="39">
        <v>0</v>
      </c>
      <c r="AI2694" s="39">
        <f>IF(G2694=AH2694,0,1)</f>
        <v>0</v>
      </c>
      <c r="AJ2694" s="39" t="e">
        <f>VLOOKUP(A2694,[2]修订!$B:$C,2,0)</f>
        <v>#N/A</v>
      </c>
    </row>
    <row r="2695" s="39" customFormat="1" ht="24" spans="1:36">
      <c r="A2695" s="55">
        <v>310601003</v>
      </c>
      <c r="B2695" s="52" t="s">
        <v>4267</v>
      </c>
      <c r="C2695" s="52" t="s">
        <v>4268</v>
      </c>
      <c r="D2695" s="52"/>
      <c r="E2695" s="56" t="s">
        <v>1063</v>
      </c>
      <c r="F2695" s="56">
        <v>170</v>
      </c>
      <c r="G2695" s="52" t="s">
        <v>4269</v>
      </c>
      <c r="H2695" s="47"/>
      <c r="I2695" s="44"/>
      <c r="J2695" s="39" t="e">
        <f>VLOOKUP(A2695,'[1]2019.11'!$A:$B,2,0)</f>
        <v>#N/A</v>
      </c>
      <c r="X2695" s="39" t="e">
        <f>VLOOKUP(A2695,'[1]2019.30'!$A:$B,2,0)</f>
        <v>#N/A</v>
      </c>
      <c r="AJ2695" s="39" t="e">
        <f>VLOOKUP(A2695,[2]修订!$B:$C,2,0)</f>
        <v>#N/A</v>
      </c>
    </row>
    <row r="2696" s="39" customFormat="1" spans="1:36">
      <c r="A2696" s="55">
        <v>310601004</v>
      </c>
      <c r="B2696" s="52" t="s">
        <v>4270</v>
      </c>
      <c r="C2696" s="52" t="s">
        <v>4271</v>
      </c>
      <c r="D2696" s="52"/>
      <c r="E2696" s="56" t="s">
        <v>1063</v>
      </c>
      <c r="F2696" s="56">
        <v>27</v>
      </c>
      <c r="G2696" s="52"/>
      <c r="H2696" s="47"/>
      <c r="I2696" s="44"/>
      <c r="J2696" s="39" t="e">
        <f>VLOOKUP(A2696,'[1]2019.11'!$A:$B,2,0)</f>
        <v>#N/A</v>
      </c>
      <c r="X2696" s="39" t="e">
        <f>VLOOKUP(A2696,'[1]2019.30'!$A:$B,2,0)</f>
        <v>#N/A</v>
      </c>
      <c r="AJ2696" s="39" t="e">
        <f>VLOOKUP(A2696,[2]修订!$B:$C,2,0)</f>
        <v>#N/A</v>
      </c>
    </row>
    <row r="2697" s="39" customFormat="1" ht="24" spans="1:36">
      <c r="A2697" s="55">
        <v>310601005</v>
      </c>
      <c r="B2697" s="52" t="s">
        <v>4272</v>
      </c>
      <c r="C2697" s="52" t="s">
        <v>4273</v>
      </c>
      <c r="D2697" s="52"/>
      <c r="E2697" s="56" t="s">
        <v>1063</v>
      </c>
      <c r="F2697" s="56">
        <v>50</v>
      </c>
      <c r="G2697" s="52"/>
      <c r="H2697" s="47" t="s">
        <v>68</v>
      </c>
      <c r="I2697" s="44"/>
      <c r="J2697" s="39" t="e">
        <f>VLOOKUP(A2697,'[1]2019.11'!$A:$B,2,0)</f>
        <v>#N/A</v>
      </c>
      <c r="X2697" s="39" t="str">
        <f>VLOOKUP(A2697,'[1]2019.30'!$A:$B,2,0)</f>
        <v>残气容积测定</v>
      </c>
      <c r="Y2697" s="39">
        <f>IF(B2697=X2697,0,1)</f>
        <v>0</v>
      </c>
      <c r="Z2697" s="39" t="s">
        <v>4273</v>
      </c>
      <c r="AA2697" s="39">
        <f>IF(C2697=Z2697,0,1)</f>
        <v>0</v>
      </c>
      <c r="AB2697" s="39" t="e">
        <f>VLOOKUP(A2697,'[1]2019.30'!$A:$D,4,0)</f>
        <v>#REF!</v>
      </c>
      <c r="AC2697" s="39" t="e">
        <f>IF(D2697=AB2697,0,1)</f>
        <v>#REF!</v>
      </c>
      <c r="AD2697" s="39" t="str">
        <f>VLOOKUP(A2697,'[1]2019.30'!$A:$E,5,0)</f>
        <v>项</v>
      </c>
      <c r="AE2697" s="39">
        <f>IF(E2697=AD2697,0,1)</f>
        <v>0</v>
      </c>
      <c r="AF2697" s="39">
        <f>VLOOKUP(A2697,'[1]2019.30'!$A:$F,6,0)</f>
        <v>50</v>
      </c>
      <c r="AG2697" s="39">
        <f>IF(F2697=AF2697,0,1)</f>
        <v>0</v>
      </c>
      <c r="AH2697" s="39">
        <v>0</v>
      </c>
      <c r="AI2697" s="39">
        <f>IF(G2697=AH2697,0,1)</f>
        <v>0</v>
      </c>
      <c r="AJ2697" s="39" t="e">
        <f>VLOOKUP(A2697,[2]修订!$B:$C,2,0)</f>
        <v>#N/A</v>
      </c>
    </row>
    <row r="2698" s="39" customFormat="1" spans="1:36">
      <c r="A2698" s="55">
        <v>310601006</v>
      </c>
      <c r="B2698" s="52" t="s">
        <v>4274</v>
      </c>
      <c r="C2698" s="52"/>
      <c r="D2698" s="52"/>
      <c r="E2698" s="56" t="s">
        <v>1063</v>
      </c>
      <c r="F2698" s="56">
        <v>70</v>
      </c>
      <c r="G2698" s="52"/>
      <c r="H2698" s="47"/>
      <c r="I2698" s="44"/>
      <c r="J2698" s="39" t="e">
        <f>VLOOKUP(A2698,'[1]2019.11'!$A:$B,2,0)</f>
        <v>#N/A</v>
      </c>
      <c r="X2698" s="39" t="e">
        <f>VLOOKUP(A2698,'[1]2019.30'!$A:$B,2,0)</f>
        <v>#N/A</v>
      </c>
      <c r="AJ2698" s="39" t="e">
        <f>VLOOKUP(A2698,[2]修订!$B:$C,2,0)</f>
        <v>#N/A</v>
      </c>
    </row>
    <row r="2699" s="39" customFormat="1" ht="24" spans="1:36">
      <c r="A2699" s="55">
        <v>310601007</v>
      </c>
      <c r="B2699" s="52" t="s">
        <v>4275</v>
      </c>
      <c r="C2699" s="52"/>
      <c r="D2699" s="52"/>
      <c r="E2699" s="56" t="s">
        <v>1063</v>
      </c>
      <c r="F2699" s="56">
        <v>18</v>
      </c>
      <c r="G2699" s="52"/>
      <c r="H2699" s="47"/>
      <c r="I2699" s="44"/>
      <c r="J2699" s="39" t="e">
        <f>VLOOKUP(A2699,'[1]2019.11'!$A:$B,2,0)</f>
        <v>#N/A</v>
      </c>
      <c r="X2699" s="39" t="e">
        <f>VLOOKUP(A2699,'[1]2019.30'!$A:$B,2,0)</f>
        <v>#N/A</v>
      </c>
      <c r="AJ2699" s="39" t="e">
        <f>VLOOKUP(A2699,[2]修订!$B:$C,2,0)</f>
        <v>#N/A</v>
      </c>
    </row>
    <row r="2700" s="39" customFormat="1" ht="24" spans="1:36">
      <c r="A2700" s="55">
        <v>310601008</v>
      </c>
      <c r="B2700" s="52" t="s">
        <v>4276</v>
      </c>
      <c r="C2700" s="52" t="s">
        <v>4277</v>
      </c>
      <c r="D2700" s="52"/>
      <c r="E2700" s="56" t="s">
        <v>1063</v>
      </c>
      <c r="F2700" s="56">
        <v>40</v>
      </c>
      <c r="G2700" s="52"/>
      <c r="H2700" s="47" t="s">
        <v>96</v>
      </c>
      <c r="I2700" s="44"/>
      <c r="J2700" s="39" t="e">
        <f>VLOOKUP(A2700,'[1]2019.11'!$A:$B,2,0)</f>
        <v>#N/A</v>
      </c>
      <c r="X2700" s="39" t="e">
        <f>VLOOKUP(A2700,'[1]2019.30'!$A:$B,2,0)</f>
        <v>#N/A</v>
      </c>
      <c r="AJ2700" s="39" t="e">
        <f>VLOOKUP(A2700,[2]修订!$B:$C,2,0)</f>
        <v>#N/A</v>
      </c>
    </row>
    <row r="2701" s="39" customFormat="1" spans="1:36">
      <c r="A2701" s="55">
        <v>310601009</v>
      </c>
      <c r="B2701" s="52" t="s">
        <v>4278</v>
      </c>
      <c r="C2701" s="52"/>
      <c r="D2701" s="52"/>
      <c r="E2701" s="56" t="s">
        <v>1063</v>
      </c>
      <c r="F2701" s="56">
        <v>17</v>
      </c>
      <c r="G2701" s="52"/>
      <c r="H2701" s="47"/>
      <c r="I2701" s="44"/>
      <c r="J2701" s="39" t="e">
        <f>VLOOKUP(A2701,'[1]2019.11'!$A:$B,2,0)</f>
        <v>#N/A</v>
      </c>
      <c r="X2701" s="39" t="e">
        <f>VLOOKUP(A2701,'[1]2019.30'!$A:$B,2,0)</f>
        <v>#N/A</v>
      </c>
      <c r="AJ2701" s="39" t="e">
        <f>VLOOKUP(A2701,[2]修订!$B:$C,2,0)</f>
        <v>#N/A</v>
      </c>
    </row>
    <row r="2702" s="39" customFormat="1" spans="1:36">
      <c r="A2702" s="55">
        <v>310601010</v>
      </c>
      <c r="B2702" s="52" t="s">
        <v>4279</v>
      </c>
      <c r="C2702" s="52"/>
      <c r="D2702" s="52"/>
      <c r="E2702" s="56" t="s">
        <v>1063</v>
      </c>
      <c r="F2702" s="56">
        <v>160</v>
      </c>
      <c r="G2702" s="52"/>
      <c r="H2702" s="47"/>
      <c r="I2702" s="44"/>
      <c r="J2702" s="39" t="e">
        <f>VLOOKUP(A2702,'[1]2019.11'!$A:$B,2,0)</f>
        <v>#N/A</v>
      </c>
      <c r="X2702" s="39" t="e">
        <f>VLOOKUP(A2702,'[1]2019.30'!$A:$B,2,0)</f>
        <v>#N/A</v>
      </c>
      <c r="AJ2702" s="39" t="e">
        <f>VLOOKUP(A2702,[2]修订!$B:$C,2,0)</f>
        <v>#N/A</v>
      </c>
    </row>
    <row r="2703" s="39" customFormat="1" spans="1:36">
      <c r="A2703" s="55">
        <v>310601011</v>
      </c>
      <c r="B2703" s="52" t="s">
        <v>4280</v>
      </c>
      <c r="C2703" s="52" t="s">
        <v>4281</v>
      </c>
      <c r="D2703" s="52"/>
      <c r="E2703" s="56" t="s">
        <v>1063</v>
      </c>
      <c r="F2703" s="56">
        <v>180</v>
      </c>
      <c r="G2703" s="52"/>
      <c r="H2703" s="47"/>
      <c r="I2703" s="44"/>
      <c r="J2703" s="39" t="e">
        <f>VLOOKUP(A2703,'[1]2019.11'!$A:$B,2,0)</f>
        <v>#N/A</v>
      </c>
      <c r="X2703" s="39" t="e">
        <f>VLOOKUP(A2703,'[1]2019.30'!$A:$B,2,0)</f>
        <v>#N/A</v>
      </c>
      <c r="AJ2703" s="39" t="e">
        <f>VLOOKUP(A2703,[2]修订!$B:$C,2,0)</f>
        <v>#N/A</v>
      </c>
    </row>
    <row r="2704" s="39" customFormat="1" spans="1:36">
      <c r="A2704" s="55">
        <v>310601012</v>
      </c>
      <c r="B2704" s="52" t="s">
        <v>4282</v>
      </c>
      <c r="C2704" s="52" t="s">
        <v>4283</v>
      </c>
      <c r="D2704" s="52"/>
      <c r="E2704" s="56" t="s">
        <v>1063</v>
      </c>
      <c r="F2704" s="56">
        <v>110</v>
      </c>
      <c r="G2704" s="52"/>
      <c r="H2704" s="47"/>
      <c r="I2704" s="44"/>
      <c r="J2704" s="39" t="e">
        <f>VLOOKUP(A2704,'[1]2019.11'!$A:$B,2,0)</f>
        <v>#N/A</v>
      </c>
      <c r="X2704" s="39" t="e">
        <f>VLOOKUP(A2704,'[1]2019.30'!$A:$B,2,0)</f>
        <v>#N/A</v>
      </c>
      <c r="AJ2704" s="39" t="e">
        <f>VLOOKUP(A2704,[2]修订!$B:$C,2,0)</f>
        <v>#N/A</v>
      </c>
    </row>
    <row r="2705" s="39" customFormat="1" spans="1:36">
      <c r="A2705" s="55">
        <v>310601013</v>
      </c>
      <c r="B2705" s="52" t="s">
        <v>4284</v>
      </c>
      <c r="C2705" s="52" t="s">
        <v>4285</v>
      </c>
      <c r="D2705" s="52"/>
      <c r="E2705" s="56" t="s">
        <v>28</v>
      </c>
      <c r="F2705" s="56">
        <v>320</v>
      </c>
      <c r="G2705" s="52"/>
      <c r="H2705" s="47" t="s">
        <v>96</v>
      </c>
      <c r="I2705" s="44"/>
      <c r="J2705" s="39" t="e">
        <f>VLOOKUP(A2705,'[1]2019.11'!$A:$B,2,0)</f>
        <v>#N/A</v>
      </c>
      <c r="X2705" s="39" t="e">
        <f>VLOOKUP(A2705,'[1]2019.30'!$A:$B,2,0)</f>
        <v>#N/A</v>
      </c>
      <c r="AJ2705" s="39" t="e">
        <f>VLOOKUP(A2705,[2]修订!$B:$C,2,0)</f>
        <v>#N/A</v>
      </c>
    </row>
    <row r="2706" s="39" customFormat="1" ht="24" spans="1:36">
      <c r="A2706" s="55" t="s">
        <v>4286</v>
      </c>
      <c r="B2706" s="52" t="s">
        <v>4287</v>
      </c>
      <c r="C2706" s="52"/>
      <c r="D2706" s="52"/>
      <c r="E2706" s="56" t="s">
        <v>28</v>
      </c>
      <c r="F2706" s="56" t="s">
        <v>48</v>
      </c>
      <c r="G2706" s="52"/>
      <c r="H2706" s="57" t="s">
        <v>404</v>
      </c>
      <c r="J2706" s="39" t="e">
        <f>VLOOKUP(A2706,'[1]2019.11'!$A:$B,2,0)</f>
        <v>#N/A</v>
      </c>
      <c r="X2706" s="39" t="e">
        <f>VLOOKUP(A2706,'[1]2019.30'!$A:$B,2,0)</f>
        <v>#N/A</v>
      </c>
      <c r="AJ2706" s="39" t="e">
        <f>VLOOKUP(A2706,[2]修订!$B:$C,2,0)</f>
        <v>#N/A</v>
      </c>
    </row>
    <row r="2707" s="39" customFormat="1" ht="24" spans="1:36">
      <c r="A2707" s="55" t="s">
        <v>4288</v>
      </c>
      <c r="B2707" s="52" t="s">
        <v>4289</v>
      </c>
      <c r="C2707" s="52"/>
      <c r="D2707" s="52"/>
      <c r="E2707" s="56" t="s">
        <v>28</v>
      </c>
      <c r="F2707" s="56" t="s">
        <v>48</v>
      </c>
      <c r="G2707" s="52"/>
      <c r="H2707" s="57" t="s">
        <v>404</v>
      </c>
      <c r="J2707" s="39" t="e">
        <f>VLOOKUP(A2707,'[1]2019.11'!$A:$B,2,0)</f>
        <v>#N/A</v>
      </c>
      <c r="X2707" s="39" t="e">
        <f>VLOOKUP(A2707,'[1]2019.30'!$A:$B,2,0)</f>
        <v>#N/A</v>
      </c>
      <c r="AJ2707" s="39" t="e">
        <f>VLOOKUP(A2707,[2]修订!$B:$C,2,0)</f>
        <v>#N/A</v>
      </c>
    </row>
    <row r="2708" s="39" customFormat="1" spans="1:36">
      <c r="A2708" s="55">
        <v>310602</v>
      </c>
      <c r="B2708" s="52" t="s">
        <v>4290</v>
      </c>
      <c r="C2708" s="52"/>
      <c r="D2708" s="52"/>
      <c r="E2708" s="56"/>
      <c r="F2708" s="56"/>
      <c r="G2708" s="52"/>
      <c r="H2708" s="47"/>
      <c r="I2708" s="44"/>
      <c r="J2708" s="39" t="e">
        <f>VLOOKUP(A2708,'[1]2019.11'!$A:$B,2,0)</f>
        <v>#N/A</v>
      </c>
      <c r="X2708" s="39" t="e">
        <f>VLOOKUP(A2708,'[1]2019.30'!$A:$B,2,0)</f>
        <v>#N/A</v>
      </c>
      <c r="AJ2708" s="39" t="e">
        <f>VLOOKUP(A2708,[2]修订!$B:$C,2,0)</f>
        <v>#N/A</v>
      </c>
    </row>
    <row r="2709" s="39" customFormat="1" spans="1:36">
      <c r="A2709" s="55">
        <v>310602001</v>
      </c>
      <c r="B2709" s="52" t="s">
        <v>4291</v>
      </c>
      <c r="C2709" s="52"/>
      <c r="D2709" s="52"/>
      <c r="E2709" s="56" t="s">
        <v>28</v>
      </c>
      <c r="F2709" s="56">
        <v>45</v>
      </c>
      <c r="G2709" s="52" t="s">
        <v>4292</v>
      </c>
      <c r="H2709" s="47"/>
      <c r="I2709" s="44"/>
      <c r="J2709" s="39" t="e">
        <f>VLOOKUP(A2709,'[1]2019.11'!$A:$B,2,0)</f>
        <v>#N/A</v>
      </c>
      <c r="X2709" s="39" t="e">
        <f>VLOOKUP(A2709,'[1]2019.30'!$A:$B,2,0)</f>
        <v>#N/A</v>
      </c>
      <c r="AJ2709" s="39" t="e">
        <f>VLOOKUP(A2709,[2]修订!$B:$C,2,0)</f>
        <v>#N/A</v>
      </c>
    </row>
    <row r="2710" s="39" customFormat="1" spans="1:36">
      <c r="A2710" s="55">
        <v>310602002</v>
      </c>
      <c r="B2710" s="52" t="s">
        <v>4293</v>
      </c>
      <c r="C2710" s="52"/>
      <c r="D2710" s="52"/>
      <c r="E2710" s="56" t="s">
        <v>28</v>
      </c>
      <c r="F2710" s="56">
        <v>9</v>
      </c>
      <c r="G2710" s="52"/>
      <c r="H2710" s="47"/>
      <c r="I2710" s="44"/>
      <c r="J2710" s="39" t="e">
        <f>VLOOKUP(A2710,'[1]2019.11'!$A:$B,2,0)</f>
        <v>#N/A</v>
      </c>
      <c r="X2710" s="39" t="e">
        <f>VLOOKUP(A2710,'[1]2019.30'!$A:$B,2,0)</f>
        <v>#N/A</v>
      </c>
      <c r="AJ2710" s="39" t="e">
        <f>VLOOKUP(A2710,[2]修订!$B:$C,2,0)</f>
        <v>#N/A</v>
      </c>
    </row>
    <row r="2711" s="39" customFormat="1" spans="1:36">
      <c r="A2711" s="55">
        <v>310602003</v>
      </c>
      <c r="B2711" s="52" t="s">
        <v>4294</v>
      </c>
      <c r="C2711" s="52" t="s">
        <v>4295</v>
      </c>
      <c r="D2711" s="52"/>
      <c r="E2711" s="56" t="s">
        <v>28</v>
      </c>
      <c r="F2711" s="56">
        <v>70</v>
      </c>
      <c r="G2711" s="52"/>
      <c r="H2711" s="47"/>
      <c r="I2711" s="44"/>
      <c r="J2711" s="39" t="e">
        <f>VLOOKUP(A2711,'[1]2019.11'!$A:$B,2,0)</f>
        <v>#N/A</v>
      </c>
      <c r="X2711" s="39" t="e">
        <f>VLOOKUP(A2711,'[1]2019.30'!$A:$B,2,0)</f>
        <v>#N/A</v>
      </c>
      <c r="AJ2711" s="39" t="e">
        <f>VLOOKUP(A2711,[2]修订!$B:$C,2,0)</f>
        <v>#N/A</v>
      </c>
    </row>
    <row r="2712" s="39" customFormat="1" ht="24" spans="1:36">
      <c r="A2712" s="55">
        <v>310602004</v>
      </c>
      <c r="B2712" s="52" t="s">
        <v>4296</v>
      </c>
      <c r="C2712" s="52"/>
      <c r="D2712" s="52"/>
      <c r="E2712" s="56" t="s">
        <v>28</v>
      </c>
      <c r="F2712" s="56">
        <v>105</v>
      </c>
      <c r="G2712" s="52"/>
      <c r="H2712" s="47"/>
      <c r="I2712" s="44"/>
      <c r="J2712" s="39" t="e">
        <f>VLOOKUP(A2712,'[1]2019.11'!$A:$B,2,0)</f>
        <v>#N/A</v>
      </c>
      <c r="X2712" s="39" t="e">
        <f>VLOOKUP(A2712,'[1]2019.30'!$A:$B,2,0)</f>
        <v>#N/A</v>
      </c>
      <c r="AJ2712" s="39" t="e">
        <f>VLOOKUP(A2712,[2]修订!$B:$C,2,0)</f>
        <v>#N/A</v>
      </c>
    </row>
    <row r="2713" s="39" customFormat="1" ht="24" spans="1:36">
      <c r="A2713" s="55">
        <v>310602005</v>
      </c>
      <c r="B2713" s="52" t="s">
        <v>4297</v>
      </c>
      <c r="C2713" s="52" t="s">
        <v>4298</v>
      </c>
      <c r="D2713" s="52"/>
      <c r="E2713" s="56" t="s">
        <v>155</v>
      </c>
      <c r="F2713" s="56">
        <v>6</v>
      </c>
      <c r="G2713" s="52"/>
      <c r="H2713" s="47" t="s">
        <v>96</v>
      </c>
      <c r="I2713" s="44"/>
      <c r="J2713" s="39" t="e">
        <f>VLOOKUP(A2713,'[1]2019.11'!$A:$B,2,0)</f>
        <v>#N/A</v>
      </c>
      <c r="X2713" s="39" t="e">
        <f>VLOOKUP(A2713,'[1]2019.30'!$A:$B,2,0)</f>
        <v>#N/A</v>
      </c>
      <c r="AJ2713" s="39" t="e">
        <f>VLOOKUP(A2713,[2]修订!$B:$C,2,0)</f>
        <v>#N/A</v>
      </c>
    </row>
    <row r="2714" s="39" customFormat="1" ht="24" spans="1:36">
      <c r="A2714" s="55">
        <v>310602006</v>
      </c>
      <c r="B2714" s="52" t="s">
        <v>4299</v>
      </c>
      <c r="C2714" s="52" t="s">
        <v>4300</v>
      </c>
      <c r="D2714" s="52"/>
      <c r="E2714" s="56" t="s">
        <v>28</v>
      </c>
      <c r="F2714" s="56">
        <v>100</v>
      </c>
      <c r="G2714" s="52"/>
      <c r="H2714" s="47"/>
      <c r="I2714" s="44"/>
      <c r="J2714" s="39" t="e">
        <f>VLOOKUP(A2714,'[1]2019.11'!$A:$B,2,0)</f>
        <v>#N/A</v>
      </c>
      <c r="X2714" s="39" t="e">
        <f>VLOOKUP(A2714,'[1]2019.30'!$A:$B,2,0)</f>
        <v>#N/A</v>
      </c>
      <c r="AJ2714" s="39" t="e">
        <f>VLOOKUP(A2714,[2]修订!$B:$C,2,0)</f>
        <v>#N/A</v>
      </c>
    </row>
    <row r="2715" s="39" customFormat="1" spans="1:36">
      <c r="A2715" s="55">
        <v>310602007</v>
      </c>
      <c r="B2715" s="52" t="s">
        <v>4301</v>
      </c>
      <c r="C2715" s="52"/>
      <c r="D2715" s="52"/>
      <c r="E2715" s="56" t="s">
        <v>28</v>
      </c>
      <c r="F2715" s="56">
        <v>170</v>
      </c>
      <c r="G2715" s="52"/>
      <c r="H2715" s="47"/>
      <c r="I2715" s="44"/>
      <c r="J2715" s="39" t="e">
        <f>VLOOKUP(A2715,'[1]2019.11'!$A:$B,2,0)</f>
        <v>#N/A</v>
      </c>
      <c r="X2715" s="39" t="e">
        <f>VLOOKUP(A2715,'[1]2019.30'!$A:$B,2,0)</f>
        <v>#N/A</v>
      </c>
      <c r="AJ2715" s="39" t="e">
        <f>VLOOKUP(A2715,[2]修订!$B:$C,2,0)</f>
        <v>#N/A</v>
      </c>
    </row>
    <row r="2716" s="39" customFormat="1" spans="1:36">
      <c r="A2716" s="55">
        <v>310603</v>
      </c>
      <c r="B2716" s="52" t="s">
        <v>4302</v>
      </c>
      <c r="C2716" s="52"/>
      <c r="D2716" s="52"/>
      <c r="E2716" s="56"/>
      <c r="F2716" s="56"/>
      <c r="G2716" s="52"/>
      <c r="H2716" s="47"/>
      <c r="I2716" s="44"/>
      <c r="J2716" s="39" t="e">
        <f>VLOOKUP(A2716,'[1]2019.11'!$A:$B,2,0)</f>
        <v>#N/A</v>
      </c>
      <c r="X2716" s="39" t="str">
        <f>VLOOKUP(A2716,'[1]2019.30'!$A:$B,2,0)</f>
        <v>辅助呼吸</v>
      </c>
      <c r="Y2716" s="39">
        <f>IF(B2716=X2716,0,1)</f>
        <v>0</v>
      </c>
      <c r="Z2716" s="39">
        <v>0</v>
      </c>
      <c r="AA2716" s="39">
        <f>IF(C2716=Z2716,0,1)</f>
        <v>0</v>
      </c>
      <c r="AB2716" s="39" t="e">
        <f>VLOOKUP(A2716,'[1]2019.30'!$A:$D,4,0)</f>
        <v>#REF!</v>
      </c>
      <c r="AC2716" s="39" t="e">
        <f>IF(D2716=AB2716,0,1)</f>
        <v>#REF!</v>
      </c>
      <c r="AD2716" s="39" t="e">
        <f>VLOOKUP(A2716,'[1]2019.30'!$A:$E,5,0)</f>
        <v>#REF!</v>
      </c>
      <c r="AE2716" s="39" t="e">
        <f>IF(E2716=AD2716,0,1)</f>
        <v>#REF!</v>
      </c>
      <c r="AF2716" s="39" t="e">
        <f>VLOOKUP(A2716,'[1]2019.30'!$A:$F,6,0)</f>
        <v>#REF!</v>
      </c>
      <c r="AG2716" s="39" t="e">
        <f>IF(F2716=AF2716,0,1)</f>
        <v>#REF!</v>
      </c>
      <c r="AH2716" s="39">
        <v>0</v>
      </c>
      <c r="AI2716" s="39">
        <f>IF(G2716=AH2716,0,1)</f>
        <v>0</v>
      </c>
      <c r="AJ2716" s="39" t="e">
        <f>VLOOKUP(A2716,[2]修订!$B:$C,2,0)</f>
        <v>#N/A</v>
      </c>
    </row>
    <row r="2717" s="39" customFormat="1" ht="24" spans="1:36">
      <c r="A2717" s="55">
        <v>310603001</v>
      </c>
      <c r="B2717" s="52" t="s">
        <v>4303</v>
      </c>
      <c r="C2717" s="52" t="s">
        <v>4304</v>
      </c>
      <c r="D2717" s="52"/>
      <c r="E2717" s="56" t="s">
        <v>155</v>
      </c>
      <c r="F2717" s="56">
        <v>15</v>
      </c>
      <c r="G2717" s="52"/>
      <c r="H2717" s="47" t="s">
        <v>68</v>
      </c>
      <c r="I2717" s="44"/>
      <c r="J2717" s="39" t="e">
        <f>VLOOKUP(A2717,'[1]2019.11'!$A:$B,2,0)</f>
        <v>#N/A</v>
      </c>
      <c r="X2717" s="39" t="str">
        <f>VLOOKUP(A2717,'[1]2019.30'!$A:$B,2,0)</f>
        <v>呼吸机辅助呼吸</v>
      </c>
      <c r="Y2717" s="39">
        <f>IF(B2717=X2717,0,1)</f>
        <v>0</v>
      </c>
      <c r="Z2717" s="39" t="s">
        <v>4304</v>
      </c>
      <c r="AA2717" s="39">
        <f>IF(C2717=Z2717,0,1)</f>
        <v>0</v>
      </c>
      <c r="AB2717" s="39" t="e">
        <f>VLOOKUP(A2717,'[1]2019.30'!$A:$D,4,0)</f>
        <v>#REF!</v>
      </c>
      <c r="AC2717" s="39" t="e">
        <f>IF(D2717=AB2717,0,1)</f>
        <v>#REF!</v>
      </c>
      <c r="AD2717" s="39" t="str">
        <f>VLOOKUP(A2717,'[1]2019.30'!$A:$E,5,0)</f>
        <v>小时</v>
      </c>
      <c r="AE2717" s="39">
        <f>IF(E2717=AD2717,0,1)</f>
        <v>0</v>
      </c>
      <c r="AF2717" s="39">
        <f>VLOOKUP(A2717,'[1]2019.30'!$A:$F,6,0)</f>
        <v>15</v>
      </c>
      <c r="AG2717" s="39">
        <f>IF(F2717=AF2717,0,1)</f>
        <v>0</v>
      </c>
      <c r="AH2717" s="39">
        <v>0</v>
      </c>
      <c r="AI2717" s="39">
        <f>IF(G2717=AH2717,0,1)</f>
        <v>0</v>
      </c>
      <c r="AJ2717" s="39" t="e">
        <f>VLOOKUP(A2717,[2]修订!$B:$C,2,0)</f>
        <v>#N/A</v>
      </c>
    </row>
    <row r="2718" s="39" customFormat="1" ht="24" spans="1:36">
      <c r="A2718" s="55">
        <v>310603002</v>
      </c>
      <c r="B2718" s="52" t="s">
        <v>4305</v>
      </c>
      <c r="C2718" s="52" t="s">
        <v>4306</v>
      </c>
      <c r="D2718" s="52"/>
      <c r="E2718" s="56" t="s">
        <v>155</v>
      </c>
      <c r="F2718" s="56">
        <v>10</v>
      </c>
      <c r="G2718" s="52"/>
      <c r="H2718" s="47"/>
      <c r="I2718" s="44"/>
      <c r="J2718" s="39" t="e">
        <f>VLOOKUP(A2718,'[1]2019.11'!$A:$B,2,0)</f>
        <v>#N/A</v>
      </c>
      <c r="X2718" s="39" t="e">
        <f>VLOOKUP(A2718,'[1]2019.30'!$A:$B,2,0)</f>
        <v>#N/A</v>
      </c>
      <c r="AJ2718" s="39" t="e">
        <f>VLOOKUP(A2718,[2]修订!$B:$C,2,0)</f>
        <v>#N/A</v>
      </c>
    </row>
    <row r="2719" s="39" customFormat="1" spans="1:36">
      <c r="A2719" s="55">
        <v>310603003</v>
      </c>
      <c r="B2719" s="52" t="s">
        <v>4307</v>
      </c>
      <c r="C2719" s="52"/>
      <c r="D2719" s="52"/>
      <c r="E2719" s="56" t="s">
        <v>28</v>
      </c>
      <c r="F2719" s="56">
        <v>5</v>
      </c>
      <c r="G2719" s="52"/>
      <c r="H2719" s="47"/>
      <c r="I2719" s="44"/>
      <c r="J2719" s="39" t="e">
        <f>VLOOKUP(A2719,'[1]2019.11'!$A:$B,2,0)</f>
        <v>#N/A</v>
      </c>
      <c r="X2719" s="39" t="e">
        <f>VLOOKUP(A2719,'[1]2019.30'!$A:$B,2,0)</f>
        <v>#N/A</v>
      </c>
      <c r="AJ2719" s="39" t="e">
        <f>VLOOKUP(A2719,[2]修订!$B:$C,2,0)</f>
        <v>#N/A</v>
      </c>
    </row>
    <row r="2720" s="39" customFormat="1" ht="48" spans="1:36">
      <c r="A2720" s="55">
        <v>310603004</v>
      </c>
      <c r="B2720" s="52" t="s">
        <v>4308</v>
      </c>
      <c r="C2720" s="52" t="s">
        <v>4309</v>
      </c>
      <c r="D2720" s="52"/>
      <c r="E2720" s="56" t="s">
        <v>28</v>
      </c>
      <c r="F2720" s="56" t="s">
        <v>48</v>
      </c>
      <c r="G2720" s="52"/>
      <c r="H2720" s="57" t="s">
        <v>159</v>
      </c>
      <c r="I2720" s="39">
        <v>180</v>
      </c>
      <c r="J2720" s="39" t="e">
        <f>VLOOKUP(A2720,'[1]2019.11'!$A:$B,2,0)</f>
        <v>#N/A</v>
      </c>
      <c r="X2720" s="39" t="e">
        <f>VLOOKUP(A2720,'[1]2019.30'!$A:$B,2,0)</f>
        <v>#N/A</v>
      </c>
      <c r="AJ2720" s="39" t="e">
        <f>VLOOKUP(A2720,[2]修订!$B:$C,2,0)</f>
        <v>#N/A</v>
      </c>
    </row>
    <row r="2721" s="41" customFormat="1" ht="48" spans="1:36">
      <c r="A2721" s="55">
        <v>310603005</v>
      </c>
      <c r="B2721" s="52" t="s">
        <v>4310</v>
      </c>
      <c r="C2721" s="52" t="s">
        <v>4311</v>
      </c>
      <c r="D2721" s="52"/>
      <c r="E2721" s="56" t="s">
        <v>28</v>
      </c>
      <c r="F2721" s="56" t="s">
        <v>48</v>
      </c>
      <c r="G2721" s="52"/>
      <c r="H2721" s="77" t="s">
        <v>275</v>
      </c>
      <c r="J2721" s="39" t="e">
        <f>VLOOKUP(A2721,'[1]2019.11'!$A:$B,2,0)</f>
        <v>#N/A</v>
      </c>
      <c r="X2721" s="39" t="e">
        <f>VLOOKUP(A2721,'[1]2019.30'!$A:$B,2,0)</f>
        <v>#N/A</v>
      </c>
      <c r="AJ2721" s="39" t="e">
        <f>VLOOKUP(A2721,[2]修订!$B:$C,2,0)</f>
        <v>#N/A</v>
      </c>
    </row>
    <row r="2722" s="39" customFormat="1" spans="1:36">
      <c r="A2722" s="55">
        <v>310604</v>
      </c>
      <c r="B2722" s="52" t="s">
        <v>4312</v>
      </c>
      <c r="C2722" s="52"/>
      <c r="D2722" s="52"/>
      <c r="E2722" s="56"/>
      <c r="F2722" s="56"/>
      <c r="G2722" s="52"/>
      <c r="H2722" s="47"/>
      <c r="I2722" s="44"/>
      <c r="J2722" s="39" t="e">
        <f>VLOOKUP(A2722,'[1]2019.11'!$A:$B,2,0)</f>
        <v>#N/A</v>
      </c>
      <c r="X2722" s="39" t="str">
        <f>VLOOKUP(A2722,'[1]2019.30'!$A:$B,2,0)</f>
        <v>呼吸系统其他诊疗</v>
      </c>
      <c r="Y2722" s="39">
        <f t="shared" ref="Y2722:Y2728" si="482">IF(B2722=X2722,0,1)</f>
        <v>0</v>
      </c>
      <c r="Z2722" s="39">
        <v>0</v>
      </c>
      <c r="AA2722" s="39">
        <f t="shared" ref="AA2722:AA2728" si="483">IF(C2722=Z2722,0,1)</f>
        <v>0</v>
      </c>
      <c r="AB2722" s="39" t="e">
        <f>VLOOKUP(A2722,'[1]2019.30'!$A:$D,4,0)</f>
        <v>#REF!</v>
      </c>
      <c r="AC2722" s="39" t="e">
        <f t="shared" ref="AC2722:AC2728" si="484">IF(D2722=AB2722,0,1)</f>
        <v>#REF!</v>
      </c>
      <c r="AD2722" s="39" t="e">
        <f>VLOOKUP(A2722,'[1]2019.30'!$A:$E,5,0)</f>
        <v>#REF!</v>
      </c>
      <c r="AE2722" s="39" t="e">
        <f t="shared" ref="AE2722:AE2728" si="485">IF(E2722=AD2722,0,1)</f>
        <v>#REF!</v>
      </c>
      <c r="AF2722" s="39" t="e">
        <f>VLOOKUP(A2722,'[1]2019.30'!$A:$F,6,0)</f>
        <v>#REF!</v>
      </c>
      <c r="AG2722" s="39" t="e">
        <f t="shared" ref="AG2722:AG2728" si="486">IF(F2722=AF2722,0,1)</f>
        <v>#REF!</v>
      </c>
      <c r="AH2722" s="39">
        <v>0</v>
      </c>
      <c r="AI2722" s="39">
        <f>IF(G2722=AH2722,0,1)</f>
        <v>0</v>
      </c>
      <c r="AJ2722" s="39" t="e">
        <f>VLOOKUP(A2722,[2]修订!$B:$C,2,0)</f>
        <v>#N/A</v>
      </c>
    </row>
    <row r="2723" s="39" customFormat="1" ht="24" spans="1:36">
      <c r="A2723" s="55">
        <v>310604001</v>
      </c>
      <c r="B2723" s="52" t="s">
        <v>4313</v>
      </c>
      <c r="C2723" s="52" t="s">
        <v>4314</v>
      </c>
      <c r="D2723" s="52"/>
      <c r="E2723" s="56" t="s">
        <v>28</v>
      </c>
      <c r="F2723" s="56">
        <v>450</v>
      </c>
      <c r="G2723" s="52"/>
      <c r="H2723" s="47"/>
      <c r="I2723" s="44"/>
      <c r="J2723" s="39" t="e">
        <f>VLOOKUP(A2723,'[1]2019.11'!$A:$B,2,0)</f>
        <v>#N/A</v>
      </c>
      <c r="X2723" s="39" t="e">
        <f>VLOOKUP(A2723,'[1]2019.30'!$A:$B,2,0)</f>
        <v>#N/A</v>
      </c>
      <c r="AJ2723" s="39" t="e">
        <f>VLOOKUP(A2723,[2]修订!$B:$C,2,0)</f>
        <v>#N/A</v>
      </c>
    </row>
    <row r="2724" s="39" customFormat="1" ht="24" spans="1:36">
      <c r="A2724" s="55">
        <v>310604002</v>
      </c>
      <c r="B2724" s="52" t="s">
        <v>4315</v>
      </c>
      <c r="C2724" s="52" t="s">
        <v>4316</v>
      </c>
      <c r="D2724" s="52"/>
      <c r="E2724" s="56" t="s">
        <v>28</v>
      </c>
      <c r="F2724" s="56">
        <v>230</v>
      </c>
      <c r="G2724" s="52"/>
      <c r="H2724" s="47"/>
      <c r="I2724" s="44"/>
      <c r="J2724" s="39" t="e">
        <f>VLOOKUP(A2724,'[1]2019.11'!$A:$B,2,0)</f>
        <v>#N/A</v>
      </c>
      <c r="X2724" s="39" t="e">
        <f>VLOOKUP(A2724,'[1]2019.30'!$A:$B,2,0)</f>
        <v>#N/A</v>
      </c>
      <c r="AJ2724" s="39" t="e">
        <f>VLOOKUP(A2724,[2]修订!$B:$C,2,0)</f>
        <v>#N/A</v>
      </c>
    </row>
    <row r="2725" s="39" customFormat="1" ht="27" spans="1:36">
      <c r="A2725" s="55">
        <v>310604003</v>
      </c>
      <c r="B2725" s="52" t="s">
        <v>4317</v>
      </c>
      <c r="C2725" s="52" t="s">
        <v>4318</v>
      </c>
      <c r="D2725" s="52"/>
      <c r="E2725" s="56" t="s">
        <v>28</v>
      </c>
      <c r="F2725" s="56">
        <v>95</v>
      </c>
      <c r="G2725" s="52"/>
      <c r="H2725" s="47" t="s">
        <v>250</v>
      </c>
      <c r="I2725" s="44"/>
      <c r="J2725" s="39" t="e">
        <f>VLOOKUP(A2725,'[1]2019.11'!$A:$B,2,0)</f>
        <v>#N/A</v>
      </c>
      <c r="X2725" s="39" t="str">
        <f>VLOOKUP(A2725,'[1]2019.30'!$A:$B,2,0)</f>
        <v>人工气胸术</v>
      </c>
      <c r="Y2725" s="39">
        <f t="shared" si="482"/>
        <v>0</v>
      </c>
      <c r="Z2725" s="39">
        <v>0</v>
      </c>
      <c r="AA2725" s="39">
        <f t="shared" si="483"/>
        <v>1</v>
      </c>
      <c r="AB2725" s="39" t="e">
        <f>VLOOKUP(A2725,'[1]2019.30'!$A:$D,4,0)</f>
        <v>#REF!</v>
      </c>
      <c r="AC2725" s="39" t="e">
        <f t="shared" si="484"/>
        <v>#REF!</v>
      </c>
      <c r="AD2725" s="39" t="str">
        <f>VLOOKUP(A2725,'[1]2019.30'!$A:$E,5,0)</f>
        <v>次</v>
      </c>
      <c r="AE2725" s="39">
        <f t="shared" si="485"/>
        <v>0</v>
      </c>
      <c r="AF2725" s="39">
        <f>VLOOKUP(A2725,'[1]2019.30'!$A:$F,6,0)</f>
        <v>95</v>
      </c>
      <c r="AG2725" s="39">
        <f t="shared" si="486"/>
        <v>0</v>
      </c>
      <c r="AH2725" s="39">
        <v>0</v>
      </c>
      <c r="AI2725" s="39">
        <f>IF(G2725=AH2725,0,1)</f>
        <v>0</v>
      </c>
      <c r="AJ2725" s="39" t="e">
        <f>VLOOKUP(A2725,[2]修订!$B:$C,2,0)</f>
        <v>#N/A</v>
      </c>
    </row>
    <row r="2726" s="39" customFormat="1" ht="27" spans="1:36">
      <c r="A2726" s="55">
        <v>310604004</v>
      </c>
      <c r="B2726" s="52" t="s">
        <v>4319</v>
      </c>
      <c r="C2726" s="52" t="s">
        <v>4320</v>
      </c>
      <c r="D2726" s="52"/>
      <c r="E2726" s="56" t="s">
        <v>28</v>
      </c>
      <c r="F2726" s="56">
        <v>90</v>
      </c>
      <c r="G2726" s="52"/>
      <c r="H2726" s="47" t="s">
        <v>250</v>
      </c>
      <c r="I2726" s="44"/>
      <c r="J2726" s="39" t="e">
        <f>VLOOKUP(A2726,'[1]2019.11'!$A:$B,2,0)</f>
        <v>#N/A</v>
      </c>
      <c r="X2726" s="39" t="str">
        <f>VLOOKUP(A2726,'[1]2019.30'!$A:$B,2,0)</f>
        <v>人工气腹术</v>
      </c>
      <c r="Y2726" s="39">
        <f t="shared" si="482"/>
        <v>0</v>
      </c>
      <c r="Z2726" s="39">
        <v>0</v>
      </c>
      <c r="AA2726" s="39">
        <f t="shared" si="483"/>
        <v>1</v>
      </c>
      <c r="AB2726" s="39" t="e">
        <f>VLOOKUP(A2726,'[1]2019.30'!$A:$D,4,0)</f>
        <v>#REF!</v>
      </c>
      <c r="AC2726" s="39" t="e">
        <f t="shared" si="484"/>
        <v>#REF!</v>
      </c>
      <c r="AD2726" s="39" t="str">
        <f>VLOOKUP(A2726,'[1]2019.30'!$A:$E,5,0)</f>
        <v>次</v>
      </c>
      <c r="AE2726" s="39">
        <f t="shared" si="485"/>
        <v>0</v>
      </c>
      <c r="AF2726" s="39">
        <f>VLOOKUP(A2726,'[1]2019.30'!$A:$F,6,0)</f>
        <v>90</v>
      </c>
      <c r="AG2726" s="39">
        <f t="shared" si="486"/>
        <v>0</v>
      </c>
      <c r="AH2726" s="39">
        <v>0</v>
      </c>
      <c r="AI2726" s="39">
        <f>IF(G2726=AH2726,0,1)</f>
        <v>0</v>
      </c>
      <c r="AJ2726" s="39" t="e">
        <f>VLOOKUP(A2726,[2]修订!$B:$C,2,0)</f>
        <v>#N/A</v>
      </c>
    </row>
    <row r="2727" s="39" customFormat="1" spans="1:36">
      <c r="A2727" s="55">
        <v>310604005</v>
      </c>
      <c r="B2727" s="52" t="s">
        <v>4321</v>
      </c>
      <c r="C2727" s="52" t="s">
        <v>4322</v>
      </c>
      <c r="D2727" s="52" t="s">
        <v>336</v>
      </c>
      <c r="E2727" s="56" t="s">
        <v>28</v>
      </c>
      <c r="F2727" s="56">
        <v>50</v>
      </c>
      <c r="G2727" s="52"/>
      <c r="H2727" s="47" t="s">
        <v>68</v>
      </c>
      <c r="I2727" s="44"/>
      <c r="J2727" s="39" t="e">
        <f>VLOOKUP(A2727,'[1]2019.11'!$A:$B,2,0)</f>
        <v>#N/A</v>
      </c>
      <c r="X2727" s="39" t="str">
        <f>VLOOKUP(A2727,'[1]2019.30'!$A:$B,2,0)</f>
        <v>胸腔穿刺术</v>
      </c>
      <c r="Y2727" s="39">
        <f t="shared" si="482"/>
        <v>0</v>
      </c>
      <c r="Z2727" s="39" t="s">
        <v>4322</v>
      </c>
      <c r="AA2727" s="39">
        <f t="shared" si="483"/>
        <v>0</v>
      </c>
      <c r="AB2727" s="39" t="str">
        <f>VLOOKUP(A2727,'[1]2019.30'!$A:$D,4,0)</f>
        <v>药物</v>
      </c>
      <c r="AC2727" s="39">
        <f t="shared" si="484"/>
        <v>0</v>
      </c>
      <c r="AD2727" s="39" t="str">
        <f>VLOOKUP(A2727,'[1]2019.30'!$A:$E,5,0)</f>
        <v>次</v>
      </c>
      <c r="AE2727" s="39">
        <f t="shared" si="485"/>
        <v>0</v>
      </c>
      <c r="AF2727" s="39">
        <f>VLOOKUP(A2727,'[1]2019.30'!$A:$F,6,0)</f>
        <v>50</v>
      </c>
      <c r="AG2727" s="39">
        <f t="shared" si="486"/>
        <v>0</v>
      </c>
      <c r="AH2727" s="39">
        <v>0</v>
      </c>
      <c r="AI2727" s="39">
        <f>IF(G2727=AH2727,0,1)</f>
        <v>0</v>
      </c>
      <c r="AJ2727" s="39" t="e">
        <f>VLOOKUP(A2727,[2]修订!$B:$C,2,0)</f>
        <v>#N/A</v>
      </c>
    </row>
    <row r="2728" s="39" customFormat="1" ht="27" spans="1:36">
      <c r="A2728" s="55">
        <v>310604006</v>
      </c>
      <c r="B2728" s="52" t="s">
        <v>4323</v>
      </c>
      <c r="C2728" s="52" t="s">
        <v>4324</v>
      </c>
      <c r="D2728" s="52"/>
      <c r="E2728" s="56" t="s">
        <v>4325</v>
      </c>
      <c r="F2728" s="56">
        <v>650</v>
      </c>
      <c r="G2728" s="52"/>
      <c r="H2728" s="47" t="s">
        <v>1543</v>
      </c>
      <c r="I2728" s="44"/>
      <c r="J2728" s="39" t="e">
        <f>VLOOKUP(A2728,'[1]2019.11'!$A:$B,2,0)</f>
        <v>#N/A</v>
      </c>
      <c r="X2728" s="39" t="str">
        <f>VLOOKUP(A2728,'[1]2019.30'!$A:$B,2,0)</f>
        <v>经皮穿刺肺活检术</v>
      </c>
      <c r="Y2728" s="39">
        <f t="shared" si="482"/>
        <v>0</v>
      </c>
      <c r="Z2728" s="39" t="s">
        <v>4326</v>
      </c>
      <c r="AA2728" s="39">
        <f t="shared" si="483"/>
        <v>1</v>
      </c>
      <c r="AB2728" s="39" t="e">
        <f>VLOOKUP(A2728,'[1]2019.30'!$A:$D,4,0)</f>
        <v>#REF!</v>
      </c>
      <c r="AC2728" s="39" t="e">
        <f t="shared" si="484"/>
        <v>#REF!</v>
      </c>
      <c r="AD2728" s="39" t="str">
        <f>VLOOKUP(A2728,'[1]2019.30'!$A:$E,5,0)</f>
        <v>每处</v>
      </c>
      <c r="AE2728" s="39">
        <f t="shared" si="485"/>
        <v>0</v>
      </c>
      <c r="AF2728" s="39">
        <f>VLOOKUP(A2728,'[1]2019.30'!$A:$F,6,0)</f>
        <v>650</v>
      </c>
      <c r="AG2728" s="39">
        <f t="shared" si="486"/>
        <v>0</v>
      </c>
      <c r="AH2728" s="39">
        <v>0</v>
      </c>
      <c r="AI2728" s="39">
        <f>IF(G2728=AH2728,0,1)</f>
        <v>0</v>
      </c>
      <c r="AJ2728" s="39" t="e">
        <f>VLOOKUP(A2728,[2]修订!$B:$C,2,0)</f>
        <v>#N/A</v>
      </c>
    </row>
    <row r="2729" s="39" customFormat="1" ht="36" spans="1:36">
      <c r="A2729" s="55">
        <v>310604007</v>
      </c>
      <c r="B2729" s="52" t="s">
        <v>4327</v>
      </c>
      <c r="C2729" s="52" t="s">
        <v>4328</v>
      </c>
      <c r="D2729" s="52"/>
      <c r="E2729" s="56" t="s">
        <v>28</v>
      </c>
      <c r="F2729" s="56" t="s">
        <v>48</v>
      </c>
      <c r="G2729" s="52"/>
      <c r="H2729" s="57" t="s">
        <v>62</v>
      </c>
      <c r="J2729" s="39" t="e">
        <f>VLOOKUP(A2729,'[1]2019.11'!$A:$B,2,0)</f>
        <v>#N/A</v>
      </c>
      <c r="X2729" s="39" t="e">
        <f>VLOOKUP(A2729,'[1]2019.30'!$A:$B,2,0)</f>
        <v>#N/A</v>
      </c>
      <c r="AJ2729" s="39" t="e">
        <f>VLOOKUP(A2729,[2]修订!$B:$C,2,0)</f>
        <v>#N/A</v>
      </c>
    </row>
    <row r="2730" s="39" customFormat="1" ht="96" spans="1:36">
      <c r="A2730" s="55">
        <v>310604008</v>
      </c>
      <c r="B2730" s="52" t="s">
        <v>4329</v>
      </c>
      <c r="C2730" s="52" t="s">
        <v>4330</v>
      </c>
      <c r="D2730" s="52"/>
      <c r="E2730" s="56" t="s">
        <v>155</v>
      </c>
      <c r="F2730" s="56" t="s">
        <v>48</v>
      </c>
      <c r="G2730" s="52" t="s">
        <v>4331</v>
      </c>
      <c r="H2730" s="57" t="s">
        <v>62</v>
      </c>
      <c r="J2730" s="39" t="e">
        <f>VLOOKUP(A2730,'[1]2019.11'!$A:$B,2,0)</f>
        <v>#N/A</v>
      </c>
      <c r="X2730" s="39" t="e">
        <f>VLOOKUP(A2730,'[1]2019.30'!$A:$B,2,0)</f>
        <v>#N/A</v>
      </c>
      <c r="AJ2730" s="39" t="e">
        <f>VLOOKUP(A2730,[2]修订!$B:$C,2,0)</f>
        <v>#N/A</v>
      </c>
    </row>
    <row r="2731" s="41" customFormat="1" ht="24" spans="1:36">
      <c r="A2731" s="55">
        <v>310604009</v>
      </c>
      <c r="B2731" s="52" t="s">
        <v>4332</v>
      </c>
      <c r="C2731" s="52" t="s">
        <v>4333</v>
      </c>
      <c r="D2731" s="52"/>
      <c r="E2731" s="56" t="s">
        <v>155</v>
      </c>
      <c r="F2731" s="56" t="s">
        <v>48</v>
      </c>
      <c r="G2731" s="52"/>
      <c r="H2731" s="77" t="s">
        <v>275</v>
      </c>
      <c r="J2731" s="39" t="e">
        <f>VLOOKUP(A2731,'[1]2019.11'!$A:$B,2,0)</f>
        <v>#N/A</v>
      </c>
      <c r="X2731" s="39" t="e">
        <f>VLOOKUP(A2731,'[1]2019.30'!$A:$B,2,0)</f>
        <v>#N/A</v>
      </c>
      <c r="AJ2731" s="39" t="e">
        <f>VLOOKUP(A2731,[2]修订!$B:$C,2,0)</f>
        <v>#N/A</v>
      </c>
    </row>
    <row r="2732" s="39" customFormat="1" ht="48" spans="1:36">
      <c r="A2732" s="55">
        <v>310605</v>
      </c>
      <c r="B2732" s="52" t="s">
        <v>4334</v>
      </c>
      <c r="C2732" s="52"/>
      <c r="D2732" s="52"/>
      <c r="E2732" s="56"/>
      <c r="F2732" s="56"/>
      <c r="G2732" s="52" t="s">
        <v>4335</v>
      </c>
      <c r="H2732" s="47" t="s">
        <v>5</v>
      </c>
      <c r="I2732" s="44"/>
      <c r="J2732" s="39" t="e">
        <f>VLOOKUP(A2732,'[1]2019.11'!$A:$B,2,0)</f>
        <v>#N/A</v>
      </c>
      <c r="X2732" s="39" t="str">
        <f>VLOOKUP(A2732,'[1]2019.30'!$A:$B,2,0)</f>
        <v>呼吸系统窥镜诊疗</v>
      </c>
      <c r="Y2732" s="39">
        <f t="shared" ref="Y2732:Y2738" si="487">IF(B2732=X2732,0,1)</f>
        <v>0</v>
      </c>
      <c r="Z2732" s="39">
        <v>0</v>
      </c>
      <c r="AA2732" s="39">
        <f t="shared" ref="AA2732:AA2738" si="488">IF(C2732=Z2732,0,1)</f>
        <v>0</v>
      </c>
      <c r="AB2732" s="39" t="e">
        <f>VLOOKUP(A2732,'[1]2019.30'!$A:$D,4,0)</f>
        <v>#REF!</v>
      </c>
      <c r="AC2732" s="39" t="e">
        <f t="shared" ref="AC2732:AC2738" si="489">IF(D2732=AB2732,0,1)</f>
        <v>#REF!</v>
      </c>
      <c r="AD2732" s="39" t="e">
        <f>VLOOKUP(A2732,'[1]2019.30'!$A:$E,5,0)</f>
        <v>#REF!</v>
      </c>
      <c r="AE2732" s="39" t="e">
        <f t="shared" ref="AE2732:AE2738" si="490">IF(E2732=AD2732,0,1)</f>
        <v>#REF!</v>
      </c>
      <c r="AF2732" s="39" t="e">
        <f>VLOOKUP(A2732,'[1]2019.30'!$A:$F,6,0)</f>
        <v>#REF!</v>
      </c>
      <c r="AG2732" s="39" t="e">
        <f t="shared" ref="AG2732:AG2738" si="491">IF(F2732=AF2732,0,1)</f>
        <v>#REF!</v>
      </c>
      <c r="AH2732" s="39" t="s">
        <v>4336</v>
      </c>
      <c r="AI2732" s="39">
        <f>IF(G2732=AH2732,0,1)</f>
        <v>1</v>
      </c>
      <c r="AJ2732" s="39" t="e">
        <f>VLOOKUP(A2732,[2]修订!$B:$C,2,0)</f>
        <v>#N/A</v>
      </c>
    </row>
    <row r="2733" s="39" customFormat="1" spans="1:36">
      <c r="A2733" s="55">
        <v>310605001</v>
      </c>
      <c r="B2733" s="52" t="s">
        <v>4337</v>
      </c>
      <c r="C2733" s="52"/>
      <c r="D2733" s="52"/>
      <c r="E2733" s="56" t="s">
        <v>28</v>
      </c>
      <c r="F2733" s="56">
        <v>70</v>
      </c>
      <c r="G2733" s="52"/>
      <c r="H2733" s="47"/>
      <c r="I2733" s="44"/>
      <c r="J2733" s="39" t="e">
        <f>VLOOKUP(A2733,'[1]2019.11'!$A:$B,2,0)</f>
        <v>#N/A</v>
      </c>
      <c r="X2733" s="39" t="e">
        <f>VLOOKUP(A2733,'[1]2019.30'!$A:$B,2,0)</f>
        <v>#N/A</v>
      </c>
      <c r="AJ2733" s="39" t="e">
        <f>VLOOKUP(A2733,[2]修订!$B:$C,2,0)</f>
        <v>#N/A</v>
      </c>
    </row>
    <row r="2734" s="39" customFormat="1" ht="40.5" spans="1:36">
      <c r="A2734" s="55">
        <v>310605002</v>
      </c>
      <c r="B2734" s="52" t="s">
        <v>4338</v>
      </c>
      <c r="C2734" s="52" t="s">
        <v>4339</v>
      </c>
      <c r="D2734" s="52"/>
      <c r="E2734" s="56" t="s">
        <v>28</v>
      </c>
      <c r="F2734" s="56">
        <v>150</v>
      </c>
      <c r="G2734" s="52" t="s">
        <v>4340</v>
      </c>
      <c r="H2734" s="47" t="s">
        <v>4341</v>
      </c>
      <c r="I2734" s="44"/>
      <c r="J2734" s="39" t="e">
        <f>VLOOKUP(A2734,'[1]2019.11'!$A:$B,2,0)</f>
        <v>#N/A</v>
      </c>
      <c r="X2734" s="39" t="str">
        <f>VLOOKUP(A2734,'[1]2019.30'!$A:$B,2,0)</f>
        <v>纤维支气管镜检查</v>
      </c>
      <c r="Y2734" s="39">
        <f t="shared" si="487"/>
        <v>0</v>
      </c>
      <c r="Z2734" s="39" t="s">
        <v>4339</v>
      </c>
      <c r="AA2734" s="39">
        <f t="shared" si="488"/>
        <v>0</v>
      </c>
      <c r="AB2734" s="39" t="e">
        <f>VLOOKUP(A2734,'[1]2019.30'!$A:$D,4,0)</f>
        <v>#REF!</v>
      </c>
      <c r="AC2734" s="39" t="e">
        <f t="shared" si="489"/>
        <v>#REF!</v>
      </c>
      <c r="AD2734" s="39" t="str">
        <f>VLOOKUP(A2734,'[1]2019.30'!$A:$E,5,0)</f>
        <v>次</v>
      </c>
      <c r="AE2734" s="39">
        <f t="shared" si="490"/>
        <v>0</v>
      </c>
      <c r="AF2734" s="39">
        <f>VLOOKUP(A2734,'[1]2019.30'!$A:$F,6,0)</f>
        <v>115</v>
      </c>
      <c r="AG2734" s="39">
        <f t="shared" si="491"/>
        <v>1</v>
      </c>
      <c r="AH2734" s="39" t="s">
        <v>4342</v>
      </c>
      <c r="AI2734" s="39">
        <f>IF(G2734=AH2734,0,1)</f>
        <v>1</v>
      </c>
      <c r="AJ2734" s="39" t="e">
        <f>VLOOKUP(A2734,[2]修订!$B:$C,2,0)</f>
        <v>#N/A</v>
      </c>
    </row>
    <row r="2735" s="39" customFormat="1" ht="27" spans="1:36">
      <c r="A2735" s="55">
        <v>310605003</v>
      </c>
      <c r="B2735" s="52" t="s">
        <v>4343</v>
      </c>
      <c r="C2735" s="52" t="s">
        <v>4344</v>
      </c>
      <c r="D2735" s="52"/>
      <c r="E2735" s="56" t="s">
        <v>28</v>
      </c>
      <c r="F2735" s="56">
        <v>400</v>
      </c>
      <c r="G2735" s="52" t="s">
        <v>4345</v>
      </c>
      <c r="H2735" s="47" t="s">
        <v>339</v>
      </c>
      <c r="I2735" s="44"/>
      <c r="J2735" s="39" t="e">
        <f>VLOOKUP(A2735,'[1]2019.11'!$A:$B,2,0)</f>
        <v>#N/A</v>
      </c>
      <c r="X2735" s="39" t="str">
        <f>VLOOKUP(A2735,'[1]2019.30'!$A:$B,2,0)</f>
        <v>经纤支镜治疗</v>
      </c>
      <c r="Y2735" s="39">
        <f t="shared" si="487"/>
        <v>0</v>
      </c>
      <c r="Z2735" s="39" t="s">
        <v>4344</v>
      </c>
      <c r="AA2735" s="39">
        <f t="shared" si="488"/>
        <v>0</v>
      </c>
      <c r="AB2735" s="39" t="e">
        <f>VLOOKUP(A2735,'[1]2019.30'!$A:$D,4,0)</f>
        <v>#REF!</v>
      </c>
      <c r="AC2735" s="39" t="e">
        <f t="shared" si="489"/>
        <v>#REF!</v>
      </c>
      <c r="AD2735" s="39" t="str">
        <f>VLOOKUP(A2735,'[1]2019.30'!$A:$E,5,0)</f>
        <v>次</v>
      </c>
      <c r="AE2735" s="39">
        <f t="shared" si="490"/>
        <v>0</v>
      </c>
      <c r="AF2735" s="39">
        <f>VLOOKUP(A2735,'[1]2019.30'!$A:$F,6,0)</f>
        <v>290</v>
      </c>
      <c r="AG2735" s="39">
        <f t="shared" si="491"/>
        <v>1</v>
      </c>
      <c r="AH2735" s="39" t="s">
        <v>4345</v>
      </c>
      <c r="AI2735" s="39">
        <f>IF(G2735=AH2735,0,1)</f>
        <v>0</v>
      </c>
      <c r="AJ2735" s="39" t="e">
        <f>VLOOKUP(A2735,[2]修订!$B:$C,2,0)</f>
        <v>#N/A</v>
      </c>
    </row>
    <row r="2736" s="39" customFormat="1" spans="1:36">
      <c r="A2736" s="55">
        <v>310605004</v>
      </c>
      <c r="B2736" s="52" t="s">
        <v>4346</v>
      </c>
      <c r="C2736" s="52"/>
      <c r="D2736" s="52"/>
      <c r="E2736" s="56" t="s">
        <v>447</v>
      </c>
      <c r="F2736" s="56">
        <v>50</v>
      </c>
      <c r="G2736" s="52"/>
      <c r="H2736" s="47" t="s">
        <v>68</v>
      </c>
      <c r="I2736" s="44"/>
      <c r="J2736" s="39" t="e">
        <f>VLOOKUP(A2736,'[1]2019.11'!$A:$B,2,0)</f>
        <v>#N/A</v>
      </c>
      <c r="X2736" s="39" t="str">
        <f>VLOOKUP(A2736,'[1]2019.30'!$A:$B,2,0)</f>
        <v>经纤支镜粘膜活检术</v>
      </c>
      <c r="Y2736" s="39">
        <f t="shared" si="487"/>
        <v>0</v>
      </c>
      <c r="Z2736" s="39">
        <v>0</v>
      </c>
      <c r="AA2736" s="39">
        <f t="shared" si="488"/>
        <v>0</v>
      </c>
      <c r="AB2736" s="39" t="e">
        <f>VLOOKUP(A2736,'[1]2019.30'!$A:$D,4,0)</f>
        <v>#REF!</v>
      </c>
      <c r="AC2736" s="39" t="e">
        <f t="shared" si="489"/>
        <v>#REF!</v>
      </c>
      <c r="AD2736" s="39" t="str">
        <f>VLOOKUP(A2736,'[1]2019.30'!$A:$E,5,0)</f>
        <v>每个部位</v>
      </c>
      <c r="AE2736" s="39">
        <f t="shared" si="490"/>
        <v>0</v>
      </c>
      <c r="AF2736" s="39">
        <f>VLOOKUP(A2736,'[1]2019.30'!$A:$F,6,0)</f>
        <v>50</v>
      </c>
      <c r="AG2736" s="39">
        <f t="shared" si="491"/>
        <v>0</v>
      </c>
      <c r="AH2736" s="39">
        <v>0</v>
      </c>
      <c r="AI2736" s="39">
        <f>IF(G2736=AH2736,0,1)</f>
        <v>0</v>
      </c>
      <c r="AJ2736" s="39" t="e">
        <f>VLOOKUP(A2736,[2]修订!$B:$C,2,0)</f>
        <v>#N/A</v>
      </c>
    </row>
    <row r="2737" s="39" customFormat="1" ht="24" spans="1:36">
      <c r="A2737" s="55">
        <v>310605005</v>
      </c>
      <c r="B2737" s="52" t="s">
        <v>4347</v>
      </c>
      <c r="C2737" s="52"/>
      <c r="D2737" s="52"/>
      <c r="E2737" s="56" t="s">
        <v>447</v>
      </c>
      <c r="F2737" s="56">
        <v>75</v>
      </c>
      <c r="G2737" s="52"/>
      <c r="H2737" s="47" t="s">
        <v>68</v>
      </c>
      <c r="I2737" s="44"/>
      <c r="J2737" s="39" t="e">
        <f>VLOOKUP(A2737,'[1]2019.11'!$A:$B,2,0)</f>
        <v>#N/A</v>
      </c>
      <c r="X2737" s="39" t="str">
        <f>VLOOKUP(A2737,'[1]2019.30'!$A:$B,2,0)</f>
        <v>经纤支镜透支气管壁肺活检术</v>
      </c>
      <c r="Y2737" s="39">
        <f t="shared" si="487"/>
        <v>0</v>
      </c>
      <c r="Z2737" s="39">
        <v>0</v>
      </c>
      <c r="AA2737" s="39">
        <f t="shared" si="488"/>
        <v>0</v>
      </c>
      <c r="AB2737" s="39" t="e">
        <f>VLOOKUP(A2737,'[1]2019.30'!$A:$D,4,0)</f>
        <v>#REF!</v>
      </c>
      <c r="AC2737" s="39" t="e">
        <f t="shared" si="489"/>
        <v>#REF!</v>
      </c>
      <c r="AD2737" s="39" t="str">
        <f>VLOOKUP(A2737,'[1]2019.30'!$A:$E,5,0)</f>
        <v>每个部位</v>
      </c>
      <c r="AE2737" s="39">
        <f t="shared" si="490"/>
        <v>0</v>
      </c>
      <c r="AF2737" s="39">
        <f>VLOOKUP(A2737,'[1]2019.30'!$A:$F,6,0)</f>
        <v>75</v>
      </c>
      <c r="AG2737" s="39">
        <f t="shared" si="491"/>
        <v>0</v>
      </c>
      <c r="AH2737" s="39">
        <v>0</v>
      </c>
      <c r="AI2737" s="39">
        <f>IF(G2737=AH2737,0,1)</f>
        <v>0</v>
      </c>
      <c r="AJ2737" s="39" t="e">
        <f>VLOOKUP(A2737,[2]修订!$B:$C,2,0)</f>
        <v>#N/A</v>
      </c>
    </row>
    <row r="2738" s="39" customFormat="1" ht="27" spans="1:36">
      <c r="A2738" s="55">
        <v>310605006</v>
      </c>
      <c r="B2738" s="52" t="s">
        <v>4348</v>
      </c>
      <c r="C2738" s="52" t="s">
        <v>4349</v>
      </c>
      <c r="D2738" s="52"/>
      <c r="E2738" s="56" t="s">
        <v>4350</v>
      </c>
      <c r="F2738" s="56">
        <v>150</v>
      </c>
      <c r="G2738" s="52"/>
      <c r="H2738" s="47" t="s">
        <v>339</v>
      </c>
      <c r="I2738" s="44"/>
      <c r="J2738" s="39" t="e">
        <f>VLOOKUP(A2738,'[1]2019.11'!$A:$B,2,0)</f>
        <v>#N/A</v>
      </c>
      <c r="X2738" s="39" t="str">
        <f>VLOOKUP(A2738,'[1]2019.30'!$A:$B,2,0)</f>
        <v>经纤支镜肺泡灌洗诊疗术</v>
      </c>
      <c r="Y2738" s="39">
        <f t="shared" si="487"/>
        <v>0</v>
      </c>
      <c r="Z2738" s="39" t="s">
        <v>4349</v>
      </c>
      <c r="AA2738" s="39">
        <f t="shared" si="488"/>
        <v>0</v>
      </c>
      <c r="AB2738" s="39" t="e">
        <f>VLOOKUP(A2738,'[1]2019.30'!$A:$D,4,0)</f>
        <v>#REF!</v>
      </c>
      <c r="AC2738" s="39" t="e">
        <f t="shared" si="489"/>
        <v>#REF!</v>
      </c>
      <c r="AD2738" s="39" t="str">
        <f>VLOOKUP(A2738,'[1]2019.30'!$A:$E,5,0)</f>
        <v>每个肺段</v>
      </c>
      <c r="AE2738" s="39">
        <f t="shared" si="490"/>
        <v>0</v>
      </c>
      <c r="AF2738" s="39">
        <f>VLOOKUP(A2738,'[1]2019.30'!$A:$F,6,0)</f>
        <v>110</v>
      </c>
      <c r="AG2738" s="39">
        <f t="shared" si="491"/>
        <v>1</v>
      </c>
      <c r="AH2738" s="39">
        <v>0</v>
      </c>
      <c r="AI2738" s="39">
        <f>IF(G2738=AH2738,0,1)</f>
        <v>0</v>
      </c>
      <c r="AJ2738" s="39" t="e">
        <f>VLOOKUP(A2738,[2]修订!$B:$C,2,0)</f>
        <v>#N/A</v>
      </c>
    </row>
    <row r="2739" s="39" customFormat="1" ht="24" spans="1:36">
      <c r="A2739" s="55">
        <v>310605007</v>
      </c>
      <c r="B2739" s="52" t="s">
        <v>4351</v>
      </c>
      <c r="C2739" s="52" t="s">
        <v>4352</v>
      </c>
      <c r="D2739" s="52"/>
      <c r="E2739" s="56" t="s">
        <v>28</v>
      </c>
      <c r="F2739" s="56">
        <v>135</v>
      </c>
      <c r="G2739" s="52"/>
      <c r="H2739" s="47"/>
      <c r="I2739" s="44"/>
      <c r="J2739" s="39" t="e">
        <f>VLOOKUP(A2739,'[1]2019.11'!$A:$B,2,0)</f>
        <v>#N/A</v>
      </c>
      <c r="X2739" s="39" t="e">
        <f>VLOOKUP(A2739,'[1]2019.30'!$A:$B,2,0)</f>
        <v>#N/A</v>
      </c>
      <c r="AJ2739" s="39" t="e">
        <f>VLOOKUP(A2739,[2]修订!$B:$C,2,0)</f>
        <v>#N/A</v>
      </c>
    </row>
    <row r="2740" s="39" customFormat="1" spans="1:36">
      <c r="A2740" s="55">
        <v>310605008</v>
      </c>
      <c r="B2740" s="52" t="s">
        <v>4353</v>
      </c>
      <c r="C2740" s="52"/>
      <c r="D2740" s="52"/>
      <c r="E2740" s="56" t="s">
        <v>28</v>
      </c>
      <c r="F2740" s="56">
        <v>470</v>
      </c>
      <c r="G2740" s="52"/>
      <c r="H2740" s="47" t="s">
        <v>68</v>
      </c>
      <c r="I2740" s="44"/>
      <c r="J2740" s="39" t="e">
        <f>VLOOKUP(A2740,'[1]2019.11'!$A:$B,2,0)</f>
        <v>#N/A</v>
      </c>
      <c r="X2740" s="39" t="str">
        <f>VLOOKUP(A2740,'[1]2019.30'!$A:$B,2,0)</f>
        <v>经纤支镜特殊治疗</v>
      </c>
      <c r="Y2740" s="39">
        <f>IF(B2740=X2740,0,1)</f>
        <v>0</v>
      </c>
      <c r="Z2740" s="39">
        <v>0</v>
      </c>
      <c r="AA2740" s="39">
        <f>IF(C2740=Z2740,0,1)</f>
        <v>0</v>
      </c>
      <c r="AB2740" s="39" t="e">
        <f>VLOOKUP(A2740,'[1]2019.30'!$A:$D,4,0)</f>
        <v>#REF!</v>
      </c>
      <c r="AC2740" s="39" t="e">
        <f>IF(D2740=AB2740,0,1)</f>
        <v>#REF!</v>
      </c>
      <c r="AD2740" s="39" t="str">
        <f>VLOOKUP(A2740,'[1]2019.30'!$A:$E,5,0)</f>
        <v>次</v>
      </c>
      <c r="AE2740" s="39">
        <f>IF(E2740=AD2740,0,1)</f>
        <v>0</v>
      </c>
      <c r="AF2740" s="39">
        <f>VLOOKUP(A2740,'[1]2019.30'!$A:$F,6,0)</f>
        <v>470</v>
      </c>
      <c r="AG2740" s="39">
        <f>IF(F2740=AF2740,0,1)</f>
        <v>0</v>
      </c>
      <c r="AH2740" s="39">
        <v>0</v>
      </c>
      <c r="AI2740" s="39">
        <f>IF(G2740=AH2740,0,1)</f>
        <v>0</v>
      </c>
      <c r="AJ2740" s="39" t="e">
        <f>VLOOKUP(A2740,[2]修订!$B:$C,2,0)</f>
        <v>#N/A</v>
      </c>
    </row>
    <row r="2741" s="39" customFormat="1" spans="1:36">
      <c r="A2741" s="55">
        <v>310605009</v>
      </c>
      <c r="B2741" s="52" t="s">
        <v>4354</v>
      </c>
      <c r="C2741" s="52"/>
      <c r="D2741" s="52"/>
      <c r="E2741" s="56" t="s">
        <v>28</v>
      </c>
      <c r="F2741" s="56">
        <v>600</v>
      </c>
      <c r="G2741" s="52"/>
      <c r="H2741" s="47"/>
      <c r="I2741" s="44"/>
      <c r="J2741" s="39" t="e">
        <f>VLOOKUP(A2741,'[1]2019.11'!$A:$B,2,0)</f>
        <v>#N/A</v>
      </c>
      <c r="X2741" s="39" t="e">
        <f>VLOOKUP(A2741,'[1]2019.30'!$A:$B,2,0)</f>
        <v>#N/A</v>
      </c>
      <c r="AJ2741" s="39" t="e">
        <f>VLOOKUP(A2741,[2]修订!$B:$C,2,0)</f>
        <v>#N/A</v>
      </c>
    </row>
    <row r="2742" s="39" customFormat="1" ht="27" spans="1:36">
      <c r="A2742" s="55">
        <v>310605010</v>
      </c>
      <c r="B2742" s="52" t="s">
        <v>4355</v>
      </c>
      <c r="C2742" s="52" t="s">
        <v>4356</v>
      </c>
      <c r="D2742" s="52" t="s">
        <v>4357</v>
      </c>
      <c r="E2742" s="56" t="s">
        <v>28</v>
      </c>
      <c r="F2742" s="56">
        <v>1080</v>
      </c>
      <c r="G2742" s="52"/>
      <c r="H2742" s="47" t="s">
        <v>1838</v>
      </c>
      <c r="I2742" s="44"/>
      <c r="J2742" s="39" t="e">
        <f>VLOOKUP(A2742,'[1]2019.11'!$A:$B,2,0)</f>
        <v>#N/A</v>
      </c>
      <c r="X2742" s="39" t="e">
        <f>VLOOKUP(A2742,'[1]2019.30'!$A:$B,2,0)</f>
        <v>#N/A</v>
      </c>
      <c r="AJ2742" s="39" t="e">
        <f>VLOOKUP(A2742,[2]修订!$B:$C,2,0)</f>
        <v>#N/A</v>
      </c>
    </row>
    <row r="2743" s="39" customFormat="1" ht="24" spans="1:36">
      <c r="A2743" s="55">
        <v>310605011</v>
      </c>
      <c r="B2743" s="52" t="s">
        <v>4358</v>
      </c>
      <c r="C2743" s="52"/>
      <c r="D2743" s="52" t="s">
        <v>336</v>
      </c>
      <c r="E2743" s="56" t="s">
        <v>28</v>
      </c>
      <c r="F2743" s="56">
        <v>880</v>
      </c>
      <c r="G2743" s="52" t="s">
        <v>4359</v>
      </c>
      <c r="H2743" s="47"/>
      <c r="I2743" s="44"/>
      <c r="J2743" s="39" t="e">
        <f>VLOOKUP(A2743,'[1]2019.11'!$A:$B,2,0)</f>
        <v>#N/A</v>
      </c>
      <c r="X2743" s="39" t="e">
        <f>VLOOKUP(A2743,'[1]2019.30'!$A:$B,2,0)</f>
        <v>#N/A</v>
      </c>
      <c r="AJ2743" s="39" t="e">
        <f>VLOOKUP(A2743,[2]修订!$B:$C,2,0)</f>
        <v>#N/A</v>
      </c>
    </row>
    <row r="2744" s="39" customFormat="1" spans="1:36">
      <c r="A2744" s="55">
        <v>310605012</v>
      </c>
      <c r="B2744" s="52" t="s">
        <v>4360</v>
      </c>
      <c r="C2744" s="52"/>
      <c r="D2744" s="52"/>
      <c r="E2744" s="56" t="s">
        <v>28</v>
      </c>
      <c r="F2744" s="56">
        <v>1300</v>
      </c>
      <c r="G2744" s="52"/>
      <c r="H2744" s="47"/>
      <c r="I2744" s="44"/>
      <c r="J2744" s="39" t="e">
        <f>VLOOKUP(A2744,'[1]2019.11'!$A:$B,2,0)</f>
        <v>#N/A</v>
      </c>
      <c r="X2744" s="39" t="e">
        <f>VLOOKUP(A2744,'[1]2019.30'!$A:$B,2,0)</f>
        <v>#N/A</v>
      </c>
      <c r="AJ2744" s="39" t="e">
        <f>VLOOKUP(A2744,[2]修订!$B:$C,2,0)</f>
        <v>#N/A</v>
      </c>
    </row>
    <row r="2745" s="39" customFormat="1" spans="1:36">
      <c r="A2745" s="55">
        <v>310605013</v>
      </c>
      <c r="B2745" s="52" t="s">
        <v>4361</v>
      </c>
      <c r="C2745" s="52" t="s">
        <v>4362</v>
      </c>
      <c r="D2745" s="52"/>
      <c r="E2745" s="56" t="s">
        <v>28</v>
      </c>
      <c r="F2745" s="56">
        <v>430</v>
      </c>
      <c r="G2745" s="52"/>
      <c r="H2745" s="47"/>
      <c r="I2745" s="44"/>
      <c r="J2745" s="39" t="e">
        <f>VLOOKUP(A2745,'[1]2019.11'!$A:$B,2,0)</f>
        <v>#N/A</v>
      </c>
      <c r="X2745" s="39" t="e">
        <f>VLOOKUP(A2745,'[1]2019.30'!$A:$B,2,0)</f>
        <v>#N/A</v>
      </c>
      <c r="AJ2745" s="39" t="e">
        <f>VLOOKUP(A2745,[2]修订!$B:$C,2,0)</f>
        <v>#N/A</v>
      </c>
    </row>
    <row r="2746" s="39" customFormat="1" spans="1:36">
      <c r="A2746" s="55">
        <v>310605014</v>
      </c>
      <c r="B2746" s="52" t="s">
        <v>4363</v>
      </c>
      <c r="C2746" s="52" t="s">
        <v>4364</v>
      </c>
      <c r="D2746" s="52"/>
      <c r="E2746" s="56" t="s">
        <v>28</v>
      </c>
      <c r="F2746" s="56">
        <v>710</v>
      </c>
      <c r="G2746" s="52"/>
      <c r="H2746" s="47"/>
      <c r="I2746" s="44"/>
      <c r="J2746" s="39" t="e">
        <f>VLOOKUP(A2746,'[1]2019.11'!$A:$B,2,0)</f>
        <v>#N/A</v>
      </c>
      <c r="X2746" s="39" t="e">
        <f>VLOOKUP(A2746,'[1]2019.30'!$A:$B,2,0)</f>
        <v>#N/A</v>
      </c>
      <c r="AJ2746" s="39" t="e">
        <f>VLOOKUP(A2746,[2]修订!$B:$C,2,0)</f>
        <v>#N/A</v>
      </c>
    </row>
    <row r="2747" s="39" customFormat="1" ht="24" spans="1:36">
      <c r="A2747" s="55">
        <v>310605015</v>
      </c>
      <c r="B2747" s="52" t="s">
        <v>4365</v>
      </c>
      <c r="C2747" s="52"/>
      <c r="D2747" s="52" t="s">
        <v>4366</v>
      </c>
      <c r="E2747" s="56" t="s">
        <v>28</v>
      </c>
      <c r="F2747" s="56" t="s">
        <v>48</v>
      </c>
      <c r="G2747" s="52"/>
      <c r="H2747" s="57" t="s">
        <v>404</v>
      </c>
      <c r="J2747" s="39" t="e">
        <f>VLOOKUP(A2747,'[1]2019.11'!$A:$B,2,0)</f>
        <v>#N/A</v>
      </c>
      <c r="X2747" s="39" t="e">
        <f>VLOOKUP(A2747,'[1]2019.30'!$A:$B,2,0)</f>
        <v>#N/A</v>
      </c>
      <c r="AJ2747" s="39" t="e">
        <f>VLOOKUP(A2747,[2]修订!$B:$C,2,0)</f>
        <v>#N/A</v>
      </c>
    </row>
    <row r="2748" s="39" customFormat="1" ht="54" spans="1:36">
      <c r="A2748" s="55">
        <v>310605016</v>
      </c>
      <c r="B2748" s="52" t="s">
        <v>4367</v>
      </c>
      <c r="C2748" s="52"/>
      <c r="D2748" s="52" t="s">
        <v>4368</v>
      </c>
      <c r="E2748" s="56" t="s">
        <v>28</v>
      </c>
      <c r="F2748" s="56">
        <v>1300</v>
      </c>
      <c r="G2748" s="52"/>
      <c r="H2748" s="47" t="s">
        <v>208</v>
      </c>
      <c r="I2748" s="44"/>
      <c r="J2748" s="39" t="e">
        <f>VLOOKUP(A2748,'[1]2019.11'!$A:$B,2,0)</f>
        <v>#N/A</v>
      </c>
      <c r="X2748" s="39" t="e">
        <f>VLOOKUP(A2748,'[1]2019.30'!$A:$B,2,0)</f>
        <v>#N/A</v>
      </c>
      <c r="AJ2748" s="39" t="e">
        <f>VLOOKUP(A2748,[2]修订!$B:$C,2,0)</f>
        <v>#N/A</v>
      </c>
    </row>
    <row r="2749" s="39" customFormat="1" ht="60" spans="1:36">
      <c r="A2749" s="55">
        <v>310605017</v>
      </c>
      <c r="B2749" s="52" t="s">
        <v>4369</v>
      </c>
      <c r="C2749" s="52" t="s">
        <v>4370</v>
      </c>
      <c r="D2749" s="52"/>
      <c r="E2749" s="56" t="s">
        <v>28</v>
      </c>
      <c r="F2749" s="56" t="s">
        <v>48</v>
      </c>
      <c r="G2749" s="52"/>
      <c r="H2749" s="57" t="s">
        <v>159</v>
      </c>
      <c r="I2749" s="39">
        <v>1600</v>
      </c>
      <c r="J2749" s="39" t="e">
        <f>VLOOKUP(A2749,'[1]2019.11'!$A:$B,2,0)</f>
        <v>#N/A</v>
      </c>
      <c r="X2749" s="39" t="e">
        <f>VLOOKUP(A2749,'[1]2019.30'!$A:$B,2,0)</f>
        <v>#N/A</v>
      </c>
      <c r="AJ2749" s="39" t="e">
        <f>VLOOKUP(A2749,[2]修订!$B:$C,2,0)</f>
        <v>#N/A</v>
      </c>
    </row>
    <row r="2750" s="39" customFormat="1" ht="48" spans="1:36">
      <c r="A2750" s="55">
        <v>310605018</v>
      </c>
      <c r="B2750" s="52" t="s">
        <v>4371</v>
      </c>
      <c r="C2750" s="52" t="s">
        <v>4372</v>
      </c>
      <c r="D2750" s="52" t="s">
        <v>4373</v>
      </c>
      <c r="E2750" s="56" t="s">
        <v>28</v>
      </c>
      <c r="F2750" s="56" t="s">
        <v>48</v>
      </c>
      <c r="G2750" s="52"/>
      <c r="H2750" s="57" t="s">
        <v>159</v>
      </c>
      <c r="I2750" s="39">
        <v>3200</v>
      </c>
      <c r="J2750" s="39" t="e">
        <f>VLOOKUP(A2750,'[1]2019.11'!$A:$B,2,0)</f>
        <v>#N/A</v>
      </c>
      <c r="X2750" s="39" t="e">
        <f>VLOOKUP(A2750,'[1]2019.30'!$A:$B,2,0)</f>
        <v>#N/A</v>
      </c>
      <c r="AJ2750" s="39" t="e">
        <f>VLOOKUP(A2750,[2]修订!$B:$C,2,0)</f>
        <v>#N/A</v>
      </c>
    </row>
    <row r="2751" s="39" customFormat="1" ht="24" spans="1:36">
      <c r="A2751" s="55">
        <v>310605019</v>
      </c>
      <c r="B2751" s="52" t="s">
        <v>4374</v>
      </c>
      <c r="C2751" s="52" t="s">
        <v>4375</v>
      </c>
      <c r="D2751" s="52" t="s">
        <v>4376</v>
      </c>
      <c r="E2751" s="56" t="s">
        <v>28</v>
      </c>
      <c r="F2751" s="56" t="s">
        <v>48</v>
      </c>
      <c r="G2751" s="52" t="s">
        <v>4377</v>
      </c>
      <c r="H2751" s="57" t="s">
        <v>81</v>
      </c>
      <c r="J2751" s="39" t="e">
        <f>VLOOKUP(A2751,'[1]2019.11'!$A:$B,2,0)</f>
        <v>#N/A</v>
      </c>
      <c r="X2751" s="39" t="e">
        <f>VLOOKUP(A2751,'[1]2019.30'!$A:$B,2,0)</f>
        <v>#N/A</v>
      </c>
      <c r="AJ2751" s="39" t="e">
        <f>VLOOKUP(A2751,[2]修订!$B:$C,2,0)</f>
        <v>#N/A</v>
      </c>
    </row>
    <row r="2752" s="39" customFormat="1" spans="1:36">
      <c r="A2752" s="55">
        <v>310606</v>
      </c>
      <c r="B2752" s="52" t="s">
        <v>4378</v>
      </c>
      <c r="C2752" s="52"/>
      <c r="D2752" s="52"/>
      <c r="E2752" s="56"/>
      <c r="F2752" s="56"/>
      <c r="G2752" s="52"/>
      <c r="H2752" s="47"/>
      <c r="I2752" s="44"/>
      <c r="J2752" s="39" t="e">
        <f>VLOOKUP(A2752,'[1]2019.11'!$A:$B,2,0)</f>
        <v>#N/A</v>
      </c>
      <c r="X2752" s="39" t="e">
        <f>VLOOKUP(A2752,'[1]2019.30'!$A:$B,2,0)</f>
        <v>#N/A</v>
      </c>
      <c r="AJ2752" s="39" t="e">
        <f>VLOOKUP(A2752,[2]修订!$B:$C,2,0)</f>
        <v>#N/A</v>
      </c>
    </row>
    <row r="2753" s="39" customFormat="1" ht="24" spans="1:36">
      <c r="A2753" s="55">
        <v>310606001</v>
      </c>
      <c r="B2753" s="52" t="s">
        <v>4379</v>
      </c>
      <c r="C2753" s="52" t="s">
        <v>4380</v>
      </c>
      <c r="D2753" s="52"/>
      <c r="E2753" s="56" t="s">
        <v>28</v>
      </c>
      <c r="F2753" s="56">
        <v>430</v>
      </c>
      <c r="G2753" s="52" t="s">
        <v>4381</v>
      </c>
      <c r="H2753" s="47"/>
      <c r="I2753" s="44"/>
      <c r="J2753" s="39" t="e">
        <f>VLOOKUP(A2753,'[1]2019.11'!$A:$B,2,0)</f>
        <v>#N/A</v>
      </c>
      <c r="X2753" s="39" t="e">
        <f>VLOOKUP(A2753,'[1]2019.30'!$A:$B,2,0)</f>
        <v>#N/A</v>
      </c>
      <c r="AJ2753" s="39" t="e">
        <f>VLOOKUP(A2753,[2]修订!$B:$C,2,0)</f>
        <v>#N/A</v>
      </c>
    </row>
    <row r="2754" s="39" customFormat="1" spans="1:36">
      <c r="A2754" s="55">
        <v>310606002</v>
      </c>
      <c r="B2754" s="52" t="s">
        <v>4382</v>
      </c>
      <c r="C2754" s="52" t="s">
        <v>4383</v>
      </c>
      <c r="D2754" s="52"/>
      <c r="E2754" s="56" t="s">
        <v>28</v>
      </c>
      <c r="F2754" s="56">
        <v>105</v>
      </c>
      <c r="G2754" s="52"/>
      <c r="H2754" s="47"/>
      <c r="I2754" s="44"/>
      <c r="J2754" s="39" t="e">
        <f>VLOOKUP(A2754,'[1]2019.11'!$A:$B,2,0)</f>
        <v>#N/A</v>
      </c>
      <c r="X2754" s="39" t="e">
        <f>VLOOKUP(A2754,'[1]2019.30'!$A:$B,2,0)</f>
        <v>#N/A</v>
      </c>
      <c r="AJ2754" s="39" t="e">
        <f>VLOOKUP(A2754,[2]修订!$B:$C,2,0)</f>
        <v>#N/A</v>
      </c>
    </row>
    <row r="2755" s="39" customFormat="1" ht="108" spans="1:36">
      <c r="A2755" s="55">
        <v>310606003</v>
      </c>
      <c r="B2755" s="52" t="s">
        <v>4384</v>
      </c>
      <c r="C2755" s="52" t="s">
        <v>4385</v>
      </c>
      <c r="D2755" s="52"/>
      <c r="E2755" s="56" t="s">
        <v>28</v>
      </c>
      <c r="F2755" s="56" t="s">
        <v>48</v>
      </c>
      <c r="G2755" s="52" t="s">
        <v>4386</v>
      </c>
      <c r="H2755" s="57" t="s">
        <v>62</v>
      </c>
      <c r="J2755" s="39" t="e">
        <f>VLOOKUP(A2755,'[1]2019.11'!$A:$B,2,0)</f>
        <v>#N/A</v>
      </c>
      <c r="X2755" s="39" t="e">
        <f>VLOOKUP(A2755,'[1]2019.30'!$A:$B,2,0)</f>
        <v>#N/A</v>
      </c>
      <c r="AJ2755" s="39" t="e">
        <f>VLOOKUP(A2755,[2]修订!$B:$C,2,0)</f>
        <v>#N/A</v>
      </c>
    </row>
    <row r="2756" s="41" customFormat="1" ht="120" spans="1:36">
      <c r="A2756" s="55">
        <v>310606004</v>
      </c>
      <c r="B2756" s="52" t="s">
        <v>4387</v>
      </c>
      <c r="C2756" s="52" t="s">
        <v>4388</v>
      </c>
      <c r="D2756" s="52"/>
      <c r="E2756" s="56" t="s">
        <v>28</v>
      </c>
      <c r="F2756" s="56" t="s">
        <v>48</v>
      </c>
      <c r="G2756" s="52" t="s">
        <v>4389</v>
      </c>
      <c r="H2756" s="77" t="s">
        <v>275</v>
      </c>
      <c r="J2756" s="39" t="e">
        <f>VLOOKUP(A2756,'[1]2019.11'!$A:$B,2,0)</f>
        <v>#N/A</v>
      </c>
      <c r="X2756" s="39" t="e">
        <f>VLOOKUP(A2756,'[1]2019.30'!$A:$B,2,0)</f>
        <v>#N/A</v>
      </c>
      <c r="AJ2756" s="39" t="e">
        <f>VLOOKUP(A2756,[2]修订!$B:$C,2,0)</f>
        <v>#N/A</v>
      </c>
    </row>
    <row r="2757" s="39" customFormat="1" spans="1:36">
      <c r="A2757" s="55">
        <v>310607</v>
      </c>
      <c r="B2757" s="52" t="s">
        <v>4390</v>
      </c>
      <c r="C2757" s="52" t="s">
        <v>4391</v>
      </c>
      <c r="D2757" s="52"/>
      <c r="E2757" s="56"/>
      <c r="F2757" s="56"/>
      <c r="G2757" s="52"/>
      <c r="H2757" s="47"/>
      <c r="I2757" s="44"/>
      <c r="J2757" s="39" t="e">
        <f>VLOOKUP(A2757,'[1]2019.11'!$A:$B,2,0)</f>
        <v>#N/A</v>
      </c>
      <c r="X2757" s="39" t="str">
        <f>VLOOKUP(A2757,'[1]2019.30'!$A:$B,2,0)</f>
        <v>高压氧治疗</v>
      </c>
      <c r="Y2757" s="39">
        <f>IF(B2757=X2757,0,1)</f>
        <v>0</v>
      </c>
      <c r="Z2757" s="39" t="s">
        <v>4391</v>
      </c>
      <c r="AA2757" s="39">
        <f>IF(C2757=Z2757,0,1)</f>
        <v>0</v>
      </c>
      <c r="AB2757" s="39" t="e">
        <f>VLOOKUP(A2757,'[1]2019.30'!$A:$D,4,0)</f>
        <v>#REF!</v>
      </c>
      <c r="AC2757" s="39" t="e">
        <f>IF(D2757=AB2757,0,1)</f>
        <v>#REF!</v>
      </c>
      <c r="AD2757" s="39" t="e">
        <f>VLOOKUP(A2757,'[1]2019.30'!$A:$E,5,0)</f>
        <v>#REF!</v>
      </c>
      <c r="AE2757" s="39" t="e">
        <f>IF(E2757=AD2757,0,1)</f>
        <v>#REF!</v>
      </c>
      <c r="AF2757" s="39" t="e">
        <f>VLOOKUP(A2757,'[1]2019.30'!$A:$F,6,0)</f>
        <v>#REF!</v>
      </c>
      <c r="AG2757" s="39" t="e">
        <f>IF(F2757=AF2757,0,1)</f>
        <v>#REF!</v>
      </c>
      <c r="AH2757" s="39">
        <v>0</v>
      </c>
      <c r="AI2757" s="39">
        <f>IF(G2757=AH2757,0,1)</f>
        <v>0</v>
      </c>
      <c r="AJ2757" s="39" t="e">
        <f>VLOOKUP(A2757,[2]修订!$B:$C,2,0)</f>
        <v>#N/A</v>
      </c>
    </row>
    <row r="2758" s="39" customFormat="1" ht="48" spans="1:36">
      <c r="A2758" s="55">
        <v>310607001</v>
      </c>
      <c r="B2758" s="52" t="s">
        <v>4392</v>
      </c>
      <c r="C2758" s="52" t="s">
        <v>4393</v>
      </c>
      <c r="D2758" s="52"/>
      <c r="E2758" s="56" t="s">
        <v>28</v>
      </c>
      <c r="F2758" s="56">
        <v>140</v>
      </c>
      <c r="G2758" s="52" t="s">
        <v>4394</v>
      </c>
      <c r="H2758" s="47" t="s">
        <v>339</v>
      </c>
      <c r="I2758" s="44"/>
      <c r="J2758" s="39" t="e">
        <f>VLOOKUP(A2758,'[1]2019.11'!$A:$B,2,0)</f>
        <v>#N/A</v>
      </c>
      <c r="X2758" s="39" t="str">
        <f>VLOOKUP(A2758,'[1]2019.30'!$A:$B,2,0)</f>
        <v>高压氧舱治疗</v>
      </c>
      <c r="Y2758" s="39">
        <f>IF(B2758=X2758,0,1)</f>
        <v>0</v>
      </c>
      <c r="Z2758" s="39" t="s">
        <v>4393</v>
      </c>
      <c r="AA2758" s="39">
        <f>IF(C2758=Z2758,0,1)</f>
        <v>0</v>
      </c>
      <c r="AB2758" s="39" t="e">
        <f>VLOOKUP(A2758,'[1]2019.30'!$A:$D,4,0)</f>
        <v>#REF!</v>
      </c>
      <c r="AC2758" s="39" t="e">
        <f>IF(D2758=AB2758,0,1)</f>
        <v>#REF!</v>
      </c>
      <c r="AD2758" s="39" t="str">
        <f>VLOOKUP(A2758,'[1]2019.30'!$A:$E,5,0)</f>
        <v>次</v>
      </c>
      <c r="AE2758" s="39">
        <f>IF(E2758=AD2758,0,1)</f>
        <v>0</v>
      </c>
      <c r="AF2758" s="39">
        <f>VLOOKUP(A2758,'[1]2019.30'!$A:$F,6,0)</f>
        <v>75</v>
      </c>
      <c r="AG2758" s="39">
        <f>IF(F2758=AF2758,0,1)</f>
        <v>1</v>
      </c>
      <c r="AH2758" s="39" t="s">
        <v>4394</v>
      </c>
      <c r="AI2758" s="39">
        <f>IF(G2758=AH2758,0,1)</f>
        <v>0</v>
      </c>
      <c r="AJ2758" s="39" t="e">
        <f>VLOOKUP(A2758,[2]修订!$B:$C,2,0)</f>
        <v>#N/A</v>
      </c>
    </row>
    <row r="2759" s="39" customFormat="1" spans="1:36">
      <c r="A2759" s="55">
        <v>310607002</v>
      </c>
      <c r="B2759" s="52" t="s">
        <v>4395</v>
      </c>
      <c r="C2759" s="52" t="s">
        <v>4396</v>
      </c>
      <c r="D2759" s="52"/>
      <c r="E2759" s="56" t="s">
        <v>28</v>
      </c>
      <c r="F2759" s="56">
        <v>170</v>
      </c>
      <c r="G2759" s="52"/>
      <c r="H2759" s="47"/>
      <c r="I2759" s="44"/>
      <c r="J2759" s="39" t="e">
        <f>VLOOKUP(A2759,'[1]2019.11'!$A:$B,2,0)</f>
        <v>#N/A</v>
      </c>
      <c r="X2759" s="39" t="e">
        <f>VLOOKUP(A2759,'[1]2019.30'!$A:$B,2,0)</f>
        <v>#N/A</v>
      </c>
      <c r="AJ2759" s="39" t="e">
        <f>VLOOKUP(A2759,[2]修订!$B:$C,2,0)</f>
        <v>#N/A</v>
      </c>
    </row>
    <row r="2760" s="39" customFormat="1" spans="1:36">
      <c r="A2760" s="55">
        <v>310607003</v>
      </c>
      <c r="B2760" s="52" t="s">
        <v>4397</v>
      </c>
      <c r="C2760" s="52" t="s">
        <v>4396</v>
      </c>
      <c r="D2760" s="52"/>
      <c r="E2760" s="56" t="s">
        <v>28</v>
      </c>
      <c r="F2760" s="56">
        <v>110</v>
      </c>
      <c r="G2760" s="52"/>
      <c r="H2760" s="47"/>
      <c r="I2760" s="44"/>
      <c r="J2760" s="39" t="e">
        <f>VLOOKUP(A2760,'[1]2019.11'!$A:$B,2,0)</f>
        <v>#N/A</v>
      </c>
      <c r="X2760" s="39" t="e">
        <f>VLOOKUP(A2760,'[1]2019.30'!$A:$B,2,0)</f>
        <v>#N/A</v>
      </c>
      <c r="AJ2760" s="39" t="e">
        <f>VLOOKUP(A2760,[2]修订!$B:$C,2,0)</f>
        <v>#N/A</v>
      </c>
    </row>
    <row r="2761" s="39" customFormat="1" spans="1:36">
      <c r="A2761" s="55">
        <v>310607004</v>
      </c>
      <c r="B2761" s="52" t="s">
        <v>4398</v>
      </c>
      <c r="C2761" s="52"/>
      <c r="D2761" s="52"/>
      <c r="E2761" s="56" t="s">
        <v>28</v>
      </c>
      <c r="F2761" s="56">
        <v>240</v>
      </c>
      <c r="G2761" s="52" t="s">
        <v>4399</v>
      </c>
      <c r="H2761" s="47"/>
      <c r="I2761" s="44"/>
      <c r="J2761" s="39" t="e">
        <f>VLOOKUP(A2761,'[1]2019.11'!$A:$B,2,0)</f>
        <v>#N/A</v>
      </c>
      <c r="X2761" s="39" t="e">
        <f>VLOOKUP(A2761,'[1]2019.30'!$A:$B,2,0)</f>
        <v>#N/A</v>
      </c>
      <c r="AJ2761" s="39" t="e">
        <f>VLOOKUP(A2761,[2]修订!$B:$C,2,0)</f>
        <v>#N/A</v>
      </c>
    </row>
    <row r="2762" s="39" customFormat="1" spans="1:36">
      <c r="A2762" s="55">
        <v>310607005</v>
      </c>
      <c r="B2762" s="52" t="s">
        <v>4400</v>
      </c>
      <c r="C2762" s="52"/>
      <c r="D2762" s="52"/>
      <c r="E2762" s="56" t="s">
        <v>28</v>
      </c>
      <c r="F2762" s="56">
        <v>95</v>
      </c>
      <c r="G2762" s="52"/>
      <c r="H2762" s="47"/>
      <c r="I2762" s="44"/>
      <c r="J2762" s="39" t="e">
        <f>VLOOKUP(A2762,'[1]2019.11'!$A:$B,2,0)</f>
        <v>#N/A</v>
      </c>
      <c r="X2762" s="39" t="e">
        <f>VLOOKUP(A2762,'[1]2019.30'!$A:$B,2,0)</f>
        <v>#N/A</v>
      </c>
      <c r="AJ2762" s="39" t="e">
        <f>VLOOKUP(A2762,[2]修订!$B:$C,2,0)</f>
        <v>#N/A</v>
      </c>
    </row>
    <row r="2763" s="39" customFormat="1" spans="1:36">
      <c r="A2763" s="55">
        <v>310607006</v>
      </c>
      <c r="B2763" s="52" t="s">
        <v>4401</v>
      </c>
      <c r="C2763" s="52" t="s">
        <v>4402</v>
      </c>
      <c r="D2763" s="52"/>
      <c r="E2763" s="56" t="s">
        <v>155</v>
      </c>
      <c r="F2763" s="56">
        <v>10</v>
      </c>
      <c r="G2763" s="52"/>
      <c r="H2763" s="47" t="s">
        <v>68</v>
      </c>
      <c r="I2763" s="44"/>
      <c r="J2763" s="39" t="e">
        <f>VLOOKUP(A2763,'[1]2019.11'!$A:$B,2,0)</f>
        <v>#N/A</v>
      </c>
      <c r="X2763" s="39" t="str">
        <f>VLOOKUP(A2763,'[1]2019.30'!$A:$B,2,0)</f>
        <v>舱外高流量吸氧</v>
      </c>
      <c r="Y2763" s="39">
        <f t="shared" ref="Y2763:Y2766" si="492">IF(B2763=X2763,0,1)</f>
        <v>0</v>
      </c>
      <c r="Z2763" s="39" t="s">
        <v>4402</v>
      </c>
      <c r="AA2763" s="39">
        <f t="shared" ref="AA2763:AA2766" si="493">IF(C2763=Z2763,0,1)</f>
        <v>0</v>
      </c>
      <c r="AB2763" s="39" t="e">
        <f>VLOOKUP(A2763,'[1]2019.30'!$A:$D,4,0)</f>
        <v>#REF!</v>
      </c>
      <c r="AC2763" s="39" t="e">
        <f t="shared" ref="AC2763:AC2766" si="494">IF(D2763=AB2763,0,1)</f>
        <v>#REF!</v>
      </c>
      <c r="AD2763" s="39" t="str">
        <f>VLOOKUP(A2763,'[1]2019.30'!$A:$E,5,0)</f>
        <v>小时</v>
      </c>
      <c r="AE2763" s="39">
        <f t="shared" ref="AE2763:AE2766" si="495">IF(E2763=AD2763,0,1)</f>
        <v>0</v>
      </c>
      <c r="AF2763" s="39">
        <f>VLOOKUP(A2763,'[1]2019.30'!$A:$F,6,0)</f>
        <v>10</v>
      </c>
      <c r="AG2763" s="39">
        <f t="shared" ref="AG2763:AG2766" si="496">IF(F2763=AF2763,0,1)</f>
        <v>0</v>
      </c>
      <c r="AH2763" s="39">
        <v>0</v>
      </c>
      <c r="AI2763" s="39">
        <f>IF(G2763=AH2763,0,1)</f>
        <v>0</v>
      </c>
      <c r="AJ2763" s="39" t="e">
        <f>VLOOKUP(A2763,[2]修订!$B:$C,2,0)</f>
        <v>#N/A</v>
      </c>
    </row>
    <row r="2764" s="39" customFormat="1" spans="1:36">
      <c r="A2764" s="55">
        <v>3107</v>
      </c>
      <c r="B2764" s="52" t="s">
        <v>4403</v>
      </c>
      <c r="C2764" s="52"/>
      <c r="D2764" s="52"/>
      <c r="E2764" s="56"/>
      <c r="F2764" s="56"/>
      <c r="G2764" s="52"/>
      <c r="H2764" s="47"/>
      <c r="I2764" s="44"/>
      <c r="J2764" s="39" t="e">
        <f>VLOOKUP(A2764,'[1]2019.11'!$A:$B,2,0)</f>
        <v>#N/A</v>
      </c>
      <c r="X2764" s="39" t="str">
        <f>VLOOKUP(A2764,'[1]2019.30'!$A:$B,2,0)</f>
        <v>7．心脏及血管系统</v>
      </c>
      <c r="Y2764" s="39">
        <f t="shared" si="492"/>
        <v>0</v>
      </c>
      <c r="Z2764" s="39">
        <v>0</v>
      </c>
      <c r="AA2764" s="39">
        <f t="shared" si="493"/>
        <v>0</v>
      </c>
      <c r="AB2764" s="39" t="e">
        <f>VLOOKUP(A2764,'[1]2019.30'!$A:$D,4,0)</f>
        <v>#REF!</v>
      </c>
      <c r="AC2764" s="39" t="e">
        <f t="shared" si="494"/>
        <v>#REF!</v>
      </c>
      <c r="AD2764" s="39" t="e">
        <f>VLOOKUP(A2764,'[1]2019.30'!$A:$E,5,0)</f>
        <v>#REF!</v>
      </c>
      <c r="AE2764" s="39" t="e">
        <f t="shared" si="495"/>
        <v>#REF!</v>
      </c>
      <c r="AF2764" s="39" t="e">
        <f>VLOOKUP(A2764,'[1]2019.30'!$A:$F,6,0)</f>
        <v>#REF!</v>
      </c>
      <c r="AG2764" s="39" t="e">
        <f t="shared" si="496"/>
        <v>#REF!</v>
      </c>
      <c r="AH2764" s="39">
        <v>0</v>
      </c>
      <c r="AI2764" s="39">
        <f>IF(G2764=AH2764,0,1)</f>
        <v>0</v>
      </c>
      <c r="AJ2764" s="39" t="e">
        <f>VLOOKUP(A2764,[2]修订!$B:$C,2,0)</f>
        <v>#N/A</v>
      </c>
    </row>
    <row r="2765" s="39" customFormat="1" spans="1:36">
      <c r="A2765" s="55">
        <v>310701</v>
      </c>
      <c r="B2765" s="52" t="s">
        <v>4404</v>
      </c>
      <c r="C2765" s="52"/>
      <c r="D2765" s="52"/>
      <c r="E2765" s="56"/>
      <c r="F2765" s="56"/>
      <c r="G2765" s="52"/>
      <c r="H2765" s="47"/>
      <c r="I2765" s="44"/>
      <c r="J2765" s="39" t="e">
        <f>VLOOKUP(A2765,'[1]2019.11'!$A:$B,2,0)</f>
        <v>#N/A</v>
      </c>
      <c r="X2765" s="39" t="str">
        <f>VLOOKUP(A2765,'[1]2019.30'!$A:$B,2,0)</f>
        <v>心电生理和心功能检查</v>
      </c>
      <c r="Y2765" s="39">
        <f t="shared" si="492"/>
        <v>0</v>
      </c>
      <c r="Z2765" s="39">
        <v>0</v>
      </c>
      <c r="AA2765" s="39">
        <f t="shared" si="493"/>
        <v>0</v>
      </c>
      <c r="AB2765" s="39" t="e">
        <f>VLOOKUP(A2765,'[1]2019.30'!$A:$D,4,0)</f>
        <v>#REF!</v>
      </c>
      <c r="AC2765" s="39" t="e">
        <f t="shared" si="494"/>
        <v>#REF!</v>
      </c>
      <c r="AD2765" s="39" t="e">
        <f>VLOOKUP(A2765,'[1]2019.30'!$A:$E,5,0)</f>
        <v>#REF!</v>
      </c>
      <c r="AE2765" s="39" t="e">
        <f t="shared" si="495"/>
        <v>#REF!</v>
      </c>
      <c r="AF2765" s="39" t="e">
        <f>VLOOKUP(A2765,'[1]2019.30'!$A:$F,6,0)</f>
        <v>#REF!</v>
      </c>
      <c r="AG2765" s="39" t="e">
        <f t="shared" si="496"/>
        <v>#REF!</v>
      </c>
      <c r="AH2765" s="39">
        <v>0</v>
      </c>
      <c r="AI2765" s="39">
        <f>IF(G2765=AH2765,0,1)</f>
        <v>0</v>
      </c>
      <c r="AJ2765" s="39" t="e">
        <f>VLOOKUP(A2765,[2]修订!$B:$C,2,0)</f>
        <v>#N/A</v>
      </c>
    </row>
    <row r="2766" s="39" customFormat="1" spans="1:36">
      <c r="A2766" s="55">
        <v>310701001</v>
      </c>
      <c r="B2766" s="52" t="s">
        <v>4405</v>
      </c>
      <c r="C2766" s="52" t="s">
        <v>4406</v>
      </c>
      <c r="D2766" s="52"/>
      <c r="E2766" s="56" t="s">
        <v>28</v>
      </c>
      <c r="F2766" s="56"/>
      <c r="G2766" s="52" t="s">
        <v>4407</v>
      </c>
      <c r="H2766" s="47"/>
      <c r="I2766" s="44"/>
      <c r="J2766" s="39" t="e">
        <f>VLOOKUP(A2766,'[1]2019.11'!$A:$B,2,0)</f>
        <v>#N/A</v>
      </c>
      <c r="X2766" s="39" t="str">
        <f>VLOOKUP(A2766,'[1]2019.30'!$A:$B,2,0)</f>
        <v>常规心电图检查</v>
      </c>
      <c r="Y2766" s="39">
        <f t="shared" si="492"/>
        <v>0</v>
      </c>
      <c r="Z2766" s="39" t="s">
        <v>4406</v>
      </c>
      <c r="AA2766" s="39">
        <f t="shared" si="493"/>
        <v>0</v>
      </c>
      <c r="AB2766" s="39" t="e">
        <f>VLOOKUP(A2766,'[1]2019.30'!$A:$D,4,0)</f>
        <v>#REF!</v>
      </c>
      <c r="AC2766" s="39" t="e">
        <f t="shared" si="494"/>
        <v>#REF!</v>
      </c>
      <c r="AD2766" s="39" t="str">
        <f>VLOOKUP(A2766,'[1]2019.30'!$A:$E,5,0)</f>
        <v>次</v>
      </c>
      <c r="AE2766" s="39">
        <f t="shared" si="495"/>
        <v>0</v>
      </c>
      <c r="AF2766" s="39" t="e">
        <f>VLOOKUP(A2766,'[1]2019.30'!$A:$F,6,0)</f>
        <v>#REF!</v>
      </c>
      <c r="AG2766" s="39" t="e">
        <f t="shared" si="496"/>
        <v>#REF!</v>
      </c>
      <c r="AH2766" s="39" t="s">
        <v>4407</v>
      </c>
      <c r="AI2766" s="39">
        <f>IF(G2766=AH2766,0,1)</f>
        <v>0</v>
      </c>
      <c r="AJ2766" s="39" t="e">
        <f>VLOOKUP(A2766,[2]修订!$B:$C,2,0)</f>
        <v>#N/A</v>
      </c>
    </row>
    <row r="2767" s="39" customFormat="1" spans="1:36">
      <c r="A2767" s="55" t="s">
        <v>4408</v>
      </c>
      <c r="B2767" s="52" t="s">
        <v>4409</v>
      </c>
      <c r="C2767" s="52"/>
      <c r="D2767" s="52"/>
      <c r="E2767" s="56" t="s">
        <v>28</v>
      </c>
      <c r="F2767" s="56">
        <v>5</v>
      </c>
      <c r="G2767" s="52"/>
      <c r="H2767" s="47"/>
      <c r="I2767" s="44"/>
      <c r="J2767" s="39" t="e">
        <f>VLOOKUP(A2767,'[1]2019.11'!$A:$B,2,0)</f>
        <v>#N/A</v>
      </c>
      <c r="X2767" s="39" t="e">
        <f>VLOOKUP(A2767,'[1]2019.30'!$A:$B,2,0)</f>
        <v>#N/A</v>
      </c>
      <c r="AJ2767" s="39" t="e">
        <f>VLOOKUP(A2767,[2]修订!$B:$C,2,0)</f>
        <v>#N/A</v>
      </c>
    </row>
    <row r="2768" s="39" customFormat="1" spans="1:36">
      <c r="A2768" s="55" t="s">
        <v>4410</v>
      </c>
      <c r="B2768" s="52" t="s">
        <v>4411</v>
      </c>
      <c r="C2768" s="52"/>
      <c r="D2768" s="52"/>
      <c r="E2768" s="56" t="s">
        <v>28</v>
      </c>
      <c r="F2768" s="56">
        <v>10</v>
      </c>
      <c r="G2768" s="52"/>
      <c r="H2768" s="47" t="s">
        <v>68</v>
      </c>
      <c r="I2768" s="44"/>
      <c r="J2768" s="39" t="e">
        <f>VLOOKUP(A2768,'[1]2019.11'!$A:$B,2,0)</f>
        <v>#N/A</v>
      </c>
      <c r="X2768" s="39" t="str">
        <f>VLOOKUP(A2768,'[1]2019.30'!$A:$B,2,0)</f>
        <v>三通道</v>
      </c>
      <c r="Y2768" s="39">
        <f t="shared" ref="Y2768:Y2772" si="497">IF(B2768=X2768,0,1)</f>
        <v>0</v>
      </c>
      <c r="Z2768" s="39">
        <v>0</v>
      </c>
      <c r="AA2768" s="39">
        <f t="shared" ref="AA2768:AA2772" si="498">IF(C2768=Z2768,0,1)</f>
        <v>0</v>
      </c>
      <c r="AB2768" s="39" t="e">
        <f>VLOOKUP(A2768,'[1]2019.30'!$A:$D,4,0)</f>
        <v>#REF!</v>
      </c>
      <c r="AC2768" s="39" t="e">
        <f t="shared" ref="AC2768:AC2772" si="499">IF(D2768=AB2768,0,1)</f>
        <v>#REF!</v>
      </c>
      <c r="AD2768" s="39" t="str">
        <f>VLOOKUP(A2768,'[1]2019.30'!$A:$E,5,0)</f>
        <v>次</v>
      </c>
      <c r="AE2768" s="39">
        <f t="shared" ref="AE2768:AE2772" si="500">IF(E2768=AD2768,0,1)</f>
        <v>0</v>
      </c>
      <c r="AF2768" s="39">
        <f>VLOOKUP(A2768,'[1]2019.30'!$A:$F,6,0)</f>
        <v>10</v>
      </c>
      <c r="AG2768" s="39">
        <f t="shared" ref="AG2768:AG2772" si="501">IF(F2768=AF2768,0,1)</f>
        <v>0</v>
      </c>
      <c r="AH2768" s="39">
        <v>0</v>
      </c>
      <c r="AI2768" s="39">
        <f>IF(G2768=AH2768,0,1)</f>
        <v>0</v>
      </c>
      <c r="AJ2768" s="39" t="e">
        <f>VLOOKUP(A2768,[2]修订!$B:$C,2,0)</f>
        <v>#N/A</v>
      </c>
    </row>
    <row r="2769" s="39" customFormat="1" spans="1:36">
      <c r="A2769" s="55" t="s">
        <v>4412</v>
      </c>
      <c r="B2769" s="52" t="s">
        <v>4413</v>
      </c>
      <c r="C2769" s="52"/>
      <c r="D2769" s="52"/>
      <c r="E2769" s="56" t="s">
        <v>28</v>
      </c>
      <c r="F2769" s="56">
        <v>15</v>
      </c>
      <c r="G2769" s="52"/>
      <c r="H2769" s="47" t="s">
        <v>68</v>
      </c>
      <c r="I2769" s="44"/>
      <c r="J2769" s="39" t="e">
        <f>VLOOKUP(A2769,'[1]2019.11'!$A:$B,2,0)</f>
        <v>#N/A</v>
      </c>
      <c r="X2769" s="39" t="str">
        <f>VLOOKUP(A2769,'[1]2019.30'!$A:$B,2,0)</f>
        <v>十二通道</v>
      </c>
      <c r="Y2769" s="39">
        <f t="shared" si="497"/>
        <v>0</v>
      </c>
      <c r="Z2769" s="39">
        <v>0</v>
      </c>
      <c r="AA2769" s="39">
        <f t="shared" si="498"/>
        <v>0</v>
      </c>
      <c r="AB2769" s="39" t="e">
        <f>VLOOKUP(A2769,'[1]2019.30'!$A:$D,4,0)</f>
        <v>#REF!</v>
      </c>
      <c r="AC2769" s="39" t="e">
        <f t="shared" si="499"/>
        <v>#REF!</v>
      </c>
      <c r="AD2769" s="39" t="str">
        <f>VLOOKUP(A2769,'[1]2019.30'!$A:$E,5,0)</f>
        <v>次</v>
      </c>
      <c r="AE2769" s="39">
        <f t="shared" si="500"/>
        <v>0</v>
      </c>
      <c r="AF2769" s="39">
        <f>VLOOKUP(A2769,'[1]2019.30'!$A:$F,6,0)</f>
        <v>15</v>
      </c>
      <c r="AG2769" s="39">
        <f t="shared" si="501"/>
        <v>0</v>
      </c>
      <c r="AH2769" s="39">
        <v>0</v>
      </c>
      <c r="AI2769" s="39">
        <f>IF(G2769=AH2769,0,1)</f>
        <v>0</v>
      </c>
      <c r="AJ2769" s="39" t="e">
        <f>VLOOKUP(A2769,[2]修订!$B:$C,2,0)</f>
        <v>#N/A</v>
      </c>
    </row>
    <row r="2770" s="39" customFormat="1" spans="1:36">
      <c r="A2770" s="55" t="s">
        <v>4414</v>
      </c>
      <c r="B2770" s="52" t="s">
        <v>4415</v>
      </c>
      <c r="C2770" s="52"/>
      <c r="D2770" s="52"/>
      <c r="E2770" s="56" t="s">
        <v>28</v>
      </c>
      <c r="F2770" s="56">
        <v>20</v>
      </c>
      <c r="G2770" s="52"/>
      <c r="H2770" s="47" t="s">
        <v>68</v>
      </c>
      <c r="I2770" s="44"/>
      <c r="J2770" s="39" t="e">
        <f>VLOOKUP(A2770,'[1]2019.11'!$A:$B,2,0)</f>
        <v>#N/A</v>
      </c>
      <c r="X2770" s="39" t="str">
        <f>VLOOKUP(A2770,'[1]2019.30'!$A:$B,2,0)</f>
        <v>十五导联</v>
      </c>
      <c r="Y2770" s="39">
        <f t="shared" si="497"/>
        <v>0</v>
      </c>
      <c r="Z2770" s="39">
        <v>0</v>
      </c>
      <c r="AA2770" s="39">
        <f t="shared" si="498"/>
        <v>0</v>
      </c>
      <c r="AB2770" s="39" t="e">
        <f>VLOOKUP(A2770,'[1]2019.30'!$A:$D,4,0)</f>
        <v>#REF!</v>
      </c>
      <c r="AC2770" s="39" t="e">
        <f t="shared" si="499"/>
        <v>#REF!</v>
      </c>
      <c r="AD2770" s="39" t="str">
        <f>VLOOKUP(A2770,'[1]2019.30'!$A:$E,5,0)</f>
        <v>次</v>
      </c>
      <c r="AE2770" s="39">
        <f t="shared" si="500"/>
        <v>0</v>
      </c>
      <c r="AF2770" s="39">
        <f>VLOOKUP(A2770,'[1]2019.30'!$A:$F,6,0)</f>
        <v>20</v>
      </c>
      <c r="AG2770" s="39">
        <f t="shared" si="501"/>
        <v>0</v>
      </c>
      <c r="AH2770" s="39">
        <v>0</v>
      </c>
      <c r="AI2770" s="39">
        <f>IF(G2770=AH2770,0,1)</f>
        <v>0</v>
      </c>
      <c r="AJ2770" s="39" t="e">
        <f>VLOOKUP(A2770,[2]修订!$B:$C,2,0)</f>
        <v>#N/A</v>
      </c>
    </row>
    <row r="2771" s="39" customFormat="1" spans="1:36">
      <c r="A2771" s="55" t="s">
        <v>4416</v>
      </c>
      <c r="B2771" s="52" t="s">
        <v>4417</v>
      </c>
      <c r="C2771" s="52"/>
      <c r="D2771" s="52"/>
      <c r="E2771" s="56" t="s">
        <v>28</v>
      </c>
      <c r="F2771" s="56">
        <v>25</v>
      </c>
      <c r="G2771" s="52"/>
      <c r="H2771" s="47" t="s">
        <v>68</v>
      </c>
      <c r="I2771" s="44"/>
      <c r="J2771" s="39" t="e">
        <f>VLOOKUP(A2771,'[1]2019.11'!$A:$B,2,0)</f>
        <v>#N/A</v>
      </c>
      <c r="X2771" s="39" t="str">
        <f>VLOOKUP(A2771,'[1]2019.30'!$A:$B,2,0)</f>
        <v>十八导联</v>
      </c>
      <c r="Y2771" s="39">
        <f t="shared" si="497"/>
        <v>0</v>
      </c>
      <c r="Z2771" s="39">
        <v>0</v>
      </c>
      <c r="AA2771" s="39">
        <f t="shared" si="498"/>
        <v>0</v>
      </c>
      <c r="AB2771" s="39" t="e">
        <f>VLOOKUP(A2771,'[1]2019.30'!$A:$D,4,0)</f>
        <v>#REF!</v>
      </c>
      <c r="AC2771" s="39" t="e">
        <f t="shared" si="499"/>
        <v>#REF!</v>
      </c>
      <c r="AD2771" s="39" t="str">
        <f>VLOOKUP(A2771,'[1]2019.30'!$A:$E,5,0)</f>
        <v>次</v>
      </c>
      <c r="AE2771" s="39">
        <f t="shared" si="500"/>
        <v>0</v>
      </c>
      <c r="AF2771" s="39">
        <f>VLOOKUP(A2771,'[1]2019.30'!$A:$F,6,0)</f>
        <v>25</v>
      </c>
      <c r="AG2771" s="39">
        <f t="shared" si="501"/>
        <v>0</v>
      </c>
      <c r="AH2771" s="39">
        <v>0</v>
      </c>
      <c r="AI2771" s="39">
        <f>IF(G2771=AH2771,0,1)</f>
        <v>0</v>
      </c>
      <c r="AJ2771" s="39" t="e">
        <f>VLOOKUP(A2771,[2]修订!$B:$C,2,0)</f>
        <v>#N/A</v>
      </c>
    </row>
    <row r="2772" s="39" customFormat="1" spans="1:36">
      <c r="A2772" s="55" t="s">
        <v>4418</v>
      </c>
      <c r="B2772" s="52" t="s">
        <v>4419</v>
      </c>
      <c r="C2772" s="52"/>
      <c r="D2772" s="52"/>
      <c r="E2772" s="56" t="s">
        <v>28</v>
      </c>
      <c r="F2772" s="56">
        <v>30</v>
      </c>
      <c r="G2772" s="52"/>
      <c r="H2772" s="47" t="s">
        <v>68</v>
      </c>
      <c r="I2772" s="44"/>
      <c r="J2772" s="39" t="e">
        <f>VLOOKUP(A2772,'[1]2019.11'!$A:$B,2,0)</f>
        <v>#N/A</v>
      </c>
      <c r="X2772" s="39" t="str">
        <f>VLOOKUP(A2772,'[1]2019.30'!$A:$B,2,0)</f>
        <v>自动分析</v>
      </c>
      <c r="Y2772" s="39">
        <f t="shared" si="497"/>
        <v>0</v>
      </c>
      <c r="Z2772" s="39">
        <v>0</v>
      </c>
      <c r="AA2772" s="39">
        <f t="shared" si="498"/>
        <v>0</v>
      </c>
      <c r="AB2772" s="39" t="e">
        <f>VLOOKUP(A2772,'[1]2019.30'!$A:$D,4,0)</f>
        <v>#REF!</v>
      </c>
      <c r="AC2772" s="39" t="e">
        <f t="shared" si="499"/>
        <v>#REF!</v>
      </c>
      <c r="AD2772" s="39" t="str">
        <f>VLOOKUP(A2772,'[1]2019.30'!$A:$E,5,0)</f>
        <v>次</v>
      </c>
      <c r="AE2772" s="39">
        <f t="shared" si="500"/>
        <v>0</v>
      </c>
      <c r="AF2772" s="39">
        <f>VLOOKUP(A2772,'[1]2019.30'!$A:$F,6,0)</f>
        <v>30</v>
      </c>
      <c r="AG2772" s="39">
        <f t="shared" si="501"/>
        <v>0</v>
      </c>
      <c r="AH2772" s="39">
        <v>0</v>
      </c>
      <c r="AI2772" s="39">
        <f>IF(G2772=AH2772,0,1)</f>
        <v>0</v>
      </c>
      <c r="AJ2772" s="39" t="e">
        <f>VLOOKUP(A2772,[2]修订!$B:$C,2,0)</f>
        <v>#N/A</v>
      </c>
    </row>
    <row r="2773" s="39" customFormat="1" spans="1:36">
      <c r="A2773" s="55">
        <v>310701002</v>
      </c>
      <c r="B2773" s="52" t="s">
        <v>4420</v>
      </c>
      <c r="C2773" s="52"/>
      <c r="D2773" s="52" t="s">
        <v>648</v>
      </c>
      <c r="E2773" s="56" t="s">
        <v>28</v>
      </c>
      <c r="F2773" s="56" t="s">
        <v>526</v>
      </c>
      <c r="G2773" s="52"/>
      <c r="H2773" s="47"/>
      <c r="I2773" s="44"/>
      <c r="J2773" s="39" t="e">
        <f>VLOOKUP(A2773,'[1]2019.11'!$A:$B,2,0)</f>
        <v>#N/A</v>
      </c>
      <c r="X2773" s="39" t="e">
        <f>VLOOKUP(A2773,'[1]2019.30'!$A:$B,2,0)</f>
        <v>#N/A</v>
      </c>
      <c r="AJ2773" s="39" t="e">
        <f>VLOOKUP(A2773,[2]修订!$B:$C,2,0)</f>
        <v>#N/A</v>
      </c>
    </row>
    <row r="2774" s="39" customFormat="1" ht="24" spans="1:36">
      <c r="A2774" s="55">
        <v>310701003</v>
      </c>
      <c r="B2774" s="52" t="s">
        <v>4421</v>
      </c>
      <c r="C2774" s="52" t="s">
        <v>4422</v>
      </c>
      <c r="D2774" s="52"/>
      <c r="E2774" s="56" t="s">
        <v>28</v>
      </c>
      <c r="F2774" s="56">
        <v>220</v>
      </c>
      <c r="G2774" s="52" t="s">
        <v>4423</v>
      </c>
      <c r="H2774" s="47" t="s">
        <v>96</v>
      </c>
      <c r="I2774" s="44"/>
      <c r="J2774" s="39" t="e">
        <f>VLOOKUP(A2774,'[1]2019.11'!$A:$B,2,0)</f>
        <v>#N/A</v>
      </c>
      <c r="X2774" s="39" t="e">
        <f>VLOOKUP(A2774,'[1]2019.30'!$A:$B,2,0)</f>
        <v>#N/A</v>
      </c>
      <c r="AJ2774" s="39" t="e">
        <f>VLOOKUP(A2774,[2]修订!$B:$C,2,0)</f>
        <v>#N/A</v>
      </c>
    </row>
    <row r="2775" s="39" customFormat="1" spans="1:36">
      <c r="A2775" s="55">
        <v>310701004</v>
      </c>
      <c r="B2775" s="52" t="s">
        <v>4424</v>
      </c>
      <c r="C2775" s="52" t="s">
        <v>4425</v>
      </c>
      <c r="D2775" s="52"/>
      <c r="E2775" s="56" t="s">
        <v>28</v>
      </c>
      <c r="F2775" s="56">
        <v>30</v>
      </c>
      <c r="G2775" s="52"/>
      <c r="H2775" s="47" t="s">
        <v>68</v>
      </c>
      <c r="I2775" s="44"/>
      <c r="J2775" s="39" t="e">
        <f>VLOOKUP(A2775,'[1]2019.11'!$A:$B,2,0)</f>
        <v>#N/A</v>
      </c>
      <c r="X2775" s="39" t="str">
        <f>VLOOKUP(A2775,'[1]2019.30'!$A:$B,2,0)</f>
        <v>频谱心电图</v>
      </c>
      <c r="Y2775" s="39">
        <f>IF(B2775=X2775,0,1)</f>
        <v>0</v>
      </c>
      <c r="Z2775" s="39" t="s">
        <v>4425</v>
      </c>
      <c r="AA2775" s="39">
        <f>IF(C2775=Z2775,0,1)</f>
        <v>0</v>
      </c>
      <c r="AB2775" s="39" t="e">
        <f>VLOOKUP(A2775,'[1]2019.30'!$A:$D,4,0)</f>
        <v>#REF!</v>
      </c>
      <c r="AC2775" s="39" t="e">
        <f>IF(D2775=AB2775,0,1)</f>
        <v>#REF!</v>
      </c>
      <c r="AD2775" s="39" t="str">
        <f>VLOOKUP(A2775,'[1]2019.30'!$A:$E,5,0)</f>
        <v>次</v>
      </c>
      <c r="AE2775" s="39">
        <f>IF(E2775=AD2775,0,1)</f>
        <v>0</v>
      </c>
      <c r="AF2775" s="39">
        <f>VLOOKUP(A2775,'[1]2019.30'!$A:$F,6,0)</f>
        <v>30</v>
      </c>
      <c r="AG2775" s="39">
        <f>IF(F2775=AF2775,0,1)</f>
        <v>0</v>
      </c>
      <c r="AH2775" s="39">
        <v>0</v>
      </c>
      <c r="AI2775" s="39">
        <f>IF(G2775=AH2775,0,1)</f>
        <v>0</v>
      </c>
      <c r="AJ2775" s="39" t="e">
        <f>VLOOKUP(A2775,[2]修订!$B:$C,2,0)</f>
        <v>#N/A</v>
      </c>
    </row>
    <row r="2776" s="39" customFormat="1" spans="1:36">
      <c r="A2776" s="55">
        <v>310701005</v>
      </c>
      <c r="B2776" s="52" t="s">
        <v>4426</v>
      </c>
      <c r="C2776" s="52" t="s">
        <v>4425</v>
      </c>
      <c r="D2776" s="52"/>
      <c r="E2776" s="56" t="s">
        <v>28</v>
      </c>
      <c r="F2776" s="56">
        <v>45</v>
      </c>
      <c r="G2776" s="52"/>
      <c r="H2776" s="47"/>
      <c r="I2776" s="44"/>
      <c r="J2776" s="39" t="e">
        <f>VLOOKUP(A2776,'[1]2019.11'!$A:$B,2,0)</f>
        <v>#N/A</v>
      </c>
      <c r="X2776" s="39" t="e">
        <f>VLOOKUP(A2776,'[1]2019.30'!$A:$B,2,0)</f>
        <v>#N/A</v>
      </c>
      <c r="AJ2776" s="39" t="e">
        <f>VLOOKUP(A2776,[2]修订!$B:$C,2,0)</f>
        <v>#N/A</v>
      </c>
    </row>
    <row r="2777" s="39" customFormat="1" spans="1:36">
      <c r="A2777" s="55">
        <v>310701006</v>
      </c>
      <c r="B2777" s="52" t="s">
        <v>4427</v>
      </c>
      <c r="C2777" s="52"/>
      <c r="D2777" s="52"/>
      <c r="E2777" s="56" t="s">
        <v>28</v>
      </c>
      <c r="F2777" s="56">
        <v>28</v>
      </c>
      <c r="G2777" s="52"/>
      <c r="H2777" s="47"/>
      <c r="I2777" s="44"/>
      <c r="J2777" s="39" t="e">
        <f>VLOOKUP(A2777,'[1]2019.11'!$A:$B,2,0)</f>
        <v>#N/A</v>
      </c>
      <c r="X2777" s="39" t="e">
        <f>VLOOKUP(A2777,'[1]2019.30'!$A:$B,2,0)</f>
        <v>#N/A</v>
      </c>
      <c r="AJ2777" s="39" t="e">
        <f>VLOOKUP(A2777,[2]修订!$B:$C,2,0)</f>
        <v>#N/A</v>
      </c>
    </row>
    <row r="2778" s="39" customFormat="1" spans="1:36">
      <c r="A2778" s="55">
        <v>310701007</v>
      </c>
      <c r="B2778" s="52" t="s">
        <v>4428</v>
      </c>
      <c r="C2778" s="52" t="s">
        <v>4422</v>
      </c>
      <c r="D2778" s="52"/>
      <c r="E2778" s="56" t="s">
        <v>28</v>
      </c>
      <c r="F2778" s="56">
        <v>55</v>
      </c>
      <c r="G2778" s="52"/>
      <c r="H2778" s="47"/>
      <c r="I2778" s="44"/>
      <c r="J2778" s="39" t="e">
        <f>VLOOKUP(A2778,'[1]2019.11'!$A:$B,2,0)</f>
        <v>#N/A</v>
      </c>
      <c r="X2778" s="39" t="e">
        <f>VLOOKUP(A2778,'[1]2019.30'!$A:$B,2,0)</f>
        <v>#N/A</v>
      </c>
      <c r="AJ2778" s="39" t="e">
        <f>VLOOKUP(A2778,[2]修订!$B:$C,2,0)</f>
        <v>#N/A</v>
      </c>
    </row>
    <row r="2779" s="39" customFormat="1" spans="1:36">
      <c r="A2779" s="55">
        <v>310701008</v>
      </c>
      <c r="B2779" s="52" t="s">
        <v>4429</v>
      </c>
      <c r="C2779" s="52" t="s">
        <v>4430</v>
      </c>
      <c r="D2779" s="52"/>
      <c r="E2779" s="56" t="s">
        <v>155</v>
      </c>
      <c r="F2779" s="56">
        <v>4</v>
      </c>
      <c r="G2779" s="52"/>
      <c r="H2779" s="47"/>
      <c r="I2779" s="44"/>
      <c r="J2779" s="39" t="e">
        <f>VLOOKUP(A2779,'[1]2019.11'!$A:$B,2,0)</f>
        <v>#N/A</v>
      </c>
      <c r="X2779" s="39" t="e">
        <f>VLOOKUP(A2779,'[1]2019.30'!$A:$B,2,0)</f>
        <v>#N/A</v>
      </c>
      <c r="AJ2779" s="39" t="e">
        <f>VLOOKUP(A2779,[2]修订!$B:$C,2,0)</f>
        <v>#N/A</v>
      </c>
    </row>
    <row r="2780" s="39" customFormat="1" spans="1:36">
      <c r="A2780" s="55">
        <v>310701009</v>
      </c>
      <c r="B2780" s="52" t="s">
        <v>4431</v>
      </c>
      <c r="C2780" s="52" t="s">
        <v>4430</v>
      </c>
      <c r="D2780" s="52"/>
      <c r="E2780" s="56" t="s">
        <v>4432</v>
      </c>
      <c r="F2780" s="56">
        <v>90</v>
      </c>
      <c r="G2780" s="52"/>
      <c r="H2780" s="47"/>
      <c r="I2780" s="44"/>
      <c r="J2780" s="39" t="e">
        <f>VLOOKUP(A2780,'[1]2019.11'!$A:$B,2,0)</f>
        <v>#N/A</v>
      </c>
      <c r="X2780" s="39" t="e">
        <f>VLOOKUP(A2780,'[1]2019.30'!$A:$B,2,0)</f>
        <v>#N/A</v>
      </c>
      <c r="AJ2780" s="39" t="e">
        <f>VLOOKUP(A2780,[2]修订!$B:$C,2,0)</f>
        <v>#N/A</v>
      </c>
    </row>
    <row r="2781" s="39" customFormat="1" ht="24" spans="1:36">
      <c r="A2781" s="55">
        <v>310701010</v>
      </c>
      <c r="B2781" s="52" t="s">
        <v>4433</v>
      </c>
      <c r="C2781" s="52" t="s">
        <v>4434</v>
      </c>
      <c r="D2781" s="52"/>
      <c r="E2781" s="56" t="s">
        <v>28</v>
      </c>
      <c r="F2781" s="56">
        <v>90</v>
      </c>
      <c r="G2781" s="52" t="s">
        <v>4435</v>
      </c>
      <c r="H2781" s="47"/>
      <c r="I2781" s="44"/>
      <c r="J2781" s="39" t="e">
        <f>VLOOKUP(A2781,'[1]2019.11'!$A:$B,2,0)</f>
        <v>#N/A</v>
      </c>
      <c r="X2781" s="39" t="e">
        <f>VLOOKUP(A2781,'[1]2019.30'!$A:$B,2,0)</f>
        <v>#N/A</v>
      </c>
      <c r="AJ2781" s="39" t="e">
        <f>VLOOKUP(A2781,[2]修订!$B:$C,2,0)</f>
        <v>#N/A</v>
      </c>
    </row>
    <row r="2782" s="39" customFormat="1" spans="1:36">
      <c r="A2782" s="55">
        <v>310701011</v>
      </c>
      <c r="B2782" s="52" t="s">
        <v>4436</v>
      </c>
      <c r="C2782" s="52" t="s">
        <v>4425</v>
      </c>
      <c r="D2782" s="52"/>
      <c r="E2782" s="56" t="s">
        <v>28</v>
      </c>
      <c r="F2782" s="56">
        <v>110</v>
      </c>
      <c r="G2782" s="52"/>
      <c r="H2782" s="47"/>
      <c r="I2782" s="44"/>
      <c r="J2782" s="39" t="e">
        <f>VLOOKUP(A2782,'[1]2019.11'!$A:$B,2,0)</f>
        <v>#N/A</v>
      </c>
      <c r="X2782" s="39" t="e">
        <f>VLOOKUP(A2782,'[1]2019.30'!$A:$B,2,0)</f>
        <v>#N/A</v>
      </c>
      <c r="AJ2782" s="39" t="e">
        <f>VLOOKUP(A2782,[2]修订!$B:$C,2,0)</f>
        <v>#N/A</v>
      </c>
    </row>
    <row r="2783" s="39" customFormat="1" spans="1:36">
      <c r="A2783" s="55">
        <v>310701012</v>
      </c>
      <c r="B2783" s="52" t="s">
        <v>4437</v>
      </c>
      <c r="C2783" s="52"/>
      <c r="D2783" s="52"/>
      <c r="E2783" s="56" t="s">
        <v>28</v>
      </c>
      <c r="F2783" s="56">
        <v>28</v>
      </c>
      <c r="G2783" s="52"/>
      <c r="H2783" s="47"/>
      <c r="I2783" s="44"/>
      <c r="J2783" s="39" t="e">
        <f>VLOOKUP(A2783,'[1]2019.11'!$A:$B,2,0)</f>
        <v>#N/A</v>
      </c>
      <c r="X2783" s="39" t="e">
        <f>VLOOKUP(A2783,'[1]2019.30'!$A:$B,2,0)</f>
        <v>#N/A</v>
      </c>
      <c r="AJ2783" s="39" t="e">
        <f>VLOOKUP(A2783,[2]修订!$B:$C,2,0)</f>
        <v>#N/A</v>
      </c>
    </row>
    <row r="2784" s="39" customFormat="1" spans="1:36">
      <c r="A2784" s="55">
        <v>310701013</v>
      </c>
      <c r="B2784" s="52" t="s">
        <v>4438</v>
      </c>
      <c r="C2784" s="52"/>
      <c r="D2784" s="52"/>
      <c r="E2784" s="56" t="s">
        <v>28</v>
      </c>
      <c r="F2784" s="56">
        <v>9</v>
      </c>
      <c r="G2784" s="52"/>
      <c r="H2784" s="47"/>
      <c r="I2784" s="44"/>
      <c r="J2784" s="39" t="e">
        <f>VLOOKUP(A2784,'[1]2019.11'!$A:$B,2,0)</f>
        <v>#N/A</v>
      </c>
      <c r="X2784" s="39" t="e">
        <f>VLOOKUP(A2784,'[1]2019.30'!$A:$B,2,0)</f>
        <v>#N/A</v>
      </c>
      <c r="AJ2784" s="39" t="e">
        <f>VLOOKUP(A2784,[2]修订!$B:$C,2,0)</f>
        <v>#N/A</v>
      </c>
    </row>
    <row r="2785" s="39" customFormat="1" spans="1:36">
      <c r="A2785" s="55">
        <v>310701014</v>
      </c>
      <c r="B2785" s="52" t="s">
        <v>4439</v>
      </c>
      <c r="C2785" s="52"/>
      <c r="D2785" s="52"/>
      <c r="E2785" s="56" t="s">
        <v>28</v>
      </c>
      <c r="F2785" s="56">
        <v>13</v>
      </c>
      <c r="G2785" s="52"/>
      <c r="H2785" s="47"/>
      <c r="I2785" s="44"/>
      <c r="J2785" s="39" t="e">
        <f>VLOOKUP(A2785,'[1]2019.11'!$A:$B,2,0)</f>
        <v>#N/A</v>
      </c>
      <c r="X2785" s="39" t="e">
        <f>VLOOKUP(A2785,'[1]2019.30'!$A:$B,2,0)</f>
        <v>#N/A</v>
      </c>
      <c r="AJ2785" s="39" t="e">
        <f>VLOOKUP(A2785,[2]修订!$B:$C,2,0)</f>
        <v>#N/A</v>
      </c>
    </row>
    <row r="2786" s="39" customFormat="1" spans="1:36">
      <c r="A2786" s="55">
        <v>310701015</v>
      </c>
      <c r="B2786" s="52" t="s">
        <v>4440</v>
      </c>
      <c r="C2786" s="52" t="s">
        <v>4425</v>
      </c>
      <c r="D2786" s="52"/>
      <c r="E2786" s="56" t="s">
        <v>28</v>
      </c>
      <c r="F2786" s="56">
        <v>55</v>
      </c>
      <c r="G2786" s="52"/>
      <c r="H2786" s="47"/>
      <c r="I2786" s="44"/>
      <c r="J2786" s="39" t="e">
        <f>VLOOKUP(A2786,'[1]2019.11'!$A:$B,2,0)</f>
        <v>#N/A</v>
      </c>
      <c r="X2786" s="39" t="e">
        <f>VLOOKUP(A2786,'[1]2019.30'!$A:$B,2,0)</f>
        <v>#N/A</v>
      </c>
      <c r="AJ2786" s="39" t="e">
        <f>VLOOKUP(A2786,[2]修订!$B:$C,2,0)</f>
        <v>#N/A</v>
      </c>
    </row>
    <row r="2787" s="39" customFormat="1" spans="1:36">
      <c r="A2787" s="55">
        <v>310701016</v>
      </c>
      <c r="B2787" s="52" t="s">
        <v>4441</v>
      </c>
      <c r="C2787" s="52" t="s">
        <v>4425</v>
      </c>
      <c r="D2787" s="52"/>
      <c r="E2787" s="56" t="s">
        <v>28</v>
      </c>
      <c r="F2787" s="56">
        <v>55</v>
      </c>
      <c r="G2787" s="52"/>
      <c r="H2787" s="47"/>
      <c r="I2787" s="44"/>
      <c r="J2787" s="39" t="e">
        <f>VLOOKUP(A2787,'[1]2019.11'!$A:$B,2,0)</f>
        <v>#N/A</v>
      </c>
      <c r="X2787" s="39" t="e">
        <f>VLOOKUP(A2787,'[1]2019.30'!$A:$B,2,0)</f>
        <v>#N/A</v>
      </c>
      <c r="AJ2787" s="39" t="e">
        <f>VLOOKUP(A2787,[2]修订!$B:$C,2,0)</f>
        <v>#N/A</v>
      </c>
    </row>
    <row r="2788" s="39" customFormat="1" spans="1:36">
      <c r="A2788" s="55">
        <v>310701017</v>
      </c>
      <c r="B2788" s="52" t="s">
        <v>4442</v>
      </c>
      <c r="C2788" s="52"/>
      <c r="D2788" s="52"/>
      <c r="E2788" s="56" t="s">
        <v>28</v>
      </c>
      <c r="F2788" s="56">
        <v>70</v>
      </c>
      <c r="G2788" s="52"/>
      <c r="H2788" s="47"/>
      <c r="I2788" s="44"/>
      <c r="J2788" s="39" t="e">
        <f>VLOOKUP(A2788,'[1]2019.11'!$A:$B,2,0)</f>
        <v>#N/A</v>
      </c>
      <c r="X2788" s="39" t="e">
        <f>VLOOKUP(A2788,'[1]2019.30'!$A:$B,2,0)</f>
        <v>#N/A</v>
      </c>
      <c r="AJ2788" s="39" t="e">
        <f>VLOOKUP(A2788,[2]修订!$B:$C,2,0)</f>
        <v>#N/A</v>
      </c>
    </row>
    <row r="2789" s="39" customFormat="1" spans="1:36">
      <c r="A2789" s="55">
        <v>310701018</v>
      </c>
      <c r="B2789" s="52" t="s">
        <v>4443</v>
      </c>
      <c r="C2789" s="52" t="s">
        <v>4444</v>
      </c>
      <c r="D2789" s="52"/>
      <c r="E2789" s="56" t="s">
        <v>28</v>
      </c>
      <c r="F2789" s="56">
        <v>95</v>
      </c>
      <c r="G2789" s="52" t="s">
        <v>4445</v>
      </c>
      <c r="H2789" s="47"/>
      <c r="I2789" s="44"/>
      <c r="J2789" s="39" t="e">
        <f>VLOOKUP(A2789,'[1]2019.11'!$A:$B,2,0)</f>
        <v>#N/A</v>
      </c>
      <c r="X2789" s="39" t="e">
        <f>VLOOKUP(A2789,'[1]2019.30'!$A:$B,2,0)</f>
        <v>#N/A</v>
      </c>
      <c r="AJ2789" s="39" t="e">
        <f>VLOOKUP(A2789,[2]修订!$B:$C,2,0)</f>
        <v>#N/A</v>
      </c>
    </row>
    <row r="2790" s="39" customFormat="1" spans="1:36">
      <c r="A2790" s="55">
        <v>310701019</v>
      </c>
      <c r="B2790" s="52" t="s">
        <v>4446</v>
      </c>
      <c r="C2790" s="52"/>
      <c r="D2790" s="52"/>
      <c r="E2790" s="56" t="s">
        <v>28</v>
      </c>
      <c r="F2790" s="56">
        <v>27</v>
      </c>
      <c r="G2790" s="52"/>
      <c r="H2790" s="47"/>
      <c r="I2790" s="44"/>
      <c r="J2790" s="39" t="e">
        <f>VLOOKUP(A2790,'[1]2019.11'!$A:$B,2,0)</f>
        <v>#N/A</v>
      </c>
      <c r="X2790" s="39" t="e">
        <f>VLOOKUP(A2790,'[1]2019.30'!$A:$B,2,0)</f>
        <v>#N/A</v>
      </c>
      <c r="AJ2790" s="39" t="e">
        <f>VLOOKUP(A2790,[2]修订!$B:$C,2,0)</f>
        <v>#N/A</v>
      </c>
    </row>
    <row r="2791" s="39" customFormat="1" ht="48" spans="1:36">
      <c r="A2791" s="55">
        <v>310701020</v>
      </c>
      <c r="B2791" s="52" t="s">
        <v>4447</v>
      </c>
      <c r="C2791" s="52" t="s">
        <v>4448</v>
      </c>
      <c r="D2791" s="52"/>
      <c r="E2791" s="56" t="s">
        <v>4449</v>
      </c>
      <c r="F2791" s="56">
        <v>9</v>
      </c>
      <c r="G2791" s="52" t="s">
        <v>4450</v>
      </c>
      <c r="H2791" s="47"/>
      <c r="I2791" s="44"/>
      <c r="J2791" s="39" t="e">
        <f>VLOOKUP(A2791,'[1]2019.11'!$A:$B,2,0)</f>
        <v>#N/A</v>
      </c>
      <c r="X2791" s="39" t="e">
        <f>VLOOKUP(A2791,'[1]2019.30'!$A:$B,2,0)</f>
        <v>#N/A</v>
      </c>
      <c r="AJ2791" s="39" t="e">
        <f>VLOOKUP(A2791,[2]修订!$B:$C,2,0)</f>
        <v>#N/A</v>
      </c>
    </row>
    <row r="2792" s="39" customFormat="1" spans="1:36">
      <c r="A2792" s="55">
        <v>310701021</v>
      </c>
      <c r="B2792" s="52" t="s">
        <v>4451</v>
      </c>
      <c r="C2792" s="52" t="s">
        <v>4452</v>
      </c>
      <c r="D2792" s="52"/>
      <c r="E2792" s="56" t="s">
        <v>155</v>
      </c>
      <c r="F2792" s="56">
        <v>10</v>
      </c>
      <c r="G2792" s="52"/>
      <c r="H2792" s="47" t="s">
        <v>68</v>
      </c>
      <c r="I2792" s="44"/>
      <c r="J2792" s="39" t="e">
        <f>VLOOKUP(A2792,'[1]2019.11'!$A:$B,2,0)</f>
        <v>#N/A</v>
      </c>
      <c r="X2792" s="39" t="str">
        <f>VLOOKUP(A2792,'[1]2019.30'!$A:$B,2,0)</f>
        <v>动态血压监测</v>
      </c>
      <c r="Y2792" s="39">
        <f>IF(B2792=X2792,0,1)</f>
        <v>0</v>
      </c>
      <c r="Z2792" s="39" t="s">
        <v>4452</v>
      </c>
      <c r="AA2792" s="39">
        <f>IF(C2792=Z2792,0,1)</f>
        <v>0</v>
      </c>
      <c r="AB2792" s="39" t="e">
        <f>VLOOKUP(A2792,'[1]2019.30'!$A:$D,4,0)</f>
        <v>#REF!</v>
      </c>
      <c r="AC2792" s="39" t="e">
        <f>IF(D2792=AB2792,0,1)</f>
        <v>#REF!</v>
      </c>
      <c r="AD2792" s="39" t="str">
        <f>VLOOKUP(A2792,'[1]2019.30'!$A:$E,5,0)</f>
        <v>小时</v>
      </c>
      <c r="AE2792" s="39">
        <f>IF(E2792=AD2792,0,1)</f>
        <v>0</v>
      </c>
      <c r="AF2792" s="39">
        <f>VLOOKUP(A2792,'[1]2019.30'!$A:$F,6,0)</f>
        <v>10</v>
      </c>
      <c r="AG2792" s="39">
        <f>IF(F2792=AF2792,0,1)</f>
        <v>0</v>
      </c>
      <c r="AH2792" s="39">
        <v>0</v>
      </c>
      <c r="AI2792" s="39">
        <f>IF(G2792=AH2792,0,1)</f>
        <v>0</v>
      </c>
      <c r="AJ2792" s="39" t="e">
        <f>VLOOKUP(A2792,[2]修订!$B:$C,2,0)</f>
        <v>#N/A</v>
      </c>
    </row>
    <row r="2793" s="39" customFormat="1" spans="1:36">
      <c r="A2793" s="55">
        <v>310701022</v>
      </c>
      <c r="B2793" s="52" t="s">
        <v>4453</v>
      </c>
      <c r="C2793" s="52" t="s">
        <v>4454</v>
      </c>
      <c r="D2793" s="52"/>
      <c r="E2793" s="56" t="s">
        <v>155</v>
      </c>
      <c r="F2793" s="56">
        <v>6</v>
      </c>
      <c r="G2793" s="52"/>
      <c r="H2793" s="47" t="s">
        <v>68</v>
      </c>
      <c r="I2793" s="44"/>
      <c r="J2793" s="39" t="e">
        <f>VLOOKUP(A2793,'[1]2019.11'!$A:$B,2,0)</f>
        <v>#N/A</v>
      </c>
      <c r="X2793" s="39" t="str">
        <f>VLOOKUP(A2793,'[1]2019.30'!$A:$B,2,0)</f>
        <v>心电监测</v>
      </c>
      <c r="Y2793" s="39">
        <f>IF(B2793=X2793,0,1)</f>
        <v>0</v>
      </c>
      <c r="Z2793" s="39" t="s">
        <v>4454</v>
      </c>
      <c r="AA2793" s="39">
        <f>IF(C2793=Z2793,0,1)</f>
        <v>0</v>
      </c>
      <c r="AB2793" s="39" t="e">
        <f>VLOOKUP(A2793,'[1]2019.30'!$A:$D,4,0)</f>
        <v>#REF!</v>
      </c>
      <c r="AC2793" s="39" t="e">
        <f>IF(D2793=AB2793,0,1)</f>
        <v>#REF!</v>
      </c>
      <c r="AD2793" s="39" t="str">
        <f>VLOOKUP(A2793,'[1]2019.30'!$A:$E,5,0)</f>
        <v>小时</v>
      </c>
      <c r="AE2793" s="39">
        <f>IF(E2793=AD2793,0,1)</f>
        <v>0</v>
      </c>
      <c r="AF2793" s="39">
        <f>VLOOKUP(A2793,'[1]2019.30'!$A:$F,6,0)</f>
        <v>6</v>
      </c>
      <c r="AG2793" s="39">
        <f>IF(F2793=AF2793,0,1)</f>
        <v>0</v>
      </c>
      <c r="AH2793" s="39">
        <v>0</v>
      </c>
      <c r="AI2793" s="39">
        <f>IF(G2793=AH2793,0,1)</f>
        <v>0</v>
      </c>
      <c r="AJ2793" s="39" t="e">
        <f>VLOOKUP(A2793,[2]修订!$B:$C,2,0)</f>
        <v>#N/A</v>
      </c>
    </row>
    <row r="2794" s="39" customFormat="1" ht="36" spans="1:36">
      <c r="A2794" s="55">
        <v>310701023</v>
      </c>
      <c r="B2794" s="52" t="s">
        <v>4455</v>
      </c>
      <c r="C2794" s="52"/>
      <c r="D2794" s="52" t="s">
        <v>4456</v>
      </c>
      <c r="E2794" s="56" t="s">
        <v>28</v>
      </c>
      <c r="F2794" s="56">
        <v>180</v>
      </c>
      <c r="G2794" s="52"/>
      <c r="H2794" s="47"/>
      <c r="I2794" s="44"/>
      <c r="J2794" s="39" t="e">
        <f>VLOOKUP(A2794,'[1]2019.11'!$A:$B,2,0)</f>
        <v>#N/A</v>
      </c>
      <c r="X2794" s="39" t="e">
        <f>VLOOKUP(A2794,'[1]2019.30'!$A:$B,2,0)</f>
        <v>#N/A</v>
      </c>
      <c r="AJ2794" s="39" t="e">
        <f>VLOOKUP(A2794,[2]修订!$B:$C,2,0)</f>
        <v>#N/A</v>
      </c>
    </row>
    <row r="2795" s="39" customFormat="1" ht="24" spans="1:36">
      <c r="A2795" s="55">
        <v>310701024</v>
      </c>
      <c r="B2795" s="52" t="s">
        <v>4457</v>
      </c>
      <c r="C2795" s="52"/>
      <c r="D2795" s="52" t="s">
        <v>4458</v>
      </c>
      <c r="E2795" s="56" t="s">
        <v>155</v>
      </c>
      <c r="F2795" s="56">
        <v>17</v>
      </c>
      <c r="G2795" s="52"/>
      <c r="H2795" s="47"/>
      <c r="I2795" s="44"/>
      <c r="J2795" s="39" t="e">
        <f>VLOOKUP(A2795,'[1]2019.11'!$A:$B,2,0)</f>
        <v>#N/A</v>
      </c>
      <c r="X2795" s="39" t="e">
        <f>VLOOKUP(A2795,'[1]2019.30'!$A:$B,2,0)</f>
        <v>#N/A</v>
      </c>
      <c r="AJ2795" s="39" t="e">
        <f>VLOOKUP(A2795,[2]修订!$B:$C,2,0)</f>
        <v>#N/A</v>
      </c>
    </row>
    <row r="2796" s="39" customFormat="1" ht="24" spans="1:36">
      <c r="A2796" s="55">
        <v>310701025</v>
      </c>
      <c r="B2796" s="52" t="s">
        <v>4459</v>
      </c>
      <c r="C2796" s="52"/>
      <c r="D2796" s="52" t="s">
        <v>4460</v>
      </c>
      <c r="E2796" s="56" t="s">
        <v>155</v>
      </c>
      <c r="F2796" s="56">
        <v>17</v>
      </c>
      <c r="G2796" s="52"/>
      <c r="H2796" s="47"/>
      <c r="I2796" s="44"/>
      <c r="J2796" s="39" t="e">
        <f>VLOOKUP(A2796,'[1]2019.11'!$A:$B,2,0)</f>
        <v>#N/A</v>
      </c>
      <c r="X2796" s="39" t="e">
        <f>VLOOKUP(A2796,'[1]2019.30'!$A:$B,2,0)</f>
        <v>#N/A</v>
      </c>
      <c r="AJ2796" s="39" t="e">
        <f>VLOOKUP(A2796,[2]修订!$B:$C,2,0)</f>
        <v>#N/A</v>
      </c>
    </row>
    <row r="2797" s="39" customFormat="1" spans="1:36">
      <c r="A2797" s="55">
        <v>310701026</v>
      </c>
      <c r="B2797" s="52" t="s">
        <v>4461</v>
      </c>
      <c r="C2797" s="52" t="s">
        <v>643</v>
      </c>
      <c r="D2797" s="52"/>
      <c r="E2797" s="56" t="s">
        <v>28</v>
      </c>
      <c r="F2797" s="56">
        <v>18</v>
      </c>
      <c r="G2797" s="52"/>
      <c r="H2797" s="47"/>
      <c r="I2797" s="44"/>
      <c r="J2797" s="39" t="e">
        <f>VLOOKUP(A2797,'[1]2019.11'!$A:$B,2,0)</f>
        <v>#N/A</v>
      </c>
      <c r="X2797" s="39" t="e">
        <f>VLOOKUP(A2797,'[1]2019.30'!$A:$B,2,0)</f>
        <v>#N/A</v>
      </c>
      <c r="AJ2797" s="39" t="e">
        <f>VLOOKUP(A2797,[2]修订!$B:$C,2,0)</f>
        <v>#N/A</v>
      </c>
    </row>
    <row r="2798" s="39" customFormat="1" spans="1:36">
      <c r="A2798" s="55">
        <v>310701027</v>
      </c>
      <c r="B2798" s="52" t="s">
        <v>4462</v>
      </c>
      <c r="C2798" s="52"/>
      <c r="D2798" s="52"/>
      <c r="E2798" s="56" t="s">
        <v>155</v>
      </c>
      <c r="F2798" s="56">
        <v>4</v>
      </c>
      <c r="G2798" s="52"/>
      <c r="H2798" s="47"/>
      <c r="I2798" s="44"/>
      <c r="J2798" s="39" t="e">
        <f>VLOOKUP(A2798,'[1]2019.11'!$A:$B,2,0)</f>
        <v>#N/A</v>
      </c>
      <c r="X2798" s="39" t="e">
        <f>VLOOKUP(A2798,'[1]2019.30'!$A:$B,2,0)</f>
        <v>#N/A</v>
      </c>
      <c r="AJ2798" s="39" t="e">
        <f>VLOOKUP(A2798,[2]修订!$B:$C,2,0)</f>
        <v>#N/A</v>
      </c>
    </row>
    <row r="2799" s="39" customFormat="1" spans="1:36">
      <c r="A2799" s="55">
        <v>310701028</v>
      </c>
      <c r="B2799" s="52" t="s">
        <v>4463</v>
      </c>
      <c r="C2799" s="52"/>
      <c r="D2799" s="52"/>
      <c r="E2799" s="56" t="s">
        <v>155</v>
      </c>
      <c r="F2799" s="56">
        <v>5</v>
      </c>
      <c r="G2799" s="52"/>
      <c r="H2799" s="47" t="s">
        <v>68</v>
      </c>
      <c r="I2799" s="44"/>
      <c r="J2799" s="39" t="e">
        <f>VLOOKUP(A2799,'[1]2019.11'!$A:$B,2,0)</f>
        <v>#N/A</v>
      </c>
      <c r="X2799" s="39" t="str">
        <f>VLOOKUP(A2799,'[1]2019.30'!$A:$B,2,0)</f>
        <v>血氧饱和度监测</v>
      </c>
      <c r="Y2799" s="39">
        <f>IF(B2799=X2799,0,1)</f>
        <v>0</v>
      </c>
      <c r="Z2799" s="39">
        <v>0</v>
      </c>
      <c r="AA2799" s="39">
        <f>IF(C2799=Z2799,0,1)</f>
        <v>0</v>
      </c>
      <c r="AB2799" s="39" t="e">
        <f>VLOOKUP(A2799,'[1]2019.30'!$A:$D,4,0)</f>
        <v>#REF!</v>
      </c>
      <c r="AC2799" s="39" t="e">
        <f>IF(D2799=AB2799,0,1)</f>
        <v>#REF!</v>
      </c>
      <c r="AD2799" s="39" t="str">
        <f>VLOOKUP(A2799,'[1]2019.30'!$A:$E,5,0)</f>
        <v>小时</v>
      </c>
      <c r="AE2799" s="39">
        <f>IF(E2799=AD2799,0,1)</f>
        <v>0</v>
      </c>
      <c r="AF2799" s="39">
        <f>VLOOKUP(A2799,'[1]2019.30'!$A:$F,6,0)</f>
        <v>5</v>
      </c>
      <c r="AG2799" s="39">
        <f>IF(F2799=AF2799,0,1)</f>
        <v>0</v>
      </c>
      <c r="AH2799" s="39">
        <v>0</v>
      </c>
      <c r="AI2799" s="39">
        <f>IF(G2799=AH2799,0,1)</f>
        <v>0</v>
      </c>
      <c r="AJ2799" s="39" t="e">
        <f>VLOOKUP(A2799,[2]修订!$B:$C,2,0)</f>
        <v>#N/A</v>
      </c>
    </row>
    <row r="2800" s="39" customFormat="1" ht="24" spans="1:36">
      <c r="A2800" s="55">
        <v>310701029</v>
      </c>
      <c r="B2800" s="52" t="s">
        <v>4464</v>
      </c>
      <c r="C2800" s="52"/>
      <c r="D2800" s="52"/>
      <c r="E2800" s="56" t="s">
        <v>28</v>
      </c>
      <c r="F2800" s="56" t="s">
        <v>48</v>
      </c>
      <c r="G2800" s="52"/>
      <c r="H2800" s="57" t="s">
        <v>404</v>
      </c>
      <c r="J2800" s="39" t="e">
        <f>VLOOKUP(A2800,'[1]2019.11'!$A:$B,2,0)</f>
        <v>#N/A</v>
      </c>
      <c r="X2800" s="39" t="e">
        <f>VLOOKUP(A2800,'[1]2019.30'!$A:$B,2,0)</f>
        <v>#N/A</v>
      </c>
      <c r="AJ2800" s="39" t="e">
        <f>VLOOKUP(A2800,[2]修订!$B:$C,2,0)</f>
        <v>#N/A</v>
      </c>
    </row>
    <row r="2801" s="39" customFormat="1" ht="24" spans="1:36">
      <c r="A2801" s="55">
        <v>310701030</v>
      </c>
      <c r="B2801" s="52" t="s">
        <v>4465</v>
      </c>
      <c r="C2801" s="52"/>
      <c r="D2801" s="52"/>
      <c r="E2801" s="56" t="s">
        <v>28</v>
      </c>
      <c r="F2801" s="56" t="s">
        <v>48</v>
      </c>
      <c r="G2801" s="52"/>
      <c r="H2801" s="57" t="s">
        <v>404</v>
      </c>
      <c r="I2801" s="39">
        <v>200</v>
      </c>
      <c r="J2801" s="39" t="e">
        <f>VLOOKUP(A2801,'[1]2019.11'!$A:$B,2,0)</f>
        <v>#N/A</v>
      </c>
      <c r="X2801" s="39" t="e">
        <f>VLOOKUP(A2801,'[1]2019.30'!$A:$B,2,0)</f>
        <v>#N/A</v>
      </c>
      <c r="AJ2801" s="39" t="e">
        <f>VLOOKUP(A2801,[2]修订!$B:$C,2,0)</f>
        <v>#N/A</v>
      </c>
    </row>
    <row r="2802" s="39" customFormat="1" ht="54" spans="1:36">
      <c r="A2802" s="55">
        <v>310701031</v>
      </c>
      <c r="B2802" s="52" t="s">
        <v>4466</v>
      </c>
      <c r="C2802" s="52"/>
      <c r="D2802" s="52"/>
      <c r="E2802" s="56" t="s">
        <v>28</v>
      </c>
      <c r="F2802" s="56">
        <v>400</v>
      </c>
      <c r="G2802" s="52"/>
      <c r="H2802" s="47" t="s">
        <v>208</v>
      </c>
      <c r="I2802" s="44">
        <v>400</v>
      </c>
      <c r="J2802" s="39" t="e">
        <f>VLOOKUP(A2802,'[1]2019.11'!$A:$B,2,0)</f>
        <v>#N/A</v>
      </c>
      <c r="X2802" s="39" t="e">
        <f>VLOOKUP(A2802,'[1]2019.30'!$A:$B,2,0)</f>
        <v>#N/A</v>
      </c>
      <c r="AJ2802" s="39" t="e">
        <f>VLOOKUP(A2802,[2]修订!$B:$C,2,0)</f>
        <v>#N/A</v>
      </c>
    </row>
    <row r="2803" s="39" customFormat="1" ht="24" spans="1:36">
      <c r="A2803" s="55">
        <v>310701032</v>
      </c>
      <c r="B2803" s="52" t="s">
        <v>4467</v>
      </c>
      <c r="C2803" s="52"/>
      <c r="D2803" s="52"/>
      <c r="E2803" s="56" t="s">
        <v>28</v>
      </c>
      <c r="F2803" s="56" t="s">
        <v>48</v>
      </c>
      <c r="G2803" s="52"/>
      <c r="H2803" s="57" t="s">
        <v>404</v>
      </c>
      <c r="J2803" s="39" t="e">
        <f>VLOOKUP(A2803,'[1]2019.11'!$A:$B,2,0)</f>
        <v>#N/A</v>
      </c>
      <c r="X2803" s="39" t="e">
        <f>VLOOKUP(A2803,'[1]2019.30'!$A:$B,2,0)</f>
        <v>#N/A</v>
      </c>
      <c r="AJ2803" s="39" t="e">
        <f>VLOOKUP(A2803,[2]修订!$B:$C,2,0)</f>
        <v>#N/A</v>
      </c>
    </row>
    <row r="2804" s="39" customFormat="1" ht="24" spans="1:36">
      <c r="A2804" s="55">
        <v>310701033</v>
      </c>
      <c r="B2804" s="52" t="s">
        <v>4468</v>
      </c>
      <c r="C2804" s="52"/>
      <c r="D2804" s="52"/>
      <c r="E2804" s="56" t="s">
        <v>28</v>
      </c>
      <c r="F2804" s="56" t="s">
        <v>48</v>
      </c>
      <c r="G2804" s="52"/>
      <c r="H2804" s="57" t="s">
        <v>404</v>
      </c>
      <c r="J2804" s="39" t="e">
        <f>VLOOKUP(A2804,'[1]2019.11'!$A:$B,2,0)</f>
        <v>#N/A</v>
      </c>
      <c r="X2804" s="39" t="e">
        <f>VLOOKUP(A2804,'[1]2019.30'!$A:$B,2,0)</f>
        <v>#N/A</v>
      </c>
      <c r="AJ2804" s="39" t="e">
        <f>VLOOKUP(A2804,[2]修订!$B:$C,2,0)</f>
        <v>#N/A</v>
      </c>
    </row>
    <row r="2805" s="39" customFormat="1" ht="24" spans="1:36">
      <c r="A2805" s="55">
        <v>310701034</v>
      </c>
      <c r="B2805" s="52" t="s">
        <v>4469</v>
      </c>
      <c r="C2805" s="52"/>
      <c r="D2805" s="52"/>
      <c r="E2805" s="56" t="s">
        <v>28</v>
      </c>
      <c r="F2805" s="56" t="s">
        <v>48</v>
      </c>
      <c r="G2805" s="52"/>
      <c r="H2805" s="57" t="s">
        <v>404</v>
      </c>
      <c r="I2805" s="39">
        <v>30</v>
      </c>
      <c r="J2805" s="39" t="e">
        <f>VLOOKUP(A2805,'[1]2019.11'!$A:$B,2,0)</f>
        <v>#N/A</v>
      </c>
      <c r="X2805" s="39" t="e">
        <f>VLOOKUP(A2805,'[1]2019.30'!$A:$B,2,0)</f>
        <v>#N/A</v>
      </c>
      <c r="AJ2805" s="39" t="e">
        <f>VLOOKUP(A2805,[2]修订!$B:$C,2,0)</f>
        <v>#N/A</v>
      </c>
    </row>
    <row r="2806" s="39" customFormat="1" ht="24" spans="1:36">
      <c r="A2806" s="55">
        <v>310701035</v>
      </c>
      <c r="B2806" s="52" t="s">
        <v>4470</v>
      </c>
      <c r="C2806" s="52"/>
      <c r="D2806" s="52"/>
      <c r="E2806" s="56" t="s">
        <v>28</v>
      </c>
      <c r="F2806" s="56" t="s">
        <v>48</v>
      </c>
      <c r="G2806" s="52"/>
      <c r="H2806" s="57" t="s">
        <v>404</v>
      </c>
      <c r="J2806" s="39" t="e">
        <f>VLOOKUP(A2806,'[1]2019.11'!$A:$B,2,0)</f>
        <v>#N/A</v>
      </c>
      <c r="X2806" s="39" t="e">
        <f>VLOOKUP(A2806,'[1]2019.30'!$A:$B,2,0)</f>
        <v>#N/A</v>
      </c>
      <c r="AJ2806" s="39" t="e">
        <f>VLOOKUP(A2806,[2]修订!$B:$C,2,0)</f>
        <v>#N/A</v>
      </c>
    </row>
    <row r="2807" s="39" customFormat="1" ht="72" spans="1:36">
      <c r="A2807" s="55">
        <v>310701036</v>
      </c>
      <c r="B2807" s="52" t="s">
        <v>4471</v>
      </c>
      <c r="C2807" s="52" t="s">
        <v>4472</v>
      </c>
      <c r="D2807" s="52"/>
      <c r="E2807" s="56"/>
      <c r="F2807" s="56" t="s">
        <v>48</v>
      </c>
      <c r="G2807" s="52"/>
      <c r="H2807" s="57" t="s">
        <v>159</v>
      </c>
      <c r="J2807" s="39" t="e">
        <f>VLOOKUP(A2807,'[1]2019.11'!$A:$B,2,0)</f>
        <v>#N/A</v>
      </c>
      <c r="X2807" s="39" t="e">
        <f>VLOOKUP(A2807,'[1]2019.30'!$A:$B,2,0)</f>
        <v>#N/A</v>
      </c>
      <c r="AJ2807" s="39" t="e">
        <f>VLOOKUP(A2807,[2]修订!$B:$C,2,0)</f>
        <v>#N/A</v>
      </c>
    </row>
    <row r="2808" s="39" customFormat="1" ht="84" spans="1:36">
      <c r="A2808" s="55">
        <v>310701037</v>
      </c>
      <c r="B2808" s="52" t="s">
        <v>4473</v>
      </c>
      <c r="C2808" s="52" t="s">
        <v>4474</v>
      </c>
      <c r="D2808" s="52"/>
      <c r="E2808" s="56"/>
      <c r="F2808" s="56" t="s">
        <v>48</v>
      </c>
      <c r="G2808" s="52"/>
      <c r="H2808" s="57" t="s">
        <v>159</v>
      </c>
      <c r="J2808" s="39" t="e">
        <f>VLOOKUP(A2808,'[1]2019.11'!$A:$B,2,0)</f>
        <v>#N/A</v>
      </c>
      <c r="X2808" s="39" t="e">
        <f>VLOOKUP(A2808,'[1]2019.30'!$A:$B,2,0)</f>
        <v>#N/A</v>
      </c>
      <c r="AJ2808" s="39" t="e">
        <f>VLOOKUP(A2808,[2]修订!$B:$C,2,0)</f>
        <v>#N/A</v>
      </c>
    </row>
    <row r="2809" s="41" customFormat="1" ht="77.25" customHeight="1" spans="1:36">
      <c r="A2809" s="55">
        <v>310701038</v>
      </c>
      <c r="B2809" s="52" t="s">
        <v>4475</v>
      </c>
      <c r="C2809" s="52" t="s">
        <v>4476</v>
      </c>
      <c r="D2809" s="52"/>
      <c r="E2809" s="56" t="s">
        <v>28</v>
      </c>
      <c r="F2809" s="56" t="s">
        <v>48</v>
      </c>
      <c r="G2809" s="52"/>
      <c r="H2809" s="57" t="s">
        <v>275</v>
      </c>
      <c r="I2809" s="39"/>
      <c r="J2809" s="39" t="e">
        <f>VLOOKUP(A2809,'[1]2019.11'!$A:$B,2,0)</f>
        <v>#N/A</v>
      </c>
      <c r="X2809" s="39" t="e">
        <f>VLOOKUP(A2809,'[1]2019.30'!$A:$B,2,0)</f>
        <v>#N/A</v>
      </c>
      <c r="AJ2809" s="39" t="e">
        <f>VLOOKUP(A2809,[2]修订!$B:$C,2,0)</f>
        <v>#N/A</v>
      </c>
    </row>
    <row r="2810" s="41" customFormat="1" ht="48" spans="1:36">
      <c r="A2810" s="55">
        <v>310701039</v>
      </c>
      <c r="B2810" s="52" t="s">
        <v>4477</v>
      </c>
      <c r="C2810" s="52" t="s">
        <v>4478</v>
      </c>
      <c r="D2810" s="52"/>
      <c r="E2810" s="56" t="s">
        <v>28</v>
      </c>
      <c r="F2810" s="56" t="s">
        <v>48</v>
      </c>
      <c r="G2810" s="52"/>
      <c r="H2810" s="57" t="s">
        <v>275</v>
      </c>
      <c r="I2810" s="39"/>
      <c r="J2810" s="39" t="e">
        <f>VLOOKUP(A2810,'[1]2019.11'!$A:$B,2,0)</f>
        <v>#N/A</v>
      </c>
      <c r="X2810" s="39" t="e">
        <f>VLOOKUP(A2810,'[1]2019.30'!$A:$B,2,0)</f>
        <v>#N/A</v>
      </c>
      <c r="AJ2810" s="39" t="e">
        <f>VLOOKUP(A2810,[2]修订!$B:$C,2,0)</f>
        <v>#N/A</v>
      </c>
    </row>
    <row r="2811" s="41" customFormat="1" ht="60" spans="1:36">
      <c r="A2811" s="55">
        <v>310701040</v>
      </c>
      <c r="B2811" s="52" t="s">
        <v>4479</v>
      </c>
      <c r="C2811" s="52" t="s">
        <v>4480</v>
      </c>
      <c r="D2811" s="52" t="s">
        <v>4481</v>
      </c>
      <c r="E2811" s="56" t="s">
        <v>28</v>
      </c>
      <c r="F2811" s="56" t="s">
        <v>48</v>
      </c>
      <c r="G2811" s="52"/>
      <c r="H2811" s="57" t="s">
        <v>275</v>
      </c>
      <c r="I2811" s="39"/>
      <c r="J2811" s="39" t="e">
        <f>VLOOKUP(A2811,'[1]2019.11'!$A:$B,2,0)</f>
        <v>#N/A</v>
      </c>
      <c r="X2811" s="39" t="e">
        <f>VLOOKUP(A2811,'[1]2019.30'!$A:$B,2,0)</f>
        <v>#N/A</v>
      </c>
      <c r="AJ2811" s="39" t="e">
        <f>VLOOKUP(A2811,[2]修订!$B:$C,2,0)</f>
        <v>#N/A</v>
      </c>
    </row>
    <row r="2812" s="41" customFormat="1" ht="24" spans="1:36">
      <c r="A2812" s="55">
        <v>310701041</v>
      </c>
      <c r="B2812" s="52" t="s">
        <v>4482</v>
      </c>
      <c r="C2812" s="52" t="s">
        <v>4483</v>
      </c>
      <c r="D2812" s="52" t="s">
        <v>4484</v>
      </c>
      <c r="E2812" s="56" t="s">
        <v>155</v>
      </c>
      <c r="F2812" s="56" t="s">
        <v>48</v>
      </c>
      <c r="G2812" s="52"/>
      <c r="H2812" s="57" t="s">
        <v>81</v>
      </c>
      <c r="I2812" s="39">
        <v>5</v>
      </c>
      <c r="J2812" s="39" t="e">
        <f>VLOOKUP(A2812,'[1]2019.11'!$A:$B,2,0)</f>
        <v>#N/A</v>
      </c>
      <c r="X2812" s="39" t="e">
        <f>VLOOKUP(A2812,'[1]2019.30'!$A:$B,2,0)</f>
        <v>#N/A</v>
      </c>
      <c r="AJ2812" s="39" t="e">
        <f>VLOOKUP(A2812,[2]修订!$B:$C,2,0)</f>
        <v>#N/A</v>
      </c>
    </row>
    <row r="2813" s="39" customFormat="1" spans="1:36">
      <c r="A2813" s="55">
        <v>310702</v>
      </c>
      <c r="B2813" s="52" t="s">
        <v>4485</v>
      </c>
      <c r="C2813" s="52" t="s">
        <v>4486</v>
      </c>
      <c r="D2813" s="52"/>
      <c r="E2813" s="56"/>
      <c r="F2813" s="56"/>
      <c r="G2813" s="52"/>
      <c r="H2813" s="47"/>
      <c r="I2813" s="44"/>
      <c r="J2813" s="39" t="e">
        <f>VLOOKUP(A2813,'[1]2019.11'!$A:$B,2,0)</f>
        <v>#N/A</v>
      </c>
      <c r="X2813" s="39" t="str">
        <f>VLOOKUP(A2813,'[1]2019.30'!$A:$B,2,0)</f>
        <v>心脏电生理诊疗</v>
      </c>
      <c r="Y2813" s="39">
        <f>IF(B2813=X2813,0,1)</f>
        <v>0</v>
      </c>
      <c r="Z2813" s="39" t="s">
        <v>4486</v>
      </c>
      <c r="AA2813" s="39">
        <f>IF(C2813=Z2813,0,1)</f>
        <v>0</v>
      </c>
      <c r="AB2813" s="39" t="e">
        <f>VLOOKUP(A2813,'[1]2019.30'!$A:$D,4,0)</f>
        <v>#REF!</v>
      </c>
      <c r="AC2813" s="39" t="e">
        <f>IF(D2813=AB2813,0,1)</f>
        <v>#REF!</v>
      </c>
      <c r="AD2813" s="39" t="e">
        <f>VLOOKUP(A2813,'[1]2019.30'!$A:$E,5,0)</f>
        <v>#REF!</v>
      </c>
      <c r="AE2813" s="39" t="e">
        <f>IF(E2813=AD2813,0,1)</f>
        <v>#REF!</v>
      </c>
      <c r="AF2813" s="39" t="e">
        <f>VLOOKUP(A2813,'[1]2019.30'!$A:$F,6,0)</f>
        <v>#REF!</v>
      </c>
      <c r="AG2813" s="39" t="e">
        <f>IF(F2813=AF2813,0,1)</f>
        <v>#REF!</v>
      </c>
      <c r="AH2813" s="39">
        <v>0</v>
      </c>
      <c r="AI2813" s="39">
        <f>IF(G2813=AH2813,0,1)</f>
        <v>0</v>
      </c>
      <c r="AJ2813" s="39" t="e">
        <f>VLOOKUP(A2813,[2]修订!$B:$C,2,0)</f>
        <v>#N/A</v>
      </c>
    </row>
    <row r="2814" s="39" customFormat="1" ht="24" spans="1:36">
      <c r="A2814" s="55">
        <v>310702001</v>
      </c>
      <c r="B2814" s="52" t="s">
        <v>4487</v>
      </c>
      <c r="C2814" s="52" t="s">
        <v>4488</v>
      </c>
      <c r="D2814" s="52" t="s">
        <v>4489</v>
      </c>
      <c r="E2814" s="56"/>
      <c r="F2814" s="56"/>
      <c r="G2814" s="52"/>
      <c r="H2814" s="47"/>
      <c r="I2814" s="44"/>
      <c r="J2814" s="39" t="e">
        <f>VLOOKUP(A2814,'[1]2019.11'!$A:$B,2,0)</f>
        <v>#N/A</v>
      </c>
      <c r="X2814" s="39" t="e">
        <f>VLOOKUP(A2814,'[1]2019.30'!$A:$B,2,0)</f>
        <v>#N/A</v>
      </c>
      <c r="AJ2814" s="39" t="e">
        <f>VLOOKUP(A2814,[2]修订!$B:$C,2,0)</f>
        <v>#N/A</v>
      </c>
    </row>
    <row r="2815" s="39" customFormat="1" spans="1:36">
      <c r="A2815" s="55" t="s">
        <v>4490</v>
      </c>
      <c r="B2815" s="52" t="s">
        <v>4491</v>
      </c>
      <c r="C2815" s="52"/>
      <c r="D2815" s="52"/>
      <c r="E2815" s="56" t="s">
        <v>155</v>
      </c>
      <c r="F2815" s="56">
        <v>35</v>
      </c>
      <c r="G2815" s="52"/>
      <c r="H2815" s="47"/>
      <c r="I2815" s="44"/>
      <c r="J2815" s="39" t="e">
        <f>VLOOKUP(A2815,'[1]2019.11'!$A:$B,2,0)</f>
        <v>#N/A</v>
      </c>
      <c r="X2815" s="39" t="e">
        <f>VLOOKUP(A2815,'[1]2019.30'!$A:$B,2,0)</f>
        <v>#N/A</v>
      </c>
      <c r="AJ2815" s="39" t="e">
        <f>VLOOKUP(A2815,[2]修订!$B:$C,2,0)</f>
        <v>#N/A</v>
      </c>
    </row>
    <row r="2816" s="39" customFormat="1" spans="1:36">
      <c r="A2816" s="55" t="s">
        <v>4492</v>
      </c>
      <c r="B2816" s="52" t="s">
        <v>4493</v>
      </c>
      <c r="C2816" s="52"/>
      <c r="D2816" s="52"/>
      <c r="E2816" s="56" t="s">
        <v>28</v>
      </c>
      <c r="F2816" s="56">
        <v>450</v>
      </c>
      <c r="G2816" s="52"/>
      <c r="H2816" s="47"/>
      <c r="I2816" s="44"/>
      <c r="J2816" s="39" t="e">
        <f>VLOOKUP(A2816,'[1]2019.11'!$A:$B,2,0)</f>
        <v>#N/A</v>
      </c>
      <c r="X2816" s="39" t="e">
        <f>VLOOKUP(A2816,'[1]2019.30'!$A:$B,2,0)</f>
        <v>#N/A</v>
      </c>
      <c r="AJ2816" s="39" t="e">
        <f>VLOOKUP(A2816,[2]修订!$B:$C,2,0)</f>
        <v>#N/A</v>
      </c>
    </row>
    <row r="2817" s="39" customFormat="1" spans="1:36">
      <c r="A2817" s="55">
        <v>310702002</v>
      </c>
      <c r="B2817" s="52" t="s">
        <v>4494</v>
      </c>
      <c r="C2817" s="52" t="s">
        <v>4495</v>
      </c>
      <c r="D2817" s="52" t="s">
        <v>4496</v>
      </c>
      <c r="E2817" s="56" t="s">
        <v>155</v>
      </c>
      <c r="F2817" s="56">
        <v>10</v>
      </c>
      <c r="G2817" s="52"/>
      <c r="H2817" s="47" t="s">
        <v>68</v>
      </c>
      <c r="I2817" s="44"/>
      <c r="J2817" s="39" t="e">
        <f>VLOOKUP(A2817,'[1]2019.11'!$A:$B,2,0)</f>
        <v>#N/A</v>
      </c>
      <c r="X2817" s="39" t="str">
        <f>VLOOKUP(A2817,'[1]2019.30'!$A:$B,2,0)</f>
        <v>持续有创性血压监测</v>
      </c>
      <c r="Y2817" s="39">
        <f t="shared" ref="Y2817:Y2825" si="502">IF(B2817=X2817,0,1)</f>
        <v>0</v>
      </c>
      <c r="Z2817" s="39" t="s">
        <v>4495</v>
      </c>
      <c r="AA2817" s="39">
        <f t="shared" ref="AA2817:AA2825" si="503">IF(C2817=Z2817,0,1)</f>
        <v>0</v>
      </c>
      <c r="AB2817" s="39" t="str">
        <f>VLOOKUP(A2817,'[1]2019.30'!$A:$D,4,0)</f>
        <v>动脉穿刺套针</v>
      </c>
      <c r="AC2817" s="39">
        <f t="shared" ref="AC2817:AC2825" si="504">IF(D2817=AB2817,0,1)</f>
        <v>0</v>
      </c>
      <c r="AD2817" s="39" t="str">
        <f>VLOOKUP(A2817,'[1]2019.30'!$A:$E,5,0)</f>
        <v>小时</v>
      </c>
      <c r="AE2817" s="39">
        <f t="shared" ref="AE2817:AE2825" si="505">IF(E2817=AD2817,0,1)</f>
        <v>0</v>
      </c>
      <c r="AF2817" s="39">
        <f>VLOOKUP(A2817,'[1]2019.30'!$A:$F,6,0)</f>
        <v>10</v>
      </c>
      <c r="AG2817" s="39">
        <f t="shared" ref="AG2817:AG2825" si="506">IF(F2817=AF2817,0,1)</f>
        <v>0</v>
      </c>
      <c r="AH2817" s="39">
        <v>0</v>
      </c>
      <c r="AI2817" s="39">
        <f>IF(G2817=AH2817,0,1)</f>
        <v>0</v>
      </c>
      <c r="AJ2817" s="39" t="e">
        <f>VLOOKUP(A2817,[2]修订!$B:$C,2,0)</f>
        <v>#N/A</v>
      </c>
    </row>
    <row r="2818" s="39" customFormat="1" spans="1:36">
      <c r="A2818" s="55">
        <v>310702003</v>
      </c>
      <c r="B2818" s="52" t="s">
        <v>4497</v>
      </c>
      <c r="C2818" s="52"/>
      <c r="D2818" s="52" t="s">
        <v>4498</v>
      </c>
      <c r="E2818" s="56" t="s">
        <v>28</v>
      </c>
      <c r="F2818" s="56">
        <v>1350</v>
      </c>
      <c r="G2818" s="52"/>
      <c r="H2818" s="47"/>
      <c r="I2818" s="44"/>
      <c r="J2818" s="39" t="e">
        <f>VLOOKUP(A2818,'[1]2019.11'!$A:$B,2,0)</f>
        <v>#N/A</v>
      </c>
      <c r="X2818" s="39" t="e">
        <f>VLOOKUP(A2818,'[1]2019.30'!$A:$B,2,0)</f>
        <v>#N/A</v>
      </c>
      <c r="AJ2818" s="39" t="e">
        <f>VLOOKUP(A2818,[2]修订!$B:$C,2,0)</f>
        <v>#N/A</v>
      </c>
    </row>
    <row r="2819" s="39" customFormat="1" ht="54" spans="1:46">
      <c r="A2819" s="55">
        <v>310702004</v>
      </c>
      <c r="B2819" s="52" t="s">
        <v>4499</v>
      </c>
      <c r="C2819" s="52" t="s">
        <v>4500</v>
      </c>
      <c r="D2819" s="52" t="s">
        <v>4501</v>
      </c>
      <c r="E2819" s="56" t="s">
        <v>4502</v>
      </c>
      <c r="F2819" s="56">
        <v>3600</v>
      </c>
      <c r="G2819" s="52" t="s">
        <v>4503</v>
      </c>
      <c r="H2819" s="47" t="s">
        <v>4504</v>
      </c>
      <c r="I2819" s="44"/>
      <c r="J2819" s="39" t="e">
        <f>VLOOKUP(A2819,'[1]2019.11'!$A:$B,2,0)</f>
        <v>#N/A</v>
      </c>
      <c r="X2819" s="39" t="str">
        <f>VLOOKUP(A2819,'[1]2019.30'!$A:$B,2,0)</f>
        <v>射频消融术</v>
      </c>
      <c r="Y2819" s="39">
        <f t="shared" si="502"/>
        <v>0</v>
      </c>
      <c r="Z2819" s="39" t="s">
        <v>4500</v>
      </c>
      <c r="AA2819" s="39">
        <f t="shared" si="503"/>
        <v>0</v>
      </c>
      <c r="AB2819" s="39" t="str">
        <f>VLOOKUP(A2819,'[1]2019.30'!$A:$D,4,0)</f>
        <v>射频、微波导管、一次性双极消融器</v>
      </c>
      <c r="AC2819" s="39">
        <f t="shared" si="504"/>
        <v>0</v>
      </c>
      <c r="AD2819" s="39" t="str">
        <f>VLOOKUP(A2819,'[1]2019.30'!$A:$E,5,0)</f>
        <v>次</v>
      </c>
      <c r="AE2819" s="39">
        <f t="shared" si="505"/>
        <v>1</v>
      </c>
      <c r="AF2819" s="39">
        <f>VLOOKUP(A2819,'[1]2019.30'!$A:$F,6,0)</f>
        <v>3240</v>
      </c>
      <c r="AG2819" s="39">
        <f t="shared" si="506"/>
        <v>1</v>
      </c>
      <c r="AH2819" s="39" t="s">
        <v>4505</v>
      </c>
      <c r="AI2819" s="39">
        <f t="shared" ref="AI2819:AI2825" si="507">IF(G2819=AH2819,0,1)</f>
        <v>1</v>
      </c>
      <c r="AJ2819" s="39" t="str">
        <f>VLOOKUP(A2819,[2]修订!$B:$C,2,0)</f>
        <v>射频消融术</v>
      </c>
      <c r="AK2819" s="39">
        <f>IF(B2819=AJ2819,0,1)</f>
        <v>0</v>
      </c>
      <c r="AL2819" s="39" t="s">
        <v>4500</v>
      </c>
      <c r="AM2819" s="39">
        <f>IF(C2819=AL2819,0,1)</f>
        <v>0</v>
      </c>
      <c r="AN2819" s="39" t="s">
        <v>4501</v>
      </c>
      <c r="AO2819" s="39">
        <f>IF(D2819=AN2819,0,1)</f>
        <v>0</v>
      </c>
      <c r="AP2819" s="39" t="str">
        <f>VLOOKUP(A2819,[2]修订!$B:$F,5,0)</f>
        <v>次</v>
      </c>
      <c r="AQ2819" s="39">
        <f>IF(E2819=AP2819,0,1)</f>
        <v>1</v>
      </c>
      <c r="AR2819" s="39">
        <v>2700</v>
      </c>
      <c r="AS2819" s="39">
        <f>IF(F2819=AR2819,0,1)</f>
        <v>1</v>
      </c>
      <c r="AT2819" s="39" t="s">
        <v>4505</v>
      </c>
    </row>
    <row r="2820" s="39" customFormat="1" spans="1:36">
      <c r="A2820" s="55">
        <v>310702005</v>
      </c>
      <c r="B2820" s="52" t="s">
        <v>4506</v>
      </c>
      <c r="C2820" s="52"/>
      <c r="D2820" s="52" t="s">
        <v>4507</v>
      </c>
      <c r="E2820" s="56" t="s">
        <v>28</v>
      </c>
      <c r="F2820" s="56">
        <v>540</v>
      </c>
      <c r="G2820" s="52"/>
      <c r="H2820" s="47" t="s">
        <v>68</v>
      </c>
      <c r="I2820" s="44"/>
      <c r="J2820" s="39" t="e">
        <f>VLOOKUP(A2820,'[1]2019.11'!$A:$B,2,0)</f>
        <v>#N/A</v>
      </c>
      <c r="X2820" s="39" t="str">
        <f>VLOOKUP(A2820,'[1]2019.30'!$A:$B,2,0)</f>
        <v>临时起搏器安置术</v>
      </c>
      <c r="Y2820" s="39">
        <f t="shared" si="502"/>
        <v>0</v>
      </c>
      <c r="Z2820" s="39">
        <v>0</v>
      </c>
      <c r="AA2820" s="39">
        <f t="shared" si="503"/>
        <v>0</v>
      </c>
      <c r="AB2820" s="39" t="str">
        <f>VLOOKUP(A2820,'[1]2019.30'!$A:$D,4,0)</f>
        <v>心导管、电极</v>
      </c>
      <c r="AC2820" s="39">
        <f t="shared" si="504"/>
        <v>0</v>
      </c>
      <c r="AD2820" s="39" t="str">
        <f>VLOOKUP(A2820,'[1]2019.30'!$A:$E,5,0)</f>
        <v>次</v>
      </c>
      <c r="AE2820" s="39">
        <f t="shared" si="505"/>
        <v>0</v>
      </c>
      <c r="AF2820" s="39">
        <f>VLOOKUP(A2820,'[1]2019.30'!$A:$F,6,0)</f>
        <v>540</v>
      </c>
      <c r="AG2820" s="39">
        <f t="shared" si="506"/>
        <v>0</v>
      </c>
      <c r="AH2820" s="39">
        <v>0</v>
      </c>
      <c r="AI2820" s="39">
        <f t="shared" si="507"/>
        <v>0</v>
      </c>
      <c r="AJ2820" s="39" t="e">
        <f>VLOOKUP(A2820,[2]修订!$B:$C,2,0)</f>
        <v>#N/A</v>
      </c>
    </row>
    <row r="2821" s="39" customFormat="1" spans="1:36">
      <c r="A2821" s="55">
        <v>310702006</v>
      </c>
      <c r="B2821" s="52" t="s">
        <v>4508</v>
      </c>
      <c r="C2821" s="52"/>
      <c r="D2821" s="52"/>
      <c r="E2821" s="56" t="s">
        <v>155</v>
      </c>
      <c r="F2821" s="56">
        <v>12</v>
      </c>
      <c r="G2821" s="52"/>
      <c r="H2821" s="47" t="s">
        <v>68</v>
      </c>
      <c r="I2821" s="44"/>
      <c r="J2821" s="39" t="e">
        <f>VLOOKUP(A2821,'[1]2019.11'!$A:$B,2,0)</f>
        <v>#N/A</v>
      </c>
      <c r="X2821" s="39" t="str">
        <f>VLOOKUP(A2821,'[1]2019.30'!$A:$B,2,0)</f>
        <v>临时起搏器应用</v>
      </c>
      <c r="Y2821" s="39">
        <f t="shared" si="502"/>
        <v>0</v>
      </c>
      <c r="Z2821" s="39">
        <v>0</v>
      </c>
      <c r="AA2821" s="39">
        <f t="shared" si="503"/>
        <v>0</v>
      </c>
      <c r="AB2821" s="39" t="e">
        <f>VLOOKUP(A2821,'[1]2019.30'!$A:$D,4,0)</f>
        <v>#REF!</v>
      </c>
      <c r="AC2821" s="39" t="e">
        <f t="shared" si="504"/>
        <v>#REF!</v>
      </c>
      <c r="AD2821" s="39" t="str">
        <f>VLOOKUP(A2821,'[1]2019.30'!$A:$E,5,0)</f>
        <v>小时</v>
      </c>
      <c r="AE2821" s="39">
        <f t="shared" si="505"/>
        <v>0</v>
      </c>
      <c r="AF2821" s="39">
        <f>VLOOKUP(A2821,'[1]2019.30'!$A:$F,6,0)</f>
        <v>12</v>
      </c>
      <c r="AG2821" s="39">
        <f t="shared" si="506"/>
        <v>0</v>
      </c>
      <c r="AH2821" s="39">
        <v>0</v>
      </c>
      <c r="AI2821" s="39">
        <f t="shared" si="507"/>
        <v>0</v>
      </c>
      <c r="AJ2821" s="39" t="e">
        <f>VLOOKUP(A2821,[2]修订!$B:$C,2,0)</f>
        <v>#N/A</v>
      </c>
    </row>
    <row r="2822" s="39" customFormat="1" ht="24" spans="1:36">
      <c r="A2822" s="55">
        <v>310702007</v>
      </c>
      <c r="B2822" s="52" t="s">
        <v>4509</v>
      </c>
      <c r="C2822" s="52"/>
      <c r="D2822" s="52" t="s">
        <v>4510</v>
      </c>
      <c r="E2822" s="56" t="s">
        <v>28</v>
      </c>
      <c r="F2822" s="56">
        <v>1920</v>
      </c>
      <c r="G2822" s="52" t="s">
        <v>4511</v>
      </c>
      <c r="H2822" s="47" t="s">
        <v>68</v>
      </c>
      <c r="I2822" s="44"/>
      <c r="J2822" s="39" t="e">
        <f>VLOOKUP(A2822,'[1]2019.11'!$A:$B,2,0)</f>
        <v>#N/A</v>
      </c>
      <c r="X2822" s="39" t="str">
        <f>VLOOKUP(A2822,'[1]2019.30'!$A:$B,2,0)</f>
        <v>永久起搏器安置术</v>
      </c>
      <c r="Y2822" s="39">
        <f t="shared" si="502"/>
        <v>0</v>
      </c>
      <c r="Z2822" s="39">
        <v>0</v>
      </c>
      <c r="AA2822" s="39">
        <f t="shared" si="503"/>
        <v>0</v>
      </c>
      <c r="AB2822" s="39" t="str">
        <f>VLOOKUP(A2822,'[1]2019.30'!$A:$D,4,0)</f>
        <v>起搏器、心导管、电极</v>
      </c>
      <c r="AC2822" s="39">
        <f t="shared" si="504"/>
        <v>0</v>
      </c>
      <c r="AD2822" s="39" t="str">
        <f>VLOOKUP(A2822,'[1]2019.30'!$A:$E,5,0)</f>
        <v>次</v>
      </c>
      <c r="AE2822" s="39">
        <f t="shared" si="505"/>
        <v>0</v>
      </c>
      <c r="AF2822" s="39">
        <f>VLOOKUP(A2822,'[1]2019.30'!$A:$F,6,0)</f>
        <v>1920</v>
      </c>
      <c r="AG2822" s="39">
        <f t="shared" si="506"/>
        <v>0</v>
      </c>
      <c r="AH2822" s="39" t="s">
        <v>4511</v>
      </c>
      <c r="AI2822" s="39">
        <f t="shared" si="507"/>
        <v>0</v>
      </c>
      <c r="AJ2822" s="39" t="e">
        <f>VLOOKUP(A2822,[2]修订!$B:$C,2,0)</f>
        <v>#N/A</v>
      </c>
    </row>
    <row r="2823" s="39" customFormat="1" ht="24" spans="1:36">
      <c r="A2823" s="55" t="s">
        <v>4512</v>
      </c>
      <c r="B2823" s="52" t="s">
        <v>4513</v>
      </c>
      <c r="C2823" s="52"/>
      <c r="D2823" s="52"/>
      <c r="E2823" s="56" t="s">
        <v>4514</v>
      </c>
      <c r="F2823" s="56">
        <v>220</v>
      </c>
      <c r="G2823" s="52"/>
      <c r="H2823" s="47" t="s">
        <v>68</v>
      </c>
      <c r="I2823" s="44"/>
      <c r="J2823" s="39" t="e">
        <f>VLOOKUP(A2823,'[1]2019.11'!$A:$B,2,0)</f>
        <v>#N/A</v>
      </c>
      <c r="X2823" s="39" t="str">
        <f>VLOOKUP(A2823,'[1]2019.30'!$A:$B,2,0)</f>
        <v>永久起搏器安置术腔室增加</v>
      </c>
      <c r="Y2823" s="39">
        <f t="shared" si="502"/>
        <v>0</v>
      </c>
      <c r="Z2823" s="39">
        <v>0</v>
      </c>
      <c r="AA2823" s="39">
        <f t="shared" si="503"/>
        <v>0</v>
      </c>
      <c r="AB2823" s="39" t="e">
        <f>VLOOKUP(A2823,'[1]2019.30'!$A:$D,4,0)</f>
        <v>#REF!</v>
      </c>
      <c r="AC2823" s="39" t="e">
        <f t="shared" si="504"/>
        <v>#REF!</v>
      </c>
      <c r="AD2823" s="39" t="str">
        <f>VLOOKUP(A2823,'[1]2019.30'!$A:$E,5,0)</f>
        <v>每腔</v>
      </c>
      <c r="AE2823" s="39">
        <f t="shared" si="505"/>
        <v>0</v>
      </c>
      <c r="AF2823" s="39">
        <f>VLOOKUP(A2823,'[1]2019.30'!$A:$F,6,0)</f>
        <v>220</v>
      </c>
      <c r="AG2823" s="39">
        <f t="shared" si="506"/>
        <v>0</v>
      </c>
      <c r="AH2823" s="39">
        <v>0</v>
      </c>
      <c r="AI2823" s="39">
        <f t="shared" si="507"/>
        <v>0</v>
      </c>
      <c r="AJ2823" s="39" t="e">
        <f>VLOOKUP(A2823,[2]修订!$B:$C,2,0)</f>
        <v>#N/A</v>
      </c>
    </row>
    <row r="2824" s="39" customFormat="1" ht="24" spans="1:36">
      <c r="A2824" s="55">
        <v>310702008</v>
      </c>
      <c r="B2824" s="52" t="s">
        <v>4515</v>
      </c>
      <c r="C2824" s="52" t="s">
        <v>4516</v>
      </c>
      <c r="D2824" s="52" t="s">
        <v>4510</v>
      </c>
      <c r="E2824" s="56" t="s">
        <v>28</v>
      </c>
      <c r="F2824" s="56">
        <v>1620</v>
      </c>
      <c r="G2824" s="52"/>
      <c r="H2824" s="47" t="s">
        <v>68</v>
      </c>
      <c r="I2824" s="44"/>
      <c r="J2824" s="39" t="e">
        <f>VLOOKUP(A2824,'[1]2019.11'!$A:$B,2,0)</f>
        <v>#N/A</v>
      </c>
      <c r="X2824" s="39" t="str">
        <f>VLOOKUP(A2824,'[1]2019.30'!$A:$B,2,0)</f>
        <v>永久起搏器更换术</v>
      </c>
      <c r="Y2824" s="39">
        <f t="shared" si="502"/>
        <v>0</v>
      </c>
      <c r="Z2824" s="39" t="s">
        <v>4516</v>
      </c>
      <c r="AA2824" s="39">
        <f t="shared" si="503"/>
        <v>0</v>
      </c>
      <c r="AB2824" s="39" t="str">
        <f>VLOOKUP(A2824,'[1]2019.30'!$A:$D,4,0)</f>
        <v>起搏器、心导管、电极</v>
      </c>
      <c r="AC2824" s="39">
        <f t="shared" si="504"/>
        <v>0</v>
      </c>
      <c r="AD2824" s="39" t="str">
        <f>VLOOKUP(A2824,'[1]2019.30'!$A:$E,5,0)</f>
        <v>次</v>
      </c>
      <c r="AE2824" s="39">
        <f t="shared" si="505"/>
        <v>0</v>
      </c>
      <c r="AF2824" s="39">
        <f>VLOOKUP(A2824,'[1]2019.30'!$A:$F,6,0)</f>
        <v>1620</v>
      </c>
      <c r="AG2824" s="39">
        <f t="shared" si="506"/>
        <v>0</v>
      </c>
      <c r="AH2824" s="39">
        <v>0</v>
      </c>
      <c r="AI2824" s="39">
        <f t="shared" si="507"/>
        <v>0</v>
      </c>
      <c r="AJ2824" s="39" t="e">
        <f>VLOOKUP(A2824,[2]修订!$B:$C,2,0)</f>
        <v>#N/A</v>
      </c>
    </row>
    <row r="2825" s="39" customFormat="1" ht="24" spans="1:36">
      <c r="A2825" s="55">
        <v>310702009</v>
      </c>
      <c r="B2825" s="52" t="s">
        <v>4517</v>
      </c>
      <c r="C2825" s="52"/>
      <c r="D2825" s="52" t="s">
        <v>4518</v>
      </c>
      <c r="E2825" s="56" t="s">
        <v>28</v>
      </c>
      <c r="F2825" s="56">
        <v>3240</v>
      </c>
      <c r="G2825" s="52"/>
      <c r="H2825" s="47" t="s">
        <v>68</v>
      </c>
      <c r="I2825" s="44"/>
      <c r="J2825" s="39" t="e">
        <f>VLOOKUP(A2825,'[1]2019.11'!$A:$B,2,0)</f>
        <v>#N/A</v>
      </c>
      <c r="X2825" s="39" t="str">
        <f>VLOOKUP(A2825,'[1]2019.30'!$A:$B,2,0)</f>
        <v>埋藏式心脏复律除颤器安置术</v>
      </c>
      <c r="Y2825" s="39">
        <f t="shared" si="502"/>
        <v>0</v>
      </c>
      <c r="Z2825" s="39">
        <v>0</v>
      </c>
      <c r="AA2825" s="39">
        <f t="shared" si="503"/>
        <v>0</v>
      </c>
      <c r="AB2825" s="39" t="str">
        <f>VLOOKUP(A2825,'[1]2019.30'!$A:$D,4,0)</f>
        <v>除颤器、心导管、电极</v>
      </c>
      <c r="AC2825" s="39">
        <f t="shared" si="504"/>
        <v>0</v>
      </c>
      <c r="AD2825" s="39" t="str">
        <f>VLOOKUP(A2825,'[1]2019.30'!$A:$E,5,0)</f>
        <v>次</v>
      </c>
      <c r="AE2825" s="39">
        <f t="shared" si="505"/>
        <v>0</v>
      </c>
      <c r="AF2825" s="39">
        <f>VLOOKUP(A2825,'[1]2019.30'!$A:$F,6,0)</f>
        <v>3240</v>
      </c>
      <c r="AG2825" s="39">
        <f t="shared" si="506"/>
        <v>0</v>
      </c>
      <c r="AH2825" s="39">
        <v>0</v>
      </c>
      <c r="AI2825" s="39">
        <f t="shared" si="507"/>
        <v>0</v>
      </c>
      <c r="AJ2825" s="39" t="e">
        <f>VLOOKUP(A2825,[2]修订!$B:$C,2,0)</f>
        <v>#N/A</v>
      </c>
    </row>
    <row r="2826" s="39" customFormat="1" spans="1:36">
      <c r="A2826" s="55">
        <v>310702010</v>
      </c>
      <c r="B2826" s="52" t="s">
        <v>4519</v>
      </c>
      <c r="C2826" s="52"/>
      <c r="D2826" s="52"/>
      <c r="E2826" s="56" t="s">
        <v>28</v>
      </c>
      <c r="F2826" s="56">
        <v>55</v>
      </c>
      <c r="G2826" s="52"/>
      <c r="H2826" s="47"/>
      <c r="I2826" s="44"/>
      <c r="J2826" s="39" t="e">
        <f>VLOOKUP(A2826,'[1]2019.11'!$A:$B,2,0)</f>
        <v>#N/A</v>
      </c>
      <c r="X2826" s="39" t="e">
        <f>VLOOKUP(A2826,'[1]2019.30'!$A:$B,2,0)</f>
        <v>#N/A</v>
      </c>
      <c r="AJ2826" s="39" t="e">
        <f>VLOOKUP(A2826,[2]修订!$B:$C,2,0)</f>
        <v>#N/A</v>
      </c>
    </row>
    <row r="2827" s="39" customFormat="1" spans="1:36">
      <c r="A2827" s="55">
        <v>310702011</v>
      </c>
      <c r="B2827" s="52" t="s">
        <v>4520</v>
      </c>
      <c r="C2827" s="52" t="s">
        <v>4521</v>
      </c>
      <c r="D2827" s="52"/>
      <c r="E2827" s="56" t="s">
        <v>28</v>
      </c>
      <c r="F2827" s="56">
        <v>45</v>
      </c>
      <c r="G2827" s="52"/>
      <c r="H2827" s="47"/>
      <c r="I2827" s="44"/>
      <c r="J2827" s="39" t="e">
        <f>VLOOKUP(A2827,'[1]2019.11'!$A:$B,2,0)</f>
        <v>#N/A</v>
      </c>
      <c r="X2827" s="39" t="e">
        <f>VLOOKUP(A2827,'[1]2019.30'!$A:$B,2,0)</f>
        <v>#N/A</v>
      </c>
      <c r="AJ2827" s="39" t="e">
        <f>VLOOKUP(A2827,[2]修订!$B:$C,2,0)</f>
        <v>#N/A</v>
      </c>
    </row>
    <row r="2828" s="39" customFormat="1" spans="1:36">
      <c r="A2828" s="55">
        <v>310702012</v>
      </c>
      <c r="B2828" s="52" t="s">
        <v>4522</v>
      </c>
      <c r="C2828" s="52"/>
      <c r="D2828" s="52"/>
      <c r="E2828" s="56" t="s">
        <v>28</v>
      </c>
      <c r="F2828" s="56">
        <v>45</v>
      </c>
      <c r="G2828" s="52"/>
      <c r="H2828" s="47"/>
      <c r="I2828" s="44"/>
      <c r="J2828" s="39" t="e">
        <f>VLOOKUP(A2828,'[1]2019.11'!$A:$B,2,0)</f>
        <v>#N/A</v>
      </c>
      <c r="X2828" s="39" t="e">
        <f>VLOOKUP(A2828,'[1]2019.30'!$A:$B,2,0)</f>
        <v>#N/A</v>
      </c>
      <c r="AJ2828" s="39" t="e">
        <f>VLOOKUP(A2828,[2]修订!$B:$C,2,0)</f>
        <v>#N/A</v>
      </c>
    </row>
    <row r="2829" s="39" customFormat="1" ht="24" spans="1:36">
      <c r="A2829" s="55">
        <v>310702013</v>
      </c>
      <c r="B2829" s="52" t="s">
        <v>4523</v>
      </c>
      <c r="C2829" s="52"/>
      <c r="D2829" s="52"/>
      <c r="E2829" s="56" t="s">
        <v>28</v>
      </c>
      <c r="F2829" s="56">
        <v>70</v>
      </c>
      <c r="G2829" s="52"/>
      <c r="H2829" s="47"/>
      <c r="I2829" s="44"/>
      <c r="J2829" s="39" t="e">
        <f>VLOOKUP(A2829,'[1]2019.11'!$A:$B,2,0)</f>
        <v>#N/A</v>
      </c>
      <c r="X2829" s="39" t="e">
        <f>VLOOKUP(A2829,'[1]2019.30'!$A:$B,2,0)</f>
        <v>#N/A</v>
      </c>
      <c r="AJ2829" s="39" t="e">
        <f>VLOOKUP(A2829,[2]修订!$B:$C,2,0)</f>
        <v>#N/A</v>
      </c>
    </row>
    <row r="2830" s="39" customFormat="1" spans="1:36">
      <c r="A2830" s="55">
        <v>310702014</v>
      </c>
      <c r="B2830" s="52" t="s">
        <v>4524</v>
      </c>
      <c r="C2830" s="52"/>
      <c r="D2830" s="52"/>
      <c r="E2830" s="56" t="s">
        <v>28</v>
      </c>
      <c r="F2830" s="56">
        <v>135</v>
      </c>
      <c r="G2830" s="52"/>
      <c r="H2830" s="47"/>
      <c r="I2830" s="44"/>
      <c r="J2830" s="39" t="e">
        <f>VLOOKUP(A2830,'[1]2019.11'!$A:$B,2,0)</f>
        <v>#N/A</v>
      </c>
      <c r="X2830" s="39" t="e">
        <f>VLOOKUP(A2830,'[1]2019.30'!$A:$B,2,0)</f>
        <v>#N/A</v>
      </c>
      <c r="AJ2830" s="39" t="e">
        <f>VLOOKUP(A2830,[2]修订!$B:$C,2,0)</f>
        <v>#N/A</v>
      </c>
    </row>
    <row r="2831" s="39" customFormat="1" spans="1:36">
      <c r="A2831" s="55">
        <v>310702015</v>
      </c>
      <c r="B2831" s="52" t="s">
        <v>4525</v>
      </c>
      <c r="C2831" s="52" t="s">
        <v>4526</v>
      </c>
      <c r="D2831" s="52"/>
      <c r="E2831" s="56" t="s">
        <v>28</v>
      </c>
      <c r="F2831" s="56">
        <v>160</v>
      </c>
      <c r="G2831" s="52"/>
      <c r="H2831" s="47"/>
      <c r="I2831" s="44"/>
      <c r="J2831" s="39" t="e">
        <f>VLOOKUP(A2831,'[1]2019.11'!$A:$B,2,0)</f>
        <v>#N/A</v>
      </c>
      <c r="X2831" s="39" t="e">
        <f>VLOOKUP(A2831,'[1]2019.30'!$A:$B,2,0)</f>
        <v>#N/A</v>
      </c>
      <c r="AJ2831" s="39" t="e">
        <f>VLOOKUP(A2831,[2]修订!$B:$C,2,0)</f>
        <v>#N/A</v>
      </c>
    </row>
    <row r="2832" s="39" customFormat="1" spans="1:36">
      <c r="A2832" s="55">
        <v>310702016</v>
      </c>
      <c r="B2832" s="52" t="s">
        <v>4527</v>
      </c>
      <c r="C2832" s="52"/>
      <c r="D2832" s="52"/>
      <c r="E2832" s="56" t="s">
        <v>28</v>
      </c>
      <c r="F2832" s="56">
        <v>190</v>
      </c>
      <c r="G2832" s="52"/>
      <c r="H2832" s="47" t="s">
        <v>68</v>
      </c>
      <c r="I2832" s="44"/>
      <c r="J2832" s="39" t="e">
        <f>VLOOKUP(A2832,'[1]2019.11'!$A:$B,2,0)</f>
        <v>#N/A</v>
      </c>
      <c r="X2832" s="39" t="str">
        <f>VLOOKUP(A2832,'[1]2019.30'!$A:$B,2,0)</f>
        <v>心脏电复律术</v>
      </c>
      <c r="Y2832" s="39">
        <f t="shared" ref="Y2832:Y2838" si="508">IF(B2832=X2832,0,1)</f>
        <v>0</v>
      </c>
      <c r="Z2832" s="39">
        <v>0</v>
      </c>
      <c r="AA2832" s="39">
        <f t="shared" ref="AA2832:AA2838" si="509">IF(C2832=Z2832,0,1)</f>
        <v>0</v>
      </c>
      <c r="AB2832" s="39" t="e">
        <f>VLOOKUP(A2832,'[1]2019.30'!$A:$D,4,0)</f>
        <v>#REF!</v>
      </c>
      <c r="AC2832" s="39" t="e">
        <f t="shared" ref="AC2832:AC2838" si="510">IF(D2832=AB2832,0,1)</f>
        <v>#REF!</v>
      </c>
      <c r="AD2832" s="39" t="str">
        <f>VLOOKUP(A2832,'[1]2019.30'!$A:$E,5,0)</f>
        <v>次</v>
      </c>
      <c r="AE2832" s="39">
        <f t="shared" ref="AE2832:AE2838" si="511">IF(E2832=AD2832,0,1)</f>
        <v>0</v>
      </c>
      <c r="AF2832" s="39">
        <f>VLOOKUP(A2832,'[1]2019.30'!$A:$F,6,0)</f>
        <v>190</v>
      </c>
      <c r="AG2832" s="39">
        <f t="shared" ref="AG2832:AG2838" si="512">IF(F2832=AF2832,0,1)</f>
        <v>0</v>
      </c>
      <c r="AH2832" s="39">
        <v>0</v>
      </c>
      <c r="AI2832" s="39">
        <f>IF(G2832=AH2832,0,1)</f>
        <v>0</v>
      </c>
      <c r="AJ2832" s="39" t="e">
        <f>VLOOKUP(A2832,[2]修订!$B:$C,2,0)</f>
        <v>#N/A</v>
      </c>
    </row>
    <row r="2833" s="39" customFormat="1" spans="1:36">
      <c r="A2833" s="55">
        <v>310702017</v>
      </c>
      <c r="B2833" s="52" t="s">
        <v>4528</v>
      </c>
      <c r="C2833" s="52"/>
      <c r="D2833" s="52"/>
      <c r="E2833" s="56" t="s">
        <v>28</v>
      </c>
      <c r="F2833" s="56">
        <v>54</v>
      </c>
      <c r="G2833" s="52"/>
      <c r="H2833" s="47" t="s">
        <v>68</v>
      </c>
      <c r="I2833" s="44"/>
      <c r="J2833" s="39" t="e">
        <f>VLOOKUP(A2833,'[1]2019.11'!$A:$B,2,0)</f>
        <v>#N/A</v>
      </c>
      <c r="X2833" s="39" t="str">
        <f>VLOOKUP(A2833,'[1]2019.30'!$A:$B,2,0)</f>
        <v>心脏电除颤术</v>
      </c>
      <c r="Y2833" s="39">
        <f t="shared" si="508"/>
        <v>0</v>
      </c>
      <c r="Z2833" s="39">
        <v>0</v>
      </c>
      <c r="AA2833" s="39">
        <f t="shared" si="509"/>
        <v>0</v>
      </c>
      <c r="AB2833" s="39" t="e">
        <f>VLOOKUP(A2833,'[1]2019.30'!$A:$D,4,0)</f>
        <v>#REF!</v>
      </c>
      <c r="AC2833" s="39" t="e">
        <f t="shared" si="510"/>
        <v>#REF!</v>
      </c>
      <c r="AD2833" s="39" t="str">
        <f>VLOOKUP(A2833,'[1]2019.30'!$A:$E,5,0)</f>
        <v>次</v>
      </c>
      <c r="AE2833" s="39">
        <f t="shared" si="511"/>
        <v>0</v>
      </c>
      <c r="AF2833" s="39">
        <f>VLOOKUP(A2833,'[1]2019.30'!$A:$F,6,0)</f>
        <v>54</v>
      </c>
      <c r="AG2833" s="39">
        <f t="shared" si="512"/>
        <v>0</v>
      </c>
      <c r="AH2833" s="39">
        <v>0</v>
      </c>
      <c r="AI2833" s="39">
        <f>IF(G2833=AH2833,0,1)</f>
        <v>0</v>
      </c>
      <c r="AJ2833" s="39" t="e">
        <f>VLOOKUP(A2833,[2]修订!$B:$C,2,0)</f>
        <v>#N/A</v>
      </c>
    </row>
    <row r="2834" s="39" customFormat="1" ht="24" spans="1:36">
      <c r="A2834" s="55">
        <v>310702018</v>
      </c>
      <c r="B2834" s="52" t="s">
        <v>4529</v>
      </c>
      <c r="C2834" s="52" t="s">
        <v>4530</v>
      </c>
      <c r="D2834" s="52" t="s">
        <v>4531</v>
      </c>
      <c r="E2834" s="56" t="s">
        <v>28</v>
      </c>
      <c r="F2834" s="56">
        <v>55</v>
      </c>
      <c r="G2834" s="52"/>
      <c r="H2834" s="47"/>
      <c r="I2834" s="44"/>
      <c r="J2834" s="39" t="e">
        <f>VLOOKUP(A2834,'[1]2019.11'!$A:$B,2,0)</f>
        <v>#N/A</v>
      </c>
      <c r="X2834" s="39" t="e">
        <f>VLOOKUP(A2834,'[1]2019.30'!$A:$B,2,0)</f>
        <v>#N/A</v>
      </c>
      <c r="AJ2834" s="39" t="e">
        <f>VLOOKUP(A2834,[2]修订!$B:$C,2,0)</f>
        <v>#N/A</v>
      </c>
    </row>
    <row r="2835" s="39" customFormat="1" spans="1:36">
      <c r="A2835" s="55">
        <v>310702019</v>
      </c>
      <c r="B2835" s="52" t="s">
        <v>4532</v>
      </c>
      <c r="C2835" s="52"/>
      <c r="D2835" s="52"/>
      <c r="E2835" s="56" t="s">
        <v>28</v>
      </c>
      <c r="F2835" s="56">
        <v>80</v>
      </c>
      <c r="G2835" s="52"/>
      <c r="H2835" s="47" t="s">
        <v>68</v>
      </c>
      <c r="I2835" s="44"/>
      <c r="J2835" s="39" t="e">
        <f>VLOOKUP(A2835,'[1]2019.11'!$A:$B,2,0)</f>
        <v>#N/A</v>
      </c>
      <c r="X2835" s="39" t="str">
        <f>VLOOKUP(A2835,'[1]2019.30'!$A:$B,2,0)</f>
        <v>体外反搏治疗</v>
      </c>
      <c r="Y2835" s="39">
        <f t="shared" si="508"/>
        <v>0</v>
      </c>
      <c r="Z2835" s="39">
        <v>0</v>
      </c>
      <c r="AA2835" s="39">
        <f t="shared" si="509"/>
        <v>0</v>
      </c>
      <c r="AB2835" s="39" t="e">
        <f>VLOOKUP(A2835,'[1]2019.30'!$A:$D,4,0)</f>
        <v>#REF!</v>
      </c>
      <c r="AC2835" s="39" t="e">
        <f t="shared" si="510"/>
        <v>#REF!</v>
      </c>
      <c r="AD2835" s="39" t="str">
        <f>VLOOKUP(A2835,'[1]2019.30'!$A:$E,5,0)</f>
        <v>次</v>
      </c>
      <c r="AE2835" s="39">
        <f t="shared" si="511"/>
        <v>0</v>
      </c>
      <c r="AF2835" s="39">
        <f>VLOOKUP(A2835,'[1]2019.30'!$A:$F,6,0)</f>
        <v>80</v>
      </c>
      <c r="AG2835" s="39">
        <f t="shared" si="512"/>
        <v>0</v>
      </c>
      <c r="AH2835" s="39">
        <v>0</v>
      </c>
      <c r="AI2835" s="39">
        <f>IF(G2835=AH2835,0,1)</f>
        <v>0</v>
      </c>
      <c r="AJ2835" s="39" t="e">
        <f>VLOOKUP(A2835,[2]修订!$B:$C,2,0)</f>
        <v>#N/A</v>
      </c>
    </row>
    <row r="2836" s="39" customFormat="1" spans="1:36">
      <c r="A2836" s="55">
        <v>310702020</v>
      </c>
      <c r="B2836" s="52" t="s">
        <v>4533</v>
      </c>
      <c r="C2836" s="52"/>
      <c r="D2836" s="52" t="s">
        <v>4534</v>
      </c>
      <c r="E2836" s="56" t="s">
        <v>28</v>
      </c>
      <c r="F2836" s="56">
        <v>1620</v>
      </c>
      <c r="G2836" s="52"/>
      <c r="H2836" s="47" t="s">
        <v>68</v>
      </c>
      <c r="I2836" s="44"/>
      <c r="J2836" s="39" t="e">
        <f>VLOOKUP(A2836,'[1]2019.11'!$A:$B,2,0)</f>
        <v>#N/A</v>
      </c>
      <c r="X2836" s="39" t="str">
        <f>VLOOKUP(A2836,'[1]2019.30'!$A:$B,2,0)</f>
        <v>右心导管检查术</v>
      </c>
      <c r="Y2836" s="39">
        <f t="shared" si="508"/>
        <v>0</v>
      </c>
      <c r="Z2836" s="39">
        <v>0</v>
      </c>
      <c r="AA2836" s="39">
        <f t="shared" si="509"/>
        <v>0</v>
      </c>
      <c r="AB2836" s="39" t="str">
        <f>VLOOKUP(A2836,'[1]2019.30'!$A:$D,4,0)</f>
        <v>导管、导丝</v>
      </c>
      <c r="AC2836" s="39">
        <f t="shared" si="510"/>
        <v>0</v>
      </c>
      <c r="AD2836" s="39" t="str">
        <f>VLOOKUP(A2836,'[1]2019.30'!$A:$E,5,0)</f>
        <v>次</v>
      </c>
      <c r="AE2836" s="39">
        <f t="shared" si="511"/>
        <v>0</v>
      </c>
      <c r="AF2836" s="39">
        <f>VLOOKUP(A2836,'[1]2019.30'!$A:$F,6,0)</f>
        <v>1620</v>
      </c>
      <c r="AG2836" s="39">
        <f t="shared" si="512"/>
        <v>0</v>
      </c>
      <c r="AH2836" s="39">
        <v>0</v>
      </c>
      <c r="AI2836" s="39">
        <f>IF(G2836=AH2836,0,1)</f>
        <v>0</v>
      </c>
      <c r="AJ2836" s="39" t="e">
        <f>VLOOKUP(A2836,[2]修订!$B:$C,2,0)</f>
        <v>#N/A</v>
      </c>
    </row>
    <row r="2837" s="39" customFormat="1" spans="1:36">
      <c r="A2837" s="55">
        <v>310702021</v>
      </c>
      <c r="B2837" s="52" t="s">
        <v>4535</v>
      </c>
      <c r="C2837" s="52" t="s">
        <v>4536</v>
      </c>
      <c r="D2837" s="52" t="s">
        <v>4534</v>
      </c>
      <c r="E2837" s="56" t="s">
        <v>28</v>
      </c>
      <c r="F2837" s="56">
        <v>1920</v>
      </c>
      <c r="G2837" s="52"/>
      <c r="H2837" s="47" t="s">
        <v>68</v>
      </c>
      <c r="I2837" s="44"/>
      <c r="J2837" s="39" t="e">
        <f>VLOOKUP(A2837,'[1]2019.11'!$A:$B,2,0)</f>
        <v>#N/A</v>
      </c>
      <c r="X2837" s="39" t="str">
        <f>VLOOKUP(A2837,'[1]2019.30'!$A:$B,2,0)</f>
        <v>左心导管检查术</v>
      </c>
      <c r="Y2837" s="39">
        <f t="shared" si="508"/>
        <v>0</v>
      </c>
      <c r="Z2837" s="39" t="s">
        <v>4536</v>
      </c>
      <c r="AA2837" s="39">
        <f t="shared" si="509"/>
        <v>0</v>
      </c>
      <c r="AB2837" s="39" t="str">
        <f>VLOOKUP(A2837,'[1]2019.30'!$A:$D,4,0)</f>
        <v>导管、导丝</v>
      </c>
      <c r="AC2837" s="39">
        <f t="shared" si="510"/>
        <v>0</v>
      </c>
      <c r="AD2837" s="39" t="str">
        <f>VLOOKUP(A2837,'[1]2019.30'!$A:$E,5,0)</f>
        <v>次</v>
      </c>
      <c r="AE2837" s="39">
        <f t="shared" si="511"/>
        <v>0</v>
      </c>
      <c r="AF2837" s="39">
        <f>VLOOKUP(A2837,'[1]2019.30'!$A:$F,6,0)</f>
        <v>1920</v>
      </c>
      <c r="AG2837" s="39">
        <f t="shared" si="512"/>
        <v>0</v>
      </c>
      <c r="AH2837" s="39">
        <v>0</v>
      </c>
      <c r="AI2837" s="39">
        <f>IF(G2837=AH2837,0,1)</f>
        <v>0</v>
      </c>
      <c r="AJ2837" s="39" t="e">
        <f>VLOOKUP(A2837,[2]修订!$B:$C,2,0)</f>
        <v>#N/A</v>
      </c>
    </row>
    <row r="2838" s="39" customFormat="1" spans="1:36">
      <c r="A2838" s="55">
        <v>310702022</v>
      </c>
      <c r="B2838" s="52" t="s">
        <v>4537</v>
      </c>
      <c r="C2838" s="52" t="s">
        <v>4538</v>
      </c>
      <c r="D2838" s="52" t="s">
        <v>4539</v>
      </c>
      <c r="E2838" s="56" t="s">
        <v>28</v>
      </c>
      <c r="F2838" s="56">
        <v>162</v>
      </c>
      <c r="G2838" s="52"/>
      <c r="H2838" s="47" t="s">
        <v>68</v>
      </c>
      <c r="I2838" s="44"/>
      <c r="J2838" s="39" t="e">
        <f>VLOOKUP(A2838,'[1]2019.11'!$A:$B,2,0)</f>
        <v>#N/A</v>
      </c>
      <c r="X2838" s="39" t="str">
        <f>VLOOKUP(A2838,'[1]2019.30'!$A:$B,2,0)</f>
        <v>心包穿刺术</v>
      </c>
      <c r="Y2838" s="39">
        <f t="shared" si="508"/>
        <v>0</v>
      </c>
      <c r="Z2838" s="39" t="s">
        <v>4538</v>
      </c>
      <c r="AA2838" s="39">
        <f t="shared" si="509"/>
        <v>0</v>
      </c>
      <c r="AB2838" s="39" t="str">
        <f>VLOOKUP(A2838,'[1]2019.30'!$A:$D,4,0)</f>
        <v>引流导管</v>
      </c>
      <c r="AC2838" s="39">
        <f t="shared" si="510"/>
        <v>0</v>
      </c>
      <c r="AD2838" s="39" t="str">
        <f>VLOOKUP(A2838,'[1]2019.30'!$A:$E,5,0)</f>
        <v>次</v>
      </c>
      <c r="AE2838" s="39">
        <f t="shared" si="511"/>
        <v>0</v>
      </c>
      <c r="AF2838" s="39">
        <f>VLOOKUP(A2838,'[1]2019.30'!$A:$F,6,0)</f>
        <v>162</v>
      </c>
      <c r="AG2838" s="39">
        <f t="shared" si="512"/>
        <v>0</v>
      </c>
      <c r="AH2838" s="39">
        <v>0</v>
      </c>
      <c r="AI2838" s="39">
        <f>IF(G2838=AH2838,0,1)</f>
        <v>0</v>
      </c>
      <c r="AJ2838" s="39" t="e">
        <f>VLOOKUP(A2838,[2]修订!$B:$C,2,0)</f>
        <v>#N/A</v>
      </c>
    </row>
    <row r="2839" s="39" customFormat="1" ht="24" spans="1:36">
      <c r="A2839" s="55">
        <v>310702023</v>
      </c>
      <c r="B2839" s="52" t="s">
        <v>4540</v>
      </c>
      <c r="C2839" s="52"/>
      <c r="D2839" s="52" t="s">
        <v>4541</v>
      </c>
      <c r="E2839" s="56" t="s">
        <v>28</v>
      </c>
      <c r="F2839" s="56" t="s">
        <v>48</v>
      </c>
      <c r="G2839" s="52"/>
      <c r="H2839" s="57" t="s">
        <v>404</v>
      </c>
      <c r="J2839" s="39" t="e">
        <f>VLOOKUP(A2839,'[1]2019.11'!$A:$B,2,0)</f>
        <v>#N/A</v>
      </c>
      <c r="X2839" s="39" t="e">
        <f>VLOOKUP(A2839,'[1]2019.30'!$A:$B,2,0)</f>
        <v>#N/A</v>
      </c>
      <c r="AJ2839" s="39" t="e">
        <f>VLOOKUP(A2839,[2]修订!$B:$C,2,0)</f>
        <v>#N/A</v>
      </c>
    </row>
    <row r="2840" s="39" customFormat="1" ht="60" spans="1:36">
      <c r="A2840" s="55">
        <v>310702024</v>
      </c>
      <c r="B2840" s="52" t="s">
        <v>4542</v>
      </c>
      <c r="C2840" s="52" t="s">
        <v>4543</v>
      </c>
      <c r="D2840" s="52"/>
      <c r="E2840" s="56" t="s">
        <v>28</v>
      </c>
      <c r="F2840" s="56" t="s">
        <v>48</v>
      </c>
      <c r="G2840" s="52"/>
      <c r="H2840" s="57" t="s">
        <v>62</v>
      </c>
      <c r="J2840" s="39" t="e">
        <f>VLOOKUP(A2840,'[1]2019.11'!$A:$B,2,0)</f>
        <v>#N/A</v>
      </c>
      <c r="X2840" s="39" t="e">
        <f>VLOOKUP(A2840,'[1]2019.30'!$A:$B,2,0)</f>
        <v>#N/A</v>
      </c>
      <c r="AJ2840" s="39" t="e">
        <f>VLOOKUP(A2840,[2]修订!$B:$C,2,0)</f>
        <v>#N/A</v>
      </c>
    </row>
    <row r="2841" s="39" customFormat="1" spans="1:36">
      <c r="A2841" s="55">
        <v>3108</v>
      </c>
      <c r="B2841" s="52" t="s">
        <v>4544</v>
      </c>
      <c r="C2841" s="52"/>
      <c r="D2841" s="52"/>
      <c r="E2841" s="56"/>
      <c r="F2841" s="56"/>
      <c r="G2841" s="52"/>
      <c r="H2841" s="47"/>
      <c r="I2841" s="44"/>
      <c r="J2841" s="39" t="e">
        <f>VLOOKUP(A2841,'[1]2019.11'!$A:$B,2,0)</f>
        <v>#N/A</v>
      </c>
      <c r="X2841" s="39" t="str">
        <f>VLOOKUP(A2841,'[1]2019.30'!$A:$B,2,0)</f>
        <v>8．血液及淋巴系统</v>
      </c>
      <c r="Y2841" s="39">
        <f t="shared" ref="Y2841:Y2843" si="513">IF(B2841=X2841,0,1)</f>
        <v>0</v>
      </c>
      <c r="Z2841" s="39">
        <v>0</v>
      </c>
      <c r="AA2841" s="39">
        <f t="shared" ref="AA2841:AA2843" si="514">IF(C2841=Z2841,0,1)</f>
        <v>0</v>
      </c>
      <c r="AB2841" s="39" t="e">
        <f>VLOOKUP(A2841,'[1]2019.30'!$A:$D,4,0)</f>
        <v>#REF!</v>
      </c>
      <c r="AC2841" s="39" t="e">
        <f t="shared" ref="AC2841:AC2843" si="515">IF(D2841=AB2841,0,1)</f>
        <v>#REF!</v>
      </c>
      <c r="AD2841" s="39" t="e">
        <f>VLOOKUP(A2841,'[1]2019.30'!$A:$E,5,0)</f>
        <v>#REF!</v>
      </c>
      <c r="AE2841" s="39" t="e">
        <f t="shared" ref="AE2841:AE2843" si="516">IF(E2841=AD2841,0,1)</f>
        <v>#REF!</v>
      </c>
      <c r="AF2841" s="39" t="e">
        <f>VLOOKUP(A2841,'[1]2019.30'!$A:$F,6,0)</f>
        <v>#REF!</v>
      </c>
      <c r="AG2841" s="39" t="e">
        <f t="shared" ref="AG2841:AG2843" si="517">IF(F2841=AF2841,0,1)</f>
        <v>#REF!</v>
      </c>
      <c r="AH2841" s="39">
        <v>0</v>
      </c>
      <c r="AI2841" s="39">
        <f>IF(G2841=AH2841,0,1)</f>
        <v>0</v>
      </c>
      <c r="AJ2841" s="39" t="e">
        <f>VLOOKUP(A2841,[2]修订!$B:$C,2,0)</f>
        <v>#N/A</v>
      </c>
    </row>
    <row r="2842" s="39" customFormat="1" spans="1:36">
      <c r="A2842" s="55">
        <v>310800001</v>
      </c>
      <c r="B2842" s="52" t="s">
        <v>4545</v>
      </c>
      <c r="C2842" s="52"/>
      <c r="D2842" s="52"/>
      <c r="E2842" s="56" t="s">
        <v>28</v>
      </c>
      <c r="F2842" s="56">
        <v>60</v>
      </c>
      <c r="G2842" s="52"/>
      <c r="H2842" s="47" t="s">
        <v>68</v>
      </c>
      <c r="I2842" s="44"/>
      <c r="J2842" s="39" t="e">
        <f>VLOOKUP(A2842,'[1]2019.11'!$A:$B,2,0)</f>
        <v>#N/A</v>
      </c>
      <c r="X2842" s="39" t="str">
        <f>VLOOKUP(A2842,'[1]2019.30'!$A:$B,2,0)</f>
        <v>骨髓穿刺术</v>
      </c>
      <c r="Y2842" s="39">
        <f t="shared" si="513"/>
        <v>0</v>
      </c>
      <c r="Z2842" s="39">
        <v>0</v>
      </c>
      <c r="AA2842" s="39">
        <f t="shared" si="514"/>
        <v>0</v>
      </c>
      <c r="AB2842" s="39" t="e">
        <f>VLOOKUP(A2842,'[1]2019.30'!$A:$D,4,0)</f>
        <v>#REF!</v>
      </c>
      <c r="AC2842" s="39" t="e">
        <f t="shared" si="515"/>
        <v>#REF!</v>
      </c>
      <c r="AD2842" s="39" t="str">
        <f>VLOOKUP(A2842,'[1]2019.30'!$A:$E,5,0)</f>
        <v>次</v>
      </c>
      <c r="AE2842" s="39">
        <f t="shared" si="516"/>
        <v>0</v>
      </c>
      <c r="AF2842" s="39">
        <f>VLOOKUP(A2842,'[1]2019.30'!$A:$F,6,0)</f>
        <v>60</v>
      </c>
      <c r="AG2842" s="39">
        <f t="shared" si="517"/>
        <v>0</v>
      </c>
      <c r="AH2842" s="39">
        <v>0</v>
      </c>
      <c r="AI2842" s="39">
        <f>IF(G2842=AH2842,0,1)</f>
        <v>0</v>
      </c>
      <c r="AJ2842" s="39" t="e">
        <f>VLOOKUP(A2842,[2]修订!$B:$C,2,0)</f>
        <v>#N/A</v>
      </c>
    </row>
    <row r="2843" s="39" customFormat="1" spans="1:36">
      <c r="A2843" s="55">
        <v>310800002</v>
      </c>
      <c r="B2843" s="52" t="s">
        <v>4546</v>
      </c>
      <c r="C2843" s="52"/>
      <c r="D2843" s="52"/>
      <c r="E2843" s="56" t="s">
        <v>28</v>
      </c>
      <c r="F2843" s="56">
        <v>70</v>
      </c>
      <c r="G2843" s="52"/>
      <c r="H2843" s="47" t="s">
        <v>68</v>
      </c>
      <c r="I2843" s="44"/>
      <c r="J2843" s="39" t="e">
        <f>VLOOKUP(A2843,'[1]2019.11'!$A:$B,2,0)</f>
        <v>#N/A</v>
      </c>
      <c r="X2843" s="39" t="str">
        <f>VLOOKUP(A2843,'[1]2019.30'!$A:$B,2,0)</f>
        <v>骨髓活检术</v>
      </c>
      <c r="Y2843" s="39">
        <f t="shared" si="513"/>
        <v>0</v>
      </c>
      <c r="Z2843" s="39">
        <v>0</v>
      </c>
      <c r="AA2843" s="39">
        <f t="shared" si="514"/>
        <v>0</v>
      </c>
      <c r="AB2843" s="39" t="e">
        <f>VLOOKUP(A2843,'[1]2019.30'!$A:$D,4,0)</f>
        <v>#REF!</v>
      </c>
      <c r="AC2843" s="39" t="e">
        <f t="shared" si="515"/>
        <v>#REF!</v>
      </c>
      <c r="AD2843" s="39" t="str">
        <f>VLOOKUP(A2843,'[1]2019.30'!$A:$E,5,0)</f>
        <v>次</v>
      </c>
      <c r="AE2843" s="39">
        <f t="shared" si="516"/>
        <v>0</v>
      </c>
      <c r="AF2843" s="39">
        <f>VLOOKUP(A2843,'[1]2019.30'!$A:$F,6,0)</f>
        <v>70</v>
      </c>
      <c r="AG2843" s="39">
        <f t="shared" si="517"/>
        <v>0</v>
      </c>
      <c r="AH2843" s="39">
        <v>0</v>
      </c>
      <c r="AI2843" s="39">
        <f>IF(G2843=AH2843,0,1)</f>
        <v>0</v>
      </c>
      <c r="AJ2843" s="39" t="e">
        <f>VLOOKUP(A2843,[2]修订!$B:$C,2,0)</f>
        <v>#N/A</v>
      </c>
    </row>
    <row r="2844" s="39" customFormat="1" spans="1:36">
      <c r="A2844" s="55">
        <v>310800003</v>
      </c>
      <c r="B2844" s="52" t="s">
        <v>4547</v>
      </c>
      <c r="C2844" s="52" t="s">
        <v>4548</v>
      </c>
      <c r="D2844" s="52"/>
      <c r="E2844" s="56" t="s">
        <v>4549</v>
      </c>
      <c r="F2844" s="56">
        <v>160</v>
      </c>
      <c r="G2844" s="52"/>
      <c r="H2844" s="47" t="s">
        <v>96</v>
      </c>
      <c r="I2844" s="44"/>
      <c r="J2844" s="39" t="e">
        <f>VLOOKUP(A2844,'[1]2019.11'!$A:$B,2,0)</f>
        <v>#N/A</v>
      </c>
      <c r="X2844" s="39" t="e">
        <f>VLOOKUP(A2844,'[1]2019.30'!$A:$B,2,0)</f>
        <v>#N/A</v>
      </c>
      <c r="AJ2844" s="39" t="e">
        <f>VLOOKUP(A2844,[2]修订!$B:$C,2,0)</f>
        <v>#N/A</v>
      </c>
    </row>
    <row r="2845" s="39" customFormat="1" spans="1:36">
      <c r="A2845" s="55">
        <v>310800004</v>
      </c>
      <c r="B2845" s="52" t="s">
        <v>4550</v>
      </c>
      <c r="C2845" s="52" t="s">
        <v>4551</v>
      </c>
      <c r="D2845" s="52"/>
      <c r="E2845" s="56"/>
      <c r="F2845" s="56"/>
      <c r="G2845" s="52"/>
      <c r="H2845" s="47"/>
      <c r="I2845" s="44"/>
      <c r="J2845" s="39" t="e">
        <f>VLOOKUP(A2845,'[1]2019.11'!$A:$B,2,0)</f>
        <v>#N/A</v>
      </c>
      <c r="X2845" s="39" t="e">
        <f>VLOOKUP(A2845,'[1]2019.30'!$A:$B,2,0)</f>
        <v>#N/A</v>
      </c>
      <c r="AJ2845" s="39" t="e">
        <f>VLOOKUP(A2845,[2]修订!$B:$C,2,0)</f>
        <v>#N/A</v>
      </c>
    </row>
    <row r="2846" s="39" customFormat="1" spans="1:36">
      <c r="A2846" s="55" t="s">
        <v>4552</v>
      </c>
      <c r="B2846" s="52" t="s">
        <v>4553</v>
      </c>
      <c r="C2846" s="52"/>
      <c r="D2846" s="52"/>
      <c r="E2846" s="56" t="s">
        <v>28</v>
      </c>
      <c r="F2846" s="56">
        <v>50</v>
      </c>
      <c r="G2846" s="52"/>
      <c r="H2846" s="47"/>
      <c r="I2846" s="44"/>
      <c r="J2846" s="39" t="e">
        <f>VLOOKUP(A2846,'[1]2019.11'!$A:$B,2,0)</f>
        <v>#N/A</v>
      </c>
      <c r="X2846" s="39" t="e">
        <f>VLOOKUP(A2846,'[1]2019.30'!$A:$B,2,0)</f>
        <v>#N/A</v>
      </c>
      <c r="AJ2846" s="39" t="e">
        <f>VLOOKUP(A2846,[2]修订!$B:$C,2,0)</f>
        <v>#N/A</v>
      </c>
    </row>
    <row r="2847" s="39" customFormat="1" spans="1:36">
      <c r="A2847" s="55" t="s">
        <v>4554</v>
      </c>
      <c r="B2847" s="52" t="s">
        <v>4555</v>
      </c>
      <c r="C2847" s="52"/>
      <c r="D2847" s="52"/>
      <c r="E2847" s="56" t="s">
        <v>3231</v>
      </c>
      <c r="F2847" s="56">
        <v>2</v>
      </c>
      <c r="G2847" s="52"/>
      <c r="H2847" s="47"/>
      <c r="I2847" s="44"/>
      <c r="J2847" s="39" t="e">
        <f>VLOOKUP(A2847,'[1]2019.11'!$A:$B,2,0)</f>
        <v>#N/A</v>
      </c>
      <c r="X2847" s="39" t="e">
        <f>VLOOKUP(A2847,'[1]2019.30'!$A:$B,2,0)</f>
        <v>#N/A</v>
      </c>
      <c r="AJ2847" s="39" t="e">
        <f>VLOOKUP(A2847,[2]修订!$B:$C,2,0)</f>
        <v>#N/A</v>
      </c>
    </row>
    <row r="2848" s="39" customFormat="1" ht="24" spans="1:36">
      <c r="A2848" s="55">
        <v>310800005</v>
      </c>
      <c r="B2848" s="52" t="s">
        <v>4556</v>
      </c>
      <c r="C2848" s="52"/>
      <c r="D2848" s="52"/>
      <c r="E2848" s="56" t="s">
        <v>28</v>
      </c>
      <c r="F2848" s="56">
        <v>2000</v>
      </c>
      <c r="G2848" s="52" t="s">
        <v>4557</v>
      </c>
      <c r="H2848" s="47" t="s">
        <v>5</v>
      </c>
      <c r="I2848" s="44"/>
      <c r="J2848" s="39" t="e">
        <f>VLOOKUP(A2848,'[1]2019.11'!$A:$B,2,0)</f>
        <v>#N/A</v>
      </c>
      <c r="X2848" s="39" t="e">
        <f>VLOOKUP(A2848,'[1]2019.30'!$A:$B,2,0)</f>
        <v>#N/A</v>
      </c>
      <c r="AJ2848" s="39" t="e">
        <f>VLOOKUP(A2848,[2]修订!$B:$C,2,0)</f>
        <v>#N/A</v>
      </c>
    </row>
    <row r="2849" s="39" customFormat="1" ht="24" spans="1:36">
      <c r="A2849" s="55">
        <v>310800006</v>
      </c>
      <c r="B2849" s="52" t="s">
        <v>4558</v>
      </c>
      <c r="C2849" s="52" t="s">
        <v>4559</v>
      </c>
      <c r="D2849" s="52" t="s">
        <v>4560</v>
      </c>
      <c r="E2849" s="56" t="s">
        <v>4561</v>
      </c>
      <c r="F2849" s="56">
        <v>15</v>
      </c>
      <c r="G2849" s="52"/>
      <c r="H2849" s="47"/>
      <c r="I2849" s="44"/>
      <c r="J2849" s="39" t="e">
        <f>VLOOKUP(A2849,'[1]2019.11'!$A:$B,2,0)</f>
        <v>#N/A</v>
      </c>
      <c r="X2849" s="39" t="e">
        <f>VLOOKUP(A2849,'[1]2019.30'!$A:$B,2,0)</f>
        <v>#N/A</v>
      </c>
      <c r="AJ2849" s="39" t="e">
        <f>VLOOKUP(A2849,[2]修订!$B:$C,2,0)</f>
        <v>#N/A</v>
      </c>
    </row>
    <row r="2850" s="39" customFormat="1" spans="1:36">
      <c r="A2850" s="55">
        <v>310800007</v>
      </c>
      <c r="B2850" s="52" t="s">
        <v>4562</v>
      </c>
      <c r="C2850" s="52" t="s">
        <v>4563</v>
      </c>
      <c r="D2850" s="52" t="s">
        <v>4564</v>
      </c>
      <c r="E2850" s="56" t="s">
        <v>28</v>
      </c>
      <c r="F2850" s="56">
        <v>170</v>
      </c>
      <c r="G2850" s="52"/>
      <c r="H2850" s="47" t="s">
        <v>68</v>
      </c>
      <c r="I2850" s="44"/>
      <c r="J2850" s="39" t="e">
        <f>VLOOKUP(A2850,'[1]2019.11'!$A:$B,2,0)</f>
        <v>#N/A</v>
      </c>
      <c r="X2850" s="39" t="str">
        <f>VLOOKUP(A2850,'[1]2019.30'!$A:$B,2,0)</f>
        <v>自体血回收</v>
      </c>
      <c r="Y2850" s="39">
        <f t="shared" ref="Y2850:Y2854" si="518">IF(B2850=X2850,0,1)</f>
        <v>0</v>
      </c>
      <c r="Z2850" s="39" t="s">
        <v>4563</v>
      </c>
      <c r="AA2850" s="39">
        <f t="shared" ref="AA2850:AA2854" si="519">IF(C2850=Z2850,0,1)</f>
        <v>0</v>
      </c>
      <c r="AB2850" s="39" t="str">
        <f>VLOOKUP(A2850,'[1]2019.30'!$A:$D,4,0)</f>
        <v>管路套件</v>
      </c>
      <c r="AC2850" s="39">
        <f t="shared" ref="AC2850:AC2854" si="520">IF(D2850=AB2850,0,1)</f>
        <v>0</v>
      </c>
      <c r="AD2850" s="39" t="str">
        <f>VLOOKUP(A2850,'[1]2019.30'!$A:$E,5,0)</f>
        <v>次</v>
      </c>
      <c r="AE2850" s="39">
        <f t="shared" ref="AE2850:AE2854" si="521">IF(E2850=AD2850,0,1)</f>
        <v>0</v>
      </c>
      <c r="AF2850" s="39">
        <f>VLOOKUP(A2850,'[1]2019.30'!$A:$F,6,0)</f>
        <v>170</v>
      </c>
      <c r="AG2850" s="39">
        <f t="shared" ref="AG2850:AG2854" si="522">IF(F2850=AF2850,0,1)</f>
        <v>0</v>
      </c>
      <c r="AH2850" s="39">
        <v>0</v>
      </c>
      <c r="AI2850" s="39">
        <f>IF(G2850=AH2850,0,1)</f>
        <v>0</v>
      </c>
      <c r="AJ2850" s="39" t="e">
        <f>VLOOKUP(A2850,[2]修订!$B:$C,2,0)</f>
        <v>#N/A</v>
      </c>
    </row>
    <row r="2851" s="39" customFormat="1" spans="1:36">
      <c r="A2851" s="55">
        <v>310800008</v>
      </c>
      <c r="B2851" s="52" t="s">
        <v>4565</v>
      </c>
      <c r="C2851" s="52" t="s">
        <v>4566</v>
      </c>
      <c r="D2851" s="52"/>
      <c r="E2851" s="56" t="s">
        <v>28</v>
      </c>
      <c r="F2851" s="56">
        <v>1600</v>
      </c>
      <c r="G2851" s="52" t="s">
        <v>4567</v>
      </c>
      <c r="H2851" s="47" t="s">
        <v>68</v>
      </c>
      <c r="I2851" s="44"/>
      <c r="J2851" s="39" t="e">
        <f>VLOOKUP(A2851,'[1]2019.11'!$A:$B,2,0)</f>
        <v>#N/A</v>
      </c>
      <c r="X2851" s="39" t="str">
        <f>VLOOKUP(A2851,'[1]2019.30'!$A:$B,2,0)</f>
        <v>血浆置换术</v>
      </c>
      <c r="Y2851" s="39">
        <f t="shared" si="518"/>
        <v>0</v>
      </c>
      <c r="Z2851" s="39" t="s">
        <v>4566</v>
      </c>
      <c r="AA2851" s="39">
        <f t="shared" si="519"/>
        <v>0</v>
      </c>
      <c r="AB2851" s="39" t="e">
        <f>VLOOKUP(A2851,'[1]2019.30'!$A:$D,4,0)</f>
        <v>#REF!</v>
      </c>
      <c r="AC2851" s="39" t="e">
        <f t="shared" si="520"/>
        <v>#REF!</v>
      </c>
      <c r="AD2851" s="39" t="str">
        <f>VLOOKUP(A2851,'[1]2019.30'!$A:$E,5,0)</f>
        <v>次</v>
      </c>
      <c r="AE2851" s="39">
        <f t="shared" si="521"/>
        <v>0</v>
      </c>
      <c r="AF2851" s="39">
        <f>VLOOKUP(A2851,'[1]2019.30'!$A:$F,6,0)</f>
        <v>1600</v>
      </c>
      <c r="AG2851" s="39">
        <f t="shared" si="522"/>
        <v>0</v>
      </c>
      <c r="AH2851" s="39" t="s">
        <v>4567</v>
      </c>
      <c r="AI2851" s="39">
        <f>IF(G2851=AH2851,0,1)</f>
        <v>0</v>
      </c>
      <c r="AJ2851" s="39" t="e">
        <f>VLOOKUP(A2851,[2]修订!$B:$C,2,0)</f>
        <v>#N/A</v>
      </c>
    </row>
    <row r="2852" s="39" customFormat="1" ht="24" spans="1:36">
      <c r="A2852" s="55">
        <v>310800009</v>
      </c>
      <c r="B2852" s="52" t="s">
        <v>4568</v>
      </c>
      <c r="C2852" s="52" t="s">
        <v>4569</v>
      </c>
      <c r="D2852" s="52"/>
      <c r="E2852" s="56" t="s">
        <v>28</v>
      </c>
      <c r="F2852" s="56">
        <v>120</v>
      </c>
      <c r="G2852" s="52"/>
      <c r="H2852" s="47" t="s">
        <v>96</v>
      </c>
      <c r="I2852" s="44"/>
      <c r="J2852" s="39" t="e">
        <f>VLOOKUP(A2852,'[1]2019.11'!$A:$B,2,0)</f>
        <v>#N/A</v>
      </c>
      <c r="X2852" s="39" t="e">
        <f>VLOOKUP(A2852,'[1]2019.30'!$A:$B,2,0)</f>
        <v>#N/A</v>
      </c>
      <c r="AJ2852" s="39" t="e">
        <f>VLOOKUP(A2852,[2]修订!$B:$C,2,0)</f>
        <v>#N/A</v>
      </c>
    </row>
    <row r="2853" s="39" customFormat="1" spans="1:36">
      <c r="A2853" s="55">
        <v>310800010</v>
      </c>
      <c r="B2853" s="52" t="s">
        <v>4570</v>
      </c>
      <c r="C2853" s="52"/>
      <c r="D2853" s="52"/>
      <c r="E2853" s="56" t="s">
        <v>28</v>
      </c>
      <c r="F2853" s="56">
        <v>85</v>
      </c>
      <c r="G2853" s="52"/>
      <c r="H2853" s="47" t="s">
        <v>96</v>
      </c>
      <c r="I2853" s="44"/>
      <c r="J2853" s="39" t="e">
        <f>VLOOKUP(A2853,'[1]2019.11'!$A:$B,2,0)</f>
        <v>#N/A</v>
      </c>
      <c r="X2853" s="39" t="e">
        <f>VLOOKUP(A2853,'[1]2019.30'!$A:$B,2,0)</f>
        <v>#N/A</v>
      </c>
      <c r="AJ2853" s="39" t="e">
        <f>VLOOKUP(A2853,[2]修订!$B:$C,2,0)</f>
        <v>#N/A</v>
      </c>
    </row>
    <row r="2854" s="39" customFormat="1" ht="36" spans="1:36">
      <c r="A2854" s="55">
        <v>310800011</v>
      </c>
      <c r="B2854" s="52" t="s">
        <v>4571</v>
      </c>
      <c r="C2854" s="52" t="s">
        <v>4572</v>
      </c>
      <c r="D2854" s="52"/>
      <c r="E2854" s="56" t="s">
        <v>28</v>
      </c>
      <c r="F2854" s="56">
        <v>120</v>
      </c>
      <c r="G2854" s="52" t="s">
        <v>4573</v>
      </c>
      <c r="H2854" s="47" t="s">
        <v>339</v>
      </c>
      <c r="I2854" s="44"/>
      <c r="J2854" s="39" t="e">
        <f>VLOOKUP(A2854,'[1]2019.11'!$A:$B,2,0)</f>
        <v>#N/A</v>
      </c>
      <c r="X2854" s="39" t="str">
        <f>VLOOKUP(A2854,'[1]2019.30'!$A:$B,2,0)</f>
        <v>血液光量子自体血回输治疗</v>
      </c>
      <c r="Y2854" s="39">
        <f t="shared" si="518"/>
        <v>0</v>
      </c>
      <c r="Z2854" s="39" t="s">
        <v>4572</v>
      </c>
      <c r="AA2854" s="39">
        <f t="shared" si="519"/>
        <v>0</v>
      </c>
      <c r="AB2854" s="39" t="e">
        <f>VLOOKUP(A2854,'[1]2019.30'!$A:$D,4,0)</f>
        <v>#REF!</v>
      </c>
      <c r="AC2854" s="39" t="e">
        <f t="shared" si="520"/>
        <v>#REF!</v>
      </c>
      <c r="AD2854" s="39" t="str">
        <f>VLOOKUP(A2854,'[1]2019.30'!$A:$E,5,0)</f>
        <v>次</v>
      </c>
      <c r="AE2854" s="39">
        <f t="shared" si="521"/>
        <v>0</v>
      </c>
      <c r="AF2854" s="39">
        <f>VLOOKUP(A2854,'[1]2019.30'!$A:$F,6,0)</f>
        <v>100</v>
      </c>
      <c r="AG2854" s="39">
        <f t="shared" si="522"/>
        <v>1</v>
      </c>
      <c r="AH2854" s="39" t="s">
        <v>4573</v>
      </c>
      <c r="AI2854" s="39">
        <f>IF(G2854=AH2854,0,1)</f>
        <v>0</v>
      </c>
      <c r="AJ2854" s="39" t="e">
        <f>VLOOKUP(A2854,[2]修订!$B:$C,2,0)</f>
        <v>#N/A</v>
      </c>
    </row>
    <row r="2855" s="39" customFormat="1" spans="1:36">
      <c r="A2855" s="55">
        <v>310800012</v>
      </c>
      <c r="B2855" s="52" t="s">
        <v>4574</v>
      </c>
      <c r="C2855" s="52" t="s">
        <v>4575</v>
      </c>
      <c r="D2855" s="52"/>
      <c r="E2855" s="56" t="s">
        <v>4561</v>
      </c>
      <c r="F2855" s="56">
        <v>1200</v>
      </c>
      <c r="G2855" s="52"/>
      <c r="H2855" s="47" t="s">
        <v>96</v>
      </c>
      <c r="I2855" s="44"/>
      <c r="J2855" s="39" t="e">
        <f>VLOOKUP(A2855,'[1]2019.11'!$A:$B,2,0)</f>
        <v>#N/A</v>
      </c>
      <c r="X2855" s="39" t="e">
        <f>VLOOKUP(A2855,'[1]2019.30'!$A:$B,2,0)</f>
        <v>#N/A</v>
      </c>
      <c r="AJ2855" s="39" t="e">
        <f>VLOOKUP(A2855,[2]修订!$B:$C,2,0)</f>
        <v>#N/A</v>
      </c>
    </row>
    <row r="2856" s="39" customFormat="1" spans="1:36">
      <c r="A2856" s="55">
        <v>310800013</v>
      </c>
      <c r="B2856" s="52" t="s">
        <v>4576</v>
      </c>
      <c r="C2856" s="52" t="s">
        <v>4577</v>
      </c>
      <c r="D2856" s="52"/>
      <c r="E2856" s="56" t="s">
        <v>28</v>
      </c>
      <c r="F2856" s="56">
        <v>170</v>
      </c>
      <c r="G2856" s="52"/>
      <c r="H2856" s="47"/>
      <c r="I2856" s="44"/>
      <c r="J2856" s="39" t="e">
        <f>VLOOKUP(A2856,'[1]2019.11'!$A:$B,2,0)</f>
        <v>#N/A</v>
      </c>
      <c r="X2856" s="39" t="e">
        <f>VLOOKUP(A2856,'[1]2019.30'!$A:$B,2,0)</f>
        <v>#N/A</v>
      </c>
      <c r="AJ2856" s="39" t="e">
        <f>VLOOKUP(A2856,[2]修订!$B:$C,2,0)</f>
        <v>#N/A</v>
      </c>
    </row>
    <row r="2857" s="39" customFormat="1" spans="1:36">
      <c r="A2857" s="55">
        <v>310800014</v>
      </c>
      <c r="B2857" s="52" t="s">
        <v>4578</v>
      </c>
      <c r="C2857" s="52"/>
      <c r="D2857" s="52"/>
      <c r="E2857" s="56" t="s">
        <v>28</v>
      </c>
      <c r="F2857" s="56">
        <v>140</v>
      </c>
      <c r="G2857" s="52"/>
      <c r="H2857" s="47"/>
      <c r="I2857" s="44"/>
      <c r="J2857" s="39" t="e">
        <f>VLOOKUP(A2857,'[1]2019.11'!$A:$B,2,0)</f>
        <v>#N/A</v>
      </c>
      <c r="X2857" s="39" t="e">
        <f>VLOOKUP(A2857,'[1]2019.30'!$A:$B,2,0)</f>
        <v>#N/A</v>
      </c>
      <c r="AJ2857" s="39" t="e">
        <f>VLOOKUP(A2857,[2]修订!$B:$C,2,0)</f>
        <v>#N/A</v>
      </c>
    </row>
    <row r="2858" s="39" customFormat="1" ht="24" spans="1:36">
      <c r="A2858" s="55">
        <v>310800015</v>
      </c>
      <c r="B2858" s="52" t="s">
        <v>4579</v>
      </c>
      <c r="C2858" s="52" t="s">
        <v>4580</v>
      </c>
      <c r="D2858" s="52"/>
      <c r="E2858" s="56" t="s">
        <v>28</v>
      </c>
      <c r="F2858" s="56">
        <v>700</v>
      </c>
      <c r="G2858" s="52"/>
      <c r="H2858" s="47"/>
      <c r="I2858" s="44"/>
      <c r="J2858" s="39" t="e">
        <f>VLOOKUP(A2858,'[1]2019.11'!$A:$B,2,0)</f>
        <v>#N/A</v>
      </c>
      <c r="X2858" s="39" t="e">
        <f>VLOOKUP(A2858,'[1]2019.30'!$A:$B,2,0)</f>
        <v>#N/A</v>
      </c>
      <c r="AJ2858" s="39" t="e">
        <f>VLOOKUP(A2858,[2]修订!$B:$C,2,0)</f>
        <v>#N/A</v>
      </c>
    </row>
    <row r="2859" s="39" customFormat="1" ht="27" spans="1:36">
      <c r="A2859" s="55">
        <v>310800016</v>
      </c>
      <c r="B2859" s="52" t="s">
        <v>4581</v>
      </c>
      <c r="C2859" s="52" t="s">
        <v>4582</v>
      </c>
      <c r="D2859" s="52"/>
      <c r="E2859" s="56" t="s">
        <v>3231</v>
      </c>
      <c r="F2859" s="56">
        <v>2500</v>
      </c>
      <c r="G2859" s="52"/>
      <c r="H2859" s="47" t="s">
        <v>339</v>
      </c>
      <c r="I2859" s="44"/>
      <c r="J2859" s="39" t="e">
        <f>VLOOKUP(A2859,'[1]2019.11'!$A:$B,2,0)</f>
        <v>#N/A</v>
      </c>
      <c r="X2859" s="39" t="str">
        <f>VLOOKUP(A2859,'[1]2019.30'!$A:$B,2,0)</f>
        <v>骨髓或外周血干细胞冷冻保存</v>
      </c>
      <c r="Y2859" s="39">
        <f>IF(B2859=X2859,0,1)</f>
        <v>0</v>
      </c>
      <c r="Z2859" s="39" t="s">
        <v>4582</v>
      </c>
      <c r="AA2859" s="39">
        <f>IF(C2859=Z2859,0,1)</f>
        <v>0</v>
      </c>
      <c r="AB2859" s="39" t="e">
        <f>VLOOKUP(A2859,'[1]2019.30'!$A:$D,4,0)</f>
        <v>#REF!</v>
      </c>
      <c r="AC2859" s="39" t="e">
        <f>IF(D2859=AB2859,0,1)</f>
        <v>#REF!</v>
      </c>
      <c r="AD2859" s="39" t="str">
        <f>VLOOKUP(A2859,'[1]2019.30'!$A:$E,5,0)</f>
        <v>天</v>
      </c>
      <c r="AE2859" s="39">
        <f>IF(E2859=AD2859,0,1)</f>
        <v>0</v>
      </c>
      <c r="AF2859" s="39">
        <f>VLOOKUP(A2859,'[1]2019.30'!$A:$F,6,0)</f>
        <v>2255</v>
      </c>
      <c r="AG2859" s="39">
        <f>IF(F2859=AF2859,0,1)</f>
        <v>1</v>
      </c>
      <c r="AH2859" s="39">
        <v>0</v>
      </c>
      <c r="AI2859" s="39">
        <f>IF(G2859=AH2859,0,1)</f>
        <v>0</v>
      </c>
      <c r="AJ2859" s="39" t="e">
        <f>VLOOKUP(A2859,[2]修订!$B:$C,2,0)</f>
        <v>#N/A</v>
      </c>
    </row>
    <row r="2860" s="39" customFormat="1" ht="24" spans="1:36">
      <c r="A2860" s="55">
        <v>310800017</v>
      </c>
      <c r="B2860" s="52" t="s">
        <v>4583</v>
      </c>
      <c r="C2860" s="52"/>
      <c r="D2860" s="52"/>
      <c r="E2860" s="56" t="s">
        <v>28</v>
      </c>
      <c r="F2860" s="56">
        <v>3900</v>
      </c>
      <c r="G2860" s="52"/>
      <c r="H2860" s="47" t="s">
        <v>96</v>
      </c>
      <c r="I2860" s="44"/>
      <c r="J2860" s="39" t="e">
        <f>VLOOKUP(A2860,'[1]2019.11'!$A:$B,2,0)</f>
        <v>#N/A</v>
      </c>
      <c r="X2860" s="39" t="e">
        <f>VLOOKUP(A2860,'[1]2019.30'!$A:$B,2,0)</f>
        <v>#N/A</v>
      </c>
      <c r="AJ2860" s="39" t="e">
        <f>VLOOKUP(A2860,[2]修订!$B:$C,2,0)</f>
        <v>#N/A</v>
      </c>
    </row>
    <row r="2861" s="39" customFormat="1" ht="24" spans="1:36">
      <c r="A2861" s="55">
        <v>310800018</v>
      </c>
      <c r="B2861" s="52" t="s">
        <v>4584</v>
      </c>
      <c r="C2861" s="52"/>
      <c r="D2861" s="52"/>
      <c r="E2861" s="56" t="s">
        <v>28</v>
      </c>
      <c r="F2861" s="56">
        <v>1900</v>
      </c>
      <c r="G2861" s="52"/>
      <c r="H2861" s="47" t="s">
        <v>96</v>
      </c>
      <c r="I2861" s="44"/>
      <c r="J2861" s="39" t="e">
        <f>VLOOKUP(A2861,'[1]2019.11'!$A:$B,2,0)</f>
        <v>#N/A</v>
      </c>
      <c r="X2861" s="39" t="e">
        <f>VLOOKUP(A2861,'[1]2019.30'!$A:$B,2,0)</f>
        <v>#N/A</v>
      </c>
      <c r="AJ2861" s="39" t="e">
        <f>VLOOKUP(A2861,[2]修订!$B:$C,2,0)</f>
        <v>#N/A</v>
      </c>
    </row>
    <row r="2862" s="39" customFormat="1" ht="24" spans="1:36">
      <c r="A2862" s="55">
        <v>310800019</v>
      </c>
      <c r="B2862" s="52" t="s">
        <v>4585</v>
      </c>
      <c r="C2862" s="52" t="s">
        <v>4586</v>
      </c>
      <c r="D2862" s="52"/>
      <c r="E2862" s="56" t="s">
        <v>28</v>
      </c>
      <c r="F2862" s="56">
        <v>1600</v>
      </c>
      <c r="G2862" s="52"/>
      <c r="H2862" s="47" t="s">
        <v>96</v>
      </c>
      <c r="I2862" s="44"/>
      <c r="J2862" s="39" t="e">
        <f>VLOOKUP(A2862,'[1]2019.11'!$A:$B,2,0)</f>
        <v>#N/A</v>
      </c>
      <c r="X2862" s="39" t="e">
        <f>VLOOKUP(A2862,'[1]2019.30'!$A:$B,2,0)</f>
        <v>#N/A</v>
      </c>
      <c r="AJ2862" s="39" t="e">
        <f>VLOOKUP(A2862,[2]修订!$B:$C,2,0)</f>
        <v>#N/A</v>
      </c>
    </row>
    <row r="2863" s="39" customFormat="1" ht="24" spans="1:36">
      <c r="A2863" s="55">
        <v>310800020</v>
      </c>
      <c r="B2863" s="52" t="s">
        <v>4587</v>
      </c>
      <c r="C2863" s="52" t="s">
        <v>4588</v>
      </c>
      <c r="D2863" s="52" t="s">
        <v>4589</v>
      </c>
      <c r="E2863" s="56" t="s">
        <v>28</v>
      </c>
      <c r="F2863" s="56">
        <v>2000</v>
      </c>
      <c r="G2863" s="52"/>
      <c r="H2863" s="47"/>
      <c r="I2863" s="44"/>
      <c r="J2863" s="39" t="e">
        <f>VLOOKUP(A2863,'[1]2019.11'!$A:$B,2,0)</f>
        <v>#N/A</v>
      </c>
      <c r="X2863" s="39" t="e">
        <f>VLOOKUP(A2863,'[1]2019.30'!$A:$B,2,0)</f>
        <v>#N/A</v>
      </c>
      <c r="AJ2863" s="39" t="e">
        <f>VLOOKUP(A2863,[2]修订!$B:$C,2,0)</f>
        <v>#N/A</v>
      </c>
    </row>
    <row r="2864" s="39" customFormat="1" ht="27" spans="1:36">
      <c r="A2864" s="55">
        <v>310800021</v>
      </c>
      <c r="B2864" s="52" t="s">
        <v>4590</v>
      </c>
      <c r="C2864" s="52" t="s">
        <v>4588</v>
      </c>
      <c r="D2864" s="52" t="s">
        <v>4589</v>
      </c>
      <c r="E2864" s="56" t="s">
        <v>28</v>
      </c>
      <c r="F2864" s="62">
        <v>2600</v>
      </c>
      <c r="G2864" s="52"/>
      <c r="H2864" s="47" t="s">
        <v>339</v>
      </c>
      <c r="I2864" s="44"/>
      <c r="J2864" s="39" t="e">
        <f>VLOOKUP(A2864,'[1]2019.11'!$A:$B,2,0)</f>
        <v>#N/A</v>
      </c>
      <c r="X2864" s="39" t="str">
        <f>VLOOKUP(A2864,'[1]2019.30'!$A:$B,2,0)</f>
        <v>外周血干细胞移植术</v>
      </c>
      <c r="Y2864" s="39">
        <f>IF(B2864=X2864,0,1)</f>
        <v>0</v>
      </c>
      <c r="Z2864" s="39" t="s">
        <v>4588</v>
      </c>
      <c r="AA2864" s="39">
        <f>IF(C2864=Z2864,0,1)</f>
        <v>0</v>
      </c>
      <c r="AB2864" s="39" t="str">
        <f>VLOOKUP(A2864,'[1]2019.30'!$A:$D,4,0)</f>
        <v>供体</v>
      </c>
      <c r="AC2864" s="39">
        <f>IF(D2864=AB2864,0,1)</f>
        <v>0</v>
      </c>
      <c r="AD2864" s="39" t="str">
        <f>VLOOKUP(A2864,'[1]2019.30'!$A:$E,5,0)</f>
        <v>次</v>
      </c>
      <c r="AE2864" s="39">
        <f>IF(E2864=AD2864,0,1)</f>
        <v>0</v>
      </c>
      <c r="AF2864" s="39">
        <f>VLOOKUP(A2864,'[1]2019.30'!$A:$F,6,0)</f>
        <v>2200</v>
      </c>
      <c r="AG2864" s="39">
        <f>IF(F2864=AF2864,0,1)</f>
        <v>1</v>
      </c>
      <c r="AH2864" s="39">
        <v>0</v>
      </c>
      <c r="AI2864" s="39">
        <f>IF(G2864=AH2864,0,1)</f>
        <v>0</v>
      </c>
      <c r="AJ2864" s="39" t="e">
        <f>VLOOKUP(A2864,[2]修订!$B:$C,2,0)</f>
        <v>#N/A</v>
      </c>
    </row>
    <row r="2865" s="39" customFormat="1" ht="24" spans="1:36">
      <c r="A2865" s="55">
        <v>310800022</v>
      </c>
      <c r="B2865" s="52" t="s">
        <v>4591</v>
      </c>
      <c r="C2865" s="52" t="s">
        <v>4592</v>
      </c>
      <c r="D2865" s="52"/>
      <c r="E2865" s="56" t="s">
        <v>28</v>
      </c>
      <c r="F2865" s="56">
        <v>1800</v>
      </c>
      <c r="G2865" s="52"/>
      <c r="H2865" s="47"/>
      <c r="I2865" s="44"/>
      <c r="J2865" s="39" t="e">
        <f>VLOOKUP(A2865,'[1]2019.11'!$A:$B,2,0)</f>
        <v>#N/A</v>
      </c>
      <c r="X2865" s="39" t="e">
        <f>VLOOKUP(A2865,'[1]2019.30'!$A:$B,2,0)</f>
        <v>#N/A</v>
      </c>
      <c r="AJ2865" s="39" t="e">
        <f>VLOOKUP(A2865,[2]修订!$B:$C,2,0)</f>
        <v>#N/A</v>
      </c>
    </row>
    <row r="2866" s="39" customFormat="1" ht="24" spans="1:36">
      <c r="A2866" s="55">
        <v>310800023</v>
      </c>
      <c r="B2866" s="52" t="s">
        <v>4593</v>
      </c>
      <c r="C2866" s="52" t="s">
        <v>4588</v>
      </c>
      <c r="D2866" s="52" t="s">
        <v>4594</v>
      </c>
      <c r="E2866" s="56" t="s">
        <v>28</v>
      </c>
      <c r="F2866" s="56">
        <v>1800</v>
      </c>
      <c r="G2866" s="52"/>
      <c r="H2866" s="47"/>
      <c r="I2866" s="44"/>
      <c r="J2866" s="39" t="e">
        <f>VLOOKUP(A2866,'[1]2019.11'!$A:$B,2,0)</f>
        <v>#N/A</v>
      </c>
      <c r="X2866" s="39" t="e">
        <f>VLOOKUP(A2866,'[1]2019.30'!$A:$B,2,0)</f>
        <v>#N/A</v>
      </c>
      <c r="AJ2866" s="39" t="e">
        <f>VLOOKUP(A2866,[2]修订!$B:$C,2,0)</f>
        <v>#N/A</v>
      </c>
    </row>
    <row r="2867" s="39" customFormat="1" ht="36" spans="1:36">
      <c r="A2867" s="55">
        <v>310800024</v>
      </c>
      <c r="B2867" s="52" t="s">
        <v>4595</v>
      </c>
      <c r="C2867" s="52" t="s">
        <v>4596</v>
      </c>
      <c r="D2867" s="52"/>
      <c r="E2867" s="56" t="s">
        <v>28</v>
      </c>
      <c r="F2867" s="56">
        <v>19500</v>
      </c>
      <c r="G2867" s="52" t="s">
        <v>4597</v>
      </c>
      <c r="H2867" s="47"/>
      <c r="I2867" s="44"/>
      <c r="J2867" s="39" t="e">
        <f>VLOOKUP(A2867,'[1]2019.11'!$A:$B,2,0)</f>
        <v>#N/A</v>
      </c>
      <c r="X2867" s="39" t="e">
        <f>VLOOKUP(A2867,'[1]2019.30'!$A:$B,2,0)</f>
        <v>#N/A</v>
      </c>
      <c r="AJ2867" s="39" t="e">
        <f>VLOOKUP(A2867,[2]修订!$B:$C,2,0)</f>
        <v>#N/A</v>
      </c>
    </row>
    <row r="2868" s="39" customFormat="1" spans="1:36">
      <c r="A2868" s="55">
        <v>310800025</v>
      </c>
      <c r="B2868" s="52" t="s">
        <v>4598</v>
      </c>
      <c r="C2868" s="52"/>
      <c r="D2868" s="52" t="s">
        <v>4599</v>
      </c>
      <c r="E2868" s="56" t="s">
        <v>28</v>
      </c>
      <c r="F2868" s="56">
        <v>140</v>
      </c>
      <c r="G2868" s="52"/>
      <c r="H2868" s="47"/>
      <c r="I2868" s="44"/>
      <c r="J2868" s="39" t="e">
        <f>VLOOKUP(A2868,'[1]2019.11'!$A:$B,2,0)</f>
        <v>#N/A</v>
      </c>
      <c r="X2868" s="39" t="e">
        <f>VLOOKUP(A2868,'[1]2019.30'!$A:$B,2,0)</f>
        <v>#N/A</v>
      </c>
      <c r="AJ2868" s="39" t="e">
        <f>VLOOKUP(A2868,[2]修订!$B:$C,2,0)</f>
        <v>#N/A</v>
      </c>
    </row>
    <row r="2869" s="39" customFormat="1" spans="1:36">
      <c r="A2869" s="55">
        <v>310800026</v>
      </c>
      <c r="B2869" s="52" t="s">
        <v>4600</v>
      </c>
      <c r="C2869" s="52"/>
      <c r="D2869" s="52"/>
      <c r="E2869" s="56" t="s">
        <v>28</v>
      </c>
      <c r="F2869" s="56">
        <v>20</v>
      </c>
      <c r="G2869" s="52"/>
      <c r="H2869" s="47"/>
      <c r="I2869" s="44"/>
      <c r="J2869" s="39" t="e">
        <f>VLOOKUP(A2869,'[1]2019.11'!$A:$B,2,0)</f>
        <v>#N/A</v>
      </c>
      <c r="X2869" s="39" t="e">
        <f>VLOOKUP(A2869,'[1]2019.30'!$A:$B,2,0)</f>
        <v>#N/A</v>
      </c>
      <c r="AJ2869" s="39" t="e">
        <f>VLOOKUP(A2869,[2]修订!$B:$C,2,0)</f>
        <v>#N/A</v>
      </c>
    </row>
    <row r="2870" s="39" customFormat="1" ht="24" spans="1:36">
      <c r="A2870" s="55">
        <v>310800027</v>
      </c>
      <c r="B2870" s="52" t="s">
        <v>4601</v>
      </c>
      <c r="C2870" s="52"/>
      <c r="D2870" s="52"/>
      <c r="E2870" s="56" t="s">
        <v>28</v>
      </c>
      <c r="F2870" s="56" t="s">
        <v>48</v>
      </c>
      <c r="G2870" s="52"/>
      <c r="H2870" s="47" t="s">
        <v>5</v>
      </c>
      <c r="I2870" s="44"/>
      <c r="J2870" s="39" t="e">
        <f>VLOOKUP(A2870,'[1]2019.11'!$A:$B,2,0)</f>
        <v>#N/A</v>
      </c>
      <c r="X2870" s="39" t="e">
        <f>VLOOKUP(A2870,'[1]2019.30'!$A:$B,2,0)</f>
        <v>#N/A</v>
      </c>
      <c r="AJ2870" s="39" t="e">
        <f>VLOOKUP(A2870,[2]修订!$B:$C,2,0)</f>
        <v>#N/A</v>
      </c>
    </row>
    <row r="2871" s="39" customFormat="1" ht="24" spans="1:36">
      <c r="A2871" s="55">
        <v>310800028</v>
      </c>
      <c r="B2871" s="52" t="s">
        <v>4602</v>
      </c>
      <c r="C2871" s="52"/>
      <c r="D2871" s="52"/>
      <c r="E2871" s="56" t="s">
        <v>28</v>
      </c>
      <c r="F2871" s="56" t="s">
        <v>48</v>
      </c>
      <c r="G2871" s="52"/>
      <c r="H2871" s="57" t="s">
        <v>404</v>
      </c>
      <c r="I2871" s="39">
        <v>12000</v>
      </c>
      <c r="J2871" s="39" t="e">
        <f>VLOOKUP(A2871,'[1]2019.11'!$A:$B,2,0)</f>
        <v>#N/A</v>
      </c>
      <c r="X2871" s="39" t="e">
        <f>VLOOKUP(A2871,'[1]2019.30'!$A:$B,2,0)</f>
        <v>#N/A</v>
      </c>
      <c r="AJ2871" s="39" t="e">
        <f>VLOOKUP(A2871,[2]修订!$B:$C,2,0)</f>
        <v>#N/A</v>
      </c>
    </row>
    <row r="2872" s="39" customFormat="1" ht="24" spans="1:36">
      <c r="A2872" s="55" t="s">
        <v>4603</v>
      </c>
      <c r="B2872" s="52" t="s">
        <v>4604</v>
      </c>
      <c r="C2872" s="52"/>
      <c r="D2872" s="52"/>
      <c r="E2872" s="56" t="s">
        <v>28</v>
      </c>
      <c r="F2872" s="56" t="s">
        <v>48</v>
      </c>
      <c r="G2872" s="52"/>
      <c r="H2872" s="57" t="s">
        <v>404</v>
      </c>
      <c r="I2872" s="39">
        <v>10000</v>
      </c>
      <c r="J2872" s="39" t="e">
        <f>VLOOKUP(A2872,'[1]2019.11'!$A:$B,2,0)</f>
        <v>#N/A</v>
      </c>
      <c r="X2872" s="39" t="e">
        <f>VLOOKUP(A2872,'[1]2019.30'!$A:$B,2,0)</f>
        <v>#N/A</v>
      </c>
      <c r="AJ2872" s="39" t="e">
        <f>VLOOKUP(A2872,[2]修订!$B:$C,2,0)</f>
        <v>#N/A</v>
      </c>
    </row>
    <row r="2873" s="39" customFormat="1" ht="108" spans="1:36">
      <c r="A2873" s="55">
        <v>310800029</v>
      </c>
      <c r="B2873" s="52" t="s">
        <v>4605</v>
      </c>
      <c r="C2873" s="52" t="s">
        <v>4606</v>
      </c>
      <c r="D2873" s="52" t="s">
        <v>4607</v>
      </c>
      <c r="E2873" s="56" t="s">
        <v>155</v>
      </c>
      <c r="F2873" s="56" t="s">
        <v>48</v>
      </c>
      <c r="G2873" s="52"/>
      <c r="H2873" s="57" t="s">
        <v>159</v>
      </c>
      <c r="J2873" s="39" t="e">
        <f>VLOOKUP(A2873,'[1]2019.11'!$A:$B,2,0)</f>
        <v>#N/A</v>
      </c>
      <c r="X2873" s="39" t="e">
        <f>VLOOKUP(A2873,'[1]2019.30'!$A:$B,2,0)</f>
        <v>#N/A</v>
      </c>
      <c r="AJ2873" s="39" t="e">
        <f>VLOOKUP(A2873,[2]修订!$B:$C,2,0)</f>
        <v>#N/A</v>
      </c>
    </row>
    <row r="2874" s="39" customFormat="1" ht="60" spans="1:36">
      <c r="A2874" s="55">
        <v>310800033</v>
      </c>
      <c r="B2874" s="52" t="s">
        <v>4608</v>
      </c>
      <c r="C2874" s="52" t="s">
        <v>4609</v>
      </c>
      <c r="D2874" s="52"/>
      <c r="E2874" s="56" t="s">
        <v>28</v>
      </c>
      <c r="F2874" s="56" t="s">
        <v>48</v>
      </c>
      <c r="G2874" s="52" t="s">
        <v>4610</v>
      </c>
      <c r="H2874" s="57" t="s">
        <v>62</v>
      </c>
      <c r="I2874" s="39" t="s">
        <v>4611</v>
      </c>
      <c r="J2874" s="39" t="e">
        <f>VLOOKUP(A2874,'[1]2019.11'!$A:$B,2,0)</f>
        <v>#N/A</v>
      </c>
      <c r="X2874" s="39" t="e">
        <f>VLOOKUP(A2874,'[1]2019.30'!$A:$B,2,0)</f>
        <v>#N/A</v>
      </c>
      <c r="AJ2874" s="39" t="e">
        <f>VLOOKUP(A2874,[2]修订!$B:$C,2,0)</f>
        <v>#N/A</v>
      </c>
    </row>
    <row r="2875" s="39" customFormat="1" spans="1:36">
      <c r="A2875" s="55">
        <v>3109</v>
      </c>
      <c r="B2875" s="52" t="s">
        <v>4612</v>
      </c>
      <c r="C2875" s="52"/>
      <c r="D2875" s="52"/>
      <c r="E2875" s="56"/>
      <c r="F2875" s="56"/>
      <c r="G2875" s="52"/>
      <c r="H2875" s="47"/>
      <c r="I2875" s="44"/>
      <c r="J2875" s="39" t="str">
        <f>VLOOKUP(A2875,'[1]2019.11'!$A:$B,2,0)</f>
        <v>9．消化系统</v>
      </c>
      <c r="K2875" s="39">
        <f>IF(B2875=J2875,0,1)</f>
        <v>0</v>
      </c>
      <c r="L2875" s="39">
        <v>0</v>
      </c>
      <c r="M2875" s="39">
        <f>IF(C2875=L2875,0,1)</f>
        <v>0</v>
      </c>
      <c r="N2875" s="39" t="e">
        <f>VLOOKUP(A2875,'[1]2019.11'!$A:$D,4,0)</f>
        <v>#REF!</v>
      </c>
      <c r="O2875" s="39" t="e">
        <f>IF(D2875=N2875,0,1)</f>
        <v>#REF!</v>
      </c>
      <c r="P2875" s="39" t="e">
        <f>VLOOKUP(A2875:A2876,'[1]2019.11'!$A:$E,5,0)</f>
        <v>#REF!</v>
      </c>
      <c r="Q2875" s="39" t="e">
        <f>IF(E2875=P2875,0,1)</f>
        <v>#REF!</v>
      </c>
      <c r="R2875" s="39" t="e">
        <f>VLOOKUP(A2875,'[1]2019.11'!$A:$F,6,0)</f>
        <v>#REF!</v>
      </c>
      <c r="S2875" s="39" t="e">
        <f>IF(F2875=R2875,0,1)</f>
        <v>#REF!</v>
      </c>
      <c r="V2875" s="39">
        <v>0</v>
      </c>
      <c r="W2875" s="39">
        <f>IF(G2875=V2875,0,1)</f>
        <v>0</v>
      </c>
      <c r="X2875" s="39" t="str">
        <f>VLOOKUP(A2875,'[1]2019.30'!$A:$B,2,0)</f>
        <v>9．消化系统</v>
      </c>
      <c r="Y2875" s="39">
        <f>IF(B2875=X2875,0,1)</f>
        <v>0</v>
      </c>
      <c r="Z2875" s="39">
        <v>0</v>
      </c>
      <c r="AA2875" s="39">
        <f>IF(C2875=Z2875,0,1)</f>
        <v>0</v>
      </c>
      <c r="AB2875" s="39" t="e">
        <f>VLOOKUP(A2875,'[1]2019.30'!$A:$D,4,0)</f>
        <v>#REF!</v>
      </c>
      <c r="AC2875" s="39" t="e">
        <f>IF(D2875=AB2875,0,1)</f>
        <v>#REF!</v>
      </c>
      <c r="AD2875" s="39" t="e">
        <f>VLOOKUP(A2875,'[1]2019.30'!$A:$E,5,0)</f>
        <v>#REF!</v>
      </c>
      <c r="AE2875" s="39" t="e">
        <f>IF(E2875=AD2875,0,1)</f>
        <v>#REF!</v>
      </c>
      <c r="AF2875" s="39" t="e">
        <f>VLOOKUP(A2875,'[1]2019.30'!$A:$F,6,0)</f>
        <v>#REF!</v>
      </c>
      <c r="AG2875" s="39" t="e">
        <f>IF(F2875=AF2875,0,1)</f>
        <v>#REF!</v>
      </c>
      <c r="AH2875" s="39">
        <v>0</v>
      </c>
      <c r="AI2875" s="39">
        <f>IF(G2875=AH2875,0,1)</f>
        <v>0</v>
      </c>
      <c r="AJ2875" s="39" t="e">
        <f>VLOOKUP(A2875,[2]修订!$B:$C,2,0)</f>
        <v>#N/A</v>
      </c>
    </row>
    <row r="2876" s="39" customFormat="1" spans="1:36">
      <c r="A2876" s="55">
        <v>310901</v>
      </c>
      <c r="B2876" s="52" t="s">
        <v>4613</v>
      </c>
      <c r="C2876" s="52"/>
      <c r="D2876" s="52"/>
      <c r="E2876" s="56"/>
      <c r="F2876" s="56"/>
      <c r="G2876" s="52" t="s">
        <v>4614</v>
      </c>
      <c r="H2876" s="47"/>
      <c r="I2876" s="44"/>
      <c r="J2876" s="39" t="e">
        <f>VLOOKUP(A2876,'[1]2019.11'!$A:$B,2,0)</f>
        <v>#N/A</v>
      </c>
      <c r="X2876" s="39" t="str">
        <f>VLOOKUP(A2876,'[1]2019.30'!$A:$B,2,0)</f>
        <v>食管诊疗</v>
      </c>
      <c r="Y2876" s="39">
        <f>IF(B2876=X2876,0,1)</f>
        <v>0</v>
      </c>
      <c r="Z2876" s="39">
        <v>0</v>
      </c>
      <c r="AA2876" s="39">
        <f>IF(C2876=Z2876,0,1)</f>
        <v>0</v>
      </c>
      <c r="AB2876" s="39" t="e">
        <f>VLOOKUP(A2876,'[1]2019.30'!$A:$D,4,0)</f>
        <v>#REF!</v>
      </c>
      <c r="AC2876" s="39" t="e">
        <f>IF(D2876=AB2876,0,1)</f>
        <v>#REF!</v>
      </c>
      <c r="AD2876" s="39" t="e">
        <f>VLOOKUP(A2876,'[1]2019.30'!$A:$E,5,0)</f>
        <v>#REF!</v>
      </c>
      <c r="AE2876" s="39" t="e">
        <f>IF(E2876=AD2876,0,1)</f>
        <v>#REF!</v>
      </c>
      <c r="AF2876" s="39" t="e">
        <f>VLOOKUP(A2876,'[1]2019.30'!$A:$F,6,0)</f>
        <v>#REF!</v>
      </c>
      <c r="AG2876" s="39" t="e">
        <f>IF(F2876=AF2876,0,1)</f>
        <v>#REF!</v>
      </c>
      <c r="AH2876" s="39" t="s">
        <v>4614</v>
      </c>
      <c r="AI2876" s="39">
        <f>IF(G2876=AH2876,0,1)</f>
        <v>0</v>
      </c>
      <c r="AJ2876" s="39" t="e">
        <f>VLOOKUP(A2876,[2]修订!$B:$C,2,0)</f>
        <v>#N/A</v>
      </c>
    </row>
    <row r="2877" s="39" customFormat="1" ht="48" spans="1:36">
      <c r="A2877" s="55">
        <v>310901001</v>
      </c>
      <c r="B2877" s="52" t="s">
        <v>4615</v>
      </c>
      <c r="C2877" s="52" t="s">
        <v>4616</v>
      </c>
      <c r="D2877" s="52"/>
      <c r="E2877" s="56" t="s">
        <v>28</v>
      </c>
      <c r="F2877" s="56">
        <v>140</v>
      </c>
      <c r="G2877" s="52" t="s">
        <v>4617</v>
      </c>
      <c r="H2877" s="47" t="s">
        <v>5</v>
      </c>
      <c r="I2877" s="44"/>
      <c r="J2877" s="39" t="e">
        <f>VLOOKUP(A2877,'[1]2019.11'!$A:$B,2,0)</f>
        <v>#N/A</v>
      </c>
      <c r="X2877" s="39" t="e">
        <f>VLOOKUP(A2877,'[1]2019.30'!$A:$B,2,0)</f>
        <v>#N/A</v>
      </c>
      <c r="AJ2877" s="39" t="e">
        <f>VLOOKUP(A2877,[2]修订!$B:$C,2,0)</f>
        <v>#N/A</v>
      </c>
    </row>
    <row r="2878" s="39" customFormat="1" spans="1:36">
      <c r="A2878" s="55">
        <v>310901002</v>
      </c>
      <c r="B2878" s="52" t="s">
        <v>4618</v>
      </c>
      <c r="C2878" s="52"/>
      <c r="D2878" s="52"/>
      <c r="E2878" s="56" t="s">
        <v>28</v>
      </c>
      <c r="F2878" s="56">
        <v>25</v>
      </c>
      <c r="G2878" s="52"/>
      <c r="H2878" s="47"/>
      <c r="I2878" s="44"/>
      <c r="J2878" s="39" t="e">
        <f>VLOOKUP(A2878,'[1]2019.11'!$A:$B,2,0)</f>
        <v>#N/A</v>
      </c>
      <c r="X2878" s="39" t="e">
        <f>VLOOKUP(A2878,'[1]2019.30'!$A:$B,2,0)</f>
        <v>#N/A</v>
      </c>
      <c r="AJ2878" s="39" t="e">
        <f>VLOOKUP(A2878,[2]修订!$B:$C,2,0)</f>
        <v>#N/A</v>
      </c>
    </row>
    <row r="2879" s="39" customFormat="1" spans="1:36">
      <c r="A2879" s="55">
        <v>310901003</v>
      </c>
      <c r="B2879" s="52" t="s">
        <v>4619</v>
      </c>
      <c r="C2879" s="52"/>
      <c r="D2879" s="52"/>
      <c r="E2879" s="56" t="s">
        <v>28</v>
      </c>
      <c r="F2879" s="56">
        <v>25</v>
      </c>
      <c r="G2879" s="52"/>
      <c r="H2879" s="47"/>
      <c r="I2879" s="44"/>
      <c r="J2879" s="39" t="e">
        <f>VLOOKUP(A2879,'[1]2019.11'!$A:$B,2,0)</f>
        <v>#N/A</v>
      </c>
      <c r="X2879" s="39" t="e">
        <f>VLOOKUP(A2879,'[1]2019.30'!$A:$B,2,0)</f>
        <v>#N/A</v>
      </c>
      <c r="AJ2879" s="39" t="e">
        <f>VLOOKUP(A2879,[2]修订!$B:$C,2,0)</f>
        <v>#N/A</v>
      </c>
    </row>
    <row r="2880" s="39" customFormat="1" spans="1:36">
      <c r="A2880" s="55">
        <v>310901004</v>
      </c>
      <c r="B2880" s="52" t="s">
        <v>4620</v>
      </c>
      <c r="C2880" s="52" t="s">
        <v>4621</v>
      </c>
      <c r="D2880" s="52"/>
      <c r="E2880" s="56" t="s">
        <v>28</v>
      </c>
      <c r="F2880" s="56">
        <v>50</v>
      </c>
      <c r="G2880" s="52"/>
      <c r="H2880" s="47"/>
      <c r="I2880" s="44"/>
      <c r="J2880" s="39" t="e">
        <f>VLOOKUP(A2880,'[1]2019.11'!$A:$B,2,0)</f>
        <v>#N/A</v>
      </c>
      <c r="X2880" s="39" t="e">
        <f>VLOOKUP(A2880,'[1]2019.30'!$A:$B,2,0)</f>
        <v>#N/A</v>
      </c>
      <c r="AJ2880" s="39" t="e">
        <f>VLOOKUP(A2880,[2]修订!$B:$C,2,0)</f>
        <v>#N/A</v>
      </c>
    </row>
    <row r="2881" s="39" customFormat="1" spans="1:36">
      <c r="A2881" s="55">
        <v>310901005</v>
      </c>
      <c r="B2881" s="52" t="s">
        <v>4622</v>
      </c>
      <c r="C2881" s="52" t="s">
        <v>4623</v>
      </c>
      <c r="D2881" s="52"/>
      <c r="E2881" s="56" t="s">
        <v>28</v>
      </c>
      <c r="F2881" s="56">
        <v>240</v>
      </c>
      <c r="G2881" s="52"/>
      <c r="H2881" s="47"/>
      <c r="I2881" s="44"/>
      <c r="J2881" s="39" t="e">
        <f>VLOOKUP(A2881,'[1]2019.11'!$A:$B,2,0)</f>
        <v>#N/A</v>
      </c>
      <c r="X2881" s="39" t="e">
        <f>VLOOKUP(A2881,'[1]2019.30'!$A:$B,2,0)</f>
        <v>#N/A</v>
      </c>
      <c r="AJ2881" s="39" t="e">
        <f>VLOOKUP(A2881,[2]修订!$B:$C,2,0)</f>
        <v>#N/A</v>
      </c>
    </row>
    <row r="2882" s="39" customFormat="1" spans="1:36">
      <c r="A2882" s="55">
        <v>310901006</v>
      </c>
      <c r="B2882" s="52" t="s">
        <v>4624</v>
      </c>
      <c r="C2882" s="52" t="s">
        <v>4625</v>
      </c>
      <c r="D2882" s="52" t="s">
        <v>4626</v>
      </c>
      <c r="E2882" s="56" t="s">
        <v>28</v>
      </c>
      <c r="F2882" s="56">
        <v>500</v>
      </c>
      <c r="G2882" s="52"/>
      <c r="H2882" s="47"/>
      <c r="I2882" s="44"/>
      <c r="J2882" s="39" t="e">
        <f>VLOOKUP(A2882,'[1]2019.11'!$A:$B,2,0)</f>
        <v>#N/A</v>
      </c>
      <c r="X2882" s="39" t="e">
        <f>VLOOKUP(A2882,'[1]2019.30'!$A:$B,2,0)</f>
        <v>#N/A</v>
      </c>
      <c r="AJ2882" s="39" t="e">
        <f>VLOOKUP(A2882,[2]修订!$B:$C,2,0)</f>
        <v>#N/A</v>
      </c>
    </row>
    <row r="2883" s="39" customFormat="1" ht="27" spans="1:46">
      <c r="A2883" s="55">
        <v>310901007</v>
      </c>
      <c r="B2883" s="52" t="s">
        <v>4627</v>
      </c>
      <c r="C2883" s="52" t="s">
        <v>4628</v>
      </c>
      <c r="D2883" s="52"/>
      <c r="E2883" s="56" t="s">
        <v>28</v>
      </c>
      <c r="F2883" s="56">
        <v>750</v>
      </c>
      <c r="G2883" s="52"/>
      <c r="H2883" s="47" t="s">
        <v>3152</v>
      </c>
      <c r="I2883" s="44"/>
      <c r="J2883" s="39" t="e">
        <f>VLOOKUP(A2883,'[1]2019.11'!$A:$B,2,0)</f>
        <v>#N/A</v>
      </c>
      <c r="X2883" s="39" t="str">
        <f>VLOOKUP(A2883,'[1]2019.30'!$A:$B,2,0)</f>
        <v>经胃镜食管静脉曲张治疗</v>
      </c>
      <c r="Y2883" s="39">
        <f t="shared" ref="Y2883:Y2887" si="523">IF(B2883=X2883,0,1)</f>
        <v>0</v>
      </c>
      <c r="Z2883" s="39" t="s">
        <v>4628</v>
      </c>
      <c r="AA2883" s="39">
        <f t="shared" ref="AA2883:AA2887" si="524">IF(C2883=Z2883,0,1)</f>
        <v>0</v>
      </c>
      <c r="AB2883" s="39" t="e">
        <f>VLOOKUP(A2883,'[1]2019.30'!$A:$D,4,0)</f>
        <v>#REF!</v>
      </c>
      <c r="AC2883" s="39" t="e">
        <f t="shared" ref="AC2883:AC2887" si="525">IF(D2883=AB2883,0,1)</f>
        <v>#REF!</v>
      </c>
      <c r="AD2883" s="39" t="str">
        <f>VLOOKUP(A2883,'[1]2019.30'!$A:$E,5,0)</f>
        <v>次</v>
      </c>
      <c r="AE2883" s="39">
        <f t="shared" ref="AE2883:AE2887" si="526">IF(E2883=AD2883,0,1)</f>
        <v>0</v>
      </c>
      <c r="AF2883" s="39">
        <f>VLOOKUP(A2883,'[1]2019.30'!$A:$F,6,0)</f>
        <v>750</v>
      </c>
      <c r="AG2883" s="39">
        <f t="shared" ref="AG2883:AG2887" si="527">IF(F2883=AF2883,0,1)</f>
        <v>0</v>
      </c>
      <c r="AH2883" s="39">
        <v>0</v>
      </c>
      <c r="AI2883" s="39">
        <f>IF(G2883=AH2883,0,1)</f>
        <v>0</v>
      </c>
      <c r="AJ2883" s="39" t="str">
        <f>VLOOKUP(A2883,[2]修订!$B:$C,2,0)</f>
        <v>经胃镜食管静脉曲张治疗</v>
      </c>
      <c r="AK2883" s="39">
        <f>IF(B2883=AJ2883,0,1)</f>
        <v>0</v>
      </c>
      <c r="AL2883" s="39" t="s">
        <v>4628</v>
      </c>
      <c r="AM2883" s="39">
        <f>IF(C2883=AL2883,0,1)</f>
        <v>0</v>
      </c>
      <c r="AN2883" s="39">
        <v>0</v>
      </c>
      <c r="AO2883" s="39">
        <f>IF(D2883=AN2883,0,1)</f>
        <v>0</v>
      </c>
      <c r="AP2883" s="39" t="str">
        <f>VLOOKUP(A2883,[2]修订!$B:$F,5,0)</f>
        <v>次</v>
      </c>
      <c r="AQ2883" s="39">
        <f>IF(E2883=AP2883,0,1)</f>
        <v>0</v>
      </c>
      <c r="AR2883" s="39">
        <v>540</v>
      </c>
      <c r="AS2883" s="39">
        <f>IF(F2883=AR2883,0,1)</f>
        <v>1</v>
      </c>
      <c r="AT2883" s="39">
        <v>0</v>
      </c>
    </row>
    <row r="2884" s="39" customFormat="1" ht="36" spans="1:36">
      <c r="A2884" s="55">
        <v>310901008</v>
      </c>
      <c r="B2884" s="52" t="s">
        <v>4629</v>
      </c>
      <c r="C2884" s="52" t="s">
        <v>4630</v>
      </c>
      <c r="D2884" s="52" t="s">
        <v>4631</v>
      </c>
      <c r="E2884" s="56" t="s">
        <v>28</v>
      </c>
      <c r="F2884" s="56">
        <v>935</v>
      </c>
      <c r="G2884" s="52"/>
      <c r="H2884" s="47" t="s">
        <v>68</v>
      </c>
      <c r="I2884" s="44"/>
      <c r="J2884" s="39" t="e">
        <f>VLOOKUP(A2884,'[1]2019.11'!$A:$B,2,0)</f>
        <v>#N/A</v>
      </c>
      <c r="X2884" s="39" t="str">
        <f>VLOOKUP(A2884,'[1]2019.30'!$A:$B,2,0)</f>
        <v>食管狭窄扩张术</v>
      </c>
      <c r="Y2884" s="39">
        <f t="shared" si="523"/>
        <v>0</v>
      </c>
      <c r="Z2884" s="39" t="s">
        <v>4630</v>
      </c>
      <c r="AA2884" s="39">
        <f t="shared" si="524"/>
        <v>0</v>
      </c>
      <c r="AB2884" s="39" t="str">
        <f>VLOOKUP(A2884,'[1]2019.30'!$A:$D,4,0)</f>
        <v>气囊或水囊扩张导管</v>
      </c>
      <c r="AC2884" s="39">
        <f t="shared" si="525"/>
        <v>0</v>
      </c>
      <c r="AD2884" s="39" t="str">
        <f>VLOOKUP(A2884,'[1]2019.30'!$A:$E,5,0)</f>
        <v>次</v>
      </c>
      <c r="AE2884" s="39">
        <f t="shared" si="526"/>
        <v>0</v>
      </c>
      <c r="AF2884" s="39">
        <f>VLOOKUP(A2884,'[1]2019.30'!$A:$F,6,0)</f>
        <v>935</v>
      </c>
      <c r="AG2884" s="39">
        <f t="shared" si="527"/>
        <v>0</v>
      </c>
      <c r="AH2884" s="39">
        <v>0</v>
      </c>
      <c r="AI2884" s="39">
        <f>IF(G2884=AH2884,0,1)</f>
        <v>0</v>
      </c>
      <c r="AJ2884" s="39" t="e">
        <f>VLOOKUP(A2884,[2]修订!$B:$C,2,0)</f>
        <v>#N/A</v>
      </c>
    </row>
    <row r="2885" s="39" customFormat="1" spans="1:36">
      <c r="A2885" s="55">
        <v>310901009</v>
      </c>
      <c r="B2885" s="52" t="s">
        <v>4632</v>
      </c>
      <c r="C2885" s="52" t="s">
        <v>4633</v>
      </c>
      <c r="D2885" s="52"/>
      <c r="E2885" s="56" t="s">
        <v>28</v>
      </c>
      <c r="F2885" s="56">
        <v>120</v>
      </c>
      <c r="G2885" s="52"/>
      <c r="H2885" s="47"/>
      <c r="I2885" s="44"/>
      <c r="J2885" s="39" t="e">
        <f>VLOOKUP(A2885,'[1]2019.11'!$A:$B,2,0)</f>
        <v>#N/A</v>
      </c>
      <c r="X2885" s="39" t="e">
        <f>VLOOKUP(A2885,'[1]2019.30'!$A:$B,2,0)</f>
        <v>#N/A</v>
      </c>
      <c r="AJ2885" s="39" t="e">
        <f>VLOOKUP(A2885,[2]修订!$B:$C,2,0)</f>
        <v>#N/A</v>
      </c>
    </row>
    <row r="2886" s="39" customFormat="1" spans="1:36">
      <c r="A2886" s="55">
        <v>310901010</v>
      </c>
      <c r="B2886" s="52" t="s">
        <v>4634</v>
      </c>
      <c r="C2886" s="52"/>
      <c r="D2886" s="52"/>
      <c r="E2886" s="56" t="s">
        <v>28</v>
      </c>
      <c r="F2886" s="56">
        <v>400</v>
      </c>
      <c r="G2886" s="52"/>
      <c r="H2886" s="47"/>
      <c r="I2886" s="44"/>
      <c r="J2886" s="39" t="e">
        <f>VLOOKUP(A2886,'[1]2019.11'!$A:$B,2,0)</f>
        <v>#N/A</v>
      </c>
      <c r="X2886" s="39" t="e">
        <f>VLOOKUP(A2886,'[1]2019.30'!$A:$B,2,0)</f>
        <v>#N/A</v>
      </c>
      <c r="AJ2886" s="39" t="e">
        <f>VLOOKUP(A2886,[2]修订!$B:$C,2,0)</f>
        <v>#N/A</v>
      </c>
    </row>
    <row r="2887" s="39" customFormat="1" spans="1:36">
      <c r="A2887" s="55">
        <v>310902</v>
      </c>
      <c r="B2887" s="52" t="s">
        <v>4635</v>
      </c>
      <c r="C2887" s="52"/>
      <c r="D2887" s="52"/>
      <c r="E2887" s="56"/>
      <c r="F2887" s="56"/>
      <c r="G2887" s="52" t="s">
        <v>4614</v>
      </c>
      <c r="H2887" s="47"/>
      <c r="I2887" s="44"/>
      <c r="J2887" s="39" t="e">
        <f>VLOOKUP(A2887,'[1]2019.11'!$A:$B,2,0)</f>
        <v>#N/A</v>
      </c>
      <c r="X2887" s="39" t="str">
        <f>VLOOKUP(A2887,'[1]2019.30'!$A:$B,2,0)</f>
        <v>胃肠道诊疗</v>
      </c>
      <c r="Y2887" s="39">
        <f t="shared" si="523"/>
        <v>0</v>
      </c>
      <c r="Z2887" s="39">
        <v>0</v>
      </c>
      <c r="AA2887" s="39">
        <f t="shared" si="524"/>
        <v>0</v>
      </c>
      <c r="AB2887" s="39" t="e">
        <f>VLOOKUP(A2887,'[1]2019.30'!$A:$D,4,0)</f>
        <v>#REF!</v>
      </c>
      <c r="AC2887" s="39" t="e">
        <f t="shared" si="525"/>
        <v>#REF!</v>
      </c>
      <c r="AD2887" s="39" t="e">
        <f>VLOOKUP(A2887,'[1]2019.30'!$A:$E,5,0)</f>
        <v>#REF!</v>
      </c>
      <c r="AE2887" s="39" t="e">
        <f t="shared" si="526"/>
        <v>#REF!</v>
      </c>
      <c r="AF2887" s="39" t="e">
        <f>VLOOKUP(A2887,'[1]2019.30'!$A:$F,6,0)</f>
        <v>#REF!</v>
      </c>
      <c r="AG2887" s="39" t="e">
        <f t="shared" si="527"/>
        <v>#REF!</v>
      </c>
      <c r="AH2887" s="39" t="s">
        <v>4614</v>
      </c>
      <c r="AI2887" s="39">
        <f>IF(G2887=AH2887,0,1)</f>
        <v>0</v>
      </c>
      <c r="AJ2887" s="39" t="e">
        <f>VLOOKUP(A2887,[2]修订!$B:$C,2,0)</f>
        <v>#N/A</v>
      </c>
    </row>
    <row r="2888" s="39" customFormat="1" ht="24" spans="1:36">
      <c r="A2888" s="55">
        <v>310902001</v>
      </c>
      <c r="B2888" s="52" t="s">
        <v>4636</v>
      </c>
      <c r="C2888" s="52"/>
      <c r="D2888" s="52"/>
      <c r="E2888" s="56" t="s">
        <v>1063</v>
      </c>
      <c r="F2888" s="56">
        <v>135</v>
      </c>
      <c r="G2888" s="52" t="s">
        <v>4637</v>
      </c>
      <c r="H2888" s="47"/>
      <c r="I2888" s="44"/>
      <c r="J2888" s="39" t="e">
        <f>VLOOKUP(A2888,'[1]2019.11'!$A:$B,2,0)</f>
        <v>#N/A</v>
      </c>
      <c r="X2888" s="39" t="e">
        <f>VLOOKUP(A2888,'[1]2019.30'!$A:$B,2,0)</f>
        <v>#N/A</v>
      </c>
      <c r="AJ2888" s="39" t="e">
        <f>VLOOKUP(A2888,[2]修订!$B:$C,2,0)</f>
        <v>#N/A</v>
      </c>
    </row>
    <row r="2889" s="39" customFormat="1" spans="1:36">
      <c r="A2889" s="55">
        <v>310902002</v>
      </c>
      <c r="B2889" s="52" t="s">
        <v>4638</v>
      </c>
      <c r="C2889" s="52" t="s">
        <v>4639</v>
      </c>
      <c r="D2889" s="52"/>
      <c r="E2889" s="56" t="s">
        <v>28</v>
      </c>
      <c r="F2889" s="56">
        <v>420</v>
      </c>
      <c r="G2889" s="52"/>
      <c r="H2889" s="47"/>
      <c r="I2889" s="44"/>
      <c r="J2889" s="39" t="e">
        <f>VLOOKUP(A2889,'[1]2019.11'!$A:$B,2,0)</f>
        <v>#N/A</v>
      </c>
      <c r="X2889" s="39" t="e">
        <f>VLOOKUP(A2889,'[1]2019.30'!$A:$B,2,0)</f>
        <v>#N/A</v>
      </c>
      <c r="AJ2889" s="39" t="e">
        <f>VLOOKUP(A2889,[2]修订!$B:$C,2,0)</f>
        <v>#N/A</v>
      </c>
    </row>
    <row r="2890" s="39" customFormat="1" spans="1:36">
      <c r="A2890" s="55">
        <v>310902003</v>
      </c>
      <c r="B2890" s="52" t="s">
        <v>4640</v>
      </c>
      <c r="C2890" s="52"/>
      <c r="D2890" s="52"/>
      <c r="E2890" s="56" t="s">
        <v>28</v>
      </c>
      <c r="F2890" s="56">
        <v>160</v>
      </c>
      <c r="G2890" s="52"/>
      <c r="H2890" s="47"/>
      <c r="I2890" s="44"/>
      <c r="J2890" s="39" t="e">
        <f>VLOOKUP(A2890,'[1]2019.11'!$A:$B,2,0)</f>
        <v>#N/A</v>
      </c>
      <c r="X2890" s="39" t="e">
        <f>VLOOKUP(A2890,'[1]2019.30'!$A:$B,2,0)</f>
        <v>#N/A</v>
      </c>
      <c r="AJ2890" s="39" t="e">
        <f>VLOOKUP(A2890,[2]修订!$B:$C,2,0)</f>
        <v>#N/A</v>
      </c>
    </row>
    <row r="2891" s="39" customFormat="1" spans="1:36">
      <c r="A2891" s="55">
        <v>310902004</v>
      </c>
      <c r="B2891" s="52" t="s">
        <v>4641</v>
      </c>
      <c r="C2891" s="52"/>
      <c r="D2891" s="52"/>
      <c r="E2891" s="56" t="s">
        <v>28</v>
      </c>
      <c r="F2891" s="56">
        <v>240</v>
      </c>
      <c r="G2891" s="52"/>
      <c r="H2891" s="47"/>
      <c r="I2891" s="44"/>
      <c r="J2891" s="39" t="e">
        <f>VLOOKUP(A2891,'[1]2019.11'!$A:$B,2,0)</f>
        <v>#N/A</v>
      </c>
      <c r="X2891" s="39" t="e">
        <f>VLOOKUP(A2891,'[1]2019.30'!$A:$B,2,0)</f>
        <v>#N/A</v>
      </c>
      <c r="AJ2891" s="39" t="e">
        <f>VLOOKUP(A2891,[2]修订!$B:$C,2,0)</f>
        <v>#N/A</v>
      </c>
    </row>
    <row r="2892" s="39" customFormat="1" ht="36" spans="1:36">
      <c r="A2892" s="55">
        <v>310902005</v>
      </c>
      <c r="B2892" s="52" t="s">
        <v>4642</v>
      </c>
      <c r="C2892" s="52" t="s">
        <v>4643</v>
      </c>
      <c r="D2892" s="52"/>
      <c r="E2892" s="56" t="s">
        <v>28</v>
      </c>
      <c r="F2892" s="56">
        <v>260</v>
      </c>
      <c r="G2892" s="52" t="s">
        <v>4644</v>
      </c>
      <c r="H2892" s="47" t="s">
        <v>40</v>
      </c>
      <c r="I2892" s="44"/>
      <c r="J2892" s="39" t="str">
        <f>VLOOKUP(A2892,'[1]2019.11'!$A:$B,2,0)</f>
        <v>纤维胃十二指肠镜检查</v>
      </c>
      <c r="K2892" s="39">
        <f>IF(B2892=J2892,0,1)</f>
        <v>0</v>
      </c>
      <c r="L2892" s="39" t="s">
        <v>4643</v>
      </c>
      <c r="M2892" s="39">
        <f>IF(C2892=L2892,0,1)</f>
        <v>0</v>
      </c>
      <c r="N2892" s="39" t="e">
        <f>VLOOKUP(A2892,'[1]2019.11'!$A:$D,4,0)</f>
        <v>#REF!</v>
      </c>
      <c r="O2892" s="39" t="e">
        <f>IF(D2892=N2892,0,1)</f>
        <v>#REF!</v>
      </c>
      <c r="P2892" s="39" t="str">
        <f>VLOOKUP(A2892:A2893,'[1]2019.11'!$A:$E,5,0)</f>
        <v>次</v>
      </c>
      <c r="Q2892" s="39">
        <f>IF(E2892=P2892,0,1)</f>
        <v>0</v>
      </c>
      <c r="R2892" s="39">
        <f>VLOOKUP(A2892,'[1]2019.11'!$A:$F,6,0)</f>
        <v>250</v>
      </c>
      <c r="S2892" s="39">
        <f>IF(F2892=R2892,0,1)</f>
        <v>1</v>
      </c>
      <c r="T2892" s="39">
        <f>VLOOKUP(A2892,'[1]2019.30'!$A:$F,6,0)</f>
        <v>260</v>
      </c>
      <c r="U2892" s="39">
        <f>IF(F2892=T2892,0,1)</f>
        <v>0</v>
      </c>
      <c r="V2892" s="39" t="s">
        <v>4644</v>
      </c>
      <c r="W2892" s="39">
        <f>IF(G2892=V2892,0,1)</f>
        <v>0</v>
      </c>
      <c r="X2892" s="39" t="str">
        <f>VLOOKUP(A2892,'[1]2019.30'!$A:$B,2,0)</f>
        <v>纤维胃十二指肠镜检查</v>
      </c>
      <c r="Y2892" s="39">
        <f t="shared" ref="Y2892:Y2896" si="528">IF(B2892=X2892,0,1)</f>
        <v>0</v>
      </c>
      <c r="Z2892" s="39" t="s">
        <v>4643</v>
      </c>
      <c r="AA2892" s="39">
        <f t="shared" ref="AA2892:AA2896" si="529">IF(C2892=Z2892,0,1)</f>
        <v>0</v>
      </c>
      <c r="AB2892" s="39" t="e">
        <f>VLOOKUP(A2892,'[1]2019.30'!$A:$D,4,0)</f>
        <v>#REF!</v>
      </c>
      <c r="AC2892" s="39" t="e">
        <f t="shared" ref="AC2892:AC2896" si="530">IF(D2892=AB2892,0,1)</f>
        <v>#REF!</v>
      </c>
      <c r="AD2892" s="39" t="str">
        <f>VLOOKUP(A2892,'[1]2019.30'!$A:$E,5,0)</f>
        <v>次</v>
      </c>
      <c r="AE2892" s="39">
        <f t="shared" ref="AE2892:AE2896" si="531">IF(E2892=AD2892,0,1)</f>
        <v>0</v>
      </c>
      <c r="AF2892" s="39">
        <f>VLOOKUP(A2892,'[1]2019.30'!$A:$F,6,0)</f>
        <v>260</v>
      </c>
      <c r="AG2892" s="39">
        <f t="shared" ref="AG2892:AG2896" si="532">IF(F2892=AF2892,0,1)</f>
        <v>0</v>
      </c>
      <c r="AH2892" s="39" t="s">
        <v>4644</v>
      </c>
      <c r="AI2892" s="39">
        <f>IF(G2892=AH2892,0,1)</f>
        <v>0</v>
      </c>
      <c r="AJ2892" s="39" t="e">
        <f>VLOOKUP(A2892,[2]修订!$B:$C,2,0)</f>
        <v>#N/A</v>
      </c>
    </row>
    <row r="2893" s="39" customFormat="1" ht="60" spans="1:46">
      <c r="A2893" s="55">
        <v>310902006</v>
      </c>
      <c r="B2893" s="52" t="s">
        <v>4645</v>
      </c>
      <c r="C2893" s="52" t="s">
        <v>4646</v>
      </c>
      <c r="D2893" s="52" t="s">
        <v>4647</v>
      </c>
      <c r="E2893" s="56" t="s">
        <v>4648</v>
      </c>
      <c r="F2893" s="56">
        <v>500</v>
      </c>
      <c r="G2893" s="52" t="s">
        <v>4649</v>
      </c>
      <c r="H2893" s="47" t="s">
        <v>4650</v>
      </c>
      <c r="I2893" s="44"/>
      <c r="J2893" s="39" t="str">
        <f>VLOOKUP(A2893,'[1]2019.11'!$A:$B,2,0)</f>
        <v>经胃镜特殊治疗</v>
      </c>
      <c r="K2893" s="39">
        <f>IF(B2893=J2893,0,1)</f>
        <v>0</v>
      </c>
      <c r="L2893" s="39" t="s">
        <v>4646</v>
      </c>
      <c r="M2893" s="39">
        <f>IF(C2893=L2893,0,1)</f>
        <v>0</v>
      </c>
      <c r="N2893" s="39" t="str">
        <f>VLOOKUP(A2893,'[1]2019.11'!$A:$D,4,0)</f>
        <v>圈套器、钛夹</v>
      </c>
      <c r="O2893" s="39">
        <f>IF(D2893=N2893,0,1)</f>
        <v>0</v>
      </c>
      <c r="P2893" s="39" t="str">
        <f>VLOOKUP(A2893:A2894,'[1]2019.11'!$A:$E,5,0)</f>
        <v>次、每个肿物或出血点</v>
      </c>
      <c r="Q2893" s="39">
        <f>IF(E2893=P2893,0,1)</f>
        <v>0</v>
      </c>
      <c r="R2893" s="39">
        <f>VLOOKUP(A2893,'[1]2019.11'!$A:$F,6,0)</f>
        <v>620</v>
      </c>
      <c r="S2893" s="39">
        <f>IF(F2893=R2893,0,1)</f>
        <v>1</v>
      </c>
      <c r="T2893" s="39">
        <f>VLOOKUP(A2893,'[1]2019.30'!$A:$F,6,0)</f>
        <v>500</v>
      </c>
      <c r="U2893" s="39">
        <f>IF(F2893=T2893,0,1)</f>
        <v>0</v>
      </c>
      <c r="V2893" s="39" t="s">
        <v>4651</v>
      </c>
      <c r="W2893" s="39">
        <f>IF(G2893=V2893,0,1)</f>
        <v>1</v>
      </c>
      <c r="X2893" s="39" t="str">
        <f>VLOOKUP(A2893,'[1]2019.30'!$A:$B,2,0)</f>
        <v>经胃镜特殊治疗</v>
      </c>
      <c r="Y2893" s="39">
        <f t="shared" si="528"/>
        <v>0</v>
      </c>
      <c r="Z2893" s="39" t="s">
        <v>4646</v>
      </c>
      <c r="AA2893" s="39">
        <f t="shared" si="529"/>
        <v>0</v>
      </c>
      <c r="AB2893" s="39" t="str">
        <f>VLOOKUP(A2893,'[1]2019.30'!$A:$D,4,0)</f>
        <v>圈套器、钛夹</v>
      </c>
      <c r="AC2893" s="39">
        <f t="shared" si="530"/>
        <v>0</v>
      </c>
      <c r="AD2893" s="39" t="str">
        <f>VLOOKUP(A2893,'[1]2019.30'!$A:$E,5,0)</f>
        <v>次、每个肿物或出血点</v>
      </c>
      <c r="AE2893" s="39">
        <f t="shared" si="531"/>
        <v>0</v>
      </c>
      <c r="AF2893" s="39">
        <f>VLOOKUP(A2893,'[1]2019.30'!$A:$F,6,0)</f>
        <v>500</v>
      </c>
      <c r="AG2893" s="39">
        <f t="shared" si="532"/>
        <v>0</v>
      </c>
      <c r="AH2893" s="39" t="s">
        <v>4649</v>
      </c>
      <c r="AI2893" s="39">
        <f>IF(G2893=AH2893,0,1)</f>
        <v>0</v>
      </c>
      <c r="AJ2893" s="39" t="str">
        <f>VLOOKUP(A2893,[2]修订!$B:$C,2,0)</f>
        <v>经胃镜特殊治疗</v>
      </c>
      <c r="AK2893" s="39">
        <f>IF(B2893=AJ2893,0,1)</f>
        <v>0</v>
      </c>
      <c r="AL2893" s="39">
        <v>0</v>
      </c>
      <c r="AM2893" s="39">
        <f>IF(C2893=AL2893,0,1)</f>
        <v>1</v>
      </c>
      <c r="AN2893" s="39">
        <v>0</v>
      </c>
      <c r="AO2893" s="39">
        <f>IF(D2893=AN2893,0,1)</f>
        <v>1</v>
      </c>
      <c r="AP2893" s="39" t="str">
        <f>VLOOKUP(A2893,[2]修订!$B:$F,5,0)</f>
        <v>次</v>
      </c>
      <c r="AQ2893" s="39">
        <f>IF(E2893=AP2893,0,1)</f>
        <v>1</v>
      </c>
      <c r="AR2893" s="39">
        <v>0</v>
      </c>
      <c r="AS2893" s="39">
        <f>IF(F2893=AR2893,0,1)</f>
        <v>1</v>
      </c>
      <c r="AT2893" s="39" t="s">
        <v>4652</v>
      </c>
    </row>
    <row r="2894" s="39" customFormat="1" ht="24" spans="1:36">
      <c r="A2894" s="55">
        <v>310902007</v>
      </c>
      <c r="B2894" s="52" t="s">
        <v>4653</v>
      </c>
      <c r="C2894" s="52" t="s">
        <v>4654</v>
      </c>
      <c r="D2894" s="52" t="s">
        <v>4626</v>
      </c>
      <c r="E2894" s="56" t="s">
        <v>28</v>
      </c>
      <c r="F2894" s="56">
        <v>1560</v>
      </c>
      <c r="G2894" s="52"/>
      <c r="H2894" s="47" t="s">
        <v>68</v>
      </c>
      <c r="I2894" s="44"/>
      <c r="J2894" s="39" t="e">
        <f>VLOOKUP(A2894,'[1]2019.11'!$A:$B,2,0)</f>
        <v>#N/A</v>
      </c>
      <c r="X2894" s="39" t="str">
        <f>VLOOKUP(A2894,'[1]2019.30'!$A:$B,2,0)</f>
        <v>经胃镜胃内支架置入术</v>
      </c>
      <c r="Y2894" s="39">
        <f t="shared" si="528"/>
        <v>0</v>
      </c>
      <c r="Z2894" s="39" t="s">
        <v>4654</v>
      </c>
      <c r="AA2894" s="39">
        <f t="shared" si="529"/>
        <v>0</v>
      </c>
      <c r="AB2894" s="39" t="str">
        <f>VLOOKUP(A2894,'[1]2019.30'!$A:$D,4,0)</f>
        <v>支架</v>
      </c>
      <c r="AC2894" s="39">
        <f t="shared" si="530"/>
        <v>0</v>
      </c>
      <c r="AD2894" s="39" t="str">
        <f>VLOOKUP(A2894,'[1]2019.30'!$A:$E,5,0)</f>
        <v>次</v>
      </c>
      <c r="AE2894" s="39">
        <f t="shared" si="531"/>
        <v>0</v>
      </c>
      <c r="AF2894" s="39">
        <f>VLOOKUP(A2894,'[1]2019.30'!$A:$F,6,0)</f>
        <v>1560</v>
      </c>
      <c r="AG2894" s="39">
        <f t="shared" si="532"/>
        <v>0</v>
      </c>
      <c r="AH2894" s="39">
        <v>0</v>
      </c>
      <c r="AI2894" s="39">
        <f>IF(G2894=AH2894,0,1)</f>
        <v>0</v>
      </c>
      <c r="AJ2894" s="39" t="e">
        <f>VLOOKUP(A2894,[2]修订!$B:$C,2,0)</f>
        <v>#N/A</v>
      </c>
    </row>
    <row r="2895" s="39" customFormat="1" ht="24" spans="1:36">
      <c r="A2895" s="55">
        <v>310902008</v>
      </c>
      <c r="B2895" s="52" t="s">
        <v>4655</v>
      </c>
      <c r="C2895" s="52" t="s">
        <v>4656</v>
      </c>
      <c r="D2895" s="52"/>
      <c r="E2895" s="56" t="s">
        <v>28</v>
      </c>
      <c r="F2895" s="56">
        <v>580</v>
      </c>
      <c r="G2895" s="52"/>
      <c r="H2895" s="47" t="s">
        <v>68</v>
      </c>
      <c r="I2895" s="44"/>
      <c r="J2895" s="39" t="e">
        <f>VLOOKUP(A2895,'[1]2019.11'!$A:$B,2,0)</f>
        <v>#N/A</v>
      </c>
      <c r="X2895" s="39" t="str">
        <f>VLOOKUP(A2895,'[1]2019.30'!$A:$B,2,0)</f>
        <v>经胃镜碎石术</v>
      </c>
      <c r="Y2895" s="39">
        <f t="shared" si="528"/>
        <v>0</v>
      </c>
      <c r="Z2895" s="39" t="s">
        <v>4656</v>
      </c>
      <c r="AA2895" s="39">
        <f t="shared" si="529"/>
        <v>0</v>
      </c>
      <c r="AB2895" s="39" t="e">
        <f>VLOOKUP(A2895,'[1]2019.30'!$A:$D,4,0)</f>
        <v>#REF!</v>
      </c>
      <c r="AC2895" s="39" t="e">
        <f t="shared" si="530"/>
        <v>#REF!</v>
      </c>
      <c r="AD2895" s="39" t="str">
        <f>VLOOKUP(A2895,'[1]2019.30'!$A:$E,5,0)</f>
        <v>次</v>
      </c>
      <c r="AE2895" s="39">
        <f t="shared" si="531"/>
        <v>0</v>
      </c>
      <c r="AF2895" s="39">
        <f>VLOOKUP(A2895,'[1]2019.30'!$A:$F,6,0)</f>
        <v>580</v>
      </c>
      <c r="AG2895" s="39">
        <f t="shared" si="532"/>
        <v>0</v>
      </c>
      <c r="AH2895" s="39">
        <v>0</v>
      </c>
      <c r="AI2895" s="39">
        <f>IF(G2895=AH2895,0,1)</f>
        <v>0</v>
      </c>
      <c r="AJ2895" s="39" t="e">
        <f>VLOOKUP(A2895,[2]修订!$B:$C,2,0)</f>
        <v>#N/A</v>
      </c>
    </row>
    <row r="2896" s="39" customFormat="1" ht="27" spans="1:36">
      <c r="A2896" s="55">
        <v>310902009</v>
      </c>
      <c r="B2896" s="52" t="s">
        <v>4657</v>
      </c>
      <c r="C2896" s="52" t="s">
        <v>4658</v>
      </c>
      <c r="D2896" s="52"/>
      <c r="E2896" s="56" t="s">
        <v>28</v>
      </c>
      <c r="F2896" s="56">
        <v>600</v>
      </c>
      <c r="G2896" s="52" t="s">
        <v>4659</v>
      </c>
      <c r="H2896" s="47" t="s">
        <v>250</v>
      </c>
      <c r="I2896" s="44"/>
      <c r="J2896" s="39" t="e">
        <f>VLOOKUP(A2896,'[1]2019.11'!$A:$B,2,0)</f>
        <v>#N/A</v>
      </c>
      <c r="X2896" s="39" t="str">
        <f>VLOOKUP(A2896,'[1]2019.30'!$A:$B,2,0)</f>
        <v>超声胃镜检查术</v>
      </c>
      <c r="Y2896" s="39">
        <f t="shared" si="528"/>
        <v>0</v>
      </c>
      <c r="Z2896" s="39" t="s">
        <v>4621</v>
      </c>
      <c r="AA2896" s="39">
        <f t="shared" si="529"/>
        <v>1</v>
      </c>
      <c r="AB2896" s="39" t="e">
        <f>VLOOKUP(A2896,'[1]2019.30'!$A:$D,4,0)</f>
        <v>#REF!</v>
      </c>
      <c r="AC2896" s="39" t="e">
        <f t="shared" si="530"/>
        <v>#REF!</v>
      </c>
      <c r="AD2896" s="39" t="str">
        <f>VLOOKUP(A2896,'[1]2019.30'!$A:$E,5,0)</f>
        <v>次</v>
      </c>
      <c r="AE2896" s="39">
        <f t="shared" si="531"/>
        <v>0</v>
      </c>
      <c r="AF2896" s="39">
        <f>VLOOKUP(A2896,'[1]2019.30'!$A:$F,6,0)</f>
        <v>600</v>
      </c>
      <c r="AG2896" s="39">
        <f t="shared" si="532"/>
        <v>0</v>
      </c>
      <c r="AH2896" s="39" t="s">
        <v>4659</v>
      </c>
      <c r="AI2896" s="39">
        <f>IF(G2896=AH2896,0,1)</f>
        <v>0</v>
      </c>
      <c r="AJ2896" s="39" t="e">
        <f>VLOOKUP(A2896,[2]修订!$B:$C,2,0)</f>
        <v>#N/A</v>
      </c>
    </row>
    <row r="2897" s="39" customFormat="1" ht="48" spans="1:36">
      <c r="A2897" s="55">
        <v>310902010</v>
      </c>
      <c r="B2897" s="52" t="s">
        <v>4660</v>
      </c>
      <c r="C2897" s="52" t="s">
        <v>4661</v>
      </c>
      <c r="D2897" s="52"/>
      <c r="E2897" s="56" t="s">
        <v>28</v>
      </c>
      <c r="F2897" s="56" t="s">
        <v>48</v>
      </c>
      <c r="G2897" s="52"/>
      <c r="H2897" s="57" t="s">
        <v>62</v>
      </c>
      <c r="I2897" s="39">
        <v>802</v>
      </c>
      <c r="J2897" s="39" t="e">
        <f>VLOOKUP(A2897,'[1]2019.11'!$A:$B,2,0)</f>
        <v>#N/A</v>
      </c>
      <c r="X2897" s="39" t="e">
        <f>VLOOKUP(A2897,'[1]2019.30'!$A:$B,2,0)</f>
        <v>#N/A</v>
      </c>
      <c r="AJ2897" s="39" t="e">
        <f>VLOOKUP(A2897,[2]修订!$B:$C,2,0)</f>
        <v>#N/A</v>
      </c>
    </row>
    <row r="2898" s="39" customFormat="1" ht="48" spans="1:36">
      <c r="A2898" s="55">
        <v>310902011</v>
      </c>
      <c r="B2898" s="52" t="s">
        <v>4662</v>
      </c>
      <c r="C2898" s="52" t="s">
        <v>4663</v>
      </c>
      <c r="D2898" s="52" t="s">
        <v>4664</v>
      </c>
      <c r="E2898" s="56" t="s">
        <v>53</v>
      </c>
      <c r="F2898" s="56" t="s">
        <v>48</v>
      </c>
      <c r="G2898" s="52"/>
      <c r="H2898" s="57" t="s">
        <v>62</v>
      </c>
      <c r="J2898" s="39" t="e">
        <f>VLOOKUP(A2898,'[1]2019.11'!$A:$B,2,0)</f>
        <v>#N/A</v>
      </c>
      <c r="X2898" s="39" t="e">
        <f>VLOOKUP(A2898,'[1]2019.30'!$A:$B,2,0)</f>
        <v>#N/A</v>
      </c>
      <c r="AJ2898" s="39" t="e">
        <f>VLOOKUP(A2898,[2]修订!$B:$C,2,0)</f>
        <v>#N/A</v>
      </c>
    </row>
    <row r="2899" s="39" customFormat="1" ht="48" spans="1:36">
      <c r="A2899" s="55">
        <v>310902012</v>
      </c>
      <c r="B2899" s="52" t="s">
        <v>4665</v>
      </c>
      <c r="C2899" s="52" t="s">
        <v>4666</v>
      </c>
      <c r="D2899" s="52" t="s">
        <v>4667</v>
      </c>
      <c r="E2899" s="56" t="s">
        <v>28</v>
      </c>
      <c r="F2899" s="56" t="s">
        <v>48</v>
      </c>
      <c r="G2899" s="52"/>
      <c r="H2899" s="57" t="s">
        <v>62</v>
      </c>
      <c r="I2899" s="39">
        <v>4070</v>
      </c>
      <c r="J2899" s="39" t="e">
        <f>VLOOKUP(A2899,'[1]2019.11'!$A:$B,2,0)</f>
        <v>#N/A</v>
      </c>
      <c r="X2899" s="39" t="e">
        <f>VLOOKUP(A2899,'[1]2019.30'!$A:$B,2,0)</f>
        <v>#N/A</v>
      </c>
      <c r="AJ2899" s="39" t="e">
        <f>VLOOKUP(A2899,[2]修订!$B:$C,2,0)</f>
        <v>#N/A</v>
      </c>
    </row>
    <row r="2900" s="39" customFormat="1" spans="1:36">
      <c r="A2900" s="55">
        <v>310903</v>
      </c>
      <c r="B2900" s="52" t="s">
        <v>4668</v>
      </c>
      <c r="C2900" s="52"/>
      <c r="D2900" s="52"/>
      <c r="E2900" s="56"/>
      <c r="F2900" s="56"/>
      <c r="G2900" s="52" t="s">
        <v>4614</v>
      </c>
      <c r="H2900" s="47"/>
      <c r="I2900" s="44"/>
      <c r="J2900" s="39" t="e">
        <f>VLOOKUP(A2900,'[1]2019.11'!$A:$B,2,0)</f>
        <v>#N/A</v>
      </c>
      <c r="X2900" s="39" t="str">
        <f>VLOOKUP(A2900,'[1]2019.30'!$A:$B,2,0)</f>
        <v>十二指肠、小肠、结肠</v>
      </c>
      <c r="Y2900" s="39">
        <f t="shared" ref="Y2900:Y2905" si="533">IF(B2900=X2900,0,1)</f>
        <v>0</v>
      </c>
      <c r="Z2900" s="39">
        <v>0</v>
      </c>
      <c r="AA2900" s="39">
        <f t="shared" ref="AA2900:AA2905" si="534">IF(C2900=Z2900,0,1)</f>
        <v>0</v>
      </c>
      <c r="AB2900" s="39" t="e">
        <f>VLOOKUP(A2900,'[1]2019.30'!$A:$D,4,0)</f>
        <v>#REF!</v>
      </c>
      <c r="AC2900" s="39" t="e">
        <f t="shared" ref="AC2900:AC2905" si="535">IF(D2900=AB2900,0,1)</f>
        <v>#REF!</v>
      </c>
      <c r="AD2900" s="39" t="e">
        <f>VLOOKUP(A2900,'[1]2019.30'!$A:$E,5,0)</f>
        <v>#REF!</v>
      </c>
      <c r="AE2900" s="39" t="e">
        <f t="shared" ref="AE2900:AE2905" si="536">IF(E2900=AD2900,0,1)</f>
        <v>#REF!</v>
      </c>
      <c r="AF2900" s="39" t="e">
        <f>VLOOKUP(A2900,'[1]2019.30'!$A:$F,6,0)</f>
        <v>#REF!</v>
      </c>
      <c r="AG2900" s="39" t="e">
        <f t="shared" ref="AG2900:AG2905" si="537">IF(F2900=AF2900,0,1)</f>
        <v>#REF!</v>
      </c>
      <c r="AH2900" s="39" t="s">
        <v>4614</v>
      </c>
      <c r="AI2900" s="39">
        <f>IF(G2900=AH2900,0,1)</f>
        <v>0</v>
      </c>
      <c r="AJ2900" s="39" t="e">
        <f>VLOOKUP(A2900,[2]修订!$B:$C,2,0)</f>
        <v>#N/A</v>
      </c>
    </row>
    <row r="2901" s="39" customFormat="1" spans="1:36">
      <c r="A2901" s="55">
        <v>310903001</v>
      </c>
      <c r="B2901" s="52" t="s">
        <v>4669</v>
      </c>
      <c r="C2901" s="52"/>
      <c r="D2901" s="52"/>
      <c r="E2901" s="56" t="s">
        <v>28</v>
      </c>
      <c r="F2901" s="56">
        <v>430</v>
      </c>
      <c r="G2901" s="52"/>
      <c r="H2901" s="47" t="s">
        <v>68</v>
      </c>
      <c r="I2901" s="44"/>
      <c r="J2901" s="39" t="e">
        <f>VLOOKUP(A2901,'[1]2019.11'!$A:$B,2,0)</f>
        <v>#N/A</v>
      </c>
      <c r="X2901" s="39" t="str">
        <f>VLOOKUP(A2901,'[1]2019.30'!$A:$B,2,0)</f>
        <v>经胃镜胃肠置管术</v>
      </c>
      <c r="Y2901" s="39">
        <f t="shared" si="533"/>
        <v>0</v>
      </c>
      <c r="Z2901" s="39">
        <v>0</v>
      </c>
      <c r="AA2901" s="39">
        <f t="shared" si="534"/>
        <v>0</v>
      </c>
      <c r="AB2901" s="39" t="e">
        <f>VLOOKUP(A2901,'[1]2019.30'!$A:$D,4,0)</f>
        <v>#REF!</v>
      </c>
      <c r="AC2901" s="39" t="e">
        <f t="shared" si="535"/>
        <v>#REF!</v>
      </c>
      <c r="AD2901" s="39" t="str">
        <f>VLOOKUP(A2901,'[1]2019.30'!$A:$E,5,0)</f>
        <v>次</v>
      </c>
      <c r="AE2901" s="39">
        <f t="shared" si="536"/>
        <v>0</v>
      </c>
      <c r="AF2901" s="39">
        <f>VLOOKUP(A2901,'[1]2019.30'!$A:$F,6,0)</f>
        <v>430</v>
      </c>
      <c r="AG2901" s="39">
        <f t="shared" si="537"/>
        <v>0</v>
      </c>
      <c r="AH2901" s="39">
        <v>0</v>
      </c>
      <c r="AI2901" s="39">
        <f>IF(G2901=AH2901,0,1)</f>
        <v>0</v>
      </c>
      <c r="AJ2901" s="39" t="e">
        <f>VLOOKUP(A2901,[2]修订!$B:$C,2,0)</f>
        <v>#N/A</v>
      </c>
    </row>
    <row r="2902" s="39" customFormat="1" ht="24" spans="1:36">
      <c r="A2902" s="55">
        <v>310903002</v>
      </c>
      <c r="B2902" s="52" t="s">
        <v>4670</v>
      </c>
      <c r="C2902" s="52" t="s">
        <v>4671</v>
      </c>
      <c r="D2902" s="52"/>
      <c r="E2902" s="56" t="s">
        <v>28</v>
      </c>
      <c r="F2902" s="56">
        <v>540</v>
      </c>
      <c r="G2902" s="52"/>
      <c r="H2902" s="47"/>
      <c r="I2902" s="44"/>
      <c r="J2902" s="39" t="e">
        <f>VLOOKUP(A2902,'[1]2019.11'!$A:$B,2,0)</f>
        <v>#N/A</v>
      </c>
      <c r="X2902" s="39" t="e">
        <f>VLOOKUP(A2902,'[1]2019.30'!$A:$B,2,0)</f>
        <v>#N/A</v>
      </c>
      <c r="AJ2902" s="39" t="e">
        <f>VLOOKUP(A2902,[2]修订!$B:$C,2,0)</f>
        <v>#N/A</v>
      </c>
    </row>
    <row r="2903" s="39" customFormat="1" ht="24" spans="1:36">
      <c r="A2903" s="55">
        <v>310903003</v>
      </c>
      <c r="B2903" s="52" t="s">
        <v>4672</v>
      </c>
      <c r="C2903" s="52" t="s">
        <v>4673</v>
      </c>
      <c r="D2903" s="52"/>
      <c r="E2903" s="56" t="s">
        <v>28</v>
      </c>
      <c r="F2903" s="56">
        <v>2100</v>
      </c>
      <c r="G2903" s="52"/>
      <c r="H2903" s="47" t="s">
        <v>35</v>
      </c>
      <c r="I2903" s="44"/>
      <c r="J2903" s="39" t="str">
        <f>VLOOKUP(A2903,'[1]2019.11'!$A:$B,2,0)</f>
        <v>经十二指肠镜胆道结石取出术</v>
      </c>
      <c r="K2903" s="39">
        <f>IF(B2903=J2903,0,1)</f>
        <v>0</v>
      </c>
      <c r="L2903" s="39" t="s">
        <v>4673</v>
      </c>
      <c r="M2903" s="39">
        <f>IF(C2903=L2903,0,1)</f>
        <v>0</v>
      </c>
      <c r="N2903" s="39" t="e">
        <f>VLOOKUP(A2903,'[1]2019.11'!$A:$D,4,0)</f>
        <v>#REF!</v>
      </c>
      <c r="O2903" s="39" t="e">
        <f>IF(D2903=N2903,0,1)</f>
        <v>#REF!</v>
      </c>
      <c r="P2903" s="39" t="str">
        <f>VLOOKUP(A2903:A2904,'[1]2019.11'!$A:$E,5,0)</f>
        <v>次</v>
      </c>
      <c r="Q2903" s="39">
        <f>IF(E2903=P2903,0,1)</f>
        <v>0</v>
      </c>
      <c r="R2903" s="39">
        <f>VLOOKUP(A2903,'[1]2019.11'!$A:$F,6,0)</f>
        <v>2100</v>
      </c>
      <c r="S2903" s="39">
        <f>IF(F2903=R2903,0,1)</f>
        <v>0</v>
      </c>
      <c r="V2903" s="39">
        <v>0</v>
      </c>
      <c r="W2903" s="39">
        <f>IF(G2903=V2903,0,1)</f>
        <v>0</v>
      </c>
      <c r="X2903" s="39" t="e">
        <f>VLOOKUP(A2903,'[1]2019.30'!$A:$B,2,0)</f>
        <v>#N/A</v>
      </c>
      <c r="AJ2903" s="39" t="e">
        <f>VLOOKUP(A2903,[2]修订!$B:$C,2,0)</f>
        <v>#N/A</v>
      </c>
    </row>
    <row r="2904" s="39" customFormat="1" spans="1:36">
      <c r="A2904" s="55">
        <v>310903004</v>
      </c>
      <c r="B2904" s="52" t="s">
        <v>4674</v>
      </c>
      <c r="C2904" s="52" t="s">
        <v>4621</v>
      </c>
      <c r="D2904" s="52"/>
      <c r="E2904" s="56" t="s">
        <v>28</v>
      </c>
      <c r="F2904" s="56">
        <v>300</v>
      </c>
      <c r="G2904" s="52" t="s">
        <v>4675</v>
      </c>
      <c r="H2904" s="47" t="s">
        <v>68</v>
      </c>
      <c r="I2904" s="44"/>
      <c r="J2904" s="39" t="e">
        <f>VLOOKUP(A2904,'[1]2019.11'!$A:$B,2,0)</f>
        <v>#N/A</v>
      </c>
      <c r="X2904" s="39" t="str">
        <f>VLOOKUP(A2904,'[1]2019.30'!$A:$B,2,0)</f>
        <v>小肠镜检查</v>
      </c>
      <c r="Y2904" s="39">
        <f t="shared" si="533"/>
        <v>0</v>
      </c>
      <c r="Z2904" s="39" t="s">
        <v>4621</v>
      </c>
      <c r="AA2904" s="39">
        <f t="shared" si="534"/>
        <v>0</v>
      </c>
      <c r="AB2904" s="39" t="e">
        <f>VLOOKUP(A2904,'[1]2019.30'!$A:$D,4,0)</f>
        <v>#REF!</v>
      </c>
      <c r="AC2904" s="39" t="e">
        <f t="shared" si="535"/>
        <v>#REF!</v>
      </c>
      <c r="AD2904" s="39" t="str">
        <f>VLOOKUP(A2904,'[1]2019.30'!$A:$E,5,0)</f>
        <v>次</v>
      </c>
      <c r="AE2904" s="39">
        <f t="shared" si="536"/>
        <v>0</v>
      </c>
      <c r="AF2904" s="39">
        <f>VLOOKUP(A2904,'[1]2019.30'!$A:$F,6,0)</f>
        <v>300</v>
      </c>
      <c r="AG2904" s="39">
        <f t="shared" si="537"/>
        <v>0</v>
      </c>
      <c r="AH2904" s="39" t="s">
        <v>4675</v>
      </c>
      <c r="AI2904" s="39">
        <f>IF(G2904=AH2904,0,1)</f>
        <v>0</v>
      </c>
      <c r="AJ2904" s="39" t="e">
        <f>VLOOKUP(A2904,[2]修订!$B:$C,2,0)</f>
        <v>#N/A</v>
      </c>
    </row>
    <row r="2905" s="39" customFormat="1" spans="1:36">
      <c r="A2905" s="55">
        <v>310903005</v>
      </c>
      <c r="B2905" s="52" t="s">
        <v>4676</v>
      </c>
      <c r="C2905" s="52" t="s">
        <v>4621</v>
      </c>
      <c r="D2905" s="52"/>
      <c r="E2905" s="56" t="s">
        <v>28</v>
      </c>
      <c r="F2905" s="56">
        <v>260</v>
      </c>
      <c r="G2905" s="52"/>
      <c r="H2905" s="47" t="s">
        <v>68</v>
      </c>
      <c r="I2905" s="44"/>
      <c r="J2905" s="39" t="e">
        <f>VLOOKUP(A2905,'[1]2019.11'!$A:$B,2,0)</f>
        <v>#N/A</v>
      </c>
      <c r="X2905" s="39" t="str">
        <f>VLOOKUP(A2905,'[1]2019.30'!$A:$B,2,0)</f>
        <v>纤维结肠镜检查</v>
      </c>
      <c r="Y2905" s="39">
        <f t="shared" si="533"/>
        <v>0</v>
      </c>
      <c r="Z2905" s="39" t="s">
        <v>4621</v>
      </c>
      <c r="AA2905" s="39">
        <f t="shared" si="534"/>
        <v>0</v>
      </c>
      <c r="AB2905" s="39" t="e">
        <f>VLOOKUP(A2905,'[1]2019.30'!$A:$D,4,0)</f>
        <v>#REF!</v>
      </c>
      <c r="AC2905" s="39" t="e">
        <f t="shared" si="535"/>
        <v>#REF!</v>
      </c>
      <c r="AD2905" s="39" t="str">
        <f>VLOOKUP(A2905,'[1]2019.30'!$A:$E,5,0)</f>
        <v>次</v>
      </c>
      <c r="AE2905" s="39">
        <f t="shared" si="536"/>
        <v>0</v>
      </c>
      <c r="AF2905" s="39">
        <f>VLOOKUP(A2905,'[1]2019.30'!$A:$F,6,0)</f>
        <v>260</v>
      </c>
      <c r="AG2905" s="39">
        <f t="shared" si="537"/>
        <v>0</v>
      </c>
      <c r="AH2905" s="39">
        <v>0</v>
      </c>
      <c r="AI2905" s="39">
        <f>IF(G2905=AH2905,0,1)</f>
        <v>0</v>
      </c>
      <c r="AJ2905" s="39" t="e">
        <f>VLOOKUP(A2905,[2]修订!$B:$C,2,0)</f>
        <v>#N/A</v>
      </c>
    </row>
    <row r="2906" s="39" customFormat="1" spans="1:36">
      <c r="A2906" s="55">
        <v>310903006</v>
      </c>
      <c r="B2906" s="52" t="s">
        <v>4677</v>
      </c>
      <c r="C2906" s="52" t="s">
        <v>4621</v>
      </c>
      <c r="D2906" s="52"/>
      <c r="E2906" s="56" t="s">
        <v>28</v>
      </c>
      <c r="F2906" s="56">
        <v>145</v>
      </c>
      <c r="G2906" s="52"/>
      <c r="H2906" s="47"/>
      <c r="I2906" s="44"/>
      <c r="J2906" s="39" t="e">
        <f>VLOOKUP(A2906,'[1]2019.11'!$A:$B,2,0)</f>
        <v>#N/A</v>
      </c>
      <c r="X2906" s="39" t="e">
        <f>VLOOKUP(A2906,'[1]2019.30'!$A:$B,2,0)</f>
        <v>#N/A</v>
      </c>
      <c r="AJ2906" s="39" t="e">
        <f>VLOOKUP(A2906,[2]修订!$B:$C,2,0)</f>
        <v>#N/A</v>
      </c>
    </row>
    <row r="2907" s="39" customFormat="1" ht="27" spans="1:36">
      <c r="A2907" s="55">
        <v>310903007</v>
      </c>
      <c r="B2907" s="52" t="s">
        <v>4678</v>
      </c>
      <c r="C2907" s="52" t="s">
        <v>4679</v>
      </c>
      <c r="D2907" s="52" t="s">
        <v>4680</v>
      </c>
      <c r="E2907" s="56" t="s">
        <v>28</v>
      </c>
      <c r="F2907" s="56">
        <v>670</v>
      </c>
      <c r="G2907" s="52"/>
      <c r="H2907" s="47" t="s">
        <v>1543</v>
      </c>
      <c r="I2907" s="44"/>
      <c r="J2907" s="39" t="e">
        <f>VLOOKUP(A2907,'[1]2019.11'!$A:$B,2,0)</f>
        <v>#N/A</v>
      </c>
      <c r="X2907" s="39" t="str">
        <f>VLOOKUP(A2907,'[1]2019.30'!$A:$B,2,0)</f>
        <v>经内镜肠道球囊扩张术</v>
      </c>
      <c r="Y2907" s="39">
        <f t="shared" ref="Y2907:Y2914" si="538">IF(B2907=X2907,0,1)</f>
        <v>0</v>
      </c>
      <c r="Z2907" s="39">
        <v>0</v>
      </c>
      <c r="AA2907" s="39">
        <f t="shared" ref="AA2907:AA2914" si="539">IF(C2907=Z2907,0,1)</f>
        <v>1</v>
      </c>
      <c r="AB2907" s="39" t="str">
        <f>VLOOKUP(A2907,'[1]2019.30'!$A:$D,4,0)</f>
        <v>球囊</v>
      </c>
      <c r="AC2907" s="39">
        <f t="shared" ref="AC2907:AC2914" si="540">IF(D2907=AB2907,0,1)</f>
        <v>0</v>
      </c>
      <c r="AD2907" s="39" t="str">
        <f>VLOOKUP(A2907,'[1]2019.30'!$A:$E,5,0)</f>
        <v>次</v>
      </c>
      <c r="AE2907" s="39">
        <f t="shared" ref="AE2907:AE2914" si="541">IF(E2907=AD2907,0,1)</f>
        <v>0</v>
      </c>
      <c r="AF2907" s="39">
        <f>VLOOKUP(A2907,'[1]2019.30'!$A:$F,6,0)</f>
        <v>670</v>
      </c>
      <c r="AG2907" s="39">
        <f t="shared" ref="AG2907:AG2914" si="542">IF(F2907=AF2907,0,1)</f>
        <v>0</v>
      </c>
      <c r="AH2907" s="39">
        <v>0</v>
      </c>
      <c r="AI2907" s="39">
        <f>IF(G2907=AH2907,0,1)</f>
        <v>0</v>
      </c>
      <c r="AJ2907" s="39" t="e">
        <f>VLOOKUP(A2907,[2]修订!$B:$C,2,0)</f>
        <v>#N/A</v>
      </c>
    </row>
    <row r="2908" s="39" customFormat="1" ht="27" spans="1:36">
      <c r="A2908" s="55">
        <v>310903008</v>
      </c>
      <c r="B2908" s="52" t="s">
        <v>4681</v>
      </c>
      <c r="C2908" s="52" t="s">
        <v>4682</v>
      </c>
      <c r="D2908" s="52" t="s">
        <v>4626</v>
      </c>
      <c r="E2908" s="56" t="s">
        <v>28</v>
      </c>
      <c r="F2908" s="56">
        <v>770</v>
      </c>
      <c r="G2908" s="52"/>
      <c r="H2908" s="47" t="s">
        <v>1543</v>
      </c>
      <c r="I2908" s="44"/>
      <c r="J2908" s="39" t="e">
        <f>VLOOKUP(A2908,'[1]2019.11'!$A:$B,2,0)</f>
        <v>#N/A</v>
      </c>
      <c r="X2908" s="39" t="str">
        <f>VLOOKUP(A2908,'[1]2019.30'!$A:$B,2,0)</f>
        <v>经内镜肠道支架置入术</v>
      </c>
      <c r="Y2908" s="39">
        <f t="shared" si="538"/>
        <v>0</v>
      </c>
      <c r="Z2908" s="39" t="s">
        <v>4516</v>
      </c>
      <c r="AA2908" s="39">
        <f t="shared" si="539"/>
        <v>1</v>
      </c>
      <c r="AB2908" s="39" t="str">
        <f>VLOOKUP(A2908,'[1]2019.30'!$A:$D,4,0)</f>
        <v>支架</v>
      </c>
      <c r="AC2908" s="39">
        <f t="shared" si="540"/>
        <v>0</v>
      </c>
      <c r="AD2908" s="39" t="str">
        <f>VLOOKUP(A2908,'[1]2019.30'!$A:$E,5,0)</f>
        <v>次</v>
      </c>
      <c r="AE2908" s="39">
        <f t="shared" si="541"/>
        <v>0</v>
      </c>
      <c r="AF2908" s="39">
        <f>VLOOKUP(A2908,'[1]2019.30'!$A:$F,6,0)</f>
        <v>770</v>
      </c>
      <c r="AG2908" s="39">
        <f t="shared" si="542"/>
        <v>0</v>
      </c>
      <c r="AH2908" s="39">
        <v>0</v>
      </c>
      <c r="AI2908" s="39">
        <f>IF(G2908=AH2908,0,1)</f>
        <v>0</v>
      </c>
      <c r="AJ2908" s="39" t="e">
        <f>VLOOKUP(A2908,[2]修订!$B:$C,2,0)</f>
        <v>#N/A</v>
      </c>
    </row>
    <row r="2909" s="39" customFormat="1" spans="1:36">
      <c r="A2909" s="55">
        <v>310903009</v>
      </c>
      <c r="B2909" s="52" t="s">
        <v>4683</v>
      </c>
      <c r="C2909" s="52" t="s">
        <v>4684</v>
      </c>
      <c r="D2909" s="52"/>
      <c r="E2909" s="56" t="s">
        <v>28</v>
      </c>
      <c r="F2909" s="56">
        <v>640</v>
      </c>
      <c r="G2909" s="52"/>
      <c r="H2909" s="47"/>
      <c r="I2909" s="44"/>
      <c r="J2909" s="39" t="e">
        <f>VLOOKUP(A2909,'[1]2019.11'!$A:$B,2,0)</f>
        <v>#N/A</v>
      </c>
      <c r="X2909" s="39" t="e">
        <f>VLOOKUP(A2909,'[1]2019.30'!$A:$B,2,0)</f>
        <v>#N/A</v>
      </c>
      <c r="AJ2909" s="39" t="e">
        <f>VLOOKUP(A2909,[2]修订!$B:$C,2,0)</f>
        <v>#N/A</v>
      </c>
    </row>
    <row r="2910" s="39" customFormat="1" ht="59.1" customHeight="1" spans="1:46">
      <c r="A2910" s="55">
        <v>310903010</v>
      </c>
      <c r="B2910" s="52" t="s">
        <v>4685</v>
      </c>
      <c r="C2910" s="52"/>
      <c r="D2910" s="52"/>
      <c r="E2910" s="56" t="s">
        <v>4686</v>
      </c>
      <c r="F2910" s="56">
        <v>680</v>
      </c>
      <c r="G2910" s="52" t="s">
        <v>4687</v>
      </c>
      <c r="H2910" s="47" t="s">
        <v>4650</v>
      </c>
      <c r="I2910" s="44"/>
      <c r="J2910" s="39" t="str">
        <f>VLOOKUP(A2910,'[1]2019.11'!$A:$B,2,0)</f>
        <v>经肠镜特殊治疗</v>
      </c>
      <c r="K2910" s="39">
        <f>IF(B2910=J2910,0,1)</f>
        <v>0</v>
      </c>
      <c r="L2910" s="39">
        <v>0</v>
      </c>
      <c r="M2910" s="39">
        <f>IF(C2910=L2910,0,1)</f>
        <v>0</v>
      </c>
      <c r="N2910" s="39" t="e">
        <f>VLOOKUP(A2910,'[1]2019.11'!$A:$D,4,0)</f>
        <v>#REF!</v>
      </c>
      <c r="O2910" s="39" t="e">
        <f>IF(D2910=N2910,0,1)</f>
        <v>#REF!</v>
      </c>
      <c r="P2910" s="39" t="str">
        <f>VLOOKUP(A2910:A2911,'[1]2019.11'!$A:$E,5,0)</f>
        <v>次、每个肿物、出血点</v>
      </c>
      <c r="Q2910" s="39">
        <f>IF(E2910=P2910,0,1)</f>
        <v>0</v>
      </c>
      <c r="R2910" s="39">
        <f>VLOOKUP(A2910,'[1]2019.11'!$A:$F,6,0)</f>
        <v>700</v>
      </c>
      <c r="S2910" s="39">
        <f>IF(F2910=R2910,0,1)</f>
        <v>1</v>
      </c>
      <c r="T2910" s="39">
        <f>VLOOKUP(A2910,'[1]2019.30'!$A:$F,6,0)</f>
        <v>680</v>
      </c>
      <c r="U2910" s="39">
        <f>IF(F2910=T2910,0,1)</f>
        <v>0</v>
      </c>
      <c r="V2910" s="39" t="s">
        <v>4688</v>
      </c>
      <c r="W2910" s="39">
        <f>IF(G2910=V2910,0,1)</f>
        <v>1</v>
      </c>
      <c r="X2910" s="39" t="str">
        <f>VLOOKUP(A2910,'[1]2019.30'!$A:$B,2,0)</f>
        <v>经肠镜特殊治疗</v>
      </c>
      <c r="Y2910" s="39">
        <f t="shared" si="538"/>
        <v>0</v>
      </c>
      <c r="Z2910" s="39">
        <v>0</v>
      </c>
      <c r="AA2910" s="39">
        <f t="shared" si="539"/>
        <v>0</v>
      </c>
      <c r="AB2910" s="39" t="e">
        <f>VLOOKUP(A2910,'[1]2019.30'!$A:$D,4,0)</f>
        <v>#REF!</v>
      </c>
      <c r="AC2910" s="39" t="e">
        <f t="shared" si="540"/>
        <v>#REF!</v>
      </c>
      <c r="AD2910" s="39" t="str">
        <f>VLOOKUP(A2910,'[1]2019.30'!$A:$E,5,0)</f>
        <v>次、每个肿物、出血点</v>
      </c>
      <c r="AE2910" s="39">
        <f t="shared" si="541"/>
        <v>0</v>
      </c>
      <c r="AF2910" s="39">
        <f>VLOOKUP(A2910,'[1]2019.30'!$A:$F,6,0)</f>
        <v>680</v>
      </c>
      <c r="AG2910" s="39">
        <f t="shared" si="542"/>
        <v>0</v>
      </c>
      <c r="AH2910" s="39" t="s">
        <v>4687</v>
      </c>
      <c r="AI2910" s="39">
        <f>IF(G2910=AH2910,0,1)</f>
        <v>0</v>
      </c>
      <c r="AJ2910" s="39" t="str">
        <f>VLOOKUP(A2910,[2]修订!$B:$C,2,0)</f>
        <v>经肠镜特殊治疗</v>
      </c>
      <c r="AK2910" s="39">
        <f>IF(B2910=AJ2910,0,1)</f>
        <v>0</v>
      </c>
      <c r="AL2910" s="39">
        <v>0</v>
      </c>
      <c r="AM2910" s="39">
        <f>IF(C2910=AL2910,0,1)</f>
        <v>0</v>
      </c>
      <c r="AN2910" s="39">
        <v>0</v>
      </c>
      <c r="AO2910" s="39">
        <f>IF(D2910=AN2910,0,1)</f>
        <v>0</v>
      </c>
      <c r="AP2910" s="39" t="str">
        <f>VLOOKUP(A2910,[2]修订!$B:$F,5,0)</f>
        <v>次</v>
      </c>
      <c r="AQ2910" s="39">
        <f>IF(E2910=AP2910,0,1)</f>
        <v>1</v>
      </c>
      <c r="AR2910" s="39">
        <v>0</v>
      </c>
      <c r="AS2910" s="39">
        <f>IF(F2910=AR2910,0,1)</f>
        <v>1</v>
      </c>
      <c r="AT2910" s="39" t="s">
        <v>4689</v>
      </c>
    </row>
    <row r="2911" s="39" customFormat="1" ht="24" spans="1:36">
      <c r="A2911" s="55">
        <v>310903011</v>
      </c>
      <c r="B2911" s="52" t="s">
        <v>4690</v>
      </c>
      <c r="C2911" s="52" t="s">
        <v>4691</v>
      </c>
      <c r="D2911" s="52"/>
      <c r="E2911" s="56" t="s">
        <v>28</v>
      </c>
      <c r="F2911" s="56">
        <v>320</v>
      </c>
      <c r="G2911" s="52"/>
      <c r="H2911" s="47" t="s">
        <v>68</v>
      </c>
      <c r="I2911" s="44"/>
      <c r="J2911" s="39" t="e">
        <f>VLOOKUP(A2911,'[1]2019.11'!$A:$B,2,0)</f>
        <v>#N/A</v>
      </c>
      <c r="X2911" s="39" t="str">
        <f>VLOOKUP(A2911,'[1]2019.30'!$A:$B,2,0)</f>
        <v>先天性巨结肠清洁洗肠术</v>
      </c>
      <c r="Y2911" s="39">
        <f t="shared" si="538"/>
        <v>0</v>
      </c>
      <c r="Z2911" s="39" t="s">
        <v>4691</v>
      </c>
      <c r="AA2911" s="39">
        <f t="shared" si="539"/>
        <v>0</v>
      </c>
      <c r="AB2911" s="39" t="e">
        <f>VLOOKUP(A2911,'[1]2019.30'!$A:$D,4,0)</f>
        <v>#REF!</v>
      </c>
      <c r="AC2911" s="39" t="e">
        <f t="shared" si="540"/>
        <v>#REF!</v>
      </c>
      <c r="AD2911" s="39" t="str">
        <f>VLOOKUP(A2911,'[1]2019.30'!$A:$E,5,0)</f>
        <v>次</v>
      </c>
      <c r="AE2911" s="39">
        <f t="shared" si="541"/>
        <v>0</v>
      </c>
      <c r="AF2911" s="39">
        <f>VLOOKUP(A2911,'[1]2019.30'!$A:$F,6,0)</f>
        <v>320</v>
      </c>
      <c r="AG2911" s="39">
        <f t="shared" si="542"/>
        <v>0</v>
      </c>
      <c r="AH2911" s="39">
        <v>0</v>
      </c>
      <c r="AI2911" s="39">
        <f>IF(G2911=AH2911,0,1)</f>
        <v>0</v>
      </c>
      <c r="AJ2911" s="39" t="e">
        <f>VLOOKUP(A2911,[2]修订!$B:$C,2,0)</f>
        <v>#N/A</v>
      </c>
    </row>
    <row r="2912" s="39" customFormat="1" spans="1:36">
      <c r="A2912" s="55">
        <v>310903012</v>
      </c>
      <c r="B2912" s="52" t="s">
        <v>4692</v>
      </c>
      <c r="C2912" s="52" t="s">
        <v>4693</v>
      </c>
      <c r="D2912" s="52"/>
      <c r="E2912" s="56" t="s">
        <v>28</v>
      </c>
      <c r="F2912" s="56">
        <v>220</v>
      </c>
      <c r="G2912" s="52"/>
      <c r="H2912" s="47" t="s">
        <v>68</v>
      </c>
      <c r="I2912" s="44"/>
      <c r="J2912" s="39" t="e">
        <f>VLOOKUP(A2912,'[1]2019.11'!$A:$B,2,0)</f>
        <v>#N/A</v>
      </c>
      <c r="X2912" s="39" t="str">
        <f>VLOOKUP(A2912,'[1]2019.30'!$A:$B,2,0)</f>
        <v>肠套叠手法复位</v>
      </c>
      <c r="Y2912" s="39">
        <f t="shared" si="538"/>
        <v>0</v>
      </c>
      <c r="Z2912" s="39" t="s">
        <v>4693</v>
      </c>
      <c r="AA2912" s="39">
        <f t="shared" si="539"/>
        <v>0</v>
      </c>
      <c r="AB2912" s="39" t="e">
        <f>VLOOKUP(A2912,'[1]2019.30'!$A:$D,4,0)</f>
        <v>#REF!</v>
      </c>
      <c r="AC2912" s="39" t="e">
        <f t="shared" si="540"/>
        <v>#REF!</v>
      </c>
      <c r="AD2912" s="39" t="str">
        <f>VLOOKUP(A2912,'[1]2019.30'!$A:$E,5,0)</f>
        <v>次</v>
      </c>
      <c r="AE2912" s="39">
        <f t="shared" si="541"/>
        <v>0</v>
      </c>
      <c r="AF2912" s="39">
        <f>VLOOKUP(A2912,'[1]2019.30'!$A:$F,6,0)</f>
        <v>220</v>
      </c>
      <c r="AG2912" s="39">
        <f t="shared" si="542"/>
        <v>0</v>
      </c>
      <c r="AH2912" s="39">
        <v>0</v>
      </c>
      <c r="AI2912" s="39">
        <f>IF(G2912=AH2912,0,1)</f>
        <v>0</v>
      </c>
      <c r="AJ2912" s="39" t="e">
        <f>VLOOKUP(A2912,[2]修订!$B:$C,2,0)</f>
        <v>#N/A</v>
      </c>
    </row>
    <row r="2913" s="39" customFormat="1" spans="1:36">
      <c r="A2913" s="55">
        <v>310903013</v>
      </c>
      <c r="B2913" s="52" t="s">
        <v>4694</v>
      </c>
      <c r="C2913" s="52" t="s">
        <v>4695</v>
      </c>
      <c r="D2913" s="52"/>
      <c r="E2913" s="56" t="s">
        <v>28</v>
      </c>
      <c r="F2913" s="56">
        <v>220</v>
      </c>
      <c r="G2913" s="52"/>
      <c r="H2913" s="47" t="s">
        <v>68</v>
      </c>
      <c r="I2913" s="44"/>
      <c r="J2913" s="39" t="e">
        <f>VLOOKUP(A2913,'[1]2019.11'!$A:$B,2,0)</f>
        <v>#N/A</v>
      </c>
      <c r="X2913" s="39" t="str">
        <f>VLOOKUP(A2913,'[1]2019.30'!$A:$B,2,0)</f>
        <v>肠套叠充气造影及整复</v>
      </c>
      <c r="Y2913" s="39">
        <f t="shared" si="538"/>
        <v>0</v>
      </c>
      <c r="Z2913" s="39" t="s">
        <v>4695</v>
      </c>
      <c r="AA2913" s="39">
        <f t="shared" si="539"/>
        <v>0</v>
      </c>
      <c r="AB2913" s="39" t="e">
        <f>VLOOKUP(A2913,'[1]2019.30'!$A:$D,4,0)</f>
        <v>#REF!</v>
      </c>
      <c r="AC2913" s="39" t="e">
        <f t="shared" si="540"/>
        <v>#REF!</v>
      </c>
      <c r="AD2913" s="39" t="str">
        <f>VLOOKUP(A2913,'[1]2019.30'!$A:$E,5,0)</f>
        <v>次</v>
      </c>
      <c r="AE2913" s="39">
        <f t="shared" si="541"/>
        <v>0</v>
      </c>
      <c r="AF2913" s="39">
        <f>VLOOKUP(A2913,'[1]2019.30'!$A:$F,6,0)</f>
        <v>220</v>
      </c>
      <c r="AG2913" s="39">
        <f t="shared" si="542"/>
        <v>0</v>
      </c>
      <c r="AH2913" s="39">
        <v>0</v>
      </c>
      <c r="AI2913" s="39">
        <f>IF(G2913=AH2913,0,1)</f>
        <v>0</v>
      </c>
      <c r="AJ2913" s="39" t="e">
        <f>VLOOKUP(A2913,[2]修订!$B:$C,2,0)</f>
        <v>#N/A</v>
      </c>
    </row>
    <row r="2914" s="39" customFormat="1" spans="1:36">
      <c r="A2914" s="55">
        <v>310903014</v>
      </c>
      <c r="B2914" s="52" t="s">
        <v>4696</v>
      </c>
      <c r="C2914" s="52" t="s">
        <v>4697</v>
      </c>
      <c r="D2914" s="52"/>
      <c r="E2914" s="56" t="s">
        <v>28</v>
      </c>
      <c r="F2914" s="56">
        <v>1900</v>
      </c>
      <c r="G2914" s="52"/>
      <c r="H2914" s="47" t="s">
        <v>68</v>
      </c>
      <c r="I2914" s="44"/>
      <c r="J2914" s="39" t="e">
        <f>VLOOKUP(A2914,'[1]2019.11'!$A:$B,2,0)</f>
        <v>#N/A</v>
      </c>
      <c r="X2914" s="39" t="str">
        <f>VLOOKUP(A2914,'[1]2019.30'!$A:$B,2,0)</f>
        <v>胶囊内镜检查</v>
      </c>
      <c r="Y2914" s="39">
        <f t="shared" si="538"/>
        <v>0</v>
      </c>
      <c r="Z2914" s="39" t="s">
        <v>4697</v>
      </c>
      <c r="AA2914" s="39">
        <f t="shared" si="539"/>
        <v>0</v>
      </c>
      <c r="AB2914" s="39" t="e">
        <f>VLOOKUP(A2914,'[1]2019.30'!$A:$D,4,0)</f>
        <v>#REF!</v>
      </c>
      <c r="AC2914" s="39" t="e">
        <f t="shared" si="540"/>
        <v>#REF!</v>
      </c>
      <c r="AD2914" s="39" t="str">
        <f>VLOOKUP(A2914,'[1]2019.30'!$A:$E,5,0)</f>
        <v>次</v>
      </c>
      <c r="AE2914" s="39">
        <f t="shared" si="541"/>
        <v>0</v>
      </c>
      <c r="AF2914" s="39">
        <f>VLOOKUP(A2914,'[1]2019.30'!$A:$F,6,0)</f>
        <v>1900</v>
      </c>
      <c r="AG2914" s="39">
        <f t="shared" si="542"/>
        <v>0</v>
      </c>
      <c r="AH2914" s="39">
        <v>0</v>
      </c>
      <c r="AI2914" s="39">
        <f>IF(G2914=AH2914,0,1)</f>
        <v>0</v>
      </c>
      <c r="AJ2914" s="39" t="e">
        <f>VLOOKUP(A2914,[2]修订!$B:$C,2,0)</f>
        <v>#N/A</v>
      </c>
    </row>
    <row r="2915" s="39" customFormat="1" ht="60" spans="1:36">
      <c r="A2915" s="55">
        <v>310903015</v>
      </c>
      <c r="B2915" s="52" t="s">
        <v>4698</v>
      </c>
      <c r="C2915" s="52" t="s">
        <v>4699</v>
      </c>
      <c r="D2915" s="52" t="s">
        <v>4626</v>
      </c>
      <c r="E2915" s="56" t="s">
        <v>28</v>
      </c>
      <c r="F2915" s="56" t="s">
        <v>48</v>
      </c>
      <c r="G2915" s="52"/>
      <c r="H2915" s="57" t="s">
        <v>62</v>
      </c>
      <c r="I2915" s="39">
        <v>5500</v>
      </c>
      <c r="J2915" s="39" t="e">
        <f>VLOOKUP(A2915,'[1]2019.11'!$A:$B,2,0)</f>
        <v>#N/A</v>
      </c>
      <c r="X2915" s="39" t="e">
        <f>VLOOKUP(A2915,'[1]2019.30'!$A:$B,2,0)</f>
        <v>#N/A</v>
      </c>
      <c r="AJ2915" s="39" t="e">
        <f>VLOOKUP(A2915,[2]修订!$B:$C,2,0)</f>
        <v>#N/A</v>
      </c>
    </row>
    <row r="2916" s="39" customFormat="1" spans="1:36">
      <c r="A2916" s="55">
        <v>310904</v>
      </c>
      <c r="B2916" s="52" t="s">
        <v>4700</v>
      </c>
      <c r="C2916" s="52"/>
      <c r="D2916" s="52"/>
      <c r="E2916" s="56"/>
      <c r="F2916" s="56"/>
      <c r="G2916" s="52"/>
      <c r="H2916" s="47"/>
      <c r="I2916" s="44"/>
      <c r="J2916" s="39" t="e">
        <f>VLOOKUP(A2916,'[1]2019.11'!$A:$B,2,0)</f>
        <v>#N/A</v>
      </c>
      <c r="X2916" s="39" t="str">
        <f>VLOOKUP(A2916,'[1]2019.30'!$A:$B,2,0)</f>
        <v>直肠肛门诊疗</v>
      </c>
      <c r="Y2916" s="39">
        <f t="shared" ref="Y2916:Y2920" si="543">IF(B2916=X2916,0,1)</f>
        <v>0</v>
      </c>
      <c r="Z2916" s="39">
        <v>0</v>
      </c>
      <c r="AA2916" s="39">
        <f t="shared" ref="AA2916:AA2920" si="544">IF(C2916=Z2916,0,1)</f>
        <v>0</v>
      </c>
      <c r="AB2916" s="39" t="e">
        <f>VLOOKUP(A2916,'[1]2019.30'!$A:$D,4,0)</f>
        <v>#REF!</v>
      </c>
      <c r="AC2916" s="39" t="e">
        <f t="shared" ref="AC2916:AC2920" si="545">IF(D2916=AB2916,0,1)</f>
        <v>#REF!</v>
      </c>
      <c r="AD2916" s="39" t="e">
        <f>VLOOKUP(A2916,'[1]2019.30'!$A:$E,5,0)</f>
        <v>#REF!</v>
      </c>
      <c r="AE2916" s="39" t="e">
        <f t="shared" ref="AE2916:AE2920" si="546">IF(E2916=AD2916,0,1)</f>
        <v>#REF!</v>
      </c>
      <c r="AF2916" s="39" t="e">
        <f>VLOOKUP(A2916,'[1]2019.30'!$A:$F,6,0)</f>
        <v>#REF!</v>
      </c>
      <c r="AG2916" s="39" t="e">
        <f t="shared" ref="AG2916:AG2920" si="547">IF(F2916=AF2916,0,1)</f>
        <v>#REF!</v>
      </c>
      <c r="AH2916" s="39">
        <v>0</v>
      </c>
      <c r="AI2916" s="39">
        <f>IF(G2916=AH2916,0,1)</f>
        <v>0</v>
      </c>
      <c r="AJ2916" s="39" t="e">
        <f>VLOOKUP(A2916,[2]修订!$B:$C,2,0)</f>
        <v>#N/A</v>
      </c>
    </row>
    <row r="2917" s="39" customFormat="1" spans="1:36">
      <c r="A2917" s="55">
        <v>310904001</v>
      </c>
      <c r="B2917" s="52" t="s">
        <v>4701</v>
      </c>
      <c r="C2917" s="52" t="s">
        <v>4702</v>
      </c>
      <c r="D2917" s="52"/>
      <c r="E2917" s="56" t="s">
        <v>28</v>
      </c>
      <c r="F2917" s="56">
        <v>140</v>
      </c>
      <c r="G2917" s="52" t="s">
        <v>4703</v>
      </c>
      <c r="H2917" s="47" t="s">
        <v>68</v>
      </c>
      <c r="I2917" s="44"/>
      <c r="J2917" s="39" t="e">
        <f>VLOOKUP(A2917,'[1]2019.11'!$A:$B,2,0)</f>
        <v>#N/A</v>
      </c>
      <c r="X2917" s="39" t="str">
        <f>VLOOKUP(A2917,'[1]2019.30'!$A:$B,2,0)</f>
        <v>直肠镜检查</v>
      </c>
      <c r="Y2917" s="39">
        <f t="shared" si="543"/>
        <v>0</v>
      </c>
      <c r="Z2917" s="39" t="s">
        <v>4702</v>
      </c>
      <c r="AA2917" s="39">
        <f t="shared" si="544"/>
        <v>0</v>
      </c>
      <c r="AB2917" s="39" t="e">
        <f>VLOOKUP(A2917,'[1]2019.30'!$A:$D,4,0)</f>
        <v>#REF!</v>
      </c>
      <c r="AC2917" s="39" t="e">
        <f t="shared" si="545"/>
        <v>#REF!</v>
      </c>
      <c r="AD2917" s="39" t="str">
        <f>VLOOKUP(A2917,'[1]2019.30'!$A:$E,5,0)</f>
        <v>次</v>
      </c>
      <c r="AE2917" s="39">
        <f t="shared" si="546"/>
        <v>0</v>
      </c>
      <c r="AF2917" s="39">
        <f>VLOOKUP(A2917,'[1]2019.30'!$A:$F,6,0)</f>
        <v>140</v>
      </c>
      <c r="AG2917" s="39">
        <f t="shared" si="547"/>
        <v>0</v>
      </c>
      <c r="AH2917" s="39" t="s">
        <v>4703</v>
      </c>
      <c r="AI2917" s="39">
        <f>IF(G2917=AH2917,0,1)</f>
        <v>0</v>
      </c>
      <c r="AJ2917" s="39" t="e">
        <f>VLOOKUP(A2917,[2]修订!$B:$C,2,0)</f>
        <v>#N/A</v>
      </c>
    </row>
    <row r="2918" s="39" customFormat="1" ht="60" spans="1:36">
      <c r="A2918" s="55">
        <v>310904002</v>
      </c>
      <c r="B2918" s="52" t="s">
        <v>4704</v>
      </c>
      <c r="C2918" s="52" t="s">
        <v>4705</v>
      </c>
      <c r="D2918" s="52"/>
      <c r="E2918" s="56" t="s">
        <v>28</v>
      </c>
      <c r="F2918" s="56">
        <v>95</v>
      </c>
      <c r="G2918" s="52"/>
      <c r="H2918" s="47" t="s">
        <v>68</v>
      </c>
      <c r="I2918" s="44"/>
      <c r="J2918" s="39" t="e">
        <f>VLOOKUP(A2918,'[1]2019.11'!$A:$B,2,0)</f>
        <v>#N/A</v>
      </c>
      <c r="X2918" s="39" t="str">
        <f>VLOOKUP(A2918,'[1]2019.30'!$A:$B,2,0)</f>
        <v>肛门直肠测压</v>
      </c>
      <c r="Y2918" s="39">
        <f t="shared" si="543"/>
        <v>0</v>
      </c>
      <c r="Z2918" s="39" t="s">
        <v>4705</v>
      </c>
      <c r="AA2918" s="39">
        <f t="shared" si="544"/>
        <v>0</v>
      </c>
      <c r="AB2918" s="39" t="e">
        <f>VLOOKUP(A2918,'[1]2019.30'!$A:$D,4,0)</f>
        <v>#REF!</v>
      </c>
      <c r="AC2918" s="39" t="e">
        <f t="shared" si="545"/>
        <v>#REF!</v>
      </c>
      <c r="AD2918" s="39" t="str">
        <f>VLOOKUP(A2918,'[1]2019.30'!$A:$E,5,0)</f>
        <v>次</v>
      </c>
      <c r="AE2918" s="39">
        <f t="shared" si="546"/>
        <v>0</v>
      </c>
      <c r="AF2918" s="39">
        <f>VLOOKUP(A2918,'[1]2019.30'!$A:$F,6,0)</f>
        <v>95</v>
      </c>
      <c r="AG2918" s="39">
        <f t="shared" si="547"/>
        <v>0</v>
      </c>
      <c r="AH2918" s="39">
        <v>0</v>
      </c>
      <c r="AI2918" s="39">
        <f>IF(G2918=AH2918,0,1)</f>
        <v>0</v>
      </c>
      <c r="AJ2918" s="39" t="e">
        <f>VLOOKUP(A2918,[2]修订!$B:$C,2,0)</f>
        <v>#N/A</v>
      </c>
    </row>
    <row r="2919" s="39" customFormat="1" spans="1:36">
      <c r="A2919" s="55">
        <v>310904003</v>
      </c>
      <c r="B2919" s="52" t="s">
        <v>4706</v>
      </c>
      <c r="C2919" s="52" t="s">
        <v>4707</v>
      </c>
      <c r="D2919" s="52"/>
      <c r="E2919" s="56" t="s">
        <v>28</v>
      </c>
      <c r="F2919" s="56">
        <v>47</v>
      </c>
      <c r="G2919" s="52"/>
      <c r="H2919" s="47" t="s">
        <v>68</v>
      </c>
      <c r="I2919" s="44"/>
      <c r="J2919" s="39" t="e">
        <f>VLOOKUP(A2919,'[1]2019.11'!$A:$B,2,0)</f>
        <v>#N/A</v>
      </c>
      <c r="X2919" s="39" t="str">
        <f>VLOOKUP(A2919,'[1]2019.30'!$A:$B,2,0)</f>
        <v>肛门镜检查</v>
      </c>
      <c r="Y2919" s="39">
        <f t="shared" si="543"/>
        <v>0</v>
      </c>
      <c r="Z2919" s="39" t="s">
        <v>4707</v>
      </c>
      <c r="AA2919" s="39">
        <f t="shared" si="544"/>
        <v>0</v>
      </c>
      <c r="AB2919" s="39" t="e">
        <f>VLOOKUP(A2919,'[1]2019.30'!$A:$D,4,0)</f>
        <v>#REF!</v>
      </c>
      <c r="AC2919" s="39" t="e">
        <f t="shared" si="545"/>
        <v>#REF!</v>
      </c>
      <c r="AD2919" s="39" t="str">
        <f>VLOOKUP(A2919,'[1]2019.30'!$A:$E,5,0)</f>
        <v>次</v>
      </c>
      <c r="AE2919" s="39">
        <f t="shared" si="546"/>
        <v>0</v>
      </c>
      <c r="AF2919" s="39">
        <f>VLOOKUP(A2919,'[1]2019.30'!$A:$F,6,0)</f>
        <v>47</v>
      </c>
      <c r="AG2919" s="39">
        <f t="shared" si="547"/>
        <v>0</v>
      </c>
      <c r="AH2919" s="39">
        <v>0</v>
      </c>
      <c r="AI2919" s="39">
        <f>IF(G2919=AH2919,0,1)</f>
        <v>0</v>
      </c>
      <c r="AJ2919" s="39" t="e">
        <f>VLOOKUP(A2919,[2]修订!$B:$C,2,0)</f>
        <v>#N/A</v>
      </c>
    </row>
    <row r="2920" s="39" customFormat="1" spans="1:36">
      <c r="A2920" s="55">
        <v>310904004</v>
      </c>
      <c r="B2920" s="52" t="s">
        <v>4708</v>
      </c>
      <c r="C2920" s="52"/>
      <c r="D2920" s="52"/>
      <c r="E2920" s="56" t="s">
        <v>28</v>
      </c>
      <c r="F2920" s="56">
        <v>6</v>
      </c>
      <c r="G2920" s="52"/>
      <c r="H2920" s="47" t="s">
        <v>68</v>
      </c>
      <c r="I2920" s="44"/>
      <c r="J2920" s="39" t="e">
        <f>VLOOKUP(A2920,'[1]2019.11'!$A:$B,2,0)</f>
        <v>#N/A</v>
      </c>
      <c r="X2920" s="39" t="str">
        <f>VLOOKUP(A2920,'[1]2019.30'!$A:$B,2,0)</f>
        <v>肛门指检</v>
      </c>
      <c r="Y2920" s="39">
        <f t="shared" si="543"/>
        <v>0</v>
      </c>
      <c r="Z2920" s="39">
        <v>0</v>
      </c>
      <c r="AA2920" s="39">
        <f t="shared" si="544"/>
        <v>0</v>
      </c>
      <c r="AB2920" s="39" t="e">
        <f>VLOOKUP(A2920,'[1]2019.30'!$A:$D,4,0)</f>
        <v>#REF!</v>
      </c>
      <c r="AC2920" s="39" t="e">
        <f t="shared" si="545"/>
        <v>#REF!</v>
      </c>
      <c r="AD2920" s="39" t="str">
        <f>VLOOKUP(A2920,'[1]2019.30'!$A:$E,5,0)</f>
        <v>次</v>
      </c>
      <c r="AE2920" s="39">
        <f t="shared" si="546"/>
        <v>0</v>
      </c>
      <c r="AF2920" s="39">
        <f>VLOOKUP(A2920,'[1]2019.30'!$A:$F,6,0)</f>
        <v>6</v>
      </c>
      <c r="AG2920" s="39">
        <f t="shared" si="547"/>
        <v>0</v>
      </c>
      <c r="AH2920" s="39">
        <v>0</v>
      </c>
      <c r="AI2920" s="39">
        <f>IF(G2920=AH2920,0,1)</f>
        <v>0</v>
      </c>
      <c r="AJ2920" s="39" t="e">
        <f>VLOOKUP(A2920,[2]修订!$B:$C,2,0)</f>
        <v>#N/A</v>
      </c>
    </row>
    <row r="2921" s="39" customFormat="1" spans="1:36">
      <c r="A2921" s="55">
        <v>310904005</v>
      </c>
      <c r="B2921" s="52" t="s">
        <v>4709</v>
      </c>
      <c r="C2921" s="52"/>
      <c r="D2921" s="52"/>
      <c r="E2921" s="56" t="s">
        <v>28</v>
      </c>
      <c r="F2921" s="56">
        <v>45</v>
      </c>
      <c r="G2921" s="52"/>
      <c r="H2921" s="47"/>
      <c r="I2921" s="44"/>
      <c r="J2921" s="39" t="e">
        <f>VLOOKUP(A2921,'[1]2019.11'!$A:$B,2,0)</f>
        <v>#N/A</v>
      </c>
      <c r="X2921" s="39" t="e">
        <f>VLOOKUP(A2921,'[1]2019.30'!$A:$B,2,0)</f>
        <v>#N/A</v>
      </c>
      <c r="AJ2921" s="39" t="e">
        <f>VLOOKUP(A2921,[2]修订!$B:$C,2,0)</f>
        <v>#N/A</v>
      </c>
    </row>
    <row r="2922" s="39" customFormat="1" spans="1:36">
      <c r="A2922" s="55">
        <v>310904006</v>
      </c>
      <c r="B2922" s="52" t="s">
        <v>4710</v>
      </c>
      <c r="C2922" s="52" t="s">
        <v>4711</v>
      </c>
      <c r="D2922" s="52"/>
      <c r="E2922" s="56" t="s">
        <v>28</v>
      </c>
      <c r="F2922" s="56">
        <v>55</v>
      </c>
      <c r="G2922" s="52" t="s">
        <v>4712</v>
      </c>
      <c r="H2922" s="47"/>
      <c r="I2922" s="44"/>
      <c r="J2922" s="39" t="e">
        <f>VLOOKUP(A2922,'[1]2019.11'!$A:$B,2,0)</f>
        <v>#N/A</v>
      </c>
      <c r="X2922" s="39" t="e">
        <f>VLOOKUP(A2922,'[1]2019.30'!$A:$B,2,0)</f>
        <v>#N/A</v>
      </c>
      <c r="AJ2922" s="39" t="e">
        <f>VLOOKUP(A2922,[2]修订!$B:$C,2,0)</f>
        <v>#N/A</v>
      </c>
    </row>
    <row r="2923" s="39" customFormat="1" ht="24" spans="1:36">
      <c r="A2923" s="55">
        <v>310904007</v>
      </c>
      <c r="B2923" s="52" t="s">
        <v>4713</v>
      </c>
      <c r="C2923" s="52"/>
      <c r="D2923" s="52"/>
      <c r="E2923" s="56" t="s">
        <v>28</v>
      </c>
      <c r="F2923" s="56">
        <v>60</v>
      </c>
      <c r="G2923" s="52"/>
      <c r="H2923" s="47"/>
      <c r="I2923" s="44"/>
      <c r="J2923" s="39" t="e">
        <f>VLOOKUP(A2923,'[1]2019.11'!$A:$B,2,0)</f>
        <v>#N/A</v>
      </c>
      <c r="X2923" s="39" t="e">
        <f>VLOOKUP(A2923,'[1]2019.30'!$A:$B,2,0)</f>
        <v>#N/A</v>
      </c>
      <c r="AJ2923" s="39" t="e">
        <f>VLOOKUP(A2923,[2]修订!$B:$C,2,0)</f>
        <v>#N/A</v>
      </c>
    </row>
    <row r="2924" s="39" customFormat="1" ht="24" spans="1:36">
      <c r="A2924" s="55">
        <v>310904008</v>
      </c>
      <c r="B2924" s="52" t="s">
        <v>4714</v>
      </c>
      <c r="C2924" s="52"/>
      <c r="D2924" s="52"/>
      <c r="E2924" s="56" t="s">
        <v>28</v>
      </c>
      <c r="F2924" s="56">
        <v>45</v>
      </c>
      <c r="G2924" s="52"/>
      <c r="H2924" s="47"/>
      <c r="I2924" s="44"/>
      <c r="J2924" s="39" t="e">
        <f>VLOOKUP(A2924,'[1]2019.11'!$A:$B,2,0)</f>
        <v>#N/A</v>
      </c>
      <c r="X2924" s="39" t="e">
        <f>VLOOKUP(A2924,'[1]2019.30'!$A:$B,2,0)</f>
        <v>#N/A</v>
      </c>
      <c r="AJ2924" s="39" t="e">
        <f>VLOOKUP(A2924,[2]修订!$B:$C,2,0)</f>
        <v>#N/A</v>
      </c>
    </row>
    <row r="2925" s="39" customFormat="1" spans="1:36">
      <c r="A2925" s="55">
        <v>310905</v>
      </c>
      <c r="B2925" s="52" t="s">
        <v>4715</v>
      </c>
      <c r="C2925" s="52"/>
      <c r="D2925" s="52"/>
      <c r="E2925" s="56"/>
      <c r="F2925" s="56"/>
      <c r="G2925" s="52"/>
      <c r="H2925" s="47"/>
      <c r="I2925" s="44"/>
      <c r="J2925" s="39" t="e">
        <f>VLOOKUP(A2925,'[1]2019.11'!$A:$B,2,0)</f>
        <v>#N/A</v>
      </c>
      <c r="X2925" s="39" t="str">
        <f>VLOOKUP(A2925,'[1]2019.30'!$A:$B,2,0)</f>
        <v>消化系统其他诊疗</v>
      </c>
      <c r="Y2925" s="39">
        <f t="shared" ref="Y2925:Y2948" si="548">IF(B2925=X2925,0,1)</f>
        <v>0</v>
      </c>
      <c r="Z2925" s="39">
        <v>0</v>
      </c>
      <c r="AA2925" s="39">
        <f t="shared" ref="AA2925:AA2948" si="549">IF(C2925=Z2925,0,1)</f>
        <v>0</v>
      </c>
      <c r="AB2925" s="39" t="e">
        <f>VLOOKUP(A2925,'[1]2019.30'!$A:$D,4,0)</f>
        <v>#REF!</v>
      </c>
      <c r="AC2925" s="39" t="e">
        <f t="shared" ref="AC2925:AC2948" si="550">IF(D2925=AB2925,0,1)</f>
        <v>#REF!</v>
      </c>
      <c r="AD2925" s="39" t="e">
        <f>VLOOKUP(A2925,'[1]2019.30'!$A:$E,5,0)</f>
        <v>#REF!</v>
      </c>
      <c r="AE2925" s="39" t="e">
        <f t="shared" ref="AE2925:AE2948" si="551">IF(E2925=AD2925,0,1)</f>
        <v>#REF!</v>
      </c>
      <c r="AF2925" s="39" t="e">
        <f>VLOOKUP(A2925,'[1]2019.30'!$A:$F,6,0)</f>
        <v>#REF!</v>
      </c>
      <c r="AG2925" s="39" t="e">
        <f t="shared" ref="AG2925:AG2948" si="552">IF(F2925=AF2925,0,1)</f>
        <v>#REF!</v>
      </c>
      <c r="AH2925" s="39">
        <v>0</v>
      </c>
      <c r="AI2925" s="39">
        <f t="shared" ref="AI2925:AI2948" si="553">IF(G2925=AH2925,0,1)</f>
        <v>0</v>
      </c>
      <c r="AJ2925" s="39" t="e">
        <f>VLOOKUP(A2925,[2]修订!$B:$C,2,0)</f>
        <v>#N/A</v>
      </c>
    </row>
    <row r="2926" s="39" customFormat="1" spans="1:36">
      <c r="A2926" s="55">
        <v>310905001</v>
      </c>
      <c r="B2926" s="52" t="s">
        <v>4716</v>
      </c>
      <c r="C2926" s="52" t="s">
        <v>4717</v>
      </c>
      <c r="D2926" s="52"/>
      <c r="E2926" s="56" t="s">
        <v>28</v>
      </c>
      <c r="F2926" s="56">
        <v>35</v>
      </c>
      <c r="G2926" s="52" t="s">
        <v>4718</v>
      </c>
      <c r="H2926" s="47" t="s">
        <v>68</v>
      </c>
      <c r="I2926" s="44"/>
      <c r="J2926" s="39" t="e">
        <f>VLOOKUP(A2926,'[1]2019.11'!$A:$B,2,0)</f>
        <v>#N/A</v>
      </c>
      <c r="X2926" s="39" t="str">
        <f>VLOOKUP(A2926,'[1]2019.30'!$A:$B,2,0)</f>
        <v>腹腔穿刺术</v>
      </c>
      <c r="Y2926" s="39">
        <f t="shared" si="548"/>
        <v>0</v>
      </c>
      <c r="Z2926" s="39" t="s">
        <v>4717</v>
      </c>
      <c r="AA2926" s="39">
        <f t="shared" si="549"/>
        <v>0</v>
      </c>
      <c r="AB2926" s="39" t="e">
        <f>VLOOKUP(A2926,'[1]2019.30'!$A:$D,4,0)</f>
        <v>#REF!</v>
      </c>
      <c r="AC2926" s="39" t="e">
        <f t="shared" si="550"/>
        <v>#REF!</v>
      </c>
      <c r="AD2926" s="39" t="str">
        <f>VLOOKUP(A2926,'[1]2019.30'!$A:$E,5,0)</f>
        <v>次</v>
      </c>
      <c r="AE2926" s="39">
        <f t="shared" si="551"/>
        <v>0</v>
      </c>
      <c r="AF2926" s="39">
        <f>VLOOKUP(A2926,'[1]2019.30'!$A:$F,6,0)</f>
        <v>35</v>
      </c>
      <c r="AG2926" s="39">
        <f t="shared" si="552"/>
        <v>0</v>
      </c>
      <c r="AH2926" s="39" t="s">
        <v>4718</v>
      </c>
      <c r="AI2926" s="39">
        <f t="shared" si="553"/>
        <v>0</v>
      </c>
      <c r="AJ2926" s="39" t="e">
        <f>VLOOKUP(A2926,[2]修订!$B:$C,2,0)</f>
        <v>#N/A</v>
      </c>
    </row>
    <row r="2927" s="39" customFormat="1" spans="1:36">
      <c r="A2927" s="55">
        <v>310905002</v>
      </c>
      <c r="B2927" s="52" t="s">
        <v>4719</v>
      </c>
      <c r="C2927" s="52"/>
      <c r="D2927" s="52"/>
      <c r="E2927" s="56" t="s">
        <v>28</v>
      </c>
      <c r="F2927" s="56">
        <v>90</v>
      </c>
      <c r="G2927" s="52" t="s">
        <v>4720</v>
      </c>
      <c r="H2927" s="47" t="s">
        <v>68</v>
      </c>
      <c r="I2927" s="44"/>
      <c r="J2927" s="39" t="e">
        <f>VLOOKUP(A2927,'[1]2019.11'!$A:$B,2,0)</f>
        <v>#N/A</v>
      </c>
      <c r="X2927" s="39" t="str">
        <f>VLOOKUP(A2927,'[1]2019.30'!$A:$B,2,0)</f>
        <v>腹水直接回输治疗</v>
      </c>
      <c r="Y2927" s="39">
        <f t="shared" si="548"/>
        <v>0</v>
      </c>
      <c r="Z2927" s="39">
        <v>0</v>
      </c>
      <c r="AA2927" s="39">
        <f t="shared" si="549"/>
        <v>0</v>
      </c>
      <c r="AB2927" s="39" t="e">
        <f>VLOOKUP(A2927,'[1]2019.30'!$A:$D,4,0)</f>
        <v>#REF!</v>
      </c>
      <c r="AC2927" s="39" t="e">
        <f t="shared" si="550"/>
        <v>#REF!</v>
      </c>
      <c r="AD2927" s="39" t="str">
        <f>VLOOKUP(A2927,'[1]2019.30'!$A:$E,5,0)</f>
        <v>次</v>
      </c>
      <c r="AE2927" s="39">
        <f t="shared" si="551"/>
        <v>0</v>
      </c>
      <c r="AF2927" s="39">
        <f>VLOOKUP(A2927,'[1]2019.30'!$A:$F,6,0)</f>
        <v>90</v>
      </c>
      <c r="AG2927" s="39">
        <f t="shared" si="552"/>
        <v>0</v>
      </c>
      <c r="AH2927" s="39" t="s">
        <v>4720</v>
      </c>
      <c r="AI2927" s="39">
        <f t="shared" si="553"/>
        <v>0</v>
      </c>
      <c r="AJ2927" s="39" t="e">
        <f>VLOOKUP(A2927,[2]修订!$B:$C,2,0)</f>
        <v>#N/A</v>
      </c>
    </row>
    <row r="2928" s="39" customFormat="1" spans="1:36">
      <c r="A2928" s="55">
        <v>310905003</v>
      </c>
      <c r="B2928" s="52" t="s">
        <v>4721</v>
      </c>
      <c r="C2928" s="52" t="s">
        <v>4621</v>
      </c>
      <c r="D2928" s="52"/>
      <c r="E2928" s="56" t="s">
        <v>28</v>
      </c>
      <c r="F2928" s="56">
        <v>80</v>
      </c>
      <c r="G2928" s="52"/>
      <c r="H2928" s="47" t="s">
        <v>68</v>
      </c>
      <c r="I2928" s="44"/>
      <c r="J2928" s="39" t="e">
        <f>VLOOKUP(A2928,'[1]2019.11'!$A:$B,2,0)</f>
        <v>#N/A</v>
      </c>
      <c r="X2928" s="39" t="str">
        <f>VLOOKUP(A2928,'[1]2019.30'!$A:$B,2,0)</f>
        <v>肝穿刺术</v>
      </c>
      <c r="Y2928" s="39">
        <f t="shared" si="548"/>
        <v>0</v>
      </c>
      <c r="Z2928" s="39" t="s">
        <v>4621</v>
      </c>
      <c r="AA2928" s="39">
        <f t="shared" si="549"/>
        <v>0</v>
      </c>
      <c r="AB2928" s="39" t="e">
        <f>VLOOKUP(A2928,'[1]2019.30'!$A:$D,4,0)</f>
        <v>#REF!</v>
      </c>
      <c r="AC2928" s="39" t="e">
        <f t="shared" si="550"/>
        <v>#REF!</v>
      </c>
      <c r="AD2928" s="39" t="str">
        <f>VLOOKUP(A2928,'[1]2019.30'!$A:$E,5,0)</f>
        <v>次</v>
      </c>
      <c r="AE2928" s="39">
        <f t="shared" si="551"/>
        <v>0</v>
      </c>
      <c r="AF2928" s="39">
        <f>VLOOKUP(A2928,'[1]2019.30'!$A:$F,6,0)</f>
        <v>80</v>
      </c>
      <c r="AG2928" s="39">
        <f t="shared" si="552"/>
        <v>0</v>
      </c>
      <c r="AH2928" s="39">
        <v>0</v>
      </c>
      <c r="AI2928" s="39">
        <f t="shared" si="553"/>
        <v>0</v>
      </c>
      <c r="AJ2928" s="39" t="e">
        <f>VLOOKUP(A2928,[2]修订!$B:$C,2,0)</f>
        <v>#N/A</v>
      </c>
    </row>
    <row r="2929" s="39" customFormat="1" spans="1:36">
      <c r="A2929" s="55">
        <v>310905004</v>
      </c>
      <c r="B2929" s="52" t="s">
        <v>4722</v>
      </c>
      <c r="C2929" s="52" t="s">
        <v>4723</v>
      </c>
      <c r="D2929" s="52"/>
      <c r="E2929" s="56" t="s">
        <v>28</v>
      </c>
      <c r="F2929" s="56">
        <v>1440</v>
      </c>
      <c r="G2929" s="52"/>
      <c r="H2929" s="47" t="s">
        <v>68</v>
      </c>
      <c r="I2929" s="44"/>
      <c r="J2929" s="39" t="e">
        <f>VLOOKUP(A2929,'[1]2019.11'!$A:$B,2,0)</f>
        <v>#N/A</v>
      </c>
      <c r="X2929" s="39" t="str">
        <f>VLOOKUP(A2929,'[1]2019.30'!$A:$B,2,0)</f>
        <v>经皮肝穿刺门静脉插管术</v>
      </c>
      <c r="Y2929" s="39">
        <f t="shared" si="548"/>
        <v>0</v>
      </c>
      <c r="Z2929" s="39" t="s">
        <v>4723</v>
      </c>
      <c r="AA2929" s="39">
        <f t="shared" si="549"/>
        <v>0</v>
      </c>
      <c r="AB2929" s="39" t="e">
        <f>VLOOKUP(A2929,'[1]2019.30'!$A:$D,4,0)</f>
        <v>#REF!</v>
      </c>
      <c r="AC2929" s="39" t="e">
        <f t="shared" si="550"/>
        <v>#REF!</v>
      </c>
      <c r="AD2929" s="39" t="str">
        <f>VLOOKUP(A2929,'[1]2019.30'!$A:$E,5,0)</f>
        <v>次</v>
      </c>
      <c r="AE2929" s="39">
        <f t="shared" si="551"/>
        <v>0</v>
      </c>
      <c r="AF2929" s="39">
        <f>VLOOKUP(A2929,'[1]2019.30'!$A:$F,6,0)</f>
        <v>1440</v>
      </c>
      <c r="AG2929" s="39">
        <f t="shared" si="552"/>
        <v>0</v>
      </c>
      <c r="AH2929" s="39">
        <v>0</v>
      </c>
      <c r="AI2929" s="39">
        <f t="shared" si="553"/>
        <v>0</v>
      </c>
      <c r="AJ2929" s="39" t="e">
        <f>VLOOKUP(A2929,[2]修订!$B:$C,2,0)</f>
        <v>#N/A</v>
      </c>
    </row>
    <row r="2930" s="39" customFormat="1" ht="24" spans="1:36">
      <c r="A2930" s="55">
        <v>310905005</v>
      </c>
      <c r="B2930" s="52" t="s">
        <v>4724</v>
      </c>
      <c r="C2930" s="52"/>
      <c r="D2930" s="52"/>
      <c r="E2930" s="56" t="s">
        <v>28</v>
      </c>
      <c r="F2930" s="56">
        <v>480</v>
      </c>
      <c r="G2930" s="52" t="s">
        <v>4725</v>
      </c>
      <c r="H2930" s="47" t="s">
        <v>68</v>
      </c>
      <c r="I2930" s="44"/>
      <c r="J2930" s="39" t="e">
        <f>VLOOKUP(A2930,'[1]2019.11'!$A:$B,2,0)</f>
        <v>#N/A</v>
      </c>
      <c r="X2930" s="39" t="str">
        <f>VLOOKUP(A2930,'[1]2019.30'!$A:$B,2,0)</f>
        <v>经皮穿刺肝肿物特殊治疗</v>
      </c>
      <c r="Y2930" s="39">
        <f t="shared" si="548"/>
        <v>0</v>
      </c>
      <c r="Z2930" s="39">
        <v>0</v>
      </c>
      <c r="AA2930" s="39">
        <f t="shared" si="549"/>
        <v>0</v>
      </c>
      <c r="AB2930" s="39" t="e">
        <f>VLOOKUP(A2930,'[1]2019.30'!$A:$D,4,0)</f>
        <v>#REF!</v>
      </c>
      <c r="AC2930" s="39" t="e">
        <f t="shared" si="550"/>
        <v>#REF!</v>
      </c>
      <c r="AD2930" s="39" t="str">
        <f>VLOOKUP(A2930,'[1]2019.30'!$A:$E,5,0)</f>
        <v>次</v>
      </c>
      <c r="AE2930" s="39">
        <f t="shared" si="551"/>
        <v>0</v>
      </c>
      <c r="AF2930" s="39">
        <f>VLOOKUP(A2930,'[1]2019.30'!$A:$F,6,0)</f>
        <v>480</v>
      </c>
      <c r="AG2930" s="39">
        <f t="shared" si="552"/>
        <v>0</v>
      </c>
      <c r="AH2930" s="39" t="s">
        <v>4725</v>
      </c>
      <c r="AI2930" s="39">
        <f t="shared" si="553"/>
        <v>0</v>
      </c>
      <c r="AJ2930" s="39" t="e">
        <f>VLOOKUP(A2930,[2]修订!$B:$C,2,0)</f>
        <v>#N/A</v>
      </c>
    </row>
    <row r="2931" s="39" customFormat="1" spans="1:36">
      <c r="A2931" s="55">
        <v>310905006</v>
      </c>
      <c r="B2931" s="52" t="s">
        <v>4726</v>
      </c>
      <c r="C2931" s="52"/>
      <c r="D2931" s="52"/>
      <c r="E2931" s="56" t="s">
        <v>28</v>
      </c>
      <c r="F2931" s="56">
        <v>290</v>
      </c>
      <c r="G2931" s="52" t="s">
        <v>4727</v>
      </c>
      <c r="H2931" s="47" t="s">
        <v>68</v>
      </c>
      <c r="I2931" s="44"/>
      <c r="J2931" s="39" t="e">
        <f>VLOOKUP(A2931,'[1]2019.11'!$A:$B,2,0)</f>
        <v>#N/A</v>
      </c>
      <c r="X2931" s="39" t="str">
        <f>VLOOKUP(A2931,'[1]2019.30'!$A:$B,2,0)</f>
        <v>胆道镜检查</v>
      </c>
      <c r="Y2931" s="39">
        <f t="shared" si="548"/>
        <v>0</v>
      </c>
      <c r="Z2931" s="39">
        <v>0</v>
      </c>
      <c r="AA2931" s="39">
        <f t="shared" si="549"/>
        <v>0</v>
      </c>
      <c r="AB2931" s="39" t="e">
        <f>VLOOKUP(A2931,'[1]2019.30'!$A:$D,4,0)</f>
        <v>#REF!</v>
      </c>
      <c r="AC2931" s="39" t="e">
        <f t="shared" si="550"/>
        <v>#REF!</v>
      </c>
      <c r="AD2931" s="39" t="str">
        <f>VLOOKUP(A2931,'[1]2019.30'!$A:$E,5,0)</f>
        <v>次</v>
      </c>
      <c r="AE2931" s="39">
        <f t="shared" si="551"/>
        <v>0</v>
      </c>
      <c r="AF2931" s="39">
        <f>VLOOKUP(A2931,'[1]2019.30'!$A:$F,6,0)</f>
        <v>290</v>
      </c>
      <c r="AG2931" s="39">
        <f t="shared" si="552"/>
        <v>0</v>
      </c>
      <c r="AH2931" s="39" t="s">
        <v>4727</v>
      </c>
      <c r="AI2931" s="39">
        <f t="shared" si="553"/>
        <v>0</v>
      </c>
      <c r="AJ2931" s="39" t="e">
        <f>VLOOKUP(A2931,[2]修订!$B:$C,2,0)</f>
        <v>#N/A</v>
      </c>
    </row>
    <row r="2932" s="39" customFormat="1" spans="1:36">
      <c r="A2932" s="55">
        <v>310905007</v>
      </c>
      <c r="B2932" s="52" t="s">
        <v>4728</v>
      </c>
      <c r="C2932" s="52" t="s">
        <v>4621</v>
      </c>
      <c r="D2932" s="52"/>
      <c r="E2932" s="56" t="s">
        <v>28</v>
      </c>
      <c r="F2932" s="56">
        <v>380</v>
      </c>
      <c r="G2932" s="52"/>
      <c r="H2932" s="47" t="s">
        <v>68</v>
      </c>
      <c r="I2932" s="44"/>
      <c r="J2932" s="39" t="e">
        <f>VLOOKUP(A2932,'[1]2019.11'!$A:$B,2,0)</f>
        <v>#N/A</v>
      </c>
      <c r="X2932" s="39" t="str">
        <f>VLOOKUP(A2932,'[1]2019.30'!$A:$B,2,0)</f>
        <v>腹腔镜检查</v>
      </c>
      <c r="Y2932" s="39">
        <f t="shared" si="548"/>
        <v>0</v>
      </c>
      <c r="Z2932" s="39" t="s">
        <v>4621</v>
      </c>
      <c r="AA2932" s="39">
        <f t="shared" si="549"/>
        <v>0</v>
      </c>
      <c r="AB2932" s="39" t="e">
        <f>VLOOKUP(A2932,'[1]2019.30'!$A:$D,4,0)</f>
        <v>#REF!</v>
      </c>
      <c r="AC2932" s="39" t="e">
        <f t="shared" si="550"/>
        <v>#REF!</v>
      </c>
      <c r="AD2932" s="39" t="str">
        <f>VLOOKUP(A2932,'[1]2019.30'!$A:$E,5,0)</f>
        <v>次</v>
      </c>
      <c r="AE2932" s="39">
        <f t="shared" si="551"/>
        <v>0</v>
      </c>
      <c r="AF2932" s="39">
        <f>VLOOKUP(A2932,'[1]2019.30'!$A:$F,6,0)</f>
        <v>380</v>
      </c>
      <c r="AG2932" s="39">
        <f t="shared" si="552"/>
        <v>0</v>
      </c>
      <c r="AH2932" s="39">
        <v>0</v>
      </c>
      <c r="AI2932" s="39">
        <f t="shared" si="553"/>
        <v>0</v>
      </c>
      <c r="AJ2932" s="39" t="e">
        <f>VLOOKUP(A2932,[2]修订!$B:$C,2,0)</f>
        <v>#N/A</v>
      </c>
    </row>
    <row r="2933" s="39" customFormat="1" ht="24" spans="1:36">
      <c r="A2933" s="55">
        <v>310905008</v>
      </c>
      <c r="B2933" s="52" t="s">
        <v>4729</v>
      </c>
      <c r="C2933" s="52" t="s">
        <v>4730</v>
      </c>
      <c r="D2933" s="52"/>
      <c r="E2933" s="56" t="s">
        <v>28</v>
      </c>
      <c r="F2933" s="56">
        <v>520</v>
      </c>
      <c r="G2933" s="52"/>
      <c r="H2933" s="47" t="s">
        <v>68</v>
      </c>
      <c r="I2933" s="44"/>
      <c r="J2933" s="39" t="e">
        <f>VLOOKUP(A2933,'[1]2019.11'!$A:$B,2,0)</f>
        <v>#N/A</v>
      </c>
      <c r="X2933" s="39" t="str">
        <f>VLOOKUP(A2933,'[1]2019.30'!$A:$B,2,0)</f>
        <v>膈下脓肿穿刺引流术</v>
      </c>
      <c r="Y2933" s="39">
        <f t="shared" si="548"/>
        <v>0</v>
      </c>
      <c r="Z2933" s="39" t="s">
        <v>4730</v>
      </c>
      <c r="AA2933" s="39">
        <f t="shared" si="549"/>
        <v>0</v>
      </c>
      <c r="AB2933" s="39" t="e">
        <f>VLOOKUP(A2933,'[1]2019.30'!$A:$D,4,0)</f>
        <v>#REF!</v>
      </c>
      <c r="AC2933" s="39" t="e">
        <f t="shared" si="550"/>
        <v>#REF!</v>
      </c>
      <c r="AD2933" s="39" t="str">
        <f>VLOOKUP(A2933,'[1]2019.30'!$A:$E,5,0)</f>
        <v>次</v>
      </c>
      <c r="AE2933" s="39">
        <f t="shared" si="551"/>
        <v>0</v>
      </c>
      <c r="AF2933" s="39">
        <f>VLOOKUP(A2933,'[1]2019.30'!$A:$F,6,0)</f>
        <v>520</v>
      </c>
      <c r="AG2933" s="39">
        <f t="shared" si="552"/>
        <v>0</v>
      </c>
      <c r="AH2933" s="39">
        <v>0</v>
      </c>
      <c r="AI2933" s="39">
        <f t="shared" si="553"/>
        <v>0</v>
      </c>
      <c r="AJ2933" s="39" t="e">
        <f>VLOOKUP(A2933,[2]修订!$B:$C,2,0)</f>
        <v>#N/A</v>
      </c>
    </row>
    <row r="2934" s="39" customFormat="1" spans="1:36">
      <c r="A2934" s="55">
        <v>310905009</v>
      </c>
      <c r="B2934" s="52" t="s">
        <v>4731</v>
      </c>
      <c r="C2934" s="52" t="s">
        <v>4732</v>
      </c>
      <c r="D2934" s="52"/>
      <c r="E2934" s="56" t="s">
        <v>28</v>
      </c>
      <c r="F2934" s="56">
        <v>300</v>
      </c>
      <c r="G2934" s="52"/>
      <c r="H2934" s="47" t="s">
        <v>68</v>
      </c>
      <c r="I2934" s="44"/>
      <c r="J2934" s="39" t="e">
        <f>VLOOKUP(A2934,'[1]2019.11'!$A:$B,2,0)</f>
        <v>#N/A</v>
      </c>
      <c r="X2934" s="39" t="str">
        <f>VLOOKUP(A2934,'[1]2019.30'!$A:$B,2,0)</f>
        <v>肝囊肿硬化剂注射治疗</v>
      </c>
      <c r="Y2934" s="39">
        <f t="shared" si="548"/>
        <v>0</v>
      </c>
      <c r="Z2934" s="39" t="s">
        <v>4732</v>
      </c>
      <c r="AA2934" s="39">
        <f t="shared" si="549"/>
        <v>0</v>
      </c>
      <c r="AB2934" s="39" t="e">
        <f>VLOOKUP(A2934,'[1]2019.30'!$A:$D,4,0)</f>
        <v>#REF!</v>
      </c>
      <c r="AC2934" s="39" t="e">
        <f t="shared" si="550"/>
        <v>#REF!</v>
      </c>
      <c r="AD2934" s="39" t="str">
        <f>VLOOKUP(A2934,'[1]2019.30'!$A:$E,5,0)</f>
        <v>次</v>
      </c>
      <c r="AE2934" s="39">
        <f t="shared" si="551"/>
        <v>0</v>
      </c>
      <c r="AF2934" s="39">
        <f>VLOOKUP(A2934,'[1]2019.30'!$A:$F,6,0)</f>
        <v>300</v>
      </c>
      <c r="AG2934" s="39">
        <f t="shared" si="552"/>
        <v>0</v>
      </c>
      <c r="AH2934" s="39">
        <v>0</v>
      </c>
      <c r="AI2934" s="39">
        <f t="shared" si="553"/>
        <v>0</v>
      </c>
      <c r="AJ2934" s="39" t="e">
        <f>VLOOKUP(A2934,[2]修订!$B:$C,2,0)</f>
        <v>#N/A</v>
      </c>
    </row>
    <row r="2935" s="39" customFormat="1" ht="24" spans="1:36">
      <c r="A2935" s="55">
        <v>310905010</v>
      </c>
      <c r="B2935" s="52" t="s">
        <v>4733</v>
      </c>
      <c r="C2935" s="52" t="s">
        <v>4734</v>
      </c>
      <c r="D2935" s="52"/>
      <c r="E2935" s="56" t="s">
        <v>28</v>
      </c>
      <c r="F2935" s="56">
        <v>480</v>
      </c>
      <c r="G2935" s="52"/>
      <c r="H2935" s="47" t="s">
        <v>68</v>
      </c>
      <c r="I2935" s="44"/>
      <c r="J2935" s="39" t="e">
        <f>VLOOKUP(A2935,'[1]2019.11'!$A:$B,2,0)</f>
        <v>#N/A</v>
      </c>
      <c r="X2935" s="39" t="str">
        <f>VLOOKUP(A2935,'[1]2019.30'!$A:$B,2,0)</f>
        <v>经皮肝穿胆道引流术(PTCD)</v>
      </c>
      <c r="Y2935" s="39">
        <f t="shared" si="548"/>
        <v>0</v>
      </c>
      <c r="Z2935" s="39" t="s">
        <v>4734</v>
      </c>
      <c r="AA2935" s="39">
        <f t="shared" si="549"/>
        <v>0</v>
      </c>
      <c r="AB2935" s="39" t="e">
        <f>VLOOKUP(A2935,'[1]2019.30'!$A:$D,4,0)</f>
        <v>#REF!</v>
      </c>
      <c r="AC2935" s="39" t="e">
        <f t="shared" si="550"/>
        <v>#REF!</v>
      </c>
      <c r="AD2935" s="39" t="str">
        <f>VLOOKUP(A2935,'[1]2019.30'!$A:$E,5,0)</f>
        <v>次</v>
      </c>
      <c r="AE2935" s="39">
        <f t="shared" si="551"/>
        <v>0</v>
      </c>
      <c r="AF2935" s="39">
        <f>VLOOKUP(A2935,'[1]2019.30'!$A:$F,6,0)</f>
        <v>480</v>
      </c>
      <c r="AG2935" s="39">
        <f t="shared" si="552"/>
        <v>0</v>
      </c>
      <c r="AH2935" s="39">
        <v>0</v>
      </c>
      <c r="AI2935" s="39">
        <f t="shared" si="553"/>
        <v>0</v>
      </c>
      <c r="AJ2935" s="39" t="e">
        <f>VLOOKUP(A2935,[2]修订!$B:$C,2,0)</f>
        <v>#N/A</v>
      </c>
    </row>
    <row r="2936" s="39" customFormat="1" ht="27" spans="1:36">
      <c r="A2936" s="55">
        <v>310905011</v>
      </c>
      <c r="B2936" s="52" t="s">
        <v>4735</v>
      </c>
      <c r="C2936" s="52" t="s">
        <v>4736</v>
      </c>
      <c r="D2936" s="52" t="s">
        <v>4626</v>
      </c>
      <c r="E2936" s="56" t="s">
        <v>28</v>
      </c>
      <c r="F2936" s="62">
        <v>1500</v>
      </c>
      <c r="G2936" s="52"/>
      <c r="H2936" s="47" t="s">
        <v>339</v>
      </c>
      <c r="I2936" s="44"/>
      <c r="J2936" s="39" t="e">
        <f>VLOOKUP(A2936,'[1]2019.11'!$A:$B,2,0)</f>
        <v>#N/A</v>
      </c>
      <c r="X2936" s="39" t="str">
        <f>VLOOKUP(A2936,'[1]2019.30'!$A:$B,2,0)</f>
        <v>经内镜胆管内引流术＋支架置入术</v>
      </c>
      <c r="Y2936" s="39">
        <f t="shared" si="548"/>
        <v>0</v>
      </c>
      <c r="Z2936" s="39" t="s">
        <v>4736</v>
      </c>
      <c r="AA2936" s="39">
        <f t="shared" si="549"/>
        <v>0</v>
      </c>
      <c r="AB2936" s="39" t="str">
        <f>VLOOKUP(A2936,'[1]2019.30'!$A:$D,4,0)</f>
        <v>支架</v>
      </c>
      <c r="AC2936" s="39">
        <f t="shared" si="550"/>
        <v>0</v>
      </c>
      <c r="AD2936" s="39" t="str">
        <f>VLOOKUP(A2936,'[1]2019.30'!$A:$E,5,0)</f>
        <v>次</v>
      </c>
      <c r="AE2936" s="39">
        <f t="shared" si="551"/>
        <v>0</v>
      </c>
      <c r="AF2936" s="39">
        <f>VLOOKUP(A2936,'[1]2019.30'!$A:$F,6,0)</f>
        <v>1150</v>
      </c>
      <c r="AG2936" s="39">
        <f t="shared" si="552"/>
        <v>1</v>
      </c>
      <c r="AH2936" s="39">
        <v>0</v>
      </c>
      <c r="AI2936" s="39">
        <f t="shared" si="553"/>
        <v>0</v>
      </c>
      <c r="AJ2936" s="39" t="e">
        <f>VLOOKUP(A2936,[2]修订!$B:$C,2,0)</f>
        <v>#N/A</v>
      </c>
    </row>
    <row r="2937" s="39" customFormat="1" ht="27" spans="1:36">
      <c r="A2937" s="55">
        <v>310905012</v>
      </c>
      <c r="B2937" s="52" t="s">
        <v>4737</v>
      </c>
      <c r="C2937" s="52"/>
      <c r="D2937" s="52"/>
      <c r="E2937" s="56" t="s">
        <v>28</v>
      </c>
      <c r="F2937" s="56">
        <v>1000</v>
      </c>
      <c r="G2937" s="52"/>
      <c r="H2937" s="47" t="s">
        <v>339</v>
      </c>
      <c r="I2937" s="44"/>
      <c r="J2937" s="39" t="e">
        <f>VLOOKUP(A2937,'[1]2019.11'!$A:$B,2,0)</f>
        <v>#N/A</v>
      </c>
      <c r="X2937" s="39" t="str">
        <f>VLOOKUP(A2937,'[1]2019.30'!$A:$B,2,0)</f>
        <v>经内镜鼻胆管引流术（ENBD）</v>
      </c>
      <c r="Y2937" s="39">
        <f t="shared" si="548"/>
        <v>0</v>
      </c>
      <c r="Z2937" s="39">
        <v>0</v>
      </c>
      <c r="AA2937" s="39">
        <f t="shared" si="549"/>
        <v>0</v>
      </c>
      <c r="AB2937" s="39" t="e">
        <f>VLOOKUP(A2937,'[1]2019.30'!$A:$D,4,0)</f>
        <v>#REF!</v>
      </c>
      <c r="AC2937" s="39" t="e">
        <f t="shared" si="550"/>
        <v>#REF!</v>
      </c>
      <c r="AD2937" s="39" t="str">
        <f>VLOOKUP(A2937,'[1]2019.30'!$A:$E,5,0)</f>
        <v>次</v>
      </c>
      <c r="AE2937" s="39">
        <f t="shared" si="551"/>
        <v>0</v>
      </c>
      <c r="AF2937" s="39">
        <f>VLOOKUP(A2937,'[1]2019.30'!$A:$F,6,0)</f>
        <v>700</v>
      </c>
      <c r="AG2937" s="39">
        <f t="shared" si="552"/>
        <v>1</v>
      </c>
      <c r="AH2937" s="39">
        <v>0</v>
      </c>
      <c r="AI2937" s="39">
        <f t="shared" si="553"/>
        <v>0</v>
      </c>
      <c r="AJ2937" s="39" t="e">
        <f>VLOOKUP(A2937,[2]修订!$B:$C,2,0)</f>
        <v>#N/A</v>
      </c>
    </row>
    <row r="2938" s="39" customFormat="1" ht="27" spans="1:36">
      <c r="A2938" s="55">
        <v>310905013</v>
      </c>
      <c r="B2938" s="52" t="s">
        <v>4738</v>
      </c>
      <c r="C2938" s="52" t="s">
        <v>4739</v>
      </c>
      <c r="D2938" s="52"/>
      <c r="E2938" s="56" t="s">
        <v>28</v>
      </c>
      <c r="F2938" s="56">
        <v>1000</v>
      </c>
      <c r="G2938" s="52"/>
      <c r="H2938" s="47" t="s">
        <v>339</v>
      </c>
      <c r="I2938" s="44"/>
      <c r="J2938" s="39" t="e">
        <f>VLOOKUP(A2938,'[1]2019.11'!$A:$B,2,0)</f>
        <v>#N/A</v>
      </c>
      <c r="X2938" s="39" t="str">
        <f>VLOOKUP(A2938,'[1]2019.30'!$A:$B,2,0)</f>
        <v>经胆道镜瘘管取石术</v>
      </c>
      <c r="Y2938" s="39">
        <f t="shared" si="548"/>
        <v>0</v>
      </c>
      <c r="Z2938" s="39" t="s">
        <v>4739</v>
      </c>
      <c r="AA2938" s="39">
        <f t="shared" si="549"/>
        <v>0</v>
      </c>
      <c r="AB2938" s="39" t="e">
        <f>VLOOKUP(A2938,'[1]2019.30'!$A:$D,4,0)</f>
        <v>#REF!</v>
      </c>
      <c r="AC2938" s="39" t="e">
        <f t="shared" si="550"/>
        <v>#REF!</v>
      </c>
      <c r="AD2938" s="39" t="str">
        <f>VLOOKUP(A2938,'[1]2019.30'!$A:$E,5,0)</f>
        <v>次</v>
      </c>
      <c r="AE2938" s="39">
        <f t="shared" si="551"/>
        <v>0</v>
      </c>
      <c r="AF2938" s="39">
        <f>VLOOKUP(A2938,'[1]2019.30'!$A:$F,6,0)</f>
        <v>700</v>
      </c>
      <c r="AG2938" s="39">
        <f t="shared" si="552"/>
        <v>1</v>
      </c>
      <c r="AH2938" s="39">
        <v>0</v>
      </c>
      <c r="AI2938" s="39">
        <f t="shared" si="553"/>
        <v>0</v>
      </c>
      <c r="AJ2938" s="39" t="e">
        <f>VLOOKUP(A2938,[2]修订!$B:$C,2,0)</f>
        <v>#N/A</v>
      </c>
    </row>
    <row r="2939" s="39" customFormat="1" spans="1:36">
      <c r="A2939" s="55">
        <v>310905014</v>
      </c>
      <c r="B2939" s="52" t="s">
        <v>4740</v>
      </c>
      <c r="C2939" s="52" t="s">
        <v>4741</v>
      </c>
      <c r="D2939" s="52"/>
      <c r="E2939" s="56" t="s">
        <v>28</v>
      </c>
      <c r="F2939" s="56">
        <v>670</v>
      </c>
      <c r="G2939" s="52"/>
      <c r="H2939" s="47" t="s">
        <v>68</v>
      </c>
      <c r="I2939" s="44"/>
      <c r="J2939" s="39" t="e">
        <f>VLOOKUP(A2939,'[1]2019.11'!$A:$B,2,0)</f>
        <v>#N/A</v>
      </c>
      <c r="X2939" s="39" t="str">
        <f>VLOOKUP(A2939,'[1]2019.30'!$A:$B,2,0)</f>
        <v>经胆道镜胆道结石取出术</v>
      </c>
      <c r="Y2939" s="39">
        <f t="shared" si="548"/>
        <v>0</v>
      </c>
      <c r="Z2939" s="39" t="s">
        <v>4741</v>
      </c>
      <c r="AA2939" s="39">
        <f t="shared" si="549"/>
        <v>0</v>
      </c>
      <c r="AB2939" s="39" t="e">
        <f>VLOOKUP(A2939,'[1]2019.30'!$A:$D,4,0)</f>
        <v>#REF!</v>
      </c>
      <c r="AC2939" s="39" t="e">
        <f t="shared" si="550"/>
        <v>#REF!</v>
      </c>
      <c r="AD2939" s="39" t="str">
        <f>VLOOKUP(A2939,'[1]2019.30'!$A:$E,5,0)</f>
        <v>次</v>
      </c>
      <c r="AE2939" s="39">
        <f t="shared" si="551"/>
        <v>0</v>
      </c>
      <c r="AF2939" s="39">
        <f>VLOOKUP(A2939,'[1]2019.30'!$A:$F,6,0)</f>
        <v>670</v>
      </c>
      <c r="AG2939" s="39">
        <f t="shared" si="552"/>
        <v>0</v>
      </c>
      <c r="AH2939" s="39">
        <v>0</v>
      </c>
      <c r="AI2939" s="39">
        <f t="shared" si="553"/>
        <v>0</v>
      </c>
      <c r="AJ2939" s="39" t="e">
        <f>VLOOKUP(A2939,[2]修订!$B:$C,2,0)</f>
        <v>#N/A</v>
      </c>
    </row>
    <row r="2940" s="39" customFormat="1" ht="24" spans="1:36">
      <c r="A2940" s="55">
        <v>310905015</v>
      </c>
      <c r="B2940" s="52" t="s">
        <v>4742</v>
      </c>
      <c r="C2940" s="52" t="s">
        <v>4743</v>
      </c>
      <c r="D2940" s="52"/>
      <c r="E2940" s="56" t="s">
        <v>28</v>
      </c>
      <c r="F2940" s="56">
        <v>770</v>
      </c>
      <c r="G2940" s="52"/>
      <c r="H2940" s="47" t="s">
        <v>68</v>
      </c>
      <c r="I2940" s="44"/>
      <c r="J2940" s="39" t="e">
        <f>VLOOKUP(A2940,'[1]2019.11'!$A:$B,2,0)</f>
        <v>#N/A</v>
      </c>
      <c r="X2940" s="39" t="str">
        <f>VLOOKUP(A2940,'[1]2019.30'!$A:$B,2,0)</f>
        <v>经皮胆囊超声碎石取石术</v>
      </c>
      <c r="Y2940" s="39">
        <f t="shared" si="548"/>
        <v>0</v>
      </c>
      <c r="Z2940" s="39" t="s">
        <v>4743</v>
      </c>
      <c r="AA2940" s="39">
        <f t="shared" si="549"/>
        <v>0</v>
      </c>
      <c r="AB2940" s="39" t="e">
        <f>VLOOKUP(A2940,'[1]2019.30'!$A:$D,4,0)</f>
        <v>#REF!</v>
      </c>
      <c r="AC2940" s="39" t="e">
        <f t="shared" si="550"/>
        <v>#REF!</v>
      </c>
      <c r="AD2940" s="39" t="str">
        <f>VLOOKUP(A2940,'[1]2019.30'!$A:$E,5,0)</f>
        <v>次</v>
      </c>
      <c r="AE2940" s="39">
        <f t="shared" si="551"/>
        <v>0</v>
      </c>
      <c r="AF2940" s="39">
        <f>VLOOKUP(A2940,'[1]2019.30'!$A:$F,6,0)</f>
        <v>770</v>
      </c>
      <c r="AG2940" s="39">
        <f t="shared" si="552"/>
        <v>0</v>
      </c>
      <c r="AH2940" s="39">
        <v>0</v>
      </c>
      <c r="AI2940" s="39">
        <f t="shared" si="553"/>
        <v>0</v>
      </c>
      <c r="AJ2940" s="39" t="e">
        <f>VLOOKUP(A2940,[2]修订!$B:$C,2,0)</f>
        <v>#N/A</v>
      </c>
    </row>
    <row r="2941" s="39" customFormat="1" spans="1:36">
      <c r="A2941" s="55">
        <v>310905016</v>
      </c>
      <c r="B2941" s="52" t="s">
        <v>4744</v>
      </c>
      <c r="C2941" s="52"/>
      <c r="D2941" s="52"/>
      <c r="E2941" s="56" t="s">
        <v>28</v>
      </c>
      <c r="F2941" s="56">
        <v>1150</v>
      </c>
      <c r="G2941" s="52"/>
      <c r="H2941" s="47" t="s">
        <v>68</v>
      </c>
      <c r="I2941" s="44"/>
      <c r="J2941" s="39" t="e">
        <f>VLOOKUP(A2941,'[1]2019.11'!$A:$B,2,0)</f>
        <v>#N/A</v>
      </c>
      <c r="X2941" s="39" t="str">
        <f>VLOOKUP(A2941,'[1]2019.30'!$A:$B,2,0)</f>
        <v>经皮经肝胆道镜取石术</v>
      </c>
      <c r="Y2941" s="39">
        <f t="shared" si="548"/>
        <v>0</v>
      </c>
      <c r="Z2941" s="39">
        <v>0</v>
      </c>
      <c r="AA2941" s="39">
        <f t="shared" si="549"/>
        <v>0</v>
      </c>
      <c r="AB2941" s="39" t="e">
        <f>VLOOKUP(A2941,'[1]2019.30'!$A:$D,4,0)</f>
        <v>#REF!</v>
      </c>
      <c r="AC2941" s="39" t="e">
        <f t="shared" si="550"/>
        <v>#REF!</v>
      </c>
      <c r="AD2941" s="39" t="str">
        <f>VLOOKUP(A2941,'[1]2019.30'!$A:$E,5,0)</f>
        <v>次</v>
      </c>
      <c r="AE2941" s="39">
        <f t="shared" si="551"/>
        <v>0</v>
      </c>
      <c r="AF2941" s="39">
        <f>VLOOKUP(A2941,'[1]2019.30'!$A:$F,6,0)</f>
        <v>1150</v>
      </c>
      <c r="AG2941" s="39">
        <f t="shared" si="552"/>
        <v>0</v>
      </c>
      <c r="AH2941" s="39">
        <v>0</v>
      </c>
      <c r="AI2941" s="39">
        <f t="shared" si="553"/>
        <v>0</v>
      </c>
      <c r="AJ2941" s="39" t="e">
        <f>VLOOKUP(A2941,[2]修订!$B:$C,2,0)</f>
        <v>#N/A</v>
      </c>
    </row>
    <row r="2942" s="39" customFormat="1" ht="24" spans="1:36">
      <c r="A2942" s="55">
        <v>310905017</v>
      </c>
      <c r="B2942" s="52" t="s">
        <v>4745</v>
      </c>
      <c r="C2942" s="52"/>
      <c r="D2942" s="52"/>
      <c r="E2942" s="56" t="s">
        <v>28</v>
      </c>
      <c r="F2942" s="56">
        <v>1150</v>
      </c>
      <c r="G2942" s="52"/>
      <c r="H2942" s="47" t="s">
        <v>68</v>
      </c>
      <c r="I2942" s="44"/>
      <c r="J2942" s="39" t="e">
        <f>VLOOKUP(A2942,'[1]2019.11'!$A:$B,2,0)</f>
        <v>#N/A</v>
      </c>
      <c r="X2942" s="39" t="str">
        <f>VLOOKUP(A2942,'[1]2019.30'!$A:$B,2,0)</f>
        <v>经皮经肝胆道镜胆管狭窄内瘘术</v>
      </c>
      <c r="Y2942" s="39">
        <f t="shared" si="548"/>
        <v>0</v>
      </c>
      <c r="Z2942" s="39">
        <v>0</v>
      </c>
      <c r="AA2942" s="39">
        <f t="shared" si="549"/>
        <v>0</v>
      </c>
      <c r="AB2942" s="39" t="e">
        <f>VLOOKUP(A2942,'[1]2019.30'!$A:$D,4,0)</f>
        <v>#REF!</v>
      </c>
      <c r="AC2942" s="39" t="e">
        <f t="shared" si="550"/>
        <v>#REF!</v>
      </c>
      <c r="AD2942" s="39" t="str">
        <f>VLOOKUP(A2942,'[1]2019.30'!$A:$E,5,0)</f>
        <v>次</v>
      </c>
      <c r="AE2942" s="39">
        <f t="shared" si="551"/>
        <v>0</v>
      </c>
      <c r="AF2942" s="39">
        <f>VLOOKUP(A2942,'[1]2019.30'!$A:$F,6,0)</f>
        <v>1150</v>
      </c>
      <c r="AG2942" s="39">
        <f t="shared" si="552"/>
        <v>0</v>
      </c>
      <c r="AH2942" s="39">
        <v>0</v>
      </c>
      <c r="AI2942" s="39">
        <f t="shared" si="553"/>
        <v>0</v>
      </c>
      <c r="AJ2942" s="39" t="e">
        <f>VLOOKUP(A2942,[2]修订!$B:$C,2,0)</f>
        <v>#N/A</v>
      </c>
    </row>
    <row r="2943" s="39" customFormat="1" ht="24" spans="1:36">
      <c r="A2943" s="55">
        <v>310905018</v>
      </c>
      <c r="B2943" s="52" t="s">
        <v>4746</v>
      </c>
      <c r="C2943" s="52"/>
      <c r="D2943" s="52" t="s">
        <v>4626</v>
      </c>
      <c r="E2943" s="56" t="s">
        <v>28</v>
      </c>
      <c r="F2943" s="56">
        <v>670</v>
      </c>
      <c r="G2943" s="52"/>
      <c r="H2943" s="47" t="s">
        <v>68</v>
      </c>
      <c r="I2943" s="44"/>
      <c r="J2943" s="39" t="e">
        <f>VLOOKUP(A2943,'[1]2019.11'!$A:$B,2,0)</f>
        <v>#N/A</v>
      </c>
      <c r="X2943" s="39" t="str">
        <f>VLOOKUP(A2943,'[1]2019.30'!$A:$B,2,0)</f>
        <v>经内镜十二指肠狭窄支架置入术</v>
      </c>
      <c r="Y2943" s="39">
        <f t="shared" si="548"/>
        <v>0</v>
      </c>
      <c r="Z2943" s="39">
        <v>0</v>
      </c>
      <c r="AA2943" s="39">
        <f t="shared" si="549"/>
        <v>0</v>
      </c>
      <c r="AB2943" s="39" t="str">
        <f>VLOOKUP(A2943,'[1]2019.30'!$A:$D,4,0)</f>
        <v>支架</v>
      </c>
      <c r="AC2943" s="39">
        <f t="shared" si="550"/>
        <v>0</v>
      </c>
      <c r="AD2943" s="39" t="str">
        <f>VLOOKUP(A2943,'[1]2019.30'!$A:$E,5,0)</f>
        <v>次</v>
      </c>
      <c r="AE2943" s="39">
        <f t="shared" si="551"/>
        <v>0</v>
      </c>
      <c r="AF2943" s="39">
        <f>VLOOKUP(A2943,'[1]2019.30'!$A:$F,6,0)</f>
        <v>670</v>
      </c>
      <c r="AG2943" s="39">
        <f t="shared" si="552"/>
        <v>0</v>
      </c>
      <c r="AH2943" s="39">
        <v>0</v>
      </c>
      <c r="AI2943" s="39">
        <f t="shared" si="553"/>
        <v>0</v>
      </c>
      <c r="AJ2943" s="39" t="e">
        <f>VLOOKUP(A2943,[2]修订!$B:$C,2,0)</f>
        <v>#N/A</v>
      </c>
    </row>
    <row r="2944" s="39" customFormat="1" spans="1:36">
      <c r="A2944" s="55">
        <v>310905019</v>
      </c>
      <c r="B2944" s="52" t="s">
        <v>4747</v>
      </c>
      <c r="C2944" s="52" t="s">
        <v>4748</v>
      </c>
      <c r="D2944" s="52"/>
      <c r="E2944" s="56" t="s">
        <v>28</v>
      </c>
      <c r="F2944" s="56">
        <v>960</v>
      </c>
      <c r="G2944" s="52"/>
      <c r="H2944" s="47" t="s">
        <v>68</v>
      </c>
      <c r="I2944" s="44"/>
      <c r="J2944" s="39" t="e">
        <f>VLOOKUP(A2944,'[1]2019.11'!$A:$B,2,0)</f>
        <v>#N/A</v>
      </c>
      <c r="X2944" s="39" t="str">
        <f>VLOOKUP(A2944,'[1]2019.30'!$A:$B,2,0)</f>
        <v>经内镜胰管内引流术</v>
      </c>
      <c r="Y2944" s="39">
        <f t="shared" si="548"/>
        <v>0</v>
      </c>
      <c r="Z2944" s="39" t="s">
        <v>4748</v>
      </c>
      <c r="AA2944" s="39">
        <f t="shared" si="549"/>
        <v>0</v>
      </c>
      <c r="AB2944" s="39" t="e">
        <f>VLOOKUP(A2944,'[1]2019.30'!$A:$D,4,0)</f>
        <v>#REF!</v>
      </c>
      <c r="AC2944" s="39" t="e">
        <f t="shared" si="550"/>
        <v>#REF!</v>
      </c>
      <c r="AD2944" s="39" t="str">
        <f>VLOOKUP(A2944,'[1]2019.30'!$A:$E,5,0)</f>
        <v>次</v>
      </c>
      <c r="AE2944" s="39">
        <f t="shared" si="551"/>
        <v>0</v>
      </c>
      <c r="AF2944" s="39">
        <f>VLOOKUP(A2944,'[1]2019.30'!$A:$F,6,0)</f>
        <v>960</v>
      </c>
      <c r="AG2944" s="39">
        <f t="shared" si="552"/>
        <v>0</v>
      </c>
      <c r="AH2944" s="39">
        <v>0</v>
      </c>
      <c r="AI2944" s="39">
        <f t="shared" si="553"/>
        <v>0</v>
      </c>
      <c r="AJ2944" s="39" t="e">
        <f>VLOOKUP(A2944,[2]修订!$B:$C,2,0)</f>
        <v>#N/A</v>
      </c>
    </row>
    <row r="2945" s="39" customFormat="1" ht="27" spans="1:46">
      <c r="A2945" s="55">
        <v>310905020</v>
      </c>
      <c r="B2945" s="52" t="s">
        <v>4749</v>
      </c>
      <c r="C2945" s="52"/>
      <c r="D2945" s="52" t="s">
        <v>4626</v>
      </c>
      <c r="E2945" s="56" t="s">
        <v>28</v>
      </c>
      <c r="F2945" s="56">
        <v>1200</v>
      </c>
      <c r="G2945" s="52" t="s">
        <v>4750</v>
      </c>
      <c r="H2945" s="47" t="s">
        <v>3152</v>
      </c>
      <c r="I2945" s="44"/>
      <c r="J2945" s="39" t="e">
        <f>VLOOKUP(A2945,'[1]2019.11'!$A:$B,2,0)</f>
        <v>#N/A</v>
      </c>
      <c r="X2945" s="39" t="str">
        <f>VLOOKUP(A2945,'[1]2019.30'!$A:$B,2,0)</f>
        <v>经内镜胰胆管扩张术+支架置入术</v>
      </c>
      <c r="Y2945" s="39">
        <f t="shared" si="548"/>
        <v>0</v>
      </c>
      <c r="Z2945" s="39">
        <v>0</v>
      </c>
      <c r="AA2945" s="39">
        <f t="shared" si="549"/>
        <v>0</v>
      </c>
      <c r="AB2945" s="39" t="str">
        <f>VLOOKUP(A2945,'[1]2019.30'!$A:$D,4,0)</f>
        <v>支架</v>
      </c>
      <c r="AC2945" s="39">
        <f t="shared" si="550"/>
        <v>0</v>
      </c>
      <c r="AD2945" s="39" t="str">
        <f>VLOOKUP(A2945,'[1]2019.30'!$A:$E,5,0)</f>
        <v>次</v>
      </c>
      <c r="AE2945" s="39">
        <f t="shared" si="551"/>
        <v>0</v>
      </c>
      <c r="AF2945" s="39">
        <f>VLOOKUP(A2945,'[1]2019.30'!$A:$F,6,0)</f>
        <v>1200</v>
      </c>
      <c r="AG2945" s="39">
        <f t="shared" si="552"/>
        <v>0</v>
      </c>
      <c r="AH2945" s="39" t="s">
        <v>4750</v>
      </c>
      <c r="AI2945" s="39">
        <f t="shared" si="553"/>
        <v>0</v>
      </c>
      <c r="AJ2945" s="39" t="str">
        <f>VLOOKUP(A2945,[2]修订!$B:$C,2,0)</f>
        <v>经内镜胰胆管扩张术+支架置入术</v>
      </c>
      <c r="AK2945" s="39">
        <f>IF(B2945=AJ2945,0,1)</f>
        <v>0</v>
      </c>
      <c r="AL2945" s="39">
        <v>0</v>
      </c>
      <c r="AM2945" s="39">
        <f>IF(C2945=AL2945,0,1)</f>
        <v>0</v>
      </c>
      <c r="AN2945" s="39">
        <v>0</v>
      </c>
      <c r="AO2945" s="39">
        <f>IF(D2945=AN2945,0,1)</f>
        <v>1</v>
      </c>
      <c r="AP2945" s="39" t="str">
        <f>VLOOKUP(A2945,[2]修订!$B:$F,5,0)</f>
        <v>次</v>
      </c>
      <c r="AQ2945" s="39">
        <f>IF(E2945=AP2945,0,1)</f>
        <v>0</v>
      </c>
      <c r="AR2945" s="39">
        <v>1080</v>
      </c>
      <c r="AS2945" s="39">
        <f>IF(F2945=AR2945,0,1)</f>
        <v>1</v>
      </c>
      <c r="AT2945" s="39" t="s">
        <v>4751</v>
      </c>
    </row>
    <row r="2946" s="39" customFormat="1" spans="1:36">
      <c r="A2946" s="55">
        <v>310905021</v>
      </c>
      <c r="B2946" s="52" t="s">
        <v>4752</v>
      </c>
      <c r="C2946" s="52"/>
      <c r="D2946" s="52" t="s">
        <v>4680</v>
      </c>
      <c r="E2946" s="56" t="s">
        <v>28</v>
      </c>
      <c r="F2946" s="56">
        <v>730</v>
      </c>
      <c r="G2946" s="52"/>
      <c r="H2946" s="47" t="s">
        <v>68</v>
      </c>
      <c r="I2946" s="44"/>
      <c r="J2946" s="39" t="e">
        <f>VLOOKUP(A2946,'[1]2019.11'!$A:$B,2,0)</f>
        <v>#N/A</v>
      </c>
      <c r="X2946" s="39" t="str">
        <f>VLOOKUP(A2946,'[1]2019.30'!$A:$B,2,0)</f>
        <v>胆道球囊扩张术</v>
      </c>
      <c r="Y2946" s="39">
        <f t="shared" si="548"/>
        <v>0</v>
      </c>
      <c r="Z2946" s="39">
        <v>0</v>
      </c>
      <c r="AA2946" s="39">
        <f t="shared" si="549"/>
        <v>0</v>
      </c>
      <c r="AB2946" s="39" t="str">
        <f>VLOOKUP(A2946,'[1]2019.30'!$A:$D,4,0)</f>
        <v>球囊</v>
      </c>
      <c r="AC2946" s="39">
        <f t="shared" si="550"/>
        <v>0</v>
      </c>
      <c r="AD2946" s="39" t="str">
        <f>VLOOKUP(A2946,'[1]2019.30'!$A:$E,5,0)</f>
        <v>次</v>
      </c>
      <c r="AE2946" s="39">
        <f t="shared" si="551"/>
        <v>0</v>
      </c>
      <c r="AF2946" s="39">
        <f>VLOOKUP(A2946,'[1]2019.30'!$A:$F,6,0)</f>
        <v>730</v>
      </c>
      <c r="AG2946" s="39">
        <f t="shared" si="552"/>
        <v>0</v>
      </c>
      <c r="AH2946" s="39">
        <v>0</v>
      </c>
      <c r="AI2946" s="39">
        <f t="shared" si="553"/>
        <v>0</v>
      </c>
      <c r="AJ2946" s="39" t="e">
        <f>VLOOKUP(A2946,[2]修订!$B:$C,2,0)</f>
        <v>#N/A</v>
      </c>
    </row>
    <row r="2947" s="39" customFormat="1" ht="27" spans="1:36">
      <c r="A2947" s="55">
        <v>310905022</v>
      </c>
      <c r="B2947" s="52" t="s">
        <v>4753</v>
      </c>
      <c r="C2947" s="52"/>
      <c r="D2947" s="52" t="s">
        <v>4626</v>
      </c>
      <c r="E2947" s="56" t="s">
        <v>28</v>
      </c>
      <c r="F2947" s="56">
        <v>1380</v>
      </c>
      <c r="G2947" s="52"/>
      <c r="H2947" s="47" t="s">
        <v>40</v>
      </c>
      <c r="I2947" s="44"/>
      <c r="J2947" s="39" t="str">
        <f>VLOOKUP(A2947,'[1]2019.11'!$A:$B,2,0)</f>
        <v>胆道支架置入术</v>
      </c>
      <c r="K2947" s="39">
        <f>IF(B2947=J2947,0,1)</f>
        <v>0</v>
      </c>
      <c r="L2947" s="39">
        <v>0</v>
      </c>
      <c r="M2947" s="39">
        <f>IF(C2947=L2947,0,1)</f>
        <v>0</v>
      </c>
      <c r="N2947" s="39" t="str">
        <f>VLOOKUP(A2947,'[1]2019.11'!$A:$D,4,0)</f>
        <v>支架</v>
      </c>
      <c r="O2947" s="39">
        <f>IF(D2947=N2947,0,1)</f>
        <v>0</v>
      </c>
      <c r="P2947" s="39" t="str">
        <f>VLOOKUP(A2947:A2948,'[1]2019.11'!$A:$E,5,0)</f>
        <v>次</v>
      </c>
      <c r="Q2947" s="39">
        <f>IF(E2947=P2947,0,1)</f>
        <v>0</v>
      </c>
      <c r="R2947" s="39">
        <f>VLOOKUP(A2947,'[1]2019.11'!$A:$F,6,0)</f>
        <v>1250</v>
      </c>
      <c r="S2947" s="39">
        <f>IF(F2947=R2947,0,1)</f>
        <v>1</v>
      </c>
      <c r="T2947" s="39">
        <f>VLOOKUP(A2947,'[1]2019.30'!$A:$F,6,0)</f>
        <v>1380</v>
      </c>
      <c r="U2947" s="39">
        <f>IF(F2947=T2947,0,1)</f>
        <v>0</v>
      </c>
      <c r="V2947" s="39">
        <v>0</v>
      </c>
      <c r="W2947" s="39">
        <f>IF(G2947=V2947,0,1)</f>
        <v>0</v>
      </c>
      <c r="X2947" s="39" t="str">
        <f>VLOOKUP(A2947,'[1]2019.30'!$A:$B,2,0)</f>
        <v>胆道支架置入术</v>
      </c>
      <c r="Y2947" s="39">
        <f t="shared" si="548"/>
        <v>0</v>
      </c>
      <c r="Z2947" s="39">
        <v>0</v>
      </c>
      <c r="AA2947" s="39">
        <f t="shared" si="549"/>
        <v>0</v>
      </c>
      <c r="AB2947" s="39" t="str">
        <f>VLOOKUP(A2947,'[1]2019.30'!$A:$D,4,0)</f>
        <v>支架</v>
      </c>
      <c r="AC2947" s="39">
        <f t="shared" si="550"/>
        <v>0</v>
      </c>
      <c r="AD2947" s="39" t="str">
        <f>VLOOKUP(A2947,'[1]2019.30'!$A:$E,5,0)</f>
        <v>次</v>
      </c>
      <c r="AE2947" s="39">
        <f t="shared" si="551"/>
        <v>0</v>
      </c>
      <c r="AF2947" s="39">
        <f>VLOOKUP(A2947,'[1]2019.30'!$A:$F,6,0)</f>
        <v>1380</v>
      </c>
      <c r="AG2947" s="39">
        <f t="shared" si="552"/>
        <v>0</v>
      </c>
      <c r="AH2947" s="39">
        <v>0</v>
      </c>
      <c r="AI2947" s="39">
        <f t="shared" si="553"/>
        <v>0</v>
      </c>
      <c r="AJ2947" s="39" t="e">
        <f>VLOOKUP(A2947,[2]修订!$B:$C,2,0)</f>
        <v>#N/A</v>
      </c>
    </row>
    <row r="2948" s="39" customFormat="1" spans="1:36">
      <c r="A2948" s="55">
        <v>310905023</v>
      </c>
      <c r="B2948" s="52" t="s">
        <v>4754</v>
      </c>
      <c r="C2948" s="52"/>
      <c r="D2948" s="52"/>
      <c r="E2948" s="56" t="s">
        <v>28</v>
      </c>
      <c r="F2948" s="56">
        <v>670</v>
      </c>
      <c r="G2948" s="52"/>
      <c r="H2948" s="47" t="s">
        <v>68</v>
      </c>
      <c r="I2948" s="44"/>
      <c r="J2948" s="39" t="e">
        <f>VLOOKUP(A2948,'[1]2019.11'!$A:$B,2,0)</f>
        <v>#N/A</v>
      </c>
      <c r="X2948" s="39" t="str">
        <f>VLOOKUP(A2948,'[1]2019.30'!$A:$B,2,0)</f>
        <v>人工肝治疗</v>
      </c>
      <c r="Y2948" s="39">
        <f t="shared" si="548"/>
        <v>0</v>
      </c>
      <c r="Z2948" s="39">
        <v>0</v>
      </c>
      <c r="AA2948" s="39">
        <f t="shared" si="549"/>
        <v>0</v>
      </c>
      <c r="AB2948" s="39" t="e">
        <f>VLOOKUP(A2948,'[1]2019.30'!$A:$D,4,0)</f>
        <v>#REF!</v>
      </c>
      <c r="AC2948" s="39" t="e">
        <f t="shared" si="550"/>
        <v>#REF!</v>
      </c>
      <c r="AD2948" s="39" t="str">
        <f>VLOOKUP(A2948,'[1]2019.30'!$A:$E,5,0)</f>
        <v>次</v>
      </c>
      <c r="AE2948" s="39">
        <f t="shared" si="551"/>
        <v>0</v>
      </c>
      <c r="AF2948" s="39">
        <f>VLOOKUP(A2948,'[1]2019.30'!$A:$F,6,0)</f>
        <v>670</v>
      </c>
      <c r="AG2948" s="39">
        <f t="shared" si="552"/>
        <v>0</v>
      </c>
      <c r="AH2948" s="39">
        <v>0</v>
      </c>
      <c r="AI2948" s="39">
        <f t="shared" si="553"/>
        <v>0</v>
      </c>
      <c r="AJ2948" s="39" t="e">
        <f>VLOOKUP(A2948,[2]修订!$B:$C,2,0)</f>
        <v>#N/A</v>
      </c>
    </row>
    <row r="2949" s="39" customFormat="1" spans="1:36">
      <c r="A2949" s="55">
        <v>310905024</v>
      </c>
      <c r="B2949" s="52" t="s">
        <v>4755</v>
      </c>
      <c r="C2949" s="52"/>
      <c r="D2949" s="52"/>
      <c r="E2949" s="56" t="s">
        <v>28</v>
      </c>
      <c r="F2949" s="56">
        <v>640</v>
      </c>
      <c r="G2949" s="52"/>
      <c r="H2949" s="47"/>
      <c r="I2949" s="44"/>
      <c r="J2949" s="39" t="e">
        <f>VLOOKUP(A2949,'[1]2019.11'!$A:$B,2,0)</f>
        <v>#N/A</v>
      </c>
      <c r="X2949" s="39" t="e">
        <f>VLOOKUP(A2949,'[1]2019.30'!$A:$B,2,0)</f>
        <v>#N/A</v>
      </c>
      <c r="AJ2949" s="39" t="e">
        <f>VLOOKUP(A2949,[2]修订!$B:$C,2,0)</f>
        <v>#N/A</v>
      </c>
    </row>
    <row r="2950" s="39" customFormat="1" spans="1:36">
      <c r="A2950" s="55">
        <v>310905025</v>
      </c>
      <c r="B2950" s="52" t="s">
        <v>4756</v>
      </c>
      <c r="C2950" s="52" t="s">
        <v>4757</v>
      </c>
      <c r="D2950" s="52"/>
      <c r="E2950" s="56" t="s">
        <v>28</v>
      </c>
      <c r="F2950" s="56">
        <v>880</v>
      </c>
      <c r="G2950" s="52" t="s">
        <v>4758</v>
      </c>
      <c r="H2950" s="47" t="s">
        <v>68</v>
      </c>
      <c r="I2950" s="44"/>
      <c r="J2950" s="39" t="e">
        <f>VLOOKUP(A2950,'[1]2019.11'!$A:$B,2,0)</f>
        <v>#N/A</v>
      </c>
      <c r="X2950" s="39" t="str">
        <f>VLOOKUP(A2950,'[1]2019.30'!$A:$B,2,0)</f>
        <v>消化道造瘘管换管术</v>
      </c>
      <c r="Y2950" s="39">
        <f>IF(B2950=X2950,0,1)</f>
        <v>0</v>
      </c>
      <c r="Z2950" s="39" t="s">
        <v>4757</v>
      </c>
      <c r="AA2950" s="39">
        <f>IF(C2950=Z2950,0,1)</f>
        <v>0</v>
      </c>
      <c r="AB2950" s="39" t="e">
        <f>VLOOKUP(A2950,'[1]2019.30'!$A:$D,4,0)</f>
        <v>#REF!</v>
      </c>
      <c r="AC2950" s="39" t="e">
        <f>IF(D2950=AB2950,0,1)</f>
        <v>#REF!</v>
      </c>
      <c r="AD2950" s="39" t="str">
        <f>VLOOKUP(A2950,'[1]2019.30'!$A:$E,5,0)</f>
        <v>次</v>
      </c>
      <c r="AE2950" s="39">
        <f>IF(E2950=AD2950,0,1)</f>
        <v>0</v>
      </c>
      <c r="AF2950" s="39">
        <f>VLOOKUP(A2950,'[1]2019.30'!$A:$F,6,0)</f>
        <v>880</v>
      </c>
      <c r="AG2950" s="39">
        <f>IF(F2950=AF2950,0,1)</f>
        <v>0</v>
      </c>
      <c r="AH2950" s="39" t="s">
        <v>4758</v>
      </c>
      <c r="AI2950" s="39">
        <f>IF(G2950=AH2950,0,1)</f>
        <v>0</v>
      </c>
      <c r="AJ2950" s="39" t="e">
        <f>VLOOKUP(A2950,[2]修订!$B:$C,2,0)</f>
        <v>#N/A</v>
      </c>
    </row>
    <row r="2951" s="39" customFormat="1" ht="54" spans="1:36">
      <c r="A2951" s="55">
        <v>310905026</v>
      </c>
      <c r="B2951" s="52" t="s">
        <v>4759</v>
      </c>
      <c r="C2951" s="52"/>
      <c r="D2951" s="52"/>
      <c r="E2951" s="56" t="s">
        <v>28</v>
      </c>
      <c r="F2951" s="56">
        <v>130</v>
      </c>
      <c r="G2951" s="52"/>
      <c r="H2951" s="47" t="s">
        <v>208</v>
      </c>
      <c r="I2951" s="44"/>
      <c r="J2951" s="39" t="e">
        <f>VLOOKUP(A2951,'[1]2019.11'!$A:$B,2,0)</f>
        <v>#N/A</v>
      </c>
      <c r="X2951" s="39" t="e">
        <f>VLOOKUP(A2951,'[1]2019.30'!$A:$B,2,0)</f>
        <v>#N/A</v>
      </c>
      <c r="AJ2951" s="39" t="e">
        <f>VLOOKUP(A2951,[2]修订!$B:$C,2,0)</f>
        <v>#N/A</v>
      </c>
    </row>
    <row r="2952" s="39" customFormat="1" ht="24" spans="1:36">
      <c r="A2952" s="55">
        <v>310905027</v>
      </c>
      <c r="B2952" s="52" t="s">
        <v>4760</v>
      </c>
      <c r="C2952" s="52"/>
      <c r="D2952" s="52"/>
      <c r="E2952" s="56" t="s">
        <v>28</v>
      </c>
      <c r="F2952" s="56" t="s">
        <v>48</v>
      </c>
      <c r="G2952" s="52"/>
      <c r="H2952" s="57" t="s">
        <v>404</v>
      </c>
      <c r="J2952" s="39" t="e">
        <f>VLOOKUP(A2952,'[1]2019.11'!$A:$B,2,0)</f>
        <v>#N/A</v>
      </c>
      <c r="X2952" s="39" t="e">
        <f>VLOOKUP(A2952,'[1]2019.30'!$A:$B,2,0)</f>
        <v>#N/A</v>
      </c>
      <c r="AJ2952" s="39" t="e">
        <f>VLOOKUP(A2952,[2]修订!$B:$C,2,0)</f>
        <v>#N/A</v>
      </c>
    </row>
    <row r="2953" s="39" customFormat="1" ht="84" spans="1:36">
      <c r="A2953" s="55">
        <v>310905028</v>
      </c>
      <c r="B2953" s="52" t="s">
        <v>4761</v>
      </c>
      <c r="C2953" s="52" t="s">
        <v>4762</v>
      </c>
      <c r="D2953" s="52" t="s">
        <v>701</v>
      </c>
      <c r="E2953" s="56" t="s">
        <v>28</v>
      </c>
      <c r="F2953" s="56" t="s">
        <v>48</v>
      </c>
      <c r="G2953" s="52"/>
      <c r="H2953" s="57" t="s">
        <v>159</v>
      </c>
      <c r="I2953" s="39">
        <v>800</v>
      </c>
      <c r="J2953" s="39" t="e">
        <f>VLOOKUP(A2953,'[1]2019.11'!$A:$B,2,0)</f>
        <v>#N/A</v>
      </c>
      <c r="X2953" s="39" t="e">
        <f>VLOOKUP(A2953,'[1]2019.30'!$A:$B,2,0)</f>
        <v>#N/A</v>
      </c>
      <c r="AJ2953" s="39" t="e">
        <f>VLOOKUP(A2953,[2]修订!$B:$C,2,0)</f>
        <v>#N/A</v>
      </c>
    </row>
    <row r="2954" s="39" customFormat="1" ht="36" spans="1:36">
      <c r="A2954" s="55">
        <v>310905029</v>
      </c>
      <c r="B2954" s="52" t="s">
        <v>4763</v>
      </c>
      <c r="C2954" s="52" t="s">
        <v>4764</v>
      </c>
      <c r="D2954" s="52" t="s">
        <v>4765</v>
      </c>
      <c r="E2954" s="56" t="s">
        <v>28</v>
      </c>
      <c r="F2954" s="56" t="s">
        <v>48</v>
      </c>
      <c r="G2954" s="52"/>
      <c r="H2954" s="57" t="s">
        <v>159</v>
      </c>
      <c r="I2954" s="39">
        <v>1200</v>
      </c>
      <c r="J2954" s="39" t="e">
        <f>VLOOKUP(A2954,'[1]2019.11'!$A:$B,2,0)</f>
        <v>#N/A</v>
      </c>
      <c r="X2954" s="39" t="e">
        <f>VLOOKUP(A2954,'[1]2019.30'!$A:$B,2,0)</f>
        <v>#N/A</v>
      </c>
      <c r="AJ2954" s="39" t="e">
        <f>VLOOKUP(A2954,[2]修订!$B:$C,2,0)</f>
        <v>#N/A</v>
      </c>
    </row>
    <row r="2955" s="39" customFormat="1" ht="24" spans="1:36">
      <c r="A2955" s="55">
        <v>310905034</v>
      </c>
      <c r="B2955" s="52" t="s">
        <v>4766</v>
      </c>
      <c r="C2955" s="52" t="s">
        <v>4767</v>
      </c>
      <c r="D2955" s="52" t="s">
        <v>4768</v>
      </c>
      <c r="E2955" s="56" t="s">
        <v>28</v>
      </c>
      <c r="F2955" s="56" t="s">
        <v>48</v>
      </c>
      <c r="G2955" s="52"/>
      <c r="H2955" s="57" t="s">
        <v>62</v>
      </c>
      <c r="I2955" s="39">
        <v>4510</v>
      </c>
      <c r="J2955" s="39" t="e">
        <f>VLOOKUP(A2955,'[1]2019.11'!$A:$B,2,0)</f>
        <v>#N/A</v>
      </c>
      <c r="X2955" s="39" t="e">
        <f>VLOOKUP(A2955,'[1]2019.30'!$A:$B,2,0)</f>
        <v>#N/A</v>
      </c>
      <c r="AJ2955" s="39" t="e">
        <f>VLOOKUP(A2955,[2]修订!$B:$C,2,0)</f>
        <v>#N/A</v>
      </c>
    </row>
    <row r="2956" s="39" customFormat="1" ht="84" spans="1:36">
      <c r="A2956" s="55">
        <v>310905035</v>
      </c>
      <c r="B2956" s="52" t="s">
        <v>4769</v>
      </c>
      <c r="C2956" s="52" t="s">
        <v>4770</v>
      </c>
      <c r="D2956" s="52"/>
      <c r="E2956" s="56" t="s">
        <v>28</v>
      </c>
      <c r="F2956" s="56" t="s">
        <v>48</v>
      </c>
      <c r="G2956" s="52" t="s">
        <v>4771</v>
      </c>
      <c r="H2956" s="57" t="s">
        <v>62</v>
      </c>
      <c r="I2956" s="39">
        <v>3400</v>
      </c>
      <c r="J2956" s="39" t="e">
        <f>VLOOKUP(A2956,'[1]2019.11'!$A:$B,2,0)</f>
        <v>#N/A</v>
      </c>
      <c r="X2956" s="39" t="e">
        <f>VLOOKUP(A2956,'[1]2019.30'!$A:$B,2,0)</f>
        <v>#N/A</v>
      </c>
      <c r="AJ2956" s="39" t="e">
        <f>VLOOKUP(A2956,[2]修订!$B:$C,2,0)</f>
        <v>#N/A</v>
      </c>
    </row>
    <row r="2957" s="41" customFormat="1" ht="24" spans="1:36">
      <c r="A2957" s="55">
        <v>310905036</v>
      </c>
      <c r="B2957" s="52" t="s">
        <v>4772</v>
      </c>
      <c r="C2957" s="52" t="s">
        <v>4773</v>
      </c>
      <c r="D2957" s="52"/>
      <c r="E2957" s="56" t="s">
        <v>28</v>
      </c>
      <c r="F2957" s="56" t="s">
        <v>48</v>
      </c>
      <c r="G2957" s="52"/>
      <c r="H2957" s="57" t="s">
        <v>275</v>
      </c>
      <c r="I2957" s="39"/>
      <c r="J2957" s="39" t="e">
        <f>VLOOKUP(A2957,'[1]2019.11'!$A:$B,2,0)</f>
        <v>#N/A</v>
      </c>
      <c r="X2957" s="39" t="e">
        <f>VLOOKUP(A2957,'[1]2019.30'!$A:$B,2,0)</f>
        <v>#N/A</v>
      </c>
      <c r="AJ2957" s="39" t="e">
        <f>VLOOKUP(A2957,[2]修订!$B:$C,2,0)</f>
        <v>#N/A</v>
      </c>
    </row>
    <row r="2958" s="41" customFormat="1" ht="72" spans="1:36">
      <c r="A2958" s="55">
        <v>310905037</v>
      </c>
      <c r="B2958" s="52" t="s">
        <v>4774</v>
      </c>
      <c r="C2958" s="52" t="s">
        <v>4775</v>
      </c>
      <c r="D2958" s="52"/>
      <c r="E2958" s="56" t="s">
        <v>28</v>
      </c>
      <c r="F2958" s="56" t="s">
        <v>48</v>
      </c>
      <c r="G2958" s="52"/>
      <c r="H2958" s="57" t="s">
        <v>81</v>
      </c>
      <c r="I2958" s="39"/>
      <c r="J2958" s="39" t="e">
        <f>VLOOKUP(A2958,'[1]2019.11'!$A:$B,2,0)</f>
        <v>#N/A</v>
      </c>
      <c r="X2958" s="39" t="e">
        <f>VLOOKUP(A2958,'[1]2019.30'!$A:$B,2,0)</f>
        <v>#N/A</v>
      </c>
      <c r="AJ2958" s="39" t="e">
        <f>VLOOKUP(A2958,[2]修订!$B:$C,2,0)</f>
        <v>#N/A</v>
      </c>
    </row>
    <row r="2959" s="39" customFormat="1" spans="1:36">
      <c r="A2959" s="55">
        <v>3110</v>
      </c>
      <c r="B2959" s="52" t="s">
        <v>4776</v>
      </c>
      <c r="C2959" s="52"/>
      <c r="D2959" s="52"/>
      <c r="E2959" s="56"/>
      <c r="F2959" s="56"/>
      <c r="G2959" s="52"/>
      <c r="H2959" s="47"/>
      <c r="I2959" s="44"/>
      <c r="J2959" s="39" t="str">
        <f>VLOOKUP(A2959,'[1]2019.11'!$A:$B,2,0)</f>
        <v>10．泌尿系统</v>
      </c>
      <c r="K2959" s="39">
        <f>IF(B2959=J2959,0,1)</f>
        <v>0</v>
      </c>
      <c r="L2959" s="39">
        <v>0</v>
      </c>
      <c r="M2959" s="39">
        <f>IF(C2959=L2959,0,1)</f>
        <v>0</v>
      </c>
      <c r="N2959" s="39" t="e">
        <f>VLOOKUP(A2959,'[1]2019.11'!$A:$D,4,0)</f>
        <v>#REF!</v>
      </c>
      <c r="O2959" s="39" t="e">
        <f>IF(D2959=N2959,0,1)</f>
        <v>#REF!</v>
      </c>
      <c r="P2959" s="39" t="e">
        <f>VLOOKUP(A2959:A2960,'[1]2019.11'!$A:$E,5,0)</f>
        <v>#REF!</v>
      </c>
      <c r="Q2959" s="39" t="e">
        <f>IF(E2959=P2959,0,1)</f>
        <v>#REF!</v>
      </c>
      <c r="R2959" s="39" t="e">
        <f>VLOOKUP(A2959,'[1]2019.11'!$A:$F,6,0)</f>
        <v>#REF!</v>
      </c>
      <c r="S2959" s="39" t="e">
        <f>IF(F2959=R2959,0,1)</f>
        <v>#REF!</v>
      </c>
      <c r="V2959" s="39">
        <v>0</v>
      </c>
      <c r="W2959" s="39">
        <f>IF(G2959=V2959,0,1)</f>
        <v>0</v>
      </c>
      <c r="X2959" s="39" t="str">
        <f>VLOOKUP(A2959,'[1]2019.30'!$A:$B,2,0)</f>
        <v>10．泌尿系统</v>
      </c>
      <c r="Y2959" s="39">
        <f>IF(B2959=X2959,0,1)</f>
        <v>0</v>
      </c>
      <c r="Z2959" s="39">
        <v>0</v>
      </c>
      <c r="AA2959" s="39">
        <f>IF(C2959=Z2959,0,1)</f>
        <v>0</v>
      </c>
      <c r="AB2959" s="39" t="e">
        <f>VLOOKUP(A2959,'[1]2019.30'!$A:$D,4,0)</f>
        <v>#REF!</v>
      </c>
      <c r="AC2959" s="39" t="e">
        <f>IF(D2959=AB2959,0,1)</f>
        <v>#REF!</v>
      </c>
      <c r="AD2959" s="39" t="e">
        <f>VLOOKUP(A2959,'[1]2019.30'!$A:$E,5,0)</f>
        <v>#REF!</v>
      </c>
      <c r="AE2959" s="39" t="e">
        <f>IF(E2959=AD2959,0,1)</f>
        <v>#REF!</v>
      </c>
      <c r="AF2959" s="39" t="e">
        <f>VLOOKUP(A2959,'[1]2019.30'!$A:$F,6,0)</f>
        <v>#REF!</v>
      </c>
      <c r="AG2959" s="39" t="e">
        <f>IF(F2959=AF2959,0,1)</f>
        <v>#REF!</v>
      </c>
      <c r="AH2959" s="39">
        <v>0</v>
      </c>
      <c r="AI2959" s="39">
        <f>IF(G2959=AH2959,0,1)</f>
        <v>0</v>
      </c>
      <c r="AJ2959" s="39" t="e">
        <f>VLOOKUP(A2959,[2]修订!$B:$C,2,0)</f>
        <v>#N/A</v>
      </c>
    </row>
    <row r="2960" s="39" customFormat="1" spans="1:36">
      <c r="A2960" s="55">
        <v>311000001</v>
      </c>
      <c r="B2960" s="52" t="s">
        <v>4777</v>
      </c>
      <c r="C2960" s="52" t="s">
        <v>4778</v>
      </c>
      <c r="D2960" s="52"/>
      <c r="E2960" s="56" t="s">
        <v>28</v>
      </c>
      <c r="F2960" s="56">
        <v>460</v>
      </c>
      <c r="G2960" s="52"/>
      <c r="H2960" s="47"/>
      <c r="I2960" s="44"/>
      <c r="J2960" s="39" t="e">
        <f>VLOOKUP(A2960,'[1]2019.11'!$A:$B,2,0)</f>
        <v>#N/A</v>
      </c>
      <c r="X2960" s="39" t="e">
        <f>VLOOKUP(A2960,'[1]2019.30'!$A:$B,2,0)</f>
        <v>#N/A</v>
      </c>
      <c r="AJ2960" s="39" t="e">
        <f>VLOOKUP(A2960,[2]修订!$B:$C,2,0)</f>
        <v>#N/A</v>
      </c>
    </row>
    <row r="2961" s="39" customFormat="1" spans="1:36">
      <c r="A2961" s="55">
        <v>311000002</v>
      </c>
      <c r="B2961" s="52" t="s">
        <v>4779</v>
      </c>
      <c r="C2961" s="52"/>
      <c r="D2961" s="52"/>
      <c r="E2961" s="56" t="s">
        <v>155</v>
      </c>
      <c r="F2961" s="56">
        <v>14</v>
      </c>
      <c r="G2961" s="52"/>
      <c r="H2961" s="47"/>
      <c r="I2961" s="44"/>
      <c r="J2961" s="39" t="e">
        <f>VLOOKUP(A2961,'[1]2019.11'!$A:$B,2,0)</f>
        <v>#N/A</v>
      </c>
      <c r="X2961" s="39" t="e">
        <f>VLOOKUP(A2961,'[1]2019.30'!$A:$B,2,0)</f>
        <v>#N/A</v>
      </c>
      <c r="AJ2961" s="39" t="e">
        <f>VLOOKUP(A2961,[2]修订!$B:$C,2,0)</f>
        <v>#N/A</v>
      </c>
    </row>
    <row r="2962" s="39" customFormat="1" ht="24" spans="1:36">
      <c r="A2962" s="55">
        <v>311000003</v>
      </c>
      <c r="B2962" s="52" t="s">
        <v>4780</v>
      </c>
      <c r="C2962" s="52" t="s">
        <v>4781</v>
      </c>
      <c r="D2962" s="52"/>
      <c r="E2962" s="56" t="s">
        <v>28</v>
      </c>
      <c r="F2962" s="56">
        <v>19</v>
      </c>
      <c r="G2962" s="52"/>
      <c r="H2962" s="47"/>
      <c r="I2962" s="44"/>
      <c r="J2962" s="39" t="e">
        <f>VLOOKUP(A2962,'[1]2019.11'!$A:$B,2,0)</f>
        <v>#N/A</v>
      </c>
      <c r="X2962" s="39" t="e">
        <f>VLOOKUP(A2962,'[1]2019.30'!$A:$B,2,0)</f>
        <v>#N/A</v>
      </c>
      <c r="AJ2962" s="39" t="e">
        <f>VLOOKUP(A2962,[2]修订!$B:$C,2,0)</f>
        <v>#N/A</v>
      </c>
    </row>
    <row r="2963" s="39" customFormat="1" spans="1:36">
      <c r="A2963" s="55">
        <v>311000004</v>
      </c>
      <c r="B2963" s="52" t="s">
        <v>4782</v>
      </c>
      <c r="C2963" s="52"/>
      <c r="D2963" s="52"/>
      <c r="E2963" s="56" t="s">
        <v>28</v>
      </c>
      <c r="F2963" s="56">
        <v>55</v>
      </c>
      <c r="G2963" s="52"/>
      <c r="H2963" s="47"/>
      <c r="I2963" s="44"/>
      <c r="J2963" s="39" t="e">
        <f>VLOOKUP(A2963,'[1]2019.11'!$A:$B,2,0)</f>
        <v>#N/A</v>
      </c>
      <c r="X2963" s="39" t="e">
        <f>VLOOKUP(A2963,'[1]2019.30'!$A:$B,2,0)</f>
        <v>#N/A</v>
      </c>
      <c r="AJ2963" s="39" t="e">
        <f>VLOOKUP(A2963,[2]修订!$B:$C,2,0)</f>
        <v>#N/A</v>
      </c>
    </row>
    <row r="2964" s="39" customFormat="1" spans="1:36">
      <c r="A2964" s="55">
        <v>311000005</v>
      </c>
      <c r="B2964" s="52" t="s">
        <v>4783</v>
      </c>
      <c r="C2964" s="52" t="s">
        <v>4784</v>
      </c>
      <c r="D2964" s="52"/>
      <c r="E2964" s="56" t="s">
        <v>28</v>
      </c>
      <c r="F2964" s="56">
        <v>95</v>
      </c>
      <c r="G2964" s="52"/>
      <c r="H2964" s="47"/>
      <c r="I2964" s="44"/>
      <c r="J2964" s="39" t="e">
        <f>VLOOKUP(A2964,'[1]2019.11'!$A:$B,2,0)</f>
        <v>#N/A</v>
      </c>
      <c r="X2964" s="39" t="e">
        <f>VLOOKUP(A2964,'[1]2019.30'!$A:$B,2,0)</f>
        <v>#N/A</v>
      </c>
      <c r="AJ2964" s="39" t="e">
        <f>VLOOKUP(A2964,[2]修订!$B:$C,2,0)</f>
        <v>#N/A</v>
      </c>
    </row>
    <row r="2965" s="39" customFormat="1" ht="72" spans="1:36">
      <c r="A2965" s="55">
        <v>311000006</v>
      </c>
      <c r="B2965" s="52" t="s">
        <v>4785</v>
      </c>
      <c r="C2965" s="52" t="s">
        <v>4786</v>
      </c>
      <c r="D2965" s="52" t="s">
        <v>4787</v>
      </c>
      <c r="E2965" s="56" t="s">
        <v>28</v>
      </c>
      <c r="F2965" s="56">
        <v>390</v>
      </c>
      <c r="G2965" s="52" t="s">
        <v>4788</v>
      </c>
      <c r="H2965" s="47" t="s">
        <v>40</v>
      </c>
      <c r="I2965" s="44"/>
      <c r="J2965" s="39" t="str">
        <f>VLOOKUP(A2965,'[1]2019.11'!$A:$B,2,0)</f>
        <v>血液透析</v>
      </c>
      <c r="K2965" s="39">
        <f>IF(B2965=J2965,0,1)</f>
        <v>0</v>
      </c>
      <c r="L2965" s="39" t="s">
        <v>4786</v>
      </c>
      <c r="M2965" s="39">
        <f>IF(C2965=L2965,0,1)</f>
        <v>0</v>
      </c>
      <c r="N2965" s="39" t="str">
        <f>VLOOKUP(A2965,'[1]2019.11'!$A:$D,4,0)</f>
        <v>滤器,管道</v>
      </c>
      <c r="O2965" s="39">
        <f>IF(D2965=N2965,0,1)</f>
        <v>0</v>
      </c>
      <c r="P2965" s="39" t="str">
        <f>VLOOKUP(A2965:A2966,'[1]2019.11'!$A:$E,5,0)</f>
        <v>次</v>
      </c>
      <c r="Q2965" s="39">
        <f>IF(E2965=P2965,0,1)</f>
        <v>0</v>
      </c>
      <c r="R2965" s="39">
        <f>VLOOKUP(A2965,'[1]2019.11'!$A:$F,6,0)</f>
        <v>390</v>
      </c>
      <c r="S2965" s="39">
        <f>IF(F2965=R2965,0,1)</f>
        <v>0</v>
      </c>
      <c r="V2965" s="39">
        <v>0</v>
      </c>
      <c r="W2965" s="39">
        <f>IF(G2965=V2965,0,1)</f>
        <v>1</v>
      </c>
      <c r="X2965" s="39" t="str">
        <f>VLOOKUP(A2965,'[1]2019.30'!$A:$B,2,0)</f>
        <v>血液透析</v>
      </c>
      <c r="Y2965" s="39">
        <f t="shared" ref="Y2965:Y2967" si="554">IF(B2965=X2965,0,1)</f>
        <v>0</v>
      </c>
      <c r="Z2965" s="39" t="s">
        <v>4786</v>
      </c>
      <c r="AA2965" s="39">
        <f t="shared" ref="AA2965:AA2967" si="555">IF(C2965=Z2965,0,1)</f>
        <v>0</v>
      </c>
      <c r="AB2965" s="39" t="str">
        <f>VLOOKUP(A2965,'[1]2019.30'!$A:$D,4,0)</f>
        <v>滤器,管道</v>
      </c>
      <c r="AC2965" s="39">
        <f t="shared" ref="AC2965:AC2967" si="556">IF(D2965=AB2965,0,1)</f>
        <v>0</v>
      </c>
      <c r="AD2965" s="39" t="str">
        <f>VLOOKUP(A2965,'[1]2019.30'!$A:$E,5,0)</f>
        <v>次</v>
      </c>
      <c r="AE2965" s="39">
        <f t="shared" ref="AE2965:AE2967" si="557">IF(E2965=AD2965,0,1)</f>
        <v>0</v>
      </c>
      <c r="AF2965" s="39">
        <f>VLOOKUP(A2965,'[1]2019.30'!$A:$F,6,0)</f>
        <v>390</v>
      </c>
      <c r="AG2965" s="39">
        <f t="shared" ref="AG2965:AG2967" si="558">IF(F2965=AF2965,0,1)</f>
        <v>0</v>
      </c>
      <c r="AH2965" s="39" t="s">
        <v>4788</v>
      </c>
      <c r="AI2965" s="39">
        <f>IF(G2965=AH2965,0,1)</f>
        <v>0</v>
      </c>
      <c r="AJ2965" s="39" t="e">
        <f>VLOOKUP(A2965,[2]修订!$B:$C,2,0)</f>
        <v>#N/A</v>
      </c>
    </row>
    <row r="2966" s="39" customFormat="1" ht="72" spans="1:36">
      <c r="A2966" s="55">
        <v>311000007</v>
      </c>
      <c r="B2966" s="52" t="s">
        <v>4789</v>
      </c>
      <c r="C2966" s="52" t="s">
        <v>4790</v>
      </c>
      <c r="D2966" s="52" t="s">
        <v>4787</v>
      </c>
      <c r="E2966" s="56" t="s">
        <v>28</v>
      </c>
      <c r="F2966" s="56">
        <v>450</v>
      </c>
      <c r="G2966" s="52" t="s">
        <v>4788</v>
      </c>
      <c r="H2966" s="47" t="s">
        <v>68</v>
      </c>
      <c r="I2966" s="44"/>
      <c r="J2966" s="39" t="e">
        <f>VLOOKUP(A2966,'[1]2019.11'!$A:$B,2,0)</f>
        <v>#N/A</v>
      </c>
      <c r="X2966" s="39" t="str">
        <f>VLOOKUP(A2966,'[1]2019.30'!$A:$B,2,0)</f>
        <v>血液滤过</v>
      </c>
      <c r="Y2966" s="39">
        <f t="shared" si="554"/>
        <v>0</v>
      </c>
      <c r="Z2966" s="39" t="s">
        <v>4790</v>
      </c>
      <c r="AA2966" s="39">
        <f t="shared" si="555"/>
        <v>0</v>
      </c>
      <c r="AB2966" s="39" t="str">
        <f>VLOOKUP(A2966,'[1]2019.30'!$A:$D,4,0)</f>
        <v>滤器,管道</v>
      </c>
      <c r="AC2966" s="39">
        <f t="shared" si="556"/>
        <v>0</v>
      </c>
      <c r="AD2966" s="39" t="str">
        <f>VLOOKUP(A2966,'[1]2019.30'!$A:$E,5,0)</f>
        <v>次</v>
      </c>
      <c r="AE2966" s="39">
        <f t="shared" si="557"/>
        <v>0</v>
      </c>
      <c r="AF2966" s="39">
        <f>VLOOKUP(A2966,'[1]2019.30'!$A:$F,6,0)</f>
        <v>450</v>
      </c>
      <c r="AG2966" s="39">
        <f t="shared" si="558"/>
        <v>0</v>
      </c>
      <c r="AH2966" s="39" t="s">
        <v>4788</v>
      </c>
      <c r="AI2966" s="39">
        <f>IF(G2966=AH2966,0,1)</f>
        <v>0</v>
      </c>
      <c r="AJ2966" s="39" t="e">
        <f>VLOOKUP(A2966,[2]修订!$B:$C,2,0)</f>
        <v>#N/A</v>
      </c>
    </row>
    <row r="2967" s="39" customFormat="1" ht="72" spans="1:36">
      <c r="A2967" s="55">
        <v>311000008</v>
      </c>
      <c r="B2967" s="52" t="s">
        <v>4791</v>
      </c>
      <c r="C2967" s="52" t="s">
        <v>4792</v>
      </c>
      <c r="D2967" s="52" t="s">
        <v>4793</v>
      </c>
      <c r="E2967" s="56" t="s">
        <v>28</v>
      </c>
      <c r="F2967" s="56">
        <v>740</v>
      </c>
      <c r="G2967" s="52" t="s">
        <v>4788</v>
      </c>
      <c r="H2967" s="47" t="s">
        <v>1543</v>
      </c>
      <c r="I2967" s="44"/>
      <c r="J2967" s="39" t="e">
        <f>VLOOKUP(A2967,'[1]2019.11'!$A:$B,2,0)</f>
        <v>#N/A</v>
      </c>
      <c r="X2967" s="39" t="str">
        <f>VLOOKUP(A2967,'[1]2019.30'!$A:$B,2,0)</f>
        <v>血液透析滤过</v>
      </c>
      <c r="Y2967" s="39">
        <f t="shared" si="554"/>
        <v>0</v>
      </c>
      <c r="Z2967" s="39" t="s">
        <v>4790</v>
      </c>
      <c r="AA2967" s="39">
        <f t="shared" si="555"/>
        <v>1</v>
      </c>
      <c r="AB2967" s="39" t="str">
        <f>VLOOKUP(A2967,'[1]2019.30'!$A:$D,4,0)</f>
        <v>滤器,管道</v>
      </c>
      <c r="AC2967" s="39">
        <f t="shared" si="556"/>
        <v>1</v>
      </c>
      <c r="AD2967" s="39" t="str">
        <f>VLOOKUP(A2967,'[1]2019.30'!$A:$E,5,0)</f>
        <v>次</v>
      </c>
      <c r="AE2967" s="39">
        <f t="shared" si="557"/>
        <v>0</v>
      </c>
      <c r="AF2967" s="39">
        <f>VLOOKUP(A2967,'[1]2019.30'!$A:$F,6,0)</f>
        <v>740</v>
      </c>
      <c r="AG2967" s="39">
        <f t="shared" si="558"/>
        <v>0</v>
      </c>
      <c r="AH2967" s="39" t="s">
        <v>4788</v>
      </c>
      <c r="AI2967" s="39">
        <f>IF(G2967=AH2967,0,1)</f>
        <v>0</v>
      </c>
      <c r="AJ2967" s="39" t="e">
        <f>VLOOKUP(A2967,[2]修订!$B:$C,2,0)</f>
        <v>#N/A</v>
      </c>
    </row>
    <row r="2968" s="39" customFormat="1" spans="1:36">
      <c r="A2968" s="55">
        <v>311000009</v>
      </c>
      <c r="B2968" s="52" t="s">
        <v>4794</v>
      </c>
      <c r="C2968" s="52"/>
      <c r="D2968" s="52" t="s">
        <v>4795</v>
      </c>
      <c r="E2968" s="56" t="s">
        <v>28</v>
      </c>
      <c r="F2968" s="56">
        <v>1760</v>
      </c>
      <c r="G2968" s="52"/>
      <c r="H2968" s="47"/>
      <c r="I2968" s="44"/>
      <c r="J2968" s="39" t="e">
        <f>VLOOKUP(A2968,'[1]2019.11'!$A:$B,2,0)</f>
        <v>#N/A</v>
      </c>
      <c r="X2968" s="39" t="e">
        <f>VLOOKUP(A2968,'[1]2019.30'!$A:$B,2,0)</f>
        <v>#N/A</v>
      </c>
      <c r="AJ2968" s="39" t="e">
        <f>VLOOKUP(A2968,[2]修订!$B:$C,2,0)</f>
        <v>#N/A</v>
      </c>
    </row>
    <row r="2969" s="39" customFormat="1" ht="72" spans="1:36">
      <c r="A2969" s="55">
        <v>311000010</v>
      </c>
      <c r="B2969" s="52" t="s">
        <v>4796</v>
      </c>
      <c r="C2969" s="52" t="s">
        <v>4797</v>
      </c>
      <c r="D2969" s="52" t="s">
        <v>4798</v>
      </c>
      <c r="E2969" s="56" t="s">
        <v>28</v>
      </c>
      <c r="F2969" s="56">
        <v>750</v>
      </c>
      <c r="G2969" s="52" t="s">
        <v>4788</v>
      </c>
      <c r="H2969" s="47" t="s">
        <v>68</v>
      </c>
      <c r="I2969" s="44"/>
      <c r="J2969" s="39" t="e">
        <f>VLOOKUP(A2969,'[1]2019.11'!$A:$B,2,0)</f>
        <v>#N/A</v>
      </c>
      <c r="X2969" s="39" t="str">
        <f>VLOOKUP(A2969,'[1]2019.30'!$A:$B,2,0)</f>
        <v>血液灌流</v>
      </c>
      <c r="Y2969" s="39">
        <f>IF(B2969=X2969,0,1)</f>
        <v>0</v>
      </c>
      <c r="Z2969" s="39" t="s">
        <v>4797</v>
      </c>
      <c r="AA2969" s="39">
        <f>IF(C2969=Z2969,0,1)</f>
        <v>0</v>
      </c>
      <c r="AB2969" s="39" t="str">
        <f>VLOOKUP(A2969,'[1]2019.30'!$A:$D,4,0)</f>
        <v>血液灌流器</v>
      </c>
      <c r="AC2969" s="39">
        <f>IF(D2969=AB2969,0,1)</f>
        <v>0</v>
      </c>
      <c r="AD2969" s="39" t="str">
        <f>VLOOKUP(A2969,'[1]2019.30'!$A:$E,5,0)</f>
        <v>次</v>
      </c>
      <c r="AE2969" s="39">
        <f>IF(E2969=AD2969,0,1)</f>
        <v>0</v>
      </c>
      <c r="AF2969" s="39">
        <f>VLOOKUP(A2969,'[1]2019.30'!$A:$F,6,0)</f>
        <v>750</v>
      </c>
      <c r="AG2969" s="39">
        <f>IF(F2969=AF2969,0,1)</f>
        <v>0</v>
      </c>
      <c r="AH2969" s="39" t="s">
        <v>4788</v>
      </c>
      <c r="AI2969" s="39">
        <f>IF(G2969=AH2969,0,1)</f>
        <v>0</v>
      </c>
      <c r="AJ2969" s="39" t="e">
        <f>VLOOKUP(A2969,[2]修订!$B:$C,2,0)</f>
        <v>#N/A</v>
      </c>
    </row>
    <row r="2970" s="39" customFormat="1" ht="27" spans="1:36">
      <c r="A2970" s="55">
        <v>311000011</v>
      </c>
      <c r="B2970" s="52" t="s">
        <v>4799</v>
      </c>
      <c r="C2970" s="52" t="s">
        <v>4800</v>
      </c>
      <c r="D2970" s="52" t="s">
        <v>4787</v>
      </c>
      <c r="E2970" s="56" t="s">
        <v>155</v>
      </c>
      <c r="F2970" s="56">
        <v>100</v>
      </c>
      <c r="G2970" s="52" t="s">
        <v>4801</v>
      </c>
      <c r="H2970" s="47" t="s">
        <v>491</v>
      </c>
      <c r="I2970" s="44"/>
      <c r="J2970" s="39" t="e">
        <f>VLOOKUP(A2970,'[1]2019.11'!$A:$B,2,0)</f>
        <v>#N/A</v>
      </c>
      <c r="X2970" s="39" t="e">
        <f>VLOOKUP(A2970,'[1]2019.30'!$A:$B,2,0)</f>
        <v>#N/A</v>
      </c>
      <c r="AJ2970" s="39" t="e">
        <f>VLOOKUP(A2970,[2]修订!$B:$C,2,0)</f>
        <v>#N/A</v>
      </c>
    </row>
    <row r="2971" s="39" customFormat="1" ht="24" spans="1:36">
      <c r="A2971" s="55">
        <v>311000012</v>
      </c>
      <c r="B2971" s="52" t="s">
        <v>4802</v>
      </c>
      <c r="C2971" s="52" t="s">
        <v>4803</v>
      </c>
      <c r="D2971" s="52"/>
      <c r="E2971" s="56" t="s">
        <v>28</v>
      </c>
      <c r="F2971" s="56">
        <v>45</v>
      </c>
      <c r="G2971" s="52"/>
      <c r="H2971" s="47"/>
      <c r="I2971" s="44"/>
      <c r="J2971" s="39" t="e">
        <f>VLOOKUP(A2971,'[1]2019.11'!$A:$B,2,0)</f>
        <v>#N/A</v>
      </c>
      <c r="X2971" s="39" t="e">
        <f>VLOOKUP(A2971,'[1]2019.30'!$A:$B,2,0)</f>
        <v>#N/A</v>
      </c>
      <c r="AJ2971" s="39" t="e">
        <f>VLOOKUP(A2971,[2]修订!$B:$C,2,0)</f>
        <v>#N/A</v>
      </c>
    </row>
    <row r="2972" s="39" customFormat="1" spans="1:36">
      <c r="A2972" s="55">
        <v>311000013</v>
      </c>
      <c r="B2972" s="52" t="s">
        <v>4804</v>
      </c>
      <c r="C2972" s="52" t="s">
        <v>4800</v>
      </c>
      <c r="D2972" s="52"/>
      <c r="E2972" s="56" t="s">
        <v>28</v>
      </c>
      <c r="F2972" s="56">
        <v>45</v>
      </c>
      <c r="G2972" s="52"/>
      <c r="H2972" s="47"/>
      <c r="I2972" s="44"/>
      <c r="J2972" s="39" t="e">
        <f>VLOOKUP(A2972,'[1]2019.11'!$A:$B,2,0)</f>
        <v>#N/A</v>
      </c>
      <c r="X2972" s="39" t="e">
        <f>VLOOKUP(A2972,'[1]2019.30'!$A:$B,2,0)</f>
        <v>#N/A</v>
      </c>
      <c r="AJ2972" s="39" t="e">
        <f>VLOOKUP(A2972,[2]修订!$B:$C,2,0)</f>
        <v>#N/A</v>
      </c>
    </row>
    <row r="2973" s="39" customFormat="1" spans="1:36">
      <c r="A2973" s="55">
        <v>311000014</v>
      </c>
      <c r="B2973" s="52" t="s">
        <v>4805</v>
      </c>
      <c r="C2973" s="52"/>
      <c r="D2973" s="52"/>
      <c r="E2973" s="56" t="s">
        <v>507</v>
      </c>
      <c r="F2973" s="56">
        <v>185</v>
      </c>
      <c r="G2973" s="52"/>
      <c r="H2973" s="47"/>
      <c r="I2973" s="44"/>
      <c r="J2973" s="39" t="e">
        <f>VLOOKUP(A2973,'[1]2019.11'!$A:$B,2,0)</f>
        <v>#N/A</v>
      </c>
      <c r="X2973" s="39" t="e">
        <f>VLOOKUP(A2973,'[1]2019.30'!$A:$B,2,0)</f>
        <v>#N/A</v>
      </c>
      <c r="AJ2973" s="39" t="e">
        <f>VLOOKUP(A2973,[2]修订!$B:$C,2,0)</f>
        <v>#N/A</v>
      </c>
    </row>
    <row r="2974" s="39" customFormat="1" ht="24" spans="1:36">
      <c r="A2974" s="55">
        <v>311000015</v>
      </c>
      <c r="B2974" s="52" t="s">
        <v>4806</v>
      </c>
      <c r="C2974" s="52" t="s">
        <v>4807</v>
      </c>
      <c r="D2974" s="52"/>
      <c r="E2974" s="56" t="s">
        <v>507</v>
      </c>
      <c r="F2974" s="56">
        <v>360</v>
      </c>
      <c r="G2974" s="52"/>
      <c r="H2974" s="47" t="s">
        <v>68</v>
      </c>
      <c r="I2974" s="44"/>
      <c r="J2974" s="39" t="e">
        <f>VLOOKUP(A2974,'[1]2019.11'!$A:$B,2,0)</f>
        <v>#N/A</v>
      </c>
      <c r="X2974" s="39" t="str">
        <f>VLOOKUP(A2974,'[1]2019.30'!$A:$B,2,0)</f>
        <v>肾穿刺术</v>
      </c>
      <c r="Y2974" s="39">
        <f t="shared" ref="Y2974:Y2989" si="559">IF(B2974=X2974,0,1)</f>
        <v>0</v>
      </c>
      <c r="Z2974" s="39" t="s">
        <v>4807</v>
      </c>
      <c r="AA2974" s="39">
        <f t="shared" ref="AA2974:AA2989" si="560">IF(C2974=Z2974,0,1)</f>
        <v>0</v>
      </c>
      <c r="AB2974" s="39" t="e">
        <f>VLOOKUP(A2974,'[1]2019.30'!$A:$D,4,0)</f>
        <v>#REF!</v>
      </c>
      <c r="AC2974" s="39" t="e">
        <f t="shared" ref="AC2974:AC2989" si="561">IF(D2974=AB2974,0,1)</f>
        <v>#REF!</v>
      </c>
      <c r="AD2974" s="39" t="str">
        <f>VLOOKUP(A2974,'[1]2019.30'!$A:$E,5,0)</f>
        <v>单侧</v>
      </c>
      <c r="AE2974" s="39">
        <f t="shared" ref="AE2974:AE2989" si="562">IF(E2974=AD2974,0,1)</f>
        <v>0</v>
      </c>
      <c r="AF2974" s="39">
        <f>VLOOKUP(A2974,'[1]2019.30'!$A:$F,6,0)</f>
        <v>360</v>
      </c>
      <c r="AG2974" s="39">
        <f t="shared" ref="AG2974:AG2989" si="563">IF(F2974=AF2974,0,1)</f>
        <v>0</v>
      </c>
      <c r="AH2974" s="39">
        <v>0</v>
      </c>
      <c r="AI2974" s="39">
        <f>IF(G2974=AH2974,0,1)</f>
        <v>0</v>
      </c>
      <c r="AJ2974" s="39" t="e">
        <f>VLOOKUP(A2974,[2]修订!$B:$C,2,0)</f>
        <v>#N/A</v>
      </c>
    </row>
    <row r="2975" s="39" customFormat="1" spans="1:36">
      <c r="A2975" s="55">
        <v>311000016</v>
      </c>
      <c r="B2975" s="52" t="s">
        <v>4808</v>
      </c>
      <c r="C2975" s="52"/>
      <c r="D2975" s="52"/>
      <c r="E2975" s="56" t="s">
        <v>28</v>
      </c>
      <c r="F2975" s="56">
        <v>280</v>
      </c>
      <c r="G2975" s="52"/>
      <c r="H2975" s="47"/>
      <c r="I2975" s="44"/>
      <c r="J2975" s="39" t="e">
        <f>VLOOKUP(A2975,'[1]2019.11'!$A:$B,2,0)</f>
        <v>#N/A</v>
      </c>
      <c r="X2975" s="39" t="e">
        <f>VLOOKUP(A2975,'[1]2019.30'!$A:$B,2,0)</f>
        <v>#N/A</v>
      </c>
      <c r="AJ2975" s="39" t="e">
        <f>VLOOKUP(A2975,[2]修订!$B:$C,2,0)</f>
        <v>#N/A</v>
      </c>
    </row>
    <row r="2976" s="39" customFormat="1" spans="1:36">
      <c r="A2976" s="55">
        <v>311000017</v>
      </c>
      <c r="B2976" s="52" t="s">
        <v>4809</v>
      </c>
      <c r="C2976" s="52" t="s">
        <v>4810</v>
      </c>
      <c r="D2976" s="52"/>
      <c r="E2976" s="56" t="s">
        <v>28</v>
      </c>
      <c r="F2976" s="56">
        <v>1080</v>
      </c>
      <c r="G2976" s="52"/>
      <c r="H2976" s="47" t="s">
        <v>68</v>
      </c>
      <c r="I2976" s="44"/>
      <c r="J2976" s="39" t="e">
        <f>VLOOKUP(A2976,'[1]2019.11'!$A:$B,2,0)</f>
        <v>#N/A</v>
      </c>
      <c r="X2976" s="39" t="str">
        <f>VLOOKUP(A2976,'[1]2019.30'!$A:$B,2,0)</f>
        <v>肾周脓肿引流术</v>
      </c>
      <c r="Y2976" s="39">
        <f t="shared" si="559"/>
        <v>0</v>
      </c>
      <c r="Z2976" s="39" t="s">
        <v>4810</v>
      </c>
      <c r="AA2976" s="39">
        <f t="shared" si="560"/>
        <v>0</v>
      </c>
      <c r="AB2976" s="39" t="e">
        <f>VLOOKUP(A2976,'[1]2019.30'!$A:$D,4,0)</f>
        <v>#REF!</v>
      </c>
      <c r="AC2976" s="39" t="e">
        <f t="shared" si="561"/>
        <v>#REF!</v>
      </c>
      <c r="AD2976" s="39" t="str">
        <f>VLOOKUP(A2976,'[1]2019.30'!$A:$E,5,0)</f>
        <v>次</v>
      </c>
      <c r="AE2976" s="39">
        <f t="shared" si="562"/>
        <v>0</v>
      </c>
      <c r="AF2976" s="39">
        <f>VLOOKUP(A2976,'[1]2019.30'!$A:$F,6,0)</f>
        <v>1080</v>
      </c>
      <c r="AG2976" s="39">
        <f t="shared" si="563"/>
        <v>0</v>
      </c>
      <c r="AH2976" s="39">
        <v>0</v>
      </c>
      <c r="AI2976" s="39">
        <f t="shared" ref="AI2976:AI2989" si="564">IF(G2976=AH2976,0,1)</f>
        <v>0</v>
      </c>
      <c r="AJ2976" s="39" t="e">
        <f>VLOOKUP(A2976,[2]修订!$B:$C,2,0)</f>
        <v>#N/A</v>
      </c>
    </row>
    <row r="2977" s="39" customFormat="1" spans="1:36">
      <c r="A2977" s="55">
        <v>311000018</v>
      </c>
      <c r="B2977" s="52" t="s">
        <v>4811</v>
      </c>
      <c r="C2977" s="52" t="s">
        <v>4621</v>
      </c>
      <c r="D2977" s="52"/>
      <c r="E2977" s="56" t="s">
        <v>507</v>
      </c>
      <c r="F2977" s="56">
        <v>600</v>
      </c>
      <c r="G2977" s="52"/>
      <c r="H2977" s="47" t="s">
        <v>68</v>
      </c>
      <c r="I2977" s="44"/>
      <c r="J2977" s="39" t="e">
        <f>VLOOKUP(A2977,'[1]2019.11'!$A:$B,2,0)</f>
        <v>#N/A</v>
      </c>
      <c r="X2977" s="39" t="str">
        <f>VLOOKUP(A2977,'[1]2019.30'!$A:$B,2,0)</f>
        <v>经皮肾盂镜检查</v>
      </c>
      <c r="Y2977" s="39">
        <f t="shared" si="559"/>
        <v>0</v>
      </c>
      <c r="Z2977" s="39" t="s">
        <v>4812</v>
      </c>
      <c r="AA2977" s="39">
        <f t="shared" si="560"/>
        <v>1</v>
      </c>
      <c r="AB2977" s="39" t="e">
        <f>VLOOKUP(A2977,'[1]2019.30'!$A:$D,4,0)</f>
        <v>#REF!</v>
      </c>
      <c r="AC2977" s="39" t="e">
        <f t="shared" si="561"/>
        <v>#REF!</v>
      </c>
      <c r="AD2977" s="39" t="str">
        <f>VLOOKUP(A2977,'[1]2019.30'!$A:$E,5,0)</f>
        <v>单侧</v>
      </c>
      <c r="AE2977" s="39">
        <f t="shared" si="562"/>
        <v>0</v>
      </c>
      <c r="AF2977" s="39">
        <f>VLOOKUP(A2977,'[1]2019.30'!$A:$F,6,0)</f>
        <v>600</v>
      </c>
      <c r="AG2977" s="39">
        <f t="shared" si="563"/>
        <v>0</v>
      </c>
      <c r="AH2977" s="39">
        <v>0</v>
      </c>
      <c r="AI2977" s="39">
        <f t="shared" si="564"/>
        <v>0</v>
      </c>
      <c r="AJ2977" s="39" t="e">
        <f>VLOOKUP(A2977,[2]修订!$B:$C,2,0)</f>
        <v>#N/A</v>
      </c>
    </row>
    <row r="2978" s="39" customFormat="1" spans="1:36">
      <c r="A2978" s="55">
        <v>311000019</v>
      </c>
      <c r="B2978" s="52" t="s">
        <v>4813</v>
      </c>
      <c r="C2978" s="52" t="s">
        <v>4814</v>
      </c>
      <c r="D2978" s="52"/>
      <c r="E2978" s="56" t="s">
        <v>28</v>
      </c>
      <c r="F2978" s="56">
        <v>1500</v>
      </c>
      <c r="G2978" s="52"/>
      <c r="H2978" s="47" t="s">
        <v>68</v>
      </c>
      <c r="I2978" s="44"/>
      <c r="J2978" s="39" t="e">
        <f>VLOOKUP(A2978,'[1]2019.11'!$A:$B,2,0)</f>
        <v>#N/A</v>
      </c>
      <c r="X2978" s="39" t="str">
        <f>VLOOKUP(A2978,'[1]2019.30'!$A:$B,2,0)</f>
        <v>经皮肾盂镜取石术</v>
      </c>
      <c r="Y2978" s="39">
        <f t="shared" si="559"/>
        <v>0</v>
      </c>
      <c r="Z2978" s="39" t="s">
        <v>4814</v>
      </c>
      <c r="AA2978" s="39">
        <f t="shared" si="560"/>
        <v>0</v>
      </c>
      <c r="AB2978" s="39" t="e">
        <f>VLOOKUP(A2978,'[1]2019.30'!$A:$D,4,0)</f>
        <v>#REF!</v>
      </c>
      <c r="AC2978" s="39" t="e">
        <f t="shared" si="561"/>
        <v>#REF!</v>
      </c>
      <c r="AD2978" s="39" t="str">
        <f>VLOOKUP(A2978,'[1]2019.30'!$A:$E,5,0)</f>
        <v>次</v>
      </c>
      <c r="AE2978" s="39">
        <f t="shared" si="562"/>
        <v>0</v>
      </c>
      <c r="AF2978" s="39">
        <f>VLOOKUP(A2978,'[1]2019.30'!$A:$F,6,0)</f>
        <v>1500</v>
      </c>
      <c r="AG2978" s="39">
        <f t="shared" si="563"/>
        <v>0</v>
      </c>
      <c r="AH2978" s="39">
        <v>0</v>
      </c>
      <c r="AI2978" s="39">
        <f t="shared" si="564"/>
        <v>0</v>
      </c>
      <c r="AJ2978" s="39" t="e">
        <f>VLOOKUP(A2978,[2]修订!$B:$C,2,0)</f>
        <v>#N/A</v>
      </c>
    </row>
    <row r="2979" s="39" customFormat="1" spans="1:36">
      <c r="A2979" s="55">
        <v>311000020</v>
      </c>
      <c r="B2979" s="52" t="s">
        <v>4815</v>
      </c>
      <c r="C2979" s="52" t="s">
        <v>4816</v>
      </c>
      <c r="D2979" s="52"/>
      <c r="E2979" s="56" t="s">
        <v>507</v>
      </c>
      <c r="F2979" s="56"/>
      <c r="G2979" s="52"/>
      <c r="H2979" s="47"/>
      <c r="I2979" s="44"/>
      <c r="J2979" s="39" t="e">
        <f>VLOOKUP(A2979,'[1]2019.11'!$A:$B,2,0)</f>
        <v>#N/A</v>
      </c>
      <c r="X2979" s="39" t="str">
        <f>VLOOKUP(A2979,'[1]2019.30'!$A:$B,2,0)</f>
        <v>经尿道输尿管镜检查</v>
      </c>
      <c r="Y2979" s="39">
        <f t="shared" si="559"/>
        <v>0</v>
      </c>
      <c r="Z2979" s="39" t="s">
        <v>4816</v>
      </c>
      <c r="AA2979" s="39">
        <f t="shared" si="560"/>
        <v>0</v>
      </c>
      <c r="AB2979" s="39" t="e">
        <f>VLOOKUP(A2979,'[1]2019.30'!$A:$D,4,0)</f>
        <v>#REF!</v>
      </c>
      <c r="AC2979" s="39" t="e">
        <f t="shared" si="561"/>
        <v>#REF!</v>
      </c>
      <c r="AD2979" s="39" t="str">
        <f>VLOOKUP(A2979,'[1]2019.30'!$A:$E,5,0)</f>
        <v>单侧</v>
      </c>
      <c r="AE2979" s="39">
        <f t="shared" si="562"/>
        <v>0</v>
      </c>
      <c r="AF2979" s="39" t="e">
        <f>VLOOKUP(A2979,'[1]2019.30'!$A:$F,6,0)</f>
        <v>#REF!</v>
      </c>
      <c r="AG2979" s="39" t="e">
        <f t="shared" si="563"/>
        <v>#REF!</v>
      </c>
      <c r="AH2979" s="39">
        <v>0</v>
      </c>
      <c r="AI2979" s="39">
        <f t="shared" si="564"/>
        <v>0</v>
      </c>
      <c r="AJ2979" s="39" t="e">
        <f>VLOOKUP(A2979,[2]修订!$B:$C,2,0)</f>
        <v>#N/A</v>
      </c>
    </row>
    <row r="2980" s="39" customFormat="1" spans="1:36">
      <c r="A2980" s="55" t="s">
        <v>4817</v>
      </c>
      <c r="B2980" s="52" t="s">
        <v>4818</v>
      </c>
      <c r="C2980" s="52"/>
      <c r="D2980" s="52"/>
      <c r="E2980" s="56" t="s">
        <v>507</v>
      </c>
      <c r="F2980" s="56">
        <v>780</v>
      </c>
      <c r="G2980" s="52"/>
      <c r="H2980" s="47" t="s">
        <v>68</v>
      </c>
      <c r="I2980" s="44"/>
      <c r="J2980" s="39" t="e">
        <f>VLOOKUP(A2980,'[1]2019.11'!$A:$B,2,0)</f>
        <v>#N/A</v>
      </c>
      <c r="X2980" s="39" t="str">
        <f>VLOOKUP(A2980,'[1]2019.30'!$A:$B,2,0)</f>
        <v>软输尿管镜</v>
      </c>
      <c r="Y2980" s="39">
        <f t="shared" si="559"/>
        <v>0</v>
      </c>
      <c r="Z2980" s="39">
        <v>0</v>
      </c>
      <c r="AA2980" s="39">
        <f t="shared" si="560"/>
        <v>0</v>
      </c>
      <c r="AB2980" s="39" t="e">
        <f>VLOOKUP(A2980,'[1]2019.30'!$A:$D,4,0)</f>
        <v>#REF!</v>
      </c>
      <c r="AC2980" s="39" t="e">
        <f t="shared" si="561"/>
        <v>#REF!</v>
      </c>
      <c r="AD2980" s="39" t="str">
        <f>VLOOKUP(A2980,'[1]2019.30'!$A:$E,5,0)</f>
        <v>单侧</v>
      </c>
      <c r="AE2980" s="39">
        <f t="shared" si="562"/>
        <v>0</v>
      </c>
      <c r="AF2980" s="39">
        <f>VLOOKUP(A2980,'[1]2019.30'!$A:$F,6,0)</f>
        <v>780</v>
      </c>
      <c r="AG2980" s="39">
        <f t="shared" si="563"/>
        <v>0</v>
      </c>
      <c r="AH2980" s="39">
        <v>0</v>
      </c>
      <c r="AI2980" s="39">
        <f t="shared" si="564"/>
        <v>0</v>
      </c>
      <c r="AJ2980" s="39" t="e">
        <f>VLOOKUP(A2980,[2]修订!$B:$C,2,0)</f>
        <v>#N/A</v>
      </c>
    </row>
    <row r="2981" s="39" customFormat="1" spans="1:36">
      <c r="A2981" s="55" t="s">
        <v>4819</v>
      </c>
      <c r="B2981" s="52" t="s">
        <v>4820</v>
      </c>
      <c r="C2981" s="52"/>
      <c r="D2981" s="52"/>
      <c r="E2981" s="56" t="s">
        <v>507</v>
      </c>
      <c r="F2981" s="56">
        <v>580</v>
      </c>
      <c r="G2981" s="52"/>
      <c r="H2981" s="47" t="s">
        <v>68</v>
      </c>
      <c r="I2981" s="44"/>
      <c r="J2981" s="39" t="e">
        <f>VLOOKUP(A2981,'[1]2019.11'!$A:$B,2,0)</f>
        <v>#N/A</v>
      </c>
      <c r="X2981" s="39" t="str">
        <f>VLOOKUP(A2981,'[1]2019.30'!$A:$B,2,0)</f>
        <v>硬输尿管镜</v>
      </c>
      <c r="Y2981" s="39">
        <f t="shared" si="559"/>
        <v>0</v>
      </c>
      <c r="Z2981" s="39">
        <v>0</v>
      </c>
      <c r="AA2981" s="39">
        <f t="shared" si="560"/>
        <v>0</v>
      </c>
      <c r="AB2981" s="39" t="e">
        <f>VLOOKUP(A2981,'[1]2019.30'!$A:$D,4,0)</f>
        <v>#REF!</v>
      </c>
      <c r="AC2981" s="39" t="e">
        <f t="shared" si="561"/>
        <v>#REF!</v>
      </c>
      <c r="AD2981" s="39" t="str">
        <f>VLOOKUP(A2981,'[1]2019.30'!$A:$E,5,0)</f>
        <v>单侧</v>
      </c>
      <c r="AE2981" s="39">
        <f t="shared" si="562"/>
        <v>0</v>
      </c>
      <c r="AF2981" s="39">
        <f>VLOOKUP(A2981,'[1]2019.30'!$A:$F,6,0)</f>
        <v>580</v>
      </c>
      <c r="AG2981" s="39">
        <f t="shared" si="563"/>
        <v>0</v>
      </c>
      <c r="AH2981" s="39">
        <v>0</v>
      </c>
      <c r="AI2981" s="39">
        <f t="shared" si="564"/>
        <v>0</v>
      </c>
      <c r="AJ2981" s="39" t="e">
        <f>VLOOKUP(A2981,[2]修订!$B:$C,2,0)</f>
        <v>#N/A</v>
      </c>
    </row>
    <row r="2982" s="39" customFormat="1" spans="1:36">
      <c r="A2982" s="55">
        <v>311000021</v>
      </c>
      <c r="B2982" s="52" t="s">
        <v>4821</v>
      </c>
      <c r="C2982" s="52"/>
      <c r="D2982" s="52"/>
      <c r="E2982" s="56" t="s">
        <v>507</v>
      </c>
      <c r="F2982" s="56">
        <v>440</v>
      </c>
      <c r="G2982" s="52"/>
      <c r="H2982" s="47" t="s">
        <v>68</v>
      </c>
      <c r="I2982" s="44"/>
      <c r="J2982" s="39" t="e">
        <f>VLOOKUP(A2982,'[1]2019.11'!$A:$B,2,0)</f>
        <v>#N/A</v>
      </c>
      <c r="X2982" s="39" t="str">
        <f>VLOOKUP(A2982,'[1]2019.30'!$A:$B,2,0)</f>
        <v>经膀胱镜输尿管插管术</v>
      </c>
      <c r="Y2982" s="39">
        <f t="shared" si="559"/>
        <v>0</v>
      </c>
      <c r="Z2982" s="39">
        <v>0</v>
      </c>
      <c r="AA2982" s="39">
        <f t="shared" si="560"/>
        <v>0</v>
      </c>
      <c r="AB2982" s="39" t="e">
        <f>VLOOKUP(A2982,'[1]2019.30'!$A:$D,4,0)</f>
        <v>#REF!</v>
      </c>
      <c r="AC2982" s="39" t="e">
        <f t="shared" si="561"/>
        <v>#REF!</v>
      </c>
      <c r="AD2982" s="39" t="str">
        <f>VLOOKUP(A2982,'[1]2019.30'!$A:$E,5,0)</f>
        <v>单侧</v>
      </c>
      <c r="AE2982" s="39">
        <f t="shared" si="562"/>
        <v>0</v>
      </c>
      <c r="AF2982" s="39">
        <f>VLOOKUP(A2982,'[1]2019.30'!$A:$F,6,0)</f>
        <v>440</v>
      </c>
      <c r="AG2982" s="39">
        <f t="shared" si="563"/>
        <v>0</v>
      </c>
      <c r="AH2982" s="39">
        <v>0</v>
      </c>
      <c r="AI2982" s="39">
        <f t="shared" si="564"/>
        <v>0</v>
      </c>
      <c r="AJ2982" s="39" t="e">
        <f>VLOOKUP(A2982,[2]修订!$B:$C,2,0)</f>
        <v>#N/A</v>
      </c>
    </row>
    <row r="2983" s="39" customFormat="1" spans="1:36">
      <c r="A2983" s="55">
        <v>311000022</v>
      </c>
      <c r="B2983" s="52" t="s">
        <v>4822</v>
      </c>
      <c r="C2983" s="52"/>
      <c r="D2983" s="52"/>
      <c r="E2983" s="56" t="s">
        <v>28</v>
      </c>
      <c r="F2983" s="56">
        <v>1040</v>
      </c>
      <c r="G2983" s="52"/>
      <c r="H2983" s="47" t="s">
        <v>68</v>
      </c>
      <c r="I2983" s="44"/>
      <c r="J2983" s="39" t="e">
        <f>VLOOKUP(A2983,'[1]2019.11'!$A:$B,2,0)</f>
        <v>#N/A</v>
      </c>
      <c r="X2983" s="39" t="str">
        <f>VLOOKUP(A2983,'[1]2019.30'!$A:$B,2,0)</f>
        <v>经皮输尿管内管置入术</v>
      </c>
      <c r="Y2983" s="39">
        <f t="shared" si="559"/>
        <v>0</v>
      </c>
      <c r="Z2983" s="39">
        <v>0</v>
      </c>
      <c r="AA2983" s="39">
        <f t="shared" si="560"/>
        <v>0</v>
      </c>
      <c r="AB2983" s="39" t="e">
        <f>VLOOKUP(A2983,'[1]2019.30'!$A:$D,4,0)</f>
        <v>#REF!</v>
      </c>
      <c r="AC2983" s="39" t="e">
        <f t="shared" si="561"/>
        <v>#REF!</v>
      </c>
      <c r="AD2983" s="39" t="str">
        <f>VLOOKUP(A2983,'[1]2019.30'!$A:$E,5,0)</f>
        <v>次</v>
      </c>
      <c r="AE2983" s="39">
        <f t="shared" si="562"/>
        <v>0</v>
      </c>
      <c r="AF2983" s="39">
        <f>VLOOKUP(A2983,'[1]2019.30'!$A:$F,6,0)</f>
        <v>1040</v>
      </c>
      <c r="AG2983" s="39">
        <f t="shared" si="563"/>
        <v>0</v>
      </c>
      <c r="AH2983" s="39">
        <v>0</v>
      </c>
      <c r="AI2983" s="39">
        <f t="shared" si="564"/>
        <v>0</v>
      </c>
      <c r="AJ2983" s="39" t="e">
        <f>VLOOKUP(A2983,[2]修订!$B:$C,2,0)</f>
        <v>#N/A</v>
      </c>
    </row>
    <row r="2984" s="39" customFormat="1" spans="1:36">
      <c r="A2984" s="55">
        <v>311000023</v>
      </c>
      <c r="B2984" s="52" t="s">
        <v>4823</v>
      </c>
      <c r="C2984" s="52"/>
      <c r="D2984" s="52"/>
      <c r="E2984" s="56" t="s">
        <v>28</v>
      </c>
      <c r="F2984" s="56">
        <v>1620</v>
      </c>
      <c r="G2984" s="52" t="s">
        <v>4824</v>
      </c>
      <c r="H2984" s="47" t="s">
        <v>68</v>
      </c>
      <c r="I2984" s="44"/>
      <c r="J2984" s="39" t="e">
        <f>VLOOKUP(A2984,'[1]2019.11'!$A:$B,2,0)</f>
        <v>#N/A</v>
      </c>
      <c r="X2984" s="39" t="str">
        <f>VLOOKUP(A2984,'[1]2019.30'!$A:$B,2,0)</f>
        <v>经输尿管镜肿瘤切除术</v>
      </c>
      <c r="Y2984" s="39">
        <f t="shared" si="559"/>
        <v>0</v>
      </c>
      <c r="Z2984" s="39">
        <v>0</v>
      </c>
      <c r="AA2984" s="39">
        <f t="shared" si="560"/>
        <v>0</v>
      </c>
      <c r="AB2984" s="39" t="e">
        <f>VLOOKUP(A2984,'[1]2019.30'!$A:$D,4,0)</f>
        <v>#REF!</v>
      </c>
      <c r="AC2984" s="39" t="e">
        <f t="shared" si="561"/>
        <v>#REF!</v>
      </c>
      <c r="AD2984" s="39" t="str">
        <f>VLOOKUP(A2984,'[1]2019.30'!$A:$E,5,0)</f>
        <v>次</v>
      </c>
      <c r="AE2984" s="39">
        <f t="shared" si="562"/>
        <v>0</v>
      </c>
      <c r="AF2984" s="39">
        <f>VLOOKUP(A2984,'[1]2019.30'!$A:$F,6,0)</f>
        <v>1620</v>
      </c>
      <c r="AG2984" s="39">
        <f t="shared" si="563"/>
        <v>0</v>
      </c>
      <c r="AH2984" s="39" t="s">
        <v>4824</v>
      </c>
      <c r="AI2984" s="39">
        <f t="shared" si="564"/>
        <v>0</v>
      </c>
      <c r="AJ2984" s="39" t="e">
        <f>VLOOKUP(A2984,[2]修订!$B:$C,2,0)</f>
        <v>#N/A</v>
      </c>
    </row>
    <row r="2985" s="39" customFormat="1" spans="1:36">
      <c r="A2985" s="55">
        <v>311000024</v>
      </c>
      <c r="B2985" s="52" t="s">
        <v>4825</v>
      </c>
      <c r="C2985" s="52"/>
      <c r="D2985" s="52"/>
      <c r="E2985" s="56" t="s">
        <v>28</v>
      </c>
      <c r="F2985" s="56">
        <v>1040</v>
      </c>
      <c r="G2985" s="52"/>
      <c r="H2985" s="47" t="s">
        <v>68</v>
      </c>
      <c r="I2985" s="44"/>
      <c r="J2985" s="39" t="e">
        <f>VLOOKUP(A2985,'[1]2019.11'!$A:$B,2,0)</f>
        <v>#N/A</v>
      </c>
      <c r="X2985" s="39" t="str">
        <f>VLOOKUP(A2985,'[1]2019.30'!$A:$B,2,0)</f>
        <v>经膀胱镜输尿管扩张术</v>
      </c>
      <c r="Y2985" s="39">
        <f t="shared" si="559"/>
        <v>0</v>
      </c>
      <c r="Z2985" s="39">
        <v>0</v>
      </c>
      <c r="AA2985" s="39">
        <f t="shared" si="560"/>
        <v>0</v>
      </c>
      <c r="AB2985" s="39" t="e">
        <f>VLOOKUP(A2985,'[1]2019.30'!$A:$D,4,0)</f>
        <v>#REF!</v>
      </c>
      <c r="AC2985" s="39" t="e">
        <f t="shared" si="561"/>
        <v>#REF!</v>
      </c>
      <c r="AD2985" s="39" t="str">
        <f>VLOOKUP(A2985,'[1]2019.30'!$A:$E,5,0)</f>
        <v>次</v>
      </c>
      <c r="AE2985" s="39">
        <f t="shared" si="562"/>
        <v>0</v>
      </c>
      <c r="AF2985" s="39">
        <f>VLOOKUP(A2985,'[1]2019.30'!$A:$F,6,0)</f>
        <v>1040</v>
      </c>
      <c r="AG2985" s="39">
        <f t="shared" si="563"/>
        <v>0</v>
      </c>
      <c r="AH2985" s="39">
        <v>0</v>
      </c>
      <c r="AI2985" s="39">
        <f t="shared" si="564"/>
        <v>0</v>
      </c>
      <c r="AJ2985" s="39" t="e">
        <f>VLOOKUP(A2985,[2]修订!$B:$C,2,0)</f>
        <v>#N/A</v>
      </c>
    </row>
    <row r="2986" s="39" customFormat="1" spans="1:36">
      <c r="A2986" s="55">
        <v>311000025</v>
      </c>
      <c r="B2986" s="52" t="s">
        <v>4826</v>
      </c>
      <c r="C2986" s="52"/>
      <c r="D2986" s="52"/>
      <c r="E2986" s="56" t="s">
        <v>28</v>
      </c>
      <c r="F2986" s="56">
        <v>1560</v>
      </c>
      <c r="G2986" s="52"/>
      <c r="H2986" s="47" t="s">
        <v>68</v>
      </c>
      <c r="I2986" s="44"/>
      <c r="J2986" s="39" t="e">
        <f>VLOOKUP(A2986,'[1]2019.11'!$A:$B,2,0)</f>
        <v>#N/A</v>
      </c>
      <c r="X2986" s="39" t="str">
        <f>VLOOKUP(A2986,'[1]2019.30'!$A:$B,2,0)</f>
        <v>经输尿管镜输尿管扩张术</v>
      </c>
      <c r="Y2986" s="39">
        <f t="shared" si="559"/>
        <v>0</v>
      </c>
      <c r="Z2986" s="39">
        <v>0</v>
      </c>
      <c r="AA2986" s="39">
        <f t="shared" si="560"/>
        <v>0</v>
      </c>
      <c r="AB2986" s="39" t="e">
        <f>VLOOKUP(A2986,'[1]2019.30'!$A:$D,4,0)</f>
        <v>#REF!</v>
      </c>
      <c r="AC2986" s="39" t="e">
        <f t="shared" si="561"/>
        <v>#REF!</v>
      </c>
      <c r="AD2986" s="39" t="str">
        <f>VLOOKUP(A2986,'[1]2019.30'!$A:$E,5,0)</f>
        <v>次</v>
      </c>
      <c r="AE2986" s="39">
        <f t="shared" si="562"/>
        <v>0</v>
      </c>
      <c r="AF2986" s="39">
        <f>VLOOKUP(A2986,'[1]2019.30'!$A:$F,6,0)</f>
        <v>1560</v>
      </c>
      <c r="AG2986" s="39">
        <f t="shared" si="563"/>
        <v>0</v>
      </c>
      <c r="AH2986" s="39">
        <v>0</v>
      </c>
      <c r="AI2986" s="39">
        <f t="shared" si="564"/>
        <v>0</v>
      </c>
      <c r="AJ2986" s="39" t="e">
        <f>VLOOKUP(A2986,[2]修订!$B:$C,2,0)</f>
        <v>#N/A</v>
      </c>
    </row>
    <row r="2987" s="39" customFormat="1" ht="24" spans="1:36">
      <c r="A2987" s="55">
        <v>311000026</v>
      </c>
      <c r="B2987" s="52" t="s">
        <v>4827</v>
      </c>
      <c r="C2987" s="52"/>
      <c r="D2987" s="52"/>
      <c r="E2987" s="56" t="s">
        <v>28</v>
      </c>
      <c r="F2987" s="56">
        <v>1560</v>
      </c>
      <c r="G2987" s="52" t="s">
        <v>4828</v>
      </c>
      <c r="H2987" s="47" t="s">
        <v>68</v>
      </c>
      <c r="I2987" s="44"/>
      <c r="J2987" s="39" t="e">
        <f>VLOOKUP(A2987,'[1]2019.11'!$A:$B,2,0)</f>
        <v>#N/A</v>
      </c>
      <c r="X2987" s="39" t="str">
        <f>VLOOKUP(A2987,'[1]2019.30'!$A:$B,2,0)</f>
        <v>经输尿管镜碎石取石术</v>
      </c>
      <c r="Y2987" s="39">
        <f t="shared" si="559"/>
        <v>0</v>
      </c>
      <c r="Z2987" s="39">
        <v>0</v>
      </c>
      <c r="AA2987" s="39">
        <f t="shared" si="560"/>
        <v>0</v>
      </c>
      <c r="AB2987" s="39" t="e">
        <f>VLOOKUP(A2987,'[1]2019.30'!$A:$D,4,0)</f>
        <v>#REF!</v>
      </c>
      <c r="AC2987" s="39" t="e">
        <f t="shared" si="561"/>
        <v>#REF!</v>
      </c>
      <c r="AD2987" s="39" t="str">
        <f>VLOOKUP(A2987,'[1]2019.30'!$A:$E,5,0)</f>
        <v>次</v>
      </c>
      <c r="AE2987" s="39">
        <f t="shared" si="562"/>
        <v>0</v>
      </c>
      <c r="AF2987" s="39">
        <f>VLOOKUP(A2987,'[1]2019.30'!$A:$F,6,0)</f>
        <v>1560</v>
      </c>
      <c r="AG2987" s="39">
        <f t="shared" si="563"/>
        <v>0</v>
      </c>
      <c r="AH2987" s="39" t="s">
        <v>4828</v>
      </c>
      <c r="AI2987" s="39">
        <f t="shared" si="564"/>
        <v>0</v>
      </c>
      <c r="AJ2987" s="39" t="e">
        <f>VLOOKUP(A2987,[2]修订!$B:$C,2,0)</f>
        <v>#N/A</v>
      </c>
    </row>
    <row r="2988" s="39" customFormat="1" ht="24" spans="1:36">
      <c r="A2988" s="55">
        <v>311000027</v>
      </c>
      <c r="B2988" s="52" t="s">
        <v>4829</v>
      </c>
      <c r="C2988" s="52" t="s">
        <v>4516</v>
      </c>
      <c r="D2988" s="52" t="s">
        <v>4626</v>
      </c>
      <c r="E2988" s="56" t="s">
        <v>28</v>
      </c>
      <c r="F2988" s="56">
        <v>650</v>
      </c>
      <c r="G2988" s="52"/>
      <c r="H2988" s="47" t="s">
        <v>68</v>
      </c>
      <c r="I2988" s="44"/>
      <c r="J2988" s="39" t="e">
        <f>VLOOKUP(A2988,'[1]2019.11'!$A:$B,2,0)</f>
        <v>#N/A</v>
      </c>
      <c r="X2988" s="39" t="str">
        <f>VLOOKUP(A2988,'[1]2019.30'!$A:$B,2,0)</f>
        <v>经膀胱镜输尿管支架置入术</v>
      </c>
      <c r="Y2988" s="39">
        <f t="shared" si="559"/>
        <v>0</v>
      </c>
      <c r="Z2988" s="39" t="s">
        <v>4516</v>
      </c>
      <c r="AA2988" s="39">
        <f t="shared" si="560"/>
        <v>0</v>
      </c>
      <c r="AB2988" s="39" t="str">
        <f>VLOOKUP(A2988,'[1]2019.30'!$A:$D,4,0)</f>
        <v>支架</v>
      </c>
      <c r="AC2988" s="39">
        <f t="shared" si="561"/>
        <v>0</v>
      </c>
      <c r="AD2988" s="39" t="str">
        <f>VLOOKUP(A2988,'[1]2019.30'!$A:$E,5,0)</f>
        <v>次</v>
      </c>
      <c r="AE2988" s="39">
        <f t="shared" si="562"/>
        <v>0</v>
      </c>
      <c r="AF2988" s="39">
        <f>VLOOKUP(A2988,'[1]2019.30'!$A:$F,6,0)</f>
        <v>650</v>
      </c>
      <c r="AG2988" s="39">
        <f t="shared" si="563"/>
        <v>0</v>
      </c>
      <c r="AH2988" s="39">
        <v>0</v>
      </c>
      <c r="AI2988" s="39">
        <f t="shared" si="564"/>
        <v>0</v>
      </c>
      <c r="AJ2988" s="39" t="e">
        <f>VLOOKUP(A2988,[2]修订!$B:$C,2,0)</f>
        <v>#N/A</v>
      </c>
    </row>
    <row r="2989" s="39" customFormat="1" spans="1:36">
      <c r="A2989" s="55">
        <v>311000028</v>
      </c>
      <c r="B2989" s="52" t="s">
        <v>4830</v>
      </c>
      <c r="C2989" s="52" t="s">
        <v>4516</v>
      </c>
      <c r="D2989" s="52" t="s">
        <v>4626</v>
      </c>
      <c r="E2989" s="56" t="s">
        <v>28</v>
      </c>
      <c r="F2989" s="56">
        <v>1040</v>
      </c>
      <c r="G2989" s="52"/>
      <c r="H2989" s="47" t="s">
        <v>68</v>
      </c>
      <c r="I2989" s="44"/>
      <c r="J2989" s="39" t="e">
        <f>VLOOKUP(A2989,'[1]2019.11'!$A:$B,2,0)</f>
        <v>#N/A</v>
      </c>
      <c r="X2989" s="39" t="str">
        <f>VLOOKUP(A2989,'[1]2019.30'!$A:$B,2,0)</f>
        <v>经输尿管镜支架置入术</v>
      </c>
      <c r="Y2989" s="39">
        <f t="shared" si="559"/>
        <v>0</v>
      </c>
      <c r="Z2989" s="39" t="s">
        <v>4516</v>
      </c>
      <c r="AA2989" s="39">
        <f t="shared" si="560"/>
        <v>0</v>
      </c>
      <c r="AB2989" s="39" t="str">
        <f>VLOOKUP(A2989,'[1]2019.30'!$A:$D,4,0)</f>
        <v>支架</v>
      </c>
      <c r="AC2989" s="39">
        <f t="shared" si="561"/>
        <v>0</v>
      </c>
      <c r="AD2989" s="39" t="str">
        <f>VLOOKUP(A2989,'[1]2019.30'!$A:$E,5,0)</f>
        <v>次</v>
      </c>
      <c r="AE2989" s="39">
        <f t="shared" si="562"/>
        <v>0</v>
      </c>
      <c r="AF2989" s="39">
        <f>VLOOKUP(A2989,'[1]2019.30'!$A:$F,6,0)</f>
        <v>1040</v>
      </c>
      <c r="AG2989" s="39">
        <f t="shared" si="563"/>
        <v>0</v>
      </c>
      <c r="AH2989" s="39">
        <v>0</v>
      </c>
      <c r="AI2989" s="39">
        <f t="shared" si="564"/>
        <v>0</v>
      </c>
      <c r="AJ2989" s="39" t="e">
        <f>VLOOKUP(A2989,[2]修订!$B:$C,2,0)</f>
        <v>#N/A</v>
      </c>
    </row>
    <row r="2990" s="39" customFormat="1" spans="1:36">
      <c r="A2990" s="55">
        <v>311000029</v>
      </c>
      <c r="B2990" s="52" t="s">
        <v>4831</v>
      </c>
      <c r="C2990" s="52"/>
      <c r="D2990" s="52"/>
      <c r="E2990" s="56" t="s">
        <v>28</v>
      </c>
      <c r="F2990" s="56">
        <v>19</v>
      </c>
      <c r="G2990" s="52"/>
      <c r="H2990" s="47"/>
      <c r="I2990" s="44"/>
      <c r="J2990" s="39" t="e">
        <f>VLOOKUP(A2990,'[1]2019.11'!$A:$B,2,0)</f>
        <v>#N/A</v>
      </c>
      <c r="X2990" s="39" t="e">
        <f>VLOOKUP(A2990,'[1]2019.30'!$A:$B,2,0)</f>
        <v>#N/A</v>
      </c>
      <c r="AJ2990" s="39" t="e">
        <f>VLOOKUP(A2990,[2]修订!$B:$C,2,0)</f>
        <v>#N/A</v>
      </c>
    </row>
    <row r="2991" s="39" customFormat="1" spans="1:36">
      <c r="A2991" s="55">
        <v>311000030</v>
      </c>
      <c r="B2991" s="52" t="s">
        <v>4832</v>
      </c>
      <c r="C2991" s="52" t="s">
        <v>4833</v>
      </c>
      <c r="D2991" s="52"/>
      <c r="E2991" s="56" t="s">
        <v>28</v>
      </c>
      <c r="F2991" s="56">
        <v>20</v>
      </c>
      <c r="G2991" s="52"/>
      <c r="H2991" s="47" t="s">
        <v>68</v>
      </c>
      <c r="I2991" s="44"/>
      <c r="J2991" s="39" t="e">
        <f>VLOOKUP(A2991,'[1]2019.11'!$A:$B,2,0)</f>
        <v>#N/A</v>
      </c>
      <c r="X2991" s="39" t="str">
        <f>VLOOKUP(A2991,'[1]2019.30'!$A:$B,2,0)</f>
        <v>膀胱注射</v>
      </c>
      <c r="Y2991" s="39">
        <f t="shared" ref="Y2991:Y2995" si="565">IF(B2991=X2991,0,1)</f>
        <v>0</v>
      </c>
      <c r="Z2991" s="39" t="s">
        <v>4833</v>
      </c>
      <c r="AA2991" s="39">
        <f t="shared" ref="AA2991:AA2995" si="566">IF(C2991=Z2991,0,1)</f>
        <v>0</v>
      </c>
      <c r="AB2991" s="39" t="e">
        <f>VLOOKUP(A2991,'[1]2019.30'!$A:$D,4,0)</f>
        <v>#REF!</v>
      </c>
      <c r="AC2991" s="39" t="e">
        <f t="shared" ref="AC2991:AC2995" si="567">IF(D2991=AB2991,0,1)</f>
        <v>#REF!</v>
      </c>
      <c r="AD2991" s="39" t="str">
        <f>VLOOKUP(A2991,'[1]2019.30'!$A:$E,5,0)</f>
        <v>次</v>
      </c>
      <c r="AE2991" s="39">
        <f t="shared" ref="AE2991:AE2995" si="568">IF(E2991=AD2991,0,1)</f>
        <v>0</v>
      </c>
      <c r="AF2991" s="39">
        <f>VLOOKUP(A2991,'[1]2019.30'!$A:$F,6,0)</f>
        <v>20</v>
      </c>
      <c r="AG2991" s="39">
        <f t="shared" ref="AG2991:AG2995" si="569">IF(F2991=AF2991,0,1)</f>
        <v>0</v>
      </c>
      <c r="AH2991" s="39">
        <v>0</v>
      </c>
      <c r="AI2991" s="39">
        <f>IF(G2991=AH2991,0,1)</f>
        <v>0</v>
      </c>
      <c r="AJ2991" s="39" t="e">
        <f>VLOOKUP(A2991,[2]修订!$B:$C,2,0)</f>
        <v>#N/A</v>
      </c>
    </row>
    <row r="2992" s="39" customFormat="1" spans="1:36">
      <c r="A2992" s="55">
        <v>311000031</v>
      </c>
      <c r="B2992" s="52" t="s">
        <v>4834</v>
      </c>
      <c r="C2992" s="52"/>
      <c r="D2992" s="52"/>
      <c r="E2992" s="56" t="s">
        <v>28</v>
      </c>
      <c r="F2992" s="56">
        <v>54</v>
      </c>
      <c r="G2992" s="52"/>
      <c r="H2992" s="47" t="s">
        <v>68</v>
      </c>
      <c r="I2992" s="44"/>
      <c r="J2992" s="39" t="e">
        <f>VLOOKUP(A2992,'[1]2019.11'!$A:$B,2,0)</f>
        <v>#N/A</v>
      </c>
      <c r="X2992" s="39" t="str">
        <f>VLOOKUP(A2992,'[1]2019.30'!$A:$B,2,0)</f>
        <v>膀胱灌注</v>
      </c>
      <c r="Y2992" s="39">
        <f t="shared" si="565"/>
        <v>0</v>
      </c>
      <c r="Z2992" s="39">
        <v>0</v>
      </c>
      <c r="AA2992" s="39">
        <f t="shared" si="566"/>
        <v>0</v>
      </c>
      <c r="AB2992" s="39" t="e">
        <f>VLOOKUP(A2992,'[1]2019.30'!$A:$D,4,0)</f>
        <v>#REF!</v>
      </c>
      <c r="AC2992" s="39" t="e">
        <f t="shared" si="567"/>
        <v>#REF!</v>
      </c>
      <c r="AD2992" s="39" t="str">
        <f>VLOOKUP(A2992,'[1]2019.30'!$A:$E,5,0)</f>
        <v>次</v>
      </c>
      <c r="AE2992" s="39">
        <f t="shared" si="568"/>
        <v>0</v>
      </c>
      <c r="AF2992" s="39">
        <f>VLOOKUP(A2992,'[1]2019.30'!$A:$F,6,0)</f>
        <v>54</v>
      </c>
      <c r="AG2992" s="39">
        <f t="shared" si="569"/>
        <v>0</v>
      </c>
      <c r="AH2992" s="39">
        <v>0</v>
      </c>
      <c r="AI2992" s="39">
        <f>IF(G2992=AH2992,0,1)</f>
        <v>0</v>
      </c>
      <c r="AJ2992" s="39" t="e">
        <f>VLOOKUP(A2992,[2]修订!$B:$C,2,0)</f>
        <v>#N/A</v>
      </c>
    </row>
    <row r="2993" s="39" customFormat="1" spans="1:36">
      <c r="A2993" s="55">
        <v>311000032</v>
      </c>
      <c r="B2993" s="52" t="s">
        <v>4835</v>
      </c>
      <c r="C2993" s="52"/>
      <c r="D2993" s="52"/>
      <c r="E2993" s="56" t="s">
        <v>28</v>
      </c>
      <c r="F2993" s="56">
        <v>54</v>
      </c>
      <c r="G2993" s="52"/>
      <c r="H2993" s="47" t="s">
        <v>68</v>
      </c>
      <c r="I2993" s="44"/>
      <c r="J2993" s="39" t="e">
        <f>VLOOKUP(A2993,'[1]2019.11'!$A:$B,2,0)</f>
        <v>#N/A</v>
      </c>
      <c r="X2993" s="39" t="str">
        <f>VLOOKUP(A2993,'[1]2019.30'!$A:$B,2,0)</f>
        <v>膀胱区封闭</v>
      </c>
      <c r="Y2993" s="39">
        <f t="shared" si="565"/>
        <v>0</v>
      </c>
      <c r="Z2993" s="39">
        <v>0</v>
      </c>
      <c r="AA2993" s="39">
        <f t="shared" si="566"/>
        <v>0</v>
      </c>
      <c r="AB2993" s="39" t="e">
        <f>VLOOKUP(A2993,'[1]2019.30'!$A:$D,4,0)</f>
        <v>#REF!</v>
      </c>
      <c r="AC2993" s="39" t="e">
        <f t="shared" si="567"/>
        <v>#REF!</v>
      </c>
      <c r="AD2993" s="39" t="str">
        <f>VLOOKUP(A2993,'[1]2019.30'!$A:$E,5,0)</f>
        <v>次</v>
      </c>
      <c r="AE2993" s="39">
        <f t="shared" si="568"/>
        <v>0</v>
      </c>
      <c r="AF2993" s="39">
        <f>VLOOKUP(A2993,'[1]2019.30'!$A:$F,6,0)</f>
        <v>54</v>
      </c>
      <c r="AG2993" s="39">
        <f t="shared" si="569"/>
        <v>0</v>
      </c>
      <c r="AH2993" s="39">
        <v>0</v>
      </c>
      <c r="AI2993" s="39">
        <f>IF(G2993=AH2993,0,1)</f>
        <v>0</v>
      </c>
      <c r="AJ2993" s="39" t="e">
        <f>VLOOKUP(A2993,[2]修订!$B:$C,2,0)</f>
        <v>#N/A</v>
      </c>
    </row>
    <row r="2994" s="39" customFormat="1" spans="1:36">
      <c r="A2994" s="55">
        <v>311000033</v>
      </c>
      <c r="B2994" s="52" t="s">
        <v>4836</v>
      </c>
      <c r="C2994" s="52"/>
      <c r="D2994" s="52"/>
      <c r="E2994" s="56" t="s">
        <v>28</v>
      </c>
      <c r="F2994" s="56">
        <v>400</v>
      </c>
      <c r="G2994" s="52" t="s">
        <v>4837</v>
      </c>
      <c r="H2994" s="47" t="s">
        <v>68</v>
      </c>
      <c r="I2994" s="44"/>
      <c r="J2994" s="39" t="e">
        <f>VLOOKUP(A2994,'[1]2019.11'!$A:$B,2,0)</f>
        <v>#N/A</v>
      </c>
      <c r="X2994" s="39" t="str">
        <f>VLOOKUP(A2994,'[1]2019.30'!$A:$B,2,0)</f>
        <v>膀胱穿刺造瘘术</v>
      </c>
      <c r="Y2994" s="39">
        <f t="shared" si="565"/>
        <v>0</v>
      </c>
      <c r="Z2994" s="39">
        <v>0</v>
      </c>
      <c r="AA2994" s="39">
        <f t="shared" si="566"/>
        <v>0</v>
      </c>
      <c r="AB2994" s="39" t="e">
        <f>VLOOKUP(A2994,'[1]2019.30'!$A:$D,4,0)</f>
        <v>#REF!</v>
      </c>
      <c r="AC2994" s="39" t="e">
        <f t="shared" si="567"/>
        <v>#REF!</v>
      </c>
      <c r="AD2994" s="39" t="str">
        <f>VLOOKUP(A2994,'[1]2019.30'!$A:$E,5,0)</f>
        <v>次</v>
      </c>
      <c r="AE2994" s="39">
        <f t="shared" si="568"/>
        <v>0</v>
      </c>
      <c r="AF2994" s="39">
        <f>VLOOKUP(A2994,'[1]2019.30'!$A:$F,6,0)</f>
        <v>400</v>
      </c>
      <c r="AG2994" s="39">
        <f t="shared" si="569"/>
        <v>0</v>
      </c>
      <c r="AH2994" s="39" t="s">
        <v>4837</v>
      </c>
      <c r="AI2994" s="39">
        <f>IF(G2994=AH2994,0,1)</f>
        <v>0</v>
      </c>
      <c r="AJ2994" s="39" t="e">
        <f>VLOOKUP(A2994,[2]修订!$B:$C,2,0)</f>
        <v>#N/A</v>
      </c>
    </row>
    <row r="2995" s="39" customFormat="1" spans="1:36">
      <c r="A2995" s="55">
        <v>311000034</v>
      </c>
      <c r="B2995" s="52" t="s">
        <v>4838</v>
      </c>
      <c r="C2995" s="52" t="s">
        <v>4839</v>
      </c>
      <c r="D2995" s="52"/>
      <c r="E2995" s="56" t="s">
        <v>28</v>
      </c>
      <c r="F2995" s="56">
        <v>780</v>
      </c>
      <c r="G2995" s="52" t="s">
        <v>4703</v>
      </c>
      <c r="H2995" s="47" t="s">
        <v>68</v>
      </c>
      <c r="I2995" s="44"/>
      <c r="J2995" s="39" t="e">
        <f>VLOOKUP(A2995,'[1]2019.11'!$A:$B,2,0)</f>
        <v>#N/A</v>
      </c>
      <c r="X2995" s="39" t="str">
        <f>VLOOKUP(A2995,'[1]2019.30'!$A:$B,2,0)</f>
        <v>膀胱镜尿道镜检查</v>
      </c>
      <c r="Y2995" s="39">
        <f t="shared" si="565"/>
        <v>0</v>
      </c>
      <c r="Z2995" s="39" t="s">
        <v>4839</v>
      </c>
      <c r="AA2995" s="39">
        <f t="shared" si="566"/>
        <v>0</v>
      </c>
      <c r="AB2995" s="39" t="e">
        <f>VLOOKUP(A2995,'[1]2019.30'!$A:$D,4,0)</f>
        <v>#REF!</v>
      </c>
      <c r="AC2995" s="39" t="e">
        <f t="shared" si="567"/>
        <v>#REF!</v>
      </c>
      <c r="AD2995" s="39" t="str">
        <f>VLOOKUP(A2995,'[1]2019.30'!$A:$E,5,0)</f>
        <v>次</v>
      </c>
      <c r="AE2995" s="39">
        <f t="shared" si="568"/>
        <v>0</v>
      </c>
      <c r="AF2995" s="39">
        <f>VLOOKUP(A2995,'[1]2019.30'!$A:$F,6,0)</f>
        <v>780</v>
      </c>
      <c r="AG2995" s="39">
        <f t="shared" si="569"/>
        <v>0</v>
      </c>
      <c r="AH2995" s="39" t="s">
        <v>4703</v>
      </c>
      <c r="AI2995" s="39">
        <f>IF(G2995=AH2995,0,1)</f>
        <v>0</v>
      </c>
      <c r="AJ2995" s="39" t="e">
        <f>VLOOKUP(A2995,[2]修订!$B:$C,2,0)</f>
        <v>#N/A</v>
      </c>
    </row>
    <row r="2996" s="39" customFormat="1" spans="1:36">
      <c r="A2996" s="55">
        <v>311000035</v>
      </c>
      <c r="B2996" s="52" t="s">
        <v>4840</v>
      </c>
      <c r="C2996" s="52"/>
      <c r="D2996" s="52"/>
      <c r="E2996" s="56" t="s">
        <v>28</v>
      </c>
      <c r="F2996" s="56">
        <v>270</v>
      </c>
      <c r="G2996" s="52"/>
      <c r="H2996" s="47"/>
      <c r="I2996" s="44"/>
      <c r="J2996" s="39" t="e">
        <f>VLOOKUP(A2996,'[1]2019.11'!$A:$B,2,0)</f>
        <v>#N/A</v>
      </c>
      <c r="X2996" s="39" t="e">
        <f>VLOOKUP(A2996,'[1]2019.30'!$A:$B,2,0)</f>
        <v>#N/A</v>
      </c>
      <c r="AJ2996" s="39" t="e">
        <f>VLOOKUP(A2996,[2]修订!$B:$C,2,0)</f>
        <v>#N/A</v>
      </c>
    </row>
    <row r="2997" s="39" customFormat="1" spans="1:36">
      <c r="A2997" s="55">
        <v>311000036</v>
      </c>
      <c r="B2997" s="52" t="s">
        <v>4841</v>
      </c>
      <c r="C2997" s="52"/>
      <c r="D2997" s="52" t="s">
        <v>4842</v>
      </c>
      <c r="E2997" s="56" t="s">
        <v>28</v>
      </c>
      <c r="F2997" s="56">
        <v>200</v>
      </c>
      <c r="G2997" s="52"/>
      <c r="H2997" s="47" t="s">
        <v>68</v>
      </c>
      <c r="I2997" s="44"/>
      <c r="J2997" s="39" t="e">
        <f>VLOOKUP(A2997,'[1]2019.11'!$A:$B,2,0)</f>
        <v>#N/A</v>
      </c>
      <c r="X2997" s="39" t="str">
        <f>VLOOKUP(A2997,'[1]2019.30'!$A:$B,2,0)</f>
        <v>尿道狭窄扩张术</v>
      </c>
      <c r="Y2997" s="39">
        <f t="shared" ref="Y2997:Y3004" si="570">IF(B2997=X2997,0,1)</f>
        <v>0</v>
      </c>
      <c r="Z2997" s="39">
        <v>0</v>
      </c>
      <c r="AA2997" s="39">
        <f t="shared" ref="AA2997:AA3004" si="571">IF(C2997=Z2997,0,1)</f>
        <v>0</v>
      </c>
      <c r="AB2997" s="39" t="str">
        <f>VLOOKUP(A2997,'[1]2019.30'!$A:$D,4,0)</f>
        <v>丝状探条</v>
      </c>
      <c r="AC2997" s="39">
        <f t="shared" ref="AC2997:AC3004" si="572">IF(D2997=AB2997,0,1)</f>
        <v>0</v>
      </c>
      <c r="AD2997" s="39" t="str">
        <f>VLOOKUP(A2997,'[1]2019.30'!$A:$E,5,0)</f>
        <v>次</v>
      </c>
      <c r="AE2997" s="39">
        <f t="shared" ref="AE2997:AE3004" si="573">IF(E2997=AD2997,0,1)</f>
        <v>0</v>
      </c>
      <c r="AF2997" s="39">
        <f>VLOOKUP(A2997,'[1]2019.30'!$A:$F,6,0)</f>
        <v>200</v>
      </c>
      <c r="AG2997" s="39">
        <f t="shared" ref="AG2997:AG3004" si="574">IF(F2997=AF2997,0,1)</f>
        <v>0</v>
      </c>
      <c r="AH2997" s="39">
        <v>0</v>
      </c>
      <c r="AI2997" s="39">
        <f>IF(G2997=AH2997,0,1)</f>
        <v>0</v>
      </c>
      <c r="AJ2997" s="39" t="e">
        <f>VLOOKUP(A2997,[2]修订!$B:$C,2,0)</f>
        <v>#N/A</v>
      </c>
    </row>
    <row r="2998" s="39" customFormat="1" spans="1:36">
      <c r="A2998" s="55">
        <v>311000037</v>
      </c>
      <c r="B2998" s="52" t="s">
        <v>4843</v>
      </c>
      <c r="C2998" s="52" t="s">
        <v>4844</v>
      </c>
      <c r="D2998" s="52"/>
      <c r="E2998" s="56" t="s">
        <v>28</v>
      </c>
      <c r="F2998" s="56">
        <v>185</v>
      </c>
      <c r="G2998" s="52"/>
      <c r="H2998" s="47"/>
      <c r="I2998" s="44"/>
      <c r="J2998" s="39" t="e">
        <f>VLOOKUP(A2998,'[1]2019.11'!$A:$B,2,0)</f>
        <v>#N/A</v>
      </c>
      <c r="X2998" s="39" t="e">
        <f>VLOOKUP(A2998,'[1]2019.30'!$A:$B,2,0)</f>
        <v>#N/A</v>
      </c>
      <c r="AJ2998" s="39" t="e">
        <f>VLOOKUP(A2998,[2]修订!$B:$C,2,0)</f>
        <v>#N/A</v>
      </c>
    </row>
    <row r="2999" s="39" customFormat="1" spans="1:36">
      <c r="A2999" s="55">
        <v>311000038</v>
      </c>
      <c r="B2999" s="52" t="s">
        <v>4845</v>
      </c>
      <c r="C2999" s="52"/>
      <c r="D2999" s="52"/>
      <c r="E2999" s="56" t="s">
        <v>28</v>
      </c>
      <c r="F2999" s="56">
        <v>45</v>
      </c>
      <c r="G2999" s="52"/>
      <c r="H2999" s="47"/>
      <c r="I2999" s="44"/>
      <c r="J2999" s="39" t="e">
        <f>VLOOKUP(A2999,'[1]2019.11'!$A:$B,2,0)</f>
        <v>#N/A</v>
      </c>
      <c r="X2999" s="39" t="e">
        <f>VLOOKUP(A2999,'[1]2019.30'!$A:$B,2,0)</f>
        <v>#N/A</v>
      </c>
      <c r="AJ2999" s="39" t="e">
        <f>VLOOKUP(A2999,[2]修订!$B:$C,2,0)</f>
        <v>#N/A</v>
      </c>
    </row>
    <row r="3000" s="39" customFormat="1" spans="1:36">
      <c r="A3000" s="55">
        <v>311000039</v>
      </c>
      <c r="B3000" s="52" t="s">
        <v>4846</v>
      </c>
      <c r="C3000" s="52" t="s">
        <v>4847</v>
      </c>
      <c r="D3000" s="52"/>
      <c r="E3000" s="56" t="s">
        <v>28</v>
      </c>
      <c r="F3000" s="56">
        <v>420</v>
      </c>
      <c r="G3000" s="52"/>
      <c r="H3000" s="47" t="s">
        <v>96</v>
      </c>
      <c r="I3000" s="44"/>
      <c r="J3000" s="39" t="e">
        <f>VLOOKUP(A3000,'[1]2019.11'!$A:$B,2,0)</f>
        <v>#N/A</v>
      </c>
      <c r="X3000" s="39" t="e">
        <f>VLOOKUP(A3000,'[1]2019.30'!$A:$B,2,0)</f>
        <v>#N/A</v>
      </c>
      <c r="AJ3000" s="39" t="e">
        <f>VLOOKUP(A3000,[2]修订!$B:$C,2,0)</f>
        <v>#N/A</v>
      </c>
    </row>
    <row r="3001" s="39" customFormat="1" spans="1:36">
      <c r="A3001" s="55">
        <v>311000040</v>
      </c>
      <c r="B3001" s="52" t="s">
        <v>4848</v>
      </c>
      <c r="C3001" s="52" t="s">
        <v>4849</v>
      </c>
      <c r="D3001" s="52"/>
      <c r="E3001" s="56" t="s">
        <v>28</v>
      </c>
      <c r="F3001" s="56"/>
      <c r="G3001" s="52"/>
      <c r="H3001" s="47"/>
      <c r="I3001" s="44"/>
      <c r="J3001" s="39" t="e">
        <f>VLOOKUP(A3001,'[1]2019.11'!$A:$B,2,0)</f>
        <v>#N/A</v>
      </c>
      <c r="X3001" s="39" t="str">
        <f>VLOOKUP(A3001,'[1]2019.30'!$A:$B,2,0)</f>
        <v>体外冲击波碎石</v>
      </c>
      <c r="Y3001" s="39">
        <f t="shared" si="570"/>
        <v>0</v>
      </c>
      <c r="Z3001" s="39" t="s">
        <v>4849</v>
      </c>
      <c r="AA3001" s="39">
        <f t="shared" si="571"/>
        <v>0</v>
      </c>
      <c r="AB3001" s="39" t="e">
        <f>VLOOKUP(A3001,'[1]2019.30'!$A:$D,4,0)</f>
        <v>#REF!</v>
      </c>
      <c r="AC3001" s="39" t="e">
        <f t="shared" si="572"/>
        <v>#REF!</v>
      </c>
      <c r="AD3001" s="39" t="str">
        <f>VLOOKUP(A3001,'[1]2019.30'!$A:$E,5,0)</f>
        <v>次</v>
      </c>
      <c r="AE3001" s="39">
        <f t="shared" si="573"/>
        <v>0</v>
      </c>
      <c r="AF3001" s="39" t="e">
        <f>VLOOKUP(A3001,'[1]2019.30'!$A:$F,6,0)</f>
        <v>#REF!</v>
      </c>
      <c r="AG3001" s="39" t="e">
        <f t="shared" si="574"/>
        <v>#REF!</v>
      </c>
      <c r="AH3001" s="39">
        <v>0</v>
      </c>
      <c r="AI3001" s="39">
        <f>IF(G3001=AH3001,0,1)</f>
        <v>0</v>
      </c>
      <c r="AJ3001" s="39" t="e">
        <f>VLOOKUP(A3001,[2]修订!$B:$C,2,0)</f>
        <v>#N/A</v>
      </c>
    </row>
    <row r="3002" s="39" customFormat="1" spans="1:36">
      <c r="A3002" s="55" t="s">
        <v>4850</v>
      </c>
      <c r="B3002" s="52" t="s">
        <v>4851</v>
      </c>
      <c r="C3002" s="52"/>
      <c r="D3002" s="52"/>
      <c r="E3002" s="56" t="s">
        <v>28</v>
      </c>
      <c r="F3002" s="56">
        <v>1700</v>
      </c>
      <c r="G3002" s="52"/>
      <c r="H3002" s="47" t="s">
        <v>68</v>
      </c>
      <c r="I3002" s="44"/>
      <c r="J3002" s="39" t="e">
        <f>VLOOKUP(A3002,'[1]2019.11'!$A:$B,2,0)</f>
        <v>#N/A</v>
      </c>
      <c r="X3002" s="39" t="str">
        <f>VLOOKUP(A3002,'[1]2019.30'!$A:$B,2,0)</f>
        <v>首次</v>
      </c>
      <c r="Y3002" s="39">
        <f t="shared" si="570"/>
        <v>0</v>
      </c>
      <c r="Z3002" s="39">
        <v>0</v>
      </c>
      <c r="AA3002" s="39">
        <f t="shared" si="571"/>
        <v>0</v>
      </c>
      <c r="AB3002" s="39" t="e">
        <f>VLOOKUP(A3002,'[1]2019.30'!$A:$D,4,0)</f>
        <v>#REF!</v>
      </c>
      <c r="AC3002" s="39" t="e">
        <f t="shared" si="572"/>
        <v>#REF!</v>
      </c>
      <c r="AD3002" s="39" t="str">
        <f>VLOOKUP(A3002,'[1]2019.30'!$A:$E,5,0)</f>
        <v>次</v>
      </c>
      <c r="AE3002" s="39">
        <f t="shared" si="573"/>
        <v>0</v>
      </c>
      <c r="AF3002" s="39">
        <f>VLOOKUP(A3002,'[1]2019.30'!$A:$F,6,0)</f>
        <v>1700</v>
      </c>
      <c r="AG3002" s="39">
        <f t="shared" si="574"/>
        <v>0</v>
      </c>
      <c r="AH3002" s="39">
        <v>0</v>
      </c>
      <c r="AI3002" s="39">
        <f>IF(G3002=AH3002,0,1)</f>
        <v>0</v>
      </c>
      <c r="AJ3002" s="39" t="e">
        <f>VLOOKUP(A3002,[2]修订!$B:$C,2,0)</f>
        <v>#N/A</v>
      </c>
    </row>
    <row r="3003" s="39" customFormat="1" spans="1:36">
      <c r="A3003" s="55" t="s">
        <v>4852</v>
      </c>
      <c r="B3003" s="52" t="s">
        <v>4853</v>
      </c>
      <c r="C3003" s="52"/>
      <c r="D3003" s="52"/>
      <c r="E3003" s="56" t="s">
        <v>28</v>
      </c>
      <c r="F3003" s="56">
        <v>1150</v>
      </c>
      <c r="G3003" s="52"/>
      <c r="H3003" s="47" t="s">
        <v>68</v>
      </c>
      <c r="I3003" s="44"/>
      <c r="J3003" s="39" t="e">
        <f>VLOOKUP(A3003,'[1]2019.11'!$A:$B,2,0)</f>
        <v>#N/A</v>
      </c>
      <c r="X3003" s="39" t="str">
        <f>VLOOKUP(A3003,'[1]2019.30'!$A:$B,2,0)</f>
        <v>第二次</v>
      </c>
      <c r="Y3003" s="39">
        <f t="shared" si="570"/>
        <v>0</v>
      </c>
      <c r="Z3003" s="39">
        <v>0</v>
      </c>
      <c r="AA3003" s="39">
        <f t="shared" si="571"/>
        <v>0</v>
      </c>
      <c r="AB3003" s="39" t="e">
        <f>VLOOKUP(A3003,'[1]2019.30'!$A:$D,4,0)</f>
        <v>#REF!</v>
      </c>
      <c r="AC3003" s="39" t="e">
        <f t="shared" si="572"/>
        <v>#REF!</v>
      </c>
      <c r="AD3003" s="39" t="str">
        <f>VLOOKUP(A3003,'[1]2019.30'!$A:$E,5,0)</f>
        <v>次</v>
      </c>
      <c r="AE3003" s="39">
        <f t="shared" si="573"/>
        <v>0</v>
      </c>
      <c r="AF3003" s="39">
        <f>VLOOKUP(A3003,'[1]2019.30'!$A:$F,6,0)</f>
        <v>1150</v>
      </c>
      <c r="AG3003" s="39">
        <f t="shared" si="574"/>
        <v>0</v>
      </c>
      <c r="AH3003" s="39">
        <v>0</v>
      </c>
      <c r="AI3003" s="39">
        <f>IF(G3003=AH3003,0,1)</f>
        <v>0</v>
      </c>
      <c r="AJ3003" s="39" t="e">
        <f>VLOOKUP(A3003,[2]修订!$B:$C,2,0)</f>
        <v>#N/A</v>
      </c>
    </row>
    <row r="3004" s="39" customFormat="1" spans="1:36">
      <c r="A3004" s="55" t="s">
        <v>4854</v>
      </c>
      <c r="B3004" s="52" t="s">
        <v>4855</v>
      </c>
      <c r="C3004" s="52"/>
      <c r="D3004" s="52"/>
      <c r="E3004" s="56" t="s">
        <v>28</v>
      </c>
      <c r="F3004" s="56">
        <v>770</v>
      </c>
      <c r="G3004" s="52"/>
      <c r="H3004" s="47" t="s">
        <v>68</v>
      </c>
      <c r="I3004" s="44"/>
      <c r="J3004" s="39" t="e">
        <f>VLOOKUP(A3004,'[1]2019.11'!$A:$B,2,0)</f>
        <v>#N/A</v>
      </c>
      <c r="X3004" s="39" t="str">
        <f>VLOOKUP(A3004,'[1]2019.30'!$A:$B,2,0)</f>
        <v>第三次</v>
      </c>
      <c r="Y3004" s="39">
        <f t="shared" si="570"/>
        <v>0</v>
      </c>
      <c r="Z3004" s="39">
        <v>0</v>
      </c>
      <c r="AA3004" s="39">
        <f t="shared" si="571"/>
        <v>0</v>
      </c>
      <c r="AB3004" s="39" t="e">
        <f>VLOOKUP(A3004,'[1]2019.30'!$A:$D,4,0)</f>
        <v>#REF!</v>
      </c>
      <c r="AC3004" s="39" t="e">
        <f t="shared" si="572"/>
        <v>#REF!</v>
      </c>
      <c r="AD3004" s="39" t="str">
        <f>VLOOKUP(A3004,'[1]2019.30'!$A:$E,5,0)</f>
        <v>次</v>
      </c>
      <c r="AE3004" s="39">
        <f t="shared" si="573"/>
        <v>0</v>
      </c>
      <c r="AF3004" s="39">
        <f>VLOOKUP(A3004,'[1]2019.30'!$A:$F,6,0)</f>
        <v>770</v>
      </c>
      <c r="AG3004" s="39">
        <f t="shared" si="574"/>
        <v>0</v>
      </c>
      <c r="AH3004" s="39">
        <v>0</v>
      </c>
      <c r="AI3004" s="39">
        <f>IF(G3004=AH3004,0,1)</f>
        <v>0</v>
      </c>
      <c r="AJ3004" s="39" t="e">
        <f>VLOOKUP(A3004,[2]修订!$B:$C,2,0)</f>
        <v>#N/A</v>
      </c>
    </row>
    <row r="3005" s="39" customFormat="1" ht="36" spans="1:36">
      <c r="A3005" s="55">
        <v>311000041</v>
      </c>
      <c r="B3005" s="52" t="s">
        <v>4856</v>
      </c>
      <c r="C3005" s="52" t="s">
        <v>4857</v>
      </c>
      <c r="D3005" s="52"/>
      <c r="E3005" s="56" t="s">
        <v>28</v>
      </c>
      <c r="F3005" s="56" t="s">
        <v>48</v>
      </c>
      <c r="G3005" s="52"/>
      <c r="H3005" s="57" t="s">
        <v>159</v>
      </c>
      <c r="J3005" s="39" t="e">
        <f>VLOOKUP(A3005,'[1]2019.11'!$A:$B,2,0)</f>
        <v>#N/A</v>
      </c>
      <c r="X3005" s="39" t="e">
        <f>VLOOKUP(A3005,'[1]2019.30'!$A:$B,2,0)</f>
        <v>#N/A</v>
      </c>
      <c r="AJ3005" s="39" t="e">
        <f>VLOOKUP(A3005,[2]修订!$B:$C,2,0)</f>
        <v>#N/A</v>
      </c>
    </row>
    <row r="3006" s="39" customFormat="1" ht="120" spans="1:36">
      <c r="A3006" s="55">
        <v>311000044</v>
      </c>
      <c r="B3006" s="52" t="s">
        <v>4858</v>
      </c>
      <c r="C3006" s="52" t="s">
        <v>4859</v>
      </c>
      <c r="D3006" s="52" t="s">
        <v>4860</v>
      </c>
      <c r="E3006" s="56" t="s">
        <v>28</v>
      </c>
      <c r="F3006" s="56" t="s">
        <v>48</v>
      </c>
      <c r="G3006" s="52"/>
      <c r="H3006" s="57" t="s">
        <v>62</v>
      </c>
      <c r="J3006" s="39" t="e">
        <f>VLOOKUP(A3006,'[1]2019.11'!$A:$B,2,0)</f>
        <v>#N/A</v>
      </c>
      <c r="X3006" s="39" t="e">
        <f>VLOOKUP(A3006,'[1]2019.30'!$A:$B,2,0)</f>
        <v>#N/A</v>
      </c>
      <c r="AJ3006" s="39" t="e">
        <f>VLOOKUP(A3006,[2]修订!$B:$C,2,0)</f>
        <v>#N/A</v>
      </c>
    </row>
    <row r="3007" s="39" customFormat="1" ht="36" spans="1:36">
      <c r="A3007" s="55">
        <v>311000045</v>
      </c>
      <c r="B3007" s="52" t="s">
        <v>4861</v>
      </c>
      <c r="C3007" s="52" t="s">
        <v>4862</v>
      </c>
      <c r="D3007" s="52" t="s">
        <v>4863</v>
      </c>
      <c r="E3007" s="56" t="s">
        <v>155</v>
      </c>
      <c r="F3007" s="56" t="s">
        <v>48</v>
      </c>
      <c r="G3007" s="52" t="s">
        <v>4864</v>
      </c>
      <c r="H3007" s="57" t="s">
        <v>81</v>
      </c>
      <c r="I3007" s="39">
        <v>20</v>
      </c>
      <c r="J3007" s="39" t="e">
        <f>VLOOKUP(A3007,'[1]2019.11'!$A:$B,2,0)</f>
        <v>#N/A</v>
      </c>
      <c r="X3007" s="39" t="e">
        <f>VLOOKUP(A3007,'[1]2019.30'!$A:$B,2,0)</f>
        <v>#N/A</v>
      </c>
      <c r="AJ3007" s="39" t="e">
        <f>VLOOKUP(A3007,[2]修订!$B:$C,2,0)</f>
        <v>#N/A</v>
      </c>
    </row>
    <row r="3008" s="39" customFormat="1" spans="1:36">
      <c r="A3008" s="55">
        <v>3111</v>
      </c>
      <c r="B3008" s="52" t="s">
        <v>4865</v>
      </c>
      <c r="C3008" s="52"/>
      <c r="D3008" s="52"/>
      <c r="E3008" s="56"/>
      <c r="F3008" s="56"/>
      <c r="G3008" s="52"/>
      <c r="H3008" s="47"/>
      <c r="I3008" s="44"/>
      <c r="J3008" s="39" t="e">
        <f>VLOOKUP(A3008,'[1]2019.11'!$A:$B,2,0)</f>
        <v>#N/A</v>
      </c>
      <c r="X3008" s="39" t="str">
        <f>VLOOKUP(A3008,'[1]2019.30'!$A:$B,2,0)</f>
        <v>11．男性生殖系统</v>
      </c>
      <c r="Y3008" s="39">
        <f>IF(B3008=X3008,0,1)</f>
        <v>0</v>
      </c>
      <c r="Z3008" s="39">
        <v>0</v>
      </c>
      <c r="AA3008" s="39">
        <f>IF(C3008=Z3008,0,1)</f>
        <v>0</v>
      </c>
      <c r="AB3008" s="39" t="e">
        <f>VLOOKUP(A3008,'[1]2019.30'!$A:$D,4,0)</f>
        <v>#REF!</v>
      </c>
      <c r="AC3008" s="39" t="e">
        <f>IF(D3008=AB3008,0,1)</f>
        <v>#REF!</v>
      </c>
      <c r="AD3008" s="39" t="e">
        <f>VLOOKUP(A3008,'[1]2019.30'!$A:$E,5,0)</f>
        <v>#REF!</v>
      </c>
      <c r="AE3008" s="39" t="e">
        <f>IF(E3008=AD3008,0,1)</f>
        <v>#REF!</v>
      </c>
      <c r="AF3008" s="39" t="e">
        <f>VLOOKUP(A3008,'[1]2019.30'!$A:$F,6,0)</f>
        <v>#REF!</v>
      </c>
      <c r="AG3008" s="39" t="e">
        <f>IF(F3008=AF3008,0,1)</f>
        <v>#REF!</v>
      </c>
      <c r="AH3008" s="39">
        <v>0</v>
      </c>
      <c r="AI3008" s="39">
        <f>IF(G3008=AH3008,0,1)</f>
        <v>0</v>
      </c>
      <c r="AJ3008" s="39" t="e">
        <f>VLOOKUP(A3008,[2]修订!$B:$C,2,0)</f>
        <v>#N/A</v>
      </c>
    </row>
    <row r="3009" s="39" customFormat="1" spans="1:36">
      <c r="A3009" s="55">
        <v>311100001</v>
      </c>
      <c r="B3009" s="52" t="s">
        <v>4866</v>
      </c>
      <c r="C3009" s="52"/>
      <c r="D3009" s="52" t="s">
        <v>4867</v>
      </c>
      <c r="E3009" s="56" t="s">
        <v>28</v>
      </c>
      <c r="F3009" s="56">
        <v>60</v>
      </c>
      <c r="G3009" s="52"/>
      <c r="H3009" s="47"/>
      <c r="I3009" s="44"/>
      <c r="J3009" s="39" t="e">
        <f>VLOOKUP(A3009,'[1]2019.11'!$A:$B,2,0)</f>
        <v>#N/A</v>
      </c>
      <c r="X3009" s="39" t="e">
        <f>VLOOKUP(A3009,'[1]2019.30'!$A:$B,2,0)</f>
        <v>#N/A</v>
      </c>
      <c r="AJ3009" s="39" t="e">
        <f>VLOOKUP(A3009,[2]修订!$B:$C,2,0)</f>
        <v>#N/A</v>
      </c>
    </row>
    <row r="3010" s="39" customFormat="1" spans="1:36">
      <c r="A3010" s="55">
        <v>311100002</v>
      </c>
      <c r="B3010" s="52" t="s">
        <v>4868</v>
      </c>
      <c r="C3010" s="52"/>
      <c r="D3010" s="52"/>
      <c r="E3010" s="56" t="s">
        <v>28</v>
      </c>
      <c r="F3010" s="56">
        <v>80</v>
      </c>
      <c r="G3010" s="52"/>
      <c r="H3010" s="47" t="s">
        <v>68</v>
      </c>
      <c r="I3010" s="44"/>
      <c r="J3010" s="39" t="e">
        <f>VLOOKUP(A3010,'[1]2019.11'!$A:$B,2,0)</f>
        <v>#N/A</v>
      </c>
      <c r="X3010" s="39" t="str">
        <f>VLOOKUP(A3010,'[1]2019.30'!$A:$B,2,0)</f>
        <v>嵌顿包茎手法复位术</v>
      </c>
      <c r="Y3010" s="39">
        <f>IF(B3010=X3010,0,1)</f>
        <v>0</v>
      </c>
      <c r="Z3010" s="39">
        <v>0</v>
      </c>
      <c r="AA3010" s="39">
        <f>IF(C3010=Z3010,0,1)</f>
        <v>0</v>
      </c>
      <c r="AB3010" s="39" t="e">
        <f>VLOOKUP(A3010,'[1]2019.30'!$A:$D,4,0)</f>
        <v>#REF!</v>
      </c>
      <c r="AC3010" s="39" t="e">
        <f>IF(D3010=AB3010,0,1)</f>
        <v>#REF!</v>
      </c>
      <c r="AD3010" s="39" t="str">
        <f>VLOOKUP(A3010,'[1]2019.30'!$A:$E,5,0)</f>
        <v>次</v>
      </c>
      <c r="AE3010" s="39">
        <f>IF(E3010=AD3010,0,1)</f>
        <v>0</v>
      </c>
      <c r="AF3010" s="39">
        <f>VLOOKUP(A3010,'[1]2019.30'!$A:$F,6,0)</f>
        <v>80</v>
      </c>
      <c r="AG3010" s="39">
        <f>IF(F3010=AF3010,0,1)</f>
        <v>0</v>
      </c>
      <c r="AH3010" s="39">
        <v>0</v>
      </c>
      <c r="AI3010" s="39">
        <f>IF(G3010=AH3010,0,1)</f>
        <v>0</v>
      </c>
      <c r="AJ3010" s="39" t="e">
        <f>VLOOKUP(A3010,[2]修订!$B:$C,2,0)</f>
        <v>#N/A</v>
      </c>
    </row>
    <row r="3011" s="39" customFormat="1" spans="1:36">
      <c r="A3011" s="55">
        <v>311100003</v>
      </c>
      <c r="B3011" s="52" t="s">
        <v>4869</v>
      </c>
      <c r="C3011" s="52" t="s">
        <v>4870</v>
      </c>
      <c r="D3011" s="52"/>
      <c r="E3011" s="56" t="s">
        <v>28</v>
      </c>
      <c r="F3011" s="56">
        <v>80</v>
      </c>
      <c r="G3011" s="52"/>
      <c r="H3011" s="47"/>
      <c r="I3011" s="44"/>
      <c r="J3011" s="39" t="e">
        <f>VLOOKUP(A3011,'[1]2019.11'!$A:$B,2,0)</f>
        <v>#N/A</v>
      </c>
      <c r="X3011" s="39" t="e">
        <f>VLOOKUP(A3011,'[1]2019.30'!$A:$B,2,0)</f>
        <v>#N/A</v>
      </c>
      <c r="AJ3011" s="39" t="e">
        <f>VLOOKUP(A3011,[2]修订!$B:$C,2,0)</f>
        <v>#N/A</v>
      </c>
    </row>
    <row r="3012" s="39" customFormat="1" spans="1:36">
      <c r="A3012" s="55">
        <v>311100004</v>
      </c>
      <c r="B3012" s="52" t="s">
        <v>4871</v>
      </c>
      <c r="C3012" s="52"/>
      <c r="D3012" s="52"/>
      <c r="E3012" s="56" t="s">
        <v>28</v>
      </c>
      <c r="F3012" s="56">
        <v>80</v>
      </c>
      <c r="G3012" s="52"/>
      <c r="H3012" s="47"/>
      <c r="I3012" s="44"/>
      <c r="J3012" s="39" t="e">
        <f>VLOOKUP(A3012,'[1]2019.11'!$A:$B,2,0)</f>
        <v>#N/A</v>
      </c>
      <c r="X3012" s="39" t="e">
        <f>VLOOKUP(A3012,'[1]2019.30'!$A:$B,2,0)</f>
        <v>#N/A</v>
      </c>
      <c r="AJ3012" s="39" t="e">
        <f>VLOOKUP(A3012,[2]修订!$B:$C,2,0)</f>
        <v>#N/A</v>
      </c>
    </row>
    <row r="3013" s="39" customFormat="1" spans="1:36">
      <c r="A3013" s="55">
        <v>311100005</v>
      </c>
      <c r="B3013" s="52" t="s">
        <v>4872</v>
      </c>
      <c r="C3013" s="52" t="s">
        <v>4873</v>
      </c>
      <c r="D3013" s="52"/>
      <c r="E3013" s="56" t="s">
        <v>28</v>
      </c>
      <c r="F3013" s="56">
        <v>125</v>
      </c>
      <c r="G3013" s="52"/>
      <c r="H3013" s="47"/>
      <c r="I3013" s="44"/>
      <c r="J3013" s="39" t="e">
        <f>VLOOKUP(A3013,'[1]2019.11'!$A:$B,2,0)</f>
        <v>#N/A</v>
      </c>
      <c r="X3013" s="39" t="e">
        <f>VLOOKUP(A3013,'[1]2019.30'!$A:$B,2,0)</f>
        <v>#N/A</v>
      </c>
      <c r="AJ3013" s="39" t="e">
        <f>VLOOKUP(A3013,[2]修订!$B:$C,2,0)</f>
        <v>#N/A</v>
      </c>
    </row>
    <row r="3014" s="39" customFormat="1" spans="1:36">
      <c r="A3014" s="55">
        <v>311100006</v>
      </c>
      <c r="B3014" s="52" t="s">
        <v>4874</v>
      </c>
      <c r="C3014" s="52" t="s">
        <v>4875</v>
      </c>
      <c r="D3014" s="52"/>
      <c r="E3014" s="56" t="s">
        <v>28</v>
      </c>
      <c r="F3014" s="56">
        <v>540</v>
      </c>
      <c r="G3014" s="52" t="s">
        <v>4876</v>
      </c>
      <c r="H3014" s="47" t="s">
        <v>68</v>
      </c>
      <c r="I3014" s="44"/>
      <c r="J3014" s="39" t="e">
        <f>VLOOKUP(A3014,'[1]2019.11'!$A:$B,2,0)</f>
        <v>#N/A</v>
      </c>
      <c r="X3014" s="39" t="str">
        <f>VLOOKUP(A3014,'[1]2019.30'!$A:$B,2,0)</f>
        <v>睾丸阴茎海绵体活检术</v>
      </c>
      <c r="Y3014" s="39">
        <f>IF(B3014=X3014,0,1)</f>
        <v>0</v>
      </c>
      <c r="Z3014" s="39" t="s">
        <v>4875</v>
      </c>
      <c r="AA3014" s="39">
        <f>IF(C3014=Z3014,0,1)</f>
        <v>0</v>
      </c>
      <c r="AB3014" s="39" t="e">
        <f>VLOOKUP(A3014,'[1]2019.30'!$A:$D,4,0)</f>
        <v>#REF!</v>
      </c>
      <c r="AC3014" s="39" t="e">
        <f>IF(D3014=AB3014,0,1)</f>
        <v>#REF!</v>
      </c>
      <c r="AD3014" s="39" t="str">
        <f>VLOOKUP(A3014,'[1]2019.30'!$A:$E,5,0)</f>
        <v>次</v>
      </c>
      <c r="AE3014" s="39">
        <f>IF(E3014=AD3014,0,1)</f>
        <v>0</v>
      </c>
      <c r="AF3014" s="39">
        <f>VLOOKUP(A3014,'[1]2019.30'!$A:$F,6,0)</f>
        <v>540</v>
      </c>
      <c r="AG3014" s="39">
        <f>IF(F3014=AF3014,0,1)</f>
        <v>0</v>
      </c>
      <c r="AH3014" s="39" t="s">
        <v>4876</v>
      </c>
      <c r="AI3014" s="39">
        <f>IF(G3014=AH3014,0,1)</f>
        <v>0</v>
      </c>
      <c r="AJ3014" s="39" t="e">
        <f>VLOOKUP(A3014,[2]修订!$B:$C,2,0)</f>
        <v>#N/A</v>
      </c>
    </row>
    <row r="3015" s="39" customFormat="1" ht="27" spans="1:36">
      <c r="A3015" s="55">
        <v>311100007</v>
      </c>
      <c r="B3015" s="52" t="s">
        <v>4877</v>
      </c>
      <c r="C3015" s="52"/>
      <c r="D3015" s="52"/>
      <c r="E3015" s="56" t="s">
        <v>28</v>
      </c>
      <c r="F3015" s="56" t="s">
        <v>48</v>
      </c>
      <c r="G3015" s="52"/>
      <c r="H3015" s="47" t="s">
        <v>3406</v>
      </c>
      <c r="I3015" s="44">
        <v>330</v>
      </c>
      <c r="J3015" s="39" t="e">
        <f>VLOOKUP(A3015,'[1]2019.11'!$A:$B,2,0)</f>
        <v>#N/A</v>
      </c>
      <c r="X3015" s="39" t="e">
        <f>VLOOKUP(A3015,'[1]2019.30'!$A:$B,2,0)</f>
        <v>#N/A</v>
      </c>
      <c r="AJ3015" s="39" t="e">
        <f>VLOOKUP(A3015,[2]修订!$B:$C,2,0)</f>
        <v>#N/A</v>
      </c>
    </row>
    <row r="3016" s="39" customFormat="1" spans="1:36">
      <c r="A3016" s="55">
        <v>311100008</v>
      </c>
      <c r="B3016" s="52" t="s">
        <v>4878</v>
      </c>
      <c r="C3016" s="52" t="s">
        <v>4879</v>
      </c>
      <c r="D3016" s="52"/>
      <c r="E3016" s="56" t="s">
        <v>28</v>
      </c>
      <c r="F3016" s="56">
        <v>45</v>
      </c>
      <c r="G3016" s="52"/>
      <c r="H3016" s="47"/>
      <c r="I3016" s="44"/>
      <c r="J3016" s="39" t="e">
        <f>VLOOKUP(A3016,'[1]2019.11'!$A:$B,2,0)</f>
        <v>#N/A</v>
      </c>
      <c r="X3016" s="39" t="e">
        <f>VLOOKUP(A3016,'[1]2019.30'!$A:$B,2,0)</f>
        <v>#N/A</v>
      </c>
      <c r="AJ3016" s="39" t="e">
        <f>VLOOKUP(A3016,[2]修订!$B:$C,2,0)</f>
        <v>#N/A</v>
      </c>
    </row>
    <row r="3017" s="39" customFormat="1" spans="1:36">
      <c r="A3017" s="55">
        <v>311100009</v>
      </c>
      <c r="B3017" s="52" t="s">
        <v>4880</v>
      </c>
      <c r="C3017" s="52"/>
      <c r="D3017" s="52"/>
      <c r="E3017" s="56" t="s">
        <v>28</v>
      </c>
      <c r="F3017" s="56">
        <v>60</v>
      </c>
      <c r="G3017" s="52"/>
      <c r="H3017" s="47"/>
      <c r="I3017" s="44"/>
      <c r="J3017" s="39" t="e">
        <f>VLOOKUP(A3017,'[1]2019.11'!$A:$B,2,0)</f>
        <v>#N/A</v>
      </c>
      <c r="X3017" s="39" t="e">
        <f>VLOOKUP(A3017,'[1]2019.30'!$A:$B,2,0)</f>
        <v>#N/A</v>
      </c>
      <c r="AJ3017" s="39" t="e">
        <f>VLOOKUP(A3017,[2]修订!$B:$C,2,0)</f>
        <v>#N/A</v>
      </c>
    </row>
    <row r="3018" s="39" customFormat="1" ht="27" spans="1:36">
      <c r="A3018" s="55">
        <v>311100010</v>
      </c>
      <c r="B3018" s="52" t="s">
        <v>4881</v>
      </c>
      <c r="C3018" s="52" t="s">
        <v>4882</v>
      </c>
      <c r="D3018" s="52"/>
      <c r="E3018" s="56" t="s">
        <v>28</v>
      </c>
      <c r="F3018" s="56">
        <v>135</v>
      </c>
      <c r="G3018" s="52"/>
      <c r="H3018" s="47" t="s">
        <v>1543</v>
      </c>
      <c r="I3018" s="44"/>
      <c r="J3018" s="39" t="e">
        <f>VLOOKUP(A3018,'[1]2019.11'!$A:$B,2,0)</f>
        <v>#N/A</v>
      </c>
      <c r="X3018" s="39" t="str">
        <f>VLOOKUP(A3018,'[1]2019.30'!$A:$B,2,0)</f>
        <v>阴茎赘生物电灼术</v>
      </c>
      <c r="Y3018" s="39">
        <f t="shared" ref="Y3018:Y3023" si="575">IF(B3018=X3018,0,1)</f>
        <v>0</v>
      </c>
      <c r="Z3018" s="39" t="s">
        <v>4883</v>
      </c>
      <c r="AA3018" s="39">
        <f t="shared" ref="AA3018:AA3023" si="576">IF(C3018=Z3018,0,1)</f>
        <v>1</v>
      </c>
      <c r="AB3018" s="39" t="e">
        <f>VLOOKUP(A3018,'[1]2019.30'!$A:$D,4,0)</f>
        <v>#REF!</v>
      </c>
      <c r="AC3018" s="39" t="e">
        <f t="shared" ref="AC3018:AC3023" si="577">IF(D3018=AB3018,0,1)</f>
        <v>#REF!</v>
      </c>
      <c r="AD3018" s="39" t="str">
        <f>VLOOKUP(A3018,'[1]2019.30'!$A:$E,5,0)</f>
        <v>次</v>
      </c>
      <c r="AE3018" s="39">
        <f t="shared" ref="AE3018:AE3023" si="578">IF(E3018=AD3018,0,1)</f>
        <v>0</v>
      </c>
      <c r="AF3018" s="39">
        <f>VLOOKUP(A3018,'[1]2019.30'!$A:$F,6,0)</f>
        <v>135</v>
      </c>
      <c r="AG3018" s="39">
        <f t="shared" ref="AG3018:AG3023" si="579">IF(F3018=AF3018,0,1)</f>
        <v>0</v>
      </c>
      <c r="AH3018" s="39">
        <v>0</v>
      </c>
      <c r="AI3018" s="39">
        <f>IF(G3018=AH3018,0,1)</f>
        <v>0</v>
      </c>
      <c r="AJ3018" s="39" t="e">
        <f>VLOOKUP(A3018,[2]修订!$B:$C,2,0)</f>
        <v>#N/A</v>
      </c>
    </row>
    <row r="3019" s="39" customFormat="1" spans="1:36">
      <c r="A3019" s="55">
        <v>311100011</v>
      </c>
      <c r="B3019" s="52" t="s">
        <v>4884</v>
      </c>
      <c r="C3019" s="52"/>
      <c r="D3019" s="52"/>
      <c r="E3019" s="56" t="s">
        <v>28</v>
      </c>
      <c r="F3019" s="56">
        <v>80</v>
      </c>
      <c r="G3019" s="52"/>
      <c r="H3019" s="47"/>
      <c r="I3019" s="44"/>
      <c r="J3019" s="39" t="e">
        <f>VLOOKUP(A3019,'[1]2019.11'!$A:$B,2,0)</f>
        <v>#N/A</v>
      </c>
      <c r="X3019" s="39" t="e">
        <f>VLOOKUP(A3019,'[1]2019.30'!$A:$B,2,0)</f>
        <v>#N/A</v>
      </c>
      <c r="AJ3019" s="39" t="e">
        <f>VLOOKUP(A3019,[2]修订!$B:$C,2,0)</f>
        <v>#N/A</v>
      </c>
    </row>
    <row r="3020" s="39" customFormat="1" spans="1:36">
      <c r="A3020" s="55">
        <v>311100012</v>
      </c>
      <c r="B3020" s="52" t="s">
        <v>4885</v>
      </c>
      <c r="C3020" s="52"/>
      <c r="D3020" s="52"/>
      <c r="E3020" s="56" t="s">
        <v>28</v>
      </c>
      <c r="F3020" s="56">
        <v>160</v>
      </c>
      <c r="G3020" s="52"/>
      <c r="H3020" s="47"/>
      <c r="I3020" s="44"/>
      <c r="J3020" s="39" t="e">
        <f>VLOOKUP(A3020,'[1]2019.11'!$A:$B,2,0)</f>
        <v>#N/A</v>
      </c>
      <c r="X3020" s="39" t="e">
        <f>VLOOKUP(A3020,'[1]2019.30'!$A:$B,2,0)</f>
        <v>#N/A</v>
      </c>
      <c r="AJ3020" s="39" t="e">
        <f>VLOOKUP(A3020,[2]修订!$B:$C,2,0)</f>
        <v>#N/A</v>
      </c>
    </row>
    <row r="3021" s="39" customFormat="1" spans="1:36">
      <c r="A3021" s="55">
        <v>311100013</v>
      </c>
      <c r="B3021" s="52" t="s">
        <v>4886</v>
      </c>
      <c r="C3021" s="52"/>
      <c r="D3021" s="52"/>
      <c r="E3021" s="56" t="s">
        <v>28</v>
      </c>
      <c r="F3021" s="56">
        <v>300</v>
      </c>
      <c r="G3021" s="52"/>
      <c r="H3021" s="47" t="s">
        <v>68</v>
      </c>
      <c r="I3021" s="44"/>
      <c r="J3021" s="39" t="e">
        <f>VLOOKUP(A3021,'[1]2019.11'!$A:$B,2,0)</f>
        <v>#N/A</v>
      </c>
      <c r="X3021" s="39" t="str">
        <f>VLOOKUP(A3021,'[1]2019.30'!$A:$B,2,0)</f>
        <v>B超引导下前列腺活检术</v>
      </c>
      <c r="Y3021" s="39">
        <f t="shared" si="575"/>
        <v>0</v>
      </c>
      <c r="Z3021" s="39">
        <v>0</v>
      </c>
      <c r="AA3021" s="39">
        <f t="shared" si="576"/>
        <v>0</v>
      </c>
      <c r="AB3021" s="39" t="e">
        <f>VLOOKUP(A3021,'[1]2019.30'!$A:$D,4,0)</f>
        <v>#REF!</v>
      </c>
      <c r="AC3021" s="39" t="e">
        <f t="shared" si="577"/>
        <v>#REF!</v>
      </c>
      <c r="AD3021" s="39" t="str">
        <f>VLOOKUP(A3021,'[1]2019.30'!$A:$E,5,0)</f>
        <v>次</v>
      </c>
      <c r="AE3021" s="39">
        <f t="shared" si="578"/>
        <v>0</v>
      </c>
      <c r="AF3021" s="39">
        <f>VLOOKUP(A3021,'[1]2019.30'!$A:$F,6,0)</f>
        <v>300</v>
      </c>
      <c r="AG3021" s="39">
        <f t="shared" si="579"/>
        <v>0</v>
      </c>
      <c r="AH3021" s="39">
        <v>0</v>
      </c>
      <c r="AI3021" s="39">
        <f>IF(G3021=AH3021,0,1)</f>
        <v>0</v>
      </c>
      <c r="AJ3021" s="39" t="e">
        <f>VLOOKUP(A3021,[2]修订!$B:$C,2,0)</f>
        <v>#N/A</v>
      </c>
    </row>
    <row r="3022" s="39" customFormat="1" spans="1:36">
      <c r="A3022" s="55">
        <v>311100014</v>
      </c>
      <c r="B3022" s="52" t="s">
        <v>4887</v>
      </c>
      <c r="C3022" s="52"/>
      <c r="D3022" s="52"/>
      <c r="E3022" s="56" t="s">
        <v>28</v>
      </c>
      <c r="F3022" s="56">
        <v>110</v>
      </c>
      <c r="G3022" s="52"/>
      <c r="H3022" s="47" t="s">
        <v>68</v>
      </c>
      <c r="I3022" s="44"/>
      <c r="J3022" s="39" t="e">
        <f>VLOOKUP(A3022,'[1]2019.11'!$A:$B,2,0)</f>
        <v>#N/A</v>
      </c>
      <c r="X3022" s="39" t="str">
        <f>VLOOKUP(A3022,'[1]2019.30'!$A:$B,2,0)</f>
        <v>前列腺针吸细胞学活检术</v>
      </c>
      <c r="Y3022" s="39">
        <f t="shared" si="575"/>
        <v>0</v>
      </c>
      <c r="Z3022" s="39">
        <v>0</v>
      </c>
      <c r="AA3022" s="39">
        <f t="shared" si="576"/>
        <v>0</v>
      </c>
      <c r="AB3022" s="39" t="e">
        <f>VLOOKUP(A3022,'[1]2019.30'!$A:$D,4,0)</f>
        <v>#REF!</v>
      </c>
      <c r="AC3022" s="39" t="e">
        <f t="shared" si="577"/>
        <v>#REF!</v>
      </c>
      <c r="AD3022" s="39" t="str">
        <f>VLOOKUP(A3022,'[1]2019.30'!$A:$E,5,0)</f>
        <v>次</v>
      </c>
      <c r="AE3022" s="39">
        <f t="shared" si="578"/>
        <v>0</v>
      </c>
      <c r="AF3022" s="39">
        <f>VLOOKUP(A3022,'[1]2019.30'!$A:$F,6,0)</f>
        <v>110</v>
      </c>
      <c r="AG3022" s="39">
        <f t="shared" si="579"/>
        <v>0</v>
      </c>
      <c r="AH3022" s="39">
        <v>0</v>
      </c>
      <c r="AI3022" s="39">
        <f>IF(G3022=AH3022,0,1)</f>
        <v>0</v>
      </c>
      <c r="AJ3022" s="39" t="e">
        <f>VLOOKUP(A3022,[2]修订!$B:$C,2,0)</f>
        <v>#N/A</v>
      </c>
    </row>
    <row r="3023" s="39" customFormat="1" spans="1:36">
      <c r="A3023" s="55">
        <v>311100015</v>
      </c>
      <c r="B3023" s="52" t="s">
        <v>4888</v>
      </c>
      <c r="C3023" s="52"/>
      <c r="D3023" s="52"/>
      <c r="E3023" s="56" t="s">
        <v>28</v>
      </c>
      <c r="F3023" s="56">
        <v>36</v>
      </c>
      <c r="G3023" s="52"/>
      <c r="H3023" s="47" t="s">
        <v>68</v>
      </c>
      <c r="I3023" s="44"/>
      <c r="J3023" s="39" t="e">
        <f>VLOOKUP(A3023,'[1]2019.11'!$A:$B,2,0)</f>
        <v>#N/A</v>
      </c>
      <c r="X3023" s="39" t="str">
        <f>VLOOKUP(A3023,'[1]2019.30'!$A:$B,2,0)</f>
        <v>前列腺按摩</v>
      </c>
      <c r="Y3023" s="39">
        <f t="shared" si="575"/>
        <v>0</v>
      </c>
      <c r="Z3023" s="39">
        <v>0</v>
      </c>
      <c r="AA3023" s="39">
        <f t="shared" si="576"/>
        <v>0</v>
      </c>
      <c r="AB3023" s="39" t="e">
        <f>VLOOKUP(A3023,'[1]2019.30'!$A:$D,4,0)</f>
        <v>#REF!</v>
      </c>
      <c r="AC3023" s="39" t="e">
        <f t="shared" si="577"/>
        <v>#REF!</v>
      </c>
      <c r="AD3023" s="39" t="str">
        <f>VLOOKUP(A3023,'[1]2019.30'!$A:$E,5,0)</f>
        <v>次</v>
      </c>
      <c r="AE3023" s="39">
        <f t="shared" si="578"/>
        <v>0</v>
      </c>
      <c r="AF3023" s="39">
        <f>VLOOKUP(A3023,'[1]2019.30'!$A:$F,6,0)</f>
        <v>36</v>
      </c>
      <c r="AG3023" s="39">
        <f t="shared" si="579"/>
        <v>0</v>
      </c>
      <c r="AH3023" s="39">
        <v>0</v>
      </c>
      <c r="AI3023" s="39">
        <f>IF(G3023=AH3023,0,1)</f>
        <v>0</v>
      </c>
      <c r="AJ3023" s="39" t="e">
        <f>VLOOKUP(A3023,[2]修订!$B:$C,2,0)</f>
        <v>#N/A</v>
      </c>
    </row>
    <row r="3024" s="39" customFormat="1" spans="1:36">
      <c r="A3024" s="55">
        <v>311100016</v>
      </c>
      <c r="B3024" s="52" t="s">
        <v>4889</v>
      </c>
      <c r="C3024" s="52"/>
      <c r="D3024" s="52"/>
      <c r="E3024" s="56" t="s">
        <v>28</v>
      </c>
      <c r="F3024" s="56">
        <v>25</v>
      </c>
      <c r="G3024" s="52"/>
      <c r="H3024" s="47"/>
      <c r="I3024" s="44"/>
      <c r="J3024" s="39" t="e">
        <f>VLOOKUP(A3024,'[1]2019.11'!$A:$B,2,0)</f>
        <v>#N/A</v>
      </c>
      <c r="X3024" s="39" t="e">
        <f>VLOOKUP(A3024,'[1]2019.30'!$A:$B,2,0)</f>
        <v>#N/A</v>
      </c>
      <c r="AJ3024" s="39" t="e">
        <f>VLOOKUP(A3024,[2]修订!$B:$C,2,0)</f>
        <v>#N/A</v>
      </c>
    </row>
    <row r="3025" s="39" customFormat="1" ht="95.1" customHeight="1" spans="1:36">
      <c r="A3025" s="55">
        <v>311100017</v>
      </c>
      <c r="B3025" s="52" t="s">
        <v>4890</v>
      </c>
      <c r="C3025" s="52"/>
      <c r="D3025" s="52"/>
      <c r="E3025" s="56" t="s">
        <v>28</v>
      </c>
      <c r="F3025" s="56">
        <v>70</v>
      </c>
      <c r="G3025" s="52" t="s">
        <v>4891</v>
      </c>
      <c r="H3025" s="47"/>
      <c r="I3025" s="44"/>
      <c r="J3025" s="39" t="e">
        <f>VLOOKUP(A3025,'[1]2019.11'!$A:$B,2,0)</f>
        <v>#N/A</v>
      </c>
      <c r="X3025" s="39" t="e">
        <f>VLOOKUP(A3025,'[1]2019.30'!$A:$B,2,0)</f>
        <v>#N/A</v>
      </c>
      <c r="AJ3025" s="39" t="e">
        <f>VLOOKUP(A3025,[2]修订!$B:$C,2,0)</f>
        <v>#N/A</v>
      </c>
    </row>
    <row r="3026" s="39" customFormat="1" spans="1:36">
      <c r="A3026" s="55">
        <v>311100018</v>
      </c>
      <c r="B3026" s="52" t="s">
        <v>4892</v>
      </c>
      <c r="C3026" s="52"/>
      <c r="D3026" s="52" t="s">
        <v>4893</v>
      </c>
      <c r="E3026" s="56" t="s">
        <v>28</v>
      </c>
      <c r="F3026" s="56">
        <v>100</v>
      </c>
      <c r="G3026" s="52"/>
      <c r="H3026" s="47" t="s">
        <v>68</v>
      </c>
      <c r="I3026" s="44"/>
      <c r="J3026" s="39" t="e">
        <f>VLOOKUP(A3026,'[1]2019.11'!$A:$B,2,0)</f>
        <v>#N/A</v>
      </c>
      <c r="X3026" s="39" t="str">
        <f>VLOOKUP(A3026,'[1]2019.30'!$A:$B,2,0)</f>
        <v>鞘膜积液穿刺抽液术</v>
      </c>
      <c r="Y3026" s="39">
        <f t="shared" ref="Y3026:Y3031" si="580">IF(B3026=X3026,0,1)</f>
        <v>0</v>
      </c>
      <c r="Z3026" s="39">
        <v>0</v>
      </c>
      <c r="AA3026" s="39">
        <f t="shared" ref="AA3026:AA3031" si="581">IF(C3026=Z3026,0,1)</f>
        <v>0</v>
      </c>
      <c r="AB3026" s="39" t="str">
        <f>VLOOKUP(A3026,'[1]2019.30'!$A:$D,4,0)</f>
        <v>硬化剂</v>
      </c>
      <c r="AC3026" s="39">
        <f t="shared" ref="AC3026:AC3031" si="582">IF(D3026=AB3026,0,1)</f>
        <v>0</v>
      </c>
      <c r="AD3026" s="39" t="str">
        <f>VLOOKUP(A3026,'[1]2019.30'!$A:$E,5,0)</f>
        <v>次</v>
      </c>
      <c r="AE3026" s="39">
        <f t="shared" ref="AE3026:AE3031" si="583">IF(E3026=AD3026,0,1)</f>
        <v>0</v>
      </c>
      <c r="AF3026" s="39">
        <f>VLOOKUP(A3026,'[1]2019.30'!$A:$F,6,0)</f>
        <v>100</v>
      </c>
      <c r="AG3026" s="39">
        <f t="shared" ref="AG3026:AG3031" si="584">IF(F3026=AF3026,0,1)</f>
        <v>0</v>
      </c>
      <c r="AH3026" s="39">
        <v>0</v>
      </c>
      <c r="AI3026" s="39">
        <f>IF(G3026=AH3026,0,1)</f>
        <v>0</v>
      </c>
      <c r="AJ3026" s="39" t="e">
        <f>VLOOKUP(A3026,[2]修订!$B:$C,2,0)</f>
        <v>#N/A</v>
      </c>
    </row>
    <row r="3027" s="39" customFormat="1" ht="27" spans="1:36">
      <c r="A3027" s="55">
        <v>311100019</v>
      </c>
      <c r="B3027" s="52" t="s">
        <v>4894</v>
      </c>
      <c r="C3027" s="52" t="s">
        <v>4895</v>
      </c>
      <c r="D3027" s="52"/>
      <c r="E3027" s="56" t="s">
        <v>28</v>
      </c>
      <c r="F3027" s="56" t="s">
        <v>48</v>
      </c>
      <c r="G3027" s="52"/>
      <c r="H3027" s="47" t="s">
        <v>3406</v>
      </c>
      <c r="I3027" s="44">
        <v>1180</v>
      </c>
      <c r="J3027" s="39" t="e">
        <f>VLOOKUP(A3027,'[1]2019.11'!$A:$B,2,0)</f>
        <v>#N/A</v>
      </c>
      <c r="X3027" s="39" t="e">
        <f>VLOOKUP(A3027,'[1]2019.30'!$A:$B,2,0)</f>
        <v>#N/A</v>
      </c>
      <c r="AJ3027" s="39" t="e">
        <f>VLOOKUP(A3027,[2]修订!$B:$C,2,0)</f>
        <v>#N/A</v>
      </c>
    </row>
    <row r="3028" s="39" customFormat="1" ht="24" spans="1:36">
      <c r="A3028" s="55">
        <v>311100020</v>
      </c>
      <c r="B3028" s="52" t="s">
        <v>4896</v>
      </c>
      <c r="C3028" s="52"/>
      <c r="D3028" s="52"/>
      <c r="E3028" s="56" t="s">
        <v>28</v>
      </c>
      <c r="F3028" s="56" t="s">
        <v>48</v>
      </c>
      <c r="G3028" s="52"/>
      <c r="H3028" s="57" t="s">
        <v>404</v>
      </c>
      <c r="I3028" s="39">
        <v>3500</v>
      </c>
      <c r="J3028" s="39" t="e">
        <f>VLOOKUP(A3028,'[1]2019.11'!$A:$B,2,0)</f>
        <v>#N/A</v>
      </c>
      <c r="X3028" s="39" t="e">
        <f>VLOOKUP(A3028,'[1]2019.30'!$A:$B,2,0)</f>
        <v>#N/A</v>
      </c>
      <c r="AJ3028" s="39" t="e">
        <f>VLOOKUP(A3028,[2]修订!$B:$C,2,0)</f>
        <v>#N/A</v>
      </c>
    </row>
    <row r="3029" s="39" customFormat="1" ht="36" spans="1:36">
      <c r="A3029" s="55">
        <v>311100021</v>
      </c>
      <c r="B3029" s="52" t="s">
        <v>4897</v>
      </c>
      <c r="C3029" s="52" t="s">
        <v>4898</v>
      </c>
      <c r="D3029" s="52"/>
      <c r="E3029" s="56" t="s">
        <v>28</v>
      </c>
      <c r="F3029" s="56" t="s">
        <v>48</v>
      </c>
      <c r="G3029" s="52"/>
      <c r="H3029" s="57" t="s">
        <v>159</v>
      </c>
      <c r="I3029" s="39">
        <v>4000</v>
      </c>
      <c r="J3029" s="39" t="e">
        <f>VLOOKUP(A3029,'[1]2019.11'!$A:$B,2,0)</f>
        <v>#N/A</v>
      </c>
      <c r="X3029" s="39" t="e">
        <f>VLOOKUP(A3029,'[1]2019.30'!$A:$B,2,0)</f>
        <v>#N/A</v>
      </c>
      <c r="AJ3029" s="39" t="e">
        <f>VLOOKUP(A3029,[2]修订!$B:$C,2,0)</f>
        <v>#N/A</v>
      </c>
    </row>
    <row r="3030" s="39" customFormat="1" ht="24" spans="1:36">
      <c r="A3030" s="55">
        <v>3112</v>
      </c>
      <c r="B3030" s="52" t="s">
        <v>4899</v>
      </c>
      <c r="C3030" s="52"/>
      <c r="D3030" s="52"/>
      <c r="E3030" s="56"/>
      <c r="F3030" s="56"/>
      <c r="G3030" s="52"/>
      <c r="H3030" s="47"/>
      <c r="I3030" s="44"/>
      <c r="J3030" s="39" t="e">
        <f>VLOOKUP(A3030,'[1]2019.11'!$A:$B,2,0)</f>
        <v>#N/A</v>
      </c>
      <c r="X3030" s="39" t="str">
        <f>VLOOKUP(A3030,'[1]2019.30'!$A:$B,2,0)</f>
        <v>12．女性生殖系统及孕产(含新生儿诊疗)</v>
      </c>
      <c r="Y3030" s="39">
        <f t="shared" si="580"/>
        <v>0</v>
      </c>
      <c r="Z3030" s="39">
        <v>0</v>
      </c>
      <c r="AA3030" s="39">
        <f t="shared" si="581"/>
        <v>0</v>
      </c>
      <c r="AB3030" s="39" t="e">
        <f>VLOOKUP(A3030,'[1]2019.30'!$A:$D,4,0)</f>
        <v>#REF!</v>
      </c>
      <c r="AC3030" s="39" t="e">
        <f t="shared" si="582"/>
        <v>#REF!</v>
      </c>
      <c r="AD3030" s="39" t="e">
        <f>VLOOKUP(A3030,'[1]2019.30'!$A:$E,5,0)</f>
        <v>#REF!</v>
      </c>
      <c r="AE3030" s="39" t="e">
        <f t="shared" si="583"/>
        <v>#REF!</v>
      </c>
      <c r="AF3030" s="39" t="e">
        <f>VLOOKUP(A3030,'[1]2019.30'!$A:$F,6,0)</f>
        <v>#REF!</v>
      </c>
      <c r="AG3030" s="39" t="e">
        <f t="shared" si="584"/>
        <v>#REF!</v>
      </c>
      <c r="AH3030" s="39">
        <v>0</v>
      </c>
      <c r="AI3030" s="39">
        <f>IF(G3030=AH3030,0,1)</f>
        <v>0</v>
      </c>
      <c r="AJ3030" s="39" t="e">
        <f>VLOOKUP(A3030,[2]修订!$B:$C,2,0)</f>
        <v>#N/A</v>
      </c>
    </row>
    <row r="3031" s="39" customFormat="1" spans="1:36">
      <c r="A3031" s="55">
        <v>311201</v>
      </c>
      <c r="B3031" s="52" t="s">
        <v>4900</v>
      </c>
      <c r="C3031" s="52"/>
      <c r="D3031" s="52"/>
      <c r="E3031" s="56"/>
      <c r="F3031" s="56"/>
      <c r="G3031" s="52"/>
      <c r="H3031" s="47"/>
      <c r="I3031" s="44"/>
      <c r="J3031" s="39" t="e">
        <f>VLOOKUP(A3031,'[1]2019.11'!$A:$B,2,0)</f>
        <v>#N/A</v>
      </c>
      <c r="X3031" s="39" t="str">
        <f>VLOOKUP(A3031,'[1]2019.30'!$A:$B,2,0)</f>
        <v>女性生殖系统及孕产诊疗</v>
      </c>
      <c r="Y3031" s="39">
        <f t="shared" si="580"/>
        <v>0</v>
      </c>
      <c r="Z3031" s="39">
        <v>0</v>
      </c>
      <c r="AA3031" s="39">
        <f t="shared" si="581"/>
        <v>0</v>
      </c>
      <c r="AB3031" s="39" t="e">
        <f>VLOOKUP(A3031,'[1]2019.30'!$A:$D,4,0)</f>
        <v>#REF!</v>
      </c>
      <c r="AC3031" s="39" t="e">
        <f t="shared" si="582"/>
        <v>#REF!</v>
      </c>
      <c r="AD3031" s="39" t="e">
        <f>VLOOKUP(A3031,'[1]2019.30'!$A:$E,5,0)</f>
        <v>#REF!</v>
      </c>
      <c r="AE3031" s="39" t="e">
        <f t="shared" si="583"/>
        <v>#REF!</v>
      </c>
      <c r="AF3031" s="39" t="e">
        <f>VLOOKUP(A3031,'[1]2019.30'!$A:$F,6,0)</f>
        <v>#REF!</v>
      </c>
      <c r="AG3031" s="39" t="e">
        <f t="shared" si="584"/>
        <v>#REF!</v>
      </c>
      <c r="AH3031" s="39">
        <v>0</v>
      </c>
      <c r="AI3031" s="39">
        <f>IF(G3031=AH3031,0,1)</f>
        <v>0</v>
      </c>
      <c r="AJ3031" s="39" t="e">
        <f>VLOOKUP(A3031,[2]修订!$B:$C,2,0)</f>
        <v>#N/A</v>
      </c>
    </row>
    <row r="3032" s="39" customFormat="1" spans="1:36">
      <c r="A3032" s="55">
        <v>311201001</v>
      </c>
      <c r="B3032" s="52" t="s">
        <v>4901</v>
      </c>
      <c r="C3032" s="52" t="s">
        <v>4902</v>
      </c>
      <c r="D3032" s="52"/>
      <c r="E3032" s="56" t="s">
        <v>447</v>
      </c>
      <c r="F3032" s="56">
        <v>18</v>
      </c>
      <c r="G3032" s="52"/>
      <c r="H3032" s="47"/>
      <c r="I3032" s="44"/>
      <c r="J3032" s="39" t="e">
        <f>VLOOKUP(A3032,'[1]2019.11'!$A:$B,2,0)</f>
        <v>#N/A</v>
      </c>
      <c r="X3032" s="39" t="e">
        <f>VLOOKUP(A3032,'[1]2019.30'!$A:$B,2,0)</f>
        <v>#N/A</v>
      </c>
      <c r="AJ3032" s="39" t="e">
        <f>VLOOKUP(A3032,[2]修订!$B:$C,2,0)</f>
        <v>#N/A</v>
      </c>
    </row>
    <row r="3033" s="39" customFormat="1" ht="24" spans="1:36">
      <c r="A3033" s="55" t="s">
        <v>4903</v>
      </c>
      <c r="B3033" s="52" t="s">
        <v>4904</v>
      </c>
      <c r="C3033" s="52" t="s">
        <v>4905</v>
      </c>
      <c r="D3033" s="52"/>
      <c r="E3033" s="56" t="s">
        <v>28</v>
      </c>
      <c r="F3033" s="56">
        <v>260</v>
      </c>
      <c r="G3033" s="52"/>
      <c r="H3033" s="47" t="s">
        <v>68</v>
      </c>
      <c r="I3033" s="44"/>
      <c r="J3033" s="39" t="e">
        <f>VLOOKUP(A3033,'[1]2019.11'!$A:$B,2,0)</f>
        <v>#N/A</v>
      </c>
      <c r="X3033" s="39" t="str">
        <f>VLOOKUP(A3033,'[1]2019.30'!$A:$B,2,0)</f>
        <v>宫颈癌筛查光电探测法（初善仪TS）</v>
      </c>
      <c r="Y3033" s="39">
        <f t="shared" ref="Y3033:Y3045" si="585">IF(B3033=X3033,0,1)</f>
        <v>0</v>
      </c>
      <c r="Z3033" s="39" t="s">
        <v>4905</v>
      </c>
      <c r="AA3033" s="39">
        <f t="shared" ref="AA3033:AA3045" si="586">IF(C3033=Z3033,0,1)</f>
        <v>0</v>
      </c>
      <c r="AB3033" s="39" t="e">
        <f>VLOOKUP(A3033,'[1]2019.30'!$A:$D,4,0)</f>
        <v>#REF!</v>
      </c>
      <c r="AC3033" s="39" t="e">
        <f t="shared" ref="AC3033:AC3045" si="587">IF(D3033=AB3033,0,1)</f>
        <v>#REF!</v>
      </c>
      <c r="AD3033" s="39" t="str">
        <f>VLOOKUP(A3033,'[1]2019.30'!$A:$E,5,0)</f>
        <v>次</v>
      </c>
      <c r="AE3033" s="39">
        <f t="shared" ref="AE3033:AE3045" si="588">IF(E3033=AD3033,0,1)</f>
        <v>0</v>
      </c>
      <c r="AF3033" s="39">
        <f>VLOOKUP(A3033,'[1]2019.30'!$A:$F,6,0)</f>
        <v>260</v>
      </c>
      <c r="AG3033" s="39">
        <f t="shared" ref="AG3033:AG3045" si="589">IF(F3033=AF3033,0,1)</f>
        <v>0</v>
      </c>
      <c r="AH3033" s="39">
        <v>0</v>
      </c>
      <c r="AI3033" s="39">
        <f>IF(G3033=AH3033,0,1)</f>
        <v>0</v>
      </c>
      <c r="AJ3033" s="39" t="e">
        <f>VLOOKUP(A3033,[2]修订!$B:$C,2,0)</f>
        <v>#N/A</v>
      </c>
    </row>
    <row r="3034" s="39" customFormat="1" spans="1:36">
      <c r="A3034" s="55">
        <v>311201002</v>
      </c>
      <c r="B3034" s="52" t="s">
        <v>4906</v>
      </c>
      <c r="C3034" s="52"/>
      <c r="D3034" s="52"/>
      <c r="E3034" s="56" t="s">
        <v>28</v>
      </c>
      <c r="F3034" s="56">
        <v>42</v>
      </c>
      <c r="G3034" s="52"/>
      <c r="H3034" s="47" t="s">
        <v>68</v>
      </c>
      <c r="I3034" s="44"/>
      <c r="J3034" s="39" t="e">
        <f>VLOOKUP(A3034,'[1]2019.11'!$A:$B,2,0)</f>
        <v>#N/A</v>
      </c>
      <c r="X3034" s="39" t="str">
        <f>VLOOKUP(A3034,'[1]2019.30'!$A:$B,2,0)</f>
        <v>外阴活检术</v>
      </c>
      <c r="Y3034" s="39">
        <f t="shared" si="585"/>
        <v>0</v>
      </c>
      <c r="Z3034" s="39">
        <v>0</v>
      </c>
      <c r="AA3034" s="39">
        <f t="shared" si="586"/>
        <v>0</v>
      </c>
      <c r="AB3034" s="39" t="e">
        <f>VLOOKUP(A3034,'[1]2019.30'!$A:$D,4,0)</f>
        <v>#REF!</v>
      </c>
      <c r="AC3034" s="39" t="e">
        <f t="shared" si="587"/>
        <v>#REF!</v>
      </c>
      <c r="AD3034" s="39" t="str">
        <f>VLOOKUP(A3034,'[1]2019.30'!$A:$E,5,0)</f>
        <v>次</v>
      </c>
      <c r="AE3034" s="39">
        <f t="shared" si="588"/>
        <v>0</v>
      </c>
      <c r="AF3034" s="39">
        <f>VLOOKUP(A3034,'[1]2019.30'!$A:$F,6,0)</f>
        <v>42</v>
      </c>
      <c r="AG3034" s="39">
        <f t="shared" si="589"/>
        <v>0</v>
      </c>
      <c r="AH3034" s="39">
        <v>0</v>
      </c>
      <c r="AI3034" s="39">
        <f>IF(G3034=AH3034,0,1)</f>
        <v>0</v>
      </c>
      <c r="AJ3034" s="39" t="e">
        <f>VLOOKUP(A3034,[2]修订!$B:$C,2,0)</f>
        <v>#N/A</v>
      </c>
    </row>
    <row r="3035" s="39" customFormat="1" spans="1:36">
      <c r="A3035" s="55">
        <v>311201003</v>
      </c>
      <c r="B3035" s="52" t="s">
        <v>4907</v>
      </c>
      <c r="C3035" s="52" t="s">
        <v>4908</v>
      </c>
      <c r="D3035" s="52"/>
      <c r="E3035" s="56" t="s">
        <v>4909</v>
      </c>
      <c r="F3035" s="56">
        <v>10</v>
      </c>
      <c r="G3035" s="52"/>
      <c r="H3035" s="47"/>
      <c r="I3035" s="44"/>
      <c r="J3035" s="39" t="e">
        <f>VLOOKUP(A3035,'[1]2019.11'!$A:$B,2,0)</f>
        <v>#N/A</v>
      </c>
      <c r="X3035" s="39" t="e">
        <f>VLOOKUP(A3035,'[1]2019.30'!$A:$B,2,0)</f>
        <v>#N/A</v>
      </c>
      <c r="AJ3035" s="39" t="e">
        <f>VLOOKUP(A3035,[2]修订!$B:$C,2,0)</f>
        <v>#N/A</v>
      </c>
    </row>
    <row r="3036" s="39" customFormat="1" ht="24" spans="1:36">
      <c r="A3036" s="55">
        <v>311201004</v>
      </c>
      <c r="B3036" s="52" t="s">
        <v>4910</v>
      </c>
      <c r="C3036" s="52"/>
      <c r="D3036" s="52"/>
      <c r="E3036" s="56" t="s">
        <v>28</v>
      </c>
      <c r="F3036" s="56">
        <v>19</v>
      </c>
      <c r="G3036" s="52" t="s">
        <v>4911</v>
      </c>
      <c r="H3036" s="47" t="s">
        <v>68</v>
      </c>
      <c r="I3036" s="44"/>
      <c r="J3036" s="39" t="e">
        <f>VLOOKUP(A3036,'[1]2019.11'!$A:$B,2,0)</f>
        <v>#N/A</v>
      </c>
      <c r="X3036" s="39" t="str">
        <f>VLOOKUP(A3036,'[1]2019.30'!$A:$B,2,0)</f>
        <v>阴道镜检查</v>
      </c>
      <c r="Y3036" s="39">
        <f t="shared" si="585"/>
        <v>0</v>
      </c>
      <c r="Z3036" s="39">
        <v>0</v>
      </c>
      <c r="AA3036" s="39">
        <f t="shared" si="586"/>
        <v>0</v>
      </c>
      <c r="AB3036" s="39" t="e">
        <f>VLOOKUP(A3036,'[1]2019.30'!$A:$D,4,0)</f>
        <v>#REF!</v>
      </c>
      <c r="AC3036" s="39" t="e">
        <f t="shared" si="587"/>
        <v>#REF!</v>
      </c>
      <c r="AD3036" s="39" t="str">
        <f>VLOOKUP(A3036,'[1]2019.30'!$A:$E,5,0)</f>
        <v>次</v>
      </c>
      <c r="AE3036" s="39">
        <f t="shared" si="588"/>
        <v>0</v>
      </c>
      <c r="AF3036" s="39">
        <f>VLOOKUP(A3036,'[1]2019.30'!$A:$F,6,0)</f>
        <v>19</v>
      </c>
      <c r="AG3036" s="39">
        <f t="shared" si="589"/>
        <v>0</v>
      </c>
      <c r="AH3036" s="39" t="s">
        <v>4911</v>
      </c>
      <c r="AI3036" s="39">
        <f t="shared" ref="AI3036:AI3045" si="590">IF(G3036=AH3036,0,1)</f>
        <v>0</v>
      </c>
      <c r="AJ3036" s="39" t="e">
        <f>VLOOKUP(A3036,[2]修订!$B:$C,2,0)</f>
        <v>#N/A</v>
      </c>
    </row>
    <row r="3037" s="39" customFormat="1" spans="1:36">
      <c r="A3037" s="55">
        <v>311201005</v>
      </c>
      <c r="B3037" s="52" t="s">
        <v>4912</v>
      </c>
      <c r="C3037" s="52"/>
      <c r="D3037" s="52"/>
      <c r="E3037" s="56" t="s">
        <v>28</v>
      </c>
      <c r="F3037" s="56">
        <v>30</v>
      </c>
      <c r="G3037" s="52"/>
      <c r="H3037" s="47" t="s">
        <v>68</v>
      </c>
      <c r="I3037" s="44"/>
      <c r="J3037" s="39" t="e">
        <f>VLOOKUP(A3037,'[1]2019.11'!$A:$B,2,0)</f>
        <v>#N/A</v>
      </c>
      <c r="X3037" s="39" t="str">
        <f>VLOOKUP(A3037,'[1]2019.30'!$A:$B,2,0)</f>
        <v>阴道填塞</v>
      </c>
      <c r="Y3037" s="39">
        <f t="shared" si="585"/>
        <v>0</v>
      </c>
      <c r="Z3037" s="39">
        <v>0</v>
      </c>
      <c r="AA3037" s="39">
        <f t="shared" si="586"/>
        <v>0</v>
      </c>
      <c r="AB3037" s="39" t="e">
        <f>VLOOKUP(A3037,'[1]2019.30'!$A:$D,4,0)</f>
        <v>#REF!</v>
      </c>
      <c r="AC3037" s="39" t="e">
        <f t="shared" si="587"/>
        <v>#REF!</v>
      </c>
      <c r="AD3037" s="39" t="str">
        <f>VLOOKUP(A3037,'[1]2019.30'!$A:$E,5,0)</f>
        <v>次</v>
      </c>
      <c r="AE3037" s="39">
        <f t="shared" si="588"/>
        <v>0</v>
      </c>
      <c r="AF3037" s="39">
        <f>VLOOKUP(A3037,'[1]2019.30'!$A:$F,6,0)</f>
        <v>30</v>
      </c>
      <c r="AG3037" s="39">
        <f t="shared" si="589"/>
        <v>0</v>
      </c>
      <c r="AH3037" s="39">
        <v>0</v>
      </c>
      <c r="AI3037" s="39">
        <f t="shared" si="590"/>
        <v>0</v>
      </c>
      <c r="AJ3037" s="39" t="e">
        <f>VLOOKUP(A3037,[2]修订!$B:$C,2,0)</f>
        <v>#N/A</v>
      </c>
    </row>
    <row r="3038" s="39" customFormat="1" ht="27" spans="1:36">
      <c r="A3038" s="55">
        <v>311201006</v>
      </c>
      <c r="B3038" s="52" t="s">
        <v>4913</v>
      </c>
      <c r="C3038" s="52"/>
      <c r="D3038" s="52"/>
      <c r="E3038" s="56" t="s">
        <v>28</v>
      </c>
      <c r="F3038" s="56">
        <v>20</v>
      </c>
      <c r="G3038" s="52"/>
      <c r="H3038" s="47" t="s">
        <v>339</v>
      </c>
      <c r="I3038" s="44"/>
      <c r="J3038" s="39" t="e">
        <f>VLOOKUP(A3038,'[1]2019.11'!$A:$B,2,0)</f>
        <v>#N/A</v>
      </c>
      <c r="X3038" s="39" t="str">
        <f>VLOOKUP(A3038,'[1]2019.30'!$A:$B,2,0)</f>
        <v>阴道灌洗上药</v>
      </c>
      <c r="Y3038" s="39">
        <f t="shared" si="585"/>
        <v>0</v>
      </c>
      <c r="Z3038" s="39">
        <v>0</v>
      </c>
      <c r="AA3038" s="39">
        <f t="shared" si="586"/>
        <v>0</v>
      </c>
      <c r="AB3038" s="39" t="e">
        <f>VLOOKUP(A3038,'[1]2019.30'!$A:$D,4,0)</f>
        <v>#REF!</v>
      </c>
      <c r="AC3038" s="39" t="e">
        <f t="shared" si="587"/>
        <v>#REF!</v>
      </c>
      <c r="AD3038" s="39" t="str">
        <f>VLOOKUP(A3038,'[1]2019.30'!$A:$E,5,0)</f>
        <v>次</v>
      </c>
      <c r="AE3038" s="39">
        <f t="shared" si="588"/>
        <v>0</v>
      </c>
      <c r="AF3038" s="39">
        <f>VLOOKUP(A3038,'[1]2019.30'!$A:$F,6,0)</f>
        <v>15</v>
      </c>
      <c r="AG3038" s="39">
        <f t="shared" si="589"/>
        <v>1</v>
      </c>
      <c r="AH3038" s="39">
        <v>0</v>
      </c>
      <c r="AI3038" s="39">
        <f t="shared" si="590"/>
        <v>0</v>
      </c>
      <c r="AJ3038" s="39" t="e">
        <f>VLOOKUP(A3038,[2]修订!$B:$C,2,0)</f>
        <v>#N/A</v>
      </c>
    </row>
    <row r="3039" s="39" customFormat="1" spans="1:36">
      <c r="A3039" s="55">
        <v>311201007</v>
      </c>
      <c r="B3039" s="52" t="s">
        <v>4914</v>
      </c>
      <c r="C3039" s="52" t="s">
        <v>4915</v>
      </c>
      <c r="D3039" s="52"/>
      <c r="E3039" s="56" t="s">
        <v>28</v>
      </c>
      <c r="F3039" s="56">
        <v>70</v>
      </c>
      <c r="G3039" s="52"/>
      <c r="H3039" s="47" t="s">
        <v>68</v>
      </c>
      <c r="I3039" s="44"/>
      <c r="J3039" s="39" t="e">
        <f>VLOOKUP(A3039,'[1]2019.11'!$A:$B,2,0)</f>
        <v>#N/A</v>
      </c>
      <c r="X3039" s="39" t="str">
        <f>VLOOKUP(A3039,'[1]2019.30'!$A:$B,2,0)</f>
        <v>后穹窿穿刺术</v>
      </c>
      <c r="Y3039" s="39">
        <f t="shared" si="585"/>
        <v>0</v>
      </c>
      <c r="Z3039" s="39" t="s">
        <v>4915</v>
      </c>
      <c r="AA3039" s="39">
        <f t="shared" si="586"/>
        <v>0</v>
      </c>
      <c r="AB3039" s="39" t="e">
        <f>VLOOKUP(A3039,'[1]2019.30'!$A:$D,4,0)</f>
        <v>#REF!</v>
      </c>
      <c r="AC3039" s="39" t="e">
        <f t="shared" si="587"/>
        <v>#REF!</v>
      </c>
      <c r="AD3039" s="39" t="str">
        <f>VLOOKUP(A3039,'[1]2019.30'!$A:$E,5,0)</f>
        <v>次</v>
      </c>
      <c r="AE3039" s="39">
        <f t="shared" si="588"/>
        <v>0</v>
      </c>
      <c r="AF3039" s="39">
        <f>VLOOKUP(A3039,'[1]2019.30'!$A:$F,6,0)</f>
        <v>70</v>
      </c>
      <c r="AG3039" s="39">
        <f t="shared" si="589"/>
        <v>0</v>
      </c>
      <c r="AH3039" s="39">
        <v>0</v>
      </c>
      <c r="AI3039" s="39">
        <f t="shared" si="590"/>
        <v>0</v>
      </c>
      <c r="AJ3039" s="39" t="e">
        <f>VLOOKUP(A3039,[2]修订!$B:$C,2,0)</f>
        <v>#N/A</v>
      </c>
    </row>
    <row r="3040" s="39" customFormat="1" spans="1:36">
      <c r="A3040" s="55">
        <v>311201008</v>
      </c>
      <c r="B3040" s="52" t="s">
        <v>4916</v>
      </c>
      <c r="C3040" s="52" t="s">
        <v>4917</v>
      </c>
      <c r="D3040" s="52"/>
      <c r="E3040" s="56" t="s">
        <v>28</v>
      </c>
      <c r="F3040" s="56">
        <v>240</v>
      </c>
      <c r="G3040" s="52"/>
      <c r="H3040" s="47" t="s">
        <v>68</v>
      </c>
      <c r="I3040" s="44"/>
      <c r="J3040" s="39" t="e">
        <f>VLOOKUP(A3040,'[1]2019.11'!$A:$B,2,0)</f>
        <v>#N/A</v>
      </c>
      <c r="X3040" s="39" t="str">
        <f>VLOOKUP(A3040,'[1]2019.30'!$A:$B,2,0)</f>
        <v>宫颈活检术</v>
      </c>
      <c r="Y3040" s="39">
        <f t="shared" si="585"/>
        <v>0</v>
      </c>
      <c r="Z3040" s="39" t="s">
        <v>4917</v>
      </c>
      <c r="AA3040" s="39">
        <f t="shared" si="586"/>
        <v>0</v>
      </c>
      <c r="AB3040" s="39" t="e">
        <f>VLOOKUP(A3040,'[1]2019.30'!$A:$D,4,0)</f>
        <v>#REF!</v>
      </c>
      <c r="AC3040" s="39" t="e">
        <f t="shared" si="587"/>
        <v>#REF!</v>
      </c>
      <c r="AD3040" s="39" t="str">
        <f>VLOOKUP(A3040,'[1]2019.30'!$A:$E,5,0)</f>
        <v>次</v>
      </c>
      <c r="AE3040" s="39">
        <f t="shared" si="588"/>
        <v>0</v>
      </c>
      <c r="AF3040" s="39">
        <f>VLOOKUP(A3040,'[1]2019.30'!$A:$F,6,0)</f>
        <v>240</v>
      </c>
      <c r="AG3040" s="39">
        <f t="shared" si="589"/>
        <v>0</v>
      </c>
      <c r="AH3040" s="39">
        <v>0</v>
      </c>
      <c r="AI3040" s="39">
        <f t="shared" si="590"/>
        <v>0</v>
      </c>
      <c r="AJ3040" s="39" t="e">
        <f>VLOOKUP(A3040,[2]修订!$B:$C,2,0)</f>
        <v>#N/A</v>
      </c>
    </row>
    <row r="3041" s="39" customFormat="1" ht="27" spans="1:36">
      <c r="A3041" s="55">
        <v>311201009</v>
      </c>
      <c r="B3041" s="52" t="s">
        <v>4918</v>
      </c>
      <c r="C3041" s="52" t="s">
        <v>4919</v>
      </c>
      <c r="D3041" s="52"/>
      <c r="E3041" s="56" t="s">
        <v>28</v>
      </c>
      <c r="F3041" s="56">
        <v>65</v>
      </c>
      <c r="G3041" s="52"/>
      <c r="H3041" s="47" t="s">
        <v>339</v>
      </c>
      <c r="I3041" s="44"/>
      <c r="J3041" s="39" t="e">
        <f>VLOOKUP(A3041,'[1]2019.11'!$A:$B,2,0)</f>
        <v>#N/A</v>
      </c>
      <c r="X3041" s="39" t="str">
        <f>VLOOKUP(A3041,'[1]2019.30'!$A:$B,2,0)</f>
        <v>宫颈注射</v>
      </c>
      <c r="Y3041" s="39">
        <f t="shared" si="585"/>
        <v>0</v>
      </c>
      <c r="Z3041" s="39" t="s">
        <v>4919</v>
      </c>
      <c r="AA3041" s="39">
        <f t="shared" si="586"/>
        <v>0</v>
      </c>
      <c r="AB3041" s="39" t="e">
        <f>VLOOKUP(A3041,'[1]2019.30'!$A:$D,4,0)</f>
        <v>#REF!</v>
      </c>
      <c r="AC3041" s="39" t="e">
        <f t="shared" si="587"/>
        <v>#REF!</v>
      </c>
      <c r="AD3041" s="39" t="str">
        <f>VLOOKUP(A3041,'[1]2019.30'!$A:$E,5,0)</f>
        <v>次</v>
      </c>
      <c r="AE3041" s="39">
        <f t="shared" si="588"/>
        <v>0</v>
      </c>
      <c r="AF3041" s="39">
        <f>VLOOKUP(A3041,'[1]2019.30'!$A:$F,6,0)</f>
        <v>50</v>
      </c>
      <c r="AG3041" s="39">
        <f t="shared" si="589"/>
        <v>1</v>
      </c>
      <c r="AH3041" s="39">
        <v>0</v>
      </c>
      <c r="AI3041" s="39">
        <f t="shared" si="590"/>
        <v>0</v>
      </c>
      <c r="AJ3041" s="39" t="e">
        <f>VLOOKUP(A3041,[2]修订!$B:$C,2,0)</f>
        <v>#N/A</v>
      </c>
    </row>
    <row r="3042" s="39" customFormat="1" spans="1:36">
      <c r="A3042" s="55">
        <v>311201010</v>
      </c>
      <c r="B3042" s="52" t="s">
        <v>4920</v>
      </c>
      <c r="C3042" s="52" t="s">
        <v>4921</v>
      </c>
      <c r="D3042" s="52"/>
      <c r="E3042" s="56" t="s">
        <v>28</v>
      </c>
      <c r="F3042" s="56">
        <v>80</v>
      </c>
      <c r="G3042" s="52"/>
      <c r="H3042" s="47" t="s">
        <v>68</v>
      </c>
      <c r="I3042" s="44"/>
      <c r="J3042" s="39" t="e">
        <f>VLOOKUP(A3042,'[1]2019.11'!$A:$B,2,0)</f>
        <v>#N/A</v>
      </c>
      <c r="X3042" s="39" t="str">
        <f>VLOOKUP(A3042,'[1]2019.30'!$A:$B,2,0)</f>
        <v>宫颈扩张术</v>
      </c>
      <c r="Y3042" s="39">
        <f t="shared" si="585"/>
        <v>0</v>
      </c>
      <c r="Z3042" s="39" t="s">
        <v>4921</v>
      </c>
      <c r="AA3042" s="39">
        <f t="shared" si="586"/>
        <v>0</v>
      </c>
      <c r="AB3042" s="39" t="e">
        <f>VLOOKUP(A3042,'[1]2019.30'!$A:$D,4,0)</f>
        <v>#REF!</v>
      </c>
      <c r="AC3042" s="39" t="e">
        <f t="shared" si="587"/>
        <v>#REF!</v>
      </c>
      <c r="AD3042" s="39" t="str">
        <f>VLOOKUP(A3042,'[1]2019.30'!$A:$E,5,0)</f>
        <v>次</v>
      </c>
      <c r="AE3042" s="39">
        <f t="shared" si="588"/>
        <v>0</v>
      </c>
      <c r="AF3042" s="39">
        <f>VLOOKUP(A3042,'[1]2019.30'!$A:$F,6,0)</f>
        <v>80</v>
      </c>
      <c r="AG3042" s="39">
        <f t="shared" si="589"/>
        <v>0</v>
      </c>
      <c r="AH3042" s="39">
        <v>0</v>
      </c>
      <c r="AI3042" s="39">
        <f t="shared" si="590"/>
        <v>0</v>
      </c>
      <c r="AJ3042" s="39" t="e">
        <f>VLOOKUP(A3042,[2]修订!$B:$C,2,0)</f>
        <v>#N/A</v>
      </c>
    </row>
    <row r="3043" s="39" customFormat="1" spans="1:36">
      <c r="A3043" s="55">
        <v>311201011</v>
      </c>
      <c r="B3043" s="52" t="s">
        <v>4922</v>
      </c>
      <c r="C3043" s="52"/>
      <c r="D3043" s="52"/>
      <c r="E3043" s="56" t="s">
        <v>28</v>
      </c>
      <c r="F3043" s="56">
        <v>40</v>
      </c>
      <c r="G3043" s="52"/>
      <c r="H3043" s="47" t="s">
        <v>68</v>
      </c>
      <c r="I3043" s="44"/>
      <c r="J3043" s="39" t="e">
        <f>VLOOKUP(A3043,'[1]2019.11'!$A:$B,2,0)</f>
        <v>#N/A</v>
      </c>
      <c r="X3043" s="39" t="str">
        <f>VLOOKUP(A3043,'[1]2019.30'!$A:$B,2,0)</f>
        <v>宫颈内口探查术</v>
      </c>
      <c r="Y3043" s="39">
        <f t="shared" si="585"/>
        <v>0</v>
      </c>
      <c r="Z3043" s="39">
        <v>0</v>
      </c>
      <c r="AA3043" s="39">
        <f t="shared" si="586"/>
        <v>0</v>
      </c>
      <c r="AB3043" s="39" t="e">
        <f>VLOOKUP(A3043,'[1]2019.30'!$A:$D,4,0)</f>
        <v>#REF!</v>
      </c>
      <c r="AC3043" s="39" t="e">
        <f t="shared" si="587"/>
        <v>#REF!</v>
      </c>
      <c r="AD3043" s="39" t="str">
        <f>VLOOKUP(A3043,'[1]2019.30'!$A:$E,5,0)</f>
        <v>次</v>
      </c>
      <c r="AE3043" s="39">
        <f t="shared" si="588"/>
        <v>0</v>
      </c>
      <c r="AF3043" s="39">
        <f>VLOOKUP(A3043,'[1]2019.30'!$A:$F,6,0)</f>
        <v>40</v>
      </c>
      <c r="AG3043" s="39">
        <f t="shared" si="589"/>
        <v>0</v>
      </c>
      <c r="AH3043" s="39">
        <v>0</v>
      </c>
      <c r="AI3043" s="39">
        <f t="shared" si="590"/>
        <v>0</v>
      </c>
      <c r="AJ3043" s="39" t="e">
        <f>VLOOKUP(A3043,[2]修订!$B:$C,2,0)</f>
        <v>#N/A</v>
      </c>
    </row>
    <row r="3044" s="39" customFormat="1" ht="27" spans="1:36">
      <c r="A3044" s="55">
        <v>311201012</v>
      </c>
      <c r="B3044" s="52" t="s">
        <v>4923</v>
      </c>
      <c r="C3044" s="52" t="s">
        <v>4924</v>
      </c>
      <c r="D3044" s="52"/>
      <c r="E3044" s="56" t="s">
        <v>28</v>
      </c>
      <c r="F3044" s="56">
        <v>45</v>
      </c>
      <c r="G3044" s="52"/>
      <c r="H3044" s="47" t="s">
        <v>339</v>
      </c>
      <c r="I3044" s="44"/>
      <c r="J3044" s="39" t="e">
        <f>VLOOKUP(A3044,'[1]2019.11'!$A:$B,2,0)</f>
        <v>#N/A</v>
      </c>
      <c r="X3044" s="39" t="str">
        <f>VLOOKUP(A3044,'[1]2019.30'!$A:$B,2,0)</f>
        <v>子宫托治疗</v>
      </c>
      <c r="Y3044" s="39">
        <f t="shared" si="585"/>
        <v>0</v>
      </c>
      <c r="Z3044" s="39" t="s">
        <v>4924</v>
      </c>
      <c r="AA3044" s="39">
        <f t="shared" si="586"/>
        <v>0</v>
      </c>
      <c r="AB3044" s="39" t="e">
        <f>VLOOKUP(A3044,'[1]2019.30'!$A:$D,4,0)</f>
        <v>#REF!</v>
      </c>
      <c r="AC3044" s="39" t="e">
        <f t="shared" si="587"/>
        <v>#REF!</v>
      </c>
      <c r="AD3044" s="39" t="str">
        <f>VLOOKUP(A3044,'[1]2019.30'!$A:$E,5,0)</f>
        <v>次</v>
      </c>
      <c r="AE3044" s="39">
        <f t="shared" si="588"/>
        <v>0</v>
      </c>
      <c r="AF3044" s="39">
        <f>VLOOKUP(A3044,'[1]2019.30'!$A:$F,6,0)</f>
        <v>35</v>
      </c>
      <c r="AG3044" s="39">
        <f t="shared" si="589"/>
        <v>1</v>
      </c>
      <c r="AH3044" s="39">
        <v>0</v>
      </c>
      <c r="AI3044" s="39">
        <f t="shared" si="590"/>
        <v>0</v>
      </c>
      <c r="AJ3044" s="39" t="e">
        <f>VLOOKUP(A3044,[2]修订!$B:$C,2,0)</f>
        <v>#N/A</v>
      </c>
    </row>
    <row r="3045" s="39" customFormat="1" spans="1:36">
      <c r="A3045" s="55">
        <v>311201013</v>
      </c>
      <c r="B3045" s="52" t="s">
        <v>4925</v>
      </c>
      <c r="C3045" s="52"/>
      <c r="D3045" s="52"/>
      <c r="E3045" s="56" t="s">
        <v>28</v>
      </c>
      <c r="F3045" s="56">
        <v>320</v>
      </c>
      <c r="G3045" s="52"/>
      <c r="H3045" s="47" t="s">
        <v>68</v>
      </c>
      <c r="I3045" s="44"/>
      <c r="J3045" s="39" t="e">
        <f>VLOOKUP(A3045,'[1]2019.11'!$A:$B,2,0)</f>
        <v>#N/A</v>
      </c>
      <c r="X3045" s="39" t="str">
        <f>VLOOKUP(A3045,'[1]2019.30'!$A:$B,2,0)</f>
        <v>子宫内膜活检术</v>
      </c>
      <c r="Y3045" s="39">
        <f t="shared" si="585"/>
        <v>0</v>
      </c>
      <c r="Z3045" s="39">
        <v>0</v>
      </c>
      <c r="AA3045" s="39">
        <f t="shared" si="586"/>
        <v>0</v>
      </c>
      <c r="AB3045" s="39" t="e">
        <f>VLOOKUP(A3045,'[1]2019.30'!$A:$D,4,0)</f>
        <v>#REF!</v>
      </c>
      <c r="AC3045" s="39" t="e">
        <f t="shared" si="587"/>
        <v>#REF!</v>
      </c>
      <c r="AD3045" s="39" t="str">
        <f>VLOOKUP(A3045,'[1]2019.30'!$A:$E,5,0)</f>
        <v>次</v>
      </c>
      <c r="AE3045" s="39">
        <f t="shared" si="588"/>
        <v>0</v>
      </c>
      <c r="AF3045" s="39">
        <f>VLOOKUP(A3045,'[1]2019.30'!$A:$F,6,0)</f>
        <v>320</v>
      </c>
      <c r="AG3045" s="39">
        <f t="shared" si="589"/>
        <v>0</v>
      </c>
      <c r="AH3045" s="39">
        <v>0</v>
      </c>
      <c r="AI3045" s="39">
        <f t="shared" si="590"/>
        <v>0</v>
      </c>
      <c r="AJ3045" s="39" t="e">
        <f>VLOOKUP(A3045,[2]修订!$B:$C,2,0)</f>
        <v>#N/A</v>
      </c>
    </row>
    <row r="3046" s="39" customFormat="1" spans="1:36">
      <c r="A3046" s="55">
        <v>311201014</v>
      </c>
      <c r="B3046" s="52" t="s">
        <v>4926</v>
      </c>
      <c r="C3046" s="52"/>
      <c r="D3046" s="52"/>
      <c r="E3046" s="56" t="s">
        <v>28</v>
      </c>
      <c r="F3046" s="56">
        <v>45</v>
      </c>
      <c r="G3046" s="52"/>
      <c r="H3046" s="47"/>
      <c r="I3046" s="44"/>
      <c r="J3046" s="39" t="e">
        <f>VLOOKUP(A3046,'[1]2019.11'!$A:$B,2,0)</f>
        <v>#N/A</v>
      </c>
      <c r="X3046" s="39" t="e">
        <f>VLOOKUP(A3046,'[1]2019.30'!$A:$B,2,0)</f>
        <v>#N/A</v>
      </c>
      <c r="AJ3046" s="39" t="e">
        <f>VLOOKUP(A3046,[2]修订!$B:$C,2,0)</f>
        <v>#N/A</v>
      </c>
    </row>
    <row r="3047" s="39" customFormat="1" spans="1:36">
      <c r="A3047" s="55">
        <v>311201015</v>
      </c>
      <c r="B3047" s="52" t="s">
        <v>4927</v>
      </c>
      <c r="C3047" s="52" t="s">
        <v>4928</v>
      </c>
      <c r="D3047" s="52"/>
      <c r="E3047" s="56" t="s">
        <v>28</v>
      </c>
      <c r="F3047" s="56">
        <v>130</v>
      </c>
      <c r="G3047" s="52" t="s">
        <v>4929</v>
      </c>
      <c r="H3047" s="47" t="s">
        <v>68</v>
      </c>
      <c r="I3047" s="44"/>
      <c r="J3047" s="39" t="e">
        <f>VLOOKUP(A3047,'[1]2019.11'!$A:$B,2,0)</f>
        <v>#N/A</v>
      </c>
      <c r="X3047" s="39" t="str">
        <f>VLOOKUP(A3047,'[1]2019.30'!$A:$B,2,0)</f>
        <v>子宫输卵管通液术</v>
      </c>
      <c r="Y3047" s="39">
        <f t="shared" ref="Y3047:Y3053" si="591">IF(B3047=X3047,0,1)</f>
        <v>0</v>
      </c>
      <c r="Z3047" s="39" t="s">
        <v>4928</v>
      </c>
      <c r="AA3047" s="39">
        <f t="shared" ref="AA3047:AA3053" si="592">IF(C3047=Z3047,0,1)</f>
        <v>0</v>
      </c>
      <c r="AB3047" s="39" t="e">
        <f>VLOOKUP(A3047,'[1]2019.30'!$A:$D,4,0)</f>
        <v>#REF!</v>
      </c>
      <c r="AC3047" s="39" t="e">
        <f t="shared" ref="AC3047:AC3053" si="593">IF(D3047=AB3047,0,1)</f>
        <v>#REF!</v>
      </c>
      <c r="AD3047" s="39" t="str">
        <f>VLOOKUP(A3047,'[1]2019.30'!$A:$E,5,0)</f>
        <v>次</v>
      </c>
      <c r="AE3047" s="39">
        <f t="shared" ref="AE3047:AE3053" si="594">IF(E3047=AD3047,0,1)</f>
        <v>0</v>
      </c>
      <c r="AF3047" s="39">
        <f>VLOOKUP(A3047,'[1]2019.30'!$A:$F,6,0)</f>
        <v>130</v>
      </c>
      <c r="AG3047" s="39">
        <f t="shared" ref="AG3047:AG3053" si="595">IF(F3047=AF3047,0,1)</f>
        <v>0</v>
      </c>
      <c r="AH3047" s="39" t="s">
        <v>4929</v>
      </c>
      <c r="AI3047" s="39">
        <f>IF(G3047=AH3047,0,1)</f>
        <v>0</v>
      </c>
      <c r="AJ3047" s="39" t="e">
        <f>VLOOKUP(A3047,[2]修订!$B:$C,2,0)</f>
        <v>#N/A</v>
      </c>
    </row>
    <row r="3048" s="39" customFormat="1" spans="1:36">
      <c r="A3048" s="55">
        <v>311201016</v>
      </c>
      <c r="B3048" s="52" t="s">
        <v>4930</v>
      </c>
      <c r="C3048" s="52" t="s">
        <v>4931</v>
      </c>
      <c r="D3048" s="52"/>
      <c r="E3048" s="56" t="s">
        <v>28</v>
      </c>
      <c r="F3048" s="56">
        <v>180</v>
      </c>
      <c r="G3048" s="52"/>
      <c r="H3048" s="47" t="s">
        <v>68</v>
      </c>
      <c r="I3048" s="44"/>
      <c r="J3048" s="39" t="e">
        <f>VLOOKUP(A3048,'[1]2019.11'!$A:$B,2,0)</f>
        <v>#N/A</v>
      </c>
      <c r="X3048" s="39" t="str">
        <f>VLOOKUP(A3048,'[1]2019.30'!$A:$B,2,0)</f>
        <v>子宫内翻复位术</v>
      </c>
      <c r="Y3048" s="39">
        <f t="shared" si="591"/>
        <v>0</v>
      </c>
      <c r="Z3048" s="39" t="s">
        <v>4931</v>
      </c>
      <c r="AA3048" s="39">
        <f t="shared" si="592"/>
        <v>0</v>
      </c>
      <c r="AB3048" s="39" t="e">
        <f>VLOOKUP(A3048,'[1]2019.30'!$A:$D,4,0)</f>
        <v>#REF!</v>
      </c>
      <c r="AC3048" s="39" t="e">
        <f t="shared" si="593"/>
        <v>#REF!</v>
      </c>
      <c r="AD3048" s="39" t="str">
        <f>VLOOKUP(A3048,'[1]2019.30'!$A:$E,5,0)</f>
        <v>次</v>
      </c>
      <c r="AE3048" s="39">
        <f t="shared" si="594"/>
        <v>0</v>
      </c>
      <c r="AF3048" s="39">
        <f>VLOOKUP(A3048,'[1]2019.30'!$A:$F,6,0)</f>
        <v>180</v>
      </c>
      <c r="AG3048" s="39">
        <f t="shared" si="595"/>
        <v>0</v>
      </c>
      <c r="AH3048" s="39">
        <v>0</v>
      </c>
      <c r="AI3048" s="39">
        <f>IF(G3048=AH3048,0,1)</f>
        <v>0</v>
      </c>
      <c r="AJ3048" s="39" t="e">
        <f>VLOOKUP(A3048,[2]修订!$B:$C,2,0)</f>
        <v>#N/A</v>
      </c>
    </row>
    <row r="3049" s="39" customFormat="1" spans="1:36">
      <c r="A3049" s="55">
        <v>311201017</v>
      </c>
      <c r="B3049" s="52" t="s">
        <v>4932</v>
      </c>
      <c r="C3049" s="52"/>
      <c r="D3049" s="52"/>
      <c r="E3049" s="56" t="s">
        <v>28</v>
      </c>
      <c r="F3049" s="56">
        <v>28</v>
      </c>
      <c r="G3049" s="52"/>
      <c r="H3049" s="47"/>
      <c r="I3049" s="44"/>
      <c r="J3049" s="39" t="e">
        <f>VLOOKUP(A3049,'[1]2019.11'!$A:$B,2,0)</f>
        <v>#N/A</v>
      </c>
      <c r="X3049" s="39" t="e">
        <f>VLOOKUP(A3049,'[1]2019.30'!$A:$B,2,0)</f>
        <v>#N/A</v>
      </c>
      <c r="AJ3049" s="39" t="e">
        <f>VLOOKUP(A3049,[2]修订!$B:$C,2,0)</f>
        <v>#N/A</v>
      </c>
    </row>
    <row r="3050" s="39" customFormat="1" spans="1:36">
      <c r="A3050" s="55">
        <v>311201018</v>
      </c>
      <c r="B3050" s="52" t="s">
        <v>4933</v>
      </c>
      <c r="C3050" s="52"/>
      <c r="D3050" s="52"/>
      <c r="E3050" s="56" t="s">
        <v>28</v>
      </c>
      <c r="F3050" s="56">
        <v>115</v>
      </c>
      <c r="G3050" s="52"/>
      <c r="H3050" s="47" t="s">
        <v>68</v>
      </c>
      <c r="I3050" s="44"/>
      <c r="J3050" s="39" t="e">
        <f>VLOOKUP(A3050,'[1]2019.11'!$A:$B,2,0)</f>
        <v>#N/A</v>
      </c>
      <c r="X3050" s="39" t="str">
        <f>VLOOKUP(A3050,'[1]2019.30'!$A:$B,2,0)</f>
        <v>宫腔粘连分离术</v>
      </c>
      <c r="Y3050" s="39">
        <f t="shared" si="591"/>
        <v>0</v>
      </c>
      <c r="Z3050" s="39">
        <v>0</v>
      </c>
      <c r="AA3050" s="39">
        <f t="shared" si="592"/>
        <v>0</v>
      </c>
      <c r="AB3050" s="39" t="e">
        <f>VLOOKUP(A3050,'[1]2019.30'!$A:$D,4,0)</f>
        <v>#REF!</v>
      </c>
      <c r="AC3050" s="39" t="e">
        <f t="shared" si="593"/>
        <v>#REF!</v>
      </c>
      <c r="AD3050" s="39" t="str">
        <f>VLOOKUP(A3050,'[1]2019.30'!$A:$E,5,0)</f>
        <v>次</v>
      </c>
      <c r="AE3050" s="39">
        <f t="shared" si="594"/>
        <v>0</v>
      </c>
      <c r="AF3050" s="39">
        <f>VLOOKUP(A3050,'[1]2019.30'!$A:$F,6,0)</f>
        <v>115</v>
      </c>
      <c r="AG3050" s="39">
        <f t="shared" si="595"/>
        <v>0</v>
      </c>
      <c r="AH3050" s="39">
        <v>0</v>
      </c>
      <c r="AI3050" s="39">
        <f>IF(G3050=AH3050,0,1)</f>
        <v>0</v>
      </c>
      <c r="AJ3050" s="39" t="e">
        <f>VLOOKUP(A3050,[2]修订!$B:$C,2,0)</f>
        <v>#N/A</v>
      </c>
    </row>
    <row r="3051" s="39" customFormat="1" spans="1:36">
      <c r="A3051" s="55">
        <v>311201019</v>
      </c>
      <c r="B3051" s="52" t="s">
        <v>4934</v>
      </c>
      <c r="C3051" s="52"/>
      <c r="D3051" s="52"/>
      <c r="E3051" s="56" t="s">
        <v>28</v>
      </c>
      <c r="F3051" s="56">
        <v>170</v>
      </c>
      <c r="G3051" s="52"/>
      <c r="H3051" s="47" t="s">
        <v>68</v>
      </c>
      <c r="I3051" s="44"/>
      <c r="J3051" s="39" t="e">
        <f>VLOOKUP(A3051,'[1]2019.11'!$A:$B,2,0)</f>
        <v>#N/A</v>
      </c>
      <c r="X3051" s="39" t="str">
        <f>VLOOKUP(A3051,'[1]2019.30'!$A:$B,2,0)</f>
        <v>宫腔填塞</v>
      </c>
      <c r="Y3051" s="39">
        <f t="shared" si="591"/>
        <v>0</v>
      </c>
      <c r="Z3051" s="39">
        <v>0</v>
      </c>
      <c r="AA3051" s="39">
        <f t="shared" si="592"/>
        <v>0</v>
      </c>
      <c r="AB3051" s="39" t="e">
        <f>VLOOKUP(A3051,'[1]2019.30'!$A:$D,4,0)</f>
        <v>#REF!</v>
      </c>
      <c r="AC3051" s="39" t="e">
        <f t="shared" si="593"/>
        <v>#REF!</v>
      </c>
      <c r="AD3051" s="39" t="str">
        <f>VLOOKUP(A3051,'[1]2019.30'!$A:$E,5,0)</f>
        <v>次</v>
      </c>
      <c r="AE3051" s="39">
        <f t="shared" si="594"/>
        <v>0</v>
      </c>
      <c r="AF3051" s="39">
        <f>VLOOKUP(A3051,'[1]2019.30'!$A:$F,6,0)</f>
        <v>170</v>
      </c>
      <c r="AG3051" s="39">
        <f t="shared" si="595"/>
        <v>0</v>
      </c>
      <c r="AH3051" s="39">
        <v>0</v>
      </c>
      <c r="AI3051" s="39">
        <f>IF(G3051=AH3051,0,1)</f>
        <v>0</v>
      </c>
      <c r="AJ3051" s="39" t="e">
        <f>VLOOKUP(A3051,[2]修订!$B:$C,2,0)</f>
        <v>#N/A</v>
      </c>
    </row>
    <row r="3052" s="39" customFormat="1" ht="108" spans="1:36">
      <c r="A3052" s="55">
        <v>311201020</v>
      </c>
      <c r="B3052" s="52" t="s">
        <v>4935</v>
      </c>
      <c r="C3052" s="52" t="s">
        <v>4936</v>
      </c>
      <c r="D3052" s="52"/>
      <c r="E3052" s="56" t="s">
        <v>4937</v>
      </c>
      <c r="F3052" s="56">
        <v>46</v>
      </c>
      <c r="G3052" s="52" t="s">
        <v>4938</v>
      </c>
      <c r="H3052" s="47" t="s">
        <v>1543</v>
      </c>
      <c r="I3052" s="44"/>
      <c r="J3052" s="39" t="e">
        <f>VLOOKUP(A3052,'[1]2019.11'!$A:$B,2,0)</f>
        <v>#N/A</v>
      </c>
      <c r="X3052" s="39" t="str">
        <f>VLOOKUP(A3052,'[1]2019.30'!$A:$B,2,0)</f>
        <v>妇科特殊治疗</v>
      </c>
      <c r="Y3052" s="39">
        <f t="shared" si="591"/>
        <v>0</v>
      </c>
      <c r="Z3052" s="39" t="s">
        <v>4936</v>
      </c>
      <c r="AA3052" s="39">
        <f t="shared" si="592"/>
        <v>0</v>
      </c>
      <c r="AB3052" s="39" t="e">
        <f>VLOOKUP(A3052,'[1]2019.30'!$A:$D,4,0)</f>
        <v>#REF!</v>
      </c>
      <c r="AC3052" s="39" t="e">
        <f t="shared" si="593"/>
        <v>#REF!</v>
      </c>
      <c r="AD3052" s="39" t="str">
        <f>VLOOKUP(A3052,'[1]2019.30'!$A:$E,5,0)</f>
        <v>每个部位、次</v>
      </c>
      <c r="AE3052" s="39">
        <f t="shared" si="594"/>
        <v>0</v>
      </c>
      <c r="AF3052" s="39">
        <f>VLOOKUP(A3052,'[1]2019.30'!$A:$F,6,0)</f>
        <v>46</v>
      </c>
      <c r="AG3052" s="39">
        <f t="shared" si="595"/>
        <v>0</v>
      </c>
      <c r="AH3052" s="39" t="s">
        <v>4939</v>
      </c>
      <c r="AI3052" s="39">
        <f>IF(G3052=AH3052,0,1)</f>
        <v>1</v>
      </c>
      <c r="AJ3052" s="39" t="e">
        <f>VLOOKUP(A3052,[2]修订!$B:$C,2,0)</f>
        <v>#N/A</v>
      </c>
    </row>
    <row r="3053" s="39" customFormat="1" spans="1:36">
      <c r="A3053" s="55">
        <v>311201021</v>
      </c>
      <c r="B3053" s="52" t="s">
        <v>4940</v>
      </c>
      <c r="C3053" s="52"/>
      <c r="D3053" s="52"/>
      <c r="E3053" s="56" t="s">
        <v>28</v>
      </c>
      <c r="F3053" s="56">
        <v>210</v>
      </c>
      <c r="G3053" s="52"/>
      <c r="H3053" s="47" t="s">
        <v>68</v>
      </c>
      <c r="I3053" s="44"/>
      <c r="J3053" s="39" t="e">
        <f>VLOOKUP(A3053,'[1]2019.11'!$A:$B,2,0)</f>
        <v>#N/A</v>
      </c>
      <c r="X3053" s="39" t="str">
        <f>VLOOKUP(A3053,'[1]2019.30'!$A:$B,2,0)</f>
        <v>腹腔穿刺插管盆腔滴注术</v>
      </c>
      <c r="Y3053" s="39">
        <f t="shared" si="591"/>
        <v>0</v>
      </c>
      <c r="Z3053" s="39">
        <v>0</v>
      </c>
      <c r="AA3053" s="39">
        <f t="shared" si="592"/>
        <v>0</v>
      </c>
      <c r="AB3053" s="39" t="e">
        <f>VLOOKUP(A3053,'[1]2019.30'!$A:$D,4,0)</f>
        <v>#REF!</v>
      </c>
      <c r="AC3053" s="39" t="e">
        <f t="shared" si="593"/>
        <v>#REF!</v>
      </c>
      <c r="AD3053" s="39" t="str">
        <f>VLOOKUP(A3053,'[1]2019.30'!$A:$E,5,0)</f>
        <v>次</v>
      </c>
      <c r="AE3053" s="39">
        <f t="shared" si="594"/>
        <v>0</v>
      </c>
      <c r="AF3053" s="39">
        <f>VLOOKUP(A3053,'[1]2019.30'!$A:$F,6,0)</f>
        <v>210</v>
      </c>
      <c r="AG3053" s="39">
        <f t="shared" si="595"/>
        <v>0</v>
      </c>
      <c r="AH3053" s="39">
        <v>0</v>
      </c>
      <c r="AI3053" s="39">
        <f>IF(G3053=AH3053,0,1)</f>
        <v>0</v>
      </c>
      <c r="AJ3053" s="39" t="e">
        <f>VLOOKUP(A3053,[2]修订!$B:$C,2,0)</f>
        <v>#N/A</v>
      </c>
    </row>
    <row r="3054" s="39" customFormat="1" spans="1:36">
      <c r="A3054" s="55">
        <v>311201022</v>
      </c>
      <c r="B3054" s="52" t="s">
        <v>4941</v>
      </c>
      <c r="C3054" s="52"/>
      <c r="D3054" s="52"/>
      <c r="E3054" s="56" t="s">
        <v>28</v>
      </c>
      <c r="F3054" s="56">
        <v>270</v>
      </c>
      <c r="G3054" s="52"/>
      <c r="H3054" s="47"/>
      <c r="I3054" s="44"/>
      <c r="J3054" s="39" t="e">
        <f>VLOOKUP(A3054,'[1]2019.11'!$A:$B,2,0)</f>
        <v>#N/A</v>
      </c>
      <c r="X3054" s="39" t="e">
        <f>VLOOKUP(A3054,'[1]2019.30'!$A:$B,2,0)</f>
        <v>#N/A</v>
      </c>
      <c r="AJ3054" s="39" t="e">
        <f>VLOOKUP(A3054,[2]修订!$B:$C,2,0)</f>
        <v>#N/A</v>
      </c>
    </row>
    <row r="3055" s="39" customFormat="1" ht="36" spans="1:36">
      <c r="A3055" s="55">
        <v>311201023</v>
      </c>
      <c r="B3055" s="52" t="s">
        <v>4942</v>
      </c>
      <c r="C3055" s="52" t="s">
        <v>4943</v>
      </c>
      <c r="D3055" s="52"/>
      <c r="E3055" s="56" t="s">
        <v>28</v>
      </c>
      <c r="F3055" s="56">
        <v>13</v>
      </c>
      <c r="G3055" s="52"/>
      <c r="H3055" s="47" t="s">
        <v>68</v>
      </c>
      <c r="I3055" s="44"/>
      <c r="J3055" s="39" t="e">
        <f>VLOOKUP(A3055,'[1]2019.11'!$A:$B,2,0)</f>
        <v>#N/A</v>
      </c>
      <c r="X3055" s="39" t="str">
        <f>VLOOKUP(A3055,'[1]2019.30'!$A:$B,2,0)</f>
        <v>产前检查</v>
      </c>
      <c r="Y3055" s="39">
        <f t="shared" ref="Y3055:Y3058" si="596">IF(B3055=X3055,0,1)</f>
        <v>0</v>
      </c>
      <c r="Z3055" s="39" t="s">
        <v>4943</v>
      </c>
      <c r="AA3055" s="39">
        <f t="shared" ref="AA3055:AA3058" si="597">IF(C3055=Z3055,0,1)</f>
        <v>0</v>
      </c>
      <c r="AB3055" s="39" t="e">
        <f>VLOOKUP(A3055,'[1]2019.30'!$A:$D,4,0)</f>
        <v>#REF!</v>
      </c>
      <c r="AC3055" s="39" t="e">
        <f t="shared" ref="AC3055:AC3058" si="598">IF(D3055=AB3055,0,1)</f>
        <v>#REF!</v>
      </c>
      <c r="AD3055" s="39" t="str">
        <f>VLOOKUP(A3055,'[1]2019.30'!$A:$E,5,0)</f>
        <v>次</v>
      </c>
      <c r="AE3055" s="39">
        <f t="shared" ref="AE3055:AE3058" si="599">IF(E3055=AD3055,0,1)</f>
        <v>0</v>
      </c>
      <c r="AF3055" s="39">
        <f>VLOOKUP(A3055,'[1]2019.30'!$A:$F,6,0)</f>
        <v>13</v>
      </c>
      <c r="AG3055" s="39">
        <f t="shared" ref="AG3055:AG3058" si="600">IF(F3055=AF3055,0,1)</f>
        <v>0</v>
      </c>
      <c r="AH3055" s="39">
        <v>0</v>
      </c>
      <c r="AI3055" s="39">
        <f>IF(G3055=AH3055,0,1)</f>
        <v>0</v>
      </c>
      <c r="AJ3055" s="39" t="e">
        <f>VLOOKUP(A3055,[2]修订!$B:$C,2,0)</f>
        <v>#N/A</v>
      </c>
    </row>
    <row r="3056" s="39" customFormat="1" spans="1:36">
      <c r="A3056" s="55">
        <v>311201024</v>
      </c>
      <c r="B3056" s="52" t="s">
        <v>4944</v>
      </c>
      <c r="C3056" s="52"/>
      <c r="D3056" s="52"/>
      <c r="E3056" s="56" t="s">
        <v>28</v>
      </c>
      <c r="F3056" s="56">
        <v>10</v>
      </c>
      <c r="G3056" s="52"/>
      <c r="H3056" s="47"/>
      <c r="I3056" s="44"/>
      <c r="J3056" s="39" t="e">
        <f>VLOOKUP(A3056,'[1]2019.11'!$A:$B,2,0)</f>
        <v>#N/A</v>
      </c>
      <c r="X3056" s="39" t="e">
        <f>VLOOKUP(A3056,'[1]2019.30'!$A:$B,2,0)</f>
        <v>#N/A</v>
      </c>
      <c r="AJ3056" s="39" t="e">
        <f>VLOOKUP(A3056,[2]修订!$B:$C,2,0)</f>
        <v>#N/A</v>
      </c>
    </row>
    <row r="3057" s="39" customFormat="1" spans="1:36">
      <c r="A3057" s="55">
        <v>311201025</v>
      </c>
      <c r="B3057" s="52" t="s">
        <v>4945</v>
      </c>
      <c r="C3057" s="52"/>
      <c r="D3057" s="52"/>
      <c r="E3057" s="56" t="s">
        <v>28</v>
      </c>
      <c r="F3057" s="56">
        <v>30</v>
      </c>
      <c r="G3057" s="52"/>
      <c r="H3057" s="47" t="s">
        <v>68</v>
      </c>
      <c r="I3057" s="44"/>
      <c r="J3057" s="39" t="e">
        <f>VLOOKUP(A3057,'[1]2019.11'!$A:$B,2,0)</f>
        <v>#N/A</v>
      </c>
      <c r="X3057" s="39" t="str">
        <f>VLOOKUP(A3057,'[1]2019.30'!$A:$B,2,0)</f>
        <v>胎儿心电图</v>
      </c>
      <c r="Y3057" s="39">
        <f t="shared" si="596"/>
        <v>0</v>
      </c>
      <c r="Z3057" s="39">
        <v>0</v>
      </c>
      <c r="AA3057" s="39">
        <f t="shared" si="597"/>
        <v>0</v>
      </c>
      <c r="AB3057" s="39" t="e">
        <f>VLOOKUP(A3057,'[1]2019.30'!$A:$D,4,0)</f>
        <v>#REF!</v>
      </c>
      <c r="AC3057" s="39" t="e">
        <f t="shared" si="598"/>
        <v>#REF!</v>
      </c>
      <c r="AD3057" s="39" t="str">
        <f>VLOOKUP(A3057,'[1]2019.30'!$A:$E,5,0)</f>
        <v>次</v>
      </c>
      <c r="AE3057" s="39">
        <f t="shared" si="599"/>
        <v>0</v>
      </c>
      <c r="AF3057" s="39">
        <f>VLOOKUP(A3057,'[1]2019.30'!$A:$F,6,0)</f>
        <v>30</v>
      </c>
      <c r="AG3057" s="39">
        <f t="shared" si="600"/>
        <v>0</v>
      </c>
      <c r="AH3057" s="39">
        <v>0</v>
      </c>
      <c r="AI3057" s="39">
        <f>IF(G3057=AH3057,0,1)</f>
        <v>0</v>
      </c>
      <c r="AJ3057" s="39" t="e">
        <f>VLOOKUP(A3057,[2]修订!$B:$C,2,0)</f>
        <v>#N/A</v>
      </c>
    </row>
    <row r="3058" s="39" customFormat="1" ht="48" spans="1:36">
      <c r="A3058" s="55">
        <v>311201026</v>
      </c>
      <c r="B3058" s="52" t="s">
        <v>4946</v>
      </c>
      <c r="C3058" s="52" t="s">
        <v>4947</v>
      </c>
      <c r="D3058" s="52"/>
      <c r="E3058" s="56" t="s">
        <v>28</v>
      </c>
      <c r="F3058" s="56">
        <v>20</v>
      </c>
      <c r="G3058" s="52" t="s">
        <v>4948</v>
      </c>
      <c r="H3058" s="47" t="s">
        <v>68</v>
      </c>
      <c r="I3058" s="44"/>
      <c r="J3058" s="39" t="e">
        <f>VLOOKUP(A3058,'[1]2019.11'!$A:$B,2,0)</f>
        <v>#N/A</v>
      </c>
      <c r="X3058" s="39" t="str">
        <f>VLOOKUP(A3058,'[1]2019.30'!$A:$B,2,0)</f>
        <v>胎心监测</v>
      </c>
      <c r="Y3058" s="39">
        <f t="shared" si="596"/>
        <v>0</v>
      </c>
      <c r="Z3058" s="39" t="s">
        <v>4947</v>
      </c>
      <c r="AA3058" s="39">
        <f t="shared" si="597"/>
        <v>0</v>
      </c>
      <c r="AB3058" s="39" t="e">
        <f>VLOOKUP(A3058,'[1]2019.30'!$A:$D,4,0)</f>
        <v>#REF!</v>
      </c>
      <c r="AC3058" s="39" t="e">
        <f t="shared" si="598"/>
        <v>#REF!</v>
      </c>
      <c r="AD3058" s="39" t="str">
        <f>VLOOKUP(A3058,'[1]2019.30'!$A:$E,5,0)</f>
        <v>次</v>
      </c>
      <c r="AE3058" s="39">
        <f t="shared" si="599"/>
        <v>0</v>
      </c>
      <c r="AF3058" s="39">
        <f>VLOOKUP(A3058,'[1]2019.30'!$A:$F,6,0)</f>
        <v>20</v>
      </c>
      <c r="AG3058" s="39">
        <f t="shared" si="600"/>
        <v>0</v>
      </c>
      <c r="AH3058" s="39" t="s">
        <v>4948</v>
      </c>
      <c r="AI3058" s="39">
        <f>IF(G3058=AH3058,0,1)</f>
        <v>0</v>
      </c>
      <c r="AJ3058" s="39" t="e">
        <f>VLOOKUP(A3058,[2]修订!$B:$C,2,0)</f>
        <v>#N/A</v>
      </c>
    </row>
    <row r="3059" s="39" customFormat="1" spans="1:36">
      <c r="A3059" s="55">
        <v>311201027</v>
      </c>
      <c r="B3059" s="52" t="s">
        <v>4949</v>
      </c>
      <c r="C3059" s="52"/>
      <c r="D3059" s="52"/>
      <c r="E3059" s="56" t="s">
        <v>28</v>
      </c>
      <c r="F3059" s="56">
        <v>90</v>
      </c>
      <c r="G3059" s="52"/>
      <c r="H3059" s="47" t="s">
        <v>5</v>
      </c>
      <c r="I3059" s="44"/>
      <c r="J3059" s="39" t="e">
        <f>VLOOKUP(A3059,'[1]2019.11'!$A:$B,2,0)</f>
        <v>#N/A</v>
      </c>
      <c r="X3059" s="39" t="e">
        <f>VLOOKUP(A3059,'[1]2019.30'!$A:$B,2,0)</f>
        <v>#N/A</v>
      </c>
      <c r="AJ3059" s="39" t="e">
        <f>VLOOKUP(A3059,[2]修订!$B:$C,2,0)</f>
        <v>#N/A</v>
      </c>
    </row>
    <row r="3060" s="39" customFormat="1" ht="24" spans="1:36">
      <c r="A3060" s="55">
        <v>311201028</v>
      </c>
      <c r="B3060" s="52" t="s">
        <v>4950</v>
      </c>
      <c r="C3060" s="52" t="s">
        <v>4951</v>
      </c>
      <c r="D3060" s="52"/>
      <c r="E3060" s="56" t="s">
        <v>28</v>
      </c>
      <c r="F3060" s="56">
        <v>55</v>
      </c>
      <c r="G3060" s="52"/>
      <c r="H3060" s="47"/>
      <c r="I3060" s="44"/>
      <c r="J3060" s="39" t="e">
        <f>VLOOKUP(A3060,'[1]2019.11'!$A:$B,2,0)</f>
        <v>#N/A</v>
      </c>
      <c r="X3060" s="39" t="e">
        <f>VLOOKUP(A3060,'[1]2019.30'!$A:$B,2,0)</f>
        <v>#N/A</v>
      </c>
      <c r="AJ3060" s="39" t="e">
        <f>VLOOKUP(A3060,[2]修订!$B:$C,2,0)</f>
        <v>#N/A</v>
      </c>
    </row>
    <row r="3061" s="39" customFormat="1" spans="1:36">
      <c r="A3061" s="55">
        <v>311201029</v>
      </c>
      <c r="B3061" s="52" t="s">
        <v>4952</v>
      </c>
      <c r="C3061" s="52"/>
      <c r="D3061" s="52"/>
      <c r="E3061" s="56" t="s">
        <v>28</v>
      </c>
      <c r="F3061" s="56">
        <v>68</v>
      </c>
      <c r="G3061" s="52"/>
      <c r="H3061" s="47" t="s">
        <v>68</v>
      </c>
      <c r="I3061" s="44"/>
      <c r="J3061" s="39" t="e">
        <f>VLOOKUP(A3061,'[1]2019.11'!$A:$B,2,0)</f>
        <v>#N/A</v>
      </c>
      <c r="X3061" s="39" t="str">
        <f>VLOOKUP(A3061,'[1]2019.30'!$A:$B,2,0)</f>
        <v>羊膜镜检查</v>
      </c>
      <c r="Y3061" s="39">
        <f t="shared" ref="Y3061:Y3063" si="601">IF(B3061=X3061,0,1)</f>
        <v>0</v>
      </c>
      <c r="Z3061" s="39">
        <v>0</v>
      </c>
      <c r="AA3061" s="39">
        <f t="shared" ref="AA3061:AA3063" si="602">IF(C3061=Z3061,0,1)</f>
        <v>0</v>
      </c>
      <c r="AB3061" s="39" t="e">
        <f>VLOOKUP(A3061,'[1]2019.30'!$A:$D,4,0)</f>
        <v>#REF!</v>
      </c>
      <c r="AC3061" s="39" t="e">
        <f t="shared" ref="AC3061:AC3063" si="603">IF(D3061=AB3061,0,1)</f>
        <v>#REF!</v>
      </c>
      <c r="AD3061" s="39" t="str">
        <f>VLOOKUP(A3061,'[1]2019.30'!$A:$E,5,0)</f>
        <v>次</v>
      </c>
      <c r="AE3061" s="39">
        <f t="shared" ref="AE3061:AE3063" si="604">IF(E3061=AD3061,0,1)</f>
        <v>0</v>
      </c>
      <c r="AF3061" s="39">
        <f>VLOOKUP(A3061,'[1]2019.30'!$A:$F,6,0)</f>
        <v>68</v>
      </c>
      <c r="AG3061" s="39">
        <f t="shared" ref="AG3061:AG3063" si="605">IF(F3061=AF3061,0,1)</f>
        <v>0</v>
      </c>
      <c r="AH3061" s="39">
        <v>0</v>
      </c>
      <c r="AI3061" s="39">
        <f>IF(G3061=AH3061,0,1)</f>
        <v>0</v>
      </c>
      <c r="AJ3061" s="39" t="e">
        <f>VLOOKUP(A3061,[2]修订!$B:$C,2,0)</f>
        <v>#N/A</v>
      </c>
    </row>
    <row r="3062" s="39" customFormat="1" ht="24" spans="1:36">
      <c r="A3062" s="55">
        <v>311201030</v>
      </c>
      <c r="B3062" s="52" t="s">
        <v>4953</v>
      </c>
      <c r="C3062" s="52" t="s">
        <v>4954</v>
      </c>
      <c r="D3062" s="52"/>
      <c r="E3062" s="56" t="s">
        <v>28</v>
      </c>
      <c r="F3062" s="56">
        <v>390</v>
      </c>
      <c r="G3062" s="52" t="s">
        <v>4955</v>
      </c>
      <c r="H3062" s="47" t="s">
        <v>68</v>
      </c>
      <c r="I3062" s="44"/>
      <c r="J3062" s="39" t="e">
        <f>VLOOKUP(A3062,'[1]2019.11'!$A:$B,2,0)</f>
        <v>#N/A</v>
      </c>
      <c r="X3062" s="39" t="str">
        <f>VLOOKUP(A3062,'[1]2019.30'!$A:$B,2,0)</f>
        <v>羊膜腔穿刺术</v>
      </c>
      <c r="Y3062" s="39">
        <f t="shared" si="601"/>
        <v>0</v>
      </c>
      <c r="Z3062" s="39" t="s">
        <v>4954</v>
      </c>
      <c r="AA3062" s="39">
        <f t="shared" si="602"/>
        <v>0</v>
      </c>
      <c r="AB3062" s="39" t="e">
        <f>VLOOKUP(A3062,'[1]2019.30'!$A:$D,4,0)</f>
        <v>#REF!</v>
      </c>
      <c r="AC3062" s="39" t="e">
        <f t="shared" si="603"/>
        <v>#REF!</v>
      </c>
      <c r="AD3062" s="39" t="str">
        <f>VLOOKUP(A3062,'[1]2019.30'!$A:$E,5,0)</f>
        <v>次</v>
      </c>
      <c r="AE3062" s="39">
        <f t="shared" si="604"/>
        <v>0</v>
      </c>
      <c r="AF3062" s="39">
        <f>VLOOKUP(A3062,'[1]2019.30'!$A:$F,6,0)</f>
        <v>390</v>
      </c>
      <c r="AG3062" s="39">
        <f t="shared" si="605"/>
        <v>0</v>
      </c>
      <c r="AH3062" s="39" t="s">
        <v>4955</v>
      </c>
      <c r="AI3062" s="39">
        <f>IF(G3062=AH3062,0,1)</f>
        <v>0</v>
      </c>
      <c r="AJ3062" s="39" t="e">
        <f>VLOOKUP(A3062,[2]修订!$B:$C,2,0)</f>
        <v>#N/A</v>
      </c>
    </row>
    <row r="3063" s="39" customFormat="1" spans="1:36">
      <c r="A3063" s="55">
        <v>311201031</v>
      </c>
      <c r="B3063" s="52" t="s">
        <v>4956</v>
      </c>
      <c r="C3063" s="52" t="s">
        <v>4957</v>
      </c>
      <c r="D3063" s="52"/>
      <c r="E3063" s="56" t="s">
        <v>28</v>
      </c>
      <c r="F3063" s="56">
        <v>570</v>
      </c>
      <c r="G3063" s="52"/>
      <c r="H3063" s="47" t="s">
        <v>68</v>
      </c>
      <c r="I3063" s="44"/>
      <c r="J3063" s="39" t="e">
        <f>VLOOKUP(A3063,'[1]2019.11'!$A:$B,2,0)</f>
        <v>#N/A</v>
      </c>
      <c r="X3063" s="39" t="str">
        <f>VLOOKUP(A3063,'[1]2019.30'!$A:$B,2,0)</f>
        <v>经皮脐静脉穿刺术</v>
      </c>
      <c r="Y3063" s="39">
        <f t="shared" si="601"/>
        <v>0</v>
      </c>
      <c r="Z3063" s="39" t="s">
        <v>4957</v>
      </c>
      <c r="AA3063" s="39">
        <f t="shared" si="602"/>
        <v>0</v>
      </c>
      <c r="AB3063" s="39" t="e">
        <f>VLOOKUP(A3063,'[1]2019.30'!$A:$D,4,0)</f>
        <v>#REF!</v>
      </c>
      <c r="AC3063" s="39" t="e">
        <f t="shared" si="603"/>
        <v>#REF!</v>
      </c>
      <c r="AD3063" s="39" t="str">
        <f>VLOOKUP(A3063,'[1]2019.30'!$A:$E,5,0)</f>
        <v>次</v>
      </c>
      <c r="AE3063" s="39">
        <f t="shared" si="604"/>
        <v>0</v>
      </c>
      <c r="AF3063" s="39">
        <f>VLOOKUP(A3063,'[1]2019.30'!$A:$F,6,0)</f>
        <v>570</v>
      </c>
      <c r="AG3063" s="39">
        <f t="shared" si="605"/>
        <v>0</v>
      </c>
      <c r="AH3063" s="39">
        <v>0</v>
      </c>
      <c r="AI3063" s="39">
        <f>IF(G3063=AH3063,0,1)</f>
        <v>0</v>
      </c>
      <c r="AJ3063" s="39" t="e">
        <f>VLOOKUP(A3063,[2]修订!$B:$C,2,0)</f>
        <v>#N/A</v>
      </c>
    </row>
    <row r="3064" s="39" customFormat="1" spans="1:36">
      <c r="A3064" s="55">
        <v>311201032</v>
      </c>
      <c r="B3064" s="52" t="s">
        <v>4958</v>
      </c>
      <c r="C3064" s="52"/>
      <c r="D3064" s="52"/>
      <c r="E3064" s="56" t="s">
        <v>28</v>
      </c>
      <c r="F3064" s="56">
        <v>22</v>
      </c>
      <c r="G3064" s="52"/>
      <c r="H3064" s="47"/>
      <c r="I3064" s="44"/>
      <c r="J3064" s="39" t="e">
        <f>VLOOKUP(A3064,'[1]2019.11'!$A:$B,2,0)</f>
        <v>#N/A</v>
      </c>
      <c r="X3064" s="39" t="e">
        <f>VLOOKUP(A3064,'[1]2019.30'!$A:$B,2,0)</f>
        <v>#N/A</v>
      </c>
      <c r="AJ3064" s="39" t="e">
        <f>VLOOKUP(A3064,[2]修订!$B:$C,2,0)</f>
        <v>#N/A</v>
      </c>
    </row>
    <row r="3065" s="39" customFormat="1" ht="24" spans="1:36">
      <c r="A3065" s="55">
        <v>311201033</v>
      </c>
      <c r="B3065" s="52" t="s">
        <v>4959</v>
      </c>
      <c r="C3065" s="52"/>
      <c r="D3065" s="52"/>
      <c r="E3065" s="56" t="s">
        <v>28</v>
      </c>
      <c r="F3065" s="56">
        <v>27</v>
      </c>
      <c r="G3065" s="52"/>
      <c r="H3065" s="47"/>
      <c r="I3065" s="44"/>
      <c r="J3065" s="39" t="e">
        <f>VLOOKUP(A3065,'[1]2019.11'!$A:$B,2,0)</f>
        <v>#N/A</v>
      </c>
      <c r="X3065" s="39" t="e">
        <f>VLOOKUP(A3065,'[1]2019.30'!$A:$B,2,0)</f>
        <v>#N/A</v>
      </c>
      <c r="AJ3065" s="39" t="e">
        <f>VLOOKUP(A3065,[2]修订!$B:$C,2,0)</f>
        <v>#N/A</v>
      </c>
    </row>
    <row r="3066" s="39" customFormat="1" spans="1:36">
      <c r="A3066" s="55">
        <v>311201034</v>
      </c>
      <c r="B3066" s="52" t="s">
        <v>4960</v>
      </c>
      <c r="C3066" s="52"/>
      <c r="D3066" s="52"/>
      <c r="E3066" s="56" t="s">
        <v>28</v>
      </c>
      <c r="F3066" s="56">
        <v>335</v>
      </c>
      <c r="G3066" s="52"/>
      <c r="H3066" s="47" t="s">
        <v>68</v>
      </c>
      <c r="I3066" s="44"/>
      <c r="J3066" s="39" t="e">
        <f>VLOOKUP(A3066,'[1]2019.11'!$A:$B,2,0)</f>
        <v>#N/A</v>
      </c>
      <c r="X3066" s="39" t="str">
        <f>VLOOKUP(A3066,'[1]2019.30'!$A:$B,2,0)</f>
        <v>羊水置换</v>
      </c>
      <c r="Y3066" s="39">
        <f>IF(B3066=X3066,0,1)</f>
        <v>0</v>
      </c>
      <c r="Z3066" s="39">
        <v>0</v>
      </c>
      <c r="AA3066" s="39">
        <f>IF(C3066=Z3066,0,1)</f>
        <v>0</v>
      </c>
      <c r="AB3066" s="39" t="e">
        <f>VLOOKUP(A3066,'[1]2019.30'!$A:$D,4,0)</f>
        <v>#REF!</v>
      </c>
      <c r="AC3066" s="39" t="e">
        <f>IF(D3066=AB3066,0,1)</f>
        <v>#REF!</v>
      </c>
      <c r="AD3066" s="39" t="str">
        <f>VLOOKUP(A3066,'[1]2019.30'!$A:$E,5,0)</f>
        <v>次</v>
      </c>
      <c r="AE3066" s="39">
        <f>IF(E3066=AD3066,0,1)</f>
        <v>0</v>
      </c>
      <c r="AF3066" s="39">
        <f>VLOOKUP(A3066,'[1]2019.30'!$A:$F,6,0)</f>
        <v>335</v>
      </c>
      <c r="AG3066" s="39">
        <f>IF(F3066=AF3066,0,1)</f>
        <v>0</v>
      </c>
      <c r="AH3066" s="39">
        <v>0</v>
      </c>
      <c r="AI3066" s="39">
        <f>IF(G3066=AH3066,0,1)</f>
        <v>0</v>
      </c>
      <c r="AJ3066" s="39" t="e">
        <f>VLOOKUP(A3066,[2]修订!$B:$C,2,0)</f>
        <v>#N/A</v>
      </c>
    </row>
    <row r="3067" s="39" customFormat="1" spans="1:36">
      <c r="A3067" s="55">
        <v>311201035</v>
      </c>
      <c r="B3067" s="52" t="s">
        <v>4961</v>
      </c>
      <c r="C3067" s="52" t="s">
        <v>4962</v>
      </c>
      <c r="D3067" s="52"/>
      <c r="E3067" s="56" t="s">
        <v>28</v>
      </c>
      <c r="F3067" s="56">
        <v>45</v>
      </c>
      <c r="G3067" s="52"/>
      <c r="H3067" s="47"/>
      <c r="I3067" s="44"/>
      <c r="J3067" s="39" t="e">
        <f>VLOOKUP(A3067,'[1]2019.11'!$A:$B,2,0)</f>
        <v>#N/A</v>
      </c>
      <c r="X3067" s="39" t="e">
        <f>VLOOKUP(A3067,'[1]2019.30'!$A:$B,2,0)</f>
        <v>#N/A</v>
      </c>
      <c r="AJ3067" s="39" t="e">
        <f>VLOOKUP(A3067,[2]修订!$B:$C,2,0)</f>
        <v>#N/A</v>
      </c>
    </row>
    <row r="3068" s="39" customFormat="1" spans="1:36">
      <c r="A3068" s="55">
        <v>311201036</v>
      </c>
      <c r="B3068" s="52" t="s">
        <v>4963</v>
      </c>
      <c r="C3068" s="52"/>
      <c r="D3068" s="52"/>
      <c r="E3068" s="56" t="s">
        <v>28</v>
      </c>
      <c r="F3068" s="56">
        <v>90</v>
      </c>
      <c r="G3068" s="52"/>
      <c r="H3068" s="47"/>
      <c r="I3068" s="44"/>
      <c r="J3068" s="39" t="e">
        <f>VLOOKUP(A3068,'[1]2019.11'!$A:$B,2,0)</f>
        <v>#N/A</v>
      </c>
      <c r="X3068" s="39" t="e">
        <f>VLOOKUP(A3068,'[1]2019.30'!$A:$B,2,0)</f>
        <v>#N/A</v>
      </c>
      <c r="AJ3068" s="39" t="e">
        <f>VLOOKUP(A3068,[2]修订!$B:$C,2,0)</f>
        <v>#N/A</v>
      </c>
    </row>
    <row r="3069" s="39" customFormat="1" ht="27" spans="1:36">
      <c r="A3069" s="55">
        <v>311201037</v>
      </c>
      <c r="B3069" s="52" t="s">
        <v>4964</v>
      </c>
      <c r="C3069" s="52"/>
      <c r="D3069" s="52"/>
      <c r="E3069" s="56" t="s">
        <v>28</v>
      </c>
      <c r="F3069" s="56" t="s">
        <v>48</v>
      </c>
      <c r="G3069" s="52"/>
      <c r="H3069" s="47" t="s">
        <v>3406</v>
      </c>
      <c r="I3069" s="44">
        <v>2150</v>
      </c>
      <c r="J3069" s="39" t="e">
        <f>VLOOKUP(A3069,'[1]2019.11'!$A:$B,2,0)</f>
        <v>#N/A</v>
      </c>
      <c r="X3069" s="39" t="e">
        <f>VLOOKUP(A3069,'[1]2019.30'!$A:$B,2,0)</f>
        <v>#N/A</v>
      </c>
      <c r="AJ3069" s="39" t="e">
        <f>VLOOKUP(A3069,[2]修订!$B:$C,2,0)</f>
        <v>#N/A</v>
      </c>
    </row>
    <row r="3070" s="39" customFormat="1" ht="27" spans="1:36">
      <c r="A3070" s="55">
        <v>311201038</v>
      </c>
      <c r="B3070" s="52" t="s">
        <v>4965</v>
      </c>
      <c r="C3070" s="52"/>
      <c r="D3070" s="52" t="s">
        <v>4966</v>
      </c>
      <c r="E3070" s="56" t="s">
        <v>28</v>
      </c>
      <c r="F3070" s="56">
        <v>650</v>
      </c>
      <c r="G3070" s="52" t="s">
        <v>4967</v>
      </c>
      <c r="H3070" s="47" t="s">
        <v>339</v>
      </c>
      <c r="I3070" s="44"/>
      <c r="J3070" s="39" t="e">
        <f>VLOOKUP(A3070,'[1]2019.11'!$A:$B,2,0)</f>
        <v>#N/A</v>
      </c>
      <c r="X3070" s="39" t="str">
        <f>VLOOKUP(A3070,'[1]2019.30'!$A:$B,2,0)</f>
        <v>B超下卵巢囊肿穿刺术</v>
      </c>
      <c r="Y3070" s="39">
        <f>IF(B3070=X3070,0,1)</f>
        <v>0</v>
      </c>
      <c r="Z3070" s="39">
        <v>0</v>
      </c>
      <c r="AA3070" s="39">
        <f>IF(C3070=Z3070,0,1)</f>
        <v>0</v>
      </c>
      <c r="AB3070" s="39" t="str">
        <f>VLOOKUP(A3070,'[1]2019.30'!$A:$D,4,0)</f>
        <v>材料</v>
      </c>
      <c r="AC3070" s="39">
        <f>IF(D3070=AB3070,0,1)</f>
        <v>0</v>
      </c>
      <c r="AD3070" s="39" t="str">
        <f>VLOOKUP(A3070,'[1]2019.30'!$A:$E,5,0)</f>
        <v>次</v>
      </c>
      <c r="AE3070" s="39">
        <f>IF(E3070=AD3070,0,1)</f>
        <v>0</v>
      </c>
      <c r="AF3070" s="39">
        <f>VLOOKUP(A3070,'[1]2019.30'!$A:$F,6,0)</f>
        <v>500</v>
      </c>
      <c r="AG3070" s="39">
        <f>IF(F3070=AF3070,0,1)</f>
        <v>1</v>
      </c>
      <c r="AH3070" s="39" t="s">
        <v>4967</v>
      </c>
      <c r="AI3070" s="39">
        <f>IF(G3070=AH3070,0,1)</f>
        <v>0</v>
      </c>
      <c r="AJ3070" s="39" t="e">
        <f>VLOOKUP(A3070,[2]修订!$B:$C,2,0)</f>
        <v>#N/A</v>
      </c>
    </row>
    <row r="3071" s="39" customFormat="1" spans="1:36">
      <c r="A3071" s="55">
        <v>311201039</v>
      </c>
      <c r="B3071" s="52" t="s">
        <v>4968</v>
      </c>
      <c r="C3071" s="52"/>
      <c r="D3071" s="52"/>
      <c r="E3071" s="56" t="s">
        <v>28</v>
      </c>
      <c r="F3071" s="56">
        <v>45</v>
      </c>
      <c r="G3071" s="52"/>
      <c r="H3071" s="47"/>
      <c r="I3071" s="44"/>
      <c r="J3071" s="39" t="e">
        <f>VLOOKUP(A3071,'[1]2019.11'!$A:$B,2,0)</f>
        <v>#N/A</v>
      </c>
      <c r="X3071" s="39" t="e">
        <f>VLOOKUP(A3071,'[1]2019.30'!$A:$B,2,0)</f>
        <v>#N/A</v>
      </c>
      <c r="AJ3071" s="39" t="e">
        <f>VLOOKUP(A3071,[2]修订!$B:$C,2,0)</f>
        <v>#N/A</v>
      </c>
    </row>
    <row r="3072" s="39" customFormat="1" ht="27" spans="1:36">
      <c r="A3072" s="55">
        <v>311201040</v>
      </c>
      <c r="B3072" s="52" t="s">
        <v>4969</v>
      </c>
      <c r="C3072" s="52"/>
      <c r="D3072" s="52"/>
      <c r="E3072" s="56" t="s">
        <v>28</v>
      </c>
      <c r="F3072" s="56" t="s">
        <v>48</v>
      </c>
      <c r="G3072" s="52"/>
      <c r="H3072" s="47" t="s">
        <v>3406</v>
      </c>
      <c r="I3072" s="44">
        <v>4800</v>
      </c>
      <c r="J3072" s="39" t="e">
        <f>VLOOKUP(A3072,'[1]2019.11'!$A:$B,2,0)</f>
        <v>#N/A</v>
      </c>
      <c r="X3072" s="39" t="e">
        <f>VLOOKUP(A3072,'[1]2019.30'!$A:$B,2,0)</f>
        <v>#N/A</v>
      </c>
      <c r="AJ3072" s="39" t="e">
        <f>VLOOKUP(A3072,[2]修订!$B:$C,2,0)</f>
        <v>#N/A</v>
      </c>
    </row>
    <row r="3073" s="39" customFormat="1" ht="27" spans="1:36">
      <c r="A3073" s="55">
        <v>311201041</v>
      </c>
      <c r="B3073" s="52" t="s">
        <v>4970</v>
      </c>
      <c r="C3073" s="52"/>
      <c r="D3073" s="52"/>
      <c r="E3073" s="56" t="s">
        <v>28</v>
      </c>
      <c r="F3073" s="56" t="s">
        <v>48</v>
      </c>
      <c r="G3073" s="52" t="s">
        <v>4971</v>
      </c>
      <c r="H3073" s="47" t="s">
        <v>3406</v>
      </c>
      <c r="I3073" s="44">
        <v>1900</v>
      </c>
      <c r="J3073" s="39" t="e">
        <f>VLOOKUP(A3073,'[1]2019.11'!$A:$B,2,0)</f>
        <v>#N/A</v>
      </c>
      <c r="X3073" s="39" t="e">
        <f>VLOOKUP(A3073,'[1]2019.30'!$A:$B,2,0)</f>
        <v>#N/A</v>
      </c>
      <c r="AJ3073" s="39" t="e">
        <f>VLOOKUP(A3073,[2]修订!$B:$C,2,0)</f>
        <v>#N/A</v>
      </c>
    </row>
    <row r="3074" s="39" customFormat="1" ht="27" spans="1:36">
      <c r="A3074" s="55">
        <v>311201042</v>
      </c>
      <c r="B3074" s="52" t="s">
        <v>4972</v>
      </c>
      <c r="C3074" s="52"/>
      <c r="D3074" s="52"/>
      <c r="E3074" s="56" t="s">
        <v>28</v>
      </c>
      <c r="F3074" s="56" t="s">
        <v>48</v>
      </c>
      <c r="G3074" s="52"/>
      <c r="H3074" s="47" t="s">
        <v>3406</v>
      </c>
      <c r="I3074" s="44">
        <v>3500</v>
      </c>
      <c r="J3074" s="39" t="e">
        <f>VLOOKUP(A3074,'[1]2019.11'!$A:$B,2,0)</f>
        <v>#N/A</v>
      </c>
      <c r="X3074" s="39" t="e">
        <f>VLOOKUP(A3074,'[1]2019.30'!$A:$B,2,0)</f>
        <v>#N/A</v>
      </c>
      <c r="AJ3074" s="39" t="e">
        <f>VLOOKUP(A3074,[2]修订!$B:$C,2,0)</f>
        <v>#N/A</v>
      </c>
    </row>
    <row r="3075" s="39" customFormat="1" ht="27" spans="1:36">
      <c r="A3075" s="55">
        <v>311201043</v>
      </c>
      <c r="B3075" s="52" t="s">
        <v>4973</v>
      </c>
      <c r="C3075" s="52"/>
      <c r="D3075" s="52"/>
      <c r="E3075" s="56" t="s">
        <v>28</v>
      </c>
      <c r="F3075" s="56" t="s">
        <v>48</v>
      </c>
      <c r="G3075" s="52"/>
      <c r="H3075" s="47" t="s">
        <v>3406</v>
      </c>
      <c r="I3075" s="44">
        <v>5000</v>
      </c>
      <c r="J3075" s="39" t="e">
        <f>VLOOKUP(A3075,'[1]2019.11'!$A:$B,2,0)</f>
        <v>#N/A</v>
      </c>
      <c r="X3075" s="39" t="e">
        <f>VLOOKUP(A3075,'[1]2019.30'!$A:$B,2,0)</f>
        <v>#N/A</v>
      </c>
      <c r="AJ3075" s="39" t="e">
        <f>VLOOKUP(A3075,[2]修订!$B:$C,2,0)</f>
        <v>#N/A</v>
      </c>
    </row>
    <row r="3076" s="39" customFormat="1" ht="27" spans="1:36">
      <c r="A3076" s="55">
        <v>311201044</v>
      </c>
      <c r="B3076" s="52" t="s">
        <v>4974</v>
      </c>
      <c r="C3076" s="52"/>
      <c r="D3076" s="52"/>
      <c r="E3076" s="56" t="s">
        <v>28</v>
      </c>
      <c r="F3076" s="56" t="s">
        <v>48</v>
      </c>
      <c r="G3076" s="52"/>
      <c r="H3076" s="47" t="s">
        <v>3406</v>
      </c>
      <c r="I3076" s="44">
        <v>2300</v>
      </c>
      <c r="J3076" s="39" t="e">
        <f>VLOOKUP(A3076,'[1]2019.11'!$A:$B,2,0)</f>
        <v>#N/A</v>
      </c>
      <c r="X3076" s="39" t="e">
        <f>VLOOKUP(A3076,'[1]2019.30'!$A:$B,2,0)</f>
        <v>#N/A</v>
      </c>
      <c r="AJ3076" s="39" t="e">
        <f>VLOOKUP(A3076,[2]修订!$B:$C,2,0)</f>
        <v>#N/A</v>
      </c>
    </row>
    <row r="3077" s="39" customFormat="1" ht="27" spans="1:36">
      <c r="A3077" s="55">
        <v>311201045</v>
      </c>
      <c r="B3077" s="52" t="s">
        <v>4975</v>
      </c>
      <c r="C3077" s="52"/>
      <c r="D3077" s="52" t="s">
        <v>4976</v>
      </c>
      <c r="E3077" s="56"/>
      <c r="F3077" s="56"/>
      <c r="G3077" s="52"/>
      <c r="H3077" s="47" t="s">
        <v>3406</v>
      </c>
      <c r="I3077" s="44"/>
      <c r="J3077" s="39" t="e">
        <f>VLOOKUP(A3077,'[1]2019.11'!$A:$B,2,0)</f>
        <v>#N/A</v>
      </c>
      <c r="X3077" s="39" t="e">
        <f>VLOOKUP(A3077,'[1]2019.30'!$A:$B,2,0)</f>
        <v>#N/A</v>
      </c>
      <c r="AJ3077" s="39" t="e">
        <f>VLOOKUP(A3077,[2]修订!$B:$C,2,0)</f>
        <v>#N/A</v>
      </c>
    </row>
    <row r="3078" s="39" customFormat="1" ht="27" spans="1:36">
      <c r="A3078" s="55" t="s">
        <v>4977</v>
      </c>
      <c r="B3078" s="52" t="s">
        <v>4978</v>
      </c>
      <c r="C3078" s="52"/>
      <c r="D3078" s="52"/>
      <c r="E3078" s="56" t="s">
        <v>28</v>
      </c>
      <c r="F3078" s="56" t="s">
        <v>48</v>
      </c>
      <c r="G3078" s="52"/>
      <c r="H3078" s="47" t="s">
        <v>3406</v>
      </c>
      <c r="I3078" s="44">
        <v>570</v>
      </c>
      <c r="J3078" s="39" t="e">
        <f>VLOOKUP(A3078,'[1]2019.11'!$A:$B,2,0)</f>
        <v>#N/A</v>
      </c>
      <c r="X3078" s="39" t="e">
        <f>VLOOKUP(A3078,'[1]2019.30'!$A:$B,2,0)</f>
        <v>#N/A</v>
      </c>
      <c r="AJ3078" s="39" t="e">
        <f>VLOOKUP(A3078,[2]修订!$B:$C,2,0)</f>
        <v>#N/A</v>
      </c>
    </row>
    <row r="3079" s="39" customFormat="1" ht="27" spans="1:36">
      <c r="A3079" s="55" t="s">
        <v>4979</v>
      </c>
      <c r="B3079" s="52" t="s">
        <v>4980</v>
      </c>
      <c r="C3079" s="52"/>
      <c r="D3079" s="52"/>
      <c r="E3079" s="56" t="s">
        <v>28</v>
      </c>
      <c r="F3079" s="56" t="s">
        <v>48</v>
      </c>
      <c r="G3079" s="52"/>
      <c r="H3079" s="47" t="s">
        <v>3406</v>
      </c>
      <c r="I3079" s="44">
        <v>950</v>
      </c>
      <c r="J3079" s="39" t="e">
        <f>VLOOKUP(A3079,'[1]2019.11'!$A:$B,2,0)</f>
        <v>#N/A</v>
      </c>
      <c r="X3079" s="39" t="e">
        <f>VLOOKUP(A3079,'[1]2019.30'!$A:$B,2,0)</f>
        <v>#N/A</v>
      </c>
      <c r="AJ3079" s="39" t="e">
        <f>VLOOKUP(A3079,[2]修订!$B:$C,2,0)</f>
        <v>#N/A</v>
      </c>
    </row>
    <row r="3080" s="39" customFormat="1" spans="1:36">
      <c r="A3080" s="55">
        <v>311201046</v>
      </c>
      <c r="B3080" s="52" t="s">
        <v>4981</v>
      </c>
      <c r="C3080" s="52"/>
      <c r="D3080" s="52" t="s">
        <v>4976</v>
      </c>
      <c r="E3080" s="56" t="s">
        <v>28</v>
      </c>
      <c r="F3080" s="56">
        <v>190</v>
      </c>
      <c r="G3080" s="52" t="s">
        <v>4982</v>
      </c>
      <c r="H3080" s="47"/>
      <c r="I3080" s="44"/>
      <c r="J3080" s="39" t="e">
        <f>VLOOKUP(A3080,'[1]2019.11'!$A:$B,2,0)</f>
        <v>#N/A</v>
      </c>
      <c r="X3080" s="39" t="e">
        <f>VLOOKUP(A3080,'[1]2019.30'!$A:$B,2,0)</f>
        <v>#N/A</v>
      </c>
      <c r="AJ3080" s="39" t="e">
        <f>VLOOKUP(A3080,[2]修订!$B:$C,2,0)</f>
        <v>#N/A</v>
      </c>
    </row>
    <row r="3081" s="39" customFormat="1" spans="1:36">
      <c r="A3081" s="55">
        <v>311201047</v>
      </c>
      <c r="B3081" s="52" t="s">
        <v>4983</v>
      </c>
      <c r="C3081" s="52" t="s">
        <v>4984</v>
      </c>
      <c r="D3081" s="52"/>
      <c r="E3081" s="56" t="s">
        <v>28</v>
      </c>
      <c r="F3081" s="56">
        <v>380</v>
      </c>
      <c r="G3081" s="52"/>
      <c r="H3081" s="47"/>
      <c r="I3081" s="44"/>
      <c r="J3081" s="39" t="e">
        <f>VLOOKUP(A3081,'[1]2019.11'!$A:$B,2,0)</f>
        <v>#N/A</v>
      </c>
      <c r="X3081" s="39" t="e">
        <f>VLOOKUP(A3081,'[1]2019.30'!$A:$B,2,0)</f>
        <v>#N/A</v>
      </c>
      <c r="AJ3081" s="39" t="e">
        <f>VLOOKUP(A3081,[2]修订!$B:$C,2,0)</f>
        <v>#N/A</v>
      </c>
    </row>
    <row r="3082" s="39" customFormat="1" ht="24" spans="1:36">
      <c r="A3082" s="55">
        <v>311201048</v>
      </c>
      <c r="B3082" s="52" t="s">
        <v>4985</v>
      </c>
      <c r="C3082" s="52" t="s">
        <v>4516</v>
      </c>
      <c r="D3082" s="52"/>
      <c r="E3082" s="56" t="s">
        <v>28</v>
      </c>
      <c r="F3082" s="56">
        <v>205</v>
      </c>
      <c r="G3082" s="52" t="s">
        <v>4986</v>
      </c>
      <c r="H3082" s="47" t="s">
        <v>68</v>
      </c>
      <c r="I3082" s="44"/>
      <c r="J3082" s="39" t="e">
        <f>VLOOKUP(A3082,'[1]2019.11'!$A:$B,2,0)</f>
        <v>#N/A</v>
      </c>
      <c r="X3082" s="39" t="str">
        <f>VLOOKUP(A3082,'[1]2019.30'!$A:$B,2,0)</f>
        <v>宫内节育器放置术</v>
      </c>
      <c r="Y3082" s="39">
        <f t="shared" ref="Y3082:Y3087" si="606">IF(B3082=X3082,0,1)</f>
        <v>0</v>
      </c>
      <c r="Z3082" s="39" t="s">
        <v>4516</v>
      </c>
      <c r="AA3082" s="39">
        <f t="shared" ref="AA3082:AA3087" si="607">IF(C3082=Z3082,0,1)</f>
        <v>0</v>
      </c>
      <c r="AB3082" s="39" t="e">
        <f>VLOOKUP(A3082,'[1]2019.30'!$A:$D,4,0)</f>
        <v>#REF!</v>
      </c>
      <c r="AC3082" s="39" t="e">
        <f t="shared" ref="AC3082:AC3087" si="608">IF(D3082=AB3082,0,1)</f>
        <v>#REF!</v>
      </c>
      <c r="AD3082" s="39" t="str">
        <f>VLOOKUP(A3082,'[1]2019.30'!$A:$E,5,0)</f>
        <v>次</v>
      </c>
      <c r="AE3082" s="39">
        <f t="shared" ref="AE3082:AE3087" si="609">IF(E3082=AD3082,0,1)</f>
        <v>0</v>
      </c>
      <c r="AF3082" s="39">
        <f>VLOOKUP(A3082,'[1]2019.30'!$A:$F,6,0)</f>
        <v>205</v>
      </c>
      <c r="AG3082" s="39">
        <f t="shared" ref="AG3082:AG3087" si="610">IF(F3082=AF3082,0,1)</f>
        <v>0</v>
      </c>
      <c r="AH3082" s="39" t="s">
        <v>4986</v>
      </c>
      <c r="AI3082" s="39">
        <f>IF(G3082=AH3082,0,1)</f>
        <v>0</v>
      </c>
      <c r="AJ3082" s="39" t="e">
        <f>VLOOKUP(A3082,[2]修订!$B:$C,2,0)</f>
        <v>#N/A</v>
      </c>
    </row>
    <row r="3083" s="39" customFormat="1" spans="1:36">
      <c r="A3083" s="55">
        <v>311201049</v>
      </c>
      <c r="B3083" s="52" t="s">
        <v>4987</v>
      </c>
      <c r="C3083" s="52" t="s">
        <v>4988</v>
      </c>
      <c r="D3083" s="52"/>
      <c r="E3083" s="56" t="s">
        <v>28</v>
      </c>
      <c r="F3083" s="56">
        <v>110</v>
      </c>
      <c r="G3083" s="52"/>
      <c r="H3083" s="47"/>
      <c r="I3083" s="44"/>
      <c r="J3083" s="39" t="e">
        <f>VLOOKUP(A3083,'[1]2019.11'!$A:$B,2,0)</f>
        <v>#N/A</v>
      </c>
      <c r="X3083" s="39" t="e">
        <f>VLOOKUP(A3083,'[1]2019.30'!$A:$B,2,0)</f>
        <v>#N/A</v>
      </c>
      <c r="AJ3083" s="39" t="e">
        <f>VLOOKUP(A3083,[2]修订!$B:$C,2,0)</f>
        <v>#N/A</v>
      </c>
    </row>
    <row r="3084" s="39" customFormat="1" ht="24" spans="1:36">
      <c r="A3084" s="55">
        <v>311201050</v>
      </c>
      <c r="B3084" s="52" t="s">
        <v>4989</v>
      </c>
      <c r="C3084" s="52" t="s">
        <v>4990</v>
      </c>
      <c r="D3084" s="52"/>
      <c r="E3084" s="56" t="s">
        <v>28</v>
      </c>
      <c r="F3084" s="56">
        <v>265</v>
      </c>
      <c r="G3084" s="52"/>
      <c r="H3084" s="47" t="s">
        <v>68</v>
      </c>
      <c r="I3084" s="44"/>
      <c r="J3084" s="39" t="e">
        <f>VLOOKUP(A3084,'[1]2019.11'!$A:$B,2,0)</f>
        <v>#N/A</v>
      </c>
      <c r="X3084" s="39" t="str">
        <f>VLOOKUP(A3084,'[1]2019.30'!$A:$B,2,0)</f>
        <v>刮宫术</v>
      </c>
      <c r="Y3084" s="39">
        <f t="shared" si="606"/>
        <v>0</v>
      </c>
      <c r="Z3084" s="39" t="s">
        <v>4990</v>
      </c>
      <c r="AA3084" s="39">
        <f t="shared" si="607"/>
        <v>0</v>
      </c>
      <c r="AB3084" s="39" t="e">
        <f>VLOOKUP(A3084,'[1]2019.30'!$A:$D,4,0)</f>
        <v>#REF!</v>
      </c>
      <c r="AC3084" s="39" t="e">
        <f t="shared" si="608"/>
        <v>#REF!</v>
      </c>
      <c r="AD3084" s="39" t="str">
        <f>VLOOKUP(A3084,'[1]2019.30'!$A:$E,5,0)</f>
        <v>次</v>
      </c>
      <c r="AE3084" s="39">
        <f t="shared" si="609"/>
        <v>0</v>
      </c>
      <c r="AF3084" s="39">
        <f>VLOOKUP(A3084,'[1]2019.30'!$A:$F,6,0)</f>
        <v>265</v>
      </c>
      <c r="AG3084" s="39">
        <f t="shared" si="610"/>
        <v>0</v>
      </c>
      <c r="AH3084" s="39">
        <v>0</v>
      </c>
      <c r="AI3084" s="39">
        <f>IF(G3084=AH3084,0,1)</f>
        <v>0</v>
      </c>
      <c r="AJ3084" s="39" t="e">
        <f>VLOOKUP(A3084,[2]修订!$B:$C,2,0)</f>
        <v>#N/A</v>
      </c>
    </row>
    <row r="3085" s="39" customFormat="1" spans="1:36">
      <c r="A3085" s="55">
        <v>311201051</v>
      </c>
      <c r="B3085" s="52" t="s">
        <v>4991</v>
      </c>
      <c r="C3085" s="52"/>
      <c r="D3085" s="52"/>
      <c r="E3085" s="56" t="s">
        <v>28</v>
      </c>
      <c r="F3085" s="56">
        <v>265</v>
      </c>
      <c r="G3085" s="52"/>
      <c r="H3085" s="47" t="s">
        <v>68</v>
      </c>
      <c r="I3085" s="44"/>
      <c r="J3085" s="39" t="e">
        <f>VLOOKUP(A3085,'[1]2019.11'!$A:$B,2,0)</f>
        <v>#N/A</v>
      </c>
      <c r="X3085" s="39" t="str">
        <f>VLOOKUP(A3085,'[1]2019.30'!$A:$B,2,0)</f>
        <v>产后刮宫术</v>
      </c>
      <c r="Y3085" s="39">
        <f t="shared" si="606"/>
        <v>0</v>
      </c>
      <c r="Z3085" s="39">
        <v>0</v>
      </c>
      <c r="AA3085" s="39">
        <f t="shared" si="607"/>
        <v>0</v>
      </c>
      <c r="AB3085" s="39" t="e">
        <f>VLOOKUP(A3085,'[1]2019.30'!$A:$D,4,0)</f>
        <v>#REF!</v>
      </c>
      <c r="AC3085" s="39" t="e">
        <f t="shared" si="608"/>
        <v>#REF!</v>
      </c>
      <c r="AD3085" s="39" t="str">
        <f>VLOOKUP(A3085,'[1]2019.30'!$A:$E,5,0)</f>
        <v>次</v>
      </c>
      <c r="AE3085" s="39">
        <f t="shared" si="609"/>
        <v>0</v>
      </c>
      <c r="AF3085" s="39">
        <f>VLOOKUP(A3085,'[1]2019.30'!$A:$F,6,0)</f>
        <v>265</v>
      </c>
      <c r="AG3085" s="39">
        <f t="shared" si="610"/>
        <v>0</v>
      </c>
      <c r="AH3085" s="39">
        <v>0</v>
      </c>
      <c r="AI3085" s="39">
        <f>IF(G3085=AH3085,0,1)</f>
        <v>0</v>
      </c>
      <c r="AJ3085" s="39" t="e">
        <f>VLOOKUP(A3085,[2]修订!$B:$C,2,0)</f>
        <v>#N/A</v>
      </c>
    </row>
    <row r="3086" s="39" customFormat="1" spans="1:36">
      <c r="A3086" s="55">
        <v>311201052</v>
      </c>
      <c r="B3086" s="52" t="s">
        <v>4992</v>
      </c>
      <c r="C3086" s="52"/>
      <c r="D3086" s="52"/>
      <c r="E3086" s="56" t="s">
        <v>28</v>
      </c>
      <c r="F3086" s="56">
        <v>320</v>
      </c>
      <c r="G3086" s="52"/>
      <c r="H3086" s="47" t="s">
        <v>68</v>
      </c>
      <c r="I3086" s="44"/>
      <c r="J3086" s="39" t="e">
        <f>VLOOKUP(A3086,'[1]2019.11'!$A:$B,2,0)</f>
        <v>#N/A</v>
      </c>
      <c r="X3086" s="39" t="str">
        <f>VLOOKUP(A3086,'[1]2019.30'!$A:$B,2,0)</f>
        <v>葡萄胎刮宫术</v>
      </c>
      <c r="Y3086" s="39">
        <f t="shared" si="606"/>
        <v>0</v>
      </c>
      <c r="Z3086" s="39">
        <v>0</v>
      </c>
      <c r="AA3086" s="39">
        <f t="shared" si="607"/>
        <v>0</v>
      </c>
      <c r="AB3086" s="39" t="e">
        <f>VLOOKUP(A3086,'[1]2019.30'!$A:$D,4,0)</f>
        <v>#REF!</v>
      </c>
      <c r="AC3086" s="39" t="e">
        <f t="shared" si="608"/>
        <v>#REF!</v>
      </c>
      <c r="AD3086" s="39" t="str">
        <f>VLOOKUP(A3086,'[1]2019.30'!$A:$E,5,0)</f>
        <v>次</v>
      </c>
      <c r="AE3086" s="39">
        <f t="shared" si="609"/>
        <v>0</v>
      </c>
      <c r="AF3086" s="39">
        <f>VLOOKUP(A3086,'[1]2019.30'!$A:$F,6,0)</f>
        <v>320</v>
      </c>
      <c r="AG3086" s="39">
        <f t="shared" si="610"/>
        <v>0</v>
      </c>
      <c r="AH3086" s="39">
        <v>0</v>
      </c>
      <c r="AI3086" s="39">
        <f>IF(G3086=AH3086,0,1)</f>
        <v>0</v>
      </c>
      <c r="AJ3086" s="39" t="e">
        <f>VLOOKUP(A3086,[2]修订!$B:$C,2,0)</f>
        <v>#N/A</v>
      </c>
    </row>
    <row r="3087" s="39" customFormat="1" ht="36" spans="1:36">
      <c r="A3087" s="55">
        <v>311201053</v>
      </c>
      <c r="B3087" s="52" t="s">
        <v>4993</v>
      </c>
      <c r="C3087" s="52" t="s">
        <v>4994</v>
      </c>
      <c r="D3087" s="52" t="s">
        <v>4995</v>
      </c>
      <c r="E3087" s="56" t="s">
        <v>28</v>
      </c>
      <c r="F3087" s="56">
        <v>390</v>
      </c>
      <c r="G3087" s="52" t="s">
        <v>4996</v>
      </c>
      <c r="H3087" s="47" t="s">
        <v>68</v>
      </c>
      <c r="I3087" s="44"/>
      <c r="J3087" s="39" t="e">
        <f>VLOOKUP(A3087,'[1]2019.11'!$A:$B,2,0)</f>
        <v>#N/A</v>
      </c>
      <c r="X3087" s="39" t="str">
        <f>VLOOKUP(A3087,'[1]2019.30'!$A:$B,2,0)</f>
        <v>人工流产术</v>
      </c>
      <c r="Y3087" s="39">
        <f t="shared" si="606"/>
        <v>0</v>
      </c>
      <c r="Z3087" s="39" t="s">
        <v>4994</v>
      </c>
      <c r="AA3087" s="39">
        <f t="shared" si="607"/>
        <v>0</v>
      </c>
      <c r="AB3087" s="39" t="str">
        <f>VLOOKUP(A3087,'[1]2019.30'!$A:$D,4,0)</f>
        <v>一次性旋流环</v>
      </c>
      <c r="AC3087" s="39">
        <f t="shared" si="608"/>
        <v>0</v>
      </c>
      <c r="AD3087" s="39" t="str">
        <f>VLOOKUP(A3087,'[1]2019.30'!$A:$E,5,0)</f>
        <v>次</v>
      </c>
      <c r="AE3087" s="39">
        <f t="shared" si="609"/>
        <v>0</v>
      </c>
      <c r="AF3087" s="39">
        <f>VLOOKUP(A3087,'[1]2019.30'!$A:$F,6,0)</f>
        <v>390</v>
      </c>
      <c r="AG3087" s="39">
        <f t="shared" si="610"/>
        <v>0</v>
      </c>
      <c r="AH3087" s="39" t="s">
        <v>4996</v>
      </c>
      <c r="AI3087" s="39">
        <f>IF(G3087=AH3087,0,1)</f>
        <v>0</v>
      </c>
      <c r="AJ3087" s="39" t="e">
        <f>VLOOKUP(A3087,[2]修订!$B:$C,2,0)</f>
        <v>#N/A</v>
      </c>
    </row>
    <row r="3088" s="39" customFormat="1" spans="1:36">
      <c r="A3088" s="55" t="s">
        <v>4997</v>
      </c>
      <c r="B3088" s="52" t="s">
        <v>4998</v>
      </c>
      <c r="C3088" s="52"/>
      <c r="D3088" s="52"/>
      <c r="E3088" s="56" t="s">
        <v>28</v>
      </c>
      <c r="F3088" s="56">
        <v>230</v>
      </c>
      <c r="G3088" s="52"/>
      <c r="H3088" s="47"/>
      <c r="I3088" s="44"/>
      <c r="J3088" s="39" t="e">
        <f>VLOOKUP(A3088,'[1]2019.11'!$A:$B,2,0)</f>
        <v>#N/A</v>
      </c>
      <c r="X3088" s="39" t="e">
        <f>VLOOKUP(A3088,'[1]2019.30'!$A:$B,2,0)</f>
        <v>#N/A</v>
      </c>
      <c r="AJ3088" s="39" t="e">
        <f>VLOOKUP(A3088,[2]修订!$B:$C,2,0)</f>
        <v>#N/A</v>
      </c>
    </row>
    <row r="3089" s="39" customFormat="1" spans="1:36">
      <c r="A3089" s="55" t="s">
        <v>4999</v>
      </c>
      <c r="B3089" s="52" t="s">
        <v>5000</v>
      </c>
      <c r="C3089" s="52"/>
      <c r="D3089" s="52"/>
      <c r="E3089" s="56" t="s">
        <v>28</v>
      </c>
      <c r="F3089" s="56">
        <v>170</v>
      </c>
      <c r="G3089" s="52"/>
      <c r="H3089" s="47"/>
      <c r="I3089" s="44"/>
      <c r="J3089" s="39" t="e">
        <f>VLOOKUP(A3089,'[1]2019.11'!$A:$B,2,0)</f>
        <v>#N/A</v>
      </c>
      <c r="X3089" s="39" t="e">
        <f>VLOOKUP(A3089,'[1]2019.30'!$A:$B,2,0)</f>
        <v>#N/A</v>
      </c>
      <c r="AJ3089" s="39" t="e">
        <f>VLOOKUP(A3089,[2]修订!$B:$C,2,0)</f>
        <v>#N/A</v>
      </c>
    </row>
    <row r="3090" s="39" customFormat="1" ht="27" spans="1:36">
      <c r="A3090" s="55">
        <v>311201054</v>
      </c>
      <c r="B3090" s="52" t="s">
        <v>5001</v>
      </c>
      <c r="C3090" s="52"/>
      <c r="D3090" s="52"/>
      <c r="E3090" s="56" t="s">
        <v>28</v>
      </c>
      <c r="F3090" s="62">
        <v>360</v>
      </c>
      <c r="G3090" s="52"/>
      <c r="H3090" s="47" t="s">
        <v>339</v>
      </c>
      <c r="I3090" s="44"/>
      <c r="J3090" s="39" t="e">
        <f>VLOOKUP(A3090,'[1]2019.11'!$A:$B,2,0)</f>
        <v>#N/A</v>
      </c>
      <c r="X3090" s="39" t="str">
        <f>VLOOKUP(A3090,'[1]2019.30'!$A:$B,2,0)</f>
        <v>子宫内水囊引产术</v>
      </c>
      <c r="Y3090" s="39">
        <f t="shared" ref="Y3090:Y3092" si="611">IF(B3090=X3090,0,1)</f>
        <v>0</v>
      </c>
      <c r="Z3090" s="39">
        <v>0</v>
      </c>
      <c r="AA3090" s="39">
        <f t="shared" ref="AA3090:AA3092" si="612">IF(C3090=Z3090,0,1)</f>
        <v>0</v>
      </c>
      <c r="AB3090" s="39" t="e">
        <f>VLOOKUP(A3090,'[1]2019.30'!$A:$D,4,0)</f>
        <v>#REF!</v>
      </c>
      <c r="AC3090" s="39" t="e">
        <f t="shared" ref="AC3090:AC3092" si="613">IF(D3090=AB3090,0,1)</f>
        <v>#REF!</v>
      </c>
      <c r="AD3090" s="39" t="str">
        <f>VLOOKUP(A3090,'[1]2019.30'!$A:$E,5,0)</f>
        <v>次</v>
      </c>
      <c r="AE3090" s="39">
        <f t="shared" ref="AE3090:AE3092" si="614">IF(E3090=AD3090,0,1)</f>
        <v>0</v>
      </c>
      <c r="AF3090" s="39">
        <f>VLOOKUP(A3090,'[1]2019.30'!$A:$F,6,0)</f>
        <v>252</v>
      </c>
      <c r="AG3090" s="39">
        <f t="shared" ref="AG3090:AG3092" si="615">IF(F3090=AF3090,0,1)</f>
        <v>1</v>
      </c>
      <c r="AH3090" s="39">
        <v>0</v>
      </c>
      <c r="AI3090" s="39">
        <f>IF(G3090=AH3090,0,1)</f>
        <v>0</v>
      </c>
      <c r="AJ3090" s="39" t="e">
        <f>VLOOKUP(A3090,[2]修订!$B:$C,2,0)</f>
        <v>#N/A</v>
      </c>
    </row>
    <row r="3091" s="39" customFormat="1" spans="1:36">
      <c r="A3091" s="55">
        <v>311201055</v>
      </c>
      <c r="B3091" s="52" t="s">
        <v>5002</v>
      </c>
      <c r="C3091" s="52" t="s">
        <v>5003</v>
      </c>
      <c r="D3091" s="52" t="s">
        <v>5004</v>
      </c>
      <c r="E3091" s="56" t="s">
        <v>28</v>
      </c>
      <c r="F3091" s="56">
        <v>130</v>
      </c>
      <c r="G3091" s="52"/>
      <c r="H3091" s="47" t="s">
        <v>68</v>
      </c>
      <c r="I3091" s="44"/>
      <c r="J3091" s="39" t="e">
        <f>VLOOKUP(A3091,'[1]2019.11'!$A:$B,2,0)</f>
        <v>#N/A</v>
      </c>
      <c r="X3091" s="39" t="str">
        <f>VLOOKUP(A3091,'[1]2019.30'!$A:$B,2,0)</f>
        <v>催产素滴注引产术</v>
      </c>
      <c r="Y3091" s="39">
        <f t="shared" si="611"/>
        <v>0</v>
      </c>
      <c r="Z3091" s="39" t="s">
        <v>5003</v>
      </c>
      <c r="AA3091" s="39">
        <f t="shared" si="612"/>
        <v>0</v>
      </c>
      <c r="AB3091" s="39" t="str">
        <f>VLOOKUP(A3091,'[1]2019.30'!$A:$D,4,0)</f>
        <v>胎心检测</v>
      </c>
      <c r="AC3091" s="39">
        <f t="shared" si="613"/>
        <v>0</v>
      </c>
      <c r="AD3091" s="39" t="str">
        <f>VLOOKUP(A3091,'[1]2019.30'!$A:$E,5,0)</f>
        <v>次</v>
      </c>
      <c r="AE3091" s="39">
        <f t="shared" si="614"/>
        <v>0</v>
      </c>
      <c r="AF3091" s="39">
        <f>VLOOKUP(A3091,'[1]2019.30'!$A:$F,6,0)</f>
        <v>130</v>
      </c>
      <c r="AG3091" s="39">
        <f t="shared" si="615"/>
        <v>0</v>
      </c>
      <c r="AH3091" s="39">
        <v>0</v>
      </c>
      <c r="AI3091" s="39">
        <f>IF(G3091=AH3091,0,1)</f>
        <v>0</v>
      </c>
      <c r="AJ3091" s="39" t="e">
        <f>VLOOKUP(A3091,[2]修订!$B:$C,2,0)</f>
        <v>#N/A</v>
      </c>
    </row>
    <row r="3092" s="39" customFormat="1" spans="1:36">
      <c r="A3092" s="55">
        <v>311201056</v>
      </c>
      <c r="B3092" s="52" t="s">
        <v>5005</v>
      </c>
      <c r="C3092" s="52" t="s">
        <v>5006</v>
      </c>
      <c r="D3092" s="52"/>
      <c r="E3092" s="56" t="s">
        <v>28</v>
      </c>
      <c r="F3092" s="56">
        <v>150</v>
      </c>
      <c r="G3092" s="52"/>
      <c r="H3092" s="47" t="s">
        <v>68</v>
      </c>
      <c r="I3092" s="44"/>
      <c r="J3092" s="39" t="e">
        <f>VLOOKUP(A3092,'[1]2019.11'!$A:$B,2,0)</f>
        <v>#N/A</v>
      </c>
      <c r="X3092" s="39" t="str">
        <f>VLOOKUP(A3092,'[1]2019.30'!$A:$B,2,0)</f>
        <v>药物性引产处置术</v>
      </c>
      <c r="Y3092" s="39">
        <f t="shared" si="611"/>
        <v>0</v>
      </c>
      <c r="Z3092" s="39" t="s">
        <v>5006</v>
      </c>
      <c r="AA3092" s="39">
        <f t="shared" si="612"/>
        <v>0</v>
      </c>
      <c r="AB3092" s="39" t="e">
        <f>VLOOKUP(A3092,'[1]2019.30'!$A:$D,4,0)</f>
        <v>#REF!</v>
      </c>
      <c r="AC3092" s="39" t="e">
        <f t="shared" si="613"/>
        <v>#REF!</v>
      </c>
      <c r="AD3092" s="39" t="str">
        <f>VLOOKUP(A3092,'[1]2019.30'!$A:$E,5,0)</f>
        <v>次</v>
      </c>
      <c r="AE3092" s="39">
        <f t="shared" si="614"/>
        <v>0</v>
      </c>
      <c r="AF3092" s="39">
        <f>VLOOKUP(A3092,'[1]2019.30'!$A:$F,6,0)</f>
        <v>150</v>
      </c>
      <c r="AG3092" s="39">
        <f t="shared" si="615"/>
        <v>0</v>
      </c>
      <c r="AH3092" s="39">
        <v>0</v>
      </c>
      <c r="AI3092" s="39">
        <f>IF(G3092=AH3092,0,1)</f>
        <v>0</v>
      </c>
      <c r="AJ3092" s="39" t="e">
        <f>VLOOKUP(A3092,[2]修订!$B:$C,2,0)</f>
        <v>#N/A</v>
      </c>
    </row>
    <row r="3093" s="39" customFormat="1" spans="1:36">
      <c r="A3093" s="55">
        <v>311201057</v>
      </c>
      <c r="B3093" s="52" t="s">
        <v>5007</v>
      </c>
      <c r="C3093" s="52" t="s">
        <v>5008</v>
      </c>
      <c r="D3093" s="52"/>
      <c r="E3093" s="56" t="s">
        <v>28</v>
      </c>
      <c r="F3093" s="56">
        <v>14</v>
      </c>
      <c r="G3093" s="52"/>
      <c r="H3093" s="47"/>
      <c r="I3093" s="44"/>
      <c r="J3093" s="39" t="e">
        <f>VLOOKUP(A3093,'[1]2019.11'!$A:$B,2,0)</f>
        <v>#N/A</v>
      </c>
      <c r="X3093" s="39" t="e">
        <f>VLOOKUP(A3093,'[1]2019.30'!$A:$B,2,0)</f>
        <v>#N/A</v>
      </c>
      <c r="AJ3093" s="39" t="e">
        <f>VLOOKUP(A3093,[2]修订!$B:$C,2,0)</f>
        <v>#N/A</v>
      </c>
    </row>
    <row r="3094" s="39" customFormat="1" ht="27" spans="1:36">
      <c r="A3094" s="55">
        <v>311201058</v>
      </c>
      <c r="B3094" s="52" t="s">
        <v>5009</v>
      </c>
      <c r="C3094" s="52" t="s">
        <v>5010</v>
      </c>
      <c r="D3094" s="52" t="s">
        <v>5011</v>
      </c>
      <c r="E3094" s="56" t="s">
        <v>28</v>
      </c>
      <c r="F3094" s="56">
        <v>575</v>
      </c>
      <c r="G3094" s="52"/>
      <c r="H3094" s="47" t="s">
        <v>1543</v>
      </c>
      <c r="I3094" s="44"/>
      <c r="J3094" s="39" t="e">
        <f>VLOOKUP(A3094,'[1]2019.11'!$A:$B,2,0)</f>
        <v>#N/A</v>
      </c>
      <c r="X3094" s="39" t="str">
        <f>VLOOKUP(A3094,'[1]2019.30'!$A:$B,2,0)</f>
        <v>经皮盆腔脓肿穿刺引流术</v>
      </c>
      <c r="Y3094" s="39">
        <f>IF(B3094=X3094,0,1)</f>
        <v>0</v>
      </c>
      <c r="Z3094" s="39" t="s">
        <v>5012</v>
      </c>
      <c r="AA3094" s="39">
        <f>IF(C3094=Z3094,0,1)</f>
        <v>1</v>
      </c>
      <c r="AB3094" s="39" t="str">
        <f>VLOOKUP(A3094,'[1]2019.30'!$A:$D,4,0)</f>
        <v>管另收</v>
      </c>
      <c r="AC3094" s="39">
        <f>IF(D3094=AB3094,0,1)</f>
        <v>1</v>
      </c>
      <c r="AD3094" s="39" t="str">
        <f>VLOOKUP(A3094,'[1]2019.30'!$A:$E,5,0)</f>
        <v>次</v>
      </c>
      <c r="AE3094" s="39">
        <f>IF(E3094=AD3094,0,1)</f>
        <v>0</v>
      </c>
      <c r="AF3094" s="39">
        <f>VLOOKUP(A3094,'[1]2019.30'!$A:$F,6,0)</f>
        <v>575</v>
      </c>
      <c r="AG3094" s="39">
        <f>IF(F3094=AF3094,0,1)</f>
        <v>0</v>
      </c>
      <c r="AH3094" s="39">
        <v>0</v>
      </c>
      <c r="AI3094" s="39">
        <f>IF(G3094=AH3094,0,1)</f>
        <v>0</v>
      </c>
      <c r="AJ3094" s="39" t="e">
        <f>VLOOKUP(A3094,[2]修订!$B:$C,2,0)</f>
        <v>#N/A</v>
      </c>
    </row>
    <row r="3095" s="39" customFormat="1" ht="27" spans="1:36">
      <c r="A3095" s="55">
        <v>311201059</v>
      </c>
      <c r="B3095" s="52" t="s">
        <v>5013</v>
      </c>
      <c r="C3095" s="52"/>
      <c r="D3095" s="52"/>
      <c r="E3095" s="56" t="s">
        <v>28</v>
      </c>
      <c r="F3095" s="56" t="s">
        <v>48</v>
      </c>
      <c r="G3095" s="52"/>
      <c r="H3095" s="47" t="s">
        <v>3406</v>
      </c>
      <c r="I3095" s="44"/>
      <c r="J3095" s="39" t="e">
        <f>VLOOKUP(A3095,'[1]2019.11'!$A:$B,2,0)</f>
        <v>#N/A</v>
      </c>
      <c r="X3095" s="39" t="e">
        <f>VLOOKUP(A3095,'[1]2019.30'!$A:$B,2,0)</f>
        <v>#N/A</v>
      </c>
      <c r="AJ3095" s="39" t="e">
        <f>VLOOKUP(A3095,[2]修订!$B:$C,2,0)</f>
        <v>#N/A</v>
      </c>
    </row>
    <row r="3096" s="39" customFormat="1" ht="27" spans="1:36">
      <c r="A3096" s="55">
        <v>311201060</v>
      </c>
      <c r="B3096" s="52" t="s">
        <v>5014</v>
      </c>
      <c r="C3096" s="52" t="s">
        <v>5015</v>
      </c>
      <c r="D3096" s="52"/>
      <c r="E3096" s="56" t="s">
        <v>28</v>
      </c>
      <c r="F3096" s="56" t="s">
        <v>48</v>
      </c>
      <c r="G3096" s="52"/>
      <c r="H3096" s="47" t="s">
        <v>3406</v>
      </c>
      <c r="I3096" s="44">
        <v>2500</v>
      </c>
      <c r="J3096" s="39" t="e">
        <f>VLOOKUP(A3096,'[1]2019.11'!$A:$B,2,0)</f>
        <v>#N/A</v>
      </c>
      <c r="X3096" s="39" t="e">
        <f>VLOOKUP(A3096,'[1]2019.30'!$A:$B,2,0)</f>
        <v>#N/A</v>
      </c>
      <c r="AJ3096" s="39" t="e">
        <f>VLOOKUP(A3096,[2]修订!$B:$C,2,0)</f>
        <v>#N/A</v>
      </c>
    </row>
    <row r="3097" s="39" customFormat="1" ht="27" spans="1:36">
      <c r="A3097" s="55">
        <v>311201061</v>
      </c>
      <c r="B3097" s="52" t="s">
        <v>5016</v>
      </c>
      <c r="C3097" s="52"/>
      <c r="D3097" s="52"/>
      <c r="E3097" s="56" t="s">
        <v>28</v>
      </c>
      <c r="F3097" s="56" t="s">
        <v>48</v>
      </c>
      <c r="G3097" s="52"/>
      <c r="H3097" s="47" t="s">
        <v>3406</v>
      </c>
      <c r="I3097" s="44">
        <v>2500</v>
      </c>
      <c r="J3097" s="39" t="e">
        <f>VLOOKUP(A3097,'[1]2019.11'!$A:$B,2,0)</f>
        <v>#N/A</v>
      </c>
      <c r="X3097" s="39" t="e">
        <f>VLOOKUP(A3097,'[1]2019.30'!$A:$B,2,0)</f>
        <v>#N/A</v>
      </c>
      <c r="AJ3097" s="39" t="e">
        <f>VLOOKUP(A3097,[2]修订!$B:$C,2,0)</f>
        <v>#N/A</v>
      </c>
    </row>
    <row r="3098" s="39" customFormat="1" ht="27" spans="1:36">
      <c r="A3098" s="55">
        <v>311201062</v>
      </c>
      <c r="B3098" s="52" t="s">
        <v>5017</v>
      </c>
      <c r="C3098" s="52" t="s">
        <v>5018</v>
      </c>
      <c r="D3098" s="52"/>
      <c r="E3098" s="56" t="s">
        <v>5019</v>
      </c>
      <c r="F3098" s="56" t="s">
        <v>48</v>
      </c>
      <c r="G3098" s="52" t="s">
        <v>5020</v>
      </c>
      <c r="H3098" s="47" t="s">
        <v>3406</v>
      </c>
      <c r="I3098" s="44">
        <v>1300</v>
      </c>
      <c r="J3098" s="39" t="e">
        <f>VLOOKUP(A3098,'[1]2019.11'!$A:$B,2,0)</f>
        <v>#N/A</v>
      </c>
      <c r="X3098" s="39" t="e">
        <f>VLOOKUP(A3098,'[1]2019.30'!$A:$B,2,0)</f>
        <v>#N/A</v>
      </c>
      <c r="AJ3098" s="39" t="e">
        <f>VLOOKUP(A3098,[2]修订!$B:$C,2,0)</f>
        <v>#N/A</v>
      </c>
    </row>
    <row r="3099" s="39" customFormat="1" ht="27" spans="1:36">
      <c r="A3099" s="55">
        <v>311201063</v>
      </c>
      <c r="B3099" s="52" t="s">
        <v>5021</v>
      </c>
      <c r="C3099" s="52" t="s">
        <v>5022</v>
      </c>
      <c r="D3099" s="52"/>
      <c r="E3099" s="56" t="s">
        <v>28</v>
      </c>
      <c r="F3099" s="56" t="s">
        <v>48</v>
      </c>
      <c r="G3099" s="52"/>
      <c r="H3099" s="47" t="s">
        <v>3406</v>
      </c>
      <c r="I3099" s="44">
        <v>1200</v>
      </c>
      <c r="J3099" s="39" t="e">
        <f>VLOOKUP(A3099,'[1]2019.11'!$A:$B,2,0)</f>
        <v>#N/A</v>
      </c>
      <c r="X3099" s="39" t="e">
        <f>VLOOKUP(A3099,'[1]2019.30'!$A:$B,2,0)</f>
        <v>#N/A</v>
      </c>
      <c r="AJ3099" s="39" t="e">
        <f>VLOOKUP(A3099,[2]修订!$B:$C,2,0)</f>
        <v>#N/A</v>
      </c>
    </row>
    <row r="3100" s="39" customFormat="1" spans="1:36">
      <c r="A3100" s="55">
        <v>311201064</v>
      </c>
      <c r="B3100" s="52" t="s">
        <v>5023</v>
      </c>
      <c r="C3100" s="52" t="s">
        <v>5024</v>
      </c>
      <c r="D3100" s="52"/>
      <c r="E3100" s="56"/>
      <c r="F3100" s="56"/>
      <c r="G3100" s="52"/>
      <c r="H3100" s="47"/>
      <c r="I3100" s="44"/>
      <c r="J3100" s="39" t="e">
        <f>VLOOKUP(A3100,'[1]2019.11'!$A:$B,2,0)</f>
        <v>#N/A</v>
      </c>
      <c r="X3100" s="39" t="e">
        <f>VLOOKUP(A3100,'[1]2019.30'!$A:$B,2,0)</f>
        <v>#N/A</v>
      </c>
      <c r="AJ3100" s="39" t="e">
        <f>VLOOKUP(A3100,[2]修订!$B:$C,2,0)</f>
        <v>#N/A</v>
      </c>
    </row>
    <row r="3101" s="39" customFormat="1" spans="1:36">
      <c r="A3101" s="55" t="s">
        <v>5025</v>
      </c>
      <c r="B3101" s="52" t="s">
        <v>507</v>
      </c>
      <c r="C3101" s="52"/>
      <c r="D3101" s="52"/>
      <c r="E3101" s="56" t="s">
        <v>28</v>
      </c>
      <c r="F3101" s="56">
        <v>370</v>
      </c>
      <c r="G3101" s="52"/>
      <c r="H3101" s="47"/>
      <c r="I3101" s="44"/>
      <c r="J3101" s="39" t="e">
        <f>VLOOKUP(A3101,'[1]2019.11'!$A:$B,2,0)</f>
        <v>#N/A</v>
      </c>
      <c r="X3101" s="39" t="e">
        <f>VLOOKUP(A3101,'[1]2019.30'!$A:$B,2,0)</f>
        <v>#N/A</v>
      </c>
      <c r="AJ3101" s="39" t="e">
        <f>VLOOKUP(A3101,[2]修订!$B:$C,2,0)</f>
        <v>#N/A</v>
      </c>
    </row>
    <row r="3102" s="39" customFormat="1" spans="1:36">
      <c r="A3102" s="55" t="s">
        <v>5026</v>
      </c>
      <c r="B3102" s="52" t="s">
        <v>5027</v>
      </c>
      <c r="C3102" s="52"/>
      <c r="D3102" s="52"/>
      <c r="E3102" s="56" t="s">
        <v>28</v>
      </c>
      <c r="F3102" s="56">
        <v>550</v>
      </c>
      <c r="G3102" s="52"/>
      <c r="H3102" s="47"/>
      <c r="I3102" s="44"/>
      <c r="J3102" s="39" t="e">
        <f>VLOOKUP(A3102,'[1]2019.11'!$A:$B,2,0)</f>
        <v>#N/A</v>
      </c>
      <c r="X3102" s="39" t="e">
        <f>VLOOKUP(A3102,'[1]2019.30'!$A:$B,2,0)</f>
        <v>#N/A</v>
      </c>
      <c r="AJ3102" s="39" t="e">
        <f>VLOOKUP(A3102,[2]修订!$B:$C,2,0)</f>
        <v>#N/A</v>
      </c>
    </row>
    <row r="3103" s="39" customFormat="1" spans="1:36">
      <c r="A3103" s="55">
        <v>311201065</v>
      </c>
      <c r="B3103" s="52" t="s">
        <v>5028</v>
      </c>
      <c r="C3103" s="52" t="s">
        <v>4957</v>
      </c>
      <c r="D3103" s="52"/>
      <c r="E3103" s="56" t="s">
        <v>28</v>
      </c>
      <c r="F3103" s="56">
        <v>900</v>
      </c>
      <c r="G3103" s="52"/>
      <c r="H3103" s="47" t="s">
        <v>96</v>
      </c>
      <c r="I3103" s="44"/>
      <c r="J3103" s="39" t="e">
        <f>VLOOKUP(A3103,'[1]2019.11'!$A:$B,2,0)</f>
        <v>#N/A</v>
      </c>
      <c r="X3103" s="39" t="e">
        <f>VLOOKUP(A3103,'[1]2019.30'!$A:$B,2,0)</f>
        <v>#N/A</v>
      </c>
      <c r="AJ3103" s="39" t="e">
        <f>VLOOKUP(A3103,[2]修订!$B:$C,2,0)</f>
        <v>#N/A</v>
      </c>
    </row>
    <row r="3104" s="39" customFormat="1" ht="24" spans="1:36">
      <c r="A3104" s="55">
        <v>311201066</v>
      </c>
      <c r="B3104" s="52" t="s">
        <v>5029</v>
      </c>
      <c r="C3104" s="52"/>
      <c r="D3104" s="52" t="s">
        <v>5030</v>
      </c>
      <c r="E3104" s="56" t="s">
        <v>28</v>
      </c>
      <c r="F3104" s="56" t="s">
        <v>48</v>
      </c>
      <c r="G3104" s="52"/>
      <c r="H3104" s="57" t="s">
        <v>404</v>
      </c>
      <c r="I3104" s="39">
        <v>800</v>
      </c>
      <c r="J3104" s="39" t="e">
        <f>VLOOKUP(A3104,'[1]2019.11'!$A:$B,2,0)</f>
        <v>#N/A</v>
      </c>
      <c r="X3104" s="39" t="e">
        <f>VLOOKUP(A3104,'[1]2019.30'!$A:$B,2,0)</f>
        <v>#N/A</v>
      </c>
      <c r="AJ3104" s="39" t="e">
        <f>VLOOKUP(A3104,[2]修订!$B:$C,2,0)</f>
        <v>#N/A</v>
      </c>
    </row>
    <row r="3105" s="39" customFormat="1" ht="24" spans="1:36">
      <c r="A3105" s="55">
        <v>311201067</v>
      </c>
      <c r="B3105" s="52" t="s">
        <v>5031</v>
      </c>
      <c r="C3105" s="52"/>
      <c r="D3105" s="52"/>
      <c r="E3105" s="56" t="s">
        <v>28</v>
      </c>
      <c r="F3105" s="56" t="s">
        <v>48</v>
      </c>
      <c r="G3105" s="52"/>
      <c r="H3105" s="57" t="s">
        <v>404</v>
      </c>
      <c r="I3105" s="39">
        <v>180</v>
      </c>
      <c r="J3105" s="39" t="e">
        <f>VLOOKUP(A3105,'[1]2019.11'!$A:$B,2,0)</f>
        <v>#N/A</v>
      </c>
      <c r="X3105" s="39" t="e">
        <f>VLOOKUP(A3105,'[1]2019.30'!$A:$B,2,0)</f>
        <v>#N/A</v>
      </c>
      <c r="AJ3105" s="39" t="e">
        <f>VLOOKUP(A3105,[2]修订!$B:$C,2,0)</f>
        <v>#N/A</v>
      </c>
    </row>
    <row r="3106" s="39" customFormat="1" ht="24" spans="1:36">
      <c r="A3106" s="55">
        <v>311201068</v>
      </c>
      <c r="B3106" s="52" t="s">
        <v>5032</v>
      </c>
      <c r="C3106" s="52"/>
      <c r="D3106" s="52" t="s">
        <v>5033</v>
      </c>
      <c r="E3106" s="56" t="s">
        <v>28</v>
      </c>
      <c r="F3106" s="56" t="s">
        <v>48</v>
      </c>
      <c r="G3106" s="52"/>
      <c r="H3106" s="57" t="s">
        <v>404</v>
      </c>
      <c r="J3106" s="39" t="e">
        <f>VLOOKUP(A3106,'[1]2019.11'!$A:$B,2,0)</f>
        <v>#N/A</v>
      </c>
      <c r="X3106" s="39" t="e">
        <f>VLOOKUP(A3106,'[1]2019.30'!$A:$B,2,0)</f>
        <v>#N/A</v>
      </c>
      <c r="AJ3106" s="39" t="e">
        <f>VLOOKUP(A3106,[2]修订!$B:$C,2,0)</f>
        <v>#N/A</v>
      </c>
    </row>
    <row r="3107" s="39" customFormat="1" ht="24" spans="1:36">
      <c r="A3107" s="55">
        <v>311201069</v>
      </c>
      <c r="B3107" s="52" t="s">
        <v>5034</v>
      </c>
      <c r="C3107" s="52" t="s">
        <v>5035</v>
      </c>
      <c r="D3107" s="52"/>
      <c r="E3107" s="56" t="s">
        <v>28</v>
      </c>
      <c r="F3107" s="56" t="s">
        <v>48</v>
      </c>
      <c r="G3107" s="52"/>
      <c r="H3107" s="57" t="s">
        <v>159</v>
      </c>
      <c r="I3107" s="39">
        <v>1440</v>
      </c>
      <c r="J3107" s="39" t="e">
        <f>VLOOKUP(A3107,'[1]2019.11'!$A:$B,2,0)</f>
        <v>#N/A</v>
      </c>
      <c r="X3107" s="39" t="e">
        <f>VLOOKUP(A3107,'[1]2019.30'!$A:$B,2,0)</f>
        <v>#N/A</v>
      </c>
      <c r="AJ3107" s="39" t="e">
        <f>VLOOKUP(A3107,[2]修订!$B:$C,2,0)</f>
        <v>#N/A</v>
      </c>
    </row>
    <row r="3108" s="39" customFormat="1" ht="84" spans="1:36">
      <c r="A3108" s="55">
        <v>311201077</v>
      </c>
      <c r="B3108" s="52" t="s">
        <v>5036</v>
      </c>
      <c r="C3108" s="52" t="s">
        <v>5037</v>
      </c>
      <c r="D3108" s="52" t="s">
        <v>5038</v>
      </c>
      <c r="E3108" s="56" t="s">
        <v>28</v>
      </c>
      <c r="F3108" s="56" t="s">
        <v>48</v>
      </c>
      <c r="G3108" s="52"/>
      <c r="H3108" s="57" t="s">
        <v>62</v>
      </c>
      <c r="I3108" s="39">
        <v>290</v>
      </c>
      <c r="J3108" s="39" t="e">
        <f>VLOOKUP(A3108,'[1]2019.11'!$A:$B,2,0)</f>
        <v>#N/A</v>
      </c>
      <c r="X3108" s="39" t="e">
        <f>VLOOKUP(A3108,'[1]2019.30'!$A:$B,2,0)</f>
        <v>#N/A</v>
      </c>
      <c r="AJ3108" s="39" t="e">
        <f>VLOOKUP(A3108,[2]修订!$B:$C,2,0)</f>
        <v>#N/A</v>
      </c>
    </row>
    <row r="3109" s="39" customFormat="1" ht="60" spans="1:36">
      <c r="A3109" s="55">
        <v>311201078</v>
      </c>
      <c r="B3109" s="52" t="s">
        <v>5039</v>
      </c>
      <c r="C3109" s="52" t="s">
        <v>5040</v>
      </c>
      <c r="D3109" s="52"/>
      <c r="E3109" s="56" t="s">
        <v>28</v>
      </c>
      <c r="F3109" s="56" t="s">
        <v>48</v>
      </c>
      <c r="G3109" s="52"/>
      <c r="H3109" s="57" t="s">
        <v>62</v>
      </c>
      <c r="I3109" s="39">
        <v>290</v>
      </c>
      <c r="J3109" s="39" t="e">
        <f>VLOOKUP(A3109,'[1]2019.11'!$A:$B,2,0)</f>
        <v>#N/A</v>
      </c>
      <c r="X3109" s="39" t="e">
        <f>VLOOKUP(A3109,'[1]2019.30'!$A:$B,2,0)</f>
        <v>#N/A</v>
      </c>
      <c r="AJ3109" s="39" t="e">
        <f>VLOOKUP(A3109,[2]修订!$B:$C,2,0)</f>
        <v>#N/A</v>
      </c>
    </row>
    <row r="3110" s="39" customFormat="1" ht="36" spans="1:36">
      <c r="A3110" s="55">
        <v>311201079</v>
      </c>
      <c r="B3110" s="52" t="s">
        <v>5041</v>
      </c>
      <c r="C3110" s="52" t="s">
        <v>5042</v>
      </c>
      <c r="D3110" s="52"/>
      <c r="E3110" s="56" t="s">
        <v>28</v>
      </c>
      <c r="F3110" s="56" t="s">
        <v>48</v>
      </c>
      <c r="G3110" s="52"/>
      <c r="H3110" s="57" t="s">
        <v>62</v>
      </c>
      <c r="I3110" s="39">
        <v>230</v>
      </c>
      <c r="J3110" s="39" t="e">
        <f>VLOOKUP(A3110,'[1]2019.11'!$A:$B,2,0)</f>
        <v>#N/A</v>
      </c>
      <c r="X3110" s="39" t="e">
        <f>VLOOKUP(A3110,'[1]2019.30'!$A:$B,2,0)</f>
        <v>#N/A</v>
      </c>
      <c r="AJ3110" s="39" t="e">
        <f>VLOOKUP(A3110,[2]修订!$B:$C,2,0)</f>
        <v>#N/A</v>
      </c>
    </row>
    <row r="3111" s="41" customFormat="1" ht="48" spans="1:36">
      <c r="A3111" s="55">
        <v>311201080</v>
      </c>
      <c r="B3111" s="52" t="s">
        <v>5043</v>
      </c>
      <c r="C3111" s="52" t="s">
        <v>5044</v>
      </c>
      <c r="D3111" s="52"/>
      <c r="E3111" s="56" t="s">
        <v>28</v>
      </c>
      <c r="F3111" s="56" t="s">
        <v>48</v>
      </c>
      <c r="G3111" s="52"/>
      <c r="H3111" s="57" t="s">
        <v>275</v>
      </c>
      <c r="I3111" s="39"/>
      <c r="J3111" s="39" t="e">
        <f>VLOOKUP(A3111,'[1]2019.11'!$A:$B,2,0)</f>
        <v>#N/A</v>
      </c>
      <c r="X3111" s="39" t="e">
        <f>VLOOKUP(A3111,'[1]2019.30'!$A:$B,2,0)</f>
        <v>#N/A</v>
      </c>
      <c r="AJ3111" s="39" t="e">
        <f>VLOOKUP(A3111,[2]修订!$B:$C,2,0)</f>
        <v>#N/A</v>
      </c>
    </row>
    <row r="3112" s="41" customFormat="1" ht="24" spans="1:36">
      <c r="A3112" s="55">
        <v>311201081</v>
      </c>
      <c r="B3112" s="52" t="s">
        <v>5045</v>
      </c>
      <c r="C3112" s="52"/>
      <c r="D3112" s="52"/>
      <c r="E3112" s="56" t="s">
        <v>28</v>
      </c>
      <c r="F3112" s="56" t="s">
        <v>48</v>
      </c>
      <c r="G3112" s="52" t="s">
        <v>5046</v>
      </c>
      <c r="H3112" s="57" t="s">
        <v>81</v>
      </c>
      <c r="I3112" s="39">
        <v>320</v>
      </c>
      <c r="J3112" s="39" t="e">
        <f>VLOOKUP(A3112,'[1]2019.11'!$A:$B,2,0)</f>
        <v>#N/A</v>
      </c>
      <c r="X3112" s="39" t="e">
        <f>VLOOKUP(A3112,'[1]2019.30'!$A:$B,2,0)</f>
        <v>#N/A</v>
      </c>
      <c r="AJ3112" s="39" t="e">
        <f>VLOOKUP(A3112,[2]修订!$B:$C,2,0)</f>
        <v>#N/A</v>
      </c>
    </row>
    <row r="3113" s="39" customFormat="1" spans="1:36">
      <c r="A3113" s="55">
        <v>311202</v>
      </c>
      <c r="B3113" s="52" t="s">
        <v>5047</v>
      </c>
      <c r="C3113" s="52"/>
      <c r="D3113" s="52"/>
      <c r="E3113" s="56"/>
      <c r="F3113" s="56"/>
      <c r="G3113" s="52"/>
      <c r="H3113" s="47"/>
      <c r="I3113" s="44"/>
      <c r="J3113" s="39" t="e">
        <f>VLOOKUP(A3113,'[1]2019.11'!$A:$B,2,0)</f>
        <v>#N/A</v>
      </c>
      <c r="X3113" s="39" t="str">
        <f>VLOOKUP(A3113,'[1]2019.30'!$A:$B,2,0)</f>
        <v>新生儿特殊诊疗</v>
      </c>
      <c r="Y3113" s="39">
        <f t="shared" ref="Y3113:Y3119" si="616">IF(B3113=X3113,0,1)</f>
        <v>0</v>
      </c>
      <c r="Z3113" s="39">
        <v>0</v>
      </c>
      <c r="AA3113" s="39">
        <f t="shared" ref="AA3113:AA3119" si="617">IF(C3113=Z3113,0,1)</f>
        <v>0</v>
      </c>
      <c r="AB3113" s="39" t="e">
        <f>VLOOKUP(A3113,'[1]2019.30'!$A:$D,4,0)</f>
        <v>#REF!</v>
      </c>
      <c r="AC3113" s="39" t="e">
        <f t="shared" ref="AC3113:AC3119" si="618">IF(D3113=AB3113,0,1)</f>
        <v>#REF!</v>
      </c>
      <c r="AD3113" s="39" t="e">
        <f>VLOOKUP(A3113,'[1]2019.30'!$A:$E,5,0)</f>
        <v>#REF!</v>
      </c>
      <c r="AE3113" s="39" t="e">
        <f t="shared" ref="AE3113:AE3119" si="619">IF(E3113=AD3113,0,1)</f>
        <v>#REF!</v>
      </c>
      <c r="AF3113" s="39" t="e">
        <f>VLOOKUP(A3113,'[1]2019.30'!$A:$F,6,0)</f>
        <v>#REF!</v>
      </c>
      <c r="AG3113" s="39" t="e">
        <f t="shared" ref="AG3113:AG3119" si="620">IF(F3113=AF3113,0,1)</f>
        <v>#REF!</v>
      </c>
      <c r="AH3113" s="39">
        <v>0</v>
      </c>
      <c r="AI3113" s="39">
        <f>IF(G3113=AH3113,0,1)</f>
        <v>0</v>
      </c>
      <c r="AJ3113" s="39" t="e">
        <f>VLOOKUP(A3113,[2]修订!$B:$C,2,0)</f>
        <v>#N/A</v>
      </c>
    </row>
    <row r="3114" s="39" customFormat="1" ht="27" spans="1:36">
      <c r="A3114" s="55">
        <v>311202001</v>
      </c>
      <c r="B3114" s="52" t="s">
        <v>5048</v>
      </c>
      <c r="C3114" s="52" t="s">
        <v>5049</v>
      </c>
      <c r="D3114" s="52"/>
      <c r="E3114" s="56" t="s">
        <v>155</v>
      </c>
      <c r="F3114" s="56">
        <v>3</v>
      </c>
      <c r="G3114" s="52"/>
      <c r="H3114" s="47" t="s">
        <v>5050</v>
      </c>
      <c r="I3114" s="44"/>
      <c r="J3114" s="39" t="e">
        <f>VLOOKUP(A3114,'[1]2019.11'!$A:$B,2,0)</f>
        <v>#N/A</v>
      </c>
      <c r="X3114" s="39" t="e">
        <f>VLOOKUP(A3114,'[1]2019.30'!$A:$B,2,0)</f>
        <v>#N/A</v>
      </c>
      <c r="AJ3114" s="39" t="e">
        <f>VLOOKUP(A3114,[2]修订!$B:$C,2,0)</f>
        <v>#N/A</v>
      </c>
    </row>
    <row r="3115" s="39" customFormat="1" spans="1:36">
      <c r="A3115" s="55">
        <v>311202002</v>
      </c>
      <c r="B3115" s="52" t="s">
        <v>5051</v>
      </c>
      <c r="C3115" s="52"/>
      <c r="D3115" s="52"/>
      <c r="E3115" s="56" t="s">
        <v>28</v>
      </c>
      <c r="F3115" s="56">
        <v>24</v>
      </c>
      <c r="G3115" s="52"/>
      <c r="H3115" s="47" t="s">
        <v>68</v>
      </c>
      <c r="I3115" s="44"/>
      <c r="J3115" s="39" t="e">
        <f>VLOOKUP(A3115,'[1]2019.11'!$A:$B,2,0)</f>
        <v>#N/A</v>
      </c>
      <c r="X3115" s="39" t="str">
        <f>VLOOKUP(A3115,'[1]2019.30'!$A:$B,2,0)</f>
        <v>新生儿测颅压</v>
      </c>
      <c r="Y3115" s="39">
        <f t="shared" si="616"/>
        <v>0</v>
      </c>
      <c r="Z3115" s="39">
        <v>0</v>
      </c>
      <c r="AA3115" s="39">
        <f t="shared" si="617"/>
        <v>0</v>
      </c>
      <c r="AB3115" s="39" t="e">
        <f>VLOOKUP(A3115,'[1]2019.30'!$A:$D,4,0)</f>
        <v>#REF!</v>
      </c>
      <c r="AC3115" s="39" t="e">
        <f t="shared" si="618"/>
        <v>#REF!</v>
      </c>
      <c r="AD3115" s="39" t="str">
        <f>VLOOKUP(A3115,'[1]2019.30'!$A:$E,5,0)</f>
        <v>次</v>
      </c>
      <c r="AE3115" s="39">
        <f t="shared" si="619"/>
        <v>0</v>
      </c>
      <c r="AF3115" s="39">
        <f>VLOOKUP(A3115,'[1]2019.30'!$A:$F,6,0)</f>
        <v>24</v>
      </c>
      <c r="AG3115" s="39">
        <f t="shared" si="620"/>
        <v>0</v>
      </c>
      <c r="AH3115" s="39">
        <v>0</v>
      </c>
      <c r="AI3115" s="39">
        <f>IF(G3115=AH3115,0,1)</f>
        <v>0</v>
      </c>
      <c r="AJ3115" s="39" t="e">
        <f>VLOOKUP(A3115,[2]修订!$B:$C,2,0)</f>
        <v>#N/A</v>
      </c>
    </row>
    <row r="3116" s="39" customFormat="1" spans="1:36">
      <c r="A3116" s="55">
        <v>311202003</v>
      </c>
      <c r="B3116" s="52" t="s">
        <v>5052</v>
      </c>
      <c r="C3116" s="52"/>
      <c r="D3116" s="52"/>
      <c r="E3116" s="56" t="s">
        <v>28</v>
      </c>
      <c r="F3116" s="56">
        <v>75</v>
      </c>
      <c r="G3116" s="52"/>
      <c r="H3116" s="47" t="s">
        <v>68</v>
      </c>
      <c r="I3116" s="44"/>
      <c r="J3116" s="39" t="e">
        <f>VLOOKUP(A3116,'[1]2019.11'!$A:$B,2,0)</f>
        <v>#N/A</v>
      </c>
      <c r="X3116" s="39" t="str">
        <f>VLOOKUP(A3116,'[1]2019.30'!$A:$B,2,0)</f>
        <v>新生儿复苏</v>
      </c>
      <c r="Y3116" s="39">
        <f t="shared" si="616"/>
        <v>0</v>
      </c>
      <c r="Z3116" s="39">
        <v>0</v>
      </c>
      <c r="AA3116" s="39">
        <f t="shared" si="617"/>
        <v>0</v>
      </c>
      <c r="AB3116" s="39" t="e">
        <f>VLOOKUP(A3116,'[1]2019.30'!$A:$D,4,0)</f>
        <v>#REF!</v>
      </c>
      <c r="AC3116" s="39" t="e">
        <f t="shared" si="618"/>
        <v>#REF!</v>
      </c>
      <c r="AD3116" s="39" t="str">
        <f>VLOOKUP(A3116,'[1]2019.30'!$A:$E,5,0)</f>
        <v>次</v>
      </c>
      <c r="AE3116" s="39">
        <f t="shared" si="619"/>
        <v>0</v>
      </c>
      <c r="AF3116" s="39">
        <f>VLOOKUP(A3116,'[1]2019.30'!$A:$F,6,0)</f>
        <v>75</v>
      </c>
      <c r="AG3116" s="39">
        <f t="shared" si="620"/>
        <v>0</v>
      </c>
      <c r="AH3116" s="39">
        <v>0</v>
      </c>
      <c r="AI3116" s="39">
        <f>IF(G3116=AH3116,0,1)</f>
        <v>0</v>
      </c>
      <c r="AJ3116" s="39" t="e">
        <f>VLOOKUP(A3116,[2]修订!$B:$C,2,0)</f>
        <v>#N/A</v>
      </c>
    </row>
    <row r="3117" s="39" customFormat="1" spans="1:36">
      <c r="A3117" s="55">
        <v>311202004</v>
      </c>
      <c r="B3117" s="52" t="s">
        <v>5053</v>
      </c>
      <c r="C3117" s="52"/>
      <c r="D3117" s="52"/>
      <c r="E3117" s="56" t="s">
        <v>28</v>
      </c>
      <c r="F3117" s="56">
        <v>100</v>
      </c>
      <c r="G3117" s="52"/>
      <c r="H3117" s="47" t="s">
        <v>68</v>
      </c>
      <c r="I3117" s="44"/>
      <c r="J3117" s="39" t="e">
        <f>VLOOKUP(A3117,'[1]2019.11'!$A:$B,2,0)</f>
        <v>#N/A</v>
      </c>
      <c r="X3117" s="39" t="str">
        <f>VLOOKUP(A3117,'[1]2019.30'!$A:$B,2,0)</f>
        <v>新生儿气管插管术</v>
      </c>
      <c r="Y3117" s="39">
        <f t="shared" si="616"/>
        <v>0</v>
      </c>
      <c r="Z3117" s="39">
        <v>0</v>
      </c>
      <c r="AA3117" s="39">
        <f t="shared" si="617"/>
        <v>0</v>
      </c>
      <c r="AB3117" s="39" t="e">
        <f>VLOOKUP(A3117,'[1]2019.30'!$A:$D,4,0)</f>
        <v>#REF!</v>
      </c>
      <c r="AC3117" s="39" t="e">
        <f t="shared" si="618"/>
        <v>#REF!</v>
      </c>
      <c r="AD3117" s="39" t="str">
        <f>VLOOKUP(A3117,'[1]2019.30'!$A:$E,5,0)</f>
        <v>次</v>
      </c>
      <c r="AE3117" s="39">
        <f t="shared" si="619"/>
        <v>0</v>
      </c>
      <c r="AF3117" s="39">
        <f>VLOOKUP(A3117,'[1]2019.30'!$A:$F,6,0)</f>
        <v>100</v>
      </c>
      <c r="AG3117" s="39">
        <f t="shared" si="620"/>
        <v>0</v>
      </c>
      <c r="AH3117" s="39">
        <v>0</v>
      </c>
      <c r="AI3117" s="39">
        <f>IF(G3117=AH3117,0,1)</f>
        <v>0</v>
      </c>
      <c r="AJ3117" s="39" t="e">
        <f>VLOOKUP(A3117,[2]修订!$B:$C,2,0)</f>
        <v>#N/A</v>
      </c>
    </row>
    <row r="3118" s="39" customFormat="1" ht="24" spans="1:36">
      <c r="A3118" s="55">
        <v>311202005</v>
      </c>
      <c r="B3118" s="52" t="s">
        <v>5054</v>
      </c>
      <c r="C3118" s="52"/>
      <c r="D3118" s="52"/>
      <c r="E3118" s="56" t="s">
        <v>28</v>
      </c>
      <c r="F3118" s="56">
        <v>36</v>
      </c>
      <c r="G3118" s="52"/>
      <c r="H3118" s="47" t="s">
        <v>68</v>
      </c>
      <c r="I3118" s="44"/>
      <c r="J3118" s="39" t="e">
        <f>VLOOKUP(A3118,'[1]2019.11'!$A:$B,2,0)</f>
        <v>#N/A</v>
      </c>
      <c r="X3118" s="39" t="str">
        <f>VLOOKUP(A3118,'[1]2019.30'!$A:$B,2,0)</f>
        <v>新生儿人工呼吸(正压通气)</v>
      </c>
      <c r="Y3118" s="39">
        <f t="shared" si="616"/>
        <v>0</v>
      </c>
      <c r="Z3118" s="39">
        <v>0</v>
      </c>
      <c r="AA3118" s="39">
        <f t="shared" si="617"/>
        <v>0</v>
      </c>
      <c r="AB3118" s="39" t="e">
        <f>VLOOKUP(A3118,'[1]2019.30'!$A:$D,4,0)</f>
        <v>#REF!</v>
      </c>
      <c r="AC3118" s="39" t="e">
        <f t="shared" si="618"/>
        <v>#REF!</v>
      </c>
      <c r="AD3118" s="39" t="str">
        <f>VLOOKUP(A3118,'[1]2019.30'!$A:$E,5,0)</f>
        <v>次</v>
      </c>
      <c r="AE3118" s="39">
        <f t="shared" si="619"/>
        <v>0</v>
      </c>
      <c r="AF3118" s="39">
        <f>VLOOKUP(A3118,'[1]2019.30'!$A:$F,6,0)</f>
        <v>36</v>
      </c>
      <c r="AG3118" s="39">
        <f t="shared" si="620"/>
        <v>0</v>
      </c>
      <c r="AH3118" s="39">
        <v>0</v>
      </c>
      <c r="AI3118" s="39">
        <f>IF(G3118=AH3118,0,1)</f>
        <v>0</v>
      </c>
      <c r="AJ3118" s="39" t="e">
        <f>VLOOKUP(A3118,[2]修订!$B:$C,2,0)</f>
        <v>#N/A</v>
      </c>
    </row>
    <row r="3119" s="39" customFormat="1" spans="1:36">
      <c r="A3119" s="55">
        <v>311202006</v>
      </c>
      <c r="B3119" s="52" t="s">
        <v>5055</v>
      </c>
      <c r="C3119" s="52"/>
      <c r="D3119" s="52"/>
      <c r="E3119" s="56" t="s">
        <v>28</v>
      </c>
      <c r="F3119" s="56">
        <v>49</v>
      </c>
      <c r="G3119" s="52"/>
      <c r="H3119" s="47" t="s">
        <v>68</v>
      </c>
      <c r="I3119" s="44"/>
      <c r="J3119" s="39" t="e">
        <f>VLOOKUP(A3119,'[1]2019.11'!$A:$B,2,0)</f>
        <v>#N/A</v>
      </c>
      <c r="X3119" s="39" t="str">
        <f>VLOOKUP(A3119,'[1]2019.30'!$A:$B,2,0)</f>
        <v>新生儿洗胃</v>
      </c>
      <c r="Y3119" s="39">
        <f t="shared" si="616"/>
        <v>0</v>
      </c>
      <c r="Z3119" s="39">
        <v>0</v>
      </c>
      <c r="AA3119" s="39">
        <f t="shared" si="617"/>
        <v>0</v>
      </c>
      <c r="AB3119" s="39" t="e">
        <f>VLOOKUP(A3119,'[1]2019.30'!$A:$D,4,0)</f>
        <v>#REF!</v>
      </c>
      <c r="AC3119" s="39" t="e">
        <f t="shared" si="618"/>
        <v>#REF!</v>
      </c>
      <c r="AD3119" s="39" t="str">
        <f>VLOOKUP(A3119,'[1]2019.30'!$A:$E,5,0)</f>
        <v>次</v>
      </c>
      <c r="AE3119" s="39">
        <f t="shared" si="619"/>
        <v>0</v>
      </c>
      <c r="AF3119" s="39">
        <f>VLOOKUP(A3119,'[1]2019.30'!$A:$F,6,0)</f>
        <v>49</v>
      </c>
      <c r="AG3119" s="39">
        <f t="shared" si="620"/>
        <v>0</v>
      </c>
      <c r="AH3119" s="39">
        <v>0</v>
      </c>
      <c r="AI3119" s="39">
        <f>IF(G3119=AH3119,0,1)</f>
        <v>0</v>
      </c>
      <c r="AJ3119" s="39" t="e">
        <f>VLOOKUP(A3119,[2]修订!$B:$C,2,0)</f>
        <v>#N/A</v>
      </c>
    </row>
    <row r="3120" s="39" customFormat="1" ht="36" spans="1:36">
      <c r="A3120" s="55">
        <v>311202007</v>
      </c>
      <c r="B3120" s="52" t="s">
        <v>5056</v>
      </c>
      <c r="C3120" s="52" t="s">
        <v>5057</v>
      </c>
      <c r="D3120" s="52"/>
      <c r="E3120" s="56" t="s">
        <v>155</v>
      </c>
      <c r="F3120" s="56">
        <v>9</v>
      </c>
      <c r="G3120" s="52"/>
      <c r="H3120" s="47"/>
      <c r="I3120" s="44"/>
      <c r="J3120" s="39" t="e">
        <f>VLOOKUP(A3120,'[1]2019.11'!$A:$B,2,0)</f>
        <v>#N/A</v>
      </c>
      <c r="X3120" s="39" t="e">
        <f>VLOOKUP(A3120,'[1]2019.30'!$A:$B,2,0)</f>
        <v>#N/A</v>
      </c>
      <c r="AJ3120" s="39" t="e">
        <f>VLOOKUP(A3120,[2]修订!$B:$C,2,0)</f>
        <v>#N/A</v>
      </c>
    </row>
    <row r="3121" s="39" customFormat="1" spans="1:36">
      <c r="A3121" s="55">
        <v>311202008</v>
      </c>
      <c r="B3121" s="52" t="s">
        <v>5058</v>
      </c>
      <c r="C3121" s="52"/>
      <c r="D3121" s="52"/>
      <c r="E3121" s="56" t="s">
        <v>28</v>
      </c>
      <c r="F3121" s="56">
        <v>18</v>
      </c>
      <c r="G3121" s="52"/>
      <c r="H3121" s="47" t="s">
        <v>68</v>
      </c>
      <c r="I3121" s="44"/>
      <c r="J3121" s="39" t="e">
        <f>VLOOKUP(A3121,'[1]2019.11'!$A:$B,2,0)</f>
        <v>#N/A</v>
      </c>
      <c r="X3121" s="39" t="str">
        <f>VLOOKUP(A3121,'[1]2019.30'!$A:$B,2,0)</f>
        <v>新生儿脐静脉穿刺和注射</v>
      </c>
      <c r="Y3121" s="39">
        <f t="shared" ref="Y3121:Y3126" si="621">IF(B3121=X3121,0,1)</f>
        <v>0</v>
      </c>
      <c r="Z3121" s="39">
        <v>0</v>
      </c>
      <c r="AA3121" s="39">
        <f t="shared" ref="AA3121:AA3126" si="622">IF(C3121=Z3121,0,1)</f>
        <v>0</v>
      </c>
      <c r="AB3121" s="39" t="e">
        <f>VLOOKUP(A3121,'[1]2019.30'!$A:$D,4,0)</f>
        <v>#REF!</v>
      </c>
      <c r="AC3121" s="39" t="e">
        <f t="shared" ref="AC3121:AC3126" si="623">IF(D3121=AB3121,0,1)</f>
        <v>#REF!</v>
      </c>
      <c r="AD3121" s="39" t="str">
        <f>VLOOKUP(A3121,'[1]2019.30'!$A:$E,5,0)</f>
        <v>次</v>
      </c>
      <c r="AE3121" s="39">
        <f t="shared" ref="AE3121:AE3126" si="624">IF(E3121=AD3121,0,1)</f>
        <v>0</v>
      </c>
      <c r="AF3121" s="39">
        <f>VLOOKUP(A3121,'[1]2019.30'!$A:$F,6,0)</f>
        <v>18</v>
      </c>
      <c r="AG3121" s="39">
        <f t="shared" ref="AG3121:AG3126" si="625">IF(F3121=AF3121,0,1)</f>
        <v>0</v>
      </c>
      <c r="AH3121" s="39">
        <v>0</v>
      </c>
      <c r="AI3121" s="39">
        <f>IF(G3121=AH3121,0,1)</f>
        <v>0</v>
      </c>
      <c r="AJ3121" s="39" t="e">
        <f>VLOOKUP(A3121,[2]修订!$B:$C,2,0)</f>
        <v>#N/A</v>
      </c>
    </row>
    <row r="3122" s="39" customFormat="1" spans="1:36">
      <c r="A3122" s="55">
        <v>311202009</v>
      </c>
      <c r="B3122" s="52" t="s">
        <v>5059</v>
      </c>
      <c r="C3122" s="52" t="s">
        <v>5060</v>
      </c>
      <c r="D3122" s="52"/>
      <c r="E3122" s="56" t="s">
        <v>155</v>
      </c>
      <c r="F3122" s="56">
        <v>3</v>
      </c>
      <c r="G3122" s="52" t="s">
        <v>5061</v>
      </c>
      <c r="H3122" s="47" t="s">
        <v>96</v>
      </c>
      <c r="I3122" s="44"/>
      <c r="J3122" s="39" t="e">
        <f>VLOOKUP(A3122,'[1]2019.11'!$A:$B,2,0)</f>
        <v>#N/A</v>
      </c>
      <c r="X3122" s="39" t="e">
        <f>VLOOKUP(A3122,'[1]2019.30'!$A:$B,2,0)</f>
        <v>#N/A</v>
      </c>
      <c r="AJ3122" s="39" t="e">
        <f>VLOOKUP(A3122,[2]修订!$B:$C,2,0)</f>
        <v>#N/A</v>
      </c>
    </row>
    <row r="3123" s="39" customFormat="1" spans="1:36">
      <c r="A3123" s="55">
        <v>311202010</v>
      </c>
      <c r="B3123" s="52" t="s">
        <v>5062</v>
      </c>
      <c r="C3123" s="52" t="s">
        <v>5063</v>
      </c>
      <c r="D3123" s="52" t="s">
        <v>5064</v>
      </c>
      <c r="E3123" s="56" t="s">
        <v>28</v>
      </c>
      <c r="F3123" s="56">
        <v>380</v>
      </c>
      <c r="G3123" s="52"/>
      <c r="H3123" s="47"/>
      <c r="I3123" s="44"/>
      <c r="J3123" s="39" t="e">
        <f>VLOOKUP(A3123,'[1]2019.11'!$A:$B,2,0)</f>
        <v>#N/A</v>
      </c>
      <c r="X3123" s="39" t="e">
        <f>VLOOKUP(A3123,'[1]2019.30'!$A:$B,2,0)</f>
        <v>#N/A</v>
      </c>
      <c r="AJ3123" s="39" t="e">
        <f>VLOOKUP(A3123,[2]修订!$B:$C,2,0)</f>
        <v>#N/A</v>
      </c>
    </row>
    <row r="3124" s="39" customFormat="1" ht="27" spans="1:36">
      <c r="A3124" s="55">
        <v>311202011</v>
      </c>
      <c r="B3124" s="52" t="s">
        <v>5065</v>
      </c>
      <c r="C3124" s="52"/>
      <c r="D3124" s="52"/>
      <c r="E3124" s="56" t="s">
        <v>28</v>
      </c>
      <c r="F3124" s="62">
        <v>18</v>
      </c>
      <c r="G3124" s="52"/>
      <c r="H3124" s="47" t="s">
        <v>339</v>
      </c>
      <c r="I3124" s="44"/>
      <c r="J3124" s="39" t="e">
        <f>VLOOKUP(A3124,'[1]2019.11'!$A:$B,2,0)</f>
        <v>#N/A</v>
      </c>
      <c r="X3124" s="39" t="str">
        <f>VLOOKUP(A3124,'[1]2019.30'!$A:$B,2,0)</f>
        <v>新生儿经皮胆红素测定</v>
      </c>
      <c r="Y3124" s="39">
        <f t="shared" si="621"/>
        <v>0</v>
      </c>
      <c r="Z3124" s="39">
        <v>0</v>
      </c>
      <c r="AA3124" s="39">
        <f t="shared" si="622"/>
        <v>0</v>
      </c>
      <c r="AB3124" s="39" t="e">
        <f>VLOOKUP(A3124,'[1]2019.30'!$A:$D,4,0)</f>
        <v>#REF!</v>
      </c>
      <c r="AC3124" s="39" t="e">
        <f t="shared" si="623"/>
        <v>#REF!</v>
      </c>
      <c r="AD3124" s="39" t="str">
        <f>VLOOKUP(A3124,'[1]2019.30'!$A:$E,5,0)</f>
        <v>次</v>
      </c>
      <c r="AE3124" s="39">
        <f t="shared" si="624"/>
        <v>0</v>
      </c>
      <c r="AF3124" s="39">
        <f>VLOOKUP(A3124,'[1]2019.30'!$A:$F,6,0)</f>
        <v>15</v>
      </c>
      <c r="AG3124" s="39">
        <f t="shared" si="625"/>
        <v>1</v>
      </c>
      <c r="AH3124" s="39">
        <v>0</v>
      </c>
      <c r="AI3124" s="39">
        <f>IF(G3124=AH3124,0,1)</f>
        <v>0</v>
      </c>
      <c r="AJ3124" s="39" t="e">
        <f>VLOOKUP(A3124,[2]修订!$B:$C,2,0)</f>
        <v>#N/A</v>
      </c>
    </row>
    <row r="3125" s="39" customFormat="1" spans="1:36">
      <c r="A3125" s="55">
        <v>311202012</v>
      </c>
      <c r="B3125" s="52" t="s">
        <v>5066</v>
      </c>
      <c r="C3125" s="52" t="s">
        <v>5067</v>
      </c>
      <c r="D3125" s="52"/>
      <c r="E3125" s="56" t="s">
        <v>155</v>
      </c>
      <c r="F3125" s="62">
        <v>14</v>
      </c>
      <c r="G3125" s="52"/>
      <c r="H3125" s="47" t="s">
        <v>96</v>
      </c>
      <c r="I3125" s="44"/>
      <c r="J3125" s="39" t="e">
        <f>VLOOKUP(A3125,'[1]2019.11'!$A:$B,2,0)</f>
        <v>#N/A</v>
      </c>
      <c r="X3125" s="39" t="e">
        <f>VLOOKUP(A3125,'[1]2019.30'!$A:$B,2,0)</f>
        <v>#N/A</v>
      </c>
      <c r="AJ3125" s="39" t="e">
        <f>VLOOKUP(A3125,[2]修订!$B:$C,2,0)</f>
        <v>#N/A</v>
      </c>
    </row>
    <row r="3126" s="39" customFormat="1" spans="1:36">
      <c r="A3126" s="55">
        <v>311202013</v>
      </c>
      <c r="B3126" s="52" t="s">
        <v>5068</v>
      </c>
      <c r="C3126" s="52" t="s">
        <v>5069</v>
      </c>
      <c r="D3126" s="52"/>
      <c r="E3126" s="56" t="s">
        <v>28</v>
      </c>
      <c r="F3126" s="56">
        <v>45</v>
      </c>
      <c r="G3126" s="52"/>
      <c r="H3126" s="47" t="s">
        <v>68</v>
      </c>
      <c r="I3126" s="44"/>
      <c r="J3126" s="39" t="e">
        <f>VLOOKUP(A3126,'[1]2019.11'!$A:$B,2,0)</f>
        <v>#N/A</v>
      </c>
      <c r="X3126" s="39" t="str">
        <f>VLOOKUP(A3126,'[1]2019.30'!$A:$B,2,0)</f>
        <v>新生儿囟门穿刺术</v>
      </c>
      <c r="Y3126" s="39">
        <f t="shared" si="621"/>
        <v>0</v>
      </c>
      <c r="Z3126" s="39" t="s">
        <v>5069</v>
      </c>
      <c r="AA3126" s="39">
        <f t="shared" si="622"/>
        <v>0</v>
      </c>
      <c r="AB3126" s="39" t="e">
        <f>VLOOKUP(A3126,'[1]2019.30'!$A:$D,4,0)</f>
        <v>#REF!</v>
      </c>
      <c r="AC3126" s="39" t="e">
        <f t="shared" si="623"/>
        <v>#REF!</v>
      </c>
      <c r="AD3126" s="39" t="str">
        <f>VLOOKUP(A3126,'[1]2019.30'!$A:$E,5,0)</f>
        <v>次</v>
      </c>
      <c r="AE3126" s="39">
        <f t="shared" si="624"/>
        <v>0</v>
      </c>
      <c r="AF3126" s="39">
        <f>VLOOKUP(A3126,'[1]2019.30'!$A:$F,6,0)</f>
        <v>45</v>
      </c>
      <c r="AG3126" s="39">
        <f t="shared" si="625"/>
        <v>0</v>
      </c>
      <c r="AH3126" s="39">
        <v>0</v>
      </c>
      <c r="AI3126" s="39">
        <f>IF(G3126=AH3126,0,1)</f>
        <v>0</v>
      </c>
      <c r="AJ3126" s="39" t="e">
        <f>VLOOKUP(A3126,[2]修订!$B:$C,2,0)</f>
        <v>#N/A</v>
      </c>
    </row>
    <row r="3127" s="39" customFormat="1" spans="1:36">
      <c r="A3127" s="55">
        <v>311202014</v>
      </c>
      <c r="B3127" s="52" t="s">
        <v>5070</v>
      </c>
      <c r="C3127" s="52"/>
      <c r="D3127" s="52"/>
      <c r="E3127" s="56" t="s">
        <v>28</v>
      </c>
      <c r="F3127" s="56">
        <v>25</v>
      </c>
      <c r="G3127" s="52"/>
      <c r="H3127" s="47"/>
      <c r="I3127" s="44"/>
      <c r="J3127" s="39" t="e">
        <f>VLOOKUP(A3127,'[1]2019.11'!$A:$B,2,0)</f>
        <v>#N/A</v>
      </c>
      <c r="X3127" s="39" t="e">
        <f>VLOOKUP(A3127,'[1]2019.30'!$A:$B,2,0)</f>
        <v>#N/A</v>
      </c>
      <c r="AJ3127" s="39" t="e">
        <f>VLOOKUP(A3127,[2]修订!$B:$C,2,0)</f>
        <v>#N/A</v>
      </c>
    </row>
    <row r="3128" s="39" customFormat="1" spans="1:36">
      <c r="A3128" s="55">
        <v>311202015</v>
      </c>
      <c r="B3128" s="52" t="s">
        <v>5071</v>
      </c>
      <c r="C3128" s="52" t="s">
        <v>5072</v>
      </c>
      <c r="D3128" s="52"/>
      <c r="E3128" s="56" t="s">
        <v>28</v>
      </c>
      <c r="F3128" s="56">
        <v>30</v>
      </c>
      <c r="G3128" s="52"/>
      <c r="H3128" s="47" t="s">
        <v>68</v>
      </c>
      <c r="I3128" s="44"/>
      <c r="J3128" s="39" t="e">
        <f>VLOOKUP(A3128,'[1]2019.11'!$A:$B,2,0)</f>
        <v>#N/A</v>
      </c>
      <c r="X3128" s="39" t="str">
        <f>VLOOKUP(A3128,'[1]2019.30'!$A:$B,2,0)</f>
        <v>新生儿行为测定</v>
      </c>
      <c r="Y3128" s="39">
        <f t="shared" ref="Y3128:Y3131" si="626">IF(B3128=X3128,0,1)</f>
        <v>0</v>
      </c>
      <c r="Z3128" s="39" t="s">
        <v>5072</v>
      </c>
      <c r="AA3128" s="39">
        <f t="shared" ref="AA3128:AA3131" si="627">IF(C3128=Z3128,0,1)</f>
        <v>0</v>
      </c>
      <c r="AB3128" s="39" t="e">
        <f>VLOOKUP(A3128,'[1]2019.30'!$A:$D,4,0)</f>
        <v>#REF!</v>
      </c>
      <c r="AC3128" s="39" t="e">
        <f t="shared" ref="AC3128:AC3131" si="628">IF(D3128=AB3128,0,1)</f>
        <v>#REF!</v>
      </c>
      <c r="AD3128" s="39" t="str">
        <f>VLOOKUP(A3128,'[1]2019.30'!$A:$E,5,0)</f>
        <v>次</v>
      </c>
      <c r="AE3128" s="39">
        <f t="shared" ref="AE3128:AE3131" si="629">IF(E3128=AD3128,0,1)</f>
        <v>0</v>
      </c>
      <c r="AF3128" s="39">
        <f>VLOOKUP(A3128,'[1]2019.30'!$A:$F,6,0)</f>
        <v>30</v>
      </c>
      <c r="AG3128" s="39">
        <f t="shared" ref="AG3128:AG3131" si="630">IF(F3128=AF3128,0,1)</f>
        <v>0</v>
      </c>
      <c r="AH3128" s="39">
        <v>0</v>
      </c>
      <c r="AI3128" s="39">
        <f>IF(G3128=AH3128,0,1)</f>
        <v>0</v>
      </c>
      <c r="AJ3128" s="39" t="e">
        <f>VLOOKUP(A3128,[2]修订!$B:$C,2,0)</f>
        <v>#N/A</v>
      </c>
    </row>
    <row r="3129" s="39" customFormat="1" spans="1:36">
      <c r="A3129" s="55">
        <v>3113</v>
      </c>
      <c r="B3129" s="52" t="s">
        <v>5073</v>
      </c>
      <c r="C3129" s="52"/>
      <c r="D3129" s="52"/>
      <c r="E3129" s="56"/>
      <c r="F3129" s="56"/>
      <c r="G3129" s="52"/>
      <c r="H3129" s="47"/>
      <c r="I3129" s="44"/>
      <c r="J3129" s="39" t="e">
        <f>VLOOKUP(A3129,'[1]2019.11'!$A:$B,2,0)</f>
        <v>#N/A</v>
      </c>
      <c r="X3129" s="39" t="str">
        <f>VLOOKUP(A3129,'[1]2019.30'!$A:$B,2,0)</f>
        <v>13．肌肉骨骼系统</v>
      </c>
      <c r="Y3129" s="39">
        <f t="shared" si="626"/>
        <v>0</v>
      </c>
      <c r="Z3129" s="39">
        <v>0</v>
      </c>
      <c r="AA3129" s="39">
        <f t="shared" si="627"/>
        <v>0</v>
      </c>
      <c r="AB3129" s="39" t="e">
        <f>VLOOKUP(A3129,'[1]2019.30'!$A:$D,4,0)</f>
        <v>#REF!</v>
      </c>
      <c r="AC3129" s="39" t="e">
        <f t="shared" si="628"/>
        <v>#REF!</v>
      </c>
      <c r="AD3129" s="39" t="e">
        <f>VLOOKUP(A3129,'[1]2019.30'!$A:$E,5,0)</f>
        <v>#REF!</v>
      </c>
      <c r="AE3129" s="39" t="e">
        <f t="shared" si="629"/>
        <v>#REF!</v>
      </c>
      <c r="AF3129" s="39" t="e">
        <f>VLOOKUP(A3129,'[1]2019.30'!$A:$F,6,0)</f>
        <v>#REF!</v>
      </c>
      <c r="AG3129" s="39" t="e">
        <f t="shared" si="630"/>
        <v>#REF!</v>
      </c>
      <c r="AH3129" s="39">
        <v>0</v>
      </c>
      <c r="AI3129" s="39">
        <f>IF(G3129=AH3129,0,1)</f>
        <v>0</v>
      </c>
      <c r="AJ3129" s="39" t="e">
        <f>VLOOKUP(A3129,[2]修订!$B:$C,2,0)</f>
        <v>#N/A</v>
      </c>
    </row>
    <row r="3130" s="39" customFormat="1" spans="1:36">
      <c r="A3130" s="55">
        <v>311300001</v>
      </c>
      <c r="B3130" s="52" t="s">
        <v>5074</v>
      </c>
      <c r="C3130" s="52" t="s">
        <v>4621</v>
      </c>
      <c r="D3130" s="52"/>
      <c r="E3130" s="56" t="s">
        <v>28</v>
      </c>
      <c r="F3130" s="56">
        <v>400</v>
      </c>
      <c r="G3130" s="52"/>
      <c r="H3130" s="47"/>
      <c r="I3130" s="44"/>
      <c r="J3130" s="39" t="e">
        <f>VLOOKUP(A3130,'[1]2019.11'!$A:$B,2,0)</f>
        <v>#N/A</v>
      </c>
      <c r="X3130" s="39" t="e">
        <f>VLOOKUP(A3130,'[1]2019.30'!$A:$B,2,0)</f>
        <v>#N/A</v>
      </c>
      <c r="AJ3130" s="39" t="e">
        <f>VLOOKUP(A3130,[2]修订!$B:$C,2,0)</f>
        <v>#N/A</v>
      </c>
    </row>
    <row r="3131" s="39" customFormat="1" ht="27" spans="1:36">
      <c r="A3131" s="55">
        <v>311300002</v>
      </c>
      <c r="B3131" s="52" t="s">
        <v>5075</v>
      </c>
      <c r="C3131" s="52" t="s">
        <v>5076</v>
      </c>
      <c r="D3131" s="52"/>
      <c r="E3131" s="56" t="s">
        <v>28</v>
      </c>
      <c r="F3131" s="56">
        <v>190</v>
      </c>
      <c r="G3131" s="52"/>
      <c r="H3131" s="47" t="s">
        <v>339</v>
      </c>
      <c r="I3131" s="44"/>
      <c r="J3131" s="39" t="e">
        <f>VLOOKUP(A3131,'[1]2019.11'!$A:$B,2,0)</f>
        <v>#N/A</v>
      </c>
      <c r="X3131" s="39" t="str">
        <f>VLOOKUP(A3131,'[1]2019.30'!$A:$B,2,0)</f>
        <v>关节穿刺术</v>
      </c>
      <c r="Y3131" s="39">
        <f t="shared" si="626"/>
        <v>0</v>
      </c>
      <c r="Z3131" s="39" t="s">
        <v>5076</v>
      </c>
      <c r="AA3131" s="39">
        <f t="shared" si="627"/>
        <v>0</v>
      </c>
      <c r="AB3131" s="39" t="e">
        <f>VLOOKUP(A3131,'[1]2019.30'!$A:$D,4,0)</f>
        <v>#REF!</v>
      </c>
      <c r="AC3131" s="39" t="e">
        <f t="shared" si="628"/>
        <v>#REF!</v>
      </c>
      <c r="AD3131" s="39" t="str">
        <f>VLOOKUP(A3131,'[1]2019.30'!$A:$E,5,0)</f>
        <v>次</v>
      </c>
      <c r="AE3131" s="39">
        <f t="shared" si="629"/>
        <v>0</v>
      </c>
      <c r="AF3131" s="39">
        <f>VLOOKUP(A3131,'[1]2019.30'!$A:$F,6,0)</f>
        <v>150</v>
      </c>
      <c r="AG3131" s="39">
        <f t="shared" si="630"/>
        <v>1</v>
      </c>
      <c r="AH3131" s="39">
        <v>0</v>
      </c>
      <c r="AI3131" s="39">
        <f>IF(G3131=AH3131,0,1)</f>
        <v>0</v>
      </c>
      <c r="AJ3131" s="39" t="e">
        <f>VLOOKUP(A3131,[2]修订!$B:$C,2,0)</f>
        <v>#N/A</v>
      </c>
    </row>
    <row r="3132" s="39" customFormat="1" spans="1:36">
      <c r="A3132" s="55">
        <v>311300003</v>
      </c>
      <c r="B3132" s="52" t="s">
        <v>5077</v>
      </c>
      <c r="C3132" s="52"/>
      <c r="D3132" s="52"/>
      <c r="E3132" s="56" t="s">
        <v>28</v>
      </c>
      <c r="F3132" s="56">
        <v>45</v>
      </c>
      <c r="G3132" s="52"/>
      <c r="H3132" s="47"/>
      <c r="I3132" s="44"/>
      <c r="J3132" s="39" t="e">
        <f>VLOOKUP(A3132,'[1]2019.11'!$A:$B,2,0)</f>
        <v>#N/A</v>
      </c>
      <c r="X3132" s="39" t="e">
        <f>VLOOKUP(A3132,'[1]2019.30'!$A:$B,2,0)</f>
        <v>#N/A</v>
      </c>
      <c r="AJ3132" s="39" t="e">
        <f>VLOOKUP(A3132,[2]修订!$B:$C,2,0)</f>
        <v>#N/A</v>
      </c>
    </row>
    <row r="3133" s="39" customFormat="1" spans="1:36">
      <c r="A3133" s="55">
        <v>311300004</v>
      </c>
      <c r="B3133" s="52" t="s">
        <v>5078</v>
      </c>
      <c r="C3133" s="52"/>
      <c r="D3133" s="52"/>
      <c r="E3133" s="56" t="s">
        <v>28</v>
      </c>
      <c r="F3133" s="56">
        <v>77</v>
      </c>
      <c r="G3133" s="52"/>
      <c r="H3133" s="47" t="s">
        <v>68</v>
      </c>
      <c r="I3133" s="44"/>
      <c r="J3133" s="39" t="e">
        <f>VLOOKUP(A3133,'[1]2019.11'!$A:$B,2,0)</f>
        <v>#N/A</v>
      </c>
      <c r="X3133" s="39" t="str">
        <f>VLOOKUP(A3133,'[1]2019.30'!$A:$B,2,0)</f>
        <v>持续关节腔冲洗</v>
      </c>
      <c r="Y3133" s="39">
        <f t="shared" ref="Y3133:Y3141" si="631">IF(B3133=X3133,0,1)</f>
        <v>0</v>
      </c>
      <c r="Z3133" s="39">
        <v>0</v>
      </c>
      <c r="AA3133" s="39">
        <f t="shared" ref="AA3133:AA3141" si="632">IF(C3133=Z3133,0,1)</f>
        <v>0</v>
      </c>
      <c r="AB3133" s="39" t="e">
        <f>VLOOKUP(A3133,'[1]2019.30'!$A:$D,4,0)</f>
        <v>#REF!</v>
      </c>
      <c r="AC3133" s="39" t="e">
        <f t="shared" ref="AC3133:AC3141" si="633">IF(D3133=AB3133,0,1)</f>
        <v>#REF!</v>
      </c>
      <c r="AD3133" s="39" t="str">
        <f>VLOOKUP(A3133,'[1]2019.30'!$A:$E,5,0)</f>
        <v>次</v>
      </c>
      <c r="AE3133" s="39">
        <f t="shared" ref="AE3133:AE3141" si="634">IF(E3133=AD3133,0,1)</f>
        <v>0</v>
      </c>
      <c r="AF3133" s="39">
        <f>VLOOKUP(A3133,'[1]2019.30'!$A:$F,6,0)</f>
        <v>77</v>
      </c>
      <c r="AG3133" s="39">
        <f t="shared" ref="AG3133:AG3141" si="635">IF(F3133=AF3133,0,1)</f>
        <v>0</v>
      </c>
      <c r="AH3133" s="39">
        <v>0</v>
      </c>
      <c r="AI3133" s="39">
        <f>IF(G3133=AH3133,0,1)</f>
        <v>0</v>
      </c>
      <c r="AJ3133" s="39" t="e">
        <f>VLOOKUP(A3133,[2]修订!$B:$C,2,0)</f>
        <v>#N/A</v>
      </c>
    </row>
    <row r="3134" s="39" customFormat="1" spans="1:36">
      <c r="A3134" s="55">
        <v>311300005</v>
      </c>
      <c r="B3134" s="52" t="s">
        <v>5079</v>
      </c>
      <c r="C3134" s="52"/>
      <c r="D3134" s="52"/>
      <c r="E3134" s="56" t="s">
        <v>28</v>
      </c>
      <c r="F3134" s="56">
        <v>28</v>
      </c>
      <c r="G3134" s="52"/>
      <c r="H3134" s="47"/>
      <c r="I3134" s="44"/>
      <c r="J3134" s="39" t="e">
        <f>VLOOKUP(A3134,'[1]2019.11'!$A:$B,2,0)</f>
        <v>#N/A</v>
      </c>
      <c r="X3134" s="39" t="e">
        <f>VLOOKUP(A3134,'[1]2019.30'!$A:$B,2,0)</f>
        <v>#N/A</v>
      </c>
      <c r="AJ3134" s="39" t="e">
        <f>VLOOKUP(A3134,[2]修订!$B:$C,2,0)</f>
        <v>#N/A</v>
      </c>
    </row>
    <row r="3135" s="39" customFormat="1" spans="1:36">
      <c r="A3135" s="55">
        <v>311300006</v>
      </c>
      <c r="B3135" s="52" t="s">
        <v>5080</v>
      </c>
      <c r="C3135" s="52" t="s">
        <v>5081</v>
      </c>
      <c r="D3135" s="52"/>
      <c r="E3135" s="56" t="s">
        <v>28</v>
      </c>
      <c r="F3135" s="56">
        <v>36</v>
      </c>
      <c r="G3135" s="52"/>
      <c r="H3135" s="47" t="s">
        <v>68</v>
      </c>
      <c r="I3135" s="44"/>
      <c r="J3135" s="39" t="e">
        <f>VLOOKUP(A3135,'[1]2019.11'!$A:$B,2,0)</f>
        <v>#N/A</v>
      </c>
      <c r="X3135" s="39" t="str">
        <f>VLOOKUP(A3135,'[1]2019.30'!$A:$B,2,0)</f>
        <v>软组织内封闭术</v>
      </c>
      <c r="Y3135" s="39">
        <f t="shared" si="631"/>
        <v>0</v>
      </c>
      <c r="Z3135" s="39" t="s">
        <v>5081</v>
      </c>
      <c r="AA3135" s="39">
        <f t="shared" si="632"/>
        <v>0</v>
      </c>
      <c r="AB3135" s="39" t="e">
        <f>VLOOKUP(A3135,'[1]2019.30'!$A:$D,4,0)</f>
        <v>#REF!</v>
      </c>
      <c r="AC3135" s="39" t="e">
        <f t="shared" si="633"/>
        <v>#REF!</v>
      </c>
      <c r="AD3135" s="39" t="str">
        <f>VLOOKUP(A3135,'[1]2019.30'!$A:$E,5,0)</f>
        <v>次</v>
      </c>
      <c r="AE3135" s="39">
        <f t="shared" si="634"/>
        <v>0</v>
      </c>
      <c r="AF3135" s="39">
        <f>VLOOKUP(A3135,'[1]2019.30'!$A:$F,6,0)</f>
        <v>36</v>
      </c>
      <c r="AG3135" s="39">
        <f t="shared" si="635"/>
        <v>0</v>
      </c>
      <c r="AH3135" s="39">
        <v>0</v>
      </c>
      <c r="AI3135" s="39">
        <f t="shared" ref="AI3135:AI3141" si="636">IF(G3135=AH3135,0,1)</f>
        <v>0</v>
      </c>
      <c r="AJ3135" s="39" t="e">
        <f>VLOOKUP(A3135,[2]修订!$B:$C,2,0)</f>
        <v>#N/A</v>
      </c>
    </row>
    <row r="3136" s="39" customFormat="1" spans="1:36">
      <c r="A3136" s="55">
        <v>311300007</v>
      </c>
      <c r="B3136" s="52" t="s">
        <v>5082</v>
      </c>
      <c r="C3136" s="52"/>
      <c r="D3136" s="52"/>
      <c r="E3136" s="56" t="s">
        <v>28</v>
      </c>
      <c r="F3136" s="56">
        <v>60</v>
      </c>
      <c r="G3136" s="52"/>
      <c r="H3136" s="47" t="s">
        <v>68</v>
      </c>
      <c r="I3136" s="44"/>
      <c r="J3136" s="39" t="e">
        <f>VLOOKUP(A3136,'[1]2019.11'!$A:$B,2,0)</f>
        <v>#N/A</v>
      </c>
      <c r="X3136" s="39" t="str">
        <f>VLOOKUP(A3136,'[1]2019.30'!$A:$B,2,0)</f>
        <v>神经根封闭术</v>
      </c>
      <c r="Y3136" s="39">
        <f t="shared" si="631"/>
        <v>0</v>
      </c>
      <c r="Z3136" s="39">
        <v>0</v>
      </c>
      <c r="AA3136" s="39">
        <f t="shared" si="632"/>
        <v>0</v>
      </c>
      <c r="AB3136" s="39" t="e">
        <f>VLOOKUP(A3136,'[1]2019.30'!$A:$D,4,0)</f>
        <v>#REF!</v>
      </c>
      <c r="AC3136" s="39" t="e">
        <f t="shared" si="633"/>
        <v>#REF!</v>
      </c>
      <c r="AD3136" s="39" t="str">
        <f>VLOOKUP(A3136,'[1]2019.30'!$A:$E,5,0)</f>
        <v>次</v>
      </c>
      <c r="AE3136" s="39">
        <f t="shared" si="634"/>
        <v>0</v>
      </c>
      <c r="AF3136" s="39">
        <f>VLOOKUP(A3136,'[1]2019.30'!$A:$F,6,0)</f>
        <v>60</v>
      </c>
      <c r="AG3136" s="39">
        <f t="shared" si="635"/>
        <v>0</v>
      </c>
      <c r="AH3136" s="39">
        <v>0</v>
      </c>
      <c r="AI3136" s="39">
        <f t="shared" si="636"/>
        <v>0</v>
      </c>
      <c r="AJ3136" s="39" t="e">
        <f>VLOOKUP(A3136,[2]修订!$B:$C,2,0)</f>
        <v>#N/A</v>
      </c>
    </row>
    <row r="3137" s="39" customFormat="1" spans="1:36">
      <c r="A3137" s="55">
        <v>311300008</v>
      </c>
      <c r="B3137" s="52" t="s">
        <v>5083</v>
      </c>
      <c r="C3137" s="52"/>
      <c r="D3137" s="52"/>
      <c r="E3137" s="56" t="s">
        <v>28</v>
      </c>
      <c r="F3137" s="56">
        <v>60</v>
      </c>
      <c r="G3137" s="52"/>
      <c r="H3137" s="47" t="s">
        <v>68</v>
      </c>
      <c r="I3137" s="44"/>
      <c r="J3137" s="39" t="e">
        <f>VLOOKUP(A3137,'[1]2019.11'!$A:$B,2,0)</f>
        <v>#N/A</v>
      </c>
      <c r="X3137" s="39" t="str">
        <f>VLOOKUP(A3137,'[1]2019.30'!$A:$B,2,0)</f>
        <v>周围神经封闭术</v>
      </c>
      <c r="Y3137" s="39">
        <f t="shared" si="631"/>
        <v>0</v>
      </c>
      <c r="Z3137" s="39">
        <v>0</v>
      </c>
      <c r="AA3137" s="39">
        <f t="shared" si="632"/>
        <v>0</v>
      </c>
      <c r="AB3137" s="39" t="e">
        <f>VLOOKUP(A3137,'[1]2019.30'!$A:$D,4,0)</f>
        <v>#REF!</v>
      </c>
      <c r="AC3137" s="39" t="e">
        <f t="shared" si="633"/>
        <v>#REF!</v>
      </c>
      <c r="AD3137" s="39" t="str">
        <f>VLOOKUP(A3137,'[1]2019.30'!$A:$E,5,0)</f>
        <v>次</v>
      </c>
      <c r="AE3137" s="39">
        <f t="shared" si="634"/>
        <v>0</v>
      </c>
      <c r="AF3137" s="39">
        <f>VLOOKUP(A3137,'[1]2019.30'!$A:$F,6,0)</f>
        <v>60</v>
      </c>
      <c r="AG3137" s="39">
        <f t="shared" si="635"/>
        <v>0</v>
      </c>
      <c r="AH3137" s="39">
        <v>0</v>
      </c>
      <c r="AI3137" s="39">
        <f t="shared" si="636"/>
        <v>0</v>
      </c>
      <c r="AJ3137" s="39" t="e">
        <f>VLOOKUP(A3137,[2]修订!$B:$C,2,0)</f>
        <v>#N/A</v>
      </c>
    </row>
    <row r="3138" s="39" customFormat="1" spans="1:36">
      <c r="A3138" s="55">
        <v>311300009</v>
      </c>
      <c r="B3138" s="52" t="s">
        <v>5084</v>
      </c>
      <c r="C3138" s="52" t="s">
        <v>5085</v>
      </c>
      <c r="D3138" s="52"/>
      <c r="E3138" s="56" t="s">
        <v>28</v>
      </c>
      <c r="F3138" s="56">
        <v>80</v>
      </c>
      <c r="G3138" s="52"/>
      <c r="H3138" s="47" t="s">
        <v>68</v>
      </c>
      <c r="I3138" s="44"/>
      <c r="J3138" s="39" t="e">
        <f>VLOOKUP(A3138,'[1]2019.11'!$A:$B,2,0)</f>
        <v>#N/A</v>
      </c>
      <c r="X3138" s="39" t="str">
        <f>VLOOKUP(A3138,'[1]2019.30'!$A:$B,2,0)</f>
        <v>神经丛封闭术</v>
      </c>
      <c r="Y3138" s="39">
        <f t="shared" si="631"/>
        <v>0</v>
      </c>
      <c r="Z3138" s="39" t="s">
        <v>5085</v>
      </c>
      <c r="AA3138" s="39">
        <f t="shared" si="632"/>
        <v>0</v>
      </c>
      <c r="AB3138" s="39" t="e">
        <f>VLOOKUP(A3138,'[1]2019.30'!$A:$D,4,0)</f>
        <v>#REF!</v>
      </c>
      <c r="AC3138" s="39" t="e">
        <f t="shared" si="633"/>
        <v>#REF!</v>
      </c>
      <c r="AD3138" s="39" t="str">
        <f>VLOOKUP(A3138,'[1]2019.30'!$A:$E,5,0)</f>
        <v>次</v>
      </c>
      <c r="AE3138" s="39">
        <f t="shared" si="634"/>
        <v>0</v>
      </c>
      <c r="AF3138" s="39">
        <f>VLOOKUP(A3138,'[1]2019.30'!$A:$F,6,0)</f>
        <v>80</v>
      </c>
      <c r="AG3138" s="39">
        <f t="shared" si="635"/>
        <v>0</v>
      </c>
      <c r="AH3138" s="39">
        <v>0</v>
      </c>
      <c r="AI3138" s="39">
        <f t="shared" si="636"/>
        <v>0</v>
      </c>
      <c r="AJ3138" s="39" t="e">
        <f>VLOOKUP(A3138,[2]修订!$B:$C,2,0)</f>
        <v>#N/A</v>
      </c>
    </row>
    <row r="3139" s="39" customFormat="1" spans="1:36">
      <c r="A3139" s="55">
        <v>311300010</v>
      </c>
      <c r="B3139" s="52" t="s">
        <v>5086</v>
      </c>
      <c r="C3139" s="52" t="s">
        <v>5087</v>
      </c>
      <c r="D3139" s="52"/>
      <c r="E3139" s="56" t="s">
        <v>28</v>
      </c>
      <c r="F3139" s="56">
        <v>34</v>
      </c>
      <c r="G3139" s="52"/>
      <c r="H3139" s="47" t="s">
        <v>68</v>
      </c>
      <c r="I3139" s="44"/>
      <c r="J3139" s="39" t="e">
        <f>VLOOKUP(A3139,'[1]2019.11'!$A:$B,2,0)</f>
        <v>#N/A</v>
      </c>
      <c r="X3139" s="39" t="str">
        <f>VLOOKUP(A3139,'[1]2019.30'!$A:$B,2,0)</f>
        <v>鞘内注射</v>
      </c>
      <c r="Y3139" s="39">
        <f t="shared" si="631"/>
        <v>0</v>
      </c>
      <c r="Z3139" s="39" t="s">
        <v>5087</v>
      </c>
      <c r="AA3139" s="39">
        <f t="shared" si="632"/>
        <v>0</v>
      </c>
      <c r="AB3139" s="39" t="e">
        <f>VLOOKUP(A3139,'[1]2019.30'!$A:$D,4,0)</f>
        <v>#REF!</v>
      </c>
      <c r="AC3139" s="39" t="e">
        <f t="shared" si="633"/>
        <v>#REF!</v>
      </c>
      <c r="AD3139" s="39" t="str">
        <f>VLOOKUP(A3139,'[1]2019.30'!$A:$E,5,0)</f>
        <v>次</v>
      </c>
      <c r="AE3139" s="39">
        <f t="shared" si="634"/>
        <v>0</v>
      </c>
      <c r="AF3139" s="39">
        <f>VLOOKUP(A3139,'[1]2019.30'!$A:$F,6,0)</f>
        <v>34</v>
      </c>
      <c r="AG3139" s="39">
        <f t="shared" si="635"/>
        <v>0</v>
      </c>
      <c r="AH3139" s="39">
        <v>0</v>
      </c>
      <c r="AI3139" s="39">
        <f t="shared" si="636"/>
        <v>0</v>
      </c>
      <c r="AJ3139" s="39" t="e">
        <f>VLOOKUP(A3139,[2]修订!$B:$C,2,0)</f>
        <v>#N/A</v>
      </c>
    </row>
    <row r="3140" s="39" customFormat="1" spans="1:36">
      <c r="A3140" s="55">
        <v>311300011</v>
      </c>
      <c r="B3140" s="52" t="s">
        <v>5088</v>
      </c>
      <c r="C3140" s="52"/>
      <c r="D3140" s="52"/>
      <c r="E3140" s="56" t="s">
        <v>28</v>
      </c>
      <c r="F3140" s="56">
        <v>100</v>
      </c>
      <c r="G3140" s="52"/>
      <c r="H3140" s="47" t="s">
        <v>68</v>
      </c>
      <c r="I3140" s="44"/>
      <c r="J3140" s="39" t="e">
        <f>VLOOKUP(A3140,'[1]2019.11'!$A:$B,2,0)</f>
        <v>#N/A</v>
      </c>
      <c r="X3140" s="39" t="str">
        <f>VLOOKUP(A3140,'[1]2019.30'!$A:$B,2,0)</f>
        <v>骶管滴注</v>
      </c>
      <c r="Y3140" s="39">
        <f t="shared" si="631"/>
        <v>0</v>
      </c>
      <c r="Z3140" s="39">
        <v>0</v>
      </c>
      <c r="AA3140" s="39">
        <f t="shared" si="632"/>
        <v>0</v>
      </c>
      <c r="AB3140" s="39" t="e">
        <f>VLOOKUP(A3140,'[1]2019.30'!$A:$D,4,0)</f>
        <v>#REF!</v>
      </c>
      <c r="AC3140" s="39" t="e">
        <f t="shared" si="633"/>
        <v>#REF!</v>
      </c>
      <c r="AD3140" s="39" t="str">
        <f>VLOOKUP(A3140,'[1]2019.30'!$A:$E,5,0)</f>
        <v>次</v>
      </c>
      <c r="AE3140" s="39">
        <f t="shared" si="634"/>
        <v>0</v>
      </c>
      <c r="AF3140" s="39">
        <f>VLOOKUP(A3140,'[1]2019.30'!$A:$F,6,0)</f>
        <v>100</v>
      </c>
      <c r="AG3140" s="39">
        <f t="shared" si="635"/>
        <v>0</v>
      </c>
      <c r="AH3140" s="39">
        <v>0</v>
      </c>
      <c r="AI3140" s="39">
        <f t="shared" si="636"/>
        <v>0</v>
      </c>
      <c r="AJ3140" s="39" t="e">
        <f>VLOOKUP(A3140,[2]修订!$B:$C,2,0)</f>
        <v>#N/A</v>
      </c>
    </row>
    <row r="3141" s="39" customFormat="1" spans="1:36">
      <c r="A3141" s="55">
        <v>311300012</v>
      </c>
      <c r="B3141" s="52" t="s">
        <v>5089</v>
      </c>
      <c r="C3141" s="52" t="s">
        <v>5090</v>
      </c>
      <c r="D3141" s="52" t="s">
        <v>5091</v>
      </c>
      <c r="E3141" s="56" t="s">
        <v>28</v>
      </c>
      <c r="F3141" s="56">
        <v>110</v>
      </c>
      <c r="G3141" s="52"/>
      <c r="H3141" s="47" t="s">
        <v>68</v>
      </c>
      <c r="I3141" s="44"/>
      <c r="J3141" s="39" t="e">
        <f>VLOOKUP(A3141,'[1]2019.11'!$A:$B,2,0)</f>
        <v>#N/A</v>
      </c>
      <c r="X3141" s="39" t="str">
        <f>VLOOKUP(A3141,'[1]2019.30'!$A:$B,2,0)</f>
        <v>骨穿刺术</v>
      </c>
      <c r="Y3141" s="39">
        <f t="shared" si="631"/>
        <v>0</v>
      </c>
      <c r="Z3141" s="39" t="s">
        <v>5090</v>
      </c>
      <c r="AA3141" s="39">
        <f t="shared" si="632"/>
        <v>0</v>
      </c>
      <c r="AB3141" s="39" t="str">
        <f>VLOOKUP(A3141,'[1]2019.30'!$A:$D,4,0)</f>
        <v>穿刺针</v>
      </c>
      <c r="AC3141" s="39">
        <f t="shared" si="633"/>
        <v>0</v>
      </c>
      <c r="AD3141" s="39" t="str">
        <f>VLOOKUP(A3141,'[1]2019.30'!$A:$E,5,0)</f>
        <v>次</v>
      </c>
      <c r="AE3141" s="39">
        <f t="shared" si="634"/>
        <v>0</v>
      </c>
      <c r="AF3141" s="39">
        <f>VLOOKUP(A3141,'[1]2019.30'!$A:$F,6,0)</f>
        <v>110</v>
      </c>
      <c r="AG3141" s="39">
        <f t="shared" si="635"/>
        <v>0</v>
      </c>
      <c r="AH3141" s="39">
        <v>0</v>
      </c>
      <c r="AI3141" s="39">
        <f t="shared" si="636"/>
        <v>0</v>
      </c>
      <c r="AJ3141" s="39" t="e">
        <f>VLOOKUP(A3141,[2]修订!$B:$C,2,0)</f>
        <v>#N/A</v>
      </c>
    </row>
    <row r="3142" s="39" customFormat="1" ht="24" spans="1:36">
      <c r="A3142" s="55">
        <v>311300013</v>
      </c>
      <c r="B3142" s="52" t="s">
        <v>5092</v>
      </c>
      <c r="C3142" s="52"/>
      <c r="D3142" s="52"/>
      <c r="E3142" s="56" t="s">
        <v>28</v>
      </c>
      <c r="F3142" s="56" t="s">
        <v>48</v>
      </c>
      <c r="G3142" s="52"/>
      <c r="H3142" s="57" t="s">
        <v>404</v>
      </c>
      <c r="I3142" s="39">
        <v>190</v>
      </c>
      <c r="J3142" s="39" t="e">
        <f>VLOOKUP(A3142,'[1]2019.11'!$A:$B,2,0)</f>
        <v>#N/A</v>
      </c>
      <c r="X3142" s="39" t="e">
        <f>VLOOKUP(A3142,'[1]2019.30'!$A:$B,2,0)</f>
        <v>#N/A</v>
      </c>
      <c r="AJ3142" s="39" t="e">
        <f>VLOOKUP(A3142,[2]修订!$B:$C,2,0)</f>
        <v>#N/A</v>
      </c>
    </row>
    <row r="3143" s="39" customFormat="1" ht="48" spans="1:36">
      <c r="A3143" s="55">
        <v>311300018</v>
      </c>
      <c r="B3143" s="52" t="s">
        <v>5093</v>
      </c>
      <c r="C3143" s="52" t="s">
        <v>5094</v>
      </c>
      <c r="D3143" s="52"/>
      <c r="E3143" s="56" t="s">
        <v>28</v>
      </c>
      <c r="F3143" s="56" t="s">
        <v>48</v>
      </c>
      <c r="G3143" s="52"/>
      <c r="H3143" s="57" t="s">
        <v>62</v>
      </c>
      <c r="I3143" s="39">
        <v>90</v>
      </c>
      <c r="J3143" s="39" t="e">
        <f>VLOOKUP(A3143,'[1]2019.11'!$A:$B,2,0)</f>
        <v>#N/A</v>
      </c>
      <c r="X3143" s="39" t="e">
        <f>VLOOKUP(A3143,'[1]2019.30'!$A:$B,2,0)</f>
        <v>#N/A</v>
      </c>
      <c r="AJ3143" s="39" t="e">
        <f>VLOOKUP(A3143,[2]修订!$B:$C,2,0)</f>
        <v>#N/A</v>
      </c>
    </row>
    <row r="3144" s="41" customFormat="1" ht="60" spans="1:36">
      <c r="A3144" s="55">
        <v>311300019</v>
      </c>
      <c r="B3144" s="52" t="s">
        <v>5095</v>
      </c>
      <c r="C3144" s="52" t="s">
        <v>5096</v>
      </c>
      <c r="D3144" s="52" t="s">
        <v>507</v>
      </c>
      <c r="E3144" s="56" t="s">
        <v>28</v>
      </c>
      <c r="F3144" s="56" t="s">
        <v>48</v>
      </c>
      <c r="G3144" s="52"/>
      <c r="H3144" s="77" t="s">
        <v>275</v>
      </c>
      <c r="I3144" s="41">
        <v>4005</v>
      </c>
      <c r="J3144" s="39" t="e">
        <f>VLOOKUP(A3144,'[1]2019.11'!$A:$B,2,0)</f>
        <v>#N/A</v>
      </c>
      <c r="X3144" s="39" t="e">
        <f>VLOOKUP(A3144,'[1]2019.30'!$A:$B,2,0)</f>
        <v>#N/A</v>
      </c>
      <c r="AJ3144" s="39" t="e">
        <f>VLOOKUP(A3144,[2]修订!$B:$C,2,0)</f>
        <v>#N/A</v>
      </c>
    </row>
    <row r="3145" s="39" customFormat="1" spans="1:36">
      <c r="A3145" s="55">
        <v>3114</v>
      </c>
      <c r="B3145" s="52" t="s">
        <v>5097</v>
      </c>
      <c r="C3145" s="52"/>
      <c r="D3145" s="52"/>
      <c r="E3145" s="56"/>
      <c r="F3145" s="56"/>
      <c r="G3145" s="52"/>
      <c r="H3145" s="47"/>
      <c r="I3145" s="44"/>
      <c r="J3145" s="39" t="str">
        <f>VLOOKUP(A3145,'[1]2019.11'!$A:$B,2,0)</f>
        <v>14．体被系统</v>
      </c>
      <c r="K3145" s="39">
        <f>IF(B3145=J3145,0,1)</f>
        <v>0</v>
      </c>
      <c r="L3145" s="39">
        <v>0</v>
      </c>
      <c r="M3145" s="39">
        <f>IF(C3145=L3145,0,1)</f>
        <v>0</v>
      </c>
      <c r="N3145" s="39" t="e">
        <f>VLOOKUP(A3145,'[1]2019.11'!$A:$D,4,0)</f>
        <v>#REF!</v>
      </c>
      <c r="O3145" s="39" t="e">
        <f>IF(D3145=N3145,0,1)</f>
        <v>#REF!</v>
      </c>
      <c r="P3145" s="39" t="e">
        <f>VLOOKUP(A3145:A3146,'[1]2019.11'!$A:$E,5,0)</f>
        <v>#REF!</v>
      </c>
      <c r="Q3145" s="39" t="e">
        <f>IF(E3145=P3145,0,1)</f>
        <v>#REF!</v>
      </c>
      <c r="R3145" s="39" t="e">
        <f>VLOOKUP(A3145,'[1]2019.11'!$A:$F,6,0)</f>
        <v>#REF!</v>
      </c>
      <c r="S3145" s="39" t="e">
        <f>IF(F3145=R3145,0,1)</f>
        <v>#REF!</v>
      </c>
      <c r="V3145" s="39">
        <v>0</v>
      </c>
      <c r="W3145" s="39">
        <f>IF(G3145=V3145,0,1)</f>
        <v>0</v>
      </c>
      <c r="X3145" s="39" t="str">
        <f>VLOOKUP(A3145,'[1]2019.30'!$A:$B,2,0)</f>
        <v>14．体被系统</v>
      </c>
      <c r="Y3145" s="39">
        <f t="shared" ref="Y3145:Y3149" si="637">IF(B3145=X3145,0,1)</f>
        <v>0</v>
      </c>
      <c r="Z3145" s="39">
        <v>0</v>
      </c>
      <c r="AA3145" s="39">
        <f t="shared" ref="AA3145:AA3149" si="638">IF(C3145=Z3145,0,1)</f>
        <v>0</v>
      </c>
      <c r="AB3145" s="39" t="e">
        <f>VLOOKUP(A3145,'[1]2019.30'!$A:$D,4,0)</f>
        <v>#REF!</v>
      </c>
      <c r="AC3145" s="39" t="e">
        <f t="shared" ref="AC3145:AC3149" si="639">IF(D3145=AB3145,0,1)</f>
        <v>#REF!</v>
      </c>
      <c r="AD3145" s="39" t="e">
        <f>VLOOKUP(A3145,'[1]2019.30'!$A:$E,5,0)</f>
        <v>#REF!</v>
      </c>
      <c r="AE3145" s="39" t="e">
        <f t="shared" ref="AE3145:AE3149" si="640">IF(E3145=AD3145,0,1)</f>
        <v>#REF!</v>
      </c>
      <c r="AF3145" s="39" t="e">
        <f>VLOOKUP(A3145,'[1]2019.30'!$A:$F,6,0)</f>
        <v>#REF!</v>
      </c>
      <c r="AG3145" s="39" t="e">
        <f t="shared" ref="AG3145:AG3149" si="641">IF(F3145=AF3145,0,1)</f>
        <v>#REF!</v>
      </c>
      <c r="AH3145" s="39">
        <v>0</v>
      </c>
      <c r="AI3145" s="39">
        <f>IF(G3145=AH3145,0,1)</f>
        <v>0</v>
      </c>
      <c r="AJ3145" s="39" t="e">
        <f>VLOOKUP(A3145,[2]修订!$B:$C,2,0)</f>
        <v>#N/A</v>
      </c>
    </row>
    <row r="3146" s="39" customFormat="1" spans="1:36">
      <c r="A3146" s="55">
        <v>311400001</v>
      </c>
      <c r="B3146" s="52" t="s">
        <v>5098</v>
      </c>
      <c r="C3146" s="52" t="s">
        <v>5099</v>
      </c>
      <c r="D3146" s="52"/>
      <c r="E3146" s="56" t="s">
        <v>246</v>
      </c>
      <c r="F3146" s="56">
        <v>45</v>
      </c>
      <c r="G3146" s="52"/>
      <c r="H3146" s="47" t="s">
        <v>68</v>
      </c>
      <c r="I3146" s="44"/>
      <c r="J3146" s="39" t="e">
        <f>VLOOKUP(A3146,'[1]2019.11'!$A:$B,2,0)</f>
        <v>#N/A</v>
      </c>
      <c r="X3146" s="39" t="str">
        <f>VLOOKUP(A3146,'[1]2019.30'!$A:$B,2,0)</f>
        <v>变应原皮内试验</v>
      </c>
      <c r="Y3146" s="39">
        <f t="shared" si="637"/>
        <v>0</v>
      </c>
      <c r="Z3146" s="39" t="s">
        <v>5099</v>
      </c>
      <c r="AA3146" s="39">
        <f t="shared" si="638"/>
        <v>0</v>
      </c>
      <c r="AB3146" s="39" t="e">
        <f>VLOOKUP(A3146,'[1]2019.30'!$A:$D,4,0)</f>
        <v>#REF!</v>
      </c>
      <c r="AC3146" s="39" t="e">
        <f t="shared" si="639"/>
        <v>#REF!</v>
      </c>
      <c r="AD3146" s="39" t="str">
        <f>VLOOKUP(A3146,'[1]2019.30'!$A:$E,5,0)</f>
        <v>组</v>
      </c>
      <c r="AE3146" s="39">
        <f t="shared" si="640"/>
        <v>0</v>
      </c>
      <c r="AF3146" s="39">
        <f>VLOOKUP(A3146,'[1]2019.30'!$A:$F,6,0)</f>
        <v>45</v>
      </c>
      <c r="AG3146" s="39">
        <f t="shared" si="641"/>
        <v>0</v>
      </c>
      <c r="AH3146" s="39">
        <v>0</v>
      </c>
      <c r="AI3146" s="39">
        <f>IF(G3146=AH3146,0,1)</f>
        <v>0</v>
      </c>
      <c r="AJ3146" s="39" t="e">
        <f>VLOOKUP(A3146,[2]修订!$B:$C,2,0)</f>
        <v>#N/A</v>
      </c>
    </row>
    <row r="3147" s="39" customFormat="1" spans="1:36">
      <c r="A3147" s="55">
        <v>311400002</v>
      </c>
      <c r="B3147" s="52" t="s">
        <v>5100</v>
      </c>
      <c r="C3147" s="52"/>
      <c r="D3147" s="52"/>
      <c r="E3147" s="56" t="s">
        <v>28</v>
      </c>
      <c r="F3147" s="56"/>
      <c r="G3147" s="52"/>
      <c r="H3147" s="47"/>
      <c r="I3147" s="44"/>
      <c r="J3147" s="39" t="e">
        <f>VLOOKUP(A3147,'[1]2019.11'!$A:$B,2,0)</f>
        <v>#N/A</v>
      </c>
      <c r="X3147" s="39" t="str">
        <f>VLOOKUP(A3147,'[1]2019.30'!$A:$B,2,0)</f>
        <v>性病检查</v>
      </c>
      <c r="Y3147" s="39">
        <f t="shared" si="637"/>
        <v>0</v>
      </c>
      <c r="Z3147" s="39">
        <v>0</v>
      </c>
      <c r="AA3147" s="39">
        <f t="shared" si="638"/>
        <v>0</v>
      </c>
      <c r="AB3147" s="39" t="e">
        <f>VLOOKUP(A3147,'[1]2019.30'!$A:$D,4,0)</f>
        <v>#REF!</v>
      </c>
      <c r="AC3147" s="39" t="e">
        <f t="shared" si="639"/>
        <v>#REF!</v>
      </c>
      <c r="AD3147" s="39" t="str">
        <f>VLOOKUP(A3147,'[1]2019.30'!$A:$E,5,0)</f>
        <v>次</v>
      </c>
      <c r="AE3147" s="39">
        <f t="shared" si="640"/>
        <v>0</v>
      </c>
      <c r="AF3147" s="39" t="e">
        <f>VLOOKUP(A3147,'[1]2019.30'!$A:$F,6,0)</f>
        <v>#REF!</v>
      </c>
      <c r="AG3147" s="39" t="e">
        <f t="shared" si="641"/>
        <v>#REF!</v>
      </c>
      <c r="AH3147" s="39">
        <v>0</v>
      </c>
      <c r="AI3147" s="39">
        <f>IF(G3147=AH3147,0,1)</f>
        <v>0</v>
      </c>
      <c r="AJ3147" s="39" t="e">
        <f>VLOOKUP(A3147,[2]修订!$B:$C,2,0)</f>
        <v>#N/A</v>
      </c>
    </row>
    <row r="3148" s="39" customFormat="1" spans="1:36">
      <c r="A3148" s="55" t="s">
        <v>5101</v>
      </c>
      <c r="B3148" s="52" t="s">
        <v>5102</v>
      </c>
      <c r="C3148" s="52"/>
      <c r="D3148" s="52"/>
      <c r="E3148" s="56" t="s">
        <v>28</v>
      </c>
      <c r="F3148" s="56">
        <v>6</v>
      </c>
      <c r="G3148" s="52"/>
      <c r="H3148" s="47" t="s">
        <v>68</v>
      </c>
      <c r="I3148" s="44"/>
      <c r="J3148" s="39" t="e">
        <f>VLOOKUP(A3148,'[1]2019.11'!$A:$B,2,0)</f>
        <v>#N/A</v>
      </c>
      <c r="X3148" s="39" t="str">
        <f>VLOOKUP(A3148,'[1]2019.30'!$A:$B,2,0)</f>
        <v>男</v>
      </c>
      <c r="Y3148" s="39">
        <f t="shared" si="637"/>
        <v>0</v>
      </c>
      <c r="Z3148" s="39">
        <v>0</v>
      </c>
      <c r="AA3148" s="39">
        <f t="shared" si="638"/>
        <v>0</v>
      </c>
      <c r="AB3148" s="39" t="e">
        <f>VLOOKUP(A3148,'[1]2019.30'!$A:$D,4,0)</f>
        <v>#REF!</v>
      </c>
      <c r="AC3148" s="39" t="e">
        <f t="shared" si="639"/>
        <v>#REF!</v>
      </c>
      <c r="AD3148" s="39" t="str">
        <f>VLOOKUP(A3148,'[1]2019.30'!$A:$E,5,0)</f>
        <v>次</v>
      </c>
      <c r="AE3148" s="39">
        <f t="shared" si="640"/>
        <v>0</v>
      </c>
      <c r="AF3148" s="39">
        <f>VLOOKUP(A3148,'[1]2019.30'!$A:$F,6,0)</f>
        <v>6</v>
      </c>
      <c r="AG3148" s="39">
        <f t="shared" si="641"/>
        <v>0</v>
      </c>
      <c r="AH3148" s="39">
        <v>0</v>
      </c>
      <c r="AI3148" s="39">
        <f>IF(G3148=AH3148,0,1)</f>
        <v>0</v>
      </c>
      <c r="AJ3148" s="39" t="e">
        <f>VLOOKUP(A3148,[2]修订!$B:$C,2,0)</f>
        <v>#N/A</v>
      </c>
    </row>
    <row r="3149" s="39" customFormat="1" spans="1:36">
      <c r="A3149" s="55" t="s">
        <v>5103</v>
      </c>
      <c r="B3149" s="52" t="s">
        <v>5104</v>
      </c>
      <c r="C3149" s="52"/>
      <c r="D3149" s="52"/>
      <c r="E3149" s="56" t="s">
        <v>28</v>
      </c>
      <c r="F3149" s="56">
        <v>20</v>
      </c>
      <c r="G3149" s="52"/>
      <c r="H3149" s="47" t="s">
        <v>68</v>
      </c>
      <c r="I3149" s="44"/>
      <c r="J3149" s="39" t="e">
        <f>VLOOKUP(A3149,'[1]2019.11'!$A:$B,2,0)</f>
        <v>#N/A</v>
      </c>
      <c r="X3149" s="39" t="str">
        <f>VLOOKUP(A3149,'[1]2019.30'!$A:$B,2,0)</f>
        <v>女</v>
      </c>
      <c r="Y3149" s="39">
        <f t="shared" si="637"/>
        <v>0</v>
      </c>
      <c r="Z3149" s="39">
        <v>0</v>
      </c>
      <c r="AA3149" s="39">
        <f t="shared" si="638"/>
        <v>0</v>
      </c>
      <c r="AB3149" s="39" t="e">
        <f>VLOOKUP(A3149,'[1]2019.30'!$A:$D,4,0)</f>
        <v>#REF!</v>
      </c>
      <c r="AC3149" s="39" t="e">
        <f t="shared" si="639"/>
        <v>#REF!</v>
      </c>
      <c r="AD3149" s="39" t="str">
        <f>VLOOKUP(A3149,'[1]2019.30'!$A:$E,5,0)</f>
        <v>次</v>
      </c>
      <c r="AE3149" s="39">
        <f t="shared" si="640"/>
        <v>0</v>
      </c>
      <c r="AF3149" s="39">
        <f>VLOOKUP(A3149,'[1]2019.30'!$A:$F,6,0)</f>
        <v>20</v>
      </c>
      <c r="AG3149" s="39">
        <f t="shared" si="641"/>
        <v>0</v>
      </c>
      <c r="AH3149" s="39">
        <v>0</v>
      </c>
      <c r="AI3149" s="39">
        <f>IF(G3149=AH3149,0,1)</f>
        <v>0</v>
      </c>
      <c r="AJ3149" s="39" t="e">
        <f>VLOOKUP(A3149,[2]修订!$B:$C,2,0)</f>
        <v>#N/A</v>
      </c>
    </row>
    <row r="3150" s="39" customFormat="1" ht="27" spans="1:36">
      <c r="A3150" s="55">
        <v>311400003</v>
      </c>
      <c r="B3150" s="52" t="s">
        <v>5105</v>
      </c>
      <c r="C3150" s="52"/>
      <c r="D3150" s="52"/>
      <c r="E3150" s="56" t="s">
        <v>2632</v>
      </c>
      <c r="F3150" s="56">
        <v>75</v>
      </c>
      <c r="G3150" s="52"/>
      <c r="H3150" s="47" t="s">
        <v>491</v>
      </c>
      <c r="I3150" s="44"/>
      <c r="J3150" s="39" t="e">
        <f>VLOOKUP(A3150,'[1]2019.11'!$A:$B,2,0)</f>
        <v>#N/A</v>
      </c>
      <c r="X3150" s="39" t="e">
        <f>VLOOKUP(A3150,'[1]2019.30'!$A:$B,2,0)</f>
        <v>#N/A</v>
      </c>
      <c r="AJ3150" s="39" t="e">
        <f>VLOOKUP(A3150,[2]修订!$B:$C,2,0)</f>
        <v>#N/A</v>
      </c>
    </row>
    <row r="3151" s="39" customFormat="1" spans="1:36">
      <c r="A3151" s="55">
        <v>311400004</v>
      </c>
      <c r="B3151" s="52" t="s">
        <v>5106</v>
      </c>
      <c r="C3151" s="52"/>
      <c r="D3151" s="52"/>
      <c r="E3151" s="56" t="s">
        <v>5107</v>
      </c>
      <c r="F3151" s="56">
        <v>35</v>
      </c>
      <c r="G3151" s="52"/>
      <c r="H3151" s="47"/>
      <c r="I3151" s="44"/>
      <c r="J3151" s="39" t="e">
        <f>VLOOKUP(A3151,'[1]2019.11'!$A:$B,2,0)</f>
        <v>#N/A</v>
      </c>
      <c r="X3151" s="39" t="e">
        <f>VLOOKUP(A3151,'[1]2019.30'!$A:$B,2,0)</f>
        <v>#N/A</v>
      </c>
      <c r="AJ3151" s="39" t="e">
        <f>VLOOKUP(A3151,[2]修订!$B:$C,2,0)</f>
        <v>#N/A</v>
      </c>
    </row>
    <row r="3152" s="39" customFormat="1" ht="27" spans="1:36">
      <c r="A3152" s="55">
        <v>311400005</v>
      </c>
      <c r="B3152" s="52" t="s">
        <v>5108</v>
      </c>
      <c r="C3152" s="52" t="s">
        <v>5109</v>
      </c>
      <c r="D3152" s="52"/>
      <c r="E3152" s="56" t="s">
        <v>28</v>
      </c>
      <c r="F3152" s="56">
        <v>38</v>
      </c>
      <c r="G3152" s="52"/>
      <c r="H3152" s="47" t="s">
        <v>40</v>
      </c>
      <c r="I3152" s="44"/>
      <c r="J3152" s="39" t="str">
        <f>VLOOKUP(A3152,'[1]2019.11'!$A:$B,2,0)</f>
        <v>皮肤生理指标系统分析</v>
      </c>
      <c r="K3152" s="39">
        <f>IF(B3152=J3152,0,1)</f>
        <v>0</v>
      </c>
      <c r="L3152" s="39" t="s">
        <v>5109</v>
      </c>
      <c r="M3152" s="39">
        <f>IF(C3152=L3152,0,1)</f>
        <v>0</v>
      </c>
      <c r="N3152" s="39" t="e">
        <f>VLOOKUP(A3152,'[1]2019.11'!$A:$D,4,0)</f>
        <v>#REF!</v>
      </c>
      <c r="O3152" s="39" t="e">
        <f>IF(D3152=N3152,0,1)</f>
        <v>#REF!</v>
      </c>
      <c r="P3152" s="39" t="str">
        <f>VLOOKUP(A3152:A3153,'[1]2019.11'!$A:$E,5,0)</f>
        <v>次</v>
      </c>
      <c r="Q3152" s="39">
        <f>IF(E3152=P3152,0,1)</f>
        <v>0</v>
      </c>
      <c r="R3152" s="39">
        <f>VLOOKUP(A3152,'[1]2019.11'!$A:$F,6,0)</f>
        <v>42</v>
      </c>
      <c r="S3152" s="39">
        <f>IF(F3152=R3152,0,1)</f>
        <v>1</v>
      </c>
      <c r="T3152" s="39">
        <f>VLOOKUP(A3152,'[1]2019.30'!$A:$F,6,0)</f>
        <v>38</v>
      </c>
      <c r="U3152" s="39">
        <f>IF(F3152=T3152,0,1)</f>
        <v>0</v>
      </c>
      <c r="V3152" s="39">
        <v>0</v>
      </c>
      <c r="W3152" s="39">
        <f>IF(G3152=V3152,0,1)</f>
        <v>0</v>
      </c>
      <c r="X3152" s="39" t="str">
        <f>VLOOKUP(A3152,'[1]2019.30'!$A:$B,2,0)</f>
        <v>皮肤生理指标系统分析</v>
      </c>
      <c r="Y3152" s="39">
        <f>IF(B3152=X3152,0,1)</f>
        <v>0</v>
      </c>
      <c r="Z3152" s="39" t="s">
        <v>5109</v>
      </c>
      <c r="AA3152" s="39">
        <f>IF(C3152=Z3152,0,1)</f>
        <v>0</v>
      </c>
      <c r="AB3152" s="39" t="e">
        <f>VLOOKUP(A3152,'[1]2019.30'!$A:$D,4,0)</f>
        <v>#REF!</v>
      </c>
      <c r="AC3152" s="39" t="e">
        <f>IF(D3152=AB3152,0,1)</f>
        <v>#REF!</v>
      </c>
      <c r="AD3152" s="39" t="str">
        <f>VLOOKUP(A3152,'[1]2019.30'!$A:$E,5,0)</f>
        <v>次</v>
      </c>
      <c r="AE3152" s="39">
        <f>IF(E3152=AD3152,0,1)</f>
        <v>0</v>
      </c>
      <c r="AF3152" s="39">
        <f>VLOOKUP(A3152,'[1]2019.30'!$A:$F,6,0)</f>
        <v>38</v>
      </c>
      <c r="AG3152" s="39">
        <f>IF(F3152=AF3152,0,1)</f>
        <v>0</v>
      </c>
      <c r="AH3152" s="39">
        <v>0</v>
      </c>
      <c r="AI3152" s="39">
        <f>IF(G3152=AH3152,0,1)</f>
        <v>0</v>
      </c>
      <c r="AJ3152" s="39" t="e">
        <f>VLOOKUP(A3152,[2]修订!$B:$C,2,0)</f>
        <v>#N/A</v>
      </c>
    </row>
    <row r="3153" s="39" customFormat="1" spans="1:36">
      <c r="A3153" s="55">
        <v>311400006</v>
      </c>
      <c r="B3153" s="52" t="s">
        <v>5110</v>
      </c>
      <c r="C3153" s="52" t="s">
        <v>5111</v>
      </c>
      <c r="D3153" s="52"/>
      <c r="E3153" s="56" t="s">
        <v>2632</v>
      </c>
      <c r="F3153" s="56">
        <v>13</v>
      </c>
      <c r="G3153" s="52"/>
      <c r="H3153" s="47" t="s">
        <v>96</v>
      </c>
      <c r="I3153" s="44"/>
      <c r="J3153" s="39" t="e">
        <f>VLOOKUP(A3153,'[1]2019.11'!$A:$B,2,0)</f>
        <v>#N/A</v>
      </c>
      <c r="X3153" s="39" t="e">
        <f>VLOOKUP(A3153,'[1]2019.30'!$A:$B,2,0)</f>
        <v>#N/A</v>
      </c>
      <c r="AJ3153" s="39" t="e">
        <f>VLOOKUP(A3153,[2]修订!$B:$C,2,0)</f>
        <v>#N/A</v>
      </c>
    </row>
    <row r="3154" s="39" customFormat="1" spans="1:36">
      <c r="A3154" s="55">
        <v>311400007</v>
      </c>
      <c r="B3154" s="52" t="s">
        <v>5112</v>
      </c>
      <c r="C3154" s="52" t="s">
        <v>5113</v>
      </c>
      <c r="D3154" s="52"/>
      <c r="E3154" s="56" t="s">
        <v>2632</v>
      </c>
      <c r="F3154" s="56">
        <v>10</v>
      </c>
      <c r="G3154" s="52"/>
      <c r="H3154" s="47"/>
      <c r="I3154" s="44"/>
      <c r="J3154" s="39" t="e">
        <f>VLOOKUP(A3154,'[1]2019.11'!$A:$B,2,0)</f>
        <v>#N/A</v>
      </c>
      <c r="X3154" s="39" t="e">
        <f>VLOOKUP(A3154,'[1]2019.30'!$A:$B,2,0)</f>
        <v>#N/A</v>
      </c>
      <c r="AJ3154" s="39" t="e">
        <f>VLOOKUP(A3154,[2]修订!$B:$C,2,0)</f>
        <v>#N/A</v>
      </c>
    </row>
    <row r="3155" s="39" customFormat="1" spans="1:36">
      <c r="A3155" s="55">
        <v>311400008</v>
      </c>
      <c r="B3155" s="52" t="s">
        <v>5114</v>
      </c>
      <c r="C3155" s="52" t="s">
        <v>5113</v>
      </c>
      <c r="D3155" s="52"/>
      <c r="E3155" s="56" t="s">
        <v>2632</v>
      </c>
      <c r="F3155" s="56">
        <v>18</v>
      </c>
      <c r="G3155" s="52"/>
      <c r="H3155" s="47"/>
      <c r="I3155" s="44"/>
      <c r="J3155" s="39" t="e">
        <f>VLOOKUP(A3155,'[1]2019.11'!$A:$B,2,0)</f>
        <v>#N/A</v>
      </c>
      <c r="X3155" s="39" t="e">
        <f>VLOOKUP(A3155,'[1]2019.30'!$A:$B,2,0)</f>
        <v>#N/A</v>
      </c>
      <c r="AJ3155" s="39" t="e">
        <f>VLOOKUP(A3155,[2]修订!$B:$C,2,0)</f>
        <v>#N/A</v>
      </c>
    </row>
    <row r="3156" s="39" customFormat="1" spans="1:36">
      <c r="A3156" s="55">
        <v>311400009</v>
      </c>
      <c r="B3156" s="52" t="s">
        <v>5115</v>
      </c>
      <c r="C3156" s="52"/>
      <c r="D3156" s="52"/>
      <c r="E3156" s="56" t="s">
        <v>28</v>
      </c>
      <c r="F3156" s="56">
        <v>10</v>
      </c>
      <c r="G3156" s="52"/>
      <c r="H3156" s="47"/>
      <c r="I3156" s="44"/>
      <c r="J3156" s="39" t="e">
        <f>VLOOKUP(A3156,'[1]2019.11'!$A:$B,2,0)</f>
        <v>#N/A</v>
      </c>
      <c r="X3156" s="39" t="e">
        <f>VLOOKUP(A3156,'[1]2019.30'!$A:$B,2,0)</f>
        <v>#N/A</v>
      </c>
      <c r="AJ3156" s="39" t="e">
        <f>VLOOKUP(A3156,[2]修订!$B:$C,2,0)</f>
        <v>#N/A</v>
      </c>
    </row>
    <row r="3157" s="39" customFormat="1" spans="1:36">
      <c r="A3157" s="55">
        <v>311400010</v>
      </c>
      <c r="B3157" s="52" t="s">
        <v>5116</v>
      </c>
      <c r="C3157" s="52"/>
      <c r="D3157" s="52"/>
      <c r="E3157" s="56" t="s">
        <v>5117</v>
      </c>
      <c r="F3157" s="56">
        <v>13</v>
      </c>
      <c r="G3157" s="52"/>
      <c r="H3157" s="47" t="s">
        <v>96</v>
      </c>
      <c r="I3157" s="44"/>
      <c r="J3157" s="39" t="e">
        <f>VLOOKUP(A3157,'[1]2019.11'!$A:$B,2,0)</f>
        <v>#N/A</v>
      </c>
      <c r="X3157" s="39" t="e">
        <f>VLOOKUP(A3157,'[1]2019.30'!$A:$B,2,0)</f>
        <v>#N/A</v>
      </c>
      <c r="AJ3157" s="39" t="e">
        <f>VLOOKUP(A3157,[2]修订!$B:$C,2,0)</f>
        <v>#N/A</v>
      </c>
    </row>
    <row r="3158" s="39" customFormat="1" spans="1:36">
      <c r="A3158" s="55">
        <v>311400011</v>
      </c>
      <c r="B3158" s="52" t="s">
        <v>5118</v>
      </c>
      <c r="C3158" s="52"/>
      <c r="D3158" s="52"/>
      <c r="E3158" s="56" t="s">
        <v>28</v>
      </c>
      <c r="F3158" s="56">
        <v>14</v>
      </c>
      <c r="G3158" s="52"/>
      <c r="H3158" s="47"/>
      <c r="I3158" s="44"/>
      <c r="J3158" s="39" t="e">
        <f>VLOOKUP(A3158,'[1]2019.11'!$A:$B,2,0)</f>
        <v>#N/A</v>
      </c>
      <c r="X3158" s="39" t="e">
        <f>VLOOKUP(A3158,'[1]2019.30'!$A:$B,2,0)</f>
        <v>#N/A</v>
      </c>
      <c r="AJ3158" s="39" t="e">
        <f>VLOOKUP(A3158,[2]修订!$B:$C,2,0)</f>
        <v>#N/A</v>
      </c>
    </row>
    <row r="3159" s="39" customFormat="1" spans="1:36">
      <c r="A3159" s="55">
        <v>311400012</v>
      </c>
      <c r="B3159" s="52" t="s">
        <v>5119</v>
      </c>
      <c r="C3159" s="52"/>
      <c r="D3159" s="52"/>
      <c r="E3159" s="56" t="s">
        <v>28</v>
      </c>
      <c r="F3159" s="56">
        <v>13</v>
      </c>
      <c r="G3159" s="52" t="s">
        <v>5120</v>
      </c>
      <c r="H3159" s="47" t="s">
        <v>96</v>
      </c>
      <c r="I3159" s="44"/>
      <c r="J3159" s="39" t="e">
        <f>VLOOKUP(A3159,'[1]2019.11'!$A:$B,2,0)</f>
        <v>#N/A</v>
      </c>
      <c r="X3159" s="39" t="e">
        <f>VLOOKUP(A3159,'[1]2019.30'!$A:$B,2,0)</f>
        <v>#N/A</v>
      </c>
      <c r="AJ3159" s="39" t="e">
        <f>VLOOKUP(A3159,[2]修订!$B:$C,2,0)</f>
        <v>#N/A</v>
      </c>
    </row>
    <row r="3160" s="39" customFormat="1" spans="1:36">
      <c r="A3160" s="55">
        <v>311400013</v>
      </c>
      <c r="B3160" s="52" t="s">
        <v>5121</v>
      </c>
      <c r="C3160" s="52"/>
      <c r="D3160" s="52"/>
      <c r="E3160" s="56" t="s">
        <v>5122</v>
      </c>
      <c r="F3160" s="56">
        <v>1</v>
      </c>
      <c r="G3160" s="52"/>
      <c r="H3160" s="47"/>
      <c r="I3160" s="44"/>
      <c r="J3160" s="39" t="e">
        <f>VLOOKUP(A3160,'[1]2019.11'!$A:$B,2,0)</f>
        <v>#N/A</v>
      </c>
      <c r="X3160" s="39" t="e">
        <f>VLOOKUP(A3160,'[1]2019.30'!$A:$B,2,0)</f>
        <v>#N/A</v>
      </c>
      <c r="AJ3160" s="39" t="e">
        <f>VLOOKUP(A3160,[2]修订!$B:$C,2,0)</f>
        <v>#N/A</v>
      </c>
    </row>
    <row r="3161" s="39" customFormat="1" spans="1:36">
      <c r="A3161" s="55">
        <v>311400014</v>
      </c>
      <c r="B3161" s="52" t="s">
        <v>5123</v>
      </c>
      <c r="C3161" s="52" t="s">
        <v>5124</v>
      </c>
      <c r="D3161" s="52"/>
      <c r="E3161" s="56" t="s">
        <v>5125</v>
      </c>
      <c r="F3161" s="56">
        <v>14</v>
      </c>
      <c r="G3161" s="52"/>
      <c r="H3161" s="47"/>
      <c r="I3161" s="44"/>
      <c r="J3161" s="39" t="e">
        <f>VLOOKUP(A3161,'[1]2019.11'!$A:$B,2,0)</f>
        <v>#N/A</v>
      </c>
      <c r="X3161" s="39" t="e">
        <f>VLOOKUP(A3161,'[1]2019.30'!$A:$B,2,0)</f>
        <v>#N/A</v>
      </c>
      <c r="AJ3161" s="39" t="e">
        <f>VLOOKUP(A3161,[2]修订!$B:$C,2,0)</f>
        <v>#N/A</v>
      </c>
    </row>
    <row r="3162" s="39" customFormat="1" spans="1:36">
      <c r="A3162" s="55">
        <v>311400015</v>
      </c>
      <c r="B3162" s="52" t="s">
        <v>5126</v>
      </c>
      <c r="C3162" s="52" t="s">
        <v>5127</v>
      </c>
      <c r="D3162" s="52"/>
      <c r="E3162" s="56" t="s">
        <v>447</v>
      </c>
      <c r="F3162" s="56">
        <v>22</v>
      </c>
      <c r="G3162" s="52"/>
      <c r="H3162" s="47"/>
      <c r="I3162" s="44"/>
      <c r="J3162" s="39" t="e">
        <f>VLOOKUP(A3162,'[1]2019.11'!$A:$B,2,0)</f>
        <v>#N/A</v>
      </c>
      <c r="X3162" s="39" t="e">
        <f>VLOOKUP(A3162,'[1]2019.30'!$A:$B,2,0)</f>
        <v>#N/A</v>
      </c>
      <c r="AJ3162" s="39" t="e">
        <f>VLOOKUP(A3162,[2]修订!$B:$C,2,0)</f>
        <v>#N/A</v>
      </c>
    </row>
    <row r="3163" s="39" customFormat="1" spans="1:36">
      <c r="A3163" s="55">
        <v>311400016</v>
      </c>
      <c r="B3163" s="52" t="s">
        <v>5128</v>
      </c>
      <c r="C3163" s="52"/>
      <c r="D3163" s="52"/>
      <c r="E3163" s="56" t="s">
        <v>447</v>
      </c>
      <c r="F3163" s="56">
        <v>18</v>
      </c>
      <c r="G3163" s="52"/>
      <c r="H3163" s="47" t="s">
        <v>96</v>
      </c>
      <c r="I3163" s="44"/>
      <c r="J3163" s="39" t="e">
        <f>VLOOKUP(A3163,'[1]2019.11'!$A:$B,2,0)</f>
        <v>#N/A</v>
      </c>
      <c r="X3163" s="39" t="e">
        <f>VLOOKUP(A3163,'[1]2019.30'!$A:$B,2,0)</f>
        <v>#N/A</v>
      </c>
      <c r="AJ3163" s="39" t="e">
        <f>VLOOKUP(A3163,[2]修订!$B:$C,2,0)</f>
        <v>#N/A</v>
      </c>
    </row>
    <row r="3164" s="39" customFormat="1" spans="1:36">
      <c r="A3164" s="55">
        <v>311400017</v>
      </c>
      <c r="B3164" s="52" t="s">
        <v>5129</v>
      </c>
      <c r="C3164" s="52" t="s">
        <v>5130</v>
      </c>
      <c r="D3164" s="52"/>
      <c r="E3164" s="56" t="s">
        <v>5131</v>
      </c>
      <c r="F3164" s="56">
        <v>75</v>
      </c>
      <c r="G3164" s="52"/>
      <c r="H3164" s="47"/>
      <c r="I3164" s="44"/>
      <c r="J3164" s="39" t="e">
        <f>VLOOKUP(A3164,'[1]2019.11'!$A:$B,2,0)</f>
        <v>#N/A</v>
      </c>
      <c r="X3164" s="39" t="e">
        <f>VLOOKUP(A3164,'[1]2019.30'!$A:$B,2,0)</f>
        <v>#N/A</v>
      </c>
      <c r="AJ3164" s="39" t="e">
        <f>VLOOKUP(A3164,[2]修订!$B:$C,2,0)</f>
        <v>#N/A</v>
      </c>
    </row>
    <row r="3165" s="39" customFormat="1" spans="1:36">
      <c r="A3165" s="55">
        <v>311400018</v>
      </c>
      <c r="B3165" s="52" t="s">
        <v>5132</v>
      </c>
      <c r="C3165" s="52"/>
      <c r="D3165" s="52"/>
      <c r="E3165" s="56" t="s">
        <v>28</v>
      </c>
      <c r="F3165" s="56">
        <v>185</v>
      </c>
      <c r="G3165" s="52"/>
      <c r="H3165" s="47"/>
      <c r="I3165" s="44"/>
      <c r="J3165" s="39" t="e">
        <f>VLOOKUP(A3165,'[1]2019.11'!$A:$B,2,0)</f>
        <v>#N/A</v>
      </c>
      <c r="X3165" s="39" t="e">
        <f>VLOOKUP(A3165,'[1]2019.30'!$A:$B,2,0)</f>
        <v>#N/A</v>
      </c>
      <c r="AJ3165" s="39" t="e">
        <f>VLOOKUP(A3165,[2]修订!$B:$C,2,0)</f>
        <v>#N/A</v>
      </c>
    </row>
    <row r="3166" s="39" customFormat="1" spans="1:36">
      <c r="A3166" s="55">
        <v>311400019</v>
      </c>
      <c r="B3166" s="52" t="s">
        <v>5133</v>
      </c>
      <c r="C3166" s="52"/>
      <c r="D3166" s="52"/>
      <c r="E3166" s="56" t="s">
        <v>2982</v>
      </c>
      <c r="F3166" s="56">
        <v>6</v>
      </c>
      <c r="G3166" s="52"/>
      <c r="H3166" s="47" t="s">
        <v>68</v>
      </c>
      <c r="I3166" s="44"/>
      <c r="J3166" s="39" t="e">
        <f>VLOOKUP(A3166,'[1]2019.11'!$A:$B,2,0)</f>
        <v>#N/A</v>
      </c>
      <c r="X3166" s="39" t="str">
        <f>VLOOKUP(A3166,'[1]2019.30'!$A:$B,2,0)</f>
        <v>刮疣治疗</v>
      </c>
      <c r="Y3166" s="39">
        <f t="shared" ref="Y3166:Y3171" si="642">IF(B3166=X3166,0,1)</f>
        <v>0</v>
      </c>
      <c r="Z3166" s="39">
        <v>0</v>
      </c>
      <c r="AA3166" s="39">
        <f t="shared" ref="AA3166:AA3171" si="643">IF(C3166=Z3166,0,1)</f>
        <v>0</v>
      </c>
      <c r="AB3166" s="39" t="e">
        <f>VLOOKUP(A3166,'[1]2019.30'!$A:$D,4,0)</f>
        <v>#REF!</v>
      </c>
      <c r="AC3166" s="39" t="e">
        <f t="shared" ref="AC3166:AC3171" si="644">IF(D3166=AB3166,0,1)</f>
        <v>#REF!</v>
      </c>
      <c r="AD3166" s="39" t="str">
        <f>VLOOKUP(A3166,'[1]2019.30'!$A:$E,5,0)</f>
        <v>每个</v>
      </c>
      <c r="AE3166" s="39">
        <f t="shared" ref="AE3166:AE3171" si="645">IF(E3166=AD3166,0,1)</f>
        <v>0</v>
      </c>
      <c r="AF3166" s="39">
        <f>VLOOKUP(A3166,'[1]2019.30'!$A:$F,6,0)</f>
        <v>6</v>
      </c>
      <c r="AG3166" s="39">
        <f t="shared" ref="AG3166:AG3171" si="646">IF(F3166=AF3166,0,1)</f>
        <v>0</v>
      </c>
      <c r="AH3166" s="39">
        <v>0</v>
      </c>
      <c r="AI3166" s="39">
        <f>IF(G3166=AH3166,0,1)</f>
        <v>0</v>
      </c>
      <c r="AJ3166" s="39" t="e">
        <f>VLOOKUP(A3166,[2]修订!$B:$C,2,0)</f>
        <v>#N/A</v>
      </c>
    </row>
    <row r="3167" s="39" customFormat="1" spans="1:36">
      <c r="A3167" s="55">
        <v>311400020</v>
      </c>
      <c r="B3167" s="52" t="s">
        <v>5134</v>
      </c>
      <c r="C3167" s="52"/>
      <c r="D3167" s="52"/>
      <c r="E3167" s="56" t="s">
        <v>2982</v>
      </c>
      <c r="F3167" s="56">
        <v>3</v>
      </c>
      <c r="G3167" s="52"/>
      <c r="H3167" s="47" t="s">
        <v>96</v>
      </c>
      <c r="I3167" s="44"/>
      <c r="J3167" s="39" t="e">
        <f>VLOOKUP(A3167,'[1]2019.11'!$A:$B,2,0)</f>
        <v>#N/A</v>
      </c>
      <c r="X3167" s="39" t="e">
        <f>VLOOKUP(A3167,'[1]2019.30'!$A:$B,2,0)</f>
        <v>#N/A</v>
      </c>
      <c r="AJ3167" s="39" t="e">
        <f>VLOOKUP(A3167,[2]修订!$B:$C,2,0)</f>
        <v>#N/A</v>
      </c>
    </row>
    <row r="3168" s="39" customFormat="1" spans="1:36">
      <c r="A3168" s="55">
        <v>311400021</v>
      </c>
      <c r="B3168" s="52" t="s">
        <v>5135</v>
      </c>
      <c r="C3168" s="52"/>
      <c r="D3168" s="52"/>
      <c r="E3168" s="56" t="s">
        <v>5136</v>
      </c>
      <c r="F3168" s="56">
        <v>13</v>
      </c>
      <c r="G3168" s="52"/>
      <c r="H3168" s="47"/>
      <c r="I3168" s="44"/>
      <c r="J3168" s="39" t="e">
        <f>VLOOKUP(A3168,'[1]2019.11'!$A:$B,2,0)</f>
        <v>#N/A</v>
      </c>
      <c r="X3168" s="39" t="e">
        <f>VLOOKUP(A3168,'[1]2019.30'!$A:$B,2,0)</f>
        <v>#N/A</v>
      </c>
      <c r="AJ3168" s="39" t="e">
        <f>VLOOKUP(A3168,[2]修订!$B:$C,2,0)</f>
        <v>#N/A</v>
      </c>
    </row>
    <row r="3169" s="39" customFormat="1" spans="1:36">
      <c r="A3169" s="55">
        <v>311400022</v>
      </c>
      <c r="B3169" s="52" t="s">
        <v>5137</v>
      </c>
      <c r="C3169" s="52"/>
      <c r="D3169" s="52"/>
      <c r="E3169" s="56" t="s">
        <v>2982</v>
      </c>
      <c r="F3169" s="56">
        <v>60</v>
      </c>
      <c r="G3169" s="52"/>
      <c r="H3169" s="47" t="s">
        <v>68</v>
      </c>
      <c r="I3169" s="44"/>
      <c r="J3169" s="39" t="e">
        <f>VLOOKUP(A3169,'[1]2019.11'!$A:$B,2,0)</f>
        <v>#N/A</v>
      </c>
      <c r="X3169" s="39" t="str">
        <f>VLOOKUP(A3169,'[1]2019.30'!$A:$B,2,0)</f>
        <v>拔甲治疗</v>
      </c>
      <c r="Y3169" s="39">
        <f t="shared" si="642"/>
        <v>0</v>
      </c>
      <c r="Z3169" s="39">
        <v>0</v>
      </c>
      <c r="AA3169" s="39">
        <f t="shared" si="643"/>
        <v>0</v>
      </c>
      <c r="AB3169" s="39" t="e">
        <f>VLOOKUP(A3169,'[1]2019.30'!$A:$D,4,0)</f>
        <v>#REF!</v>
      </c>
      <c r="AC3169" s="39" t="e">
        <f t="shared" si="644"/>
        <v>#REF!</v>
      </c>
      <c r="AD3169" s="39" t="str">
        <f>VLOOKUP(A3169,'[1]2019.30'!$A:$E,5,0)</f>
        <v>每个</v>
      </c>
      <c r="AE3169" s="39">
        <f t="shared" si="645"/>
        <v>0</v>
      </c>
      <c r="AF3169" s="39">
        <f>VLOOKUP(A3169,'[1]2019.30'!$A:$F,6,0)</f>
        <v>60</v>
      </c>
      <c r="AG3169" s="39">
        <f t="shared" si="646"/>
        <v>0</v>
      </c>
      <c r="AH3169" s="39">
        <v>0</v>
      </c>
      <c r="AI3169" s="39">
        <f>IF(G3169=AH3169,0,1)</f>
        <v>0</v>
      </c>
      <c r="AJ3169" s="39" t="e">
        <f>VLOOKUP(A3169,[2]修订!$B:$C,2,0)</f>
        <v>#N/A</v>
      </c>
    </row>
    <row r="3170" s="39" customFormat="1" spans="1:36">
      <c r="A3170" s="55">
        <v>311400023</v>
      </c>
      <c r="B3170" s="52" t="s">
        <v>5138</v>
      </c>
      <c r="C3170" s="52"/>
      <c r="D3170" s="52"/>
      <c r="E3170" s="56" t="s">
        <v>28</v>
      </c>
      <c r="F3170" s="56">
        <v>185</v>
      </c>
      <c r="G3170" s="52"/>
      <c r="H3170" s="47"/>
      <c r="I3170" s="44"/>
      <c r="J3170" s="39" t="e">
        <f>VLOOKUP(A3170,'[1]2019.11'!$A:$B,2,0)</f>
        <v>#N/A</v>
      </c>
      <c r="X3170" s="39" t="e">
        <f>VLOOKUP(A3170,'[1]2019.30'!$A:$B,2,0)</f>
        <v>#N/A</v>
      </c>
      <c r="AJ3170" s="39" t="e">
        <f>VLOOKUP(A3170,[2]修订!$B:$C,2,0)</f>
        <v>#N/A</v>
      </c>
    </row>
    <row r="3171" s="39" customFormat="1" ht="27" spans="1:36">
      <c r="A3171" s="55">
        <v>311400024</v>
      </c>
      <c r="B3171" s="52" t="s">
        <v>5139</v>
      </c>
      <c r="C3171" s="52"/>
      <c r="D3171" s="52"/>
      <c r="E3171" s="56" t="s">
        <v>28</v>
      </c>
      <c r="F3171" s="56">
        <v>60</v>
      </c>
      <c r="G3171" s="52"/>
      <c r="H3171" s="47" t="s">
        <v>40</v>
      </c>
      <c r="I3171" s="44"/>
      <c r="J3171" s="39" t="str">
        <f>VLOOKUP(A3171,'[1]2019.11'!$A:$B,2,0)</f>
        <v>药物面膜综合治疗</v>
      </c>
      <c r="K3171" s="39">
        <f>IF(B3171=J3171,0,1)</f>
        <v>0</v>
      </c>
      <c r="L3171" s="39">
        <v>0</v>
      </c>
      <c r="M3171" s="39">
        <f>IF(C3171=L3171,0,1)</f>
        <v>0</v>
      </c>
      <c r="N3171" s="39" t="e">
        <f>VLOOKUP(A3171,'[1]2019.11'!$A:$D,4,0)</f>
        <v>#REF!</v>
      </c>
      <c r="O3171" s="39" t="e">
        <f>IF(D3171=N3171,0,1)</f>
        <v>#REF!</v>
      </c>
      <c r="P3171" s="39" t="str">
        <f>VLOOKUP(A3171:A3172,'[1]2019.11'!$A:$E,5,0)</f>
        <v>次</v>
      </c>
      <c r="Q3171" s="39">
        <f>IF(E3171=P3171,0,1)</f>
        <v>0</v>
      </c>
      <c r="R3171" s="39">
        <f>VLOOKUP(A3171,'[1]2019.11'!$A:$F,6,0)</f>
        <v>54</v>
      </c>
      <c r="S3171" s="39">
        <f>IF(F3171=R3171,0,1)</f>
        <v>1</v>
      </c>
      <c r="T3171" s="39">
        <f>VLOOKUP(A3171,'[1]2019.30'!$A:$F,6,0)</f>
        <v>60</v>
      </c>
      <c r="U3171" s="39">
        <f>IF(F3171=T3171,0,1)</f>
        <v>0</v>
      </c>
      <c r="V3171" s="39">
        <v>0</v>
      </c>
      <c r="W3171" s="39">
        <f>IF(G3171=V3171,0,1)</f>
        <v>0</v>
      </c>
      <c r="X3171" s="39" t="str">
        <f>VLOOKUP(A3171,'[1]2019.30'!$A:$B,2,0)</f>
        <v>药物面膜综合治疗</v>
      </c>
      <c r="Y3171" s="39">
        <f t="shared" si="642"/>
        <v>0</v>
      </c>
      <c r="Z3171" s="39">
        <v>0</v>
      </c>
      <c r="AA3171" s="39">
        <f t="shared" si="643"/>
        <v>0</v>
      </c>
      <c r="AB3171" s="39" t="e">
        <f>VLOOKUP(A3171,'[1]2019.30'!$A:$D,4,0)</f>
        <v>#REF!</v>
      </c>
      <c r="AC3171" s="39" t="e">
        <f t="shared" si="644"/>
        <v>#REF!</v>
      </c>
      <c r="AD3171" s="39" t="str">
        <f>VLOOKUP(A3171,'[1]2019.30'!$A:$E,5,0)</f>
        <v>次</v>
      </c>
      <c r="AE3171" s="39">
        <f t="shared" si="645"/>
        <v>0</v>
      </c>
      <c r="AF3171" s="39">
        <f>VLOOKUP(A3171,'[1]2019.30'!$A:$F,6,0)</f>
        <v>60</v>
      </c>
      <c r="AG3171" s="39">
        <f t="shared" si="646"/>
        <v>0</v>
      </c>
      <c r="AH3171" s="39">
        <v>0</v>
      </c>
      <c r="AI3171" s="39">
        <f>IF(G3171=AH3171,0,1)</f>
        <v>0</v>
      </c>
      <c r="AJ3171" s="39" t="e">
        <f>VLOOKUP(A3171,[2]修订!$B:$C,2,0)</f>
        <v>#N/A</v>
      </c>
    </row>
    <row r="3172" s="39" customFormat="1" spans="1:36">
      <c r="A3172" s="55">
        <v>311400025</v>
      </c>
      <c r="B3172" s="52" t="s">
        <v>5140</v>
      </c>
      <c r="C3172" s="52"/>
      <c r="D3172" s="52"/>
      <c r="E3172" s="56" t="s">
        <v>447</v>
      </c>
      <c r="F3172" s="56">
        <v>28</v>
      </c>
      <c r="G3172" s="52"/>
      <c r="H3172" s="47"/>
      <c r="I3172" s="44"/>
      <c r="J3172" s="39" t="e">
        <f>VLOOKUP(A3172,'[1]2019.11'!$A:$B,2,0)</f>
        <v>#N/A</v>
      </c>
      <c r="X3172" s="39" t="e">
        <f>VLOOKUP(A3172,'[1]2019.30'!$A:$B,2,0)</f>
        <v>#N/A</v>
      </c>
      <c r="AJ3172" s="39" t="e">
        <f>VLOOKUP(A3172,[2]修订!$B:$C,2,0)</f>
        <v>#N/A</v>
      </c>
    </row>
    <row r="3173" s="39" customFormat="1" spans="1:36">
      <c r="A3173" s="55">
        <v>311400026</v>
      </c>
      <c r="B3173" s="52" t="s">
        <v>5141</v>
      </c>
      <c r="C3173" s="52" t="s">
        <v>643</v>
      </c>
      <c r="D3173" s="52"/>
      <c r="E3173" s="56" t="s">
        <v>2982</v>
      </c>
      <c r="F3173" s="56">
        <v>10</v>
      </c>
      <c r="G3173" s="52"/>
      <c r="H3173" s="47"/>
      <c r="I3173" s="44"/>
      <c r="J3173" s="39" t="e">
        <f>VLOOKUP(A3173,'[1]2019.11'!$A:$B,2,0)</f>
        <v>#N/A</v>
      </c>
      <c r="X3173" s="39" t="e">
        <f>VLOOKUP(A3173,'[1]2019.30'!$A:$B,2,0)</f>
        <v>#N/A</v>
      </c>
      <c r="AJ3173" s="39" t="e">
        <f>VLOOKUP(A3173,[2]修订!$B:$C,2,0)</f>
        <v>#N/A</v>
      </c>
    </row>
    <row r="3174" s="39" customFormat="1" spans="1:36">
      <c r="A3174" s="55">
        <v>311400027</v>
      </c>
      <c r="B3174" s="52" t="s">
        <v>5142</v>
      </c>
      <c r="C3174" s="52"/>
      <c r="D3174" s="52"/>
      <c r="E3174" s="56" t="s">
        <v>5143</v>
      </c>
      <c r="F3174" s="56">
        <v>35</v>
      </c>
      <c r="G3174" s="52"/>
      <c r="H3174" s="47"/>
      <c r="I3174" s="44"/>
      <c r="J3174" s="39" t="e">
        <f>VLOOKUP(A3174,'[1]2019.11'!$A:$B,2,0)</f>
        <v>#N/A</v>
      </c>
      <c r="X3174" s="39" t="e">
        <f>VLOOKUP(A3174,'[1]2019.30'!$A:$B,2,0)</f>
        <v>#N/A</v>
      </c>
      <c r="AJ3174" s="39" t="e">
        <f>VLOOKUP(A3174,[2]修订!$B:$C,2,0)</f>
        <v>#N/A</v>
      </c>
    </row>
    <row r="3175" s="39" customFormat="1" spans="1:36">
      <c r="A3175" s="55">
        <v>311400028</v>
      </c>
      <c r="B3175" s="52" t="s">
        <v>5144</v>
      </c>
      <c r="C3175" s="52"/>
      <c r="D3175" s="52"/>
      <c r="E3175" s="56" t="s">
        <v>5125</v>
      </c>
      <c r="F3175" s="56">
        <v>14</v>
      </c>
      <c r="G3175" s="52"/>
      <c r="H3175" s="47"/>
      <c r="I3175" s="44"/>
      <c r="J3175" s="39" t="e">
        <f>VLOOKUP(A3175,'[1]2019.11'!$A:$B,2,0)</f>
        <v>#N/A</v>
      </c>
      <c r="X3175" s="39" t="e">
        <f>VLOOKUP(A3175,'[1]2019.30'!$A:$B,2,0)</f>
        <v>#N/A</v>
      </c>
      <c r="AJ3175" s="39" t="e">
        <f>VLOOKUP(A3175,[2]修订!$B:$C,2,0)</f>
        <v>#N/A</v>
      </c>
    </row>
    <row r="3176" s="39" customFormat="1" spans="1:36">
      <c r="A3176" s="55">
        <v>311400029</v>
      </c>
      <c r="B3176" s="52" t="s">
        <v>5145</v>
      </c>
      <c r="C3176" s="52"/>
      <c r="D3176" s="52"/>
      <c r="E3176" s="56" t="s">
        <v>2982</v>
      </c>
      <c r="F3176" s="56">
        <v>2</v>
      </c>
      <c r="G3176" s="52"/>
      <c r="H3176" s="47"/>
      <c r="I3176" s="44"/>
      <c r="J3176" s="39" t="e">
        <f>VLOOKUP(A3176,'[1]2019.11'!$A:$B,2,0)</f>
        <v>#N/A</v>
      </c>
      <c r="X3176" s="39" t="e">
        <f>VLOOKUP(A3176,'[1]2019.30'!$A:$B,2,0)</f>
        <v>#N/A</v>
      </c>
      <c r="AJ3176" s="39" t="e">
        <f>VLOOKUP(A3176,[2]修订!$B:$C,2,0)</f>
        <v>#N/A</v>
      </c>
    </row>
    <row r="3177" s="39" customFormat="1" spans="1:36">
      <c r="A3177" s="55">
        <v>311400030</v>
      </c>
      <c r="B3177" s="52" t="s">
        <v>5146</v>
      </c>
      <c r="C3177" s="52" t="s">
        <v>5147</v>
      </c>
      <c r="D3177" s="52"/>
      <c r="E3177" s="56" t="s">
        <v>2982</v>
      </c>
      <c r="F3177" s="56">
        <v>20</v>
      </c>
      <c r="G3177" s="52"/>
      <c r="H3177" s="47"/>
      <c r="I3177" s="44"/>
      <c r="J3177" s="39" t="e">
        <f>VLOOKUP(A3177,'[1]2019.11'!$A:$B,2,0)</f>
        <v>#N/A</v>
      </c>
      <c r="X3177" s="39" t="e">
        <f>VLOOKUP(A3177,'[1]2019.30'!$A:$B,2,0)</f>
        <v>#N/A</v>
      </c>
      <c r="AJ3177" s="39" t="e">
        <f>VLOOKUP(A3177,[2]修订!$B:$C,2,0)</f>
        <v>#N/A</v>
      </c>
    </row>
    <row r="3178" s="39" customFormat="1" ht="27" spans="1:36">
      <c r="A3178" s="55">
        <v>311400031</v>
      </c>
      <c r="B3178" s="52" t="s">
        <v>5148</v>
      </c>
      <c r="C3178" s="52" t="s">
        <v>5149</v>
      </c>
      <c r="D3178" s="52"/>
      <c r="E3178" s="56" t="s">
        <v>2982</v>
      </c>
      <c r="F3178" s="56">
        <v>280</v>
      </c>
      <c r="G3178" s="52"/>
      <c r="H3178" s="47" t="s">
        <v>40</v>
      </c>
      <c r="I3178" s="44"/>
      <c r="J3178" s="39" t="str">
        <f>VLOOKUP(A3178,'[1]2019.11'!$A:$B,2,0)</f>
        <v>血管瘤硬化剂注射治疗</v>
      </c>
      <c r="K3178" s="39">
        <f>IF(B3178=J3178,0,1)</f>
        <v>0</v>
      </c>
      <c r="L3178" s="39" t="s">
        <v>5149</v>
      </c>
      <c r="M3178" s="39">
        <f>IF(C3178=L3178,0,1)</f>
        <v>0</v>
      </c>
      <c r="N3178" s="39" t="e">
        <f>VLOOKUP(A3178,'[1]2019.11'!$A:$D,4,0)</f>
        <v>#REF!</v>
      </c>
      <c r="O3178" s="39" t="e">
        <f>IF(D3178=N3178,0,1)</f>
        <v>#REF!</v>
      </c>
      <c r="P3178" s="39" t="str">
        <f>VLOOKUP(A3178:A3179,'[1]2019.11'!$A:$E,5,0)</f>
        <v>每个</v>
      </c>
      <c r="Q3178" s="39">
        <f>IF(E3178=P3178,0,1)</f>
        <v>0</v>
      </c>
      <c r="R3178" s="39">
        <f>VLOOKUP(A3178,'[1]2019.11'!$A:$F,6,0)</f>
        <v>336</v>
      </c>
      <c r="S3178" s="39">
        <f>IF(F3178=R3178,0,1)</f>
        <v>1</v>
      </c>
      <c r="T3178" s="39">
        <f>VLOOKUP(A3178,'[1]2019.30'!$A:$F,6,0)</f>
        <v>280</v>
      </c>
      <c r="U3178" s="39">
        <f>IF(F3178=T3178,0,1)</f>
        <v>0</v>
      </c>
      <c r="V3178" s="39">
        <v>0</v>
      </c>
      <c r="W3178" s="39">
        <f>IF(G3178=V3178,0,1)</f>
        <v>0</v>
      </c>
      <c r="X3178" s="39" t="str">
        <f>VLOOKUP(A3178,'[1]2019.30'!$A:$B,2,0)</f>
        <v>血管瘤硬化剂注射治疗</v>
      </c>
      <c r="Y3178" s="39">
        <f>IF(B3178=X3178,0,1)</f>
        <v>0</v>
      </c>
      <c r="Z3178" s="39" t="s">
        <v>5149</v>
      </c>
      <c r="AA3178" s="39">
        <f>IF(C3178=Z3178,0,1)</f>
        <v>0</v>
      </c>
      <c r="AB3178" s="39" t="e">
        <f>VLOOKUP(A3178,'[1]2019.30'!$A:$D,4,0)</f>
        <v>#REF!</v>
      </c>
      <c r="AC3178" s="39" t="e">
        <f>IF(D3178=AB3178,0,1)</f>
        <v>#REF!</v>
      </c>
      <c r="AD3178" s="39" t="str">
        <f>VLOOKUP(A3178,'[1]2019.30'!$A:$E,5,0)</f>
        <v>每个</v>
      </c>
      <c r="AE3178" s="39">
        <f>IF(E3178=AD3178,0,1)</f>
        <v>0</v>
      </c>
      <c r="AF3178" s="39">
        <f>VLOOKUP(A3178,'[1]2019.30'!$A:$F,6,0)</f>
        <v>280</v>
      </c>
      <c r="AG3178" s="39">
        <f>IF(F3178=AF3178,0,1)</f>
        <v>0</v>
      </c>
      <c r="AH3178" s="39">
        <v>0</v>
      </c>
      <c r="AI3178" s="39">
        <f>IF(G3178=AH3178,0,1)</f>
        <v>0</v>
      </c>
      <c r="AJ3178" s="39" t="e">
        <f>VLOOKUP(A3178,[2]修订!$B:$C,2,0)</f>
        <v>#N/A</v>
      </c>
    </row>
    <row r="3179" s="39" customFormat="1" ht="24" spans="1:36">
      <c r="A3179" s="55">
        <v>311400032</v>
      </c>
      <c r="B3179" s="52" t="s">
        <v>5150</v>
      </c>
      <c r="C3179" s="52" t="s">
        <v>5151</v>
      </c>
      <c r="D3179" s="52"/>
      <c r="E3179" s="56" t="s">
        <v>5152</v>
      </c>
      <c r="F3179" s="56">
        <v>80</v>
      </c>
      <c r="G3179" s="52"/>
      <c r="H3179" s="47"/>
      <c r="I3179" s="44"/>
      <c r="J3179" s="39" t="e">
        <f>VLOOKUP(A3179,'[1]2019.11'!$A:$B,2,0)</f>
        <v>#N/A</v>
      </c>
      <c r="X3179" s="39" t="e">
        <f>VLOOKUP(A3179,'[1]2019.30'!$A:$B,2,0)</f>
        <v>#N/A</v>
      </c>
      <c r="AJ3179" s="39" t="e">
        <f>VLOOKUP(A3179,[2]修订!$B:$C,2,0)</f>
        <v>#N/A</v>
      </c>
    </row>
    <row r="3180" s="39" customFormat="1" ht="27" spans="1:36">
      <c r="A3180" s="55">
        <v>311400033</v>
      </c>
      <c r="B3180" s="52" t="s">
        <v>5153</v>
      </c>
      <c r="C3180" s="52" t="s">
        <v>5154</v>
      </c>
      <c r="D3180" s="52"/>
      <c r="E3180" s="56" t="s">
        <v>5125</v>
      </c>
      <c r="F3180" s="56">
        <v>40</v>
      </c>
      <c r="G3180" s="52"/>
      <c r="H3180" s="47" t="s">
        <v>339</v>
      </c>
      <c r="I3180" s="44"/>
      <c r="J3180" s="39" t="e">
        <f>VLOOKUP(A3180,'[1]2019.11'!$A:$B,2,0)</f>
        <v>#N/A</v>
      </c>
      <c r="X3180" s="39" t="str">
        <f>VLOOKUP(A3180,'[1]2019.30'!$A:$B,2,0)</f>
        <v>二氧化碳(CO2)激光治疗</v>
      </c>
      <c r="Y3180" s="39">
        <f>IF(B3180=X3180,0,1)</f>
        <v>0</v>
      </c>
      <c r="Z3180" s="39" t="s">
        <v>5154</v>
      </c>
      <c r="AA3180" s="39">
        <f>IF(C3180=Z3180,0,1)</f>
        <v>0</v>
      </c>
      <c r="AB3180" s="39" t="e">
        <f>VLOOKUP(A3180,'[1]2019.30'!$A:$D,4,0)</f>
        <v>#REF!</v>
      </c>
      <c r="AC3180" s="39" t="e">
        <f>IF(D3180=AB3180,0,1)</f>
        <v>#REF!</v>
      </c>
      <c r="AD3180" s="39" t="str">
        <f>VLOOKUP(A3180,'[1]2019.30'!$A:$E,5,0)</f>
        <v>每个皮损</v>
      </c>
      <c r="AE3180" s="39">
        <f>IF(E3180=AD3180,0,1)</f>
        <v>0</v>
      </c>
      <c r="AF3180" s="39">
        <f>VLOOKUP(A3180,'[1]2019.30'!$A:$F,6,0)</f>
        <v>30</v>
      </c>
      <c r="AG3180" s="39">
        <f>IF(F3180=AF3180,0,1)</f>
        <v>1</v>
      </c>
      <c r="AH3180" s="39">
        <v>0</v>
      </c>
      <c r="AI3180" s="39">
        <f>IF(G3180=AH3180,0,1)</f>
        <v>0</v>
      </c>
      <c r="AJ3180" s="39" t="e">
        <f>VLOOKUP(A3180,[2]修订!$B:$C,2,0)</f>
        <v>#N/A</v>
      </c>
    </row>
    <row r="3181" s="39" customFormat="1" spans="1:36">
      <c r="A3181" s="55">
        <v>311400034</v>
      </c>
      <c r="B3181" s="52" t="s">
        <v>5155</v>
      </c>
      <c r="C3181" s="52"/>
      <c r="D3181" s="52"/>
      <c r="E3181" s="56" t="s">
        <v>5156</v>
      </c>
      <c r="F3181" s="56">
        <v>45</v>
      </c>
      <c r="G3181" s="52"/>
      <c r="H3181" s="47"/>
      <c r="I3181" s="44"/>
      <c r="J3181" s="39" t="e">
        <f>VLOOKUP(A3181,'[1]2019.11'!$A:$B,2,0)</f>
        <v>#N/A</v>
      </c>
      <c r="X3181" s="39" t="e">
        <f>VLOOKUP(A3181,'[1]2019.30'!$A:$B,2,0)</f>
        <v>#N/A</v>
      </c>
      <c r="AJ3181" s="39" t="e">
        <f>VLOOKUP(A3181,[2]修订!$B:$C,2,0)</f>
        <v>#N/A</v>
      </c>
    </row>
    <row r="3182" s="39" customFormat="1" spans="1:36">
      <c r="A3182" s="55">
        <v>311400035</v>
      </c>
      <c r="B3182" s="52" t="s">
        <v>5157</v>
      </c>
      <c r="C3182" s="52"/>
      <c r="D3182" s="52"/>
      <c r="E3182" s="56" t="s">
        <v>5156</v>
      </c>
      <c r="F3182" s="56">
        <v>45</v>
      </c>
      <c r="G3182" s="52"/>
      <c r="H3182" s="47"/>
      <c r="I3182" s="44"/>
      <c r="J3182" s="39" t="e">
        <f>VLOOKUP(A3182,'[1]2019.11'!$A:$B,2,0)</f>
        <v>#N/A</v>
      </c>
      <c r="X3182" s="39" t="e">
        <f>VLOOKUP(A3182,'[1]2019.30'!$A:$B,2,0)</f>
        <v>#N/A</v>
      </c>
      <c r="AJ3182" s="39" t="e">
        <f>VLOOKUP(A3182,[2]修订!$B:$C,2,0)</f>
        <v>#N/A</v>
      </c>
    </row>
    <row r="3183" s="39" customFormat="1" spans="1:36">
      <c r="A3183" s="55">
        <v>311400036</v>
      </c>
      <c r="B3183" s="52" t="s">
        <v>5158</v>
      </c>
      <c r="C3183" s="52" t="s">
        <v>5159</v>
      </c>
      <c r="D3183" s="52"/>
      <c r="E3183" s="56" t="s">
        <v>447</v>
      </c>
      <c r="F3183" s="56">
        <v>18</v>
      </c>
      <c r="G3183" s="52"/>
      <c r="H3183" s="47"/>
      <c r="I3183" s="44"/>
      <c r="J3183" s="39" t="e">
        <f>VLOOKUP(A3183,'[1]2019.11'!$A:$B,2,0)</f>
        <v>#N/A</v>
      </c>
      <c r="X3183" s="39" t="e">
        <f>VLOOKUP(A3183,'[1]2019.30'!$A:$B,2,0)</f>
        <v>#N/A</v>
      </c>
      <c r="AJ3183" s="39" t="e">
        <f>VLOOKUP(A3183,[2]修订!$B:$C,2,0)</f>
        <v>#N/A</v>
      </c>
    </row>
    <row r="3184" s="39" customFormat="1" spans="1:36">
      <c r="A3184" s="55">
        <v>311400037</v>
      </c>
      <c r="B3184" s="52" t="s">
        <v>5160</v>
      </c>
      <c r="C3184" s="52" t="s">
        <v>5161</v>
      </c>
      <c r="D3184" s="52"/>
      <c r="E3184" s="56" t="s">
        <v>5125</v>
      </c>
      <c r="F3184" s="56">
        <v>18</v>
      </c>
      <c r="G3184" s="52"/>
      <c r="H3184" s="47"/>
      <c r="I3184" s="44"/>
      <c r="J3184" s="39" t="e">
        <f>VLOOKUP(A3184,'[1]2019.11'!$A:$B,2,0)</f>
        <v>#N/A</v>
      </c>
      <c r="X3184" s="39" t="e">
        <f>VLOOKUP(A3184,'[1]2019.30'!$A:$B,2,0)</f>
        <v>#N/A</v>
      </c>
      <c r="AJ3184" s="39" t="e">
        <f>VLOOKUP(A3184,[2]修订!$B:$C,2,0)</f>
        <v>#N/A</v>
      </c>
    </row>
    <row r="3185" s="39" customFormat="1" spans="1:36">
      <c r="A3185" s="55">
        <v>311400038</v>
      </c>
      <c r="B3185" s="52" t="s">
        <v>5162</v>
      </c>
      <c r="C3185" s="52"/>
      <c r="D3185" s="52"/>
      <c r="E3185" s="56" t="s">
        <v>507</v>
      </c>
      <c r="F3185" s="56">
        <v>185</v>
      </c>
      <c r="G3185" s="52"/>
      <c r="H3185" s="47"/>
      <c r="I3185" s="44"/>
      <c r="J3185" s="39" t="e">
        <f>VLOOKUP(A3185,'[1]2019.11'!$A:$B,2,0)</f>
        <v>#N/A</v>
      </c>
      <c r="X3185" s="39" t="e">
        <f>VLOOKUP(A3185,'[1]2019.30'!$A:$B,2,0)</f>
        <v>#N/A</v>
      </c>
      <c r="AJ3185" s="39" t="e">
        <f>VLOOKUP(A3185,[2]修订!$B:$C,2,0)</f>
        <v>#N/A</v>
      </c>
    </row>
    <row r="3186" s="39" customFormat="1" ht="40.5" spans="1:46">
      <c r="A3186" s="55">
        <v>311400039</v>
      </c>
      <c r="B3186" s="52" t="s">
        <v>5163</v>
      </c>
      <c r="C3186" s="52" t="s">
        <v>5164</v>
      </c>
      <c r="D3186" s="52"/>
      <c r="E3186" s="56" t="s">
        <v>5125</v>
      </c>
      <c r="F3186" s="56">
        <v>15</v>
      </c>
      <c r="G3186" s="52"/>
      <c r="H3186" s="47" t="s">
        <v>4650</v>
      </c>
      <c r="I3186" s="44"/>
      <c r="J3186" s="39" t="str">
        <f>VLOOKUP(A3186,'[1]2019.11'!$A:$B,2,0)</f>
        <v>液氮冷冻治疗</v>
      </c>
      <c r="K3186" s="39">
        <f>IF(B3186=J3186,0,1)</f>
        <v>0</v>
      </c>
      <c r="L3186" s="39" t="s">
        <v>5165</v>
      </c>
      <c r="M3186" s="39">
        <f>IF(C3186=L3186,0,1)</f>
        <v>1</v>
      </c>
      <c r="N3186" s="39" t="e">
        <f>VLOOKUP(A3186,'[1]2019.11'!$A:$D,4,0)</f>
        <v>#REF!</v>
      </c>
      <c r="O3186" s="39" t="e">
        <f>IF(D3186=N3186,0,1)</f>
        <v>#REF!</v>
      </c>
      <c r="P3186" s="39" t="str">
        <f>VLOOKUP(A3186:A3187,'[1]2019.11'!$A:$E,5,0)</f>
        <v>每个皮损</v>
      </c>
      <c r="Q3186" s="39">
        <f>IF(E3186=P3186,0,1)</f>
        <v>0</v>
      </c>
      <c r="R3186" s="39">
        <f>VLOOKUP(A3186,'[1]2019.11'!$A:$F,6,0)</f>
        <v>17</v>
      </c>
      <c r="S3186" s="39">
        <f>IF(F3186=R3186,0,1)</f>
        <v>1</v>
      </c>
      <c r="T3186" s="39">
        <f>VLOOKUP(A3186,'[1]2019.30'!$A:$F,6,0)</f>
        <v>15</v>
      </c>
      <c r="U3186" s="39">
        <f>IF(F3186=T3186,0,1)</f>
        <v>0</v>
      </c>
      <c r="V3186" s="39">
        <v>0</v>
      </c>
      <c r="W3186" s="39">
        <f>IF(G3186=V3186,0,1)</f>
        <v>0</v>
      </c>
      <c r="X3186" s="39" t="str">
        <f>VLOOKUP(A3186,'[1]2019.30'!$A:$B,2,0)</f>
        <v>液氮冷冻治疗</v>
      </c>
      <c r="Y3186" s="39">
        <f t="shared" ref="Y3186:Y3189" si="647">IF(B3186=X3186,0,1)</f>
        <v>0</v>
      </c>
      <c r="Z3186" s="39" t="s">
        <v>5165</v>
      </c>
      <c r="AA3186" s="39">
        <f t="shared" ref="AA3186:AA3189" si="648">IF(C3186=Z3186,0,1)</f>
        <v>1</v>
      </c>
      <c r="AB3186" s="39" t="e">
        <f>VLOOKUP(A3186,'[1]2019.30'!$A:$D,4,0)</f>
        <v>#REF!</v>
      </c>
      <c r="AC3186" s="39" t="e">
        <f t="shared" ref="AC3186:AC3189" si="649">IF(D3186=AB3186,0,1)</f>
        <v>#REF!</v>
      </c>
      <c r="AD3186" s="39" t="str">
        <f>VLOOKUP(A3186,'[1]2019.30'!$A:$E,5,0)</f>
        <v>每个皮损</v>
      </c>
      <c r="AE3186" s="39">
        <f t="shared" ref="AE3186:AE3189" si="650">IF(E3186=AD3186,0,1)</f>
        <v>0</v>
      </c>
      <c r="AF3186" s="39">
        <f>VLOOKUP(A3186,'[1]2019.30'!$A:$F,6,0)</f>
        <v>15</v>
      </c>
      <c r="AG3186" s="39">
        <f t="shared" ref="AG3186:AG3189" si="651">IF(F3186=AF3186,0,1)</f>
        <v>0</v>
      </c>
      <c r="AH3186" s="39">
        <v>0</v>
      </c>
      <c r="AI3186" s="39">
        <f>IF(G3186=AH3186,0,1)</f>
        <v>0</v>
      </c>
      <c r="AJ3186" s="39" t="str">
        <f>VLOOKUP(A3186,[2]修订!$B:$C,2,0)</f>
        <v>液氮冷冻治疗</v>
      </c>
      <c r="AK3186" s="39">
        <f>IF(B3186=AJ3186,0,1)</f>
        <v>0</v>
      </c>
      <c r="AL3186" s="39" t="s">
        <v>5164</v>
      </c>
      <c r="AM3186" s="39">
        <f>IF(C3186=AL3186,0,1)</f>
        <v>0</v>
      </c>
      <c r="AN3186" s="39">
        <v>0</v>
      </c>
      <c r="AO3186" s="39">
        <f>IF(D3186=AN3186,0,1)</f>
        <v>0</v>
      </c>
      <c r="AP3186" s="39" t="str">
        <f>VLOOKUP(A3186,[2]修订!$B:$F,5,0)</f>
        <v>每个皮损</v>
      </c>
      <c r="AQ3186" s="39">
        <f>IF(E3186=AP3186,0,1)</f>
        <v>0</v>
      </c>
      <c r="AR3186" s="39">
        <v>13.5</v>
      </c>
      <c r="AS3186" s="39">
        <f>IF(F3186=AR3186,0,1)</f>
        <v>1</v>
      </c>
      <c r="AT3186" s="39">
        <v>0</v>
      </c>
    </row>
    <row r="3187" s="39" customFormat="1" spans="1:36">
      <c r="A3187" s="55">
        <v>311400040</v>
      </c>
      <c r="B3187" s="52" t="s">
        <v>5166</v>
      </c>
      <c r="C3187" s="52"/>
      <c r="D3187" s="52"/>
      <c r="E3187" s="56" t="s">
        <v>28</v>
      </c>
      <c r="F3187" s="56">
        <v>770</v>
      </c>
      <c r="G3187" s="52" t="s">
        <v>5167</v>
      </c>
      <c r="H3187" s="47" t="s">
        <v>68</v>
      </c>
      <c r="I3187" s="44"/>
      <c r="J3187" s="39" t="e">
        <f>VLOOKUP(A3187,'[1]2019.11'!$A:$B,2,0)</f>
        <v>#N/A</v>
      </c>
      <c r="X3187" s="39" t="str">
        <f>VLOOKUP(A3187,'[1]2019.30'!$A:$B,2,0)</f>
        <v>烧伤抢救(大)</v>
      </c>
      <c r="Y3187" s="39">
        <f t="shared" si="647"/>
        <v>0</v>
      </c>
      <c r="Z3187" s="39">
        <v>0</v>
      </c>
      <c r="AA3187" s="39">
        <f t="shared" si="648"/>
        <v>0</v>
      </c>
      <c r="AB3187" s="39" t="e">
        <f>VLOOKUP(A3187,'[1]2019.30'!$A:$D,4,0)</f>
        <v>#REF!</v>
      </c>
      <c r="AC3187" s="39" t="e">
        <f t="shared" si="649"/>
        <v>#REF!</v>
      </c>
      <c r="AD3187" s="39" t="str">
        <f>VLOOKUP(A3187,'[1]2019.30'!$A:$E,5,0)</f>
        <v>次</v>
      </c>
      <c r="AE3187" s="39">
        <f t="shared" si="650"/>
        <v>0</v>
      </c>
      <c r="AF3187" s="39">
        <f>VLOOKUP(A3187,'[1]2019.30'!$A:$F,6,0)</f>
        <v>770</v>
      </c>
      <c r="AG3187" s="39">
        <f t="shared" si="651"/>
        <v>0</v>
      </c>
      <c r="AH3187" s="39" t="s">
        <v>5167</v>
      </c>
      <c r="AI3187" s="39">
        <f>IF(G3187=AH3187,0,1)</f>
        <v>0</v>
      </c>
      <c r="AJ3187" s="39" t="e">
        <f>VLOOKUP(A3187,[2]修订!$B:$C,2,0)</f>
        <v>#N/A</v>
      </c>
    </row>
    <row r="3188" s="39" customFormat="1" spans="1:36">
      <c r="A3188" s="55">
        <v>311400041</v>
      </c>
      <c r="B3188" s="52" t="s">
        <v>5168</v>
      </c>
      <c r="C3188" s="52"/>
      <c r="D3188" s="52"/>
      <c r="E3188" s="56" t="s">
        <v>28</v>
      </c>
      <c r="F3188" s="56">
        <v>630</v>
      </c>
      <c r="G3188" s="52" t="s">
        <v>5169</v>
      </c>
      <c r="H3188" s="47" t="s">
        <v>68</v>
      </c>
      <c r="I3188" s="44"/>
      <c r="J3188" s="39" t="e">
        <f>VLOOKUP(A3188,'[1]2019.11'!$A:$B,2,0)</f>
        <v>#N/A</v>
      </c>
      <c r="X3188" s="39" t="str">
        <f>VLOOKUP(A3188,'[1]2019.30'!$A:$B,2,0)</f>
        <v>烧伤抢救(中)</v>
      </c>
      <c r="Y3188" s="39">
        <f t="shared" si="647"/>
        <v>0</v>
      </c>
      <c r="Z3188" s="39">
        <v>0</v>
      </c>
      <c r="AA3188" s="39">
        <f t="shared" si="648"/>
        <v>0</v>
      </c>
      <c r="AB3188" s="39" t="e">
        <f>VLOOKUP(A3188,'[1]2019.30'!$A:$D,4,0)</f>
        <v>#REF!</v>
      </c>
      <c r="AC3188" s="39" t="e">
        <f t="shared" si="649"/>
        <v>#REF!</v>
      </c>
      <c r="AD3188" s="39" t="str">
        <f>VLOOKUP(A3188,'[1]2019.30'!$A:$E,5,0)</f>
        <v>次</v>
      </c>
      <c r="AE3188" s="39">
        <f t="shared" si="650"/>
        <v>0</v>
      </c>
      <c r="AF3188" s="39">
        <f>VLOOKUP(A3188,'[1]2019.30'!$A:$F,6,0)</f>
        <v>630</v>
      </c>
      <c r="AG3188" s="39">
        <f t="shared" si="651"/>
        <v>0</v>
      </c>
      <c r="AH3188" s="39" t="s">
        <v>5169</v>
      </c>
      <c r="AI3188" s="39">
        <f>IF(G3188=AH3188,0,1)</f>
        <v>0</v>
      </c>
      <c r="AJ3188" s="39" t="e">
        <f>VLOOKUP(A3188,[2]修订!$B:$C,2,0)</f>
        <v>#N/A</v>
      </c>
    </row>
    <row r="3189" s="39" customFormat="1" spans="1:36">
      <c r="A3189" s="55">
        <v>311400042</v>
      </c>
      <c r="B3189" s="52" t="s">
        <v>5170</v>
      </c>
      <c r="C3189" s="52"/>
      <c r="D3189" s="52"/>
      <c r="E3189" s="56" t="s">
        <v>28</v>
      </c>
      <c r="F3189" s="56">
        <v>490</v>
      </c>
      <c r="G3189" s="52" t="s">
        <v>5171</v>
      </c>
      <c r="H3189" s="47" t="s">
        <v>68</v>
      </c>
      <c r="I3189" s="44"/>
      <c r="J3189" s="39" t="e">
        <f>VLOOKUP(A3189,'[1]2019.11'!$A:$B,2,0)</f>
        <v>#N/A</v>
      </c>
      <c r="X3189" s="39" t="str">
        <f>VLOOKUP(A3189,'[1]2019.30'!$A:$B,2,0)</f>
        <v>烧伤抢救(小)</v>
      </c>
      <c r="Y3189" s="39">
        <f t="shared" si="647"/>
        <v>0</v>
      </c>
      <c r="Z3189" s="39">
        <v>0</v>
      </c>
      <c r="AA3189" s="39">
        <f t="shared" si="648"/>
        <v>0</v>
      </c>
      <c r="AB3189" s="39" t="e">
        <f>VLOOKUP(A3189,'[1]2019.30'!$A:$D,4,0)</f>
        <v>#REF!</v>
      </c>
      <c r="AC3189" s="39" t="e">
        <f t="shared" si="649"/>
        <v>#REF!</v>
      </c>
      <c r="AD3189" s="39" t="str">
        <f>VLOOKUP(A3189,'[1]2019.30'!$A:$E,5,0)</f>
        <v>次</v>
      </c>
      <c r="AE3189" s="39">
        <f t="shared" si="650"/>
        <v>0</v>
      </c>
      <c r="AF3189" s="39">
        <f>VLOOKUP(A3189,'[1]2019.30'!$A:$F,6,0)</f>
        <v>490</v>
      </c>
      <c r="AG3189" s="39">
        <f t="shared" si="651"/>
        <v>0</v>
      </c>
      <c r="AH3189" s="39" t="s">
        <v>5171</v>
      </c>
      <c r="AI3189" s="39">
        <f>IF(G3189=AH3189,0,1)</f>
        <v>0</v>
      </c>
      <c r="AJ3189" s="39" t="e">
        <f>VLOOKUP(A3189,[2]修订!$B:$C,2,0)</f>
        <v>#N/A</v>
      </c>
    </row>
    <row r="3190" s="39" customFormat="1" ht="24" spans="1:36">
      <c r="A3190" s="55">
        <v>311400043</v>
      </c>
      <c r="B3190" s="52" t="s">
        <v>5172</v>
      </c>
      <c r="C3190" s="52" t="s">
        <v>5173</v>
      </c>
      <c r="D3190" s="52"/>
      <c r="E3190" s="56" t="s">
        <v>28</v>
      </c>
      <c r="F3190" s="56">
        <v>750</v>
      </c>
      <c r="G3190" s="52"/>
      <c r="H3190" s="47"/>
      <c r="I3190" s="44"/>
      <c r="J3190" s="39" t="e">
        <f>VLOOKUP(A3190,'[1]2019.11'!$A:$B,2,0)</f>
        <v>#N/A</v>
      </c>
      <c r="X3190" s="39" t="e">
        <f>VLOOKUP(A3190,'[1]2019.30'!$A:$B,2,0)</f>
        <v>#N/A</v>
      </c>
      <c r="AJ3190" s="39" t="e">
        <f>VLOOKUP(A3190,[2]修订!$B:$C,2,0)</f>
        <v>#N/A</v>
      </c>
    </row>
    <row r="3191" s="39" customFormat="1" spans="1:36">
      <c r="A3191" s="55">
        <v>311400044</v>
      </c>
      <c r="B3191" s="52" t="s">
        <v>5174</v>
      </c>
      <c r="C3191" s="52"/>
      <c r="D3191" s="52"/>
      <c r="E3191" s="56" t="s">
        <v>28</v>
      </c>
      <c r="F3191" s="56">
        <v>1250</v>
      </c>
      <c r="G3191" s="52" t="s">
        <v>5171</v>
      </c>
      <c r="H3191" s="47" t="s">
        <v>68</v>
      </c>
      <c r="I3191" s="44"/>
      <c r="J3191" s="39" t="e">
        <f>VLOOKUP(A3191,'[1]2019.11'!$A:$B,2,0)</f>
        <v>#N/A</v>
      </c>
      <c r="X3191" s="39" t="str">
        <f>VLOOKUP(A3191,'[1]2019.30'!$A:$B,2,0)</f>
        <v>烧伤冲洗清创术(大)</v>
      </c>
      <c r="Y3191" s="39">
        <f t="shared" ref="Y3191:Y3193" si="652">IF(B3191=X3191,0,1)</f>
        <v>0</v>
      </c>
      <c r="Z3191" s="39">
        <v>0</v>
      </c>
      <c r="AA3191" s="39">
        <f t="shared" ref="AA3191:AA3193" si="653">IF(C3191=Z3191,0,1)</f>
        <v>0</v>
      </c>
      <c r="AB3191" s="39" t="e">
        <f>VLOOKUP(A3191,'[1]2019.30'!$A:$D,4,0)</f>
        <v>#REF!</v>
      </c>
      <c r="AC3191" s="39" t="e">
        <f t="shared" ref="AC3191:AC3193" si="654">IF(D3191=AB3191,0,1)</f>
        <v>#REF!</v>
      </c>
      <c r="AD3191" s="39" t="str">
        <f>VLOOKUP(A3191,'[1]2019.30'!$A:$E,5,0)</f>
        <v>次</v>
      </c>
      <c r="AE3191" s="39">
        <f t="shared" ref="AE3191:AE3193" si="655">IF(E3191=AD3191,0,1)</f>
        <v>0</v>
      </c>
      <c r="AF3191" s="39">
        <f>VLOOKUP(A3191,'[1]2019.30'!$A:$F,6,0)</f>
        <v>1250</v>
      </c>
      <c r="AG3191" s="39">
        <f t="shared" ref="AG3191:AG3193" si="656">IF(F3191=AF3191,0,1)</f>
        <v>0</v>
      </c>
      <c r="AH3191" s="39" t="s">
        <v>5171</v>
      </c>
      <c r="AI3191" s="39">
        <f>IF(G3191=AH3191,0,1)</f>
        <v>0</v>
      </c>
      <c r="AJ3191" s="39" t="e">
        <f>VLOOKUP(A3191,[2]修订!$B:$C,2,0)</f>
        <v>#N/A</v>
      </c>
    </row>
    <row r="3192" s="39" customFormat="1" spans="1:36">
      <c r="A3192" s="55">
        <v>311400045</v>
      </c>
      <c r="B3192" s="52" t="s">
        <v>5175</v>
      </c>
      <c r="C3192" s="52"/>
      <c r="D3192" s="52"/>
      <c r="E3192" s="56" t="s">
        <v>28</v>
      </c>
      <c r="F3192" s="56">
        <v>850</v>
      </c>
      <c r="G3192" s="52" t="s">
        <v>5176</v>
      </c>
      <c r="H3192" s="47" t="s">
        <v>68</v>
      </c>
      <c r="I3192" s="44"/>
      <c r="J3192" s="39" t="e">
        <f>VLOOKUP(A3192,'[1]2019.11'!$A:$B,2,0)</f>
        <v>#N/A</v>
      </c>
      <c r="X3192" s="39" t="str">
        <f>VLOOKUP(A3192,'[1]2019.30'!$A:$B,2,0)</f>
        <v>烧伤冲洗清创术(中)</v>
      </c>
      <c r="Y3192" s="39">
        <f t="shared" si="652"/>
        <v>0</v>
      </c>
      <c r="Z3192" s="39">
        <v>0</v>
      </c>
      <c r="AA3192" s="39">
        <f t="shared" si="653"/>
        <v>0</v>
      </c>
      <c r="AB3192" s="39" t="e">
        <f>VLOOKUP(A3192,'[1]2019.30'!$A:$D,4,0)</f>
        <v>#REF!</v>
      </c>
      <c r="AC3192" s="39" t="e">
        <f t="shared" si="654"/>
        <v>#REF!</v>
      </c>
      <c r="AD3192" s="39" t="str">
        <f>VLOOKUP(A3192,'[1]2019.30'!$A:$E,5,0)</f>
        <v>次</v>
      </c>
      <c r="AE3192" s="39">
        <f t="shared" si="655"/>
        <v>0</v>
      </c>
      <c r="AF3192" s="39">
        <f>VLOOKUP(A3192,'[1]2019.30'!$A:$F,6,0)</f>
        <v>850</v>
      </c>
      <c r="AG3192" s="39">
        <f t="shared" si="656"/>
        <v>0</v>
      </c>
      <c r="AH3192" s="39" t="s">
        <v>5176</v>
      </c>
      <c r="AI3192" s="39">
        <f>IF(G3192=AH3192,0,1)</f>
        <v>0</v>
      </c>
      <c r="AJ3192" s="39" t="e">
        <f>VLOOKUP(A3192,[2]修订!$B:$C,2,0)</f>
        <v>#N/A</v>
      </c>
    </row>
    <row r="3193" s="39" customFormat="1" spans="1:36">
      <c r="A3193" s="55">
        <v>311400046</v>
      </c>
      <c r="B3193" s="52" t="s">
        <v>5177</v>
      </c>
      <c r="C3193" s="52"/>
      <c r="D3193" s="52"/>
      <c r="E3193" s="56" t="s">
        <v>28</v>
      </c>
      <c r="F3193" s="56">
        <v>500</v>
      </c>
      <c r="G3193" s="52" t="s">
        <v>5178</v>
      </c>
      <c r="H3193" s="47" t="s">
        <v>68</v>
      </c>
      <c r="I3193" s="44"/>
      <c r="J3193" s="39" t="e">
        <f>VLOOKUP(A3193,'[1]2019.11'!$A:$B,2,0)</f>
        <v>#N/A</v>
      </c>
      <c r="X3193" s="39" t="str">
        <f>VLOOKUP(A3193,'[1]2019.30'!$A:$B,2,0)</f>
        <v>烧伤冲洗清创术(小)</v>
      </c>
      <c r="Y3193" s="39">
        <f t="shared" si="652"/>
        <v>0</v>
      </c>
      <c r="Z3193" s="39">
        <v>0</v>
      </c>
      <c r="AA3193" s="39">
        <f t="shared" si="653"/>
        <v>0</v>
      </c>
      <c r="AB3193" s="39" t="e">
        <f>VLOOKUP(A3193,'[1]2019.30'!$A:$D,4,0)</f>
        <v>#REF!</v>
      </c>
      <c r="AC3193" s="39" t="e">
        <f t="shared" si="654"/>
        <v>#REF!</v>
      </c>
      <c r="AD3193" s="39" t="str">
        <f>VLOOKUP(A3193,'[1]2019.30'!$A:$E,5,0)</f>
        <v>次</v>
      </c>
      <c r="AE3193" s="39">
        <f t="shared" si="655"/>
        <v>0</v>
      </c>
      <c r="AF3193" s="39">
        <f>VLOOKUP(A3193,'[1]2019.30'!$A:$F,6,0)</f>
        <v>500</v>
      </c>
      <c r="AG3193" s="39">
        <f t="shared" si="656"/>
        <v>0</v>
      </c>
      <c r="AH3193" s="39" t="s">
        <v>5178</v>
      </c>
      <c r="AI3193" s="39">
        <f>IF(G3193=AH3193,0,1)</f>
        <v>0</v>
      </c>
      <c r="AJ3193" s="39" t="e">
        <f>VLOOKUP(A3193,[2]修订!$B:$C,2,0)</f>
        <v>#N/A</v>
      </c>
    </row>
    <row r="3194" s="39" customFormat="1" spans="1:36">
      <c r="A3194" s="55">
        <v>311400047</v>
      </c>
      <c r="B3194" s="52" t="s">
        <v>5179</v>
      </c>
      <c r="C3194" s="52"/>
      <c r="D3194" s="52"/>
      <c r="E3194" s="56" t="s">
        <v>155</v>
      </c>
      <c r="F3194" s="56">
        <v>5</v>
      </c>
      <c r="G3194" s="52"/>
      <c r="H3194" s="47" t="s">
        <v>5</v>
      </c>
      <c r="I3194" s="44"/>
      <c r="J3194" s="39" t="e">
        <f>VLOOKUP(A3194,'[1]2019.11'!$A:$B,2,0)</f>
        <v>#N/A</v>
      </c>
      <c r="X3194" s="39" t="e">
        <f>VLOOKUP(A3194,'[1]2019.30'!$A:$B,2,0)</f>
        <v>#N/A</v>
      </c>
      <c r="AJ3194" s="39" t="e">
        <f>VLOOKUP(A3194,[2]修订!$B:$C,2,0)</f>
        <v>#N/A</v>
      </c>
    </row>
    <row r="3195" s="39" customFormat="1" ht="24" spans="1:36">
      <c r="A3195" s="55">
        <v>311400048</v>
      </c>
      <c r="B3195" s="52" t="s">
        <v>5180</v>
      </c>
      <c r="C3195" s="52"/>
      <c r="D3195" s="52"/>
      <c r="E3195" s="56" t="s">
        <v>155</v>
      </c>
      <c r="F3195" s="56">
        <v>28</v>
      </c>
      <c r="G3195" s="52"/>
      <c r="H3195" s="47" t="s">
        <v>5</v>
      </c>
      <c r="I3195" s="44"/>
      <c r="J3195" s="39" t="e">
        <f>VLOOKUP(A3195,'[1]2019.11'!$A:$B,2,0)</f>
        <v>#N/A</v>
      </c>
      <c r="X3195" s="39" t="e">
        <f>VLOOKUP(A3195,'[1]2019.30'!$A:$B,2,0)</f>
        <v>#N/A</v>
      </c>
      <c r="AJ3195" s="39" t="e">
        <f>VLOOKUP(A3195,[2]修订!$B:$C,2,0)</f>
        <v>#N/A</v>
      </c>
    </row>
    <row r="3196" s="39" customFormat="1" spans="1:36">
      <c r="A3196" s="55">
        <v>311400049</v>
      </c>
      <c r="B3196" s="52" t="s">
        <v>5181</v>
      </c>
      <c r="C3196" s="52"/>
      <c r="D3196" s="52"/>
      <c r="E3196" s="56" t="s">
        <v>28</v>
      </c>
      <c r="F3196" s="56">
        <v>1045</v>
      </c>
      <c r="G3196" s="52" t="s">
        <v>5182</v>
      </c>
      <c r="H3196" s="47" t="s">
        <v>68</v>
      </c>
      <c r="I3196" s="44"/>
      <c r="J3196" s="39" t="e">
        <f>VLOOKUP(A3196,'[1]2019.11'!$A:$B,2,0)</f>
        <v>#N/A</v>
      </c>
      <c r="X3196" s="39" t="str">
        <f>VLOOKUP(A3196,'[1]2019.30'!$A:$B,2,0)</f>
        <v>烧伤浸浴扩创术(大)</v>
      </c>
      <c r="Y3196" s="39">
        <f t="shared" ref="Y3196:Y3198" si="657">IF(B3196=X3196,0,1)</f>
        <v>0</v>
      </c>
      <c r="Z3196" s="39">
        <v>0</v>
      </c>
      <c r="AA3196" s="39">
        <f t="shared" ref="AA3196:AA3198" si="658">IF(C3196=Z3196,0,1)</f>
        <v>0</v>
      </c>
      <c r="AB3196" s="39" t="e">
        <f>VLOOKUP(A3196,'[1]2019.30'!$A:$D,4,0)</f>
        <v>#REF!</v>
      </c>
      <c r="AC3196" s="39" t="e">
        <f t="shared" ref="AC3196:AC3198" si="659">IF(D3196=AB3196,0,1)</f>
        <v>#REF!</v>
      </c>
      <c r="AD3196" s="39" t="str">
        <f>VLOOKUP(A3196,'[1]2019.30'!$A:$E,5,0)</f>
        <v>次</v>
      </c>
      <c r="AE3196" s="39">
        <f t="shared" ref="AE3196:AE3198" si="660">IF(E3196=AD3196,0,1)</f>
        <v>0</v>
      </c>
      <c r="AF3196" s="39">
        <f>VLOOKUP(A3196,'[1]2019.30'!$A:$F,6,0)</f>
        <v>1045</v>
      </c>
      <c r="AG3196" s="39">
        <f t="shared" ref="AG3196:AG3198" si="661">IF(F3196=AF3196,0,1)</f>
        <v>0</v>
      </c>
      <c r="AH3196" s="39" t="s">
        <v>5182</v>
      </c>
      <c r="AI3196" s="39">
        <f>IF(G3196=AH3196,0,1)</f>
        <v>0</v>
      </c>
      <c r="AJ3196" s="39" t="e">
        <f>VLOOKUP(A3196,[2]修订!$B:$C,2,0)</f>
        <v>#N/A</v>
      </c>
    </row>
    <row r="3197" s="39" customFormat="1" spans="1:36">
      <c r="A3197" s="55">
        <v>311400050</v>
      </c>
      <c r="B3197" s="52" t="s">
        <v>5183</v>
      </c>
      <c r="C3197" s="52"/>
      <c r="D3197" s="52"/>
      <c r="E3197" s="56" t="s">
        <v>28</v>
      </c>
      <c r="F3197" s="56">
        <v>710</v>
      </c>
      <c r="G3197" s="52" t="s">
        <v>5171</v>
      </c>
      <c r="H3197" s="47" t="s">
        <v>68</v>
      </c>
      <c r="I3197" s="44"/>
      <c r="J3197" s="39" t="e">
        <f>VLOOKUP(A3197,'[1]2019.11'!$A:$B,2,0)</f>
        <v>#N/A</v>
      </c>
      <c r="X3197" s="39" t="str">
        <f>VLOOKUP(A3197,'[1]2019.30'!$A:$B,2,0)</f>
        <v>烧伤浸浴扩创术(中)</v>
      </c>
      <c r="Y3197" s="39">
        <f t="shared" si="657"/>
        <v>0</v>
      </c>
      <c r="Z3197" s="39">
        <v>0</v>
      </c>
      <c r="AA3197" s="39">
        <f t="shared" si="658"/>
        <v>0</v>
      </c>
      <c r="AB3197" s="39" t="e">
        <f>VLOOKUP(A3197,'[1]2019.30'!$A:$D,4,0)</f>
        <v>#REF!</v>
      </c>
      <c r="AC3197" s="39" t="e">
        <f t="shared" si="659"/>
        <v>#REF!</v>
      </c>
      <c r="AD3197" s="39" t="str">
        <f>VLOOKUP(A3197,'[1]2019.30'!$A:$E,5,0)</f>
        <v>次</v>
      </c>
      <c r="AE3197" s="39">
        <f t="shared" si="660"/>
        <v>0</v>
      </c>
      <c r="AF3197" s="39">
        <f>VLOOKUP(A3197,'[1]2019.30'!$A:$F,6,0)</f>
        <v>710</v>
      </c>
      <c r="AG3197" s="39">
        <f t="shared" si="661"/>
        <v>0</v>
      </c>
      <c r="AH3197" s="39" t="s">
        <v>5171</v>
      </c>
      <c r="AI3197" s="39">
        <f>IF(G3197=AH3197,0,1)</f>
        <v>0</v>
      </c>
      <c r="AJ3197" s="39" t="e">
        <f>VLOOKUP(A3197,[2]修订!$B:$C,2,0)</f>
        <v>#N/A</v>
      </c>
    </row>
    <row r="3198" s="39" customFormat="1" spans="1:36">
      <c r="A3198" s="55">
        <v>311400051</v>
      </c>
      <c r="B3198" s="52" t="s">
        <v>5184</v>
      </c>
      <c r="C3198" s="52"/>
      <c r="D3198" s="52"/>
      <c r="E3198" s="56" t="s">
        <v>28</v>
      </c>
      <c r="F3198" s="56">
        <v>495</v>
      </c>
      <c r="G3198" s="52" t="s">
        <v>5176</v>
      </c>
      <c r="H3198" s="47" t="s">
        <v>68</v>
      </c>
      <c r="I3198" s="44"/>
      <c r="J3198" s="39" t="e">
        <f>VLOOKUP(A3198,'[1]2019.11'!$A:$B,2,0)</f>
        <v>#N/A</v>
      </c>
      <c r="X3198" s="39" t="str">
        <f>VLOOKUP(A3198,'[1]2019.30'!$A:$B,2,0)</f>
        <v>烧伤浸浴扩创术(小)</v>
      </c>
      <c r="Y3198" s="39">
        <f t="shared" si="657"/>
        <v>0</v>
      </c>
      <c r="Z3198" s="39">
        <v>0</v>
      </c>
      <c r="AA3198" s="39">
        <f t="shared" si="658"/>
        <v>0</v>
      </c>
      <c r="AB3198" s="39" t="e">
        <f>VLOOKUP(A3198,'[1]2019.30'!$A:$D,4,0)</f>
        <v>#REF!</v>
      </c>
      <c r="AC3198" s="39" t="e">
        <f t="shared" si="659"/>
        <v>#REF!</v>
      </c>
      <c r="AD3198" s="39" t="str">
        <f>VLOOKUP(A3198,'[1]2019.30'!$A:$E,5,0)</f>
        <v>次</v>
      </c>
      <c r="AE3198" s="39">
        <f t="shared" si="660"/>
        <v>0</v>
      </c>
      <c r="AF3198" s="39">
        <f>VLOOKUP(A3198,'[1]2019.30'!$A:$F,6,0)</f>
        <v>495</v>
      </c>
      <c r="AG3198" s="39">
        <f t="shared" si="661"/>
        <v>0</v>
      </c>
      <c r="AH3198" s="39" t="s">
        <v>5176</v>
      </c>
      <c r="AI3198" s="39">
        <f>IF(G3198=AH3198,0,1)</f>
        <v>0</v>
      </c>
      <c r="AJ3198" s="39" t="e">
        <f>VLOOKUP(A3198,[2]修订!$B:$C,2,0)</f>
        <v>#N/A</v>
      </c>
    </row>
    <row r="3199" s="39" customFormat="1" spans="1:36">
      <c r="A3199" s="55">
        <v>311400052</v>
      </c>
      <c r="B3199" s="52" t="s">
        <v>5185</v>
      </c>
      <c r="C3199" s="52"/>
      <c r="D3199" s="52"/>
      <c r="E3199" s="56" t="s">
        <v>53</v>
      </c>
      <c r="F3199" s="56">
        <v>290</v>
      </c>
      <c r="G3199" s="52"/>
      <c r="H3199" s="47"/>
      <c r="I3199" s="44"/>
      <c r="J3199" s="39" t="e">
        <f>VLOOKUP(A3199,'[1]2019.11'!$A:$B,2,0)</f>
        <v>#N/A</v>
      </c>
      <c r="X3199" s="39" t="e">
        <f>VLOOKUP(A3199,'[1]2019.30'!$A:$B,2,0)</f>
        <v>#N/A</v>
      </c>
      <c r="AJ3199" s="39" t="e">
        <f>VLOOKUP(A3199,[2]修订!$B:$C,2,0)</f>
        <v>#N/A</v>
      </c>
    </row>
    <row r="3200" s="39" customFormat="1" spans="1:36">
      <c r="A3200" s="55">
        <v>311400053</v>
      </c>
      <c r="B3200" s="52" t="s">
        <v>5186</v>
      </c>
      <c r="C3200" s="52"/>
      <c r="D3200" s="52"/>
      <c r="E3200" s="56" t="s">
        <v>53</v>
      </c>
      <c r="F3200" s="56">
        <v>95</v>
      </c>
      <c r="G3200" s="52"/>
      <c r="H3200" s="47"/>
      <c r="I3200" s="44"/>
      <c r="J3200" s="39" t="e">
        <f>VLOOKUP(A3200,'[1]2019.11'!$A:$B,2,0)</f>
        <v>#N/A</v>
      </c>
      <c r="X3200" s="39" t="e">
        <f>VLOOKUP(A3200,'[1]2019.30'!$A:$B,2,0)</f>
        <v>#N/A</v>
      </c>
      <c r="AJ3200" s="39" t="e">
        <f>VLOOKUP(A3200,[2]修订!$B:$C,2,0)</f>
        <v>#N/A</v>
      </c>
    </row>
    <row r="3201" s="39" customFormat="1" spans="1:36">
      <c r="A3201" s="55">
        <v>311400054</v>
      </c>
      <c r="B3201" s="52" t="s">
        <v>5187</v>
      </c>
      <c r="C3201" s="52"/>
      <c r="D3201" s="52"/>
      <c r="E3201" s="56" t="s">
        <v>53</v>
      </c>
      <c r="F3201" s="56">
        <v>95</v>
      </c>
      <c r="G3201" s="52"/>
      <c r="H3201" s="47"/>
      <c r="I3201" s="44"/>
      <c r="J3201" s="39" t="e">
        <f>VLOOKUP(A3201,'[1]2019.11'!$A:$B,2,0)</f>
        <v>#N/A</v>
      </c>
      <c r="X3201" s="39" t="e">
        <f>VLOOKUP(A3201,'[1]2019.30'!$A:$B,2,0)</f>
        <v>#N/A</v>
      </c>
      <c r="AJ3201" s="39" t="e">
        <f>VLOOKUP(A3201,[2]修订!$B:$C,2,0)</f>
        <v>#N/A</v>
      </c>
    </row>
    <row r="3202" s="39" customFormat="1" spans="1:36">
      <c r="A3202" s="55">
        <v>311400055</v>
      </c>
      <c r="B3202" s="52" t="s">
        <v>5188</v>
      </c>
      <c r="C3202" s="52"/>
      <c r="D3202" s="52"/>
      <c r="E3202" s="56" t="s">
        <v>447</v>
      </c>
      <c r="F3202" s="56">
        <v>28</v>
      </c>
      <c r="G3202" s="52"/>
      <c r="H3202" s="47"/>
      <c r="I3202" s="44"/>
      <c r="J3202" s="39" t="e">
        <f>VLOOKUP(A3202,'[1]2019.11'!$A:$B,2,0)</f>
        <v>#N/A</v>
      </c>
      <c r="X3202" s="39" t="e">
        <f>VLOOKUP(A3202,'[1]2019.30'!$A:$B,2,0)</f>
        <v>#N/A</v>
      </c>
      <c r="AJ3202" s="39" t="e">
        <f>VLOOKUP(A3202,[2]修订!$B:$C,2,0)</f>
        <v>#N/A</v>
      </c>
    </row>
    <row r="3203" s="39" customFormat="1" spans="1:36">
      <c r="A3203" s="55">
        <v>311400056</v>
      </c>
      <c r="B3203" s="52" t="s">
        <v>5189</v>
      </c>
      <c r="C3203" s="52"/>
      <c r="D3203" s="52"/>
      <c r="E3203" s="56" t="s">
        <v>5190</v>
      </c>
      <c r="F3203" s="56">
        <v>55</v>
      </c>
      <c r="G3203" s="52"/>
      <c r="H3203" s="47" t="s">
        <v>68</v>
      </c>
      <c r="I3203" s="44"/>
      <c r="J3203" s="39" t="e">
        <f>VLOOKUP(A3203,'[1]2019.11'!$A:$B,2,0)</f>
        <v>#N/A</v>
      </c>
      <c r="X3203" s="39" t="str">
        <f>VLOOKUP(A3203,'[1]2019.30'!$A:$B,2,0)</f>
        <v>烧伤换药</v>
      </c>
      <c r="Y3203" s="39">
        <f>IF(B3203=X3203,0,1)</f>
        <v>0</v>
      </c>
      <c r="Z3203" s="39">
        <v>0</v>
      </c>
      <c r="AA3203" s="39">
        <f>IF(C3203=Z3203,0,1)</f>
        <v>0</v>
      </c>
      <c r="AB3203" s="39" t="e">
        <f>VLOOKUP(A3203,'[1]2019.30'!$A:$D,4,0)</f>
        <v>#REF!</v>
      </c>
      <c r="AC3203" s="39" t="e">
        <f>IF(D3203=AB3203,0,1)</f>
        <v>#REF!</v>
      </c>
      <c r="AD3203" s="39" t="str">
        <f>VLOOKUP(A3203,'[1]2019.30'!$A:$E,5,0)</f>
        <v>1%体表面积</v>
      </c>
      <c r="AE3203" s="39">
        <f>IF(E3203=AD3203,0,1)</f>
        <v>0</v>
      </c>
      <c r="AF3203" s="39">
        <f>VLOOKUP(A3203,'[1]2019.30'!$A:$F,6,0)</f>
        <v>55</v>
      </c>
      <c r="AG3203" s="39">
        <f>IF(F3203=AF3203,0,1)</f>
        <v>0</v>
      </c>
      <c r="AH3203" s="39">
        <v>0</v>
      </c>
      <c r="AI3203" s="39">
        <f>IF(G3203=AH3203,0,1)</f>
        <v>0</v>
      </c>
      <c r="AJ3203" s="39" t="e">
        <f>VLOOKUP(A3203,[2]修订!$B:$C,2,0)</f>
        <v>#N/A</v>
      </c>
    </row>
    <row r="3204" s="39" customFormat="1" spans="1:36">
      <c r="A3204" s="55">
        <v>311400057</v>
      </c>
      <c r="B3204" s="52" t="s">
        <v>5191</v>
      </c>
      <c r="C3204" s="52" t="s">
        <v>5192</v>
      </c>
      <c r="D3204" s="52" t="s">
        <v>5193</v>
      </c>
      <c r="E3204" s="56" t="s">
        <v>28</v>
      </c>
      <c r="F3204" s="56">
        <v>252</v>
      </c>
      <c r="G3204" s="52"/>
      <c r="H3204" s="47" t="s">
        <v>68</v>
      </c>
      <c r="I3204" s="44"/>
      <c r="J3204" s="39" t="e">
        <f>VLOOKUP(A3204,'[1]2019.11'!$A:$B,2,0)</f>
        <v>#N/A</v>
      </c>
      <c r="X3204" s="39" t="str">
        <f>VLOOKUP(A3204,'[1]2019.30'!$A:$B,2,0)</f>
        <v>皮下组织穿刺术</v>
      </c>
      <c r="Y3204" s="39">
        <f>IF(B3204=X3204,0,1)</f>
        <v>0</v>
      </c>
      <c r="Z3204" s="39" t="s">
        <v>5192</v>
      </c>
      <c r="AA3204" s="39">
        <f>IF(C3204=Z3204,0,1)</f>
        <v>0</v>
      </c>
      <c r="AB3204" s="39" t="str">
        <f>VLOOKUP(A3204,'[1]2019.30'!$A:$D,4,0)</f>
        <v>一次性耗材</v>
      </c>
      <c r="AC3204" s="39">
        <f>IF(D3204=AB3204,0,1)</f>
        <v>0</v>
      </c>
      <c r="AD3204" s="39" t="str">
        <f>VLOOKUP(A3204,'[1]2019.30'!$A:$E,5,0)</f>
        <v>次</v>
      </c>
      <c r="AE3204" s="39">
        <f>IF(E3204=AD3204,0,1)</f>
        <v>0</v>
      </c>
      <c r="AF3204" s="39">
        <f>VLOOKUP(A3204,'[1]2019.30'!$A:$F,6,0)</f>
        <v>252</v>
      </c>
      <c r="AG3204" s="39">
        <f>IF(F3204=AF3204,0,1)</f>
        <v>0</v>
      </c>
      <c r="AH3204" s="39">
        <v>0</v>
      </c>
      <c r="AI3204" s="39">
        <f>IF(G3204=AH3204,0,1)</f>
        <v>0</v>
      </c>
      <c r="AJ3204" s="39" t="e">
        <f>VLOOKUP(A3204,[2]修订!$B:$C,2,0)</f>
        <v>#N/A</v>
      </c>
    </row>
    <row r="3205" s="39" customFormat="1" spans="1:36">
      <c r="A3205" s="55">
        <v>311400058</v>
      </c>
      <c r="B3205" s="52" t="s">
        <v>5194</v>
      </c>
      <c r="C3205" s="52" t="s">
        <v>5195</v>
      </c>
      <c r="D3205" s="52"/>
      <c r="E3205" s="56" t="s">
        <v>28</v>
      </c>
      <c r="F3205" s="56">
        <v>70</v>
      </c>
      <c r="G3205" s="52" t="s">
        <v>5196</v>
      </c>
      <c r="H3205" s="47"/>
      <c r="I3205" s="44"/>
      <c r="J3205" s="39" t="e">
        <f>VLOOKUP(A3205,'[1]2019.11'!$A:$B,2,0)</f>
        <v>#N/A</v>
      </c>
      <c r="X3205" s="39" t="e">
        <f>VLOOKUP(A3205,'[1]2019.30'!$A:$B,2,0)</f>
        <v>#N/A</v>
      </c>
      <c r="AJ3205" s="39" t="e">
        <f>VLOOKUP(A3205,[2]修订!$B:$C,2,0)</f>
        <v>#N/A</v>
      </c>
    </row>
    <row r="3206" s="39" customFormat="1" ht="24" spans="1:36">
      <c r="A3206" s="55">
        <v>311400060</v>
      </c>
      <c r="B3206" s="52" t="s">
        <v>5197</v>
      </c>
      <c r="C3206" s="52"/>
      <c r="D3206" s="52"/>
      <c r="E3206" s="56" t="s">
        <v>28</v>
      </c>
      <c r="F3206" s="56" t="s">
        <v>48</v>
      </c>
      <c r="G3206" s="52"/>
      <c r="H3206" s="57" t="s">
        <v>404</v>
      </c>
      <c r="I3206" s="39">
        <v>50</v>
      </c>
      <c r="J3206" s="39" t="e">
        <f>VLOOKUP(A3206,'[1]2019.11'!$A:$B,2,0)</f>
        <v>#N/A</v>
      </c>
      <c r="X3206" s="39" t="e">
        <f>VLOOKUP(A3206,'[1]2019.30'!$A:$B,2,0)</f>
        <v>#N/A</v>
      </c>
      <c r="AJ3206" s="39" t="e">
        <f>VLOOKUP(A3206,[2]修订!$B:$C,2,0)</f>
        <v>#N/A</v>
      </c>
    </row>
    <row r="3207" s="39" customFormat="1" ht="36" spans="1:36">
      <c r="A3207" s="55">
        <v>311400061</v>
      </c>
      <c r="B3207" s="52" t="s">
        <v>5198</v>
      </c>
      <c r="C3207" s="52"/>
      <c r="D3207" s="52" t="s">
        <v>5199</v>
      </c>
      <c r="E3207" s="56" t="s">
        <v>28</v>
      </c>
      <c r="F3207" s="56" t="s">
        <v>48</v>
      </c>
      <c r="G3207" s="52"/>
      <c r="H3207" s="57" t="s">
        <v>404</v>
      </c>
      <c r="I3207" s="39">
        <v>1000</v>
      </c>
      <c r="J3207" s="39" t="e">
        <f>VLOOKUP(A3207,'[1]2019.11'!$A:$B,2,0)</f>
        <v>#N/A</v>
      </c>
      <c r="X3207" s="39" t="e">
        <f>VLOOKUP(A3207,'[1]2019.30'!$A:$B,2,0)</f>
        <v>#N/A</v>
      </c>
      <c r="AJ3207" s="39" t="e">
        <f>VLOOKUP(A3207,[2]修订!$B:$C,2,0)</f>
        <v>#N/A</v>
      </c>
    </row>
    <row r="3208" s="39" customFormat="1" ht="24" spans="1:36">
      <c r="A3208" s="55">
        <v>311400062</v>
      </c>
      <c r="B3208" s="52" t="s">
        <v>5200</v>
      </c>
      <c r="C3208" s="52"/>
      <c r="D3208" s="52"/>
      <c r="E3208" s="56" t="s">
        <v>28</v>
      </c>
      <c r="F3208" s="56" t="s">
        <v>48</v>
      </c>
      <c r="G3208" s="52"/>
      <c r="H3208" s="57" t="s">
        <v>404</v>
      </c>
      <c r="J3208" s="39" t="e">
        <f>VLOOKUP(A3208,'[1]2019.11'!$A:$B,2,0)</f>
        <v>#N/A</v>
      </c>
      <c r="X3208" s="39" t="e">
        <f>VLOOKUP(A3208,'[1]2019.30'!$A:$B,2,0)</f>
        <v>#N/A</v>
      </c>
      <c r="AJ3208" s="39" t="e">
        <f>VLOOKUP(A3208,[2]修订!$B:$C,2,0)</f>
        <v>#N/A</v>
      </c>
    </row>
    <row r="3209" s="39" customFormat="1" ht="60" spans="1:36">
      <c r="A3209" s="55">
        <v>311400064</v>
      </c>
      <c r="B3209" s="52" t="s">
        <v>5201</v>
      </c>
      <c r="C3209" s="52" t="s">
        <v>5202</v>
      </c>
      <c r="D3209" s="52"/>
      <c r="E3209" s="56" t="s">
        <v>5203</v>
      </c>
      <c r="F3209" s="56" t="s">
        <v>48</v>
      </c>
      <c r="G3209" s="52"/>
      <c r="H3209" s="57" t="s">
        <v>62</v>
      </c>
      <c r="J3209" s="39" t="e">
        <f>VLOOKUP(A3209,'[1]2019.11'!$A:$B,2,0)</f>
        <v>#N/A</v>
      </c>
      <c r="X3209" s="39" t="e">
        <f>VLOOKUP(A3209,'[1]2019.30'!$A:$B,2,0)</f>
        <v>#N/A</v>
      </c>
      <c r="AJ3209" s="39" t="e">
        <f>VLOOKUP(A3209,[2]修订!$B:$C,2,0)</f>
        <v>#N/A</v>
      </c>
    </row>
    <row r="3210" s="39" customFormat="1" ht="36" spans="1:36">
      <c r="A3210" s="55">
        <v>311400065</v>
      </c>
      <c r="B3210" s="52" t="s">
        <v>5204</v>
      </c>
      <c r="C3210" s="52" t="s">
        <v>5205</v>
      </c>
      <c r="D3210" s="52"/>
      <c r="E3210" s="56" t="s">
        <v>28</v>
      </c>
      <c r="F3210" s="56" t="s">
        <v>48</v>
      </c>
      <c r="G3210" s="52" t="s">
        <v>5206</v>
      </c>
      <c r="H3210" s="57" t="s">
        <v>62</v>
      </c>
      <c r="J3210" s="39" t="e">
        <f>VLOOKUP(A3210,'[1]2019.11'!$A:$B,2,0)</f>
        <v>#N/A</v>
      </c>
      <c r="X3210" s="39" t="e">
        <f>VLOOKUP(A3210,'[1]2019.30'!$A:$B,2,0)</f>
        <v>#N/A</v>
      </c>
      <c r="AJ3210" s="39" t="e">
        <f>VLOOKUP(A3210,[2]修订!$B:$C,2,0)</f>
        <v>#N/A</v>
      </c>
    </row>
    <row r="3211" s="39" customFormat="1" ht="36" spans="1:36">
      <c r="A3211" s="55">
        <v>311400066</v>
      </c>
      <c r="B3211" s="52" t="s">
        <v>5207</v>
      </c>
      <c r="C3211" s="52" t="s">
        <v>5208</v>
      </c>
      <c r="D3211" s="52" t="s">
        <v>5209</v>
      </c>
      <c r="E3211" s="56" t="s">
        <v>5210</v>
      </c>
      <c r="F3211" s="56" t="s">
        <v>48</v>
      </c>
      <c r="G3211" s="52"/>
      <c r="H3211" s="57" t="s">
        <v>62</v>
      </c>
      <c r="I3211" s="39">
        <v>100</v>
      </c>
      <c r="J3211" s="39" t="e">
        <f>VLOOKUP(A3211,'[1]2019.11'!$A:$B,2,0)</f>
        <v>#N/A</v>
      </c>
      <c r="X3211" s="39" t="e">
        <f>VLOOKUP(A3211,'[1]2019.30'!$A:$B,2,0)</f>
        <v>#N/A</v>
      </c>
      <c r="AJ3211" s="39" t="e">
        <f>VLOOKUP(A3211,[2]修订!$B:$C,2,0)</f>
        <v>#N/A</v>
      </c>
    </row>
    <row r="3212" s="39" customFormat="1" ht="36" spans="1:36">
      <c r="A3212" s="55">
        <v>311400067</v>
      </c>
      <c r="B3212" s="52" t="s">
        <v>5211</v>
      </c>
      <c r="C3212" s="52" t="s">
        <v>5212</v>
      </c>
      <c r="D3212" s="52"/>
      <c r="E3212" s="56" t="s">
        <v>28</v>
      </c>
      <c r="F3212" s="56" t="s">
        <v>48</v>
      </c>
      <c r="G3212" s="52"/>
      <c r="H3212" s="57" t="s">
        <v>62</v>
      </c>
      <c r="I3212" s="39">
        <v>100</v>
      </c>
      <c r="J3212" s="39" t="e">
        <f>VLOOKUP(A3212,'[1]2019.11'!$A:$B,2,0)</f>
        <v>#N/A</v>
      </c>
      <c r="X3212" s="39" t="e">
        <f>VLOOKUP(A3212,'[1]2019.30'!$A:$B,2,0)</f>
        <v>#N/A</v>
      </c>
      <c r="AJ3212" s="39" t="e">
        <f>VLOOKUP(A3212,[2]修订!$B:$C,2,0)</f>
        <v>#N/A</v>
      </c>
    </row>
    <row r="3213" s="41" customFormat="1" ht="36" spans="1:36">
      <c r="A3213" s="55">
        <v>311400068</v>
      </c>
      <c r="B3213" s="52" t="s">
        <v>5213</v>
      </c>
      <c r="C3213" s="52" t="s">
        <v>5214</v>
      </c>
      <c r="D3213" s="52" t="s">
        <v>5215</v>
      </c>
      <c r="E3213" s="56" t="s">
        <v>28</v>
      </c>
      <c r="F3213" s="56" t="s">
        <v>48</v>
      </c>
      <c r="G3213" s="52"/>
      <c r="H3213" s="57" t="s">
        <v>275</v>
      </c>
      <c r="I3213" s="39"/>
      <c r="J3213" s="39" t="e">
        <f>VLOOKUP(A3213,'[1]2019.11'!$A:$B,2,0)</f>
        <v>#N/A</v>
      </c>
      <c r="X3213" s="39" t="e">
        <f>VLOOKUP(A3213,'[1]2019.30'!$A:$B,2,0)</f>
        <v>#N/A</v>
      </c>
      <c r="AJ3213" s="39" t="e">
        <f>VLOOKUP(A3213,[2]修订!$B:$C,2,0)</f>
        <v>#N/A</v>
      </c>
    </row>
    <row r="3214" s="41" customFormat="1" ht="24" spans="1:36">
      <c r="A3214" s="55">
        <v>311400069</v>
      </c>
      <c r="B3214" s="52" t="s">
        <v>5216</v>
      </c>
      <c r="C3214" s="52" t="s">
        <v>5217</v>
      </c>
      <c r="D3214" s="52"/>
      <c r="E3214" s="56" t="s">
        <v>28</v>
      </c>
      <c r="F3214" s="56" t="s">
        <v>48</v>
      </c>
      <c r="G3214" s="52"/>
      <c r="H3214" s="57" t="s">
        <v>81</v>
      </c>
      <c r="I3214" s="39">
        <v>600</v>
      </c>
      <c r="J3214" s="39" t="e">
        <f>VLOOKUP(A3214,'[1]2019.11'!$A:$B,2,0)</f>
        <v>#N/A</v>
      </c>
      <c r="X3214" s="39" t="e">
        <f>VLOOKUP(A3214,'[1]2019.30'!$A:$B,2,0)</f>
        <v>#N/A</v>
      </c>
      <c r="AJ3214" s="39" t="e">
        <f>VLOOKUP(A3214,[2]修订!$B:$C,2,0)</f>
        <v>#N/A</v>
      </c>
    </row>
    <row r="3215" s="39" customFormat="1" spans="1:36">
      <c r="A3215" s="55">
        <v>3115</v>
      </c>
      <c r="B3215" s="52" t="s">
        <v>5218</v>
      </c>
      <c r="C3215" s="52"/>
      <c r="D3215" s="52"/>
      <c r="E3215" s="56"/>
      <c r="F3215" s="56"/>
      <c r="G3215" s="52"/>
      <c r="H3215" s="47"/>
      <c r="I3215" s="44"/>
      <c r="J3215" s="39" t="e">
        <f>VLOOKUP(A3215,'[1]2019.11'!$A:$B,2,0)</f>
        <v>#N/A</v>
      </c>
      <c r="X3215" s="39" t="e">
        <f>VLOOKUP(A3215,'[1]2019.30'!$A:$B,2,0)</f>
        <v>#N/A</v>
      </c>
      <c r="AJ3215" s="39" t="e">
        <f>VLOOKUP(A3215,[2]修订!$B:$C,2,0)</f>
        <v>#N/A</v>
      </c>
    </row>
    <row r="3216" s="39" customFormat="1" spans="1:36">
      <c r="A3216" s="55">
        <v>311501</v>
      </c>
      <c r="B3216" s="52" t="s">
        <v>5219</v>
      </c>
      <c r="C3216" s="52"/>
      <c r="D3216" s="52"/>
      <c r="E3216" s="56"/>
      <c r="F3216" s="56"/>
      <c r="G3216" s="52"/>
      <c r="H3216" s="47"/>
      <c r="I3216" s="44"/>
      <c r="J3216" s="39" t="e">
        <f>VLOOKUP(A3216,'[1]2019.11'!$A:$B,2,0)</f>
        <v>#N/A</v>
      </c>
      <c r="X3216" s="39" t="e">
        <f>VLOOKUP(A3216,'[1]2019.30'!$A:$B,2,0)</f>
        <v>#N/A</v>
      </c>
      <c r="AJ3216" s="39" t="e">
        <f>VLOOKUP(A3216,[2]修订!$B:$C,2,0)</f>
        <v>#N/A</v>
      </c>
    </row>
    <row r="3217" s="39" customFormat="1" ht="48" spans="1:36">
      <c r="A3217" s="55">
        <v>311501001</v>
      </c>
      <c r="B3217" s="52" t="s">
        <v>5220</v>
      </c>
      <c r="C3217" s="52" t="s">
        <v>5221</v>
      </c>
      <c r="D3217" s="52"/>
      <c r="E3217" s="56" t="s">
        <v>28</v>
      </c>
      <c r="F3217" s="56">
        <v>35</v>
      </c>
      <c r="G3217" s="52" t="s">
        <v>5222</v>
      </c>
      <c r="H3217" s="47"/>
      <c r="I3217" s="44"/>
      <c r="J3217" s="39" t="e">
        <f>VLOOKUP(A3217,'[1]2019.11'!$A:$B,2,0)</f>
        <v>#N/A</v>
      </c>
      <c r="X3217" s="39" t="e">
        <f>VLOOKUP(A3217,'[1]2019.30'!$A:$B,2,0)</f>
        <v>#N/A</v>
      </c>
      <c r="AJ3217" s="39" t="e">
        <f>VLOOKUP(A3217,[2]修订!$B:$C,2,0)</f>
        <v>#N/A</v>
      </c>
    </row>
    <row r="3218" s="39" customFormat="1" ht="27" spans="1:36">
      <c r="A3218" s="55"/>
      <c r="B3218" s="52"/>
      <c r="C3218" s="52" t="s">
        <v>5223</v>
      </c>
      <c r="D3218" s="52"/>
      <c r="E3218" s="56"/>
      <c r="F3218" s="56" t="s">
        <v>48</v>
      </c>
      <c r="G3218" s="52"/>
      <c r="H3218" s="47" t="s">
        <v>3406</v>
      </c>
      <c r="I3218" s="44">
        <v>49</v>
      </c>
      <c r="J3218" s="39" t="e">
        <f>VLOOKUP(A3218,'[1]2019.11'!$A:$B,2,0)</f>
        <v>#N/A</v>
      </c>
      <c r="X3218" s="39" t="e">
        <f>VLOOKUP(A3218,'[1]2019.30'!$A:$B,2,0)</f>
        <v>#N/A</v>
      </c>
      <c r="AJ3218" s="39" t="e">
        <f>VLOOKUP(A3218,[2]修订!$B:$C,2,0)</f>
        <v>#N/A</v>
      </c>
    </row>
    <row r="3219" s="39" customFormat="1" ht="27" spans="1:36">
      <c r="A3219" s="55"/>
      <c r="B3219" s="52"/>
      <c r="C3219" s="52" t="s">
        <v>5224</v>
      </c>
      <c r="D3219" s="52"/>
      <c r="E3219" s="56"/>
      <c r="F3219" s="56" t="s">
        <v>48</v>
      </c>
      <c r="G3219" s="52"/>
      <c r="H3219" s="47" t="s">
        <v>3406</v>
      </c>
      <c r="I3219" s="44">
        <v>49</v>
      </c>
      <c r="J3219" s="39" t="e">
        <f>VLOOKUP(A3219,'[1]2019.11'!$A:$B,2,0)</f>
        <v>#N/A</v>
      </c>
      <c r="X3219" s="39" t="e">
        <f>VLOOKUP(A3219,'[1]2019.30'!$A:$B,2,0)</f>
        <v>#N/A</v>
      </c>
      <c r="AJ3219" s="39" t="e">
        <f>VLOOKUP(A3219,[2]修订!$B:$C,2,0)</f>
        <v>#N/A</v>
      </c>
    </row>
    <row r="3220" s="39" customFormat="1" ht="27" spans="1:36">
      <c r="A3220" s="55"/>
      <c r="B3220" s="52"/>
      <c r="C3220" s="52" t="s">
        <v>5225</v>
      </c>
      <c r="D3220" s="52"/>
      <c r="E3220" s="56"/>
      <c r="F3220" s="56" t="s">
        <v>48</v>
      </c>
      <c r="G3220" s="52"/>
      <c r="H3220" s="47" t="s">
        <v>3406</v>
      </c>
      <c r="I3220" s="44">
        <v>49</v>
      </c>
      <c r="J3220" s="39" t="e">
        <f>VLOOKUP(A3220,'[1]2019.11'!$A:$B,2,0)</f>
        <v>#N/A</v>
      </c>
      <c r="X3220" s="39" t="e">
        <f>VLOOKUP(A3220,'[1]2019.30'!$A:$B,2,0)</f>
        <v>#N/A</v>
      </c>
      <c r="AJ3220" s="39" t="e">
        <f>VLOOKUP(A3220,[2]修订!$B:$C,2,0)</f>
        <v>#N/A</v>
      </c>
    </row>
    <row r="3221" s="39" customFormat="1" ht="27" spans="1:36">
      <c r="A3221" s="55"/>
      <c r="B3221" s="52"/>
      <c r="C3221" s="52" t="s">
        <v>5226</v>
      </c>
      <c r="D3221" s="52"/>
      <c r="E3221" s="56"/>
      <c r="F3221" s="56" t="s">
        <v>48</v>
      </c>
      <c r="G3221" s="52"/>
      <c r="H3221" s="47" t="s">
        <v>3406</v>
      </c>
      <c r="I3221" s="44"/>
      <c r="J3221" s="39" t="e">
        <f>VLOOKUP(A3221,'[1]2019.11'!$A:$B,2,0)</f>
        <v>#N/A</v>
      </c>
      <c r="X3221" s="39" t="e">
        <f>VLOOKUP(A3221,'[1]2019.30'!$A:$B,2,0)</f>
        <v>#N/A</v>
      </c>
      <c r="AJ3221" s="39" t="e">
        <f>VLOOKUP(A3221,[2]修订!$B:$C,2,0)</f>
        <v>#N/A</v>
      </c>
    </row>
    <row r="3222" s="39" customFormat="1" spans="1:36">
      <c r="A3222" s="55"/>
      <c r="B3222" s="52"/>
      <c r="C3222" s="52" t="s">
        <v>5227</v>
      </c>
      <c r="D3222" s="52"/>
      <c r="E3222" s="56"/>
      <c r="F3222" s="56"/>
      <c r="G3222" s="52"/>
      <c r="H3222" s="47"/>
      <c r="I3222" s="44"/>
      <c r="J3222" s="39" t="e">
        <f>VLOOKUP(A3222,'[1]2019.11'!$A:$B,2,0)</f>
        <v>#N/A</v>
      </c>
      <c r="X3222" s="39" t="e">
        <f>VLOOKUP(A3222,'[1]2019.30'!$A:$B,2,0)</f>
        <v>#N/A</v>
      </c>
      <c r="AJ3222" s="39" t="e">
        <f>VLOOKUP(A3222,[2]修订!$B:$C,2,0)</f>
        <v>#N/A</v>
      </c>
    </row>
    <row r="3223" s="39" customFormat="1" spans="1:36">
      <c r="A3223" s="55"/>
      <c r="B3223" s="52"/>
      <c r="C3223" s="52" t="s">
        <v>5228</v>
      </c>
      <c r="D3223" s="52"/>
      <c r="E3223" s="56"/>
      <c r="F3223" s="56"/>
      <c r="G3223" s="52"/>
      <c r="H3223" s="47"/>
      <c r="I3223" s="44"/>
      <c r="J3223" s="39" t="e">
        <f>VLOOKUP(A3223,'[1]2019.11'!$A:$B,2,0)</f>
        <v>#N/A</v>
      </c>
      <c r="X3223" s="39" t="e">
        <f>VLOOKUP(A3223,'[1]2019.30'!$A:$B,2,0)</f>
        <v>#N/A</v>
      </c>
      <c r="AJ3223" s="39" t="e">
        <f>VLOOKUP(A3223,[2]修订!$B:$C,2,0)</f>
        <v>#N/A</v>
      </c>
    </row>
    <row r="3224" s="39" customFormat="1" spans="1:36">
      <c r="A3224" s="55"/>
      <c r="B3224" s="52"/>
      <c r="C3224" s="52" t="s">
        <v>5229</v>
      </c>
      <c r="D3224" s="52"/>
      <c r="E3224" s="56"/>
      <c r="F3224" s="56"/>
      <c r="G3224" s="52"/>
      <c r="H3224" s="47"/>
      <c r="I3224" s="44"/>
      <c r="J3224" s="39" t="e">
        <f>VLOOKUP(A3224,'[1]2019.11'!$A:$B,2,0)</f>
        <v>#N/A</v>
      </c>
      <c r="X3224" s="39" t="e">
        <f>VLOOKUP(A3224,'[1]2019.30'!$A:$B,2,0)</f>
        <v>#N/A</v>
      </c>
      <c r="AJ3224" s="39" t="e">
        <f>VLOOKUP(A3224,[2]修订!$B:$C,2,0)</f>
        <v>#N/A</v>
      </c>
    </row>
    <row r="3225" s="39" customFormat="1" spans="1:36">
      <c r="A3225" s="55"/>
      <c r="B3225" s="52"/>
      <c r="C3225" s="52" t="s">
        <v>5230</v>
      </c>
      <c r="D3225" s="52"/>
      <c r="E3225" s="56"/>
      <c r="F3225" s="56"/>
      <c r="G3225" s="52"/>
      <c r="H3225" s="47"/>
      <c r="I3225" s="44"/>
      <c r="J3225" s="39" t="e">
        <f>VLOOKUP(A3225,'[1]2019.11'!$A:$B,2,0)</f>
        <v>#N/A</v>
      </c>
      <c r="X3225" s="39" t="e">
        <f>VLOOKUP(A3225,'[1]2019.30'!$A:$B,2,0)</f>
        <v>#N/A</v>
      </c>
      <c r="AJ3225" s="39" t="e">
        <f>VLOOKUP(A3225,[2]修订!$B:$C,2,0)</f>
        <v>#N/A</v>
      </c>
    </row>
    <row r="3226" s="39" customFormat="1" ht="24" spans="1:36">
      <c r="A3226" s="55"/>
      <c r="B3226" s="52"/>
      <c r="C3226" s="52" t="s">
        <v>5231</v>
      </c>
      <c r="D3226" s="52"/>
      <c r="E3226" s="56"/>
      <c r="F3226" s="56"/>
      <c r="G3226" s="52"/>
      <c r="H3226" s="47"/>
      <c r="I3226" s="44"/>
      <c r="J3226" s="39" t="e">
        <f>VLOOKUP(A3226,'[1]2019.11'!$A:$B,2,0)</f>
        <v>#N/A</v>
      </c>
      <c r="X3226" s="39" t="e">
        <f>VLOOKUP(A3226,'[1]2019.30'!$A:$B,2,0)</f>
        <v>#N/A</v>
      </c>
      <c r="AJ3226" s="39" t="e">
        <f>VLOOKUP(A3226,[2]修订!$B:$C,2,0)</f>
        <v>#N/A</v>
      </c>
    </row>
    <row r="3227" s="39" customFormat="1" spans="1:36">
      <c r="A3227" s="55"/>
      <c r="B3227" s="52"/>
      <c r="C3227" s="52" t="s">
        <v>5232</v>
      </c>
      <c r="D3227" s="52"/>
      <c r="E3227" s="56"/>
      <c r="F3227" s="56"/>
      <c r="G3227" s="52"/>
      <c r="H3227" s="47"/>
      <c r="I3227" s="44"/>
      <c r="J3227" s="39" t="e">
        <f>VLOOKUP(A3227,'[1]2019.11'!$A:$B,2,0)</f>
        <v>#N/A</v>
      </c>
      <c r="X3227" s="39" t="e">
        <f>VLOOKUP(A3227,'[1]2019.30'!$A:$B,2,0)</f>
        <v>#N/A</v>
      </c>
      <c r="AJ3227" s="39" t="e">
        <f>VLOOKUP(A3227,[2]修订!$B:$C,2,0)</f>
        <v>#N/A</v>
      </c>
    </row>
    <row r="3228" s="39" customFormat="1" spans="1:36">
      <c r="A3228" s="55"/>
      <c r="B3228" s="52"/>
      <c r="C3228" s="52" t="s">
        <v>5233</v>
      </c>
      <c r="D3228" s="52"/>
      <c r="E3228" s="56"/>
      <c r="F3228" s="56"/>
      <c r="G3228" s="52"/>
      <c r="H3228" s="47"/>
      <c r="I3228" s="44"/>
      <c r="J3228" s="39" t="e">
        <f>VLOOKUP(A3228,'[1]2019.11'!$A:$B,2,0)</f>
        <v>#N/A</v>
      </c>
      <c r="X3228" s="39" t="e">
        <f>VLOOKUP(A3228,'[1]2019.30'!$A:$B,2,0)</f>
        <v>#N/A</v>
      </c>
      <c r="AJ3228" s="39" t="e">
        <f>VLOOKUP(A3228,[2]修订!$B:$C,2,0)</f>
        <v>#N/A</v>
      </c>
    </row>
    <row r="3229" s="39" customFormat="1" spans="1:36">
      <c r="A3229" s="55"/>
      <c r="B3229" s="52"/>
      <c r="C3229" s="52" t="s">
        <v>5234</v>
      </c>
      <c r="D3229" s="52"/>
      <c r="E3229" s="56"/>
      <c r="F3229" s="56"/>
      <c r="G3229" s="52"/>
      <c r="H3229" s="47"/>
      <c r="I3229" s="44"/>
      <c r="J3229" s="39" t="e">
        <f>VLOOKUP(A3229,'[1]2019.11'!$A:$B,2,0)</f>
        <v>#N/A</v>
      </c>
      <c r="X3229" s="39" t="e">
        <f>VLOOKUP(A3229,'[1]2019.30'!$A:$B,2,0)</f>
        <v>#N/A</v>
      </c>
      <c r="AJ3229" s="39" t="e">
        <f>VLOOKUP(A3229,[2]修订!$B:$C,2,0)</f>
        <v>#N/A</v>
      </c>
    </row>
    <row r="3230" s="39" customFormat="1" spans="1:36">
      <c r="A3230" s="55"/>
      <c r="B3230" s="52"/>
      <c r="C3230" s="52" t="s">
        <v>5235</v>
      </c>
      <c r="D3230" s="52"/>
      <c r="E3230" s="56"/>
      <c r="F3230" s="56"/>
      <c r="G3230" s="52"/>
      <c r="H3230" s="47"/>
      <c r="I3230" s="44"/>
      <c r="J3230" s="39" t="e">
        <f>VLOOKUP(A3230,'[1]2019.11'!$A:$B,2,0)</f>
        <v>#N/A</v>
      </c>
      <c r="X3230" s="39" t="e">
        <f>VLOOKUP(A3230,'[1]2019.30'!$A:$B,2,0)</f>
        <v>#N/A</v>
      </c>
      <c r="AJ3230" s="39" t="e">
        <f>VLOOKUP(A3230,[2]修订!$B:$C,2,0)</f>
        <v>#N/A</v>
      </c>
    </row>
    <row r="3231" s="39" customFormat="1" spans="1:36">
      <c r="A3231" s="55"/>
      <c r="B3231" s="52"/>
      <c r="C3231" s="52" t="s">
        <v>5236</v>
      </c>
      <c r="D3231" s="52"/>
      <c r="E3231" s="56"/>
      <c r="F3231" s="56"/>
      <c r="G3231" s="52"/>
      <c r="H3231" s="47"/>
      <c r="I3231" s="44"/>
      <c r="J3231" s="39" t="e">
        <f>VLOOKUP(A3231,'[1]2019.11'!$A:$B,2,0)</f>
        <v>#N/A</v>
      </c>
      <c r="X3231" s="39" t="e">
        <f>VLOOKUP(A3231,'[1]2019.30'!$A:$B,2,0)</f>
        <v>#N/A</v>
      </c>
      <c r="AJ3231" s="39" t="e">
        <f>VLOOKUP(A3231,[2]修订!$B:$C,2,0)</f>
        <v>#N/A</v>
      </c>
    </row>
    <row r="3232" s="39" customFormat="1" spans="1:36">
      <c r="A3232" s="55"/>
      <c r="B3232" s="52"/>
      <c r="C3232" s="52" t="s">
        <v>5237</v>
      </c>
      <c r="D3232" s="52"/>
      <c r="E3232" s="56"/>
      <c r="F3232" s="56"/>
      <c r="G3232" s="52"/>
      <c r="H3232" s="47"/>
      <c r="I3232" s="44"/>
      <c r="J3232" s="39" t="e">
        <f>VLOOKUP(A3232,'[1]2019.11'!$A:$B,2,0)</f>
        <v>#N/A</v>
      </c>
      <c r="X3232" s="39" t="e">
        <f>VLOOKUP(A3232,'[1]2019.30'!$A:$B,2,0)</f>
        <v>#N/A</v>
      </c>
      <c r="AJ3232" s="39" t="e">
        <f>VLOOKUP(A3232,[2]修订!$B:$C,2,0)</f>
        <v>#N/A</v>
      </c>
    </row>
    <row r="3233" s="39" customFormat="1" spans="1:36">
      <c r="A3233" s="55"/>
      <c r="B3233" s="52"/>
      <c r="C3233" s="52" t="s">
        <v>5238</v>
      </c>
      <c r="D3233" s="52"/>
      <c r="E3233" s="56"/>
      <c r="F3233" s="56"/>
      <c r="G3233" s="52"/>
      <c r="H3233" s="47"/>
      <c r="I3233" s="44"/>
      <c r="J3233" s="39" t="e">
        <f>VLOOKUP(A3233,'[1]2019.11'!$A:$B,2,0)</f>
        <v>#N/A</v>
      </c>
      <c r="X3233" s="39" t="e">
        <f>VLOOKUP(A3233,'[1]2019.30'!$A:$B,2,0)</f>
        <v>#N/A</v>
      </c>
      <c r="AJ3233" s="39" t="e">
        <f>VLOOKUP(A3233,[2]修订!$B:$C,2,0)</f>
        <v>#N/A</v>
      </c>
    </row>
    <row r="3234" s="39" customFormat="1" spans="1:36">
      <c r="A3234" s="55"/>
      <c r="B3234" s="52"/>
      <c r="C3234" s="52" t="s">
        <v>5239</v>
      </c>
      <c r="D3234" s="52"/>
      <c r="E3234" s="56"/>
      <c r="F3234" s="56"/>
      <c r="G3234" s="52"/>
      <c r="H3234" s="47"/>
      <c r="I3234" s="44"/>
      <c r="J3234" s="39" t="e">
        <f>VLOOKUP(A3234,'[1]2019.11'!$A:$B,2,0)</f>
        <v>#N/A</v>
      </c>
      <c r="X3234" s="39" t="e">
        <f>VLOOKUP(A3234,'[1]2019.30'!$A:$B,2,0)</f>
        <v>#N/A</v>
      </c>
      <c r="AJ3234" s="39" t="e">
        <f>VLOOKUP(A3234,[2]修订!$B:$C,2,0)</f>
        <v>#N/A</v>
      </c>
    </row>
    <row r="3235" s="39" customFormat="1" spans="1:36">
      <c r="A3235" s="55"/>
      <c r="B3235" s="52"/>
      <c r="C3235" s="52" t="s">
        <v>5240</v>
      </c>
      <c r="D3235" s="52"/>
      <c r="E3235" s="56"/>
      <c r="F3235" s="56"/>
      <c r="G3235" s="52"/>
      <c r="H3235" s="47"/>
      <c r="I3235" s="44"/>
      <c r="J3235" s="39" t="e">
        <f>VLOOKUP(A3235,'[1]2019.11'!$A:$B,2,0)</f>
        <v>#N/A</v>
      </c>
      <c r="X3235" s="39" t="e">
        <f>VLOOKUP(A3235,'[1]2019.30'!$A:$B,2,0)</f>
        <v>#N/A</v>
      </c>
      <c r="AJ3235" s="39" t="e">
        <f>VLOOKUP(A3235,[2]修订!$B:$C,2,0)</f>
        <v>#N/A</v>
      </c>
    </row>
    <row r="3236" s="39" customFormat="1" spans="1:36">
      <c r="A3236" s="55"/>
      <c r="B3236" s="52"/>
      <c r="C3236" s="52" t="s">
        <v>5241</v>
      </c>
      <c r="D3236" s="52"/>
      <c r="E3236" s="56"/>
      <c r="F3236" s="56"/>
      <c r="G3236" s="52"/>
      <c r="H3236" s="47"/>
      <c r="I3236" s="44"/>
      <c r="J3236" s="39" t="e">
        <f>VLOOKUP(A3236,'[1]2019.11'!$A:$B,2,0)</f>
        <v>#N/A</v>
      </c>
      <c r="X3236" s="39" t="e">
        <f>VLOOKUP(A3236,'[1]2019.30'!$A:$B,2,0)</f>
        <v>#N/A</v>
      </c>
      <c r="AJ3236" s="39" t="e">
        <f>VLOOKUP(A3236,[2]修订!$B:$C,2,0)</f>
        <v>#N/A</v>
      </c>
    </row>
    <row r="3237" s="39" customFormat="1" spans="1:36">
      <c r="A3237" s="55"/>
      <c r="B3237" s="52"/>
      <c r="C3237" s="52" t="s">
        <v>5242</v>
      </c>
      <c r="D3237" s="52"/>
      <c r="E3237" s="56"/>
      <c r="F3237" s="56"/>
      <c r="G3237" s="52"/>
      <c r="H3237" s="47"/>
      <c r="I3237" s="44"/>
      <c r="J3237" s="39" t="e">
        <f>VLOOKUP(A3237,'[1]2019.11'!$A:$B,2,0)</f>
        <v>#N/A</v>
      </c>
      <c r="X3237" s="39" t="e">
        <f>VLOOKUP(A3237,'[1]2019.30'!$A:$B,2,0)</f>
        <v>#N/A</v>
      </c>
      <c r="AJ3237" s="39" t="e">
        <f>VLOOKUP(A3237,[2]修订!$B:$C,2,0)</f>
        <v>#N/A</v>
      </c>
    </row>
    <row r="3238" s="39" customFormat="1" spans="1:36">
      <c r="A3238" s="55"/>
      <c r="B3238" s="52"/>
      <c r="C3238" s="52" t="s">
        <v>5243</v>
      </c>
      <c r="D3238" s="52"/>
      <c r="E3238" s="56"/>
      <c r="F3238" s="56"/>
      <c r="G3238" s="52"/>
      <c r="H3238" s="47"/>
      <c r="I3238" s="44"/>
      <c r="J3238" s="39" t="e">
        <f>VLOOKUP(A3238,'[1]2019.11'!$A:$B,2,0)</f>
        <v>#N/A</v>
      </c>
      <c r="X3238" s="39" t="e">
        <f>VLOOKUP(A3238,'[1]2019.30'!$A:$B,2,0)</f>
        <v>#N/A</v>
      </c>
      <c r="AJ3238" s="39" t="e">
        <f>VLOOKUP(A3238,[2]修订!$B:$C,2,0)</f>
        <v>#N/A</v>
      </c>
    </row>
    <row r="3239" s="39" customFormat="1" spans="1:36">
      <c r="A3239" s="55"/>
      <c r="B3239" s="52"/>
      <c r="C3239" s="52" t="s">
        <v>5244</v>
      </c>
      <c r="D3239" s="52"/>
      <c r="E3239" s="56"/>
      <c r="F3239" s="56"/>
      <c r="G3239" s="52"/>
      <c r="H3239" s="47"/>
      <c r="I3239" s="44"/>
      <c r="J3239" s="39" t="e">
        <f>VLOOKUP(A3239,'[1]2019.11'!$A:$B,2,0)</f>
        <v>#N/A</v>
      </c>
      <c r="X3239" s="39" t="e">
        <f>VLOOKUP(A3239,'[1]2019.30'!$A:$B,2,0)</f>
        <v>#N/A</v>
      </c>
      <c r="AJ3239" s="39" t="e">
        <f>VLOOKUP(A3239,[2]修订!$B:$C,2,0)</f>
        <v>#N/A</v>
      </c>
    </row>
    <row r="3240" s="39" customFormat="1" spans="1:36">
      <c r="A3240" s="55"/>
      <c r="B3240" s="52"/>
      <c r="C3240" s="52" t="s">
        <v>5245</v>
      </c>
      <c r="D3240" s="52"/>
      <c r="E3240" s="56"/>
      <c r="F3240" s="56"/>
      <c r="G3240" s="52"/>
      <c r="H3240" s="47"/>
      <c r="I3240" s="44"/>
      <c r="J3240" s="39" t="e">
        <f>VLOOKUP(A3240,'[1]2019.11'!$A:$B,2,0)</f>
        <v>#N/A</v>
      </c>
      <c r="X3240" s="39" t="e">
        <f>VLOOKUP(A3240,'[1]2019.30'!$A:$B,2,0)</f>
        <v>#N/A</v>
      </c>
      <c r="AJ3240" s="39" t="e">
        <f>VLOOKUP(A3240,[2]修订!$B:$C,2,0)</f>
        <v>#N/A</v>
      </c>
    </row>
    <row r="3241" s="39" customFormat="1" spans="1:36">
      <c r="A3241" s="55"/>
      <c r="B3241" s="52"/>
      <c r="C3241" s="52" t="s">
        <v>5246</v>
      </c>
      <c r="D3241" s="52"/>
      <c r="E3241" s="56"/>
      <c r="F3241" s="56"/>
      <c r="G3241" s="52"/>
      <c r="H3241" s="47"/>
      <c r="I3241" s="44"/>
      <c r="J3241" s="39" t="e">
        <f>VLOOKUP(A3241,'[1]2019.11'!$A:$B,2,0)</f>
        <v>#N/A</v>
      </c>
      <c r="X3241" s="39" t="e">
        <f>VLOOKUP(A3241,'[1]2019.30'!$A:$B,2,0)</f>
        <v>#N/A</v>
      </c>
      <c r="AJ3241" s="39" t="e">
        <f>VLOOKUP(A3241,[2]修订!$B:$C,2,0)</f>
        <v>#N/A</v>
      </c>
    </row>
    <row r="3242" s="39" customFormat="1" spans="1:36">
      <c r="A3242" s="55"/>
      <c r="B3242" s="52"/>
      <c r="C3242" s="52" t="s">
        <v>5247</v>
      </c>
      <c r="D3242" s="52"/>
      <c r="E3242" s="56"/>
      <c r="F3242" s="56"/>
      <c r="G3242" s="52"/>
      <c r="H3242" s="47"/>
      <c r="I3242" s="44"/>
      <c r="J3242" s="39" t="e">
        <f>VLOOKUP(A3242,'[1]2019.11'!$A:$B,2,0)</f>
        <v>#N/A</v>
      </c>
      <c r="X3242" s="39" t="e">
        <f>VLOOKUP(A3242,'[1]2019.30'!$A:$B,2,0)</f>
        <v>#N/A</v>
      </c>
      <c r="AJ3242" s="39" t="e">
        <f>VLOOKUP(A3242,[2]修订!$B:$C,2,0)</f>
        <v>#N/A</v>
      </c>
    </row>
    <row r="3243" s="39" customFormat="1" spans="1:36">
      <c r="A3243" s="55"/>
      <c r="B3243" s="52"/>
      <c r="C3243" s="52" t="s">
        <v>5248</v>
      </c>
      <c r="D3243" s="52"/>
      <c r="E3243" s="56"/>
      <c r="F3243" s="56"/>
      <c r="G3243" s="52"/>
      <c r="H3243" s="47"/>
      <c r="I3243" s="44"/>
      <c r="J3243" s="39" t="e">
        <f>VLOOKUP(A3243,'[1]2019.11'!$A:$B,2,0)</f>
        <v>#N/A</v>
      </c>
      <c r="X3243" s="39" t="e">
        <f>VLOOKUP(A3243,'[1]2019.30'!$A:$B,2,0)</f>
        <v>#N/A</v>
      </c>
      <c r="AJ3243" s="39" t="e">
        <f>VLOOKUP(A3243,[2]修订!$B:$C,2,0)</f>
        <v>#N/A</v>
      </c>
    </row>
    <row r="3244" s="39" customFormat="1" ht="27" spans="1:36">
      <c r="A3244" s="55"/>
      <c r="B3244" s="52"/>
      <c r="C3244" s="52" t="s">
        <v>5249</v>
      </c>
      <c r="D3244" s="52"/>
      <c r="E3244" s="56"/>
      <c r="F3244" s="56" t="s">
        <v>48</v>
      </c>
      <c r="G3244" s="52"/>
      <c r="H3244" s="47" t="s">
        <v>3406</v>
      </c>
      <c r="I3244" s="44">
        <v>45</v>
      </c>
      <c r="J3244" s="39" t="e">
        <f>VLOOKUP(A3244,'[1]2019.11'!$A:$B,2,0)</f>
        <v>#N/A</v>
      </c>
      <c r="X3244" s="39" t="e">
        <f>VLOOKUP(A3244,'[1]2019.30'!$A:$B,2,0)</f>
        <v>#N/A</v>
      </c>
      <c r="AJ3244" s="39" t="e">
        <f>VLOOKUP(A3244,[2]修订!$B:$C,2,0)</f>
        <v>#N/A</v>
      </c>
    </row>
    <row r="3245" s="39" customFormat="1" spans="1:36">
      <c r="A3245" s="55"/>
      <c r="B3245" s="52"/>
      <c r="C3245" s="52" t="s">
        <v>5250</v>
      </c>
      <c r="D3245" s="52"/>
      <c r="E3245" s="56"/>
      <c r="F3245" s="56"/>
      <c r="G3245" s="52"/>
      <c r="H3245" s="47"/>
      <c r="I3245" s="44"/>
      <c r="J3245" s="39" t="e">
        <f>VLOOKUP(A3245,'[1]2019.11'!$A:$B,2,0)</f>
        <v>#N/A</v>
      </c>
      <c r="X3245" s="39" t="e">
        <f>VLOOKUP(A3245,'[1]2019.30'!$A:$B,2,0)</f>
        <v>#N/A</v>
      </c>
      <c r="AJ3245" s="39" t="e">
        <f>VLOOKUP(A3245,[2]修订!$B:$C,2,0)</f>
        <v>#N/A</v>
      </c>
    </row>
    <row r="3246" s="39" customFormat="1" spans="1:36">
      <c r="A3246" s="55"/>
      <c r="B3246" s="52"/>
      <c r="C3246" s="52" t="s">
        <v>5251</v>
      </c>
      <c r="D3246" s="52"/>
      <c r="E3246" s="56"/>
      <c r="F3246" s="56"/>
      <c r="G3246" s="52"/>
      <c r="H3246" s="47"/>
      <c r="I3246" s="44"/>
      <c r="J3246" s="39" t="e">
        <f>VLOOKUP(A3246,'[1]2019.11'!$A:$B,2,0)</f>
        <v>#N/A</v>
      </c>
      <c r="X3246" s="39" t="e">
        <f>VLOOKUP(A3246,'[1]2019.30'!$A:$B,2,0)</f>
        <v>#N/A</v>
      </c>
      <c r="AJ3246" s="39" t="e">
        <f>VLOOKUP(A3246,[2]修订!$B:$C,2,0)</f>
        <v>#N/A</v>
      </c>
    </row>
    <row r="3247" s="39" customFormat="1" spans="1:36">
      <c r="A3247" s="55"/>
      <c r="B3247" s="52"/>
      <c r="C3247" s="52" t="s">
        <v>5252</v>
      </c>
      <c r="D3247" s="52"/>
      <c r="E3247" s="56"/>
      <c r="F3247" s="56"/>
      <c r="G3247" s="52"/>
      <c r="H3247" s="47"/>
      <c r="I3247" s="44"/>
      <c r="J3247" s="39" t="e">
        <f>VLOOKUP(A3247,'[1]2019.11'!$A:$B,2,0)</f>
        <v>#N/A</v>
      </c>
      <c r="X3247" s="39" t="e">
        <f>VLOOKUP(A3247,'[1]2019.30'!$A:$B,2,0)</f>
        <v>#N/A</v>
      </c>
      <c r="AJ3247" s="39" t="e">
        <f>VLOOKUP(A3247,[2]修订!$B:$C,2,0)</f>
        <v>#N/A</v>
      </c>
    </row>
    <row r="3248" s="39" customFormat="1" spans="1:36">
      <c r="A3248" s="55"/>
      <c r="B3248" s="52"/>
      <c r="C3248" s="52" t="s">
        <v>5253</v>
      </c>
      <c r="D3248" s="52"/>
      <c r="E3248" s="56"/>
      <c r="F3248" s="56"/>
      <c r="G3248" s="52"/>
      <c r="H3248" s="47"/>
      <c r="I3248" s="44"/>
      <c r="J3248" s="39" t="e">
        <f>VLOOKUP(A3248,'[1]2019.11'!$A:$B,2,0)</f>
        <v>#N/A</v>
      </c>
      <c r="X3248" s="39" t="e">
        <f>VLOOKUP(A3248,'[1]2019.30'!$A:$B,2,0)</f>
        <v>#N/A</v>
      </c>
      <c r="AJ3248" s="39" t="e">
        <f>VLOOKUP(A3248,[2]修订!$B:$C,2,0)</f>
        <v>#N/A</v>
      </c>
    </row>
    <row r="3249" s="39" customFormat="1" spans="1:36">
      <c r="A3249" s="55"/>
      <c r="B3249" s="52"/>
      <c r="C3249" s="52" t="s">
        <v>5254</v>
      </c>
      <c r="D3249" s="52"/>
      <c r="E3249" s="56"/>
      <c r="F3249" s="56"/>
      <c r="G3249" s="52"/>
      <c r="H3249" s="47"/>
      <c r="I3249" s="44"/>
      <c r="J3249" s="39" t="e">
        <f>VLOOKUP(A3249,'[1]2019.11'!$A:$B,2,0)</f>
        <v>#N/A</v>
      </c>
      <c r="X3249" s="39" t="e">
        <f>VLOOKUP(A3249,'[1]2019.30'!$A:$B,2,0)</f>
        <v>#N/A</v>
      </c>
      <c r="AJ3249" s="39" t="e">
        <f>VLOOKUP(A3249,[2]修订!$B:$C,2,0)</f>
        <v>#N/A</v>
      </c>
    </row>
    <row r="3250" s="39" customFormat="1" spans="1:36">
      <c r="A3250" s="55"/>
      <c r="B3250" s="52"/>
      <c r="C3250" s="52" t="s">
        <v>5255</v>
      </c>
      <c r="D3250" s="52"/>
      <c r="E3250" s="56"/>
      <c r="F3250" s="56"/>
      <c r="G3250" s="52"/>
      <c r="H3250" s="47"/>
      <c r="I3250" s="44"/>
      <c r="J3250" s="39" t="e">
        <f>VLOOKUP(A3250,'[1]2019.11'!$A:$B,2,0)</f>
        <v>#N/A</v>
      </c>
      <c r="X3250" s="39" t="e">
        <f>VLOOKUP(A3250,'[1]2019.30'!$A:$B,2,0)</f>
        <v>#N/A</v>
      </c>
      <c r="AJ3250" s="39" t="e">
        <f>VLOOKUP(A3250,[2]修订!$B:$C,2,0)</f>
        <v>#N/A</v>
      </c>
    </row>
    <row r="3251" s="39" customFormat="1" spans="1:36">
      <c r="A3251" s="55"/>
      <c r="B3251" s="52"/>
      <c r="C3251" s="52" t="s">
        <v>5256</v>
      </c>
      <c r="D3251" s="52"/>
      <c r="E3251" s="56"/>
      <c r="F3251" s="56"/>
      <c r="G3251" s="52"/>
      <c r="H3251" s="47"/>
      <c r="I3251" s="44"/>
      <c r="J3251" s="39" t="e">
        <f>VLOOKUP(A3251,'[1]2019.11'!$A:$B,2,0)</f>
        <v>#N/A</v>
      </c>
      <c r="X3251" s="39" t="e">
        <f>VLOOKUP(A3251,'[1]2019.30'!$A:$B,2,0)</f>
        <v>#N/A</v>
      </c>
      <c r="AJ3251" s="39" t="e">
        <f>VLOOKUP(A3251,[2]修订!$B:$C,2,0)</f>
        <v>#N/A</v>
      </c>
    </row>
    <row r="3252" s="39" customFormat="1" spans="1:36">
      <c r="A3252" s="55"/>
      <c r="B3252" s="52"/>
      <c r="C3252" s="52" t="s">
        <v>5257</v>
      </c>
      <c r="D3252" s="52"/>
      <c r="E3252" s="56"/>
      <c r="F3252" s="56"/>
      <c r="G3252" s="52"/>
      <c r="H3252" s="47"/>
      <c r="I3252" s="44"/>
      <c r="J3252" s="39" t="e">
        <f>VLOOKUP(A3252,'[1]2019.11'!$A:$B,2,0)</f>
        <v>#N/A</v>
      </c>
      <c r="X3252" s="39" t="e">
        <f>VLOOKUP(A3252,'[1]2019.30'!$A:$B,2,0)</f>
        <v>#N/A</v>
      </c>
      <c r="AJ3252" s="39" t="e">
        <f>VLOOKUP(A3252,[2]修订!$B:$C,2,0)</f>
        <v>#N/A</v>
      </c>
    </row>
    <row r="3253" s="39" customFormat="1" spans="1:36">
      <c r="A3253" s="55"/>
      <c r="B3253" s="52"/>
      <c r="C3253" s="52" t="s">
        <v>5258</v>
      </c>
      <c r="D3253" s="52"/>
      <c r="E3253" s="56"/>
      <c r="F3253" s="56"/>
      <c r="G3253" s="52"/>
      <c r="H3253" s="47"/>
      <c r="I3253" s="44"/>
      <c r="J3253" s="39" t="e">
        <f>VLOOKUP(A3253,'[1]2019.11'!$A:$B,2,0)</f>
        <v>#N/A</v>
      </c>
      <c r="X3253" s="39" t="e">
        <f>VLOOKUP(A3253,'[1]2019.30'!$A:$B,2,0)</f>
        <v>#N/A</v>
      </c>
      <c r="AJ3253" s="39" t="e">
        <f>VLOOKUP(A3253,[2]修订!$B:$C,2,0)</f>
        <v>#N/A</v>
      </c>
    </row>
    <row r="3254" s="39" customFormat="1" spans="1:36">
      <c r="A3254" s="55"/>
      <c r="B3254" s="52"/>
      <c r="C3254" s="52" t="s">
        <v>5259</v>
      </c>
      <c r="D3254" s="52"/>
      <c r="E3254" s="56"/>
      <c r="F3254" s="56"/>
      <c r="G3254" s="52"/>
      <c r="H3254" s="47"/>
      <c r="I3254" s="44"/>
      <c r="J3254" s="39" t="e">
        <f>VLOOKUP(A3254,'[1]2019.11'!$A:$B,2,0)</f>
        <v>#N/A</v>
      </c>
      <c r="X3254" s="39" t="e">
        <f>VLOOKUP(A3254,'[1]2019.30'!$A:$B,2,0)</f>
        <v>#N/A</v>
      </c>
      <c r="AJ3254" s="39" t="e">
        <f>VLOOKUP(A3254,[2]修订!$B:$C,2,0)</f>
        <v>#N/A</v>
      </c>
    </row>
    <row r="3255" s="39" customFormat="1" ht="27" spans="1:36">
      <c r="A3255" s="55"/>
      <c r="B3255" s="52"/>
      <c r="C3255" s="52" t="s">
        <v>5260</v>
      </c>
      <c r="D3255" s="52"/>
      <c r="E3255" s="56"/>
      <c r="F3255" s="56" t="s">
        <v>48</v>
      </c>
      <c r="G3255" s="52"/>
      <c r="H3255" s="47" t="s">
        <v>3406</v>
      </c>
      <c r="I3255" s="44">
        <v>44</v>
      </c>
      <c r="J3255" s="39" t="e">
        <f>VLOOKUP(A3255,'[1]2019.11'!$A:$B,2,0)</f>
        <v>#N/A</v>
      </c>
      <c r="X3255" s="39" t="e">
        <f>VLOOKUP(A3255,'[1]2019.30'!$A:$B,2,0)</f>
        <v>#N/A</v>
      </c>
      <c r="AJ3255" s="39" t="e">
        <f>VLOOKUP(A3255,[2]修订!$B:$C,2,0)</f>
        <v>#N/A</v>
      </c>
    </row>
    <row r="3256" s="39" customFormat="1" spans="1:36">
      <c r="A3256" s="55"/>
      <c r="B3256" s="52"/>
      <c r="C3256" s="52" t="s">
        <v>5261</v>
      </c>
      <c r="D3256" s="52"/>
      <c r="E3256" s="56"/>
      <c r="F3256" s="56"/>
      <c r="G3256" s="52"/>
      <c r="H3256" s="47"/>
      <c r="I3256" s="44"/>
      <c r="J3256" s="39" t="e">
        <f>VLOOKUP(A3256,'[1]2019.11'!$A:$B,2,0)</f>
        <v>#N/A</v>
      </c>
      <c r="X3256" s="39" t="e">
        <f>VLOOKUP(A3256,'[1]2019.30'!$A:$B,2,0)</f>
        <v>#N/A</v>
      </c>
      <c r="AJ3256" s="39" t="e">
        <f>VLOOKUP(A3256,[2]修订!$B:$C,2,0)</f>
        <v>#N/A</v>
      </c>
    </row>
    <row r="3257" s="39" customFormat="1" spans="1:36">
      <c r="A3257" s="55"/>
      <c r="B3257" s="52"/>
      <c r="C3257" s="52" t="s">
        <v>5262</v>
      </c>
      <c r="D3257" s="52"/>
      <c r="E3257" s="56"/>
      <c r="F3257" s="56"/>
      <c r="G3257" s="52"/>
      <c r="H3257" s="47"/>
      <c r="I3257" s="44"/>
      <c r="J3257" s="39" t="e">
        <f>VLOOKUP(A3257,'[1]2019.11'!$A:$B,2,0)</f>
        <v>#N/A</v>
      </c>
      <c r="X3257" s="39" t="e">
        <f>VLOOKUP(A3257,'[1]2019.30'!$A:$B,2,0)</f>
        <v>#N/A</v>
      </c>
      <c r="AJ3257" s="39" t="e">
        <f>VLOOKUP(A3257,[2]修订!$B:$C,2,0)</f>
        <v>#N/A</v>
      </c>
    </row>
    <row r="3258" s="39" customFormat="1" spans="1:36">
      <c r="A3258" s="55"/>
      <c r="B3258" s="52"/>
      <c r="C3258" s="52" t="s">
        <v>5263</v>
      </c>
      <c r="D3258" s="52"/>
      <c r="E3258" s="56"/>
      <c r="F3258" s="56"/>
      <c r="G3258" s="52"/>
      <c r="H3258" s="47"/>
      <c r="I3258" s="44"/>
      <c r="J3258" s="39" t="e">
        <f>VLOOKUP(A3258,'[1]2019.11'!$A:$B,2,0)</f>
        <v>#N/A</v>
      </c>
      <c r="X3258" s="39" t="e">
        <f>VLOOKUP(A3258,'[1]2019.30'!$A:$B,2,0)</f>
        <v>#N/A</v>
      </c>
      <c r="AJ3258" s="39" t="e">
        <f>VLOOKUP(A3258,[2]修订!$B:$C,2,0)</f>
        <v>#N/A</v>
      </c>
    </row>
    <row r="3259" s="39" customFormat="1" spans="1:36">
      <c r="A3259" s="55"/>
      <c r="B3259" s="52"/>
      <c r="C3259" s="52" t="s">
        <v>5264</v>
      </c>
      <c r="D3259" s="52"/>
      <c r="E3259" s="56"/>
      <c r="F3259" s="56"/>
      <c r="G3259" s="52"/>
      <c r="H3259" s="47"/>
      <c r="I3259" s="44"/>
      <c r="J3259" s="39" t="e">
        <f>VLOOKUP(A3259,'[1]2019.11'!$A:$B,2,0)</f>
        <v>#N/A</v>
      </c>
      <c r="X3259" s="39" t="e">
        <f>VLOOKUP(A3259,'[1]2019.30'!$A:$B,2,0)</f>
        <v>#N/A</v>
      </c>
      <c r="AJ3259" s="39" t="e">
        <f>VLOOKUP(A3259,[2]修订!$B:$C,2,0)</f>
        <v>#N/A</v>
      </c>
    </row>
    <row r="3260" s="40" customFormat="1" ht="72" spans="1:36">
      <c r="A3260" s="73"/>
      <c r="B3260" s="74" t="s">
        <v>5265</v>
      </c>
      <c r="C3260" s="74" t="s">
        <v>5266</v>
      </c>
      <c r="D3260" s="74"/>
      <c r="E3260" s="75" t="s">
        <v>28</v>
      </c>
      <c r="F3260" s="75" t="s">
        <v>48</v>
      </c>
      <c r="G3260" s="74"/>
      <c r="H3260" s="76" t="s">
        <v>159</v>
      </c>
      <c r="I3260" s="78">
        <v>31.5</v>
      </c>
      <c r="J3260" s="39" t="e">
        <f>VLOOKUP(A3260,'[1]2019.11'!$A:$B,2,0)</f>
        <v>#N/A</v>
      </c>
      <c r="X3260" s="39" t="e">
        <f>VLOOKUP(A3260,'[1]2019.30'!$A:$B,2,0)</f>
        <v>#N/A</v>
      </c>
      <c r="AJ3260" s="39" t="e">
        <f>VLOOKUP(A3260,[2]修订!$B:$C,2,0)</f>
        <v>#N/A</v>
      </c>
    </row>
    <row r="3261" s="40" customFormat="1" ht="60" spans="1:36">
      <c r="A3261" s="73"/>
      <c r="B3261" s="74" t="s">
        <v>5267</v>
      </c>
      <c r="C3261" s="74" t="s">
        <v>5268</v>
      </c>
      <c r="D3261" s="74"/>
      <c r="E3261" s="75" t="s">
        <v>28</v>
      </c>
      <c r="F3261" s="75" t="s">
        <v>48</v>
      </c>
      <c r="G3261" s="74"/>
      <c r="H3261" s="76" t="s">
        <v>159</v>
      </c>
      <c r="I3261" s="78"/>
      <c r="J3261" s="39" t="e">
        <f>VLOOKUP(A3261,'[1]2019.11'!$A:$B,2,0)</f>
        <v>#N/A</v>
      </c>
      <c r="X3261" s="39" t="e">
        <f>VLOOKUP(A3261,'[1]2019.30'!$A:$B,2,0)</f>
        <v>#N/A</v>
      </c>
      <c r="AJ3261" s="39" t="e">
        <f>VLOOKUP(A3261,[2]修订!$B:$C,2,0)</f>
        <v>#N/A</v>
      </c>
    </row>
    <row r="3262" s="39" customFormat="1" ht="36" spans="1:36">
      <c r="A3262" s="55">
        <v>311501002</v>
      </c>
      <c r="B3262" s="52" t="s">
        <v>5269</v>
      </c>
      <c r="C3262" s="52" t="s">
        <v>5270</v>
      </c>
      <c r="D3262" s="52"/>
      <c r="E3262" s="56" t="s">
        <v>28</v>
      </c>
      <c r="F3262" s="56">
        <v>55</v>
      </c>
      <c r="G3262" s="52" t="s">
        <v>5271</v>
      </c>
      <c r="H3262" s="47"/>
      <c r="I3262" s="44"/>
      <c r="J3262" s="39" t="e">
        <f>VLOOKUP(A3262,'[1]2019.11'!$A:$B,2,0)</f>
        <v>#N/A</v>
      </c>
      <c r="X3262" s="39" t="e">
        <f>VLOOKUP(A3262,'[1]2019.30'!$A:$B,2,0)</f>
        <v>#N/A</v>
      </c>
      <c r="AJ3262" s="39" t="e">
        <f>VLOOKUP(A3262,[2]修订!$B:$C,2,0)</f>
        <v>#N/A</v>
      </c>
    </row>
    <row r="3263" s="39" customFormat="1" ht="27" spans="1:36">
      <c r="A3263" s="55"/>
      <c r="B3263" s="52"/>
      <c r="C3263" s="52" t="s">
        <v>5272</v>
      </c>
      <c r="D3263" s="52"/>
      <c r="E3263" s="56"/>
      <c r="F3263" s="56" t="s">
        <v>48</v>
      </c>
      <c r="G3263" s="52"/>
      <c r="H3263" s="47" t="s">
        <v>3406</v>
      </c>
      <c r="I3263" s="44">
        <v>70</v>
      </c>
      <c r="J3263" s="39" t="e">
        <f>VLOOKUP(A3263,'[1]2019.11'!$A:$B,2,0)</f>
        <v>#N/A</v>
      </c>
      <c r="X3263" s="39" t="e">
        <f>VLOOKUP(A3263,'[1]2019.30'!$A:$B,2,0)</f>
        <v>#N/A</v>
      </c>
      <c r="AJ3263" s="39" t="e">
        <f>VLOOKUP(A3263,[2]修订!$B:$C,2,0)</f>
        <v>#N/A</v>
      </c>
    </row>
    <row r="3264" s="39" customFormat="1" ht="27" spans="1:36">
      <c r="A3264" s="55"/>
      <c r="B3264" s="52"/>
      <c r="C3264" s="52" t="s">
        <v>5273</v>
      </c>
      <c r="D3264" s="52"/>
      <c r="E3264" s="56"/>
      <c r="F3264" s="56" t="s">
        <v>48</v>
      </c>
      <c r="G3264" s="52"/>
      <c r="H3264" s="47" t="s">
        <v>3406</v>
      </c>
      <c r="I3264" s="44">
        <v>75</v>
      </c>
      <c r="J3264" s="39" t="e">
        <f>VLOOKUP(A3264,'[1]2019.11'!$A:$B,2,0)</f>
        <v>#N/A</v>
      </c>
      <c r="X3264" s="39" t="e">
        <f>VLOOKUP(A3264,'[1]2019.30'!$A:$B,2,0)</f>
        <v>#N/A</v>
      </c>
      <c r="AJ3264" s="39" t="e">
        <f>VLOOKUP(A3264,[2]修订!$B:$C,2,0)</f>
        <v>#N/A</v>
      </c>
    </row>
    <row r="3265" s="39" customFormat="1" ht="27" spans="1:36">
      <c r="A3265" s="55"/>
      <c r="B3265" s="52"/>
      <c r="C3265" s="52" t="s">
        <v>5274</v>
      </c>
      <c r="D3265" s="52"/>
      <c r="E3265" s="56"/>
      <c r="F3265" s="56" t="s">
        <v>48</v>
      </c>
      <c r="G3265" s="52"/>
      <c r="H3265" s="47" t="s">
        <v>3406</v>
      </c>
      <c r="I3265" s="44"/>
      <c r="J3265" s="39" t="e">
        <f>VLOOKUP(A3265,'[1]2019.11'!$A:$B,2,0)</f>
        <v>#N/A</v>
      </c>
      <c r="X3265" s="39" t="e">
        <f>VLOOKUP(A3265,'[1]2019.30'!$A:$B,2,0)</f>
        <v>#N/A</v>
      </c>
      <c r="AJ3265" s="39" t="e">
        <f>VLOOKUP(A3265,[2]修订!$B:$C,2,0)</f>
        <v>#N/A</v>
      </c>
    </row>
    <row r="3266" s="39" customFormat="1" spans="1:36">
      <c r="A3266" s="55"/>
      <c r="B3266" s="52"/>
      <c r="C3266" s="52" t="s">
        <v>5275</v>
      </c>
      <c r="D3266" s="52"/>
      <c r="E3266" s="56"/>
      <c r="F3266" s="56"/>
      <c r="G3266" s="52"/>
      <c r="H3266" s="47"/>
      <c r="I3266" s="44"/>
      <c r="J3266" s="39" t="e">
        <f>VLOOKUP(A3266,'[1]2019.11'!$A:$B,2,0)</f>
        <v>#N/A</v>
      </c>
      <c r="X3266" s="39" t="e">
        <f>VLOOKUP(A3266,'[1]2019.30'!$A:$B,2,0)</f>
        <v>#N/A</v>
      </c>
      <c r="AJ3266" s="39" t="e">
        <f>VLOOKUP(A3266,[2]修订!$B:$C,2,0)</f>
        <v>#N/A</v>
      </c>
    </row>
    <row r="3267" s="39" customFormat="1" spans="1:36">
      <c r="A3267" s="55"/>
      <c r="B3267" s="52"/>
      <c r="C3267" s="52" t="s">
        <v>5276</v>
      </c>
      <c r="D3267" s="52"/>
      <c r="E3267" s="56"/>
      <c r="F3267" s="56"/>
      <c r="G3267" s="52"/>
      <c r="H3267" s="47"/>
      <c r="I3267" s="44"/>
      <c r="J3267" s="39" t="e">
        <f>VLOOKUP(A3267,'[1]2019.11'!$A:$B,2,0)</f>
        <v>#N/A</v>
      </c>
      <c r="X3267" s="39" t="e">
        <f>VLOOKUP(A3267,'[1]2019.30'!$A:$B,2,0)</f>
        <v>#N/A</v>
      </c>
      <c r="AJ3267" s="39" t="e">
        <f>VLOOKUP(A3267,[2]修订!$B:$C,2,0)</f>
        <v>#N/A</v>
      </c>
    </row>
    <row r="3268" s="39" customFormat="1" spans="1:36">
      <c r="A3268" s="55"/>
      <c r="B3268" s="52"/>
      <c r="C3268" s="52" t="s">
        <v>5277</v>
      </c>
      <c r="D3268" s="52"/>
      <c r="E3268" s="56"/>
      <c r="F3268" s="56"/>
      <c r="G3268" s="52"/>
      <c r="H3268" s="47"/>
      <c r="I3268" s="44"/>
      <c r="J3268" s="39" t="e">
        <f>VLOOKUP(A3268,'[1]2019.11'!$A:$B,2,0)</f>
        <v>#N/A</v>
      </c>
      <c r="X3268" s="39" t="e">
        <f>VLOOKUP(A3268,'[1]2019.30'!$A:$B,2,0)</f>
        <v>#N/A</v>
      </c>
      <c r="AJ3268" s="39" t="e">
        <f>VLOOKUP(A3268,[2]修订!$B:$C,2,0)</f>
        <v>#N/A</v>
      </c>
    </row>
    <row r="3269" s="39" customFormat="1" spans="1:36">
      <c r="A3269" s="55"/>
      <c r="B3269" s="52"/>
      <c r="C3269" s="52" t="s">
        <v>5278</v>
      </c>
      <c r="D3269" s="52"/>
      <c r="E3269" s="56"/>
      <c r="F3269" s="56"/>
      <c r="G3269" s="52"/>
      <c r="H3269" s="47"/>
      <c r="I3269" s="44"/>
      <c r="J3269" s="39" t="e">
        <f>VLOOKUP(A3269,'[1]2019.11'!$A:$B,2,0)</f>
        <v>#N/A</v>
      </c>
      <c r="X3269" s="39" t="e">
        <f>VLOOKUP(A3269,'[1]2019.30'!$A:$B,2,0)</f>
        <v>#N/A</v>
      </c>
      <c r="AJ3269" s="39" t="e">
        <f>VLOOKUP(A3269,[2]修订!$B:$C,2,0)</f>
        <v>#N/A</v>
      </c>
    </row>
    <row r="3270" s="40" customFormat="1" ht="27" spans="1:36">
      <c r="A3270" s="73"/>
      <c r="B3270" s="74"/>
      <c r="C3270" s="74" t="s">
        <v>5279</v>
      </c>
      <c r="D3270" s="74"/>
      <c r="E3270" s="75"/>
      <c r="F3270" s="75" t="s">
        <v>48</v>
      </c>
      <c r="G3270" s="74"/>
      <c r="H3270" s="76" t="s">
        <v>3406</v>
      </c>
      <c r="I3270" s="78"/>
      <c r="J3270" s="39" t="e">
        <f>VLOOKUP(A3270,'[1]2019.11'!$A:$B,2,0)</f>
        <v>#N/A</v>
      </c>
      <c r="X3270" s="39" t="e">
        <f>VLOOKUP(A3270,'[1]2019.30'!$A:$B,2,0)</f>
        <v>#N/A</v>
      </c>
      <c r="AJ3270" s="39" t="e">
        <f>VLOOKUP(A3270,[2]修订!$B:$C,2,0)</f>
        <v>#N/A</v>
      </c>
    </row>
    <row r="3271" s="39" customFormat="1" spans="1:36">
      <c r="A3271" s="55"/>
      <c r="B3271" s="52"/>
      <c r="C3271" s="52" t="s">
        <v>5280</v>
      </c>
      <c r="D3271" s="52"/>
      <c r="E3271" s="56"/>
      <c r="F3271" s="56"/>
      <c r="G3271" s="52"/>
      <c r="H3271" s="47"/>
      <c r="I3271" s="44"/>
      <c r="J3271" s="39" t="e">
        <f>VLOOKUP(A3271,'[1]2019.11'!$A:$B,2,0)</f>
        <v>#N/A</v>
      </c>
      <c r="X3271" s="39" t="e">
        <f>VLOOKUP(A3271,'[1]2019.30'!$A:$B,2,0)</f>
        <v>#N/A</v>
      </c>
      <c r="AJ3271" s="39" t="e">
        <f>VLOOKUP(A3271,[2]修订!$B:$C,2,0)</f>
        <v>#N/A</v>
      </c>
    </row>
    <row r="3272" s="39" customFormat="1" spans="1:36">
      <c r="A3272" s="55"/>
      <c r="B3272" s="52"/>
      <c r="C3272" s="52" t="s">
        <v>5281</v>
      </c>
      <c r="D3272" s="52"/>
      <c r="E3272" s="56"/>
      <c r="F3272" s="56"/>
      <c r="G3272" s="52"/>
      <c r="H3272" s="47"/>
      <c r="I3272" s="44"/>
      <c r="J3272" s="39" t="e">
        <f>VLOOKUP(A3272,'[1]2019.11'!$A:$B,2,0)</f>
        <v>#N/A</v>
      </c>
      <c r="X3272" s="39" t="e">
        <f>VLOOKUP(A3272,'[1]2019.30'!$A:$B,2,0)</f>
        <v>#N/A</v>
      </c>
      <c r="AJ3272" s="39" t="e">
        <f>VLOOKUP(A3272,[2]修订!$B:$C,2,0)</f>
        <v>#N/A</v>
      </c>
    </row>
    <row r="3273" s="39" customFormat="1" spans="1:36">
      <c r="A3273" s="55"/>
      <c r="B3273" s="52"/>
      <c r="C3273" s="52" t="s">
        <v>5282</v>
      </c>
      <c r="D3273" s="52"/>
      <c r="E3273" s="56"/>
      <c r="F3273" s="56"/>
      <c r="G3273" s="52"/>
      <c r="H3273" s="47"/>
      <c r="I3273" s="44"/>
      <c r="J3273" s="39" t="e">
        <f>VLOOKUP(A3273,'[1]2019.11'!$A:$B,2,0)</f>
        <v>#N/A</v>
      </c>
      <c r="X3273" s="39" t="e">
        <f>VLOOKUP(A3273,'[1]2019.30'!$A:$B,2,0)</f>
        <v>#N/A</v>
      </c>
      <c r="AJ3273" s="39" t="e">
        <f>VLOOKUP(A3273,[2]修订!$B:$C,2,0)</f>
        <v>#N/A</v>
      </c>
    </row>
    <row r="3274" s="39" customFormat="1" spans="1:36">
      <c r="A3274" s="55"/>
      <c r="B3274" s="52"/>
      <c r="C3274" s="52" t="s">
        <v>5283</v>
      </c>
      <c r="D3274" s="52"/>
      <c r="E3274" s="56"/>
      <c r="F3274" s="56"/>
      <c r="G3274" s="52"/>
      <c r="H3274" s="47"/>
      <c r="I3274" s="44"/>
      <c r="J3274" s="39" t="e">
        <f>VLOOKUP(A3274,'[1]2019.11'!$A:$B,2,0)</f>
        <v>#N/A</v>
      </c>
      <c r="X3274" s="39" t="e">
        <f>VLOOKUP(A3274,'[1]2019.30'!$A:$B,2,0)</f>
        <v>#N/A</v>
      </c>
      <c r="AJ3274" s="39" t="e">
        <f>VLOOKUP(A3274,[2]修订!$B:$C,2,0)</f>
        <v>#N/A</v>
      </c>
    </row>
    <row r="3275" s="39" customFormat="1" spans="1:36">
      <c r="A3275" s="55"/>
      <c r="B3275" s="52"/>
      <c r="C3275" s="52" t="s">
        <v>5284</v>
      </c>
      <c r="D3275" s="52"/>
      <c r="E3275" s="56"/>
      <c r="F3275" s="56"/>
      <c r="G3275" s="52"/>
      <c r="H3275" s="47"/>
      <c r="I3275" s="44"/>
      <c r="J3275" s="39" t="e">
        <f>VLOOKUP(A3275,'[1]2019.11'!$A:$B,2,0)</f>
        <v>#N/A</v>
      </c>
      <c r="X3275" s="39" t="e">
        <f>VLOOKUP(A3275,'[1]2019.30'!$A:$B,2,0)</f>
        <v>#N/A</v>
      </c>
      <c r="AJ3275" s="39" t="e">
        <f>VLOOKUP(A3275,[2]修订!$B:$C,2,0)</f>
        <v>#N/A</v>
      </c>
    </row>
    <row r="3276" s="39" customFormat="1" spans="1:36">
      <c r="A3276" s="55"/>
      <c r="B3276" s="52"/>
      <c r="C3276" s="52" t="s">
        <v>5285</v>
      </c>
      <c r="D3276" s="52"/>
      <c r="E3276" s="56"/>
      <c r="F3276" s="56"/>
      <c r="G3276" s="52"/>
      <c r="H3276" s="47"/>
      <c r="I3276" s="44"/>
      <c r="J3276" s="39" t="e">
        <f>VLOOKUP(A3276,'[1]2019.11'!$A:$B,2,0)</f>
        <v>#N/A</v>
      </c>
      <c r="X3276" s="39" t="e">
        <f>VLOOKUP(A3276,'[1]2019.30'!$A:$B,2,0)</f>
        <v>#N/A</v>
      </c>
      <c r="AJ3276" s="39" t="e">
        <f>VLOOKUP(A3276,[2]修订!$B:$C,2,0)</f>
        <v>#N/A</v>
      </c>
    </row>
    <row r="3277" s="39" customFormat="1" spans="1:36">
      <c r="A3277" s="55"/>
      <c r="B3277" s="52"/>
      <c r="C3277" s="52" t="s">
        <v>5286</v>
      </c>
      <c r="D3277" s="52"/>
      <c r="E3277" s="56"/>
      <c r="F3277" s="56"/>
      <c r="G3277" s="52"/>
      <c r="H3277" s="47"/>
      <c r="I3277" s="44"/>
      <c r="J3277" s="39" t="e">
        <f>VLOOKUP(A3277,'[1]2019.11'!$A:$B,2,0)</f>
        <v>#N/A</v>
      </c>
      <c r="X3277" s="39" t="e">
        <f>VLOOKUP(A3277,'[1]2019.30'!$A:$B,2,0)</f>
        <v>#N/A</v>
      </c>
      <c r="AJ3277" s="39" t="e">
        <f>VLOOKUP(A3277,[2]修订!$B:$C,2,0)</f>
        <v>#N/A</v>
      </c>
    </row>
    <row r="3278" s="39" customFormat="1" ht="27" spans="1:16090">
      <c r="A3278" s="73"/>
      <c r="B3278" s="74"/>
      <c r="C3278" s="74" t="s">
        <v>5287</v>
      </c>
      <c r="D3278" s="74"/>
      <c r="E3278" s="75"/>
      <c r="F3278" s="75" t="s">
        <v>48</v>
      </c>
      <c r="G3278" s="74"/>
      <c r="H3278" s="76" t="s">
        <v>3406</v>
      </c>
      <c r="I3278" s="78">
        <v>75</v>
      </c>
      <c r="J3278" s="39" t="e">
        <f>VLOOKUP(A3278,'[1]2019.11'!$A:$B,2,0)</f>
        <v>#N/A</v>
      </c>
      <c r="X3278" s="39" t="e">
        <f>VLOOKUP(A3278,'[1]2019.30'!$A:$B,2,0)</f>
        <v>#N/A</v>
      </c>
      <c r="AJ3278" s="39" t="e">
        <f>VLOOKUP(A3278,[2]修订!$B:$C,2,0)</f>
        <v>#N/A</v>
      </c>
      <c r="WQX3278" s="96"/>
      <c r="WQY3278" s="96"/>
      <c r="WQZ3278" s="96"/>
      <c r="WRA3278" s="96"/>
      <c r="WRB3278" s="96"/>
      <c r="WRC3278" s="96"/>
      <c r="WRD3278" s="96"/>
      <c r="WRE3278" s="96"/>
      <c r="WRF3278" s="96"/>
      <c r="WRG3278" s="96"/>
      <c r="WRH3278" s="96"/>
      <c r="WRI3278" s="96"/>
      <c r="WRJ3278" s="96"/>
      <c r="WRK3278" s="96"/>
      <c r="WRL3278" s="96"/>
      <c r="WRM3278" s="96"/>
      <c r="WRN3278" s="96"/>
      <c r="WRO3278" s="96"/>
      <c r="WRP3278" s="96"/>
      <c r="WRQ3278" s="96"/>
      <c r="WRR3278" s="96"/>
      <c r="WRS3278" s="96"/>
      <c r="WRT3278" s="96"/>
      <c r="WRU3278" s="96"/>
      <c r="WRV3278" s="96"/>
      <c r="WRW3278" s="96"/>
      <c r="WRX3278" s="96"/>
      <c r="WRY3278" s="96"/>
      <c r="WRZ3278" s="96"/>
      <c r="WSA3278" s="96"/>
      <c r="WSB3278" s="96"/>
      <c r="WSC3278" s="96"/>
      <c r="WSD3278" s="96"/>
      <c r="WSE3278" s="96"/>
      <c r="WSF3278" s="96"/>
      <c r="WSG3278" s="96"/>
      <c r="WSH3278" s="96"/>
      <c r="WSI3278" s="96"/>
      <c r="WSJ3278" s="96"/>
      <c r="WSK3278" s="96"/>
      <c r="WSL3278" s="96"/>
      <c r="WSM3278" s="96"/>
      <c r="WSN3278" s="96"/>
      <c r="WSO3278" s="96"/>
      <c r="WSP3278" s="96"/>
      <c r="WSQ3278" s="96"/>
      <c r="WSR3278" s="96"/>
      <c r="WSS3278" s="96"/>
      <c r="WST3278" s="96"/>
      <c r="WSU3278" s="96"/>
      <c r="WSV3278" s="96"/>
      <c r="WSW3278" s="96"/>
      <c r="WSX3278" s="96"/>
      <c r="WSY3278" s="96"/>
      <c r="WSZ3278" s="96"/>
      <c r="WTA3278" s="96"/>
      <c r="WTB3278" s="96"/>
      <c r="WTC3278" s="96"/>
      <c r="WTD3278" s="96"/>
      <c r="WTE3278" s="96"/>
      <c r="WTF3278" s="96"/>
      <c r="WTG3278" s="96"/>
      <c r="WTH3278" s="96"/>
      <c r="WTI3278" s="96"/>
      <c r="WTJ3278" s="96"/>
      <c r="WTK3278" s="96"/>
      <c r="WTL3278" s="96"/>
      <c r="WTM3278" s="96"/>
      <c r="WTN3278" s="96"/>
      <c r="WTO3278" s="96"/>
      <c r="WTP3278" s="96"/>
      <c r="WTQ3278" s="96"/>
      <c r="WTR3278" s="96"/>
      <c r="WTS3278" s="96"/>
      <c r="WTT3278" s="96"/>
      <c r="WTU3278" s="96"/>
      <c r="WTV3278" s="96"/>
    </row>
    <row r="3279" s="39" customFormat="1" spans="1:36">
      <c r="A3279" s="55"/>
      <c r="B3279" s="52"/>
      <c r="C3279" s="52" t="s">
        <v>5288</v>
      </c>
      <c r="D3279" s="52"/>
      <c r="E3279" s="56"/>
      <c r="F3279" s="56"/>
      <c r="G3279" s="52"/>
      <c r="H3279" s="47"/>
      <c r="I3279" s="44"/>
      <c r="J3279" s="39" t="e">
        <f>VLOOKUP(A3279,'[1]2019.11'!$A:$B,2,0)</f>
        <v>#N/A</v>
      </c>
      <c r="X3279" s="39" t="e">
        <f>VLOOKUP(A3279,'[1]2019.30'!$A:$B,2,0)</f>
        <v>#N/A</v>
      </c>
      <c r="AJ3279" s="39" t="e">
        <f>VLOOKUP(A3279,[2]修订!$B:$C,2,0)</f>
        <v>#N/A</v>
      </c>
    </row>
    <row r="3280" s="39" customFormat="1" spans="1:36">
      <c r="A3280" s="55"/>
      <c r="B3280" s="52"/>
      <c r="C3280" s="52" t="s">
        <v>5289</v>
      </c>
      <c r="D3280" s="52"/>
      <c r="E3280" s="56"/>
      <c r="F3280" s="56"/>
      <c r="G3280" s="52"/>
      <c r="H3280" s="47"/>
      <c r="I3280" s="44"/>
      <c r="J3280" s="39" t="e">
        <f>VLOOKUP(A3280,'[1]2019.11'!$A:$B,2,0)</f>
        <v>#N/A</v>
      </c>
      <c r="X3280" s="39" t="e">
        <f>VLOOKUP(A3280,'[1]2019.30'!$A:$B,2,0)</f>
        <v>#N/A</v>
      </c>
      <c r="AJ3280" s="39" t="e">
        <f>VLOOKUP(A3280,[2]修订!$B:$C,2,0)</f>
        <v>#N/A</v>
      </c>
    </row>
    <row r="3281" s="39" customFormat="1" ht="27" spans="1:16090">
      <c r="A3281" s="55"/>
      <c r="B3281" s="52"/>
      <c r="C3281" s="52" t="s">
        <v>5290</v>
      </c>
      <c r="D3281" s="52"/>
      <c r="E3281" s="56"/>
      <c r="F3281" s="56" t="s">
        <v>48</v>
      </c>
      <c r="G3281" s="52"/>
      <c r="H3281" s="47" t="s">
        <v>3406</v>
      </c>
      <c r="I3281" s="44"/>
      <c r="J3281" s="39" t="e">
        <f>VLOOKUP(A3281,'[1]2019.11'!$A:$B,2,0)</f>
        <v>#N/A</v>
      </c>
      <c r="X3281" s="39" t="e">
        <f>VLOOKUP(A3281,'[1]2019.30'!$A:$B,2,0)</f>
        <v>#N/A</v>
      </c>
      <c r="AJ3281" s="39" t="e">
        <f>VLOOKUP(A3281,[2]修订!$B:$C,2,0)</f>
        <v>#N/A</v>
      </c>
      <c r="WQX3281" s="96"/>
      <c r="WQY3281" s="96"/>
      <c r="WQZ3281" s="96"/>
      <c r="WRA3281" s="96"/>
      <c r="WRB3281" s="96"/>
      <c r="WRC3281" s="96"/>
      <c r="WRD3281" s="96"/>
      <c r="WRE3281" s="96"/>
      <c r="WRF3281" s="96"/>
      <c r="WRG3281" s="96"/>
      <c r="WRH3281" s="96"/>
      <c r="WRI3281" s="96"/>
      <c r="WRJ3281" s="96"/>
      <c r="WRK3281" s="96"/>
      <c r="WRL3281" s="96"/>
      <c r="WRM3281" s="96"/>
      <c r="WRN3281" s="96"/>
      <c r="WRO3281" s="96"/>
      <c r="WRP3281" s="96"/>
      <c r="WRQ3281" s="96"/>
      <c r="WRR3281" s="96"/>
      <c r="WRS3281" s="96"/>
      <c r="WRT3281" s="96"/>
      <c r="WRU3281" s="96"/>
      <c r="WRV3281" s="96"/>
      <c r="WRW3281" s="96"/>
      <c r="WRX3281" s="96"/>
      <c r="WRY3281" s="96"/>
      <c r="WRZ3281" s="96"/>
      <c r="WSA3281" s="96"/>
      <c r="WSB3281" s="96"/>
      <c r="WSC3281" s="96"/>
      <c r="WSD3281" s="96"/>
      <c r="WSE3281" s="96"/>
      <c r="WSF3281" s="96"/>
      <c r="WSG3281" s="96"/>
      <c r="WSH3281" s="96"/>
      <c r="WSI3281" s="96"/>
      <c r="WSJ3281" s="96"/>
      <c r="WSK3281" s="96"/>
      <c r="WSL3281" s="96"/>
      <c r="WSM3281" s="96"/>
      <c r="WSN3281" s="96"/>
      <c r="WSO3281" s="96"/>
      <c r="WSP3281" s="96"/>
      <c r="WSQ3281" s="96"/>
      <c r="WSR3281" s="96"/>
      <c r="WSS3281" s="96"/>
      <c r="WST3281" s="96"/>
      <c r="WSU3281" s="96"/>
      <c r="WSV3281" s="96"/>
      <c r="WSW3281" s="96"/>
      <c r="WSX3281" s="96"/>
      <c r="WSY3281" s="96"/>
      <c r="WSZ3281" s="96"/>
      <c r="WTA3281" s="96"/>
      <c r="WTB3281" s="96"/>
      <c r="WTC3281" s="96"/>
      <c r="WTD3281" s="96"/>
      <c r="WTE3281" s="96"/>
      <c r="WTF3281" s="96"/>
      <c r="WTG3281" s="96"/>
      <c r="WTH3281" s="96"/>
      <c r="WTI3281" s="96"/>
      <c r="WTJ3281" s="96"/>
      <c r="WTK3281" s="96"/>
      <c r="WTL3281" s="96"/>
      <c r="WTM3281" s="96"/>
      <c r="WTN3281" s="96"/>
      <c r="WTO3281" s="96"/>
      <c r="WTP3281" s="96"/>
      <c r="WTQ3281" s="96"/>
      <c r="WTR3281" s="96"/>
      <c r="WTS3281" s="96"/>
      <c r="WTT3281" s="96"/>
      <c r="WTU3281" s="96"/>
      <c r="WTV3281" s="96"/>
    </row>
    <row r="3282" s="39" customFormat="1" ht="60" spans="1:16090">
      <c r="A3282" s="73"/>
      <c r="B3282" s="74" t="s">
        <v>5291</v>
      </c>
      <c r="C3282" s="74" t="s">
        <v>5292</v>
      </c>
      <c r="D3282" s="74"/>
      <c r="E3282" s="75" t="s">
        <v>28</v>
      </c>
      <c r="F3282" s="75" t="s">
        <v>48</v>
      </c>
      <c r="G3282" s="74"/>
      <c r="H3282" s="76" t="s">
        <v>159</v>
      </c>
      <c r="I3282" s="78">
        <v>49.5</v>
      </c>
      <c r="J3282" s="39" t="e">
        <f>VLOOKUP(A3282,'[1]2019.11'!$A:$B,2,0)</f>
        <v>#N/A</v>
      </c>
      <c r="X3282" s="39" t="e">
        <f>VLOOKUP(A3282,'[1]2019.30'!$A:$B,2,0)</f>
        <v>#N/A</v>
      </c>
      <c r="AJ3282" s="39" t="e">
        <f>VLOOKUP(A3282,[2]修订!$B:$C,2,0)</f>
        <v>#N/A</v>
      </c>
      <c r="WQX3282" s="96"/>
      <c r="WQY3282" s="96"/>
      <c r="WQZ3282" s="96"/>
      <c r="WRA3282" s="96"/>
      <c r="WRB3282" s="96"/>
      <c r="WRC3282" s="96"/>
      <c r="WRD3282" s="96"/>
      <c r="WRE3282" s="96"/>
      <c r="WRF3282" s="96"/>
      <c r="WRG3282" s="96"/>
      <c r="WRH3282" s="96"/>
      <c r="WRI3282" s="96"/>
      <c r="WRJ3282" s="96"/>
      <c r="WRK3282" s="96"/>
      <c r="WRL3282" s="96"/>
      <c r="WRM3282" s="96"/>
      <c r="WRN3282" s="96"/>
      <c r="WRO3282" s="96"/>
      <c r="WRP3282" s="96"/>
      <c r="WRQ3282" s="96"/>
      <c r="WRR3282" s="96"/>
      <c r="WRS3282" s="96"/>
      <c r="WRT3282" s="96"/>
      <c r="WRU3282" s="96"/>
      <c r="WRV3282" s="96"/>
      <c r="WRW3282" s="96"/>
      <c r="WRX3282" s="96"/>
      <c r="WRY3282" s="96"/>
      <c r="WRZ3282" s="96"/>
      <c r="WSA3282" s="96"/>
      <c r="WSB3282" s="96"/>
      <c r="WSC3282" s="96"/>
      <c r="WSD3282" s="96"/>
      <c r="WSE3282" s="96"/>
      <c r="WSF3282" s="96"/>
      <c r="WSG3282" s="96"/>
      <c r="WSH3282" s="96"/>
      <c r="WSI3282" s="96"/>
      <c r="WSJ3282" s="96"/>
      <c r="WSK3282" s="96"/>
      <c r="WSL3282" s="96"/>
      <c r="WSM3282" s="96"/>
      <c r="WSN3282" s="96"/>
      <c r="WSO3282" s="96"/>
      <c r="WSP3282" s="96"/>
      <c r="WSQ3282" s="96"/>
      <c r="WSR3282" s="96"/>
      <c r="WSS3282" s="96"/>
      <c r="WST3282" s="96"/>
      <c r="WSU3282" s="96"/>
      <c r="WSV3282" s="96"/>
      <c r="WSW3282" s="96"/>
      <c r="WSX3282" s="96"/>
      <c r="WSY3282" s="96"/>
      <c r="WSZ3282" s="96"/>
      <c r="WTA3282" s="96"/>
      <c r="WTB3282" s="96"/>
      <c r="WTC3282" s="96"/>
      <c r="WTD3282" s="96"/>
      <c r="WTE3282" s="96"/>
      <c r="WTF3282" s="96"/>
      <c r="WTG3282" s="96"/>
      <c r="WTH3282" s="96"/>
      <c r="WTI3282" s="96"/>
      <c r="WTJ3282" s="96"/>
      <c r="WTK3282" s="96"/>
      <c r="WTL3282" s="96"/>
      <c r="WTM3282" s="96"/>
      <c r="WTN3282" s="96"/>
      <c r="WTO3282" s="96"/>
      <c r="WTP3282" s="96"/>
      <c r="WTQ3282" s="96"/>
      <c r="WTR3282" s="96"/>
      <c r="WTS3282" s="96"/>
      <c r="WTT3282" s="96"/>
      <c r="WTU3282" s="96"/>
      <c r="WTV3282" s="96"/>
    </row>
    <row r="3283" s="39" customFormat="1" ht="60" spans="1:16090">
      <c r="A3283" s="73"/>
      <c r="B3283" s="74" t="s">
        <v>5293</v>
      </c>
      <c r="C3283" s="74" t="s">
        <v>5294</v>
      </c>
      <c r="D3283" s="74"/>
      <c r="E3283" s="75" t="s">
        <v>28</v>
      </c>
      <c r="F3283" s="75" t="s">
        <v>48</v>
      </c>
      <c r="G3283" s="74"/>
      <c r="H3283" s="76" t="s">
        <v>159</v>
      </c>
      <c r="I3283" s="78">
        <v>49.5</v>
      </c>
      <c r="J3283" s="39" t="e">
        <f>VLOOKUP(A3283,'[1]2019.11'!$A:$B,2,0)</f>
        <v>#N/A</v>
      </c>
      <c r="X3283" s="39" t="e">
        <f>VLOOKUP(A3283,'[1]2019.30'!$A:$B,2,0)</f>
        <v>#N/A</v>
      </c>
      <c r="AJ3283" s="39" t="e">
        <f>VLOOKUP(A3283,[2]修订!$B:$C,2,0)</f>
        <v>#N/A</v>
      </c>
      <c r="WQX3283" s="96"/>
      <c r="WQY3283" s="96"/>
      <c r="WQZ3283" s="96"/>
      <c r="WRA3283" s="96"/>
      <c r="WRB3283" s="96"/>
      <c r="WRC3283" s="96"/>
      <c r="WRD3283" s="96"/>
      <c r="WRE3283" s="96"/>
      <c r="WRF3283" s="96"/>
      <c r="WRG3283" s="96"/>
      <c r="WRH3283" s="96"/>
      <c r="WRI3283" s="96"/>
      <c r="WRJ3283" s="96"/>
      <c r="WRK3283" s="96"/>
      <c r="WRL3283" s="96"/>
      <c r="WRM3283" s="96"/>
      <c r="WRN3283" s="96"/>
      <c r="WRO3283" s="96"/>
      <c r="WRP3283" s="96"/>
      <c r="WRQ3283" s="96"/>
      <c r="WRR3283" s="96"/>
      <c r="WRS3283" s="96"/>
      <c r="WRT3283" s="96"/>
      <c r="WRU3283" s="96"/>
      <c r="WRV3283" s="96"/>
      <c r="WRW3283" s="96"/>
      <c r="WRX3283" s="96"/>
      <c r="WRY3283" s="96"/>
      <c r="WRZ3283" s="96"/>
      <c r="WSA3283" s="96"/>
      <c r="WSB3283" s="96"/>
      <c r="WSC3283" s="96"/>
      <c r="WSD3283" s="96"/>
      <c r="WSE3283" s="96"/>
      <c r="WSF3283" s="96"/>
      <c r="WSG3283" s="96"/>
      <c r="WSH3283" s="96"/>
      <c r="WSI3283" s="96"/>
      <c r="WSJ3283" s="96"/>
      <c r="WSK3283" s="96"/>
      <c r="WSL3283" s="96"/>
      <c r="WSM3283" s="96"/>
      <c r="WSN3283" s="96"/>
      <c r="WSO3283" s="96"/>
      <c r="WSP3283" s="96"/>
      <c r="WSQ3283" s="96"/>
      <c r="WSR3283" s="96"/>
      <c r="WSS3283" s="96"/>
      <c r="WST3283" s="96"/>
      <c r="WSU3283" s="96"/>
      <c r="WSV3283" s="96"/>
      <c r="WSW3283" s="96"/>
      <c r="WSX3283" s="96"/>
      <c r="WSY3283" s="96"/>
      <c r="WSZ3283" s="96"/>
      <c r="WTA3283" s="96"/>
      <c r="WTB3283" s="96"/>
      <c r="WTC3283" s="96"/>
      <c r="WTD3283" s="96"/>
      <c r="WTE3283" s="96"/>
      <c r="WTF3283" s="96"/>
      <c r="WTG3283" s="96"/>
      <c r="WTH3283" s="96"/>
      <c r="WTI3283" s="96"/>
      <c r="WTJ3283" s="96"/>
      <c r="WTK3283" s="96"/>
      <c r="WTL3283" s="96"/>
      <c r="WTM3283" s="96"/>
      <c r="WTN3283" s="96"/>
      <c r="WTO3283" s="96"/>
      <c r="WTP3283" s="96"/>
      <c r="WTQ3283" s="96"/>
      <c r="WTR3283" s="96"/>
      <c r="WTS3283" s="96"/>
      <c r="WTT3283" s="96"/>
      <c r="WTU3283" s="96"/>
      <c r="WTV3283" s="96"/>
    </row>
    <row r="3284" s="39" customFormat="1" ht="48" spans="1:16090">
      <c r="A3284" s="73"/>
      <c r="B3284" s="74" t="s">
        <v>5295</v>
      </c>
      <c r="C3284" s="74" t="s">
        <v>5296</v>
      </c>
      <c r="D3284" s="74"/>
      <c r="E3284" s="75" t="s">
        <v>28</v>
      </c>
      <c r="F3284" s="75" t="s">
        <v>48</v>
      </c>
      <c r="G3284" s="74"/>
      <c r="H3284" s="76" t="s">
        <v>159</v>
      </c>
      <c r="I3284" s="78"/>
      <c r="J3284" s="39" t="e">
        <f>VLOOKUP(A3284,'[1]2019.11'!$A:$B,2,0)</f>
        <v>#N/A</v>
      </c>
      <c r="X3284" s="39" t="e">
        <f>VLOOKUP(A3284,'[1]2019.30'!$A:$B,2,0)</f>
        <v>#N/A</v>
      </c>
      <c r="AJ3284" s="39" t="e">
        <f>VLOOKUP(A3284,[2]修订!$B:$C,2,0)</f>
        <v>#N/A</v>
      </c>
      <c r="WQX3284" s="96"/>
      <c r="WQY3284" s="96"/>
      <c r="WQZ3284" s="96"/>
      <c r="WRA3284" s="96"/>
      <c r="WRB3284" s="96"/>
      <c r="WRC3284" s="96"/>
      <c r="WRD3284" s="96"/>
      <c r="WRE3284" s="96"/>
      <c r="WRF3284" s="96"/>
      <c r="WRG3284" s="96"/>
      <c r="WRH3284" s="96"/>
      <c r="WRI3284" s="96"/>
      <c r="WRJ3284" s="96"/>
      <c r="WRK3284" s="96"/>
      <c r="WRL3284" s="96"/>
      <c r="WRM3284" s="96"/>
      <c r="WRN3284" s="96"/>
      <c r="WRO3284" s="96"/>
      <c r="WRP3284" s="96"/>
      <c r="WRQ3284" s="96"/>
      <c r="WRR3284" s="96"/>
      <c r="WRS3284" s="96"/>
      <c r="WRT3284" s="96"/>
      <c r="WRU3284" s="96"/>
      <c r="WRV3284" s="96"/>
      <c r="WRW3284" s="96"/>
      <c r="WRX3284" s="96"/>
      <c r="WRY3284" s="96"/>
      <c r="WRZ3284" s="96"/>
      <c r="WSA3284" s="96"/>
      <c r="WSB3284" s="96"/>
      <c r="WSC3284" s="96"/>
      <c r="WSD3284" s="96"/>
      <c r="WSE3284" s="96"/>
      <c r="WSF3284" s="96"/>
      <c r="WSG3284" s="96"/>
      <c r="WSH3284" s="96"/>
      <c r="WSI3284" s="96"/>
      <c r="WSJ3284" s="96"/>
      <c r="WSK3284" s="96"/>
      <c r="WSL3284" s="96"/>
      <c r="WSM3284" s="96"/>
      <c r="WSN3284" s="96"/>
      <c r="WSO3284" s="96"/>
      <c r="WSP3284" s="96"/>
      <c r="WSQ3284" s="96"/>
      <c r="WSR3284" s="96"/>
      <c r="WSS3284" s="96"/>
      <c r="WST3284" s="96"/>
      <c r="WSU3284" s="96"/>
      <c r="WSV3284" s="96"/>
      <c r="WSW3284" s="96"/>
      <c r="WSX3284" s="96"/>
      <c r="WSY3284" s="96"/>
      <c r="WSZ3284" s="96"/>
      <c r="WTA3284" s="96"/>
      <c r="WTB3284" s="96"/>
      <c r="WTC3284" s="96"/>
      <c r="WTD3284" s="96"/>
      <c r="WTE3284" s="96"/>
      <c r="WTF3284" s="96"/>
      <c r="WTG3284" s="96"/>
      <c r="WTH3284" s="96"/>
      <c r="WTI3284" s="96"/>
      <c r="WTJ3284" s="96"/>
      <c r="WTK3284" s="96"/>
      <c r="WTL3284" s="96"/>
      <c r="WTM3284" s="96"/>
      <c r="WTN3284" s="96"/>
      <c r="WTO3284" s="96"/>
      <c r="WTP3284" s="96"/>
      <c r="WTQ3284" s="96"/>
      <c r="WTR3284" s="96"/>
      <c r="WTS3284" s="96"/>
      <c r="WTT3284" s="96"/>
      <c r="WTU3284" s="96"/>
      <c r="WTV3284" s="96"/>
    </row>
    <row r="3285" s="39" customFormat="1" ht="72" spans="1:36">
      <c r="A3285" s="55">
        <v>311501003</v>
      </c>
      <c r="B3285" s="52" t="s">
        <v>5297</v>
      </c>
      <c r="C3285" s="52" t="s">
        <v>5298</v>
      </c>
      <c r="D3285" s="52"/>
      <c r="E3285" s="56" t="s">
        <v>28</v>
      </c>
      <c r="F3285" s="56">
        <v>90</v>
      </c>
      <c r="G3285" s="52" t="s">
        <v>5299</v>
      </c>
      <c r="H3285" s="47"/>
      <c r="I3285" s="44"/>
      <c r="J3285" s="39" t="e">
        <f>VLOOKUP(A3285,'[1]2019.11'!$A:$B,2,0)</f>
        <v>#N/A</v>
      </c>
      <c r="X3285" s="39" t="e">
        <f>VLOOKUP(A3285,'[1]2019.30'!$A:$B,2,0)</f>
        <v>#N/A</v>
      </c>
      <c r="AJ3285" s="39" t="e">
        <f>VLOOKUP(A3285,[2]修订!$B:$C,2,0)</f>
        <v>#N/A</v>
      </c>
    </row>
    <row r="3286" s="39" customFormat="1" ht="27" spans="1:36">
      <c r="A3286" s="55"/>
      <c r="B3286" s="52"/>
      <c r="C3286" s="52" t="s">
        <v>5300</v>
      </c>
      <c r="D3286" s="52"/>
      <c r="E3286" s="56"/>
      <c r="F3286" s="56" t="s">
        <v>48</v>
      </c>
      <c r="G3286" s="52"/>
      <c r="H3286" s="47" t="s">
        <v>3406</v>
      </c>
      <c r="I3286" s="44">
        <v>112</v>
      </c>
      <c r="J3286" s="39" t="e">
        <f>VLOOKUP(A3286,'[1]2019.11'!$A:$B,2,0)</f>
        <v>#N/A</v>
      </c>
      <c r="X3286" s="39" t="e">
        <f>VLOOKUP(A3286,'[1]2019.30'!$A:$B,2,0)</f>
        <v>#N/A</v>
      </c>
      <c r="AJ3286" s="39" t="e">
        <f>VLOOKUP(A3286,[2]修订!$B:$C,2,0)</f>
        <v>#N/A</v>
      </c>
    </row>
    <row r="3287" s="39" customFormat="1" ht="27" spans="1:36">
      <c r="A3287" s="55"/>
      <c r="B3287" s="52"/>
      <c r="C3287" s="52" t="s">
        <v>5301</v>
      </c>
      <c r="D3287" s="52"/>
      <c r="E3287" s="56"/>
      <c r="F3287" s="56" t="s">
        <v>48</v>
      </c>
      <c r="G3287" s="52"/>
      <c r="H3287" s="47" t="s">
        <v>3406</v>
      </c>
      <c r="I3287" s="44">
        <v>112</v>
      </c>
      <c r="J3287" s="39" t="e">
        <f>VLOOKUP(A3287,'[1]2019.11'!$A:$B,2,0)</f>
        <v>#N/A</v>
      </c>
      <c r="X3287" s="39" t="e">
        <f>VLOOKUP(A3287,'[1]2019.30'!$A:$B,2,0)</f>
        <v>#N/A</v>
      </c>
      <c r="AJ3287" s="39" t="e">
        <f>VLOOKUP(A3287,[2]修订!$B:$C,2,0)</f>
        <v>#N/A</v>
      </c>
    </row>
    <row r="3288" s="39" customFormat="1" ht="27" spans="1:36">
      <c r="A3288" s="55"/>
      <c r="B3288" s="52"/>
      <c r="C3288" s="52" t="s">
        <v>5302</v>
      </c>
      <c r="D3288" s="52"/>
      <c r="E3288" s="56"/>
      <c r="F3288" s="56" t="s">
        <v>48</v>
      </c>
      <c r="G3288" s="52"/>
      <c r="H3288" s="47" t="s">
        <v>3406</v>
      </c>
      <c r="I3288" s="44"/>
      <c r="J3288" s="39" t="e">
        <f>VLOOKUP(A3288,'[1]2019.11'!$A:$B,2,0)</f>
        <v>#N/A</v>
      </c>
      <c r="X3288" s="39" t="e">
        <f>VLOOKUP(A3288,'[1]2019.30'!$A:$B,2,0)</f>
        <v>#N/A</v>
      </c>
      <c r="AJ3288" s="39" t="e">
        <f>VLOOKUP(A3288,[2]修订!$B:$C,2,0)</f>
        <v>#N/A</v>
      </c>
    </row>
    <row r="3289" s="39" customFormat="1" ht="27" spans="1:36">
      <c r="A3289" s="55"/>
      <c r="B3289" s="52"/>
      <c r="C3289" s="52" t="s">
        <v>5303</v>
      </c>
      <c r="D3289" s="52"/>
      <c r="E3289" s="56"/>
      <c r="F3289" s="56" t="s">
        <v>48</v>
      </c>
      <c r="G3289" s="52"/>
      <c r="H3289" s="47" t="s">
        <v>3406</v>
      </c>
      <c r="I3289" s="44">
        <v>112</v>
      </c>
      <c r="J3289" s="39" t="e">
        <f>VLOOKUP(A3289,'[1]2019.11'!$A:$B,2,0)</f>
        <v>#N/A</v>
      </c>
      <c r="X3289" s="39" t="e">
        <f>VLOOKUP(A3289,'[1]2019.30'!$A:$B,2,0)</f>
        <v>#N/A</v>
      </c>
      <c r="AJ3289" s="39" t="e">
        <f>VLOOKUP(A3289,[2]修订!$B:$C,2,0)</f>
        <v>#N/A</v>
      </c>
    </row>
    <row r="3290" s="39" customFormat="1" ht="27" spans="1:36">
      <c r="A3290" s="55"/>
      <c r="B3290" s="52"/>
      <c r="C3290" s="52" t="s">
        <v>5304</v>
      </c>
      <c r="D3290" s="52"/>
      <c r="E3290" s="56"/>
      <c r="F3290" s="56" t="s">
        <v>48</v>
      </c>
      <c r="G3290" s="52"/>
      <c r="H3290" s="47" t="s">
        <v>3406</v>
      </c>
      <c r="I3290" s="44"/>
      <c r="J3290" s="39" t="e">
        <f>VLOOKUP(A3290,'[1]2019.11'!$A:$B,2,0)</f>
        <v>#N/A</v>
      </c>
      <c r="X3290" s="39" t="e">
        <f>VLOOKUP(A3290,'[1]2019.30'!$A:$B,2,0)</f>
        <v>#N/A</v>
      </c>
      <c r="AJ3290" s="39" t="e">
        <f>VLOOKUP(A3290,[2]修订!$B:$C,2,0)</f>
        <v>#N/A</v>
      </c>
    </row>
    <row r="3291" s="39" customFormat="1" spans="1:36">
      <c r="A3291" s="55"/>
      <c r="B3291" s="52"/>
      <c r="C3291" s="52" t="s">
        <v>5305</v>
      </c>
      <c r="D3291" s="52"/>
      <c r="E3291" s="56"/>
      <c r="F3291" s="56"/>
      <c r="G3291" s="52"/>
      <c r="H3291" s="47"/>
      <c r="I3291" s="44"/>
      <c r="J3291" s="39" t="e">
        <f>VLOOKUP(A3291,'[1]2019.11'!$A:$B,2,0)</f>
        <v>#N/A</v>
      </c>
      <c r="X3291" s="39" t="e">
        <f>VLOOKUP(A3291,'[1]2019.30'!$A:$B,2,0)</f>
        <v>#N/A</v>
      </c>
      <c r="AJ3291" s="39" t="e">
        <f>VLOOKUP(A3291,[2]修订!$B:$C,2,0)</f>
        <v>#N/A</v>
      </c>
    </row>
    <row r="3292" s="39" customFormat="1" spans="1:36">
      <c r="A3292" s="55"/>
      <c r="B3292" s="52"/>
      <c r="C3292" s="52" t="s">
        <v>5306</v>
      </c>
      <c r="D3292" s="52"/>
      <c r="E3292" s="56"/>
      <c r="F3292" s="56"/>
      <c r="G3292" s="52"/>
      <c r="H3292" s="47"/>
      <c r="I3292" s="44"/>
      <c r="J3292" s="39" t="e">
        <f>VLOOKUP(A3292,'[1]2019.11'!$A:$B,2,0)</f>
        <v>#N/A</v>
      </c>
      <c r="X3292" s="39" t="e">
        <f>VLOOKUP(A3292,'[1]2019.30'!$A:$B,2,0)</f>
        <v>#N/A</v>
      </c>
      <c r="AJ3292" s="39" t="e">
        <f>VLOOKUP(A3292,[2]修订!$B:$C,2,0)</f>
        <v>#N/A</v>
      </c>
    </row>
    <row r="3293" s="39" customFormat="1" spans="1:36">
      <c r="A3293" s="55"/>
      <c r="B3293" s="52"/>
      <c r="C3293" s="52" t="s">
        <v>5307</v>
      </c>
      <c r="D3293" s="52"/>
      <c r="E3293" s="56"/>
      <c r="F3293" s="56"/>
      <c r="G3293" s="52"/>
      <c r="H3293" s="47"/>
      <c r="I3293" s="44"/>
      <c r="J3293" s="39" t="e">
        <f>VLOOKUP(A3293,'[1]2019.11'!$A:$B,2,0)</f>
        <v>#N/A</v>
      </c>
      <c r="X3293" s="39" t="e">
        <f>VLOOKUP(A3293,'[1]2019.30'!$A:$B,2,0)</f>
        <v>#N/A</v>
      </c>
      <c r="AJ3293" s="39" t="e">
        <f>VLOOKUP(A3293,[2]修订!$B:$C,2,0)</f>
        <v>#N/A</v>
      </c>
    </row>
    <row r="3294" s="39" customFormat="1" spans="1:36">
      <c r="A3294" s="55"/>
      <c r="B3294" s="52"/>
      <c r="C3294" s="52" t="s">
        <v>5308</v>
      </c>
      <c r="D3294" s="52"/>
      <c r="E3294" s="56"/>
      <c r="F3294" s="56"/>
      <c r="G3294" s="52"/>
      <c r="H3294" s="47"/>
      <c r="I3294" s="44"/>
      <c r="J3294" s="39" t="e">
        <f>VLOOKUP(A3294,'[1]2019.11'!$A:$B,2,0)</f>
        <v>#N/A</v>
      </c>
      <c r="X3294" s="39" t="e">
        <f>VLOOKUP(A3294,'[1]2019.30'!$A:$B,2,0)</f>
        <v>#N/A</v>
      </c>
      <c r="AJ3294" s="39" t="e">
        <f>VLOOKUP(A3294,[2]修订!$B:$C,2,0)</f>
        <v>#N/A</v>
      </c>
    </row>
    <row r="3295" s="39" customFormat="1" spans="1:36">
      <c r="A3295" s="55"/>
      <c r="B3295" s="52"/>
      <c r="C3295" s="52" t="s">
        <v>5309</v>
      </c>
      <c r="D3295" s="52"/>
      <c r="E3295" s="56"/>
      <c r="F3295" s="56"/>
      <c r="G3295" s="52"/>
      <c r="H3295" s="47"/>
      <c r="I3295" s="44"/>
      <c r="J3295" s="39" t="e">
        <f>VLOOKUP(A3295,'[1]2019.11'!$A:$B,2,0)</f>
        <v>#N/A</v>
      </c>
      <c r="X3295" s="39" t="e">
        <f>VLOOKUP(A3295,'[1]2019.30'!$A:$B,2,0)</f>
        <v>#N/A</v>
      </c>
      <c r="AJ3295" s="39" t="e">
        <f>VLOOKUP(A3295,[2]修订!$B:$C,2,0)</f>
        <v>#N/A</v>
      </c>
    </row>
    <row r="3296" s="39" customFormat="1" spans="1:36">
      <c r="A3296" s="55"/>
      <c r="B3296" s="52"/>
      <c r="C3296" s="52" t="s">
        <v>5310</v>
      </c>
      <c r="D3296" s="52"/>
      <c r="E3296" s="56"/>
      <c r="F3296" s="56"/>
      <c r="G3296" s="52"/>
      <c r="H3296" s="47"/>
      <c r="I3296" s="44"/>
      <c r="J3296" s="39" t="e">
        <f>VLOOKUP(A3296,'[1]2019.11'!$A:$B,2,0)</f>
        <v>#N/A</v>
      </c>
      <c r="X3296" s="39" t="e">
        <f>VLOOKUP(A3296,'[1]2019.30'!$A:$B,2,0)</f>
        <v>#N/A</v>
      </c>
      <c r="AJ3296" s="39" t="e">
        <f>VLOOKUP(A3296,[2]修订!$B:$C,2,0)</f>
        <v>#N/A</v>
      </c>
    </row>
    <row r="3297" s="39" customFormat="1" spans="1:36">
      <c r="A3297" s="55"/>
      <c r="B3297" s="52"/>
      <c r="C3297" s="52" t="s">
        <v>5311</v>
      </c>
      <c r="D3297" s="52"/>
      <c r="E3297" s="56"/>
      <c r="F3297" s="56"/>
      <c r="G3297" s="52"/>
      <c r="H3297" s="47"/>
      <c r="I3297" s="44"/>
      <c r="J3297" s="39" t="e">
        <f>VLOOKUP(A3297,'[1]2019.11'!$A:$B,2,0)</f>
        <v>#N/A</v>
      </c>
      <c r="X3297" s="39" t="e">
        <f>VLOOKUP(A3297,'[1]2019.30'!$A:$B,2,0)</f>
        <v>#N/A</v>
      </c>
      <c r="AJ3297" s="39" t="e">
        <f>VLOOKUP(A3297,[2]修订!$B:$C,2,0)</f>
        <v>#N/A</v>
      </c>
    </row>
    <row r="3298" s="39" customFormat="1" spans="1:36">
      <c r="A3298" s="55"/>
      <c r="B3298" s="52"/>
      <c r="C3298" s="52" t="s">
        <v>5312</v>
      </c>
      <c r="D3298" s="52"/>
      <c r="E3298" s="56"/>
      <c r="F3298" s="56"/>
      <c r="G3298" s="52"/>
      <c r="H3298" s="47"/>
      <c r="I3298" s="44"/>
      <c r="J3298" s="39" t="e">
        <f>VLOOKUP(A3298,'[1]2019.11'!$A:$B,2,0)</f>
        <v>#N/A</v>
      </c>
      <c r="X3298" s="39" t="e">
        <f>VLOOKUP(A3298,'[1]2019.30'!$A:$B,2,0)</f>
        <v>#N/A</v>
      </c>
      <c r="AJ3298" s="39" t="e">
        <f>VLOOKUP(A3298,[2]修订!$B:$C,2,0)</f>
        <v>#N/A</v>
      </c>
    </row>
    <row r="3299" s="39" customFormat="1" spans="1:36">
      <c r="A3299" s="55"/>
      <c r="B3299" s="52"/>
      <c r="C3299" s="52" t="s">
        <v>5313</v>
      </c>
      <c r="D3299" s="52"/>
      <c r="E3299" s="56"/>
      <c r="F3299" s="56"/>
      <c r="G3299" s="52"/>
      <c r="H3299" s="47"/>
      <c r="I3299" s="44"/>
      <c r="J3299" s="39" t="e">
        <f>VLOOKUP(A3299,'[1]2019.11'!$A:$B,2,0)</f>
        <v>#N/A</v>
      </c>
      <c r="X3299" s="39" t="e">
        <f>VLOOKUP(A3299,'[1]2019.30'!$A:$B,2,0)</f>
        <v>#N/A</v>
      </c>
      <c r="AJ3299" s="39" t="e">
        <f>VLOOKUP(A3299,[2]修订!$B:$C,2,0)</f>
        <v>#N/A</v>
      </c>
    </row>
    <row r="3300" s="39" customFormat="1" spans="1:36">
      <c r="A3300" s="55"/>
      <c r="B3300" s="52"/>
      <c r="C3300" s="52" t="s">
        <v>5314</v>
      </c>
      <c r="D3300" s="52"/>
      <c r="E3300" s="56"/>
      <c r="F3300" s="56"/>
      <c r="G3300" s="52"/>
      <c r="H3300" s="47"/>
      <c r="I3300" s="44"/>
      <c r="J3300" s="39" t="e">
        <f>VLOOKUP(A3300,'[1]2019.11'!$A:$B,2,0)</f>
        <v>#N/A</v>
      </c>
      <c r="X3300" s="39" t="e">
        <f>VLOOKUP(A3300,'[1]2019.30'!$A:$B,2,0)</f>
        <v>#N/A</v>
      </c>
      <c r="AJ3300" s="39" t="e">
        <f>VLOOKUP(A3300,[2]修订!$B:$C,2,0)</f>
        <v>#N/A</v>
      </c>
    </row>
    <row r="3301" s="39" customFormat="1" spans="1:36">
      <c r="A3301" s="55"/>
      <c r="B3301" s="52"/>
      <c r="C3301" s="52" t="s">
        <v>5315</v>
      </c>
      <c r="D3301" s="52"/>
      <c r="E3301" s="56"/>
      <c r="F3301" s="56"/>
      <c r="G3301" s="52"/>
      <c r="H3301" s="47"/>
      <c r="I3301" s="44"/>
      <c r="J3301" s="39" t="e">
        <f>VLOOKUP(A3301,'[1]2019.11'!$A:$B,2,0)</f>
        <v>#N/A</v>
      </c>
      <c r="X3301" s="39" t="e">
        <f>VLOOKUP(A3301,'[1]2019.30'!$A:$B,2,0)</f>
        <v>#N/A</v>
      </c>
      <c r="AJ3301" s="39" t="e">
        <f>VLOOKUP(A3301,[2]修订!$B:$C,2,0)</f>
        <v>#N/A</v>
      </c>
    </row>
    <row r="3302" s="39" customFormat="1" spans="1:36">
      <c r="A3302" s="55"/>
      <c r="B3302" s="52"/>
      <c r="C3302" s="52" t="s">
        <v>5316</v>
      </c>
      <c r="D3302" s="52"/>
      <c r="E3302" s="56"/>
      <c r="F3302" s="56"/>
      <c r="G3302" s="52"/>
      <c r="H3302" s="47"/>
      <c r="I3302" s="44"/>
      <c r="J3302" s="39" t="e">
        <f>VLOOKUP(A3302,'[1]2019.11'!$A:$B,2,0)</f>
        <v>#N/A</v>
      </c>
      <c r="X3302" s="39" t="e">
        <f>VLOOKUP(A3302,'[1]2019.30'!$A:$B,2,0)</f>
        <v>#N/A</v>
      </c>
      <c r="AJ3302" s="39" t="e">
        <f>VLOOKUP(A3302,[2]修订!$B:$C,2,0)</f>
        <v>#N/A</v>
      </c>
    </row>
    <row r="3303" s="39" customFormat="1" spans="1:36">
      <c r="A3303" s="55"/>
      <c r="B3303" s="52"/>
      <c r="C3303" s="52" t="s">
        <v>5317</v>
      </c>
      <c r="D3303" s="52"/>
      <c r="E3303" s="56"/>
      <c r="F3303" s="56"/>
      <c r="G3303" s="52"/>
      <c r="H3303" s="47"/>
      <c r="I3303" s="44"/>
      <c r="J3303" s="39" t="e">
        <f>VLOOKUP(A3303,'[1]2019.11'!$A:$B,2,0)</f>
        <v>#N/A</v>
      </c>
      <c r="X3303" s="39" t="e">
        <f>VLOOKUP(A3303,'[1]2019.30'!$A:$B,2,0)</f>
        <v>#N/A</v>
      </c>
      <c r="AJ3303" s="39" t="e">
        <f>VLOOKUP(A3303,[2]修订!$B:$C,2,0)</f>
        <v>#N/A</v>
      </c>
    </row>
    <row r="3304" s="39" customFormat="1" spans="1:36">
      <c r="A3304" s="55"/>
      <c r="B3304" s="52"/>
      <c r="C3304" s="52" t="s">
        <v>5318</v>
      </c>
      <c r="D3304" s="52"/>
      <c r="E3304" s="56"/>
      <c r="F3304" s="56"/>
      <c r="G3304" s="52"/>
      <c r="H3304" s="47"/>
      <c r="I3304" s="44"/>
      <c r="J3304" s="39" t="e">
        <f>VLOOKUP(A3304,'[1]2019.11'!$A:$B,2,0)</f>
        <v>#N/A</v>
      </c>
      <c r="X3304" s="39" t="e">
        <f>VLOOKUP(A3304,'[1]2019.30'!$A:$B,2,0)</f>
        <v>#N/A</v>
      </c>
      <c r="AJ3304" s="39" t="e">
        <f>VLOOKUP(A3304,[2]修订!$B:$C,2,0)</f>
        <v>#N/A</v>
      </c>
    </row>
    <row r="3305" s="39" customFormat="1" spans="1:36">
      <c r="A3305" s="55"/>
      <c r="B3305" s="52"/>
      <c r="C3305" s="52" t="s">
        <v>5319</v>
      </c>
      <c r="D3305" s="52"/>
      <c r="E3305" s="56"/>
      <c r="F3305" s="56"/>
      <c r="G3305" s="52"/>
      <c r="H3305" s="47"/>
      <c r="I3305" s="44"/>
      <c r="J3305" s="39" t="e">
        <f>VLOOKUP(A3305,'[1]2019.11'!$A:$B,2,0)</f>
        <v>#N/A</v>
      </c>
      <c r="X3305" s="39" t="e">
        <f>VLOOKUP(A3305,'[1]2019.30'!$A:$B,2,0)</f>
        <v>#N/A</v>
      </c>
      <c r="AJ3305" s="39" t="e">
        <f>VLOOKUP(A3305,[2]修订!$B:$C,2,0)</f>
        <v>#N/A</v>
      </c>
    </row>
    <row r="3306" s="39" customFormat="1" spans="1:36">
      <c r="A3306" s="55"/>
      <c r="B3306" s="52"/>
      <c r="C3306" s="52" t="s">
        <v>5320</v>
      </c>
      <c r="D3306" s="52"/>
      <c r="E3306" s="56"/>
      <c r="F3306" s="56"/>
      <c r="G3306" s="52"/>
      <c r="H3306" s="47"/>
      <c r="I3306" s="44"/>
      <c r="J3306" s="39" t="e">
        <f>VLOOKUP(A3306,'[1]2019.11'!$A:$B,2,0)</f>
        <v>#N/A</v>
      </c>
      <c r="X3306" s="39" t="e">
        <f>VLOOKUP(A3306,'[1]2019.30'!$A:$B,2,0)</f>
        <v>#N/A</v>
      </c>
      <c r="AJ3306" s="39" t="e">
        <f>VLOOKUP(A3306,[2]修订!$B:$C,2,0)</f>
        <v>#N/A</v>
      </c>
    </row>
    <row r="3307" s="39" customFormat="1" spans="1:36">
      <c r="A3307" s="55"/>
      <c r="B3307" s="52"/>
      <c r="C3307" s="52" t="s">
        <v>5321</v>
      </c>
      <c r="D3307" s="52"/>
      <c r="E3307" s="56"/>
      <c r="F3307" s="56"/>
      <c r="G3307" s="52"/>
      <c r="H3307" s="47"/>
      <c r="I3307" s="44"/>
      <c r="J3307" s="39" t="e">
        <f>VLOOKUP(A3307,'[1]2019.11'!$A:$B,2,0)</f>
        <v>#N/A</v>
      </c>
      <c r="X3307" s="39" t="e">
        <f>VLOOKUP(A3307,'[1]2019.30'!$A:$B,2,0)</f>
        <v>#N/A</v>
      </c>
      <c r="AJ3307" s="39" t="e">
        <f>VLOOKUP(A3307,[2]修订!$B:$C,2,0)</f>
        <v>#N/A</v>
      </c>
    </row>
    <row r="3308" s="39" customFormat="1" spans="1:36">
      <c r="A3308" s="55"/>
      <c r="B3308" s="52"/>
      <c r="C3308" s="52" t="s">
        <v>5322</v>
      </c>
      <c r="D3308" s="52"/>
      <c r="E3308" s="56"/>
      <c r="F3308" s="56"/>
      <c r="G3308" s="52"/>
      <c r="H3308" s="47"/>
      <c r="I3308" s="44"/>
      <c r="J3308" s="39" t="e">
        <f>VLOOKUP(A3308,'[1]2019.11'!$A:$B,2,0)</f>
        <v>#N/A</v>
      </c>
      <c r="X3308" s="39" t="e">
        <f>VLOOKUP(A3308,'[1]2019.30'!$A:$B,2,0)</f>
        <v>#N/A</v>
      </c>
      <c r="AJ3308" s="39" t="e">
        <f>VLOOKUP(A3308,[2]修订!$B:$C,2,0)</f>
        <v>#N/A</v>
      </c>
    </row>
    <row r="3309" s="39" customFormat="1" spans="1:36">
      <c r="A3309" s="55"/>
      <c r="B3309" s="52"/>
      <c r="C3309" s="52" t="s">
        <v>5323</v>
      </c>
      <c r="D3309" s="52"/>
      <c r="E3309" s="56"/>
      <c r="F3309" s="56"/>
      <c r="G3309" s="52"/>
      <c r="H3309" s="47"/>
      <c r="I3309" s="44"/>
      <c r="J3309" s="39" t="e">
        <f>VLOOKUP(A3309,'[1]2019.11'!$A:$B,2,0)</f>
        <v>#N/A</v>
      </c>
      <c r="X3309" s="39" t="e">
        <f>VLOOKUP(A3309,'[1]2019.30'!$A:$B,2,0)</f>
        <v>#N/A</v>
      </c>
      <c r="AJ3309" s="39" t="e">
        <f>VLOOKUP(A3309,[2]修订!$B:$C,2,0)</f>
        <v>#N/A</v>
      </c>
    </row>
    <row r="3310" s="39" customFormat="1" spans="1:36">
      <c r="A3310" s="55"/>
      <c r="B3310" s="52"/>
      <c r="C3310" s="52" t="s">
        <v>5324</v>
      </c>
      <c r="D3310" s="52"/>
      <c r="E3310" s="56"/>
      <c r="F3310" s="56"/>
      <c r="G3310" s="52"/>
      <c r="H3310" s="47"/>
      <c r="I3310" s="44"/>
      <c r="J3310" s="39" t="e">
        <f>VLOOKUP(A3310,'[1]2019.11'!$A:$B,2,0)</f>
        <v>#N/A</v>
      </c>
      <c r="X3310" s="39" t="e">
        <f>VLOOKUP(A3310,'[1]2019.30'!$A:$B,2,0)</f>
        <v>#N/A</v>
      </c>
      <c r="AJ3310" s="39" t="e">
        <f>VLOOKUP(A3310,[2]修订!$B:$C,2,0)</f>
        <v>#N/A</v>
      </c>
    </row>
    <row r="3311" s="39" customFormat="1" spans="1:36">
      <c r="A3311" s="55" t="s">
        <v>5325</v>
      </c>
      <c r="B3311" s="52" t="s">
        <v>5326</v>
      </c>
      <c r="C3311" s="52"/>
      <c r="D3311" s="52"/>
      <c r="E3311" s="56" t="s">
        <v>28</v>
      </c>
      <c r="F3311" s="56">
        <v>110</v>
      </c>
      <c r="G3311" s="52"/>
      <c r="H3311" s="47"/>
      <c r="I3311" s="44"/>
      <c r="J3311" s="39" t="e">
        <f>VLOOKUP(A3311,'[1]2019.11'!$A:$B,2,0)</f>
        <v>#N/A</v>
      </c>
      <c r="X3311" s="39" t="e">
        <f>VLOOKUP(A3311,'[1]2019.30'!$A:$B,2,0)</f>
        <v>#N/A</v>
      </c>
      <c r="AJ3311" s="39" t="e">
        <f>VLOOKUP(A3311,[2]修订!$B:$C,2,0)</f>
        <v>#N/A</v>
      </c>
    </row>
    <row r="3312" s="39" customFormat="1" spans="1:36">
      <c r="A3312" s="55">
        <v>311502</v>
      </c>
      <c r="B3312" s="52" t="s">
        <v>5327</v>
      </c>
      <c r="C3312" s="52"/>
      <c r="D3312" s="52"/>
      <c r="E3312" s="56"/>
      <c r="F3312" s="56"/>
      <c r="G3312" s="52"/>
      <c r="H3312" s="47"/>
      <c r="I3312" s="44"/>
      <c r="J3312" s="39" t="e">
        <f>VLOOKUP(A3312,'[1]2019.11'!$A:$B,2,0)</f>
        <v>#N/A</v>
      </c>
      <c r="X3312" s="39" t="e">
        <f>VLOOKUP(A3312,'[1]2019.30'!$A:$B,2,0)</f>
        <v>#N/A</v>
      </c>
      <c r="AJ3312" s="39" t="e">
        <f>VLOOKUP(A3312,[2]修订!$B:$C,2,0)</f>
        <v>#N/A</v>
      </c>
    </row>
    <row r="3313" s="39" customFormat="1" ht="24" spans="1:36">
      <c r="A3313" s="55">
        <v>311502001</v>
      </c>
      <c r="B3313" s="52" t="s">
        <v>5328</v>
      </c>
      <c r="C3313" s="52"/>
      <c r="D3313" s="52"/>
      <c r="E3313" s="56" t="s">
        <v>28</v>
      </c>
      <c r="F3313" s="56" t="s">
        <v>526</v>
      </c>
      <c r="G3313" s="52"/>
      <c r="H3313" s="47"/>
      <c r="I3313" s="44"/>
      <c r="J3313" s="39" t="e">
        <f>VLOOKUP(A3313,'[1]2019.11'!$A:$B,2,0)</f>
        <v>#N/A</v>
      </c>
      <c r="X3313" s="39" t="e">
        <f>VLOOKUP(A3313,'[1]2019.30'!$A:$B,2,0)</f>
        <v>#N/A</v>
      </c>
      <c r="AJ3313" s="39" t="e">
        <f>VLOOKUP(A3313,[2]修订!$B:$C,2,0)</f>
        <v>#N/A</v>
      </c>
    </row>
    <row r="3314" s="39" customFormat="1" spans="1:36">
      <c r="A3314" s="55">
        <v>311502002</v>
      </c>
      <c r="B3314" s="52" t="s">
        <v>5329</v>
      </c>
      <c r="C3314" s="52"/>
      <c r="D3314" s="52"/>
      <c r="E3314" s="56" t="s">
        <v>28</v>
      </c>
      <c r="F3314" s="56">
        <v>70</v>
      </c>
      <c r="G3314" s="52"/>
      <c r="H3314" s="47"/>
      <c r="I3314" s="44"/>
      <c r="J3314" s="39" t="e">
        <f>VLOOKUP(A3314,'[1]2019.11'!$A:$B,2,0)</f>
        <v>#N/A</v>
      </c>
      <c r="X3314" s="39" t="e">
        <f>VLOOKUP(A3314,'[1]2019.30'!$A:$B,2,0)</f>
        <v>#N/A</v>
      </c>
      <c r="AJ3314" s="39" t="e">
        <f>VLOOKUP(A3314,[2]修订!$B:$C,2,0)</f>
        <v>#N/A</v>
      </c>
    </row>
    <row r="3315" s="39" customFormat="1" spans="1:36">
      <c r="A3315" s="55">
        <v>311502003</v>
      </c>
      <c r="B3315" s="52" t="s">
        <v>5330</v>
      </c>
      <c r="C3315" s="52"/>
      <c r="D3315" s="52"/>
      <c r="E3315" s="56" t="s">
        <v>28</v>
      </c>
      <c r="F3315" s="56" t="s">
        <v>526</v>
      </c>
      <c r="G3315" s="52"/>
      <c r="H3315" s="47"/>
      <c r="I3315" s="44"/>
      <c r="J3315" s="39" t="e">
        <f>VLOOKUP(A3315,'[1]2019.11'!$A:$B,2,0)</f>
        <v>#N/A</v>
      </c>
      <c r="X3315" s="39" t="e">
        <f>VLOOKUP(A3315,'[1]2019.30'!$A:$B,2,0)</f>
        <v>#N/A</v>
      </c>
      <c r="AJ3315" s="39" t="e">
        <f>VLOOKUP(A3315,[2]修订!$B:$C,2,0)</f>
        <v>#N/A</v>
      </c>
    </row>
    <row r="3316" s="39" customFormat="1" spans="1:36">
      <c r="A3316" s="55">
        <v>311502004</v>
      </c>
      <c r="B3316" s="52" t="s">
        <v>5331</v>
      </c>
      <c r="C3316" s="52"/>
      <c r="D3316" s="52"/>
      <c r="E3316" s="56" t="s">
        <v>28</v>
      </c>
      <c r="F3316" s="56">
        <v>55</v>
      </c>
      <c r="G3316" s="52"/>
      <c r="H3316" s="47"/>
      <c r="I3316" s="44"/>
      <c r="J3316" s="39" t="e">
        <f>VLOOKUP(A3316,'[1]2019.11'!$A:$B,2,0)</f>
        <v>#N/A</v>
      </c>
      <c r="X3316" s="39" t="e">
        <f>VLOOKUP(A3316,'[1]2019.30'!$A:$B,2,0)</f>
        <v>#N/A</v>
      </c>
      <c r="AJ3316" s="39" t="e">
        <f>VLOOKUP(A3316,[2]修订!$B:$C,2,0)</f>
        <v>#N/A</v>
      </c>
    </row>
    <row r="3317" s="39" customFormat="1" ht="27" spans="1:36">
      <c r="A3317" s="55">
        <v>311502005</v>
      </c>
      <c r="B3317" s="52" t="s">
        <v>5332</v>
      </c>
      <c r="C3317" s="52"/>
      <c r="D3317" s="52"/>
      <c r="E3317" s="56" t="s">
        <v>28</v>
      </c>
      <c r="F3317" s="56" t="s">
        <v>48</v>
      </c>
      <c r="G3317" s="52"/>
      <c r="H3317" s="47" t="s">
        <v>3406</v>
      </c>
      <c r="I3317" s="44">
        <v>350</v>
      </c>
      <c r="J3317" s="39" t="e">
        <f>VLOOKUP(A3317,'[1]2019.11'!$A:$B,2,0)</f>
        <v>#N/A</v>
      </c>
      <c r="X3317" s="39" t="e">
        <f>VLOOKUP(A3317,'[1]2019.30'!$A:$B,2,0)</f>
        <v>#N/A</v>
      </c>
      <c r="AJ3317" s="39" t="e">
        <f>VLOOKUP(A3317,[2]修订!$B:$C,2,0)</f>
        <v>#N/A</v>
      </c>
    </row>
    <row r="3318" s="39" customFormat="1" ht="27" spans="1:36">
      <c r="A3318" s="55">
        <v>311502006</v>
      </c>
      <c r="B3318" s="52" t="s">
        <v>5333</v>
      </c>
      <c r="C3318" s="52"/>
      <c r="D3318" s="52"/>
      <c r="E3318" s="56" t="s">
        <v>28</v>
      </c>
      <c r="F3318" s="56" t="s">
        <v>48</v>
      </c>
      <c r="G3318" s="52"/>
      <c r="H3318" s="47" t="s">
        <v>3406</v>
      </c>
      <c r="I3318" s="44">
        <v>2180</v>
      </c>
      <c r="J3318" s="39" t="e">
        <f>VLOOKUP(A3318,'[1]2019.11'!$A:$B,2,0)</f>
        <v>#N/A</v>
      </c>
      <c r="X3318" s="39" t="e">
        <f>VLOOKUP(A3318,'[1]2019.30'!$A:$B,2,0)</f>
        <v>#N/A</v>
      </c>
      <c r="AJ3318" s="39" t="e">
        <f>VLOOKUP(A3318,[2]修订!$B:$C,2,0)</f>
        <v>#N/A</v>
      </c>
    </row>
    <row r="3319" s="39" customFormat="1" spans="1:36">
      <c r="A3319" s="55">
        <v>311502007</v>
      </c>
      <c r="B3319" s="52" t="s">
        <v>5334</v>
      </c>
      <c r="C3319" s="52"/>
      <c r="D3319" s="52"/>
      <c r="E3319" s="56" t="s">
        <v>28</v>
      </c>
      <c r="F3319" s="56">
        <v>180</v>
      </c>
      <c r="G3319" s="52"/>
      <c r="H3319" s="47"/>
      <c r="I3319" s="44"/>
      <c r="J3319" s="39" t="e">
        <f>VLOOKUP(A3319,'[1]2019.11'!$A:$B,2,0)</f>
        <v>#N/A</v>
      </c>
      <c r="X3319" s="39" t="e">
        <f>VLOOKUP(A3319,'[1]2019.30'!$A:$B,2,0)</f>
        <v>#N/A</v>
      </c>
      <c r="AJ3319" s="39" t="e">
        <f>VLOOKUP(A3319,[2]修订!$B:$C,2,0)</f>
        <v>#N/A</v>
      </c>
    </row>
    <row r="3320" s="39" customFormat="1" ht="60" spans="1:36">
      <c r="A3320" s="55">
        <v>311502008</v>
      </c>
      <c r="B3320" s="52" t="s">
        <v>5335</v>
      </c>
      <c r="C3320" s="52" t="s">
        <v>5336</v>
      </c>
      <c r="D3320" s="52"/>
      <c r="E3320" s="56" t="s">
        <v>28</v>
      </c>
      <c r="F3320" s="56" t="s">
        <v>48</v>
      </c>
      <c r="G3320" s="52"/>
      <c r="H3320" s="57" t="s">
        <v>62</v>
      </c>
      <c r="I3320" s="39">
        <v>30</v>
      </c>
      <c r="J3320" s="39" t="e">
        <f>VLOOKUP(A3320,'[1]2019.11'!$A:$B,2,0)</f>
        <v>#N/A</v>
      </c>
      <c r="X3320" s="39" t="e">
        <f>VLOOKUP(A3320,'[1]2019.30'!$A:$B,2,0)</f>
        <v>#N/A</v>
      </c>
      <c r="AJ3320" s="39" t="e">
        <f>VLOOKUP(A3320,[2]修订!$B:$C,2,0)</f>
        <v>#N/A</v>
      </c>
    </row>
    <row r="3321" s="39" customFormat="1" spans="1:36">
      <c r="A3321" s="55">
        <v>311503</v>
      </c>
      <c r="B3321" s="52" t="s">
        <v>5337</v>
      </c>
      <c r="C3321" s="52"/>
      <c r="D3321" s="52"/>
      <c r="E3321" s="56"/>
      <c r="F3321" s="56"/>
      <c r="G3321" s="52"/>
      <c r="H3321" s="47"/>
      <c r="I3321" s="44"/>
      <c r="J3321" s="39" t="e">
        <f>VLOOKUP(A3321,'[1]2019.11'!$A:$B,2,0)</f>
        <v>#N/A</v>
      </c>
      <c r="X3321" s="39" t="e">
        <f>VLOOKUP(A3321,'[1]2019.30'!$A:$B,2,0)</f>
        <v>#N/A</v>
      </c>
      <c r="AJ3321" s="39" t="e">
        <f>VLOOKUP(A3321,[2]修订!$B:$C,2,0)</f>
        <v>#N/A</v>
      </c>
    </row>
    <row r="3322" s="39" customFormat="1" spans="1:36">
      <c r="A3322" s="55">
        <v>311503001</v>
      </c>
      <c r="B3322" s="52" t="s">
        <v>5338</v>
      </c>
      <c r="C3322" s="52"/>
      <c r="D3322" s="52"/>
      <c r="E3322" s="56" t="s">
        <v>53</v>
      </c>
      <c r="F3322" s="56">
        <v>14</v>
      </c>
      <c r="G3322" s="52"/>
      <c r="H3322" s="47"/>
      <c r="I3322" s="44"/>
      <c r="J3322" s="39" t="e">
        <f>VLOOKUP(A3322,'[1]2019.11'!$A:$B,2,0)</f>
        <v>#N/A</v>
      </c>
      <c r="X3322" s="39" t="e">
        <f>VLOOKUP(A3322,'[1]2019.30'!$A:$B,2,0)</f>
        <v>#N/A</v>
      </c>
      <c r="AJ3322" s="39" t="e">
        <f>VLOOKUP(A3322,[2]修订!$B:$C,2,0)</f>
        <v>#N/A</v>
      </c>
    </row>
    <row r="3323" s="39" customFormat="1" spans="1:36">
      <c r="A3323" s="55">
        <v>311503002</v>
      </c>
      <c r="B3323" s="52" t="s">
        <v>5339</v>
      </c>
      <c r="C3323" s="52"/>
      <c r="D3323" s="52"/>
      <c r="E3323" s="56" t="s">
        <v>28</v>
      </c>
      <c r="F3323" s="56">
        <v>55</v>
      </c>
      <c r="G3323" s="52"/>
      <c r="H3323" s="47"/>
      <c r="I3323" s="44"/>
      <c r="J3323" s="39" t="e">
        <f>VLOOKUP(A3323,'[1]2019.11'!$A:$B,2,0)</f>
        <v>#N/A</v>
      </c>
      <c r="X3323" s="39" t="e">
        <f>VLOOKUP(A3323,'[1]2019.30'!$A:$B,2,0)</f>
        <v>#N/A</v>
      </c>
      <c r="AJ3323" s="39" t="e">
        <f>VLOOKUP(A3323,[2]修订!$B:$C,2,0)</f>
        <v>#N/A</v>
      </c>
    </row>
    <row r="3324" s="39" customFormat="1" spans="1:36">
      <c r="A3324" s="55">
        <v>311503003</v>
      </c>
      <c r="B3324" s="52" t="s">
        <v>5340</v>
      </c>
      <c r="C3324" s="52"/>
      <c r="D3324" s="52"/>
      <c r="E3324" s="56" t="s">
        <v>28</v>
      </c>
      <c r="F3324" s="56">
        <v>75</v>
      </c>
      <c r="G3324" s="52" t="s">
        <v>5341</v>
      </c>
      <c r="H3324" s="47"/>
      <c r="I3324" s="44"/>
      <c r="J3324" s="39" t="e">
        <f>VLOOKUP(A3324,'[1]2019.11'!$A:$B,2,0)</f>
        <v>#N/A</v>
      </c>
      <c r="X3324" s="39" t="e">
        <f>VLOOKUP(A3324,'[1]2019.30'!$A:$B,2,0)</f>
        <v>#N/A</v>
      </c>
      <c r="AJ3324" s="39" t="e">
        <f>VLOOKUP(A3324,[2]修订!$B:$C,2,0)</f>
        <v>#N/A</v>
      </c>
    </row>
    <row r="3325" s="39" customFormat="1" spans="1:36">
      <c r="A3325" s="55">
        <v>311503004</v>
      </c>
      <c r="B3325" s="52" t="s">
        <v>5342</v>
      </c>
      <c r="C3325" s="52"/>
      <c r="D3325" s="52"/>
      <c r="E3325" s="56" t="s">
        <v>28</v>
      </c>
      <c r="F3325" s="56">
        <v>55</v>
      </c>
      <c r="G3325" s="52"/>
      <c r="H3325" s="47"/>
      <c r="I3325" s="44"/>
      <c r="J3325" s="39" t="e">
        <f>VLOOKUP(A3325,'[1]2019.11'!$A:$B,2,0)</f>
        <v>#N/A</v>
      </c>
      <c r="X3325" s="39" t="e">
        <f>VLOOKUP(A3325,'[1]2019.30'!$A:$B,2,0)</f>
        <v>#N/A</v>
      </c>
      <c r="AJ3325" s="39" t="e">
        <f>VLOOKUP(A3325,[2]修订!$B:$C,2,0)</f>
        <v>#N/A</v>
      </c>
    </row>
    <row r="3326" s="39" customFormat="1" ht="24" spans="1:36">
      <c r="A3326" s="55">
        <v>311503005</v>
      </c>
      <c r="B3326" s="52" t="s">
        <v>5343</v>
      </c>
      <c r="C3326" s="52"/>
      <c r="D3326" s="52"/>
      <c r="E3326" s="56" t="s">
        <v>28</v>
      </c>
      <c r="F3326" s="56">
        <v>140</v>
      </c>
      <c r="G3326" s="52"/>
      <c r="H3326" s="47"/>
      <c r="I3326" s="44"/>
      <c r="J3326" s="39" t="e">
        <f>VLOOKUP(A3326,'[1]2019.11'!$A:$B,2,0)</f>
        <v>#N/A</v>
      </c>
      <c r="X3326" s="39" t="e">
        <f>VLOOKUP(A3326,'[1]2019.30'!$A:$B,2,0)</f>
        <v>#N/A</v>
      </c>
      <c r="AJ3326" s="39" t="e">
        <f>VLOOKUP(A3326,[2]修订!$B:$C,2,0)</f>
        <v>#N/A</v>
      </c>
    </row>
    <row r="3327" s="39" customFormat="1" spans="1:36">
      <c r="A3327" s="55">
        <v>311503006</v>
      </c>
      <c r="B3327" s="52" t="s">
        <v>5344</v>
      </c>
      <c r="C3327" s="52"/>
      <c r="D3327" s="52"/>
      <c r="E3327" s="56" t="s">
        <v>28</v>
      </c>
      <c r="F3327" s="56">
        <v>28</v>
      </c>
      <c r="G3327" s="52"/>
      <c r="H3327" s="47"/>
      <c r="I3327" s="44"/>
      <c r="J3327" s="39" t="e">
        <f>VLOOKUP(A3327,'[1]2019.11'!$A:$B,2,0)</f>
        <v>#N/A</v>
      </c>
      <c r="X3327" s="39" t="e">
        <f>VLOOKUP(A3327,'[1]2019.30'!$A:$B,2,0)</f>
        <v>#N/A</v>
      </c>
      <c r="AJ3327" s="39" t="e">
        <f>VLOOKUP(A3327,[2]修订!$B:$C,2,0)</f>
        <v>#N/A</v>
      </c>
    </row>
    <row r="3328" s="39" customFormat="1" spans="1:36">
      <c r="A3328" s="55">
        <v>311503007</v>
      </c>
      <c r="B3328" s="52" t="s">
        <v>5345</v>
      </c>
      <c r="C3328" s="52"/>
      <c r="D3328" s="52"/>
      <c r="E3328" s="56" t="s">
        <v>28</v>
      </c>
      <c r="F3328" s="56">
        <v>55</v>
      </c>
      <c r="G3328" s="52"/>
      <c r="H3328" s="47"/>
      <c r="I3328" s="44"/>
      <c r="J3328" s="39" t="e">
        <f>VLOOKUP(A3328,'[1]2019.11'!$A:$B,2,0)</f>
        <v>#N/A</v>
      </c>
      <c r="X3328" s="39" t="e">
        <f>VLOOKUP(A3328,'[1]2019.30'!$A:$B,2,0)</f>
        <v>#N/A</v>
      </c>
      <c r="AJ3328" s="39" t="e">
        <f>VLOOKUP(A3328,[2]修订!$B:$C,2,0)</f>
        <v>#N/A</v>
      </c>
    </row>
    <row r="3329" s="39" customFormat="1" spans="1:36">
      <c r="A3329" s="55">
        <v>311503008</v>
      </c>
      <c r="B3329" s="52" t="s">
        <v>5346</v>
      </c>
      <c r="C3329" s="52"/>
      <c r="D3329" s="52"/>
      <c r="E3329" s="56" t="s">
        <v>28</v>
      </c>
      <c r="F3329" s="56">
        <v>19</v>
      </c>
      <c r="G3329" s="52"/>
      <c r="H3329" s="47"/>
      <c r="I3329" s="44"/>
      <c r="J3329" s="39" t="e">
        <f>VLOOKUP(A3329,'[1]2019.11'!$A:$B,2,0)</f>
        <v>#N/A</v>
      </c>
      <c r="X3329" s="39" t="e">
        <f>VLOOKUP(A3329,'[1]2019.30'!$A:$B,2,0)</f>
        <v>#N/A</v>
      </c>
      <c r="AJ3329" s="39" t="e">
        <f>VLOOKUP(A3329,[2]修订!$B:$C,2,0)</f>
        <v>#N/A</v>
      </c>
    </row>
    <row r="3330" s="39" customFormat="1" spans="1:36">
      <c r="A3330" s="55">
        <v>311503009</v>
      </c>
      <c r="B3330" s="52" t="s">
        <v>5347</v>
      </c>
      <c r="C3330" s="52"/>
      <c r="D3330" s="52"/>
      <c r="E3330" s="56" t="s">
        <v>28</v>
      </c>
      <c r="F3330" s="56">
        <v>35</v>
      </c>
      <c r="G3330" s="52"/>
      <c r="H3330" s="47"/>
      <c r="I3330" s="44"/>
      <c r="J3330" s="39" t="e">
        <f>VLOOKUP(A3330,'[1]2019.11'!$A:$B,2,0)</f>
        <v>#N/A</v>
      </c>
      <c r="X3330" s="39" t="e">
        <f>VLOOKUP(A3330,'[1]2019.30'!$A:$B,2,0)</f>
        <v>#N/A</v>
      </c>
      <c r="AJ3330" s="39" t="e">
        <f>VLOOKUP(A3330,[2]修订!$B:$C,2,0)</f>
        <v>#N/A</v>
      </c>
    </row>
    <row r="3331" s="39" customFormat="1" spans="1:36">
      <c r="A3331" s="55">
        <v>311503010</v>
      </c>
      <c r="B3331" s="52" t="s">
        <v>5348</v>
      </c>
      <c r="C3331" s="52"/>
      <c r="D3331" s="52"/>
      <c r="E3331" s="56" t="s">
        <v>28</v>
      </c>
      <c r="F3331" s="56">
        <v>28</v>
      </c>
      <c r="G3331" s="52"/>
      <c r="H3331" s="47"/>
      <c r="I3331" s="44"/>
      <c r="J3331" s="39" t="e">
        <f>VLOOKUP(A3331,'[1]2019.11'!$A:$B,2,0)</f>
        <v>#N/A</v>
      </c>
      <c r="X3331" s="39" t="e">
        <f>VLOOKUP(A3331,'[1]2019.30'!$A:$B,2,0)</f>
        <v>#N/A</v>
      </c>
      <c r="AJ3331" s="39" t="e">
        <f>VLOOKUP(A3331,[2]修订!$B:$C,2,0)</f>
        <v>#N/A</v>
      </c>
    </row>
    <row r="3332" s="39" customFormat="1" spans="1:36">
      <c r="A3332" s="55">
        <v>311503011</v>
      </c>
      <c r="B3332" s="52" t="s">
        <v>5349</v>
      </c>
      <c r="C3332" s="52"/>
      <c r="D3332" s="52"/>
      <c r="E3332" s="56" t="s">
        <v>28</v>
      </c>
      <c r="F3332" s="56">
        <v>55</v>
      </c>
      <c r="G3332" s="52" t="s">
        <v>5350</v>
      </c>
      <c r="H3332" s="47" t="s">
        <v>1847</v>
      </c>
      <c r="I3332" s="44"/>
      <c r="J3332" s="39" t="e">
        <f>VLOOKUP(A3332,'[1]2019.11'!$A:$B,2,0)</f>
        <v>#N/A</v>
      </c>
      <c r="X3332" s="39" t="e">
        <f>VLOOKUP(A3332,'[1]2019.30'!$A:$B,2,0)</f>
        <v>#N/A</v>
      </c>
      <c r="AJ3332" s="39" t="e">
        <f>VLOOKUP(A3332,[2]修订!$B:$C,2,0)</f>
        <v>#N/A</v>
      </c>
    </row>
    <row r="3333" s="39" customFormat="1" ht="27" spans="1:36">
      <c r="A3333" s="55">
        <v>311503012</v>
      </c>
      <c r="B3333" s="52" t="s">
        <v>5351</v>
      </c>
      <c r="C3333" s="52"/>
      <c r="D3333" s="52"/>
      <c r="E3333" s="56" t="s">
        <v>28</v>
      </c>
      <c r="F3333" s="56" t="s">
        <v>48</v>
      </c>
      <c r="G3333" s="52"/>
      <c r="H3333" s="47" t="s">
        <v>3406</v>
      </c>
      <c r="I3333" s="44">
        <v>33</v>
      </c>
      <c r="J3333" s="39" t="e">
        <f>VLOOKUP(A3333,'[1]2019.11'!$A:$B,2,0)</f>
        <v>#N/A</v>
      </c>
      <c r="X3333" s="39" t="e">
        <f>VLOOKUP(A3333,'[1]2019.30'!$A:$B,2,0)</f>
        <v>#N/A</v>
      </c>
      <c r="AJ3333" s="39" t="e">
        <f>VLOOKUP(A3333,[2]修订!$B:$C,2,0)</f>
        <v>#N/A</v>
      </c>
    </row>
    <row r="3334" s="39" customFormat="1" spans="1:36">
      <c r="A3334" s="55">
        <v>311503013</v>
      </c>
      <c r="B3334" s="52" t="s">
        <v>5352</v>
      </c>
      <c r="C3334" s="52"/>
      <c r="D3334" s="52"/>
      <c r="E3334" s="56" t="s">
        <v>28</v>
      </c>
      <c r="F3334" s="56">
        <v>14</v>
      </c>
      <c r="G3334" s="52"/>
      <c r="H3334" s="47"/>
      <c r="I3334" s="44"/>
      <c r="J3334" s="39" t="e">
        <f>VLOOKUP(A3334,'[1]2019.11'!$A:$B,2,0)</f>
        <v>#N/A</v>
      </c>
      <c r="X3334" s="39" t="e">
        <f>VLOOKUP(A3334,'[1]2019.30'!$A:$B,2,0)</f>
        <v>#N/A</v>
      </c>
      <c r="AJ3334" s="39" t="e">
        <f>VLOOKUP(A3334,[2]修订!$B:$C,2,0)</f>
        <v>#N/A</v>
      </c>
    </row>
    <row r="3335" s="39" customFormat="1" ht="27" spans="1:36">
      <c r="A3335" s="55">
        <v>311503014</v>
      </c>
      <c r="B3335" s="52" t="s">
        <v>5353</v>
      </c>
      <c r="C3335" s="52"/>
      <c r="D3335" s="52"/>
      <c r="E3335" s="56" t="s">
        <v>28</v>
      </c>
      <c r="F3335" s="56" t="s">
        <v>48</v>
      </c>
      <c r="G3335" s="52"/>
      <c r="H3335" s="47" t="s">
        <v>3406</v>
      </c>
      <c r="I3335" s="44">
        <v>33</v>
      </c>
      <c r="J3335" s="39" t="e">
        <f>VLOOKUP(A3335,'[1]2019.11'!$A:$B,2,0)</f>
        <v>#N/A</v>
      </c>
      <c r="X3335" s="39" t="e">
        <f>VLOOKUP(A3335,'[1]2019.30'!$A:$B,2,0)</f>
        <v>#N/A</v>
      </c>
      <c r="AJ3335" s="39" t="e">
        <f>VLOOKUP(A3335,[2]修订!$B:$C,2,0)</f>
        <v>#N/A</v>
      </c>
    </row>
    <row r="3336" s="39" customFormat="1" spans="1:36">
      <c r="A3336" s="55">
        <v>311503015</v>
      </c>
      <c r="B3336" s="52" t="s">
        <v>5354</v>
      </c>
      <c r="C3336" s="52"/>
      <c r="D3336" s="52"/>
      <c r="E3336" s="56" t="s">
        <v>28</v>
      </c>
      <c r="F3336" s="56">
        <v>35</v>
      </c>
      <c r="G3336" s="52"/>
      <c r="H3336" s="47"/>
      <c r="I3336" s="44"/>
      <c r="J3336" s="39" t="e">
        <f>VLOOKUP(A3336,'[1]2019.11'!$A:$B,2,0)</f>
        <v>#N/A</v>
      </c>
      <c r="X3336" s="39" t="e">
        <f>VLOOKUP(A3336,'[1]2019.30'!$A:$B,2,0)</f>
        <v>#N/A</v>
      </c>
      <c r="AJ3336" s="39" t="e">
        <f>VLOOKUP(A3336,[2]修订!$B:$C,2,0)</f>
        <v>#N/A</v>
      </c>
    </row>
    <row r="3337" s="39" customFormat="1" ht="27" spans="1:36">
      <c r="A3337" s="55">
        <v>311503016</v>
      </c>
      <c r="B3337" s="52" t="s">
        <v>5355</v>
      </c>
      <c r="C3337" s="52"/>
      <c r="D3337" s="52"/>
      <c r="E3337" s="56" t="s">
        <v>53</v>
      </c>
      <c r="F3337" s="56" t="s">
        <v>48</v>
      </c>
      <c r="G3337" s="52"/>
      <c r="H3337" s="47" t="s">
        <v>3406</v>
      </c>
      <c r="I3337" s="44">
        <v>12</v>
      </c>
      <c r="J3337" s="39" t="e">
        <f>VLOOKUP(A3337,'[1]2019.11'!$A:$B,2,0)</f>
        <v>#N/A</v>
      </c>
      <c r="X3337" s="39" t="e">
        <f>VLOOKUP(A3337,'[1]2019.30'!$A:$B,2,0)</f>
        <v>#N/A</v>
      </c>
      <c r="AJ3337" s="39" t="e">
        <f>VLOOKUP(A3337,[2]修订!$B:$C,2,0)</f>
        <v>#N/A</v>
      </c>
    </row>
    <row r="3338" s="39" customFormat="1" ht="27" spans="1:36">
      <c r="A3338" s="55">
        <v>311503017</v>
      </c>
      <c r="B3338" s="52" t="s">
        <v>5356</v>
      </c>
      <c r="C3338" s="52"/>
      <c r="D3338" s="52"/>
      <c r="E3338" s="56" t="s">
        <v>28</v>
      </c>
      <c r="F3338" s="56" t="s">
        <v>48</v>
      </c>
      <c r="G3338" s="52"/>
      <c r="H3338" s="47" t="s">
        <v>3406</v>
      </c>
      <c r="I3338" s="44">
        <v>22</v>
      </c>
      <c r="J3338" s="39" t="e">
        <f>VLOOKUP(A3338,'[1]2019.11'!$A:$B,2,0)</f>
        <v>#N/A</v>
      </c>
      <c r="X3338" s="39" t="e">
        <f>VLOOKUP(A3338,'[1]2019.30'!$A:$B,2,0)</f>
        <v>#N/A</v>
      </c>
      <c r="AJ3338" s="39" t="e">
        <f>VLOOKUP(A3338,[2]修订!$B:$C,2,0)</f>
        <v>#N/A</v>
      </c>
    </row>
    <row r="3339" s="39" customFormat="1" ht="27" spans="1:36">
      <c r="A3339" s="55">
        <v>311503018</v>
      </c>
      <c r="B3339" s="52" t="s">
        <v>5357</v>
      </c>
      <c r="C3339" s="52"/>
      <c r="D3339" s="52"/>
      <c r="E3339" s="56" t="s">
        <v>28</v>
      </c>
      <c r="F3339" s="56" t="s">
        <v>48</v>
      </c>
      <c r="G3339" s="52"/>
      <c r="H3339" s="47" t="s">
        <v>3406</v>
      </c>
      <c r="I3339" s="44">
        <v>6</v>
      </c>
      <c r="J3339" s="39" t="e">
        <f>VLOOKUP(A3339,'[1]2019.11'!$A:$B,2,0)</f>
        <v>#N/A</v>
      </c>
      <c r="X3339" s="39" t="e">
        <f>VLOOKUP(A3339,'[1]2019.30'!$A:$B,2,0)</f>
        <v>#N/A</v>
      </c>
      <c r="AJ3339" s="39" t="e">
        <f>VLOOKUP(A3339,[2]修订!$B:$C,2,0)</f>
        <v>#N/A</v>
      </c>
    </row>
    <row r="3340" s="39" customFormat="1" spans="1:36">
      <c r="A3340" s="55">
        <v>311503019</v>
      </c>
      <c r="B3340" s="52" t="s">
        <v>5358</v>
      </c>
      <c r="C3340" s="52"/>
      <c r="D3340" s="52"/>
      <c r="E3340" s="56" t="s">
        <v>28</v>
      </c>
      <c r="F3340" s="56">
        <v>10</v>
      </c>
      <c r="G3340" s="52"/>
      <c r="H3340" s="47"/>
      <c r="I3340" s="44"/>
      <c r="J3340" s="39" t="e">
        <f>VLOOKUP(A3340,'[1]2019.11'!$A:$B,2,0)</f>
        <v>#N/A</v>
      </c>
      <c r="X3340" s="39" t="e">
        <f>VLOOKUP(A3340,'[1]2019.30'!$A:$B,2,0)</f>
        <v>#N/A</v>
      </c>
      <c r="AJ3340" s="39" t="e">
        <f>VLOOKUP(A3340,[2]修订!$B:$C,2,0)</f>
        <v>#N/A</v>
      </c>
    </row>
    <row r="3341" s="39" customFormat="1" ht="27" spans="1:36">
      <c r="A3341" s="55">
        <v>311503020</v>
      </c>
      <c r="B3341" s="52" t="s">
        <v>5359</v>
      </c>
      <c r="C3341" s="52"/>
      <c r="D3341" s="52"/>
      <c r="E3341" s="56" t="s">
        <v>28</v>
      </c>
      <c r="F3341" s="56" t="s">
        <v>48</v>
      </c>
      <c r="G3341" s="52"/>
      <c r="H3341" s="47" t="s">
        <v>3406</v>
      </c>
      <c r="I3341" s="44">
        <v>34</v>
      </c>
      <c r="J3341" s="39" t="e">
        <f>VLOOKUP(A3341,'[1]2019.11'!$A:$B,2,0)</f>
        <v>#N/A</v>
      </c>
      <c r="X3341" s="39" t="e">
        <f>VLOOKUP(A3341,'[1]2019.30'!$A:$B,2,0)</f>
        <v>#N/A</v>
      </c>
      <c r="AJ3341" s="39" t="e">
        <f>VLOOKUP(A3341,[2]修订!$B:$C,2,0)</f>
        <v>#N/A</v>
      </c>
    </row>
    <row r="3342" s="39" customFormat="1" spans="1:36">
      <c r="A3342" s="55">
        <v>311503021</v>
      </c>
      <c r="B3342" s="52" t="s">
        <v>5360</v>
      </c>
      <c r="C3342" s="52"/>
      <c r="D3342" s="52"/>
      <c r="E3342" s="56" t="s">
        <v>28</v>
      </c>
      <c r="F3342" s="56" t="s">
        <v>526</v>
      </c>
      <c r="G3342" s="52"/>
      <c r="H3342" s="47"/>
      <c r="I3342" s="44"/>
      <c r="J3342" s="39" t="e">
        <f>VLOOKUP(A3342,'[1]2019.11'!$A:$B,2,0)</f>
        <v>#N/A</v>
      </c>
      <c r="X3342" s="39" t="e">
        <f>VLOOKUP(A3342,'[1]2019.30'!$A:$B,2,0)</f>
        <v>#N/A</v>
      </c>
      <c r="AJ3342" s="39" t="e">
        <f>VLOOKUP(A3342,[2]修订!$B:$C,2,0)</f>
        <v>#N/A</v>
      </c>
    </row>
    <row r="3343" s="39" customFormat="1" ht="27" spans="1:36">
      <c r="A3343" s="55">
        <v>311503022</v>
      </c>
      <c r="B3343" s="52" t="s">
        <v>5361</v>
      </c>
      <c r="C3343" s="52"/>
      <c r="D3343" s="52"/>
      <c r="E3343" s="56" t="s">
        <v>28</v>
      </c>
      <c r="F3343" s="56" t="s">
        <v>48</v>
      </c>
      <c r="G3343" s="52"/>
      <c r="H3343" s="47" t="s">
        <v>3406</v>
      </c>
      <c r="I3343" s="44">
        <v>43</v>
      </c>
      <c r="J3343" s="39" t="e">
        <f>VLOOKUP(A3343,'[1]2019.11'!$A:$B,2,0)</f>
        <v>#N/A</v>
      </c>
      <c r="X3343" s="39" t="e">
        <f>VLOOKUP(A3343,'[1]2019.30'!$A:$B,2,0)</f>
        <v>#N/A</v>
      </c>
      <c r="AJ3343" s="39" t="e">
        <f>VLOOKUP(A3343,[2]修订!$B:$C,2,0)</f>
        <v>#N/A</v>
      </c>
    </row>
    <row r="3344" s="39" customFormat="1" spans="1:36">
      <c r="A3344" s="55">
        <v>311503023</v>
      </c>
      <c r="B3344" s="52" t="s">
        <v>5362</v>
      </c>
      <c r="C3344" s="52"/>
      <c r="D3344" s="52"/>
      <c r="E3344" s="56" t="s">
        <v>28</v>
      </c>
      <c r="F3344" s="56">
        <v>45</v>
      </c>
      <c r="G3344" s="52"/>
      <c r="H3344" s="47"/>
      <c r="I3344" s="44"/>
      <c r="J3344" s="39" t="e">
        <f>VLOOKUP(A3344,'[1]2019.11'!$A:$B,2,0)</f>
        <v>#N/A</v>
      </c>
      <c r="X3344" s="39" t="e">
        <f>VLOOKUP(A3344,'[1]2019.30'!$A:$B,2,0)</f>
        <v>#N/A</v>
      </c>
      <c r="AJ3344" s="39" t="e">
        <f>VLOOKUP(A3344,[2]修订!$B:$C,2,0)</f>
        <v>#N/A</v>
      </c>
    </row>
    <row r="3345" s="39" customFormat="1" ht="27" spans="1:36">
      <c r="A3345" s="55">
        <v>311503024</v>
      </c>
      <c r="B3345" s="52" t="s">
        <v>5363</v>
      </c>
      <c r="C3345" s="52"/>
      <c r="D3345" s="52"/>
      <c r="E3345" s="56" t="s">
        <v>28</v>
      </c>
      <c r="F3345" s="56" t="s">
        <v>48</v>
      </c>
      <c r="G3345" s="52" t="s">
        <v>5364</v>
      </c>
      <c r="H3345" s="47" t="s">
        <v>3406</v>
      </c>
      <c r="I3345" s="44">
        <v>500</v>
      </c>
      <c r="J3345" s="39" t="e">
        <f>VLOOKUP(A3345,'[1]2019.11'!$A:$B,2,0)</f>
        <v>#N/A</v>
      </c>
      <c r="X3345" s="39" t="e">
        <f>VLOOKUP(A3345,'[1]2019.30'!$A:$B,2,0)</f>
        <v>#N/A</v>
      </c>
      <c r="AJ3345" s="39" t="e">
        <f>VLOOKUP(A3345,[2]修订!$B:$C,2,0)</f>
        <v>#N/A</v>
      </c>
    </row>
    <row r="3346" s="39" customFormat="1" spans="1:36">
      <c r="A3346" s="55" t="s">
        <v>5365</v>
      </c>
      <c r="B3346" s="52" t="s">
        <v>5366</v>
      </c>
      <c r="C3346" s="52"/>
      <c r="D3346" s="52"/>
      <c r="E3346" s="56" t="s">
        <v>28</v>
      </c>
      <c r="F3346" s="56"/>
      <c r="G3346" s="52"/>
      <c r="H3346" s="47"/>
      <c r="I3346" s="44"/>
      <c r="J3346" s="39" t="e">
        <f>VLOOKUP(A3346,'[1]2019.11'!$A:$B,2,0)</f>
        <v>#N/A</v>
      </c>
      <c r="X3346" s="39" t="e">
        <f>VLOOKUP(A3346,'[1]2019.30'!$A:$B,2,0)</f>
        <v>#N/A</v>
      </c>
      <c r="AJ3346" s="39" t="e">
        <f>VLOOKUP(A3346,[2]修订!$B:$C,2,0)</f>
        <v>#N/A</v>
      </c>
    </row>
    <row r="3347" s="39" customFormat="1" ht="27" spans="1:36">
      <c r="A3347" s="55" t="s">
        <v>5367</v>
      </c>
      <c r="B3347" s="52"/>
      <c r="C3347" s="52" t="s">
        <v>5368</v>
      </c>
      <c r="D3347" s="52"/>
      <c r="E3347" s="56" t="s">
        <v>28</v>
      </c>
      <c r="F3347" s="56">
        <v>50</v>
      </c>
      <c r="G3347" s="52"/>
      <c r="H3347" s="47" t="s">
        <v>3406</v>
      </c>
      <c r="I3347" s="44"/>
      <c r="J3347" s="39" t="e">
        <f>VLOOKUP(A3347,'[1]2019.11'!$A:$B,2,0)</f>
        <v>#N/A</v>
      </c>
      <c r="X3347" s="39" t="e">
        <f>VLOOKUP(A3347,'[1]2019.30'!$A:$B,2,0)</f>
        <v>#N/A</v>
      </c>
      <c r="AJ3347" s="39" t="e">
        <f>VLOOKUP(A3347,[2]修订!$B:$C,2,0)</f>
        <v>#N/A</v>
      </c>
    </row>
    <row r="3348" s="39" customFormat="1" spans="1:36">
      <c r="A3348" s="55" t="s">
        <v>5369</v>
      </c>
      <c r="B3348" s="52"/>
      <c r="C3348" s="52" t="s">
        <v>5370</v>
      </c>
      <c r="D3348" s="52"/>
      <c r="E3348" s="56" t="s">
        <v>28</v>
      </c>
      <c r="F3348" s="56">
        <v>70</v>
      </c>
      <c r="G3348" s="52"/>
      <c r="H3348" s="47"/>
      <c r="I3348" s="44"/>
      <c r="J3348" s="39" t="e">
        <f>VLOOKUP(A3348,'[1]2019.11'!$A:$B,2,0)</f>
        <v>#N/A</v>
      </c>
      <c r="X3348" s="39" t="e">
        <f>VLOOKUP(A3348,'[1]2019.30'!$A:$B,2,0)</f>
        <v>#N/A</v>
      </c>
      <c r="AJ3348" s="39" t="e">
        <f>VLOOKUP(A3348,[2]修订!$B:$C,2,0)</f>
        <v>#N/A</v>
      </c>
    </row>
    <row r="3349" s="39" customFormat="1" ht="27" spans="1:36">
      <c r="A3349" s="55" t="s">
        <v>5371</v>
      </c>
      <c r="B3349" s="52"/>
      <c r="C3349" s="52" t="s">
        <v>5372</v>
      </c>
      <c r="D3349" s="52"/>
      <c r="E3349" s="56" t="s">
        <v>28</v>
      </c>
      <c r="F3349" s="56">
        <v>50</v>
      </c>
      <c r="G3349" s="52"/>
      <c r="H3349" s="47" t="s">
        <v>3406</v>
      </c>
      <c r="I3349" s="44"/>
      <c r="J3349" s="39" t="e">
        <f>VLOOKUP(A3349,'[1]2019.11'!$A:$B,2,0)</f>
        <v>#N/A</v>
      </c>
      <c r="X3349" s="39" t="e">
        <f>VLOOKUP(A3349,'[1]2019.30'!$A:$B,2,0)</f>
        <v>#N/A</v>
      </c>
      <c r="AJ3349" s="39" t="e">
        <f>VLOOKUP(A3349,[2]修订!$B:$C,2,0)</f>
        <v>#N/A</v>
      </c>
    </row>
    <row r="3350" s="39" customFormat="1" spans="1:36">
      <c r="A3350" s="55" t="s">
        <v>5373</v>
      </c>
      <c r="B3350" s="52"/>
      <c r="C3350" s="52" t="s">
        <v>5374</v>
      </c>
      <c r="D3350" s="52"/>
      <c r="E3350" s="56" t="s">
        <v>28</v>
      </c>
      <c r="F3350" s="56">
        <v>120</v>
      </c>
      <c r="G3350" s="52"/>
      <c r="H3350" s="47"/>
      <c r="I3350" s="44"/>
      <c r="J3350" s="39" t="e">
        <f>VLOOKUP(A3350,'[1]2019.11'!$A:$B,2,0)</f>
        <v>#N/A</v>
      </c>
      <c r="X3350" s="39" t="e">
        <f>VLOOKUP(A3350,'[1]2019.30'!$A:$B,2,0)</f>
        <v>#N/A</v>
      </c>
      <c r="AJ3350" s="39" t="e">
        <f>VLOOKUP(A3350,[2]修订!$B:$C,2,0)</f>
        <v>#N/A</v>
      </c>
    </row>
    <row r="3351" s="39" customFormat="1" ht="27" spans="1:36">
      <c r="A3351" s="55" t="s">
        <v>5375</v>
      </c>
      <c r="B3351" s="52"/>
      <c r="C3351" s="52" t="s">
        <v>5376</v>
      </c>
      <c r="D3351" s="52"/>
      <c r="E3351" s="56" t="s">
        <v>28</v>
      </c>
      <c r="F3351" s="56">
        <v>70</v>
      </c>
      <c r="G3351" s="52"/>
      <c r="H3351" s="47" t="s">
        <v>3406</v>
      </c>
      <c r="I3351" s="44"/>
      <c r="J3351" s="39" t="e">
        <f>VLOOKUP(A3351,'[1]2019.11'!$A:$B,2,0)</f>
        <v>#N/A</v>
      </c>
      <c r="X3351" s="39" t="e">
        <f>VLOOKUP(A3351,'[1]2019.30'!$A:$B,2,0)</f>
        <v>#N/A</v>
      </c>
      <c r="AJ3351" s="39" t="e">
        <f>VLOOKUP(A3351,[2]修订!$B:$C,2,0)</f>
        <v>#N/A</v>
      </c>
    </row>
    <row r="3352" s="39" customFormat="1" spans="1:36">
      <c r="A3352" s="55" t="s">
        <v>5377</v>
      </c>
      <c r="B3352" s="52"/>
      <c r="C3352" s="52" t="s">
        <v>5378</v>
      </c>
      <c r="D3352" s="52"/>
      <c r="E3352" s="56" t="s">
        <v>28</v>
      </c>
      <c r="F3352" s="56">
        <v>25</v>
      </c>
      <c r="G3352" s="52"/>
      <c r="H3352" s="47"/>
      <c r="I3352" s="44"/>
      <c r="J3352" s="39" t="e">
        <f>VLOOKUP(A3352,'[1]2019.11'!$A:$B,2,0)</f>
        <v>#N/A</v>
      </c>
      <c r="X3352" s="39" t="e">
        <f>VLOOKUP(A3352,'[1]2019.30'!$A:$B,2,0)</f>
        <v>#N/A</v>
      </c>
      <c r="AJ3352" s="39" t="e">
        <f>VLOOKUP(A3352,[2]修订!$B:$C,2,0)</f>
        <v>#N/A</v>
      </c>
    </row>
    <row r="3353" s="39" customFormat="1" ht="27" spans="1:36">
      <c r="A3353" s="55" t="s">
        <v>5379</v>
      </c>
      <c r="B3353" s="52"/>
      <c r="C3353" s="52" t="s">
        <v>5380</v>
      </c>
      <c r="D3353" s="52"/>
      <c r="E3353" s="56" t="s">
        <v>28</v>
      </c>
      <c r="F3353" s="56">
        <v>35</v>
      </c>
      <c r="G3353" s="52"/>
      <c r="H3353" s="47" t="s">
        <v>3406</v>
      </c>
      <c r="I3353" s="44"/>
      <c r="J3353" s="39" t="e">
        <f>VLOOKUP(A3353,'[1]2019.11'!$A:$B,2,0)</f>
        <v>#N/A</v>
      </c>
      <c r="X3353" s="39" t="e">
        <f>VLOOKUP(A3353,'[1]2019.30'!$A:$B,2,0)</f>
        <v>#N/A</v>
      </c>
      <c r="AJ3353" s="39" t="e">
        <f>VLOOKUP(A3353,[2]修订!$B:$C,2,0)</f>
        <v>#N/A</v>
      </c>
    </row>
    <row r="3354" s="39" customFormat="1" ht="27" spans="1:36">
      <c r="A3354" s="55" t="s">
        <v>5381</v>
      </c>
      <c r="B3354" s="52"/>
      <c r="C3354" s="52" t="s">
        <v>5382</v>
      </c>
      <c r="D3354" s="52"/>
      <c r="E3354" s="56" t="s">
        <v>28</v>
      </c>
      <c r="F3354" s="56">
        <v>15</v>
      </c>
      <c r="G3354" s="52"/>
      <c r="H3354" s="47" t="s">
        <v>3406</v>
      </c>
      <c r="I3354" s="44"/>
      <c r="J3354" s="39" t="e">
        <f>VLOOKUP(A3354,'[1]2019.11'!$A:$B,2,0)</f>
        <v>#N/A</v>
      </c>
      <c r="X3354" s="39" t="e">
        <f>VLOOKUP(A3354,'[1]2019.30'!$A:$B,2,0)</f>
        <v>#N/A</v>
      </c>
      <c r="AJ3354" s="39" t="e">
        <f>VLOOKUP(A3354,[2]修订!$B:$C,2,0)</f>
        <v>#N/A</v>
      </c>
    </row>
    <row r="3355" s="39" customFormat="1" ht="27" spans="1:36">
      <c r="A3355" s="55" t="s">
        <v>5383</v>
      </c>
      <c r="B3355" s="52"/>
      <c r="C3355" s="52" t="s">
        <v>5384</v>
      </c>
      <c r="D3355" s="52"/>
      <c r="E3355" s="56" t="s">
        <v>28</v>
      </c>
      <c r="F3355" s="56">
        <v>90</v>
      </c>
      <c r="G3355" s="52"/>
      <c r="H3355" s="47" t="s">
        <v>3406</v>
      </c>
      <c r="I3355" s="44"/>
      <c r="J3355" s="39" t="e">
        <f>VLOOKUP(A3355,'[1]2019.11'!$A:$B,2,0)</f>
        <v>#N/A</v>
      </c>
      <c r="X3355" s="39" t="e">
        <f>VLOOKUP(A3355,'[1]2019.30'!$A:$B,2,0)</f>
        <v>#N/A</v>
      </c>
      <c r="AJ3355" s="39" t="e">
        <f>VLOOKUP(A3355,[2]修订!$B:$C,2,0)</f>
        <v>#N/A</v>
      </c>
    </row>
    <row r="3356" s="39" customFormat="1" ht="27" spans="1:36">
      <c r="A3356" s="55" t="s">
        <v>5385</v>
      </c>
      <c r="B3356" s="52"/>
      <c r="C3356" s="52" t="s">
        <v>5386</v>
      </c>
      <c r="D3356" s="52"/>
      <c r="E3356" s="56" t="s">
        <v>28</v>
      </c>
      <c r="F3356" s="56">
        <v>90</v>
      </c>
      <c r="G3356" s="52"/>
      <c r="H3356" s="47" t="s">
        <v>3406</v>
      </c>
      <c r="I3356" s="44"/>
      <c r="J3356" s="39" t="e">
        <f>VLOOKUP(A3356,'[1]2019.11'!$A:$B,2,0)</f>
        <v>#N/A</v>
      </c>
      <c r="X3356" s="39" t="e">
        <f>VLOOKUP(A3356,'[1]2019.30'!$A:$B,2,0)</f>
        <v>#N/A</v>
      </c>
      <c r="AJ3356" s="39" t="e">
        <f>VLOOKUP(A3356,[2]修订!$B:$C,2,0)</f>
        <v>#N/A</v>
      </c>
    </row>
    <row r="3357" s="39" customFormat="1" spans="1:36">
      <c r="A3357" s="55">
        <v>311503025</v>
      </c>
      <c r="B3357" s="52" t="s">
        <v>5387</v>
      </c>
      <c r="C3357" s="52"/>
      <c r="D3357" s="52"/>
      <c r="E3357" s="56" t="s">
        <v>28</v>
      </c>
      <c r="F3357" s="56" t="s">
        <v>526</v>
      </c>
      <c r="G3357" s="52"/>
      <c r="H3357" s="47"/>
      <c r="I3357" s="44"/>
      <c r="J3357" s="39" t="e">
        <f>VLOOKUP(A3357,'[1]2019.11'!$A:$B,2,0)</f>
        <v>#N/A</v>
      </c>
      <c r="X3357" s="39" t="e">
        <f>VLOOKUP(A3357,'[1]2019.30'!$A:$B,2,0)</f>
        <v>#N/A</v>
      </c>
      <c r="AJ3357" s="39" t="e">
        <f>VLOOKUP(A3357,[2]修订!$B:$C,2,0)</f>
        <v>#N/A</v>
      </c>
    </row>
    <row r="3358" s="39" customFormat="1" ht="27" spans="1:36">
      <c r="A3358" s="55">
        <v>311503026</v>
      </c>
      <c r="B3358" s="52" t="s">
        <v>5388</v>
      </c>
      <c r="C3358" s="52"/>
      <c r="D3358" s="52"/>
      <c r="E3358" s="56" t="s">
        <v>28</v>
      </c>
      <c r="F3358" s="56" t="s">
        <v>48</v>
      </c>
      <c r="G3358" s="52"/>
      <c r="H3358" s="47" t="s">
        <v>3406</v>
      </c>
      <c r="I3358" s="44">
        <v>67</v>
      </c>
      <c r="J3358" s="39" t="e">
        <f>VLOOKUP(A3358,'[1]2019.11'!$A:$B,2,0)</f>
        <v>#N/A</v>
      </c>
      <c r="X3358" s="39" t="e">
        <f>VLOOKUP(A3358,'[1]2019.30'!$A:$B,2,0)</f>
        <v>#N/A</v>
      </c>
      <c r="AJ3358" s="39" t="e">
        <f>VLOOKUP(A3358,[2]修订!$B:$C,2,0)</f>
        <v>#N/A</v>
      </c>
    </row>
    <row r="3359" s="39" customFormat="1" ht="27" spans="1:36">
      <c r="A3359" s="55">
        <v>311503027</v>
      </c>
      <c r="B3359" s="52" t="s">
        <v>5389</v>
      </c>
      <c r="C3359" s="52"/>
      <c r="D3359" s="52"/>
      <c r="E3359" s="56" t="s">
        <v>28</v>
      </c>
      <c r="F3359" s="56" t="s">
        <v>48</v>
      </c>
      <c r="G3359" s="52"/>
      <c r="H3359" s="47" t="s">
        <v>3406</v>
      </c>
      <c r="I3359" s="44">
        <v>43</v>
      </c>
      <c r="J3359" s="39" t="e">
        <f>VLOOKUP(A3359,'[1]2019.11'!$A:$B,2,0)</f>
        <v>#N/A</v>
      </c>
      <c r="X3359" s="39" t="e">
        <f>VLOOKUP(A3359,'[1]2019.30'!$A:$B,2,0)</f>
        <v>#N/A</v>
      </c>
      <c r="AJ3359" s="39" t="e">
        <f>VLOOKUP(A3359,[2]修订!$B:$C,2,0)</f>
        <v>#N/A</v>
      </c>
    </row>
    <row r="3360" s="39" customFormat="1" ht="27" spans="1:36">
      <c r="A3360" s="55">
        <v>311503028</v>
      </c>
      <c r="B3360" s="52" t="s">
        <v>5390</v>
      </c>
      <c r="C3360" s="52"/>
      <c r="D3360" s="52"/>
      <c r="E3360" s="56" t="s">
        <v>53</v>
      </c>
      <c r="F3360" s="56" t="s">
        <v>48</v>
      </c>
      <c r="G3360" s="52"/>
      <c r="H3360" s="47" t="s">
        <v>3406</v>
      </c>
      <c r="I3360" s="44">
        <v>55</v>
      </c>
      <c r="J3360" s="39" t="e">
        <f>VLOOKUP(A3360,'[1]2019.11'!$A:$B,2,0)</f>
        <v>#N/A</v>
      </c>
      <c r="X3360" s="39" t="e">
        <f>VLOOKUP(A3360,'[1]2019.30'!$A:$B,2,0)</f>
        <v>#N/A</v>
      </c>
      <c r="AJ3360" s="39" t="e">
        <f>VLOOKUP(A3360,[2]修订!$B:$C,2,0)</f>
        <v>#N/A</v>
      </c>
    </row>
    <row r="3361" s="39" customFormat="1" ht="27" spans="1:36">
      <c r="A3361" s="55">
        <v>311503029</v>
      </c>
      <c r="B3361" s="52" t="s">
        <v>5391</v>
      </c>
      <c r="C3361" s="52"/>
      <c r="D3361" s="52"/>
      <c r="E3361" s="56" t="s">
        <v>28</v>
      </c>
      <c r="F3361" s="56" t="s">
        <v>48</v>
      </c>
      <c r="G3361" s="52"/>
      <c r="H3361" s="47" t="s">
        <v>3406</v>
      </c>
      <c r="I3361" s="44">
        <v>34</v>
      </c>
      <c r="J3361" s="39" t="e">
        <f>VLOOKUP(A3361,'[1]2019.11'!$A:$B,2,0)</f>
        <v>#N/A</v>
      </c>
      <c r="X3361" s="39" t="e">
        <f>VLOOKUP(A3361,'[1]2019.30'!$A:$B,2,0)</f>
        <v>#N/A</v>
      </c>
      <c r="AJ3361" s="39" t="e">
        <f>VLOOKUP(A3361,[2]修订!$B:$C,2,0)</f>
        <v>#N/A</v>
      </c>
    </row>
    <row r="3362" s="39" customFormat="1" ht="27" spans="1:36">
      <c r="A3362" s="55">
        <v>311503030</v>
      </c>
      <c r="B3362" s="52" t="s">
        <v>5392</v>
      </c>
      <c r="C3362" s="52"/>
      <c r="D3362" s="52"/>
      <c r="E3362" s="56" t="s">
        <v>950</v>
      </c>
      <c r="F3362" s="56"/>
      <c r="G3362" s="52" t="s">
        <v>5393</v>
      </c>
      <c r="H3362" s="47" t="s">
        <v>3406</v>
      </c>
      <c r="I3362" s="44"/>
      <c r="J3362" s="39" t="e">
        <f>VLOOKUP(A3362,'[1]2019.11'!$A:$B,2,0)</f>
        <v>#N/A</v>
      </c>
      <c r="X3362" s="39" t="e">
        <f>VLOOKUP(A3362,'[1]2019.30'!$A:$B,2,0)</f>
        <v>#N/A</v>
      </c>
      <c r="AJ3362" s="39" t="e">
        <f>VLOOKUP(A3362,[2]修订!$B:$C,2,0)</f>
        <v>#N/A</v>
      </c>
    </row>
    <row r="3363" s="39" customFormat="1" ht="27" spans="1:36">
      <c r="A3363" s="55" t="s">
        <v>5394</v>
      </c>
      <c r="B3363" s="52" t="s">
        <v>5395</v>
      </c>
      <c r="C3363" s="52"/>
      <c r="D3363" s="52"/>
      <c r="E3363" s="56" t="s">
        <v>950</v>
      </c>
      <c r="F3363" s="56" t="s">
        <v>48</v>
      </c>
      <c r="G3363" s="52"/>
      <c r="H3363" s="47" t="s">
        <v>3406</v>
      </c>
      <c r="I3363" s="44">
        <v>3509</v>
      </c>
      <c r="J3363" s="39" t="e">
        <f>VLOOKUP(A3363,'[1]2019.11'!$A:$B,2,0)</f>
        <v>#N/A</v>
      </c>
      <c r="X3363" s="39" t="e">
        <f>VLOOKUP(A3363,'[1]2019.30'!$A:$B,2,0)</f>
        <v>#N/A</v>
      </c>
      <c r="AJ3363" s="39" t="e">
        <f>VLOOKUP(A3363,[2]修订!$B:$C,2,0)</f>
        <v>#N/A</v>
      </c>
    </row>
    <row r="3364" s="39" customFormat="1" ht="27" spans="1:36">
      <c r="A3364" s="55" t="s">
        <v>5396</v>
      </c>
      <c r="B3364" s="52" t="s">
        <v>5397</v>
      </c>
      <c r="C3364" s="52"/>
      <c r="D3364" s="52"/>
      <c r="E3364" s="56" t="s">
        <v>950</v>
      </c>
      <c r="F3364" s="56" t="s">
        <v>48</v>
      </c>
      <c r="G3364" s="52"/>
      <c r="H3364" s="47" t="s">
        <v>3406</v>
      </c>
      <c r="I3364" s="44">
        <v>5808</v>
      </c>
      <c r="J3364" s="39" t="e">
        <f>VLOOKUP(A3364,'[1]2019.11'!$A:$B,2,0)</f>
        <v>#N/A</v>
      </c>
      <c r="X3364" s="39" t="e">
        <f>VLOOKUP(A3364,'[1]2019.30'!$A:$B,2,0)</f>
        <v>#N/A</v>
      </c>
      <c r="AJ3364" s="39" t="e">
        <f>VLOOKUP(A3364,[2]修订!$B:$C,2,0)</f>
        <v>#N/A</v>
      </c>
    </row>
    <row r="3365" s="39" customFormat="1" ht="96" spans="1:36">
      <c r="A3365" s="55">
        <v>311600001</v>
      </c>
      <c r="B3365" s="52" t="s">
        <v>5398</v>
      </c>
      <c r="C3365" s="52" t="s">
        <v>5399</v>
      </c>
      <c r="D3365" s="52"/>
      <c r="E3365" s="56" t="s">
        <v>5400</v>
      </c>
      <c r="F3365" s="56" t="s">
        <v>48</v>
      </c>
      <c r="G3365" s="52"/>
      <c r="H3365" s="57" t="s">
        <v>159</v>
      </c>
      <c r="I3365" s="39">
        <v>800</v>
      </c>
      <c r="J3365" s="39" t="e">
        <f>VLOOKUP(A3365,'[1]2019.11'!$A:$B,2,0)</f>
        <v>#N/A</v>
      </c>
      <c r="X3365" s="39" t="e">
        <f>VLOOKUP(A3365,'[1]2019.30'!$A:$B,2,0)</f>
        <v>#N/A</v>
      </c>
      <c r="AJ3365" s="39" t="e">
        <f>VLOOKUP(A3365,[2]修订!$B:$C,2,0)</f>
        <v>#N/A</v>
      </c>
    </row>
    <row r="3366" s="39" customFormat="1" ht="72" spans="1:36">
      <c r="A3366" s="55">
        <v>311600002</v>
      </c>
      <c r="B3366" s="52" t="s">
        <v>5401</v>
      </c>
      <c r="C3366" s="52" t="s">
        <v>5402</v>
      </c>
      <c r="D3366" s="52"/>
      <c r="E3366" s="56" t="s">
        <v>617</v>
      </c>
      <c r="F3366" s="56" t="s">
        <v>48</v>
      </c>
      <c r="G3366" s="52"/>
      <c r="H3366" s="57" t="s">
        <v>159</v>
      </c>
      <c r="I3366" s="39">
        <v>1280</v>
      </c>
      <c r="J3366" s="39" t="e">
        <f>VLOOKUP(A3366,'[1]2019.11'!$A:$B,2,0)</f>
        <v>#N/A</v>
      </c>
      <c r="X3366" s="39" t="e">
        <f>VLOOKUP(A3366,'[1]2019.30'!$A:$B,2,0)</f>
        <v>#N/A</v>
      </c>
      <c r="AJ3366" s="39" t="e">
        <f>VLOOKUP(A3366,[2]修订!$B:$C,2,0)</f>
        <v>#N/A</v>
      </c>
    </row>
    <row r="3367" s="39" customFormat="1" ht="84" spans="1:36">
      <c r="A3367" s="55">
        <v>311600003</v>
      </c>
      <c r="B3367" s="52" t="s">
        <v>5403</v>
      </c>
      <c r="C3367" s="52" t="s">
        <v>5404</v>
      </c>
      <c r="D3367" s="52" t="s">
        <v>5405</v>
      </c>
      <c r="E3367" s="56" t="s">
        <v>28</v>
      </c>
      <c r="F3367" s="56" t="s">
        <v>48</v>
      </c>
      <c r="G3367" s="52"/>
      <c r="H3367" s="57" t="s">
        <v>159</v>
      </c>
      <c r="I3367" s="39">
        <v>400</v>
      </c>
      <c r="J3367" s="39" t="e">
        <f>VLOOKUP(A3367,'[1]2019.11'!$A:$B,2,0)</f>
        <v>#N/A</v>
      </c>
      <c r="X3367" s="39" t="e">
        <f>VLOOKUP(A3367,'[1]2019.30'!$A:$B,2,0)</f>
        <v>#N/A</v>
      </c>
      <c r="AJ3367" s="39" t="e">
        <f>VLOOKUP(A3367,[2]修订!$B:$C,2,0)</f>
        <v>#N/A</v>
      </c>
    </row>
    <row r="3368" s="39" customFormat="1" ht="72" spans="1:36">
      <c r="A3368" s="55">
        <v>311600004</v>
      </c>
      <c r="B3368" s="52" t="s">
        <v>5406</v>
      </c>
      <c r="C3368" s="52" t="s">
        <v>5407</v>
      </c>
      <c r="D3368" s="52"/>
      <c r="E3368" s="56" t="s">
        <v>5408</v>
      </c>
      <c r="F3368" s="56" t="s">
        <v>48</v>
      </c>
      <c r="G3368" s="52"/>
      <c r="H3368" s="57" t="s">
        <v>159</v>
      </c>
      <c r="I3368" s="39">
        <v>4000</v>
      </c>
      <c r="J3368" s="39" t="e">
        <f>VLOOKUP(A3368,'[1]2019.11'!$A:$B,2,0)</f>
        <v>#N/A</v>
      </c>
      <c r="X3368" s="39" t="e">
        <f>VLOOKUP(A3368,'[1]2019.30'!$A:$B,2,0)</f>
        <v>#N/A</v>
      </c>
      <c r="AJ3368" s="39" t="e">
        <f>VLOOKUP(A3368,[2]修订!$B:$C,2,0)</f>
        <v>#N/A</v>
      </c>
    </row>
    <row r="3369" s="39" customFormat="1" ht="120" spans="1:36">
      <c r="A3369" s="55">
        <v>311600005</v>
      </c>
      <c r="B3369" s="52" t="s">
        <v>5409</v>
      </c>
      <c r="C3369" s="52" t="s">
        <v>5410</v>
      </c>
      <c r="D3369" s="52"/>
      <c r="E3369" s="56" t="s">
        <v>28</v>
      </c>
      <c r="F3369" s="56" t="s">
        <v>48</v>
      </c>
      <c r="G3369" s="52"/>
      <c r="H3369" s="57" t="s">
        <v>159</v>
      </c>
      <c r="I3369" s="39">
        <v>500</v>
      </c>
      <c r="J3369" s="39" t="e">
        <f>VLOOKUP(A3369,'[1]2019.11'!$A:$B,2,0)</f>
        <v>#N/A</v>
      </c>
      <c r="X3369" s="39" t="e">
        <f>VLOOKUP(A3369,'[1]2019.30'!$A:$B,2,0)</f>
        <v>#N/A</v>
      </c>
      <c r="AJ3369" s="39" t="e">
        <f>VLOOKUP(A3369,[2]修订!$B:$C,2,0)</f>
        <v>#N/A</v>
      </c>
    </row>
    <row r="3370" s="39" customFormat="1" ht="60" spans="1:36">
      <c r="A3370" s="55">
        <v>311600006</v>
      </c>
      <c r="B3370" s="52" t="s">
        <v>5411</v>
      </c>
      <c r="C3370" s="52" t="s">
        <v>5412</v>
      </c>
      <c r="D3370" s="52"/>
      <c r="E3370" s="56" t="s">
        <v>5408</v>
      </c>
      <c r="F3370" s="56" t="s">
        <v>48</v>
      </c>
      <c r="G3370" s="52" t="s">
        <v>5413</v>
      </c>
      <c r="H3370" s="57" t="s">
        <v>159</v>
      </c>
      <c r="I3370" s="39">
        <v>400</v>
      </c>
      <c r="J3370" s="39" t="e">
        <f>VLOOKUP(A3370,'[1]2019.11'!$A:$B,2,0)</f>
        <v>#N/A</v>
      </c>
      <c r="X3370" s="39" t="e">
        <f>VLOOKUP(A3370,'[1]2019.30'!$A:$B,2,0)</f>
        <v>#N/A</v>
      </c>
      <c r="AJ3370" s="39" t="e">
        <f>VLOOKUP(A3370,[2]修订!$B:$C,2,0)</f>
        <v>#N/A</v>
      </c>
    </row>
    <row r="3371" s="39" customFormat="1" ht="108" spans="1:36">
      <c r="A3371" s="55">
        <v>311600007</v>
      </c>
      <c r="B3371" s="52" t="s">
        <v>5414</v>
      </c>
      <c r="C3371" s="52" t="s">
        <v>5415</v>
      </c>
      <c r="D3371" s="52"/>
      <c r="E3371" s="56" t="s">
        <v>28</v>
      </c>
      <c r="F3371" s="56" t="s">
        <v>48</v>
      </c>
      <c r="G3371" s="52"/>
      <c r="H3371" s="57" t="s">
        <v>159</v>
      </c>
      <c r="J3371" s="39" t="e">
        <f>VLOOKUP(A3371,'[1]2019.11'!$A:$B,2,0)</f>
        <v>#N/A</v>
      </c>
      <c r="X3371" s="39" t="e">
        <f>VLOOKUP(A3371,'[1]2019.30'!$A:$B,2,0)</f>
        <v>#N/A</v>
      </c>
      <c r="AJ3371" s="39" t="e">
        <f>VLOOKUP(A3371,[2]修订!$B:$C,2,0)</f>
        <v>#N/A</v>
      </c>
    </row>
    <row r="3372" s="39" customFormat="1" ht="108" spans="1:36">
      <c r="A3372" s="55">
        <v>311600008</v>
      </c>
      <c r="B3372" s="52" t="s">
        <v>5416</v>
      </c>
      <c r="C3372" s="52" t="s">
        <v>5417</v>
      </c>
      <c r="D3372" s="52"/>
      <c r="E3372" s="56" t="s">
        <v>28</v>
      </c>
      <c r="F3372" s="56" t="s">
        <v>48</v>
      </c>
      <c r="G3372" s="52"/>
      <c r="H3372" s="57" t="s">
        <v>159</v>
      </c>
      <c r="J3372" s="39" t="e">
        <f>VLOOKUP(A3372,'[1]2019.11'!$A:$B,2,0)</f>
        <v>#N/A</v>
      </c>
      <c r="X3372" s="39" t="e">
        <f>VLOOKUP(A3372,'[1]2019.30'!$A:$B,2,0)</f>
        <v>#N/A</v>
      </c>
      <c r="AJ3372" s="39" t="e">
        <f>VLOOKUP(A3372,[2]修订!$B:$C,2,0)</f>
        <v>#N/A</v>
      </c>
    </row>
    <row r="3373" s="41" customFormat="1" ht="36" spans="1:36">
      <c r="A3373" s="55">
        <v>311600009</v>
      </c>
      <c r="B3373" s="52" t="s">
        <v>5418</v>
      </c>
      <c r="C3373" s="52" t="s">
        <v>5419</v>
      </c>
      <c r="D3373" s="52" t="s">
        <v>5091</v>
      </c>
      <c r="E3373" s="56" t="s">
        <v>5420</v>
      </c>
      <c r="F3373" s="56" t="s">
        <v>48</v>
      </c>
      <c r="G3373" s="52"/>
      <c r="H3373" s="57" t="s">
        <v>275</v>
      </c>
      <c r="I3373" s="39">
        <v>200</v>
      </c>
      <c r="J3373" s="39" t="e">
        <f>VLOOKUP(A3373,'[1]2019.11'!$A:$B,2,0)</f>
        <v>#N/A</v>
      </c>
      <c r="X3373" s="39" t="e">
        <f>VLOOKUP(A3373,'[1]2019.30'!$A:$B,2,0)</f>
        <v>#N/A</v>
      </c>
      <c r="AJ3373" s="39" t="e">
        <f>VLOOKUP(A3373,[2]修订!$B:$C,2,0)</f>
        <v>#N/A</v>
      </c>
    </row>
    <row r="3374" s="41" customFormat="1" ht="48" spans="1:36">
      <c r="A3374" s="55">
        <v>311600010</v>
      </c>
      <c r="B3374" s="52" t="s">
        <v>5421</v>
      </c>
      <c r="C3374" s="52" t="s">
        <v>5422</v>
      </c>
      <c r="D3374" s="52" t="s">
        <v>5423</v>
      </c>
      <c r="E3374" s="56" t="s">
        <v>5424</v>
      </c>
      <c r="F3374" s="56" t="s">
        <v>48</v>
      </c>
      <c r="G3374" s="52"/>
      <c r="H3374" s="57" t="s">
        <v>275</v>
      </c>
      <c r="I3374" s="39">
        <v>3800</v>
      </c>
      <c r="J3374" s="39" t="e">
        <f>VLOOKUP(A3374,'[1]2019.11'!$A:$B,2,0)</f>
        <v>#N/A</v>
      </c>
      <c r="X3374" s="39" t="e">
        <f>VLOOKUP(A3374,'[1]2019.30'!$A:$B,2,0)</f>
        <v>#N/A</v>
      </c>
      <c r="AJ3374" s="39" t="e">
        <f>VLOOKUP(A3374,[2]修订!$B:$C,2,0)</f>
        <v>#N/A</v>
      </c>
    </row>
    <row r="3375" s="41" customFormat="1" ht="24" spans="1:36">
      <c r="A3375" s="55">
        <v>311600011</v>
      </c>
      <c r="B3375" s="52" t="s">
        <v>5425</v>
      </c>
      <c r="C3375" s="52" t="s">
        <v>5426</v>
      </c>
      <c r="D3375" s="52" t="s">
        <v>5091</v>
      </c>
      <c r="E3375" s="56" t="s">
        <v>5427</v>
      </c>
      <c r="F3375" s="56" t="s">
        <v>48</v>
      </c>
      <c r="G3375" s="52"/>
      <c r="H3375" s="57" t="s">
        <v>275</v>
      </c>
      <c r="I3375" s="39">
        <v>1500</v>
      </c>
      <c r="J3375" s="39" t="e">
        <f>VLOOKUP(A3375,'[1]2019.11'!$A:$B,2,0)</f>
        <v>#N/A</v>
      </c>
      <c r="X3375" s="39" t="e">
        <f>VLOOKUP(A3375,'[1]2019.30'!$A:$B,2,0)</f>
        <v>#N/A</v>
      </c>
      <c r="AJ3375" s="39" t="e">
        <f>VLOOKUP(A3375,[2]修订!$B:$C,2,0)</f>
        <v>#N/A</v>
      </c>
    </row>
    <row r="3376" s="41" customFormat="1" ht="36" spans="1:36">
      <c r="A3376" s="55">
        <v>311600012</v>
      </c>
      <c r="B3376" s="52" t="s">
        <v>5428</v>
      </c>
      <c r="C3376" s="52" t="s">
        <v>5429</v>
      </c>
      <c r="D3376" s="52" t="s">
        <v>5430</v>
      </c>
      <c r="E3376" s="56" t="s">
        <v>5427</v>
      </c>
      <c r="F3376" s="56" t="s">
        <v>48</v>
      </c>
      <c r="G3376" s="52"/>
      <c r="H3376" s="57" t="s">
        <v>275</v>
      </c>
      <c r="I3376" s="39">
        <v>2500</v>
      </c>
      <c r="J3376" s="39" t="e">
        <f>VLOOKUP(A3376,'[1]2019.11'!$A:$B,2,0)</f>
        <v>#N/A</v>
      </c>
      <c r="X3376" s="39" t="e">
        <f>VLOOKUP(A3376,'[1]2019.30'!$A:$B,2,0)</f>
        <v>#N/A</v>
      </c>
      <c r="AJ3376" s="39" t="e">
        <f>VLOOKUP(A3376,[2]修订!$B:$C,2,0)</f>
        <v>#N/A</v>
      </c>
    </row>
    <row r="3377" s="41" customFormat="1" ht="36" spans="1:36">
      <c r="A3377" s="55">
        <v>311600013</v>
      </c>
      <c r="B3377" s="52" t="s">
        <v>5431</v>
      </c>
      <c r="C3377" s="52" t="s">
        <v>5432</v>
      </c>
      <c r="D3377" s="52" t="s">
        <v>5430</v>
      </c>
      <c r="E3377" s="56" t="s">
        <v>5433</v>
      </c>
      <c r="F3377" s="56" t="s">
        <v>48</v>
      </c>
      <c r="G3377" s="52"/>
      <c r="H3377" s="57" t="s">
        <v>275</v>
      </c>
      <c r="I3377" s="39">
        <v>2500</v>
      </c>
      <c r="J3377" s="39" t="e">
        <f>VLOOKUP(A3377,'[1]2019.11'!$A:$B,2,0)</f>
        <v>#N/A</v>
      </c>
      <c r="X3377" s="39" t="e">
        <f>VLOOKUP(A3377,'[1]2019.30'!$A:$B,2,0)</f>
        <v>#N/A</v>
      </c>
      <c r="AJ3377" s="39" t="e">
        <f>VLOOKUP(A3377,[2]修订!$B:$C,2,0)</f>
        <v>#N/A</v>
      </c>
    </row>
    <row r="3378" s="41" customFormat="1" ht="40.5" spans="1:36">
      <c r="A3378" s="55">
        <v>311600014</v>
      </c>
      <c r="B3378" s="52" t="s">
        <v>5434</v>
      </c>
      <c r="C3378" s="52" t="s">
        <v>5435</v>
      </c>
      <c r="D3378" s="52" t="s">
        <v>5436</v>
      </c>
      <c r="E3378" s="56" t="s">
        <v>28</v>
      </c>
      <c r="F3378" s="56" t="s">
        <v>48</v>
      </c>
      <c r="G3378" s="52"/>
      <c r="H3378" s="47" t="s">
        <v>2516</v>
      </c>
      <c r="I3378" s="44">
        <v>3800</v>
      </c>
      <c r="J3378" s="39" t="e">
        <f>VLOOKUP(A3378,'[1]2019.11'!$A:$B,2,0)</f>
        <v>#N/A</v>
      </c>
      <c r="X3378" s="39" t="e">
        <f>VLOOKUP(A3378,'[1]2019.30'!$A:$B,2,0)</f>
        <v>#N/A</v>
      </c>
      <c r="AJ3378" s="39" t="e">
        <f>VLOOKUP(A3378,[2]修订!$B:$C,2,0)</f>
        <v>#N/A</v>
      </c>
    </row>
    <row r="3379" s="41" customFormat="1" ht="36" spans="1:36">
      <c r="A3379" s="55">
        <v>311600015</v>
      </c>
      <c r="B3379" s="52" t="s">
        <v>5437</v>
      </c>
      <c r="C3379" s="52" t="s">
        <v>5438</v>
      </c>
      <c r="D3379" s="52"/>
      <c r="E3379" s="56" t="s">
        <v>5427</v>
      </c>
      <c r="F3379" s="56" t="s">
        <v>48</v>
      </c>
      <c r="G3379" s="52"/>
      <c r="H3379" s="57" t="s">
        <v>81</v>
      </c>
      <c r="I3379" s="39">
        <v>1200</v>
      </c>
      <c r="J3379" s="39" t="e">
        <f>VLOOKUP(A3379,'[1]2019.11'!$A:$B,2,0)</f>
        <v>#N/A</v>
      </c>
      <c r="X3379" s="39" t="e">
        <f>VLOOKUP(A3379,'[1]2019.30'!$A:$B,2,0)</f>
        <v>#N/A</v>
      </c>
      <c r="AJ3379" s="39" t="e">
        <f>VLOOKUP(A3379,[2]修订!$B:$C,2,0)</f>
        <v>#N/A</v>
      </c>
    </row>
    <row r="3380" s="41" customFormat="1" ht="36" spans="1:36">
      <c r="A3380" s="55">
        <v>311600016</v>
      </c>
      <c r="B3380" s="52" t="s">
        <v>5439</v>
      </c>
      <c r="C3380" s="52" t="s">
        <v>5440</v>
      </c>
      <c r="D3380" s="52"/>
      <c r="E3380" s="56" t="s">
        <v>5427</v>
      </c>
      <c r="F3380" s="56" t="s">
        <v>48</v>
      </c>
      <c r="G3380" s="52"/>
      <c r="H3380" s="57" t="s">
        <v>81</v>
      </c>
      <c r="I3380" s="39">
        <v>3000</v>
      </c>
      <c r="J3380" s="39" t="e">
        <f>VLOOKUP(A3380,'[1]2019.11'!$A:$B,2,0)</f>
        <v>#N/A</v>
      </c>
      <c r="X3380" s="39" t="e">
        <f>VLOOKUP(A3380,'[1]2019.30'!$A:$B,2,0)</f>
        <v>#N/A</v>
      </c>
      <c r="AJ3380" s="39" t="e">
        <f>VLOOKUP(A3380,[2]修订!$B:$C,2,0)</f>
        <v>#N/A</v>
      </c>
    </row>
    <row r="3381" s="39" customFormat="1" spans="1:36">
      <c r="A3381" s="55">
        <v>32</v>
      </c>
      <c r="B3381" s="52" t="s">
        <v>5441</v>
      </c>
      <c r="C3381" s="52"/>
      <c r="D3381" s="52"/>
      <c r="E3381" s="56"/>
      <c r="F3381" s="56"/>
      <c r="G3381" s="52"/>
      <c r="H3381" s="47"/>
      <c r="I3381" s="44"/>
      <c r="J3381" s="39" t="e">
        <f>VLOOKUP(A3381,'[1]2019.11'!$A:$B,2,0)</f>
        <v>#N/A</v>
      </c>
      <c r="X3381" s="39" t="str">
        <f>VLOOKUP(A3381,'[1]2019.30'!$A:$B,2,0)</f>
        <v>(二)经血管介入诊疗</v>
      </c>
      <c r="Y3381" s="39">
        <f>IF(B3381=X3381,0,1)</f>
        <v>0</v>
      </c>
      <c r="Z3381" s="39">
        <v>0</v>
      </c>
      <c r="AA3381" s="39">
        <f>IF(C3381=Z3381,0,1)</f>
        <v>0</v>
      </c>
      <c r="AB3381" s="39" t="e">
        <f>VLOOKUP(A3381,'[1]2019.30'!$A:$D,4,0)</f>
        <v>#REF!</v>
      </c>
      <c r="AC3381" s="39" t="e">
        <f>IF(D3381=AB3381,0,1)</f>
        <v>#REF!</v>
      </c>
      <c r="AD3381" s="39" t="e">
        <f>VLOOKUP(A3381,'[1]2019.30'!$A:$E,5,0)</f>
        <v>#REF!</v>
      </c>
      <c r="AE3381" s="39" t="e">
        <f>IF(E3381=AD3381,0,1)</f>
        <v>#REF!</v>
      </c>
      <c r="AF3381" s="39" t="e">
        <f>VLOOKUP(A3381,'[1]2019.30'!$A:$F,6,0)</f>
        <v>#REF!</v>
      </c>
      <c r="AG3381" s="39" t="e">
        <f>IF(F3381=AF3381,0,1)</f>
        <v>#REF!</v>
      </c>
      <c r="AH3381" s="39">
        <v>0</v>
      </c>
      <c r="AI3381" s="39">
        <f>IF(G3381=AH3381,0,1)</f>
        <v>0</v>
      </c>
      <c r="AJ3381" s="39" t="e">
        <f>VLOOKUP(A3381,[2]修订!$B:$C,2,0)</f>
        <v>#N/A</v>
      </c>
    </row>
    <row r="3382" s="39" customFormat="1" spans="1:36">
      <c r="A3382" s="55"/>
      <c r="B3382" s="52" t="s">
        <v>3064</v>
      </c>
      <c r="C3382" s="52"/>
      <c r="D3382" s="52"/>
      <c r="E3382" s="56"/>
      <c r="F3382" s="56"/>
      <c r="G3382" s="52"/>
      <c r="H3382" s="47"/>
      <c r="I3382" s="44"/>
      <c r="J3382" s="39" t="e">
        <f>VLOOKUP(A3382,'[1]2019.11'!$A:$B,2,0)</f>
        <v>#N/A</v>
      </c>
      <c r="X3382" s="39" t="e">
        <f>VLOOKUP(A3382,'[1]2019.30'!$A:$B,2,0)</f>
        <v>#N/A</v>
      </c>
      <c r="AJ3382" s="39" t="e">
        <f>VLOOKUP(A3382,[2]修订!$B:$C,2,0)</f>
        <v>#N/A</v>
      </c>
    </row>
    <row r="3383" s="39" customFormat="1" spans="1:36">
      <c r="A3383" s="55"/>
      <c r="B3383" s="52" t="s">
        <v>5442</v>
      </c>
      <c r="C3383" s="47"/>
      <c r="D3383" s="47"/>
      <c r="E3383" s="47"/>
      <c r="F3383" s="47"/>
      <c r="G3383" s="47"/>
      <c r="H3383" s="47"/>
      <c r="I3383" s="44"/>
      <c r="J3383" s="39" t="e">
        <f>VLOOKUP(A3383,'[1]2019.11'!$A:$B,2,0)</f>
        <v>#N/A</v>
      </c>
      <c r="X3383" s="39" t="e">
        <f>VLOOKUP(A3383,'[1]2019.30'!$A:$B,2,0)</f>
        <v>#N/A</v>
      </c>
      <c r="AJ3383" s="39" t="e">
        <f>VLOOKUP(A3383,[2]修订!$B:$C,2,0)</f>
        <v>#N/A</v>
      </c>
    </row>
    <row r="3384" s="39" customFormat="1" ht="20.25" customHeight="1" spans="1:36">
      <c r="A3384" s="55"/>
      <c r="B3384" s="52" t="s">
        <v>5443</v>
      </c>
      <c r="C3384" s="47"/>
      <c r="D3384" s="47"/>
      <c r="E3384" s="47"/>
      <c r="F3384" s="47"/>
      <c r="G3384" s="47"/>
      <c r="H3384" s="47"/>
      <c r="I3384" s="44"/>
      <c r="J3384" s="39" t="e">
        <f>VLOOKUP(A3384,'[1]2019.11'!$A:$B,2,0)</f>
        <v>#N/A</v>
      </c>
      <c r="X3384" s="39" t="e">
        <f>VLOOKUP(A3384,'[1]2019.30'!$A:$B,2,0)</f>
        <v>#N/A</v>
      </c>
      <c r="AJ3384" s="39" t="e">
        <f>VLOOKUP(A3384,[2]修订!$B:$C,2,0)</f>
        <v>#N/A</v>
      </c>
    </row>
    <row r="3385" s="39" customFormat="1" ht="21" customHeight="1" spans="1:36">
      <c r="A3385" s="55"/>
      <c r="B3385" s="52" t="s">
        <v>5444</v>
      </c>
      <c r="C3385" s="47"/>
      <c r="D3385" s="47"/>
      <c r="E3385" s="47"/>
      <c r="F3385" s="47"/>
      <c r="G3385" s="47"/>
      <c r="H3385" s="47"/>
      <c r="I3385" s="44"/>
      <c r="J3385" s="39" t="e">
        <f>VLOOKUP(A3385,'[1]2019.11'!$A:$B,2,0)</f>
        <v>#N/A</v>
      </c>
      <c r="X3385" s="39" t="e">
        <f>VLOOKUP(A3385,'[1]2019.30'!$A:$B,2,0)</f>
        <v>#N/A</v>
      </c>
      <c r="AJ3385" s="39" t="e">
        <f>VLOOKUP(A3385,[2]修订!$B:$C,2,0)</f>
        <v>#N/A</v>
      </c>
    </row>
    <row r="3386" s="39" customFormat="1" ht="21" customHeight="1" spans="1:36">
      <c r="A3386" s="55"/>
      <c r="B3386" s="52" t="s">
        <v>5445</v>
      </c>
      <c r="C3386" s="47"/>
      <c r="D3386" s="47"/>
      <c r="E3386" s="47"/>
      <c r="F3386" s="47"/>
      <c r="G3386" s="47"/>
      <c r="H3386" s="47"/>
      <c r="I3386" s="44"/>
      <c r="J3386" s="39" t="e">
        <f>VLOOKUP(A3386,'[1]2019.11'!$A:$B,2,0)</f>
        <v>#N/A</v>
      </c>
      <c r="X3386" s="39" t="e">
        <f>VLOOKUP(A3386,'[1]2019.30'!$A:$B,2,0)</f>
        <v>#N/A</v>
      </c>
      <c r="AJ3386" s="39" t="e">
        <f>VLOOKUP(A3386,[2]修订!$B:$C,2,0)</f>
        <v>#N/A</v>
      </c>
    </row>
    <row r="3387" s="39" customFormat="1" ht="29.25" customHeight="1" spans="1:36">
      <c r="A3387" s="55"/>
      <c r="B3387" s="52" t="s">
        <v>5446</v>
      </c>
      <c r="C3387" s="47"/>
      <c r="D3387" s="47"/>
      <c r="E3387" s="47"/>
      <c r="F3387" s="47"/>
      <c r="G3387" s="47"/>
      <c r="H3387" s="47"/>
      <c r="I3387" s="44"/>
      <c r="J3387" s="39" t="e">
        <f>VLOOKUP(A3387,'[1]2019.11'!$A:$B,2,0)</f>
        <v>#N/A</v>
      </c>
      <c r="X3387" s="39" t="e">
        <f>VLOOKUP(A3387,'[1]2019.30'!$A:$B,2,0)</f>
        <v>#N/A</v>
      </c>
      <c r="AJ3387" s="39" t="e">
        <f>VLOOKUP(A3387,[2]修订!$B:$C,2,0)</f>
        <v>#N/A</v>
      </c>
    </row>
    <row r="3388" s="39" customFormat="1" ht="15" customHeight="1" spans="1:36">
      <c r="A3388" s="55"/>
      <c r="B3388" s="52" t="s">
        <v>5447</v>
      </c>
      <c r="C3388" s="52"/>
      <c r="D3388" s="52"/>
      <c r="E3388" s="52"/>
      <c r="F3388" s="52"/>
      <c r="G3388" s="52"/>
      <c r="H3388" s="47" t="s">
        <v>5</v>
      </c>
      <c r="I3388" s="44"/>
      <c r="J3388" s="39" t="e">
        <f>VLOOKUP(A3388,'[1]2019.11'!$A:$B,2,0)</f>
        <v>#N/A</v>
      </c>
      <c r="X3388" s="39" t="e">
        <f>VLOOKUP(A3388,'[1]2019.30'!$A:$B,2,0)</f>
        <v>#N/A</v>
      </c>
      <c r="AJ3388" s="39" t="e">
        <f>VLOOKUP(A3388,[2]修订!$B:$C,2,0)</f>
        <v>#N/A</v>
      </c>
    </row>
    <row r="3389" s="39" customFormat="1" spans="1:36">
      <c r="A3389" s="55">
        <v>3201</v>
      </c>
      <c r="B3389" s="52" t="s">
        <v>5448</v>
      </c>
      <c r="C3389" s="52"/>
      <c r="D3389" s="52"/>
      <c r="E3389" s="56"/>
      <c r="F3389" s="56"/>
      <c r="G3389" s="52"/>
      <c r="H3389" s="47"/>
      <c r="I3389" s="44"/>
      <c r="J3389" s="39" t="str">
        <f>VLOOKUP(A3389,'[1]2019.11'!$A:$B,2,0)</f>
        <v>1．静脉介入诊疗</v>
      </c>
      <c r="K3389" s="39">
        <f>IF(B3389=J3389,0,1)</f>
        <v>0</v>
      </c>
      <c r="L3389" s="39">
        <v>0</v>
      </c>
      <c r="M3389" s="39">
        <f>IF(C3389=L3389,0,1)</f>
        <v>0</v>
      </c>
      <c r="N3389" s="39" t="e">
        <f>VLOOKUP(A3389,'[1]2019.11'!$A:$D,4,0)</f>
        <v>#REF!</v>
      </c>
      <c r="O3389" s="39" t="e">
        <f>IF(D3389=N3389,0,1)</f>
        <v>#REF!</v>
      </c>
      <c r="P3389" s="39" t="e">
        <f>VLOOKUP(A3389:A3390,'[1]2019.11'!$A:$E,5,0)</f>
        <v>#REF!</v>
      </c>
      <c r="Q3389" s="39" t="e">
        <f>IF(E3389=P3389,0,1)</f>
        <v>#REF!</v>
      </c>
      <c r="R3389" s="39" t="e">
        <f>VLOOKUP(A3389,'[1]2019.11'!$A:$F,6,0)</f>
        <v>#REF!</v>
      </c>
      <c r="S3389" s="39" t="e">
        <f>IF(F3389=R3389,0,1)</f>
        <v>#REF!</v>
      </c>
      <c r="V3389" s="39">
        <v>0</v>
      </c>
      <c r="W3389" s="39">
        <f>IF(G3389=V3389,0,1)</f>
        <v>0</v>
      </c>
      <c r="X3389" s="39" t="str">
        <f>VLOOKUP(A3389,'[1]2019.30'!$A:$B,2,0)</f>
        <v>1．静脉介入诊疗</v>
      </c>
      <c r="Y3389" s="39">
        <f t="shared" ref="Y3389:Y3401" si="662">IF(B3389=X3389,0,1)</f>
        <v>0</v>
      </c>
      <c r="Z3389" s="39">
        <v>0</v>
      </c>
      <c r="AA3389" s="39">
        <f t="shared" ref="AA3389:AA3401" si="663">IF(C3389=Z3389,0,1)</f>
        <v>0</v>
      </c>
      <c r="AB3389" s="39" t="e">
        <f>VLOOKUP(A3389,'[1]2019.30'!$A:$D,4,0)</f>
        <v>#REF!</v>
      </c>
      <c r="AC3389" s="39" t="e">
        <f t="shared" ref="AC3389:AC3401" si="664">IF(D3389=AB3389,0,1)</f>
        <v>#REF!</v>
      </c>
      <c r="AD3389" s="39" t="e">
        <f>VLOOKUP(A3389,'[1]2019.30'!$A:$E,5,0)</f>
        <v>#REF!</v>
      </c>
      <c r="AE3389" s="39" t="e">
        <f t="shared" ref="AE3389:AE3401" si="665">IF(E3389=AD3389,0,1)</f>
        <v>#REF!</v>
      </c>
      <c r="AF3389" s="39" t="e">
        <f>VLOOKUP(A3389,'[1]2019.30'!$A:$F,6,0)</f>
        <v>#REF!</v>
      </c>
      <c r="AG3389" s="39" t="e">
        <f t="shared" ref="AG3389:AG3401" si="666">IF(F3389=AF3389,0,1)</f>
        <v>#REF!</v>
      </c>
      <c r="AH3389" s="39">
        <v>0</v>
      </c>
      <c r="AI3389" s="39">
        <f t="shared" ref="AI3389:AI3401" si="667">IF(G3389=AH3389,0,1)</f>
        <v>0</v>
      </c>
      <c r="AJ3389" s="39" t="e">
        <f>VLOOKUP(A3389,[2]修订!$B:$C,2,0)</f>
        <v>#N/A</v>
      </c>
    </row>
    <row r="3390" s="39" customFormat="1" ht="40.5" spans="1:36">
      <c r="A3390" s="55">
        <v>320100001</v>
      </c>
      <c r="B3390" s="52" t="s">
        <v>5449</v>
      </c>
      <c r="C3390" s="52" t="s">
        <v>5450</v>
      </c>
      <c r="D3390" s="52"/>
      <c r="E3390" s="56" t="s">
        <v>28</v>
      </c>
      <c r="F3390" s="56">
        <v>2100</v>
      </c>
      <c r="G3390" s="52" t="s">
        <v>5451</v>
      </c>
      <c r="H3390" s="47" t="s">
        <v>593</v>
      </c>
      <c r="I3390" s="44"/>
      <c r="J3390" s="39" t="str">
        <f>VLOOKUP(A3390,'[1]2019.11'!$A:$B,2,0)</f>
        <v>经皮选择性静脉造影术</v>
      </c>
      <c r="K3390" s="39">
        <f>IF(B3390=J3390,0,1)</f>
        <v>0</v>
      </c>
      <c r="L3390" s="39" t="s">
        <v>5450</v>
      </c>
      <c r="M3390" s="39">
        <f>IF(C3390=L3390,0,1)</f>
        <v>0</v>
      </c>
      <c r="N3390" s="39" t="e">
        <f>VLOOKUP(A3390,'[1]2019.11'!$A:$D,4,0)</f>
        <v>#REF!</v>
      </c>
      <c r="O3390" s="39" t="e">
        <f>IF(D3390=N3390,0,1)</f>
        <v>#REF!</v>
      </c>
      <c r="P3390" s="39" t="str">
        <f>VLOOKUP(A3390:A3391,'[1]2019.11'!$A:$E,5,0)</f>
        <v>次</v>
      </c>
      <c r="Q3390" s="39">
        <f>IF(E3390=P3390,0,1)</f>
        <v>0</v>
      </c>
      <c r="R3390" s="39">
        <f>VLOOKUP(A3390,'[1]2019.11'!$A:$F,6,0)</f>
        <v>1440</v>
      </c>
      <c r="S3390" s="39">
        <f>IF(F3390=R3390,0,1)</f>
        <v>1</v>
      </c>
      <c r="T3390" s="39">
        <f>VLOOKUP(A3390,'[1]2019.30'!$A:$F,6,0)</f>
        <v>1730</v>
      </c>
      <c r="U3390" s="39">
        <f>IF(F3390=T3390,0,1)</f>
        <v>1</v>
      </c>
      <c r="V3390" s="39" t="s">
        <v>5451</v>
      </c>
      <c r="W3390" s="39">
        <f>IF(G3390=V3390,0,1)</f>
        <v>0</v>
      </c>
      <c r="X3390" s="39" t="str">
        <f>VLOOKUP(A3390,'[1]2019.30'!$A:$B,2,0)</f>
        <v>经皮选择性静脉造影术</v>
      </c>
      <c r="Y3390" s="39">
        <f t="shared" si="662"/>
        <v>0</v>
      </c>
      <c r="Z3390" s="39" t="s">
        <v>5450</v>
      </c>
      <c r="AA3390" s="39">
        <f t="shared" si="663"/>
        <v>0</v>
      </c>
      <c r="AB3390" s="39" t="e">
        <f>VLOOKUP(A3390,'[1]2019.30'!$A:$D,4,0)</f>
        <v>#REF!</v>
      </c>
      <c r="AC3390" s="39" t="e">
        <f t="shared" si="664"/>
        <v>#REF!</v>
      </c>
      <c r="AD3390" s="39" t="str">
        <f>VLOOKUP(A3390,'[1]2019.30'!$A:$E,5,0)</f>
        <v>次</v>
      </c>
      <c r="AE3390" s="39">
        <f t="shared" si="665"/>
        <v>0</v>
      </c>
      <c r="AF3390" s="39">
        <f>VLOOKUP(A3390,'[1]2019.30'!$A:$F,6,0)</f>
        <v>1730</v>
      </c>
      <c r="AG3390" s="39">
        <f t="shared" si="666"/>
        <v>1</v>
      </c>
      <c r="AH3390" s="39" t="s">
        <v>5452</v>
      </c>
      <c r="AI3390" s="39">
        <f t="shared" si="667"/>
        <v>1</v>
      </c>
      <c r="AJ3390" s="39" t="e">
        <f>VLOOKUP(A3390,[2]修订!$B:$C,2,0)</f>
        <v>#N/A</v>
      </c>
    </row>
    <row r="3391" s="39" customFormat="1" spans="1:36">
      <c r="A3391" s="55">
        <v>320100002</v>
      </c>
      <c r="B3391" s="52" t="s">
        <v>5453</v>
      </c>
      <c r="C3391" s="52"/>
      <c r="D3391" s="52" t="s">
        <v>4599</v>
      </c>
      <c r="E3391" s="56" t="s">
        <v>28</v>
      </c>
      <c r="F3391" s="56">
        <v>1920</v>
      </c>
      <c r="G3391" s="52"/>
      <c r="H3391" s="47" t="s">
        <v>68</v>
      </c>
      <c r="I3391" s="44"/>
      <c r="J3391" s="39" t="e">
        <f>VLOOKUP(A3391,'[1]2019.11'!$A:$B,2,0)</f>
        <v>#N/A</v>
      </c>
      <c r="X3391" s="39" t="str">
        <f>VLOOKUP(A3391,'[1]2019.30'!$A:$B,2,0)</f>
        <v>经皮静脉内激光成形术</v>
      </c>
      <c r="Y3391" s="39">
        <f t="shared" si="662"/>
        <v>0</v>
      </c>
      <c r="Z3391" s="39">
        <v>0</v>
      </c>
      <c r="AA3391" s="39">
        <f t="shared" si="663"/>
        <v>0</v>
      </c>
      <c r="AB3391" s="39" t="str">
        <f>VLOOKUP(A3391,'[1]2019.30'!$A:$D,4,0)</f>
        <v>导管</v>
      </c>
      <c r="AC3391" s="39">
        <f t="shared" si="664"/>
        <v>0</v>
      </c>
      <c r="AD3391" s="39" t="str">
        <f>VLOOKUP(A3391,'[1]2019.30'!$A:$E,5,0)</f>
        <v>次</v>
      </c>
      <c r="AE3391" s="39">
        <f t="shared" si="665"/>
        <v>0</v>
      </c>
      <c r="AF3391" s="39">
        <f>VLOOKUP(A3391,'[1]2019.30'!$A:$F,6,0)</f>
        <v>1920</v>
      </c>
      <c r="AG3391" s="39">
        <f t="shared" si="666"/>
        <v>0</v>
      </c>
      <c r="AH3391" s="39">
        <v>0</v>
      </c>
      <c r="AI3391" s="39">
        <f t="shared" si="667"/>
        <v>0</v>
      </c>
      <c r="AJ3391" s="39" t="e">
        <f>VLOOKUP(A3391,[2]修订!$B:$C,2,0)</f>
        <v>#N/A</v>
      </c>
    </row>
    <row r="3392" s="39" customFormat="1" ht="27" spans="1:36">
      <c r="A3392" s="55">
        <v>320100003</v>
      </c>
      <c r="B3392" s="52" t="s">
        <v>5454</v>
      </c>
      <c r="C3392" s="52" t="s">
        <v>5455</v>
      </c>
      <c r="D3392" s="52" t="s">
        <v>5456</v>
      </c>
      <c r="E3392" s="56" t="s">
        <v>28</v>
      </c>
      <c r="F3392" s="56">
        <v>3370</v>
      </c>
      <c r="G3392" s="52"/>
      <c r="H3392" s="47" t="s">
        <v>40</v>
      </c>
      <c r="I3392" s="44"/>
      <c r="J3392" s="39" t="str">
        <f>VLOOKUP(A3392,'[1]2019.11'!$A:$B,2,0)</f>
        <v>经皮静脉内滤网置入术</v>
      </c>
      <c r="K3392" s="39">
        <f>IF(B3392=J3392,0,1)</f>
        <v>0</v>
      </c>
      <c r="L3392" s="39" t="s">
        <v>5455</v>
      </c>
      <c r="M3392" s="39">
        <f>IF(C3392=L3392,0,1)</f>
        <v>0</v>
      </c>
      <c r="N3392" s="39" t="str">
        <f>VLOOKUP(A3392,'[1]2019.11'!$A:$D,4,0)</f>
        <v>滤网</v>
      </c>
      <c r="O3392" s="39">
        <f>IF(D3392=N3392,0,1)</f>
        <v>0</v>
      </c>
      <c r="P3392" s="39" t="str">
        <f>VLOOKUP(A3392:A3393,'[1]2019.11'!$A:$E,5,0)</f>
        <v>次</v>
      </c>
      <c r="Q3392" s="39">
        <f>IF(E3392=P3392,0,1)</f>
        <v>0</v>
      </c>
      <c r="R3392" s="39">
        <f>VLOOKUP(A3392,'[1]2019.11'!$A:$F,6,0)</f>
        <v>2810</v>
      </c>
      <c r="S3392" s="39">
        <f>IF(F3392=R3392,0,1)</f>
        <v>1</v>
      </c>
      <c r="T3392" s="39">
        <f>VLOOKUP(A3392,'[1]2019.30'!$A:$F,6,0)</f>
        <v>3370</v>
      </c>
      <c r="U3392" s="39">
        <f>IF(F3392=T3392,0,1)</f>
        <v>0</v>
      </c>
      <c r="V3392" s="39">
        <v>0</v>
      </c>
      <c r="W3392" s="39">
        <f>IF(G3392=V3392,0,1)</f>
        <v>0</v>
      </c>
      <c r="X3392" s="39" t="str">
        <f>VLOOKUP(A3392,'[1]2019.30'!$A:$B,2,0)</f>
        <v>经皮静脉内滤网置入术</v>
      </c>
      <c r="Y3392" s="39">
        <f t="shared" si="662"/>
        <v>0</v>
      </c>
      <c r="Z3392" s="39" t="s">
        <v>5455</v>
      </c>
      <c r="AA3392" s="39">
        <f t="shared" si="663"/>
        <v>0</v>
      </c>
      <c r="AB3392" s="39" t="str">
        <f>VLOOKUP(A3392,'[1]2019.30'!$A:$D,4,0)</f>
        <v>滤网</v>
      </c>
      <c r="AC3392" s="39">
        <f t="shared" si="664"/>
        <v>0</v>
      </c>
      <c r="AD3392" s="39" t="str">
        <f>VLOOKUP(A3392,'[1]2019.30'!$A:$E,5,0)</f>
        <v>次</v>
      </c>
      <c r="AE3392" s="39">
        <f t="shared" si="665"/>
        <v>0</v>
      </c>
      <c r="AF3392" s="39">
        <f>VLOOKUP(A3392,'[1]2019.30'!$A:$F,6,0)</f>
        <v>3370</v>
      </c>
      <c r="AG3392" s="39">
        <f t="shared" si="666"/>
        <v>0</v>
      </c>
      <c r="AH3392" s="39">
        <v>0</v>
      </c>
      <c r="AI3392" s="39">
        <f t="shared" si="667"/>
        <v>0</v>
      </c>
      <c r="AJ3392" s="39" t="e">
        <f>VLOOKUP(A3392,[2]修订!$B:$C,2,0)</f>
        <v>#N/A</v>
      </c>
    </row>
    <row r="3393" s="39" customFormat="1" ht="27" spans="1:36">
      <c r="A3393" s="55">
        <v>320100004</v>
      </c>
      <c r="B3393" s="52" t="s">
        <v>5457</v>
      </c>
      <c r="C3393" s="52"/>
      <c r="D3393" s="52" t="s">
        <v>5458</v>
      </c>
      <c r="E3393" s="56" t="s">
        <v>28</v>
      </c>
      <c r="F3393" s="56">
        <v>3200</v>
      </c>
      <c r="G3393" s="52"/>
      <c r="H3393" s="47" t="s">
        <v>339</v>
      </c>
      <c r="I3393" s="44"/>
      <c r="J3393" s="39" t="e">
        <f>VLOOKUP(A3393,'[1]2019.11'!$A:$B,2,0)</f>
        <v>#N/A</v>
      </c>
      <c r="X3393" s="39" t="str">
        <f>VLOOKUP(A3393,'[1]2019.30'!$A:$B,2,0)</f>
        <v>经皮静脉球囊扩张术</v>
      </c>
      <c r="Y3393" s="39">
        <f t="shared" si="662"/>
        <v>0</v>
      </c>
      <c r="Z3393" s="39">
        <v>0</v>
      </c>
      <c r="AA3393" s="39">
        <f t="shared" si="663"/>
        <v>0</v>
      </c>
      <c r="AB3393" s="39" t="str">
        <f>VLOOKUP(A3393,'[1]2019.30'!$A:$D,4,0)</f>
        <v>球囊、导管</v>
      </c>
      <c r="AC3393" s="39">
        <f t="shared" si="664"/>
        <v>0</v>
      </c>
      <c r="AD3393" s="39" t="str">
        <f>VLOOKUP(A3393,'[1]2019.30'!$A:$E,5,0)</f>
        <v>次</v>
      </c>
      <c r="AE3393" s="39">
        <f t="shared" si="665"/>
        <v>0</v>
      </c>
      <c r="AF3393" s="39">
        <f>VLOOKUP(A3393,'[1]2019.30'!$A:$F,6,0)</f>
        <v>2600</v>
      </c>
      <c r="AG3393" s="39">
        <f t="shared" si="666"/>
        <v>1</v>
      </c>
      <c r="AH3393" s="39">
        <v>0</v>
      </c>
      <c r="AI3393" s="39">
        <f t="shared" si="667"/>
        <v>0</v>
      </c>
      <c r="AJ3393" s="39" t="e">
        <f>VLOOKUP(A3393,[2]修订!$B:$C,2,0)</f>
        <v>#N/A</v>
      </c>
    </row>
    <row r="3394" s="39" customFormat="1" ht="27" spans="1:36">
      <c r="A3394" s="55">
        <v>320100005</v>
      </c>
      <c r="B3394" s="52" t="s">
        <v>5459</v>
      </c>
      <c r="C3394" s="52"/>
      <c r="D3394" s="52" t="s">
        <v>4626</v>
      </c>
      <c r="E3394" s="56" t="s">
        <v>28</v>
      </c>
      <c r="F3394" s="56">
        <v>3700</v>
      </c>
      <c r="G3394" s="52"/>
      <c r="H3394" s="47" t="s">
        <v>339</v>
      </c>
      <c r="I3394" s="44"/>
      <c r="J3394" s="39" t="e">
        <f>VLOOKUP(A3394,'[1]2019.11'!$A:$B,2,0)</f>
        <v>#N/A</v>
      </c>
      <c r="X3394" s="39" t="str">
        <f>VLOOKUP(A3394,'[1]2019.30'!$A:$B,2,0)</f>
        <v>经皮静脉内支架置入术</v>
      </c>
      <c r="Y3394" s="39">
        <f t="shared" si="662"/>
        <v>0</v>
      </c>
      <c r="Z3394" s="39">
        <v>0</v>
      </c>
      <c r="AA3394" s="39">
        <f t="shared" si="663"/>
        <v>0</v>
      </c>
      <c r="AB3394" s="39" t="str">
        <f>VLOOKUP(A3394,'[1]2019.30'!$A:$D,4,0)</f>
        <v>支架</v>
      </c>
      <c r="AC3394" s="39">
        <f t="shared" si="664"/>
        <v>0</v>
      </c>
      <c r="AD3394" s="39" t="str">
        <f>VLOOKUP(A3394,'[1]2019.30'!$A:$E,5,0)</f>
        <v>次</v>
      </c>
      <c r="AE3394" s="39">
        <f t="shared" si="665"/>
        <v>0</v>
      </c>
      <c r="AF3394" s="39">
        <f>VLOOKUP(A3394,'[1]2019.30'!$A:$F,6,0)</f>
        <v>2810</v>
      </c>
      <c r="AG3394" s="39">
        <f t="shared" si="666"/>
        <v>1</v>
      </c>
      <c r="AH3394" s="39">
        <v>0</v>
      </c>
      <c r="AI3394" s="39">
        <f t="shared" si="667"/>
        <v>0</v>
      </c>
      <c r="AJ3394" s="39" t="e">
        <f>VLOOKUP(A3394,[2]修订!$B:$C,2,0)</f>
        <v>#N/A</v>
      </c>
    </row>
    <row r="3395" s="39" customFormat="1" ht="21" customHeight="1" spans="1:36">
      <c r="A3395" s="55">
        <v>320100006</v>
      </c>
      <c r="B3395" s="52" t="s">
        <v>5460</v>
      </c>
      <c r="C3395" s="52"/>
      <c r="D3395" s="52" t="s">
        <v>5461</v>
      </c>
      <c r="E3395" s="56" t="s">
        <v>28</v>
      </c>
      <c r="F3395" s="56">
        <v>3020</v>
      </c>
      <c r="G3395" s="52"/>
      <c r="H3395" s="47" t="s">
        <v>68</v>
      </c>
      <c r="I3395" s="44"/>
      <c r="J3395" s="39" t="e">
        <f>VLOOKUP(A3395,'[1]2019.11'!$A:$B,2,0)</f>
        <v>#N/A</v>
      </c>
      <c r="X3395" s="39" t="str">
        <f>VLOOKUP(A3395,'[1]2019.30'!$A:$B,2,0)</f>
        <v>经皮静脉内球囊扩张+支架置入术</v>
      </c>
      <c r="Y3395" s="39">
        <f t="shared" si="662"/>
        <v>0</v>
      </c>
      <c r="Z3395" s="39">
        <v>0</v>
      </c>
      <c r="AA3395" s="39">
        <f t="shared" si="663"/>
        <v>0</v>
      </c>
      <c r="AB3395" s="39" t="str">
        <f>VLOOKUP(A3395,'[1]2019.30'!$A:$D,4,0)</f>
        <v>支架、球囊管</v>
      </c>
      <c r="AC3395" s="39">
        <f t="shared" si="664"/>
        <v>0</v>
      </c>
      <c r="AD3395" s="39" t="str">
        <f>VLOOKUP(A3395,'[1]2019.30'!$A:$E,5,0)</f>
        <v>次</v>
      </c>
      <c r="AE3395" s="39">
        <f t="shared" si="665"/>
        <v>0</v>
      </c>
      <c r="AF3395" s="39">
        <f>VLOOKUP(A3395,'[1]2019.30'!$A:$F,6,0)</f>
        <v>3020</v>
      </c>
      <c r="AG3395" s="39">
        <f t="shared" si="666"/>
        <v>0</v>
      </c>
      <c r="AH3395" s="39">
        <v>0</v>
      </c>
      <c r="AI3395" s="39">
        <f t="shared" si="667"/>
        <v>0</v>
      </c>
      <c r="AJ3395" s="39" t="e">
        <f>VLOOKUP(A3395,[2]修订!$B:$C,2,0)</f>
        <v>#N/A</v>
      </c>
    </row>
    <row r="3396" s="39" customFormat="1" ht="27.75" customHeight="1" spans="1:36">
      <c r="A3396" s="55">
        <v>320100007</v>
      </c>
      <c r="B3396" s="52" t="s">
        <v>5462</v>
      </c>
      <c r="C3396" s="52"/>
      <c r="D3396" s="52" t="s">
        <v>4599</v>
      </c>
      <c r="E3396" s="56" t="s">
        <v>28</v>
      </c>
      <c r="F3396" s="56">
        <v>1920</v>
      </c>
      <c r="G3396" s="52"/>
      <c r="H3396" s="47" t="s">
        <v>68</v>
      </c>
      <c r="I3396" s="44"/>
      <c r="J3396" s="39" t="e">
        <f>VLOOKUP(A3396,'[1]2019.11'!$A:$B,2,0)</f>
        <v>#N/A</v>
      </c>
      <c r="X3396" s="39" t="str">
        <f>VLOOKUP(A3396,'[1]2019.30'!$A:$B,2,0)</f>
        <v>经皮静脉内旋切术</v>
      </c>
      <c r="Y3396" s="39">
        <f t="shared" si="662"/>
        <v>0</v>
      </c>
      <c r="Z3396" s="39">
        <v>0</v>
      </c>
      <c r="AA3396" s="39">
        <f t="shared" si="663"/>
        <v>0</v>
      </c>
      <c r="AB3396" s="39" t="str">
        <f>VLOOKUP(A3396,'[1]2019.30'!$A:$D,4,0)</f>
        <v>导管</v>
      </c>
      <c r="AC3396" s="39">
        <f t="shared" si="664"/>
        <v>0</v>
      </c>
      <c r="AD3396" s="39" t="str">
        <f>VLOOKUP(A3396,'[1]2019.30'!$A:$E,5,0)</f>
        <v>次</v>
      </c>
      <c r="AE3396" s="39">
        <f t="shared" si="665"/>
        <v>0</v>
      </c>
      <c r="AF3396" s="39">
        <f>VLOOKUP(A3396,'[1]2019.30'!$A:$F,6,0)</f>
        <v>1920</v>
      </c>
      <c r="AG3396" s="39">
        <f t="shared" si="666"/>
        <v>0</v>
      </c>
      <c r="AH3396" s="39">
        <v>0</v>
      </c>
      <c r="AI3396" s="39">
        <f t="shared" si="667"/>
        <v>0</v>
      </c>
      <c r="AJ3396" s="39" t="e">
        <f>VLOOKUP(A3396,[2]修订!$B:$C,2,0)</f>
        <v>#N/A</v>
      </c>
    </row>
    <row r="3397" s="39" customFormat="1" ht="54" spans="1:46">
      <c r="A3397" s="55">
        <v>320100008</v>
      </c>
      <c r="B3397" s="52" t="s">
        <v>5463</v>
      </c>
      <c r="C3397" s="52" t="s">
        <v>5464</v>
      </c>
      <c r="D3397" s="52" t="s">
        <v>5465</v>
      </c>
      <c r="E3397" s="56" t="s">
        <v>28</v>
      </c>
      <c r="F3397" s="56">
        <v>3000</v>
      </c>
      <c r="G3397" s="52"/>
      <c r="H3397" s="47" t="s">
        <v>4504</v>
      </c>
      <c r="I3397" s="44"/>
      <c r="J3397" s="39" t="e">
        <f>VLOOKUP(A3397,'[1]2019.11'!$A:$B,2,0)</f>
        <v>#N/A</v>
      </c>
      <c r="X3397" s="39" t="str">
        <f>VLOOKUP(A3397,'[1]2019.30'!$A:$B,2,0)</f>
        <v>经皮静脉内溶栓术</v>
      </c>
      <c r="Y3397" s="39">
        <f t="shared" si="662"/>
        <v>0</v>
      </c>
      <c r="Z3397" s="39" t="s">
        <v>5466</v>
      </c>
      <c r="AA3397" s="39">
        <f t="shared" si="663"/>
        <v>1</v>
      </c>
      <c r="AB3397" s="39" t="str">
        <f>VLOOKUP(A3397,'[1]2019.30'!$A:$D,4,0)</f>
        <v>导管、溶栓导线</v>
      </c>
      <c r="AC3397" s="39">
        <f t="shared" si="664"/>
        <v>0</v>
      </c>
      <c r="AD3397" s="39" t="str">
        <f>VLOOKUP(A3397,'[1]2019.30'!$A:$E,5,0)</f>
        <v>次</v>
      </c>
      <c r="AE3397" s="39">
        <f t="shared" si="665"/>
        <v>0</v>
      </c>
      <c r="AF3397" s="39">
        <f>VLOOKUP(A3397,'[1]2019.30'!$A:$F,6,0)</f>
        <v>2750</v>
      </c>
      <c r="AG3397" s="39">
        <f t="shared" si="666"/>
        <v>1</v>
      </c>
      <c r="AH3397" s="39">
        <v>0</v>
      </c>
      <c r="AI3397" s="39">
        <f t="shared" si="667"/>
        <v>0</v>
      </c>
      <c r="AJ3397" s="39" t="str">
        <f>VLOOKUP(A3397,[2]修订!$B:$C,2,0)</f>
        <v>经皮静脉内溶栓术</v>
      </c>
      <c r="AK3397" s="39">
        <f>IF(B3397=AJ3397,0,1)</f>
        <v>0</v>
      </c>
      <c r="AL3397" s="39" t="s">
        <v>5467</v>
      </c>
      <c r="AM3397" s="39">
        <f>IF(C3397=AL3397,0,1)</f>
        <v>1</v>
      </c>
      <c r="AN3397" s="39" t="s">
        <v>5465</v>
      </c>
      <c r="AO3397" s="39">
        <f>IF(D3397=AN3397,0,1)</f>
        <v>0</v>
      </c>
      <c r="AP3397" s="39" t="str">
        <f>VLOOKUP(A3397,[2]修订!$B:$F,5,0)</f>
        <v>次</v>
      </c>
      <c r="AQ3397" s="39">
        <f>IF(E3397=AP3397,0,1)</f>
        <v>0</v>
      </c>
      <c r="AR3397" s="39">
        <v>2700</v>
      </c>
      <c r="AS3397" s="39">
        <f>IF(F3397=AR3397,0,1)</f>
        <v>1</v>
      </c>
      <c r="AT3397" s="39">
        <v>0</v>
      </c>
    </row>
    <row r="3398" s="39" customFormat="1" ht="25.5" customHeight="1" spans="1:36">
      <c r="A3398" s="55">
        <v>320100009</v>
      </c>
      <c r="B3398" s="52" t="s">
        <v>5468</v>
      </c>
      <c r="C3398" s="52"/>
      <c r="D3398" s="52" t="s">
        <v>3645</v>
      </c>
      <c r="E3398" s="56" t="s">
        <v>28</v>
      </c>
      <c r="F3398" s="56">
        <v>2520</v>
      </c>
      <c r="G3398" s="52"/>
      <c r="H3398" s="47" t="s">
        <v>68</v>
      </c>
      <c r="I3398" s="44"/>
      <c r="J3398" s="39" t="e">
        <f>VLOOKUP(A3398,'[1]2019.11'!$A:$B,2,0)</f>
        <v>#N/A</v>
      </c>
      <c r="X3398" s="39" t="str">
        <f>VLOOKUP(A3398,'[1]2019.30'!$A:$B,2,0)</f>
        <v>经皮静脉内超声血栓消融术</v>
      </c>
      <c r="Y3398" s="39">
        <f t="shared" si="662"/>
        <v>0</v>
      </c>
      <c r="Z3398" s="39">
        <v>0</v>
      </c>
      <c r="AA3398" s="39">
        <f t="shared" si="663"/>
        <v>0</v>
      </c>
      <c r="AB3398" s="39" t="str">
        <f>VLOOKUP(A3398,'[1]2019.30'!$A:$D,4,0)</f>
        <v>特殊材料</v>
      </c>
      <c r="AC3398" s="39">
        <f t="shared" si="664"/>
        <v>0</v>
      </c>
      <c r="AD3398" s="39" t="str">
        <f>VLOOKUP(A3398,'[1]2019.30'!$A:$E,5,0)</f>
        <v>次</v>
      </c>
      <c r="AE3398" s="39">
        <f t="shared" si="665"/>
        <v>0</v>
      </c>
      <c r="AF3398" s="39">
        <f>VLOOKUP(A3398,'[1]2019.30'!$A:$F,6,0)</f>
        <v>2520</v>
      </c>
      <c r="AG3398" s="39">
        <f t="shared" si="666"/>
        <v>0</v>
      </c>
      <c r="AH3398" s="39">
        <v>0</v>
      </c>
      <c r="AI3398" s="39">
        <f t="shared" si="667"/>
        <v>0</v>
      </c>
      <c r="AJ3398" s="39" t="e">
        <f>VLOOKUP(A3398,[2]修订!$B:$C,2,0)</f>
        <v>#N/A</v>
      </c>
    </row>
    <row r="3399" s="39" customFormat="1" ht="27" spans="1:36">
      <c r="A3399" s="55">
        <v>320100010</v>
      </c>
      <c r="B3399" s="52" t="s">
        <v>5469</v>
      </c>
      <c r="C3399" s="52" t="s">
        <v>4778</v>
      </c>
      <c r="D3399" s="52" t="s">
        <v>5470</v>
      </c>
      <c r="E3399" s="56" t="s">
        <v>28</v>
      </c>
      <c r="F3399" s="56">
        <v>3000</v>
      </c>
      <c r="G3399" s="52" t="s">
        <v>5471</v>
      </c>
      <c r="H3399" s="47" t="s">
        <v>339</v>
      </c>
      <c r="I3399" s="44"/>
      <c r="J3399" s="39" t="e">
        <f>VLOOKUP(A3399,'[1]2019.11'!$A:$B,2,0)</f>
        <v>#N/A</v>
      </c>
      <c r="X3399" s="39" t="str">
        <f>VLOOKUP(A3399,'[1]2019.30'!$A:$B,2,0)</f>
        <v>经皮选择性静脉置管术</v>
      </c>
      <c r="Y3399" s="39">
        <f t="shared" si="662"/>
        <v>0</v>
      </c>
      <c r="Z3399" s="39" t="s">
        <v>4778</v>
      </c>
      <c r="AA3399" s="39">
        <f t="shared" si="663"/>
        <v>0</v>
      </c>
      <c r="AB3399" s="39" t="str">
        <f>VLOOKUP(A3399,'[1]2019.30'!$A:$D,4,0)</f>
        <v>静脉导管</v>
      </c>
      <c r="AC3399" s="39">
        <f t="shared" si="664"/>
        <v>0</v>
      </c>
      <c r="AD3399" s="39" t="str">
        <f>VLOOKUP(A3399,'[1]2019.30'!$A:$E,5,0)</f>
        <v>次</v>
      </c>
      <c r="AE3399" s="39">
        <f t="shared" si="665"/>
        <v>0</v>
      </c>
      <c r="AF3399" s="39">
        <f>VLOOKUP(A3399,'[1]2019.30'!$A:$F,6,0)</f>
        <v>1920</v>
      </c>
      <c r="AG3399" s="39">
        <f t="shared" si="666"/>
        <v>1</v>
      </c>
      <c r="AH3399" s="39" t="s">
        <v>5471</v>
      </c>
      <c r="AI3399" s="39">
        <f t="shared" si="667"/>
        <v>0</v>
      </c>
      <c r="AJ3399" s="39" t="e">
        <f>VLOOKUP(A3399,[2]修订!$B:$C,2,0)</f>
        <v>#N/A</v>
      </c>
    </row>
    <row r="3400" s="39" customFormat="1" ht="27" spans="1:36">
      <c r="A3400" s="55">
        <v>320100011</v>
      </c>
      <c r="B3400" s="52" t="s">
        <v>5472</v>
      </c>
      <c r="C3400" s="52"/>
      <c r="D3400" s="52" t="s">
        <v>5473</v>
      </c>
      <c r="E3400" s="56" t="s">
        <v>28</v>
      </c>
      <c r="F3400" s="56">
        <v>1820</v>
      </c>
      <c r="G3400" s="52"/>
      <c r="H3400" s="47" t="s">
        <v>40</v>
      </c>
      <c r="I3400" s="44"/>
      <c r="J3400" s="39" t="str">
        <f>VLOOKUP(A3400,'[1]2019.11'!$A:$B,2,0)</f>
        <v>经颈静脉长期透析管植入术</v>
      </c>
      <c r="K3400" s="39">
        <f>IF(B3400=J3400,0,1)</f>
        <v>0</v>
      </c>
      <c r="L3400" s="39">
        <v>0</v>
      </c>
      <c r="M3400" s="39">
        <f>IF(C3400=L3400,0,1)</f>
        <v>0</v>
      </c>
      <c r="N3400" s="39" t="str">
        <f>VLOOKUP(A3400,'[1]2019.11'!$A:$D,4,0)</f>
        <v>长期透析管</v>
      </c>
      <c r="O3400" s="39">
        <f>IF(D3400=N3400,0,1)</f>
        <v>0</v>
      </c>
      <c r="P3400" s="39" t="str">
        <f>VLOOKUP(A3400:A3401,'[1]2019.11'!$A:$E,5,0)</f>
        <v>次</v>
      </c>
      <c r="Q3400" s="39">
        <f>IF(E3400=P3400,0,1)</f>
        <v>0</v>
      </c>
      <c r="R3400" s="39">
        <f>VLOOKUP(A3400,'[1]2019.11'!$A:$F,6,0)</f>
        <v>1690</v>
      </c>
      <c r="S3400" s="39">
        <f>IF(F3400=R3400,0,1)</f>
        <v>1</v>
      </c>
      <c r="T3400" s="39">
        <f>VLOOKUP(A3400,'[1]2019.30'!$A:$F,6,0)</f>
        <v>1820</v>
      </c>
      <c r="U3400" s="39">
        <f>IF(F3400=T3400,0,1)</f>
        <v>0</v>
      </c>
      <c r="V3400" s="39">
        <v>0</v>
      </c>
      <c r="W3400" s="39">
        <f>IF(G3400=V3400,0,1)</f>
        <v>0</v>
      </c>
      <c r="X3400" s="39" t="str">
        <f>VLOOKUP(A3400,'[1]2019.30'!$A:$B,2,0)</f>
        <v>经颈静脉长期透析管植入术</v>
      </c>
      <c r="Y3400" s="39">
        <f t="shared" si="662"/>
        <v>0</v>
      </c>
      <c r="Z3400" s="39">
        <v>0</v>
      </c>
      <c r="AA3400" s="39">
        <f t="shared" si="663"/>
        <v>0</v>
      </c>
      <c r="AB3400" s="39" t="str">
        <f>VLOOKUP(A3400,'[1]2019.30'!$A:$D,4,0)</f>
        <v>长期透析管</v>
      </c>
      <c r="AC3400" s="39">
        <f t="shared" si="664"/>
        <v>0</v>
      </c>
      <c r="AD3400" s="39" t="str">
        <f>VLOOKUP(A3400,'[1]2019.30'!$A:$E,5,0)</f>
        <v>次</v>
      </c>
      <c r="AE3400" s="39">
        <f t="shared" si="665"/>
        <v>0</v>
      </c>
      <c r="AF3400" s="39">
        <f>VLOOKUP(A3400,'[1]2019.30'!$A:$F,6,0)</f>
        <v>1820</v>
      </c>
      <c r="AG3400" s="39">
        <f t="shared" si="666"/>
        <v>0</v>
      </c>
      <c r="AH3400" s="39">
        <v>0</v>
      </c>
      <c r="AI3400" s="39">
        <f t="shared" si="667"/>
        <v>0</v>
      </c>
      <c r="AJ3400" s="39" t="e">
        <f>VLOOKUP(A3400,[2]修订!$B:$C,2,0)</f>
        <v>#N/A</v>
      </c>
    </row>
    <row r="3401" s="39" customFormat="1" ht="27" spans="1:36">
      <c r="A3401" s="55">
        <v>320100012</v>
      </c>
      <c r="B3401" s="52" t="s">
        <v>5474</v>
      </c>
      <c r="C3401" s="52" t="s">
        <v>5475</v>
      </c>
      <c r="D3401" s="52"/>
      <c r="E3401" s="56" t="s">
        <v>28</v>
      </c>
      <c r="F3401" s="56">
        <v>1920</v>
      </c>
      <c r="G3401" s="52"/>
      <c r="H3401" s="47" t="s">
        <v>1543</v>
      </c>
      <c r="I3401" s="44"/>
      <c r="J3401" s="39" t="e">
        <f>VLOOKUP(A3401,'[1]2019.11'!$A:$B,2,0)</f>
        <v>#N/A</v>
      </c>
      <c r="X3401" s="39" t="str">
        <f>VLOOKUP(A3401,'[1]2019.30'!$A:$B,2,0)</f>
        <v>经皮静脉内血管异物取出术</v>
      </c>
      <c r="Y3401" s="39">
        <f t="shared" si="662"/>
        <v>0</v>
      </c>
      <c r="Z3401" s="39">
        <v>0</v>
      </c>
      <c r="AA3401" s="39">
        <f t="shared" si="663"/>
        <v>1</v>
      </c>
      <c r="AB3401" s="39" t="e">
        <f>VLOOKUP(A3401,'[1]2019.30'!$A:$D,4,0)</f>
        <v>#REF!</v>
      </c>
      <c r="AC3401" s="39" t="e">
        <f t="shared" si="664"/>
        <v>#REF!</v>
      </c>
      <c r="AD3401" s="39" t="str">
        <f>VLOOKUP(A3401,'[1]2019.30'!$A:$E,5,0)</f>
        <v>次</v>
      </c>
      <c r="AE3401" s="39">
        <f t="shared" si="665"/>
        <v>0</v>
      </c>
      <c r="AF3401" s="39">
        <f>VLOOKUP(A3401,'[1]2019.30'!$A:$F,6,0)</f>
        <v>1920</v>
      </c>
      <c r="AG3401" s="39">
        <f t="shared" si="666"/>
        <v>0</v>
      </c>
      <c r="AH3401" s="39">
        <v>0</v>
      </c>
      <c r="AI3401" s="39">
        <f t="shared" si="667"/>
        <v>0</v>
      </c>
      <c r="AJ3401" s="39" t="e">
        <f>VLOOKUP(A3401,[2]修订!$B:$C,2,0)</f>
        <v>#N/A</v>
      </c>
    </row>
    <row r="3402" s="39" customFormat="1" ht="156" spans="1:36">
      <c r="A3402" s="55">
        <v>320100013</v>
      </c>
      <c r="B3402" s="52" t="s">
        <v>5476</v>
      </c>
      <c r="C3402" s="61" t="s">
        <v>5477</v>
      </c>
      <c r="D3402" s="52"/>
      <c r="E3402" s="56" t="s">
        <v>28</v>
      </c>
      <c r="F3402" s="56">
        <v>1000</v>
      </c>
      <c r="G3402" s="52"/>
      <c r="H3402" s="47" t="s">
        <v>208</v>
      </c>
      <c r="I3402" s="44"/>
      <c r="J3402" s="39" t="e">
        <f>VLOOKUP(A3402,'[1]2019.11'!$A:$B,2,0)</f>
        <v>#N/A</v>
      </c>
      <c r="X3402" s="39" t="e">
        <f>VLOOKUP(A3402,'[1]2019.30'!$A:$B,2,0)</f>
        <v>#N/A</v>
      </c>
      <c r="AJ3402" s="39" t="e">
        <f>VLOOKUP(A3402,[2]修订!$B:$C,2,0)</f>
        <v>#N/A</v>
      </c>
    </row>
    <row r="3403" s="39" customFormat="1" spans="1:36">
      <c r="A3403" s="55">
        <v>3202</v>
      </c>
      <c r="B3403" s="52" t="s">
        <v>5478</v>
      </c>
      <c r="C3403" s="52"/>
      <c r="D3403" s="52"/>
      <c r="E3403" s="56"/>
      <c r="F3403" s="56"/>
      <c r="G3403" s="52"/>
      <c r="H3403" s="47"/>
      <c r="I3403" s="44"/>
      <c r="J3403" s="39" t="str">
        <f>VLOOKUP(A3403,'[1]2019.11'!$A:$B,2,0)</f>
        <v>2．动脉介入诊疗</v>
      </c>
      <c r="K3403" s="39">
        <f>IF(B3403=J3403,0,1)</f>
        <v>0</v>
      </c>
      <c r="L3403" s="39">
        <v>0</v>
      </c>
      <c r="M3403" s="39">
        <f>IF(C3403=L3403,0,1)</f>
        <v>0</v>
      </c>
      <c r="N3403" s="39" t="e">
        <f>VLOOKUP(A3403,'[1]2019.11'!$A:$D,4,0)</f>
        <v>#REF!</v>
      </c>
      <c r="O3403" s="39" t="e">
        <f>IF(D3403=N3403,0,1)</f>
        <v>#REF!</v>
      </c>
      <c r="P3403" s="39" t="e">
        <f>VLOOKUP(A3403:A3404,'[1]2019.11'!$A:$E,5,0)</f>
        <v>#REF!</v>
      </c>
      <c r="Q3403" s="39" t="e">
        <f>IF(E3403=P3403,0,1)</f>
        <v>#REF!</v>
      </c>
      <c r="R3403" s="39" t="e">
        <f>VLOOKUP(A3403,'[1]2019.11'!$A:$F,6,0)</f>
        <v>#REF!</v>
      </c>
      <c r="S3403" s="39" t="e">
        <f>IF(F3403=R3403,0,1)</f>
        <v>#REF!</v>
      </c>
      <c r="V3403" s="39">
        <v>0</v>
      </c>
      <c r="W3403" s="39">
        <f>IF(G3403=V3403,0,1)</f>
        <v>0</v>
      </c>
      <c r="X3403" s="39" t="str">
        <f>VLOOKUP(A3403,'[1]2019.30'!$A:$B,2,0)</f>
        <v>2．动脉介入诊疗</v>
      </c>
      <c r="Y3403" s="39">
        <f t="shared" ref="Y3403:Y3418" si="668">IF(B3403=X3403,0,1)</f>
        <v>0</v>
      </c>
      <c r="Z3403" s="39">
        <v>0</v>
      </c>
      <c r="AA3403" s="39">
        <f t="shared" ref="AA3403:AA3418" si="669">IF(C3403=Z3403,0,1)</f>
        <v>0</v>
      </c>
      <c r="AB3403" s="39" t="e">
        <f>VLOOKUP(A3403,'[1]2019.30'!$A:$D,4,0)</f>
        <v>#REF!</v>
      </c>
      <c r="AC3403" s="39" t="e">
        <f t="shared" ref="AC3403:AC3418" si="670">IF(D3403=AB3403,0,1)</f>
        <v>#REF!</v>
      </c>
      <c r="AD3403" s="39" t="e">
        <f>VLOOKUP(A3403,'[1]2019.30'!$A:$E,5,0)</f>
        <v>#REF!</v>
      </c>
      <c r="AE3403" s="39" t="e">
        <f t="shared" ref="AE3403:AE3418" si="671">IF(E3403=AD3403,0,1)</f>
        <v>#REF!</v>
      </c>
      <c r="AF3403" s="39" t="e">
        <f>VLOOKUP(A3403,'[1]2019.30'!$A:$F,6,0)</f>
        <v>#REF!</v>
      </c>
      <c r="AG3403" s="39" t="e">
        <f t="shared" ref="AG3403:AG3418" si="672">IF(F3403=AF3403,0,1)</f>
        <v>#REF!</v>
      </c>
      <c r="AH3403" s="39">
        <v>0</v>
      </c>
      <c r="AI3403" s="39">
        <f t="shared" ref="AI3403:AI3418" si="673">IF(G3403=AH3403,0,1)</f>
        <v>0</v>
      </c>
      <c r="AJ3403" s="39" t="e">
        <f>VLOOKUP(A3403,[2]修订!$B:$C,2,0)</f>
        <v>#N/A</v>
      </c>
    </row>
    <row r="3404" s="39" customFormat="1" ht="36" customHeight="1" spans="1:36">
      <c r="A3404" s="55">
        <v>320200001</v>
      </c>
      <c r="B3404" s="52" t="s">
        <v>5479</v>
      </c>
      <c r="C3404" s="52" t="s">
        <v>5480</v>
      </c>
      <c r="D3404" s="52" t="s">
        <v>4626</v>
      </c>
      <c r="E3404" s="56" t="s">
        <v>28</v>
      </c>
      <c r="F3404" s="56">
        <v>3240</v>
      </c>
      <c r="G3404" s="52"/>
      <c r="H3404" s="47" t="s">
        <v>68</v>
      </c>
      <c r="I3404" s="44"/>
      <c r="J3404" s="39" t="e">
        <f>VLOOKUP(A3404,'[1]2019.11'!$A:$B,2,0)</f>
        <v>#N/A</v>
      </c>
      <c r="X3404" s="39" t="str">
        <f>VLOOKUP(A3404,'[1]2019.30'!$A:$B,2,0)</f>
        <v>经股动脉置管腹主动脉带簿网支架置入术</v>
      </c>
      <c r="Y3404" s="39">
        <f t="shared" si="668"/>
        <v>0</v>
      </c>
      <c r="Z3404" s="39" t="s">
        <v>5480</v>
      </c>
      <c r="AA3404" s="39">
        <f t="shared" si="669"/>
        <v>0</v>
      </c>
      <c r="AB3404" s="39" t="str">
        <f>VLOOKUP(A3404,'[1]2019.30'!$A:$D,4,0)</f>
        <v>支架</v>
      </c>
      <c r="AC3404" s="39">
        <f t="shared" si="670"/>
        <v>0</v>
      </c>
      <c r="AD3404" s="39" t="str">
        <f>VLOOKUP(A3404,'[1]2019.30'!$A:$E,5,0)</f>
        <v>次</v>
      </c>
      <c r="AE3404" s="39">
        <f t="shared" si="671"/>
        <v>0</v>
      </c>
      <c r="AF3404" s="39">
        <f>VLOOKUP(A3404,'[1]2019.30'!$A:$F,6,0)</f>
        <v>3240</v>
      </c>
      <c r="AG3404" s="39">
        <f t="shared" si="672"/>
        <v>0</v>
      </c>
      <c r="AH3404" s="39">
        <v>0</v>
      </c>
      <c r="AI3404" s="39">
        <f t="shared" si="673"/>
        <v>0</v>
      </c>
      <c r="AJ3404" s="39" t="e">
        <f>VLOOKUP(A3404,[2]修订!$B:$C,2,0)</f>
        <v>#N/A</v>
      </c>
    </row>
    <row r="3405" s="39" customFormat="1" ht="27" spans="1:36">
      <c r="A3405" s="55">
        <v>320200002</v>
      </c>
      <c r="B3405" s="52" t="s">
        <v>5481</v>
      </c>
      <c r="C3405" s="52" t="s">
        <v>5482</v>
      </c>
      <c r="D3405" s="52"/>
      <c r="E3405" s="56" t="s">
        <v>28</v>
      </c>
      <c r="F3405" s="56">
        <v>2100</v>
      </c>
      <c r="G3405" s="52"/>
      <c r="H3405" s="47" t="s">
        <v>40</v>
      </c>
      <c r="I3405" s="44"/>
      <c r="J3405" s="39" t="str">
        <f>VLOOKUP(A3405,'[1]2019.11'!$A:$B,2,0)</f>
        <v>经皮选择性动脉造影术</v>
      </c>
      <c r="K3405" s="39">
        <f>IF(B3405=J3405,0,1)</f>
        <v>0</v>
      </c>
      <c r="L3405" s="39" t="s">
        <v>5482</v>
      </c>
      <c r="M3405" s="39">
        <f>IF(C3405=L3405,0,1)</f>
        <v>0</v>
      </c>
      <c r="N3405" s="39" t="e">
        <f>VLOOKUP(A3405,'[1]2019.11'!$A:$D,4,0)</f>
        <v>#REF!</v>
      </c>
      <c r="O3405" s="39" t="e">
        <f>IF(D3405=N3405,0,1)</f>
        <v>#REF!</v>
      </c>
      <c r="P3405" s="39" t="str">
        <f>VLOOKUP(A3405:A3406,'[1]2019.11'!$A:$E,5,0)</f>
        <v>次</v>
      </c>
      <c r="Q3405" s="39">
        <f>IF(E3405=P3405,0,1)</f>
        <v>0</v>
      </c>
      <c r="R3405" s="39">
        <f>VLOOKUP(A3405,'[1]2019.11'!$A:$F,6,0)</f>
        <v>1885</v>
      </c>
      <c r="S3405" s="39">
        <f>IF(F3405=R3405,0,1)</f>
        <v>1</v>
      </c>
      <c r="T3405" s="39">
        <f>VLOOKUP(A3405,'[1]2019.30'!$A:$F,6,0)</f>
        <v>2100</v>
      </c>
      <c r="U3405" s="39">
        <f>IF(F3405=T3405,0,1)</f>
        <v>0</v>
      </c>
      <c r="V3405" s="39">
        <v>0</v>
      </c>
      <c r="W3405" s="39">
        <f>IF(G3405=V3405,0,1)</f>
        <v>0</v>
      </c>
      <c r="X3405" s="39" t="str">
        <f>VLOOKUP(A3405,'[1]2019.30'!$A:$B,2,0)</f>
        <v>经皮选择性动脉造影术</v>
      </c>
      <c r="Y3405" s="39">
        <f t="shared" si="668"/>
        <v>0</v>
      </c>
      <c r="Z3405" s="39" t="s">
        <v>5482</v>
      </c>
      <c r="AA3405" s="39">
        <f t="shared" si="669"/>
        <v>0</v>
      </c>
      <c r="AB3405" s="39" t="e">
        <f>VLOOKUP(A3405,'[1]2019.30'!$A:$D,4,0)</f>
        <v>#REF!</v>
      </c>
      <c r="AC3405" s="39" t="e">
        <f t="shared" si="670"/>
        <v>#REF!</v>
      </c>
      <c r="AD3405" s="39" t="str">
        <f>VLOOKUP(A3405,'[1]2019.30'!$A:$E,5,0)</f>
        <v>次</v>
      </c>
      <c r="AE3405" s="39">
        <f t="shared" si="671"/>
        <v>0</v>
      </c>
      <c r="AF3405" s="39">
        <f>VLOOKUP(A3405,'[1]2019.30'!$A:$F,6,0)</f>
        <v>2100</v>
      </c>
      <c r="AG3405" s="39">
        <f t="shared" si="672"/>
        <v>0</v>
      </c>
      <c r="AH3405" s="39">
        <v>0</v>
      </c>
      <c r="AI3405" s="39">
        <f t="shared" si="673"/>
        <v>0</v>
      </c>
      <c r="AJ3405" s="39" t="e">
        <f>VLOOKUP(A3405,[2]修订!$B:$C,2,0)</f>
        <v>#N/A</v>
      </c>
    </row>
    <row r="3406" s="39" customFormat="1" ht="27" spans="1:36">
      <c r="A3406" s="55">
        <v>320200003</v>
      </c>
      <c r="B3406" s="52" t="s">
        <v>5483</v>
      </c>
      <c r="C3406" s="52" t="s">
        <v>5482</v>
      </c>
      <c r="D3406" s="52"/>
      <c r="E3406" s="56" t="s">
        <v>28</v>
      </c>
      <c r="F3406" s="56">
        <v>2800</v>
      </c>
      <c r="G3406" s="52" t="s">
        <v>5484</v>
      </c>
      <c r="H3406" s="47" t="s">
        <v>339</v>
      </c>
      <c r="I3406" s="44"/>
      <c r="J3406" s="39" t="e">
        <f>VLOOKUP(A3406,'[1]2019.11'!$A:$B,2,0)</f>
        <v>#N/A</v>
      </c>
      <c r="X3406" s="39" t="str">
        <f>VLOOKUP(A3406,'[1]2019.30'!$A:$B,2,0)</f>
        <v>经皮超选择性动脉造影术</v>
      </c>
      <c r="Y3406" s="39">
        <f t="shared" si="668"/>
        <v>0</v>
      </c>
      <c r="Z3406" s="39" t="s">
        <v>5482</v>
      </c>
      <c r="AA3406" s="39">
        <f t="shared" si="669"/>
        <v>0</v>
      </c>
      <c r="AB3406" s="39" t="e">
        <f>VLOOKUP(A3406,'[1]2019.30'!$A:$D,4,0)</f>
        <v>#REF!</v>
      </c>
      <c r="AC3406" s="39" t="e">
        <f t="shared" si="670"/>
        <v>#REF!</v>
      </c>
      <c r="AD3406" s="39" t="str">
        <f>VLOOKUP(A3406,'[1]2019.30'!$A:$E,5,0)</f>
        <v>次</v>
      </c>
      <c r="AE3406" s="39">
        <f t="shared" si="671"/>
        <v>0</v>
      </c>
      <c r="AF3406" s="39">
        <f>VLOOKUP(A3406,'[1]2019.30'!$A:$F,6,0)</f>
        <v>2160</v>
      </c>
      <c r="AG3406" s="39">
        <f t="shared" si="672"/>
        <v>1</v>
      </c>
      <c r="AH3406" s="39" t="s">
        <v>5485</v>
      </c>
      <c r="AI3406" s="39">
        <f t="shared" si="673"/>
        <v>1</v>
      </c>
      <c r="AJ3406" s="39" t="e">
        <f>VLOOKUP(A3406,[2]修订!$B:$C,2,0)</f>
        <v>#N/A</v>
      </c>
    </row>
    <row r="3407" s="39" customFormat="1" ht="27" spans="1:36">
      <c r="A3407" s="55">
        <v>320200004</v>
      </c>
      <c r="B3407" s="52" t="s">
        <v>5486</v>
      </c>
      <c r="C3407" s="52" t="s">
        <v>5487</v>
      </c>
      <c r="D3407" s="52" t="s">
        <v>5488</v>
      </c>
      <c r="E3407" s="56" t="s">
        <v>28</v>
      </c>
      <c r="F3407" s="56">
        <v>3020</v>
      </c>
      <c r="G3407" s="52"/>
      <c r="H3407" s="47" t="s">
        <v>40</v>
      </c>
      <c r="I3407" s="44"/>
      <c r="J3407" s="39" t="str">
        <f>VLOOKUP(A3407,'[1]2019.11'!$A:$B,2,0)</f>
        <v>经皮选择性动脉置管术</v>
      </c>
      <c r="K3407" s="39">
        <f>IF(B3407=J3407,0,1)</f>
        <v>0</v>
      </c>
      <c r="L3407" s="39" t="s">
        <v>5487</v>
      </c>
      <c r="M3407" s="39">
        <f>IF(C3407=L3407,0,1)</f>
        <v>0</v>
      </c>
      <c r="N3407" s="39" t="str">
        <f>VLOOKUP(A3407,'[1]2019.11'!$A:$D,4,0)</f>
        <v>栓塞剂、泵</v>
      </c>
      <c r="O3407" s="39">
        <f>IF(D3407=N3407,0,1)</f>
        <v>0</v>
      </c>
      <c r="P3407" s="39" t="str">
        <f>VLOOKUP(A3407:A3408,'[1]2019.11'!$A:$E,5,0)</f>
        <v>次</v>
      </c>
      <c r="Q3407" s="39">
        <f>IF(E3407=P3407,0,1)</f>
        <v>0</v>
      </c>
      <c r="R3407" s="39">
        <f>VLOOKUP(A3407,'[1]2019.11'!$A:$F,6,0)</f>
        <v>2520</v>
      </c>
      <c r="S3407" s="39">
        <f>IF(F3407=R3407,0,1)</f>
        <v>1</v>
      </c>
      <c r="T3407" s="39">
        <f>VLOOKUP(A3407,'[1]2019.30'!$A:$F,6,0)</f>
        <v>3020</v>
      </c>
      <c r="U3407" s="39">
        <f>IF(F3407=T3407,0,1)</f>
        <v>0</v>
      </c>
      <c r="V3407" s="39">
        <v>0</v>
      </c>
      <c r="W3407" s="39">
        <f>IF(G3407=V3407,0,1)</f>
        <v>0</v>
      </c>
      <c r="X3407" s="39" t="str">
        <f>VLOOKUP(A3407,'[1]2019.30'!$A:$B,2,0)</f>
        <v>经皮选择性动脉置管术</v>
      </c>
      <c r="Y3407" s="39">
        <f t="shared" si="668"/>
        <v>0</v>
      </c>
      <c r="Z3407" s="39" t="s">
        <v>5487</v>
      </c>
      <c r="AA3407" s="39">
        <f t="shared" si="669"/>
        <v>0</v>
      </c>
      <c r="AB3407" s="39" t="str">
        <f>VLOOKUP(A3407,'[1]2019.30'!$A:$D,4,0)</f>
        <v>栓塞剂、泵</v>
      </c>
      <c r="AC3407" s="39">
        <f t="shared" si="670"/>
        <v>0</v>
      </c>
      <c r="AD3407" s="39" t="str">
        <f>VLOOKUP(A3407,'[1]2019.30'!$A:$E,5,0)</f>
        <v>次</v>
      </c>
      <c r="AE3407" s="39">
        <f t="shared" si="671"/>
        <v>0</v>
      </c>
      <c r="AF3407" s="39">
        <f>VLOOKUP(A3407,'[1]2019.30'!$A:$F,6,0)</f>
        <v>3020</v>
      </c>
      <c r="AG3407" s="39">
        <f t="shared" si="672"/>
        <v>0</v>
      </c>
      <c r="AH3407" s="39">
        <v>0</v>
      </c>
      <c r="AI3407" s="39">
        <f t="shared" si="673"/>
        <v>0</v>
      </c>
      <c r="AJ3407" s="39" t="e">
        <f>VLOOKUP(A3407,[2]修订!$B:$C,2,0)</f>
        <v>#N/A</v>
      </c>
    </row>
    <row r="3408" s="39" customFormat="1" spans="1:36">
      <c r="A3408" s="55">
        <v>320200005</v>
      </c>
      <c r="B3408" s="52" t="s">
        <v>5489</v>
      </c>
      <c r="C3408" s="52" t="s">
        <v>5482</v>
      </c>
      <c r="D3408" s="52"/>
      <c r="E3408" s="56" t="s">
        <v>28</v>
      </c>
      <c r="F3408" s="56">
        <v>2820</v>
      </c>
      <c r="G3408" s="52"/>
      <c r="H3408" s="47" t="s">
        <v>68</v>
      </c>
      <c r="I3408" s="44"/>
      <c r="J3408" s="39" t="e">
        <f>VLOOKUP(A3408,'[1]2019.11'!$A:$B,2,0)</f>
        <v>#N/A</v>
      </c>
      <c r="X3408" s="39" t="str">
        <f>VLOOKUP(A3408,'[1]2019.30'!$A:$B,2,0)</f>
        <v>经皮动脉斑块旋切术</v>
      </c>
      <c r="Y3408" s="39">
        <f t="shared" si="668"/>
        <v>0</v>
      </c>
      <c r="Z3408" s="39" t="s">
        <v>5482</v>
      </c>
      <c r="AA3408" s="39">
        <f t="shared" si="669"/>
        <v>0</v>
      </c>
      <c r="AB3408" s="39" t="e">
        <f>VLOOKUP(A3408,'[1]2019.30'!$A:$D,4,0)</f>
        <v>#REF!</v>
      </c>
      <c r="AC3408" s="39" t="e">
        <f t="shared" si="670"/>
        <v>#REF!</v>
      </c>
      <c r="AD3408" s="39" t="str">
        <f>VLOOKUP(A3408,'[1]2019.30'!$A:$E,5,0)</f>
        <v>次</v>
      </c>
      <c r="AE3408" s="39">
        <f t="shared" si="671"/>
        <v>0</v>
      </c>
      <c r="AF3408" s="39">
        <f>VLOOKUP(A3408,'[1]2019.30'!$A:$F,6,0)</f>
        <v>2820</v>
      </c>
      <c r="AG3408" s="39">
        <f t="shared" si="672"/>
        <v>0</v>
      </c>
      <c r="AH3408" s="39">
        <v>0</v>
      </c>
      <c r="AI3408" s="39">
        <f t="shared" si="673"/>
        <v>0</v>
      </c>
      <c r="AJ3408" s="39" t="e">
        <f>VLOOKUP(A3408,[2]修订!$B:$C,2,0)</f>
        <v>#N/A</v>
      </c>
    </row>
    <row r="3409" s="39" customFormat="1" spans="1:36">
      <c r="A3409" s="55">
        <v>320200006</v>
      </c>
      <c r="B3409" s="52" t="s">
        <v>5490</v>
      </c>
      <c r="C3409" s="52" t="s">
        <v>5482</v>
      </c>
      <c r="D3409" s="52"/>
      <c r="E3409" s="56" t="s">
        <v>28</v>
      </c>
      <c r="F3409" s="56">
        <v>2580</v>
      </c>
      <c r="G3409" s="52"/>
      <c r="H3409" s="47" t="s">
        <v>68</v>
      </c>
      <c r="I3409" s="44"/>
      <c r="J3409" s="39" t="e">
        <f>VLOOKUP(A3409,'[1]2019.11'!$A:$B,2,0)</f>
        <v>#N/A</v>
      </c>
      <c r="X3409" s="39" t="str">
        <f>VLOOKUP(A3409,'[1]2019.30'!$A:$B,2,0)</f>
        <v>经皮动脉闭塞激光再通术</v>
      </c>
      <c r="Y3409" s="39">
        <f t="shared" si="668"/>
        <v>0</v>
      </c>
      <c r="Z3409" s="39" t="s">
        <v>5482</v>
      </c>
      <c r="AA3409" s="39">
        <f t="shared" si="669"/>
        <v>0</v>
      </c>
      <c r="AB3409" s="39" t="e">
        <f>VLOOKUP(A3409,'[1]2019.30'!$A:$D,4,0)</f>
        <v>#REF!</v>
      </c>
      <c r="AC3409" s="39" t="e">
        <f t="shared" si="670"/>
        <v>#REF!</v>
      </c>
      <c r="AD3409" s="39" t="str">
        <f>VLOOKUP(A3409,'[1]2019.30'!$A:$E,5,0)</f>
        <v>次</v>
      </c>
      <c r="AE3409" s="39">
        <f t="shared" si="671"/>
        <v>0</v>
      </c>
      <c r="AF3409" s="39">
        <f>VLOOKUP(A3409,'[1]2019.30'!$A:$F,6,0)</f>
        <v>2580</v>
      </c>
      <c r="AG3409" s="39">
        <f t="shared" si="672"/>
        <v>0</v>
      </c>
      <c r="AH3409" s="39">
        <v>0</v>
      </c>
      <c r="AI3409" s="39">
        <f t="shared" si="673"/>
        <v>0</v>
      </c>
      <c r="AJ3409" s="39" t="e">
        <f>VLOOKUP(A3409,[2]修订!$B:$C,2,0)</f>
        <v>#N/A</v>
      </c>
    </row>
    <row r="3410" s="39" customFormat="1" ht="54" spans="1:46">
      <c r="A3410" s="55">
        <v>320200007</v>
      </c>
      <c r="B3410" s="52" t="s">
        <v>5491</v>
      </c>
      <c r="C3410" s="52" t="s">
        <v>5492</v>
      </c>
      <c r="D3410" s="52" t="s">
        <v>5493</v>
      </c>
      <c r="E3410" s="56" t="s">
        <v>28</v>
      </c>
      <c r="F3410" s="56">
        <v>3000</v>
      </c>
      <c r="G3410" s="52"/>
      <c r="H3410" s="47" t="s">
        <v>5494</v>
      </c>
      <c r="I3410" s="44"/>
      <c r="J3410" s="39" t="str">
        <f>VLOOKUP(A3410,'[1]2019.11'!$A:$B,2,0)</f>
        <v>经皮动脉栓塞术</v>
      </c>
      <c r="K3410" s="39">
        <f>IF(B3410=J3410,0,1)</f>
        <v>0</v>
      </c>
      <c r="L3410" s="39" t="s">
        <v>5495</v>
      </c>
      <c r="M3410" s="39">
        <f>IF(C3410=L3410,0,1)</f>
        <v>1</v>
      </c>
      <c r="N3410" s="39" t="str">
        <f>VLOOKUP(A3410,'[1]2019.11'!$A:$D,4,0)</f>
        <v>栓塞剂</v>
      </c>
      <c r="O3410" s="39">
        <f>IF(D3410=N3410,0,1)</f>
        <v>0</v>
      </c>
      <c r="P3410" s="39" t="str">
        <f>VLOOKUP(A3410:A3411,'[1]2019.11'!$A:$E,5,0)</f>
        <v>次</v>
      </c>
      <c r="Q3410" s="39">
        <f>IF(E3410=P3410,0,1)</f>
        <v>0</v>
      </c>
      <c r="R3410" s="39">
        <f>VLOOKUP(A3410,'[1]2019.11'!$A:$F,6,0)</f>
        <v>2340</v>
      </c>
      <c r="S3410" s="39">
        <f>IF(F3410=R3410,0,1)</f>
        <v>1</v>
      </c>
      <c r="T3410" s="39">
        <f>VLOOKUP(A3410,'[1]2019.30'!$A:$F,6,0)</f>
        <v>2570</v>
      </c>
      <c r="U3410" s="39">
        <f>IF(F3410=T3410,0,1)</f>
        <v>1</v>
      </c>
      <c r="V3410" s="39">
        <v>0</v>
      </c>
      <c r="W3410" s="39">
        <f>IF(G3410=V3410,0,1)</f>
        <v>0</v>
      </c>
      <c r="X3410" s="39" t="str">
        <f>VLOOKUP(A3410,'[1]2019.30'!$A:$B,2,0)</f>
        <v>经皮动脉栓塞术</v>
      </c>
      <c r="Y3410" s="39">
        <f t="shared" si="668"/>
        <v>0</v>
      </c>
      <c r="Z3410" s="39" t="s">
        <v>5492</v>
      </c>
      <c r="AA3410" s="39">
        <f t="shared" si="669"/>
        <v>0</v>
      </c>
      <c r="AB3410" s="39" t="str">
        <f>VLOOKUP(A3410,'[1]2019.30'!$A:$D,4,0)</f>
        <v>栓塞剂</v>
      </c>
      <c r="AC3410" s="39">
        <f t="shared" si="670"/>
        <v>0</v>
      </c>
      <c r="AD3410" s="39" t="str">
        <f>VLOOKUP(A3410,'[1]2019.30'!$A:$E,5,0)</f>
        <v>次</v>
      </c>
      <c r="AE3410" s="39">
        <f t="shared" si="671"/>
        <v>0</v>
      </c>
      <c r="AF3410" s="39">
        <f>VLOOKUP(A3410,'[1]2019.30'!$A:$F,6,0)</f>
        <v>2570</v>
      </c>
      <c r="AG3410" s="39">
        <f t="shared" si="672"/>
        <v>1</v>
      </c>
      <c r="AH3410" s="39">
        <v>0</v>
      </c>
      <c r="AI3410" s="39">
        <f t="shared" si="673"/>
        <v>0</v>
      </c>
      <c r="AJ3410" s="39" t="str">
        <f>VLOOKUP(A3410,[2]修订!$B:$C,2,0)</f>
        <v>经皮动脉栓塞术</v>
      </c>
      <c r="AK3410" s="39">
        <f>IF(B3410=AJ3410,0,1)</f>
        <v>0</v>
      </c>
      <c r="AL3410" s="39" t="s">
        <v>5496</v>
      </c>
      <c r="AM3410" s="39">
        <f>IF(C3410=AL3410,0,1)</f>
        <v>1</v>
      </c>
      <c r="AN3410" s="39" t="s">
        <v>5493</v>
      </c>
      <c r="AO3410" s="39">
        <f>IF(D3410=AN3410,0,1)</f>
        <v>0</v>
      </c>
      <c r="AP3410" s="39" t="str">
        <f>VLOOKUP(A3410,[2]修订!$B:$F,5,0)</f>
        <v>次</v>
      </c>
      <c r="AQ3410" s="39">
        <f>IF(E3410=AP3410,0,1)</f>
        <v>0</v>
      </c>
      <c r="AR3410" s="39">
        <v>2700</v>
      </c>
      <c r="AS3410" s="39">
        <f>IF(F3410=AR3410,0,1)</f>
        <v>1</v>
      </c>
      <c r="AT3410" s="39">
        <v>0</v>
      </c>
    </row>
    <row r="3411" s="39" customFormat="1" ht="27" spans="1:36">
      <c r="A3411" s="55">
        <v>320200008</v>
      </c>
      <c r="B3411" s="52" t="s">
        <v>5497</v>
      </c>
      <c r="C3411" s="52"/>
      <c r="D3411" s="52" t="s">
        <v>3645</v>
      </c>
      <c r="E3411" s="56" t="s">
        <v>28</v>
      </c>
      <c r="F3411" s="56">
        <v>2820</v>
      </c>
      <c r="G3411" s="52"/>
      <c r="H3411" s="47" t="s">
        <v>5498</v>
      </c>
      <c r="I3411" s="44"/>
      <c r="J3411" s="39" t="str">
        <f>VLOOKUP(A3411,'[1]2019.11'!$A:$B,2,0)</f>
        <v>经皮动脉内超声血栓消融术</v>
      </c>
      <c r="K3411" s="39">
        <f>IF(B3411=J3411,0,1)</f>
        <v>0</v>
      </c>
      <c r="L3411" s="39">
        <v>0</v>
      </c>
      <c r="M3411" s="39">
        <f>IF(C3411=L3411,0,1)</f>
        <v>0</v>
      </c>
      <c r="N3411" s="39" t="str">
        <f>VLOOKUP(A3411,'[1]2019.11'!$A:$D,4,0)</f>
        <v>特殊材料</v>
      </c>
      <c r="O3411" s="39">
        <f>IF(D3411=N3411,0,1)</f>
        <v>0</v>
      </c>
      <c r="P3411" s="39" t="str">
        <f>VLOOKUP(A3411:A3412,'[1]2019.11'!$A:$E,5,0)</f>
        <v>次</v>
      </c>
      <c r="Q3411" s="39">
        <f>IF(E3411=P3411,0,1)</f>
        <v>0</v>
      </c>
      <c r="R3411" s="39">
        <f>VLOOKUP(A3411,'[1]2019.11'!$A:$F,6,0)</f>
        <v>3050</v>
      </c>
      <c r="S3411" s="39">
        <f>IF(F3411=R3411,0,1)</f>
        <v>1</v>
      </c>
      <c r="T3411" s="39">
        <f>VLOOKUP(A3411,'[1]2019.30'!$A:$F,6,0)</f>
        <v>2820</v>
      </c>
      <c r="U3411" s="39">
        <f>IF(F3411=T3411,0,1)</f>
        <v>0</v>
      </c>
      <c r="V3411" s="39">
        <v>0</v>
      </c>
      <c r="W3411" s="39">
        <f>IF(G3411=V3411,0,1)</f>
        <v>0</v>
      </c>
      <c r="X3411" s="39" t="str">
        <f>VLOOKUP(A3411,'[1]2019.30'!$A:$B,2,0)</f>
        <v>经皮动脉内超声血栓消融术</v>
      </c>
      <c r="Y3411" s="39">
        <f t="shared" si="668"/>
        <v>0</v>
      </c>
      <c r="Z3411" s="39">
        <v>0</v>
      </c>
      <c r="AA3411" s="39">
        <f t="shared" si="669"/>
        <v>0</v>
      </c>
      <c r="AB3411" s="39" t="str">
        <f>VLOOKUP(A3411,'[1]2019.30'!$A:$D,4,0)</f>
        <v>特殊材料</v>
      </c>
      <c r="AC3411" s="39">
        <f t="shared" si="670"/>
        <v>0</v>
      </c>
      <c r="AD3411" s="39" t="str">
        <f>VLOOKUP(A3411,'[1]2019.30'!$A:$E,5,0)</f>
        <v>次</v>
      </c>
      <c r="AE3411" s="39">
        <f t="shared" si="671"/>
        <v>0</v>
      </c>
      <c r="AF3411" s="39">
        <f>VLOOKUP(A3411,'[1]2019.30'!$A:$F,6,0)</f>
        <v>2820</v>
      </c>
      <c r="AG3411" s="39">
        <f t="shared" si="672"/>
        <v>0</v>
      </c>
      <c r="AH3411" s="39">
        <v>0</v>
      </c>
      <c r="AI3411" s="39">
        <f t="shared" si="673"/>
        <v>0</v>
      </c>
      <c r="AJ3411" s="39" t="e">
        <f>VLOOKUP(A3411,[2]修订!$B:$C,2,0)</f>
        <v>#N/A</v>
      </c>
    </row>
    <row r="3412" s="39" customFormat="1" ht="27" spans="1:36">
      <c r="A3412" s="55">
        <v>320200009</v>
      </c>
      <c r="B3412" s="52" t="s">
        <v>5499</v>
      </c>
      <c r="C3412" s="52" t="s">
        <v>5482</v>
      </c>
      <c r="D3412" s="52" t="s">
        <v>5500</v>
      </c>
      <c r="E3412" s="56" t="s">
        <v>28</v>
      </c>
      <c r="F3412" s="56">
        <v>3200</v>
      </c>
      <c r="G3412" s="52"/>
      <c r="H3412" s="47" t="s">
        <v>339</v>
      </c>
      <c r="I3412" s="44"/>
      <c r="J3412" s="39" t="e">
        <f>VLOOKUP(A3412,'[1]2019.11'!$A:$B,2,0)</f>
        <v>#N/A</v>
      </c>
      <c r="X3412" s="39" t="str">
        <f>VLOOKUP(A3412,'[1]2019.30'!$A:$B,2,0)</f>
        <v>经皮动脉内球囊扩张术</v>
      </c>
      <c r="Y3412" s="39">
        <f t="shared" si="668"/>
        <v>0</v>
      </c>
      <c r="Z3412" s="39" t="s">
        <v>5482</v>
      </c>
      <c r="AA3412" s="39">
        <f t="shared" si="669"/>
        <v>0</v>
      </c>
      <c r="AB3412" s="39" t="str">
        <f>VLOOKUP(A3412,'[1]2019.30'!$A:$D,4,0)</f>
        <v>导管、球囊</v>
      </c>
      <c r="AC3412" s="39">
        <f t="shared" si="670"/>
        <v>0</v>
      </c>
      <c r="AD3412" s="39" t="str">
        <f>VLOOKUP(A3412,'[1]2019.30'!$A:$E,5,0)</f>
        <v>次</v>
      </c>
      <c r="AE3412" s="39">
        <f t="shared" si="671"/>
        <v>0</v>
      </c>
      <c r="AF3412" s="39">
        <f>VLOOKUP(A3412,'[1]2019.30'!$A:$F,6,0)</f>
        <v>2580</v>
      </c>
      <c r="AG3412" s="39">
        <f t="shared" si="672"/>
        <v>1</v>
      </c>
      <c r="AH3412" s="39">
        <v>0</v>
      </c>
      <c r="AI3412" s="39">
        <f t="shared" si="673"/>
        <v>0</v>
      </c>
      <c r="AJ3412" s="39" t="e">
        <f>VLOOKUP(A3412,[2]修订!$B:$C,2,0)</f>
        <v>#N/A</v>
      </c>
    </row>
    <row r="3413" s="39" customFormat="1" ht="27" spans="1:36">
      <c r="A3413" s="55">
        <v>320200010</v>
      </c>
      <c r="B3413" s="52" t="s">
        <v>5501</v>
      </c>
      <c r="C3413" s="52" t="s">
        <v>5502</v>
      </c>
      <c r="D3413" s="52" t="s">
        <v>4626</v>
      </c>
      <c r="E3413" s="56" t="s">
        <v>28</v>
      </c>
      <c r="F3413" s="56">
        <v>3220</v>
      </c>
      <c r="G3413" s="52"/>
      <c r="H3413" s="47" t="s">
        <v>40</v>
      </c>
      <c r="I3413" s="44"/>
      <c r="J3413" s="39" t="str">
        <f>VLOOKUP(A3413,'[1]2019.11'!$A:$B,2,0)</f>
        <v>经皮动脉支架置入术</v>
      </c>
      <c r="K3413" s="39">
        <f>IF(B3413=J3413,0,1)</f>
        <v>0</v>
      </c>
      <c r="L3413" s="39" t="s">
        <v>5502</v>
      </c>
      <c r="M3413" s="39">
        <f>IF(C3413=L3413,0,1)</f>
        <v>0</v>
      </c>
      <c r="N3413" s="39" t="str">
        <f>VLOOKUP(A3413,'[1]2019.11'!$A:$D,4,0)</f>
        <v>支架</v>
      </c>
      <c r="O3413" s="39">
        <f>IF(D3413=N3413,0,1)</f>
        <v>0</v>
      </c>
      <c r="P3413" s="39" t="str">
        <f>VLOOKUP(A3413:A3414,'[1]2019.11'!$A:$E,5,0)</f>
        <v>次</v>
      </c>
      <c r="Q3413" s="39">
        <f>IF(E3413=P3413,0,1)</f>
        <v>0</v>
      </c>
      <c r="R3413" s="39">
        <f>VLOOKUP(A3413,'[1]2019.11'!$A:$F,6,0)</f>
        <v>3450</v>
      </c>
      <c r="S3413" s="39">
        <f>IF(F3413=R3413,0,1)</f>
        <v>1</v>
      </c>
      <c r="T3413" s="39">
        <f>VLOOKUP(A3413,'[1]2019.30'!$A:$F,6,0)</f>
        <v>3220</v>
      </c>
      <c r="U3413" s="39">
        <f>IF(F3413=T3413,0,1)</f>
        <v>0</v>
      </c>
      <c r="V3413" s="39">
        <v>0</v>
      </c>
      <c r="W3413" s="39">
        <f>IF(G3413=V3413,0,1)</f>
        <v>0</v>
      </c>
      <c r="X3413" s="39" t="str">
        <f>VLOOKUP(A3413,'[1]2019.30'!$A:$B,2,0)</f>
        <v>经皮动脉支架置入术</v>
      </c>
      <c r="Y3413" s="39">
        <f t="shared" si="668"/>
        <v>0</v>
      </c>
      <c r="Z3413" s="39" t="s">
        <v>5502</v>
      </c>
      <c r="AA3413" s="39">
        <f t="shared" si="669"/>
        <v>0</v>
      </c>
      <c r="AB3413" s="39" t="str">
        <f>VLOOKUP(A3413,'[1]2019.30'!$A:$D,4,0)</f>
        <v>支架</v>
      </c>
      <c r="AC3413" s="39">
        <f t="shared" si="670"/>
        <v>0</v>
      </c>
      <c r="AD3413" s="39" t="str">
        <f>VLOOKUP(A3413,'[1]2019.30'!$A:$E,5,0)</f>
        <v>次</v>
      </c>
      <c r="AE3413" s="39">
        <f t="shared" si="671"/>
        <v>0</v>
      </c>
      <c r="AF3413" s="39">
        <f>VLOOKUP(A3413,'[1]2019.30'!$A:$F,6,0)</f>
        <v>3220</v>
      </c>
      <c r="AG3413" s="39">
        <f t="shared" si="672"/>
        <v>0</v>
      </c>
      <c r="AH3413" s="39">
        <v>0</v>
      </c>
      <c r="AI3413" s="39">
        <f t="shared" si="673"/>
        <v>0</v>
      </c>
      <c r="AJ3413" s="39" t="e">
        <f>VLOOKUP(A3413,[2]修订!$B:$C,2,0)</f>
        <v>#N/A</v>
      </c>
    </row>
    <row r="3414" s="39" customFormat="1" ht="24.75" customHeight="1" spans="1:36">
      <c r="A3414" s="55">
        <v>320200011</v>
      </c>
      <c r="B3414" s="52" t="s">
        <v>5503</v>
      </c>
      <c r="C3414" s="52"/>
      <c r="D3414" s="52" t="s">
        <v>5504</v>
      </c>
      <c r="E3414" s="56" t="s">
        <v>28</v>
      </c>
      <c r="F3414" s="56">
        <v>2820</v>
      </c>
      <c r="G3414" s="52"/>
      <c r="H3414" s="47" t="s">
        <v>68</v>
      </c>
      <c r="I3414" s="44"/>
      <c r="J3414" s="39" t="e">
        <f>VLOOKUP(A3414,'[1]2019.11'!$A:$B,2,0)</f>
        <v>#N/A</v>
      </c>
      <c r="X3414" s="39" t="str">
        <f>VLOOKUP(A3414,'[1]2019.30'!$A:$B,2,0)</f>
        <v>经皮动脉激光成形+球囊扩张术</v>
      </c>
      <c r="Y3414" s="39">
        <f t="shared" si="668"/>
        <v>0</v>
      </c>
      <c r="Z3414" s="39">
        <v>0</v>
      </c>
      <c r="AA3414" s="39">
        <f t="shared" si="669"/>
        <v>0</v>
      </c>
      <c r="AB3414" s="39" t="str">
        <f>VLOOKUP(A3414,'[1]2019.30'!$A:$D,4,0)</f>
        <v>球囊管</v>
      </c>
      <c r="AC3414" s="39">
        <f t="shared" si="670"/>
        <v>0</v>
      </c>
      <c r="AD3414" s="39" t="str">
        <f>VLOOKUP(A3414,'[1]2019.30'!$A:$E,5,0)</f>
        <v>次</v>
      </c>
      <c r="AE3414" s="39">
        <f t="shared" si="671"/>
        <v>0</v>
      </c>
      <c r="AF3414" s="39">
        <f>VLOOKUP(A3414,'[1]2019.30'!$A:$F,6,0)</f>
        <v>2820</v>
      </c>
      <c r="AG3414" s="39">
        <f t="shared" si="672"/>
        <v>0</v>
      </c>
      <c r="AH3414" s="39">
        <v>0</v>
      </c>
      <c r="AI3414" s="39">
        <f t="shared" si="673"/>
        <v>0</v>
      </c>
      <c r="AJ3414" s="39" t="e">
        <f>VLOOKUP(A3414,[2]修订!$B:$C,2,0)</f>
        <v>#N/A</v>
      </c>
    </row>
    <row r="3415" s="39" customFormat="1" ht="26.25" customHeight="1" spans="1:36">
      <c r="A3415" s="55">
        <v>320200012</v>
      </c>
      <c r="B3415" s="52" t="s">
        <v>5505</v>
      </c>
      <c r="C3415" s="52" t="s">
        <v>5506</v>
      </c>
      <c r="D3415" s="52" t="s">
        <v>5504</v>
      </c>
      <c r="E3415" s="56" t="s">
        <v>28</v>
      </c>
      <c r="F3415" s="56">
        <v>3000</v>
      </c>
      <c r="G3415" s="52"/>
      <c r="H3415" s="47" t="s">
        <v>68</v>
      </c>
      <c r="I3415" s="44"/>
      <c r="J3415" s="39" t="e">
        <f>VLOOKUP(A3415,'[1]2019.11'!$A:$B,2,0)</f>
        <v>#N/A</v>
      </c>
      <c r="X3415" s="39" t="str">
        <f>VLOOKUP(A3415,'[1]2019.30'!$A:$B,2,0)</f>
        <v>经皮肢体动脉旋切＋球囊扩张术</v>
      </c>
      <c r="Y3415" s="39">
        <f t="shared" si="668"/>
        <v>0</v>
      </c>
      <c r="Z3415" s="39" t="s">
        <v>5506</v>
      </c>
      <c r="AA3415" s="39">
        <f t="shared" si="669"/>
        <v>0</v>
      </c>
      <c r="AB3415" s="39" t="str">
        <f>VLOOKUP(A3415,'[1]2019.30'!$A:$D,4,0)</f>
        <v>球囊管</v>
      </c>
      <c r="AC3415" s="39">
        <f t="shared" si="670"/>
        <v>0</v>
      </c>
      <c r="AD3415" s="39" t="str">
        <f>VLOOKUP(A3415,'[1]2019.30'!$A:$E,5,0)</f>
        <v>次</v>
      </c>
      <c r="AE3415" s="39">
        <f t="shared" si="671"/>
        <v>0</v>
      </c>
      <c r="AF3415" s="39">
        <f>VLOOKUP(A3415,'[1]2019.30'!$A:$F,6,0)</f>
        <v>3000</v>
      </c>
      <c r="AG3415" s="39">
        <f t="shared" si="672"/>
        <v>0</v>
      </c>
      <c r="AH3415" s="39">
        <v>0</v>
      </c>
      <c r="AI3415" s="39">
        <f t="shared" si="673"/>
        <v>0</v>
      </c>
      <c r="AJ3415" s="39" t="e">
        <f>VLOOKUP(A3415,[2]修订!$B:$C,2,0)</f>
        <v>#N/A</v>
      </c>
    </row>
    <row r="3416" s="39" customFormat="1" ht="23.25" customHeight="1" spans="1:36">
      <c r="A3416" s="55">
        <v>320200013</v>
      </c>
      <c r="B3416" s="52" t="s">
        <v>5507</v>
      </c>
      <c r="C3416" s="52"/>
      <c r="D3416" s="52"/>
      <c r="E3416" s="56" t="s">
        <v>28</v>
      </c>
      <c r="F3416" s="56">
        <v>2160</v>
      </c>
      <c r="G3416" s="52"/>
      <c r="H3416" s="47" t="s">
        <v>68</v>
      </c>
      <c r="I3416" s="44"/>
      <c r="J3416" s="39" t="e">
        <f>VLOOKUP(A3416,'[1]2019.11'!$A:$B,2,0)</f>
        <v>#N/A</v>
      </c>
      <c r="X3416" s="39" t="str">
        <f>VLOOKUP(A3416,'[1]2019.30'!$A:$B,2,0)</f>
        <v>经皮血管瘤腔内药物灌注术</v>
      </c>
      <c r="Y3416" s="39">
        <f t="shared" si="668"/>
        <v>0</v>
      </c>
      <c r="Z3416" s="39">
        <v>0</v>
      </c>
      <c r="AA3416" s="39">
        <f t="shared" si="669"/>
        <v>0</v>
      </c>
      <c r="AB3416" s="39" t="e">
        <f>VLOOKUP(A3416,'[1]2019.30'!$A:$D,4,0)</f>
        <v>#REF!</v>
      </c>
      <c r="AC3416" s="39" t="e">
        <f t="shared" si="670"/>
        <v>#REF!</v>
      </c>
      <c r="AD3416" s="39" t="str">
        <f>VLOOKUP(A3416,'[1]2019.30'!$A:$E,5,0)</f>
        <v>次</v>
      </c>
      <c r="AE3416" s="39">
        <f t="shared" si="671"/>
        <v>0</v>
      </c>
      <c r="AF3416" s="39">
        <f>VLOOKUP(A3416,'[1]2019.30'!$A:$F,6,0)</f>
        <v>2160</v>
      </c>
      <c r="AG3416" s="39">
        <f t="shared" si="672"/>
        <v>0</v>
      </c>
      <c r="AH3416" s="39">
        <v>0</v>
      </c>
      <c r="AI3416" s="39">
        <f t="shared" si="673"/>
        <v>0</v>
      </c>
      <c r="AJ3416" s="39" t="e">
        <f>VLOOKUP(A3416,[2]修订!$B:$C,2,0)</f>
        <v>#N/A</v>
      </c>
    </row>
    <row r="3417" s="39" customFormat="1" spans="1:36">
      <c r="A3417" s="55">
        <v>3203</v>
      </c>
      <c r="B3417" s="52" t="s">
        <v>5508</v>
      </c>
      <c r="C3417" s="52"/>
      <c r="D3417" s="52"/>
      <c r="E3417" s="56"/>
      <c r="F3417" s="56"/>
      <c r="G3417" s="52"/>
      <c r="H3417" s="47"/>
      <c r="I3417" s="44"/>
      <c r="J3417" s="39" t="str">
        <f>VLOOKUP(A3417,'[1]2019.11'!$A:$B,2,0)</f>
        <v>3．门脉系统介入诊疗</v>
      </c>
      <c r="K3417" s="39">
        <f>IF(B3417=J3417,0,1)</f>
        <v>1</v>
      </c>
      <c r="L3417" s="39">
        <v>0</v>
      </c>
      <c r="M3417" s="39">
        <f>IF(C3417=L3417,0,1)</f>
        <v>0</v>
      </c>
      <c r="N3417" s="39" t="e">
        <f>VLOOKUP(A3417,'[1]2019.11'!$A:$D,4,0)</f>
        <v>#REF!</v>
      </c>
      <c r="O3417" s="39" t="e">
        <f>IF(D3417=N3417,0,1)</f>
        <v>#REF!</v>
      </c>
      <c r="P3417" s="39" t="e">
        <f>VLOOKUP(A3417:A3418,'[1]2019.11'!$A:$E,5,0)</f>
        <v>#REF!</v>
      </c>
      <c r="Q3417" s="39" t="e">
        <f>IF(E3417=P3417,0,1)</f>
        <v>#REF!</v>
      </c>
      <c r="R3417" s="39" t="e">
        <f>VLOOKUP(A3417,'[1]2019.11'!$A:$F,6,0)</f>
        <v>#REF!</v>
      </c>
      <c r="S3417" s="39" t="e">
        <f>IF(F3417=R3417,0,1)</f>
        <v>#REF!</v>
      </c>
      <c r="V3417" s="39">
        <v>0</v>
      </c>
      <c r="W3417" s="39">
        <f>IF(G3417=V3417,0,1)</f>
        <v>0</v>
      </c>
      <c r="X3417" s="39" t="str">
        <f>VLOOKUP(A3417,'[1]2019.30'!$A:$B,2,0)</f>
        <v>3.门脉系统介入诊疗</v>
      </c>
      <c r="Y3417" s="39">
        <f t="shared" si="668"/>
        <v>0</v>
      </c>
      <c r="Z3417" s="39">
        <v>0</v>
      </c>
      <c r="AA3417" s="39">
        <f t="shared" si="669"/>
        <v>0</v>
      </c>
      <c r="AB3417" s="39" t="e">
        <f>VLOOKUP(A3417,'[1]2019.30'!$A:$D,4,0)</f>
        <v>#REF!</v>
      </c>
      <c r="AC3417" s="39" t="e">
        <f t="shared" si="670"/>
        <v>#REF!</v>
      </c>
      <c r="AD3417" s="39" t="e">
        <f>VLOOKUP(A3417,'[1]2019.30'!$A:$E,5,0)</f>
        <v>#REF!</v>
      </c>
      <c r="AE3417" s="39" t="e">
        <f t="shared" si="671"/>
        <v>#REF!</v>
      </c>
      <c r="AF3417" s="39" t="e">
        <f>VLOOKUP(A3417,'[1]2019.30'!$A:$F,6,0)</f>
        <v>#REF!</v>
      </c>
      <c r="AG3417" s="39" t="e">
        <f t="shared" si="672"/>
        <v>#REF!</v>
      </c>
      <c r="AH3417" s="39">
        <v>0</v>
      </c>
      <c r="AI3417" s="39">
        <f t="shared" si="673"/>
        <v>0</v>
      </c>
      <c r="AJ3417" s="39" t="e">
        <f>VLOOKUP(A3417,[2]修订!$B:$C,2,0)</f>
        <v>#N/A</v>
      </c>
    </row>
    <row r="3418" s="39" customFormat="1" ht="25.5" customHeight="1" spans="1:36">
      <c r="A3418" s="55">
        <v>320300001</v>
      </c>
      <c r="B3418" s="52" t="s">
        <v>5509</v>
      </c>
      <c r="C3418" s="52"/>
      <c r="D3418" s="52" t="s">
        <v>5458</v>
      </c>
      <c r="E3418" s="56" t="s">
        <v>28</v>
      </c>
      <c r="F3418" s="56">
        <v>2160</v>
      </c>
      <c r="G3418" s="52" t="s">
        <v>5510</v>
      </c>
      <c r="H3418" s="47" t="s">
        <v>68</v>
      </c>
      <c r="I3418" s="44"/>
      <c r="J3418" s="39" t="e">
        <f>VLOOKUP(A3418,'[1]2019.11'!$A:$B,2,0)</f>
        <v>#N/A</v>
      </c>
      <c r="X3418" s="39" t="str">
        <f>VLOOKUP(A3418,'[1]2019.30'!$A:$B,2,0)</f>
        <v>经皮肝穿刺肝静脉扩张术</v>
      </c>
      <c r="Y3418" s="39">
        <f t="shared" si="668"/>
        <v>0</v>
      </c>
      <c r="Z3418" s="39">
        <v>0</v>
      </c>
      <c r="AA3418" s="39">
        <f t="shared" si="669"/>
        <v>0</v>
      </c>
      <c r="AB3418" s="39" t="str">
        <f>VLOOKUP(A3418,'[1]2019.30'!$A:$D,4,0)</f>
        <v>球囊、导管</v>
      </c>
      <c r="AC3418" s="39">
        <f t="shared" si="670"/>
        <v>0</v>
      </c>
      <c r="AD3418" s="39" t="str">
        <f>VLOOKUP(A3418,'[1]2019.30'!$A:$E,5,0)</f>
        <v>次</v>
      </c>
      <c r="AE3418" s="39">
        <f t="shared" si="671"/>
        <v>0</v>
      </c>
      <c r="AF3418" s="39">
        <f>VLOOKUP(A3418,'[1]2019.30'!$A:$F,6,0)</f>
        <v>2160</v>
      </c>
      <c r="AG3418" s="39">
        <f t="shared" si="672"/>
        <v>0</v>
      </c>
      <c r="AH3418" s="39" t="s">
        <v>5511</v>
      </c>
      <c r="AI3418" s="39">
        <f t="shared" si="673"/>
        <v>1</v>
      </c>
      <c r="AJ3418" s="39" t="e">
        <f>VLOOKUP(A3418,[2]修订!$B:$C,2,0)</f>
        <v>#N/A</v>
      </c>
    </row>
    <row r="3419" s="39" customFormat="1" ht="24" spans="1:36">
      <c r="A3419" s="55">
        <v>320300002</v>
      </c>
      <c r="B3419" s="52" t="s">
        <v>5512</v>
      </c>
      <c r="C3419" s="52"/>
      <c r="D3419" s="52" t="s">
        <v>5513</v>
      </c>
      <c r="E3419" s="56" t="s">
        <v>28</v>
      </c>
      <c r="F3419" s="56">
        <v>1990</v>
      </c>
      <c r="G3419" s="52"/>
      <c r="H3419" s="47" t="s">
        <v>35</v>
      </c>
      <c r="I3419" s="44"/>
      <c r="J3419" s="39" t="str">
        <f>VLOOKUP(A3419,'[1]2019.11'!$A:$B,2,0)</f>
        <v>肝动脉插管灌注术</v>
      </c>
      <c r="K3419" s="39">
        <f>IF(B3419=J3419,0,1)</f>
        <v>0</v>
      </c>
      <c r="L3419" s="39">
        <v>0</v>
      </c>
      <c r="M3419" s="39">
        <f>IF(C3419=L3419,0,1)</f>
        <v>0</v>
      </c>
      <c r="N3419" s="39" t="str">
        <f>VLOOKUP(A3419,'[1]2019.11'!$A:$D,4,0)</f>
        <v>导管及体内放置的投药泵(Port)</v>
      </c>
      <c r="O3419" s="39">
        <f>IF(D3419=N3419,0,1)</f>
        <v>0</v>
      </c>
      <c r="P3419" s="39" t="str">
        <f>VLOOKUP(A3419:A3420,'[1]2019.11'!$A:$E,5,0)</f>
        <v>次</v>
      </c>
      <c r="Q3419" s="39">
        <f>IF(E3419=P3419,0,1)</f>
        <v>0</v>
      </c>
      <c r="R3419" s="39">
        <f>VLOOKUP(A3419,'[1]2019.11'!$A:$F,6,0)</f>
        <v>1990</v>
      </c>
      <c r="S3419" s="39">
        <f>IF(F3419=R3419,0,1)</f>
        <v>0</v>
      </c>
      <c r="V3419" s="39">
        <v>0</v>
      </c>
      <c r="W3419" s="39">
        <f>IF(G3419=V3419,0,1)</f>
        <v>0</v>
      </c>
      <c r="X3419" s="39" t="e">
        <f>VLOOKUP(A3419,'[1]2019.30'!$A:$B,2,0)</f>
        <v>#N/A</v>
      </c>
      <c r="AJ3419" s="39" t="e">
        <f>VLOOKUP(A3419,[2]修订!$B:$C,2,0)</f>
        <v>#N/A</v>
      </c>
    </row>
    <row r="3420" s="39" customFormat="1" ht="24" spans="1:36">
      <c r="A3420" s="55">
        <v>320300003</v>
      </c>
      <c r="B3420" s="52" t="s">
        <v>5514</v>
      </c>
      <c r="C3420" s="52" t="s">
        <v>5515</v>
      </c>
      <c r="D3420" s="52" t="s">
        <v>5516</v>
      </c>
      <c r="E3420" s="56" t="s">
        <v>28</v>
      </c>
      <c r="F3420" s="56">
        <v>2160</v>
      </c>
      <c r="G3420" s="52"/>
      <c r="H3420" s="47" t="s">
        <v>68</v>
      </c>
      <c r="I3420" s="44"/>
      <c r="J3420" s="39" t="e">
        <f>VLOOKUP(A3420,'[1]2019.11'!$A:$B,2,0)</f>
        <v>#N/A</v>
      </c>
      <c r="X3420" s="39" t="str">
        <f>VLOOKUP(A3420,'[1]2019.30'!$A:$B,2,0)</f>
        <v>经颈内静脉肝内门腔静脉分流术(TIPS)</v>
      </c>
      <c r="Y3420" s="39">
        <f t="shared" ref="Y3420:Y3443" si="674">IF(B3420=X3420,0,1)</f>
        <v>0</v>
      </c>
      <c r="Z3420" s="39" t="s">
        <v>5515</v>
      </c>
      <c r="AA3420" s="39">
        <f t="shared" ref="AA3420:AA3443" si="675">IF(C3420=Z3420,0,1)</f>
        <v>0</v>
      </c>
      <c r="AB3420" s="39" t="str">
        <f>VLOOKUP(A3420,'[1]2019.30'!$A:$D,4,0)</f>
        <v>导管、导丝、支架</v>
      </c>
      <c r="AC3420" s="39">
        <f t="shared" ref="AC3420:AC3443" si="676">IF(D3420=AB3420,0,1)</f>
        <v>0</v>
      </c>
      <c r="AD3420" s="39" t="str">
        <f>VLOOKUP(A3420,'[1]2019.30'!$A:$E,5,0)</f>
        <v>次</v>
      </c>
      <c r="AE3420" s="39">
        <f t="shared" ref="AE3420:AE3443" si="677">IF(E3420=AD3420,0,1)</f>
        <v>0</v>
      </c>
      <c r="AF3420" s="39">
        <f>VLOOKUP(A3420,'[1]2019.30'!$A:$F,6,0)</f>
        <v>2160</v>
      </c>
      <c r="AG3420" s="39">
        <f t="shared" ref="AG3420:AG3443" si="678">IF(F3420=AF3420,0,1)</f>
        <v>0</v>
      </c>
      <c r="AH3420" s="39">
        <v>0</v>
      </c>
      <c r="AI3420" s="39">
        <f t="shared" ref="AI3420:AI3443" si="679">IF(G3420=AH3420,0,1)</f>
        <v>0</v>
      </c>
      <c r="AJ3420" s="39" t="e">
        <f>VLOOKUP(A3420,[2]修订!$B:$C,2,0)</f>
        <v>#N/A</v>
      </c>
    </row>
    <row r="3421" s="39" customFormat="1" spans="1:36">
      <c r="A3421" s="55">
        <v>3204</v>
      </c>
      <c r="B3421" s="52" t="s">
        <v>5517</v>
      </c>
      <c r="C3421" s="52"/>
      <c r="D3421" s="52"/>
      <c r="E3421" s="56"/>
      <c r="F3421" s="56"/>
      <c r="G3421" s="52"/>
      <c r="H3421" s="47"/>
      <c r="I3421" s="44"/>
      <c r="J3421" s="39" t="e">
        <f>VLOOKUP(A3421,'[1]2019.11'!$A:$B,2,0)</f>
        <v>#N/A</v>
      </c>
      <c r="X3421" s="39" t="str">
        <f>VLOOKUP(A3421,'[1]2019.30'!$A:$B,2,0)</f>
        <v>4.心脏介入诊疗</v>
      </c>
      <c r="Y3421" s="39">
        <f t="shared" si="674"/>
        <v>0</v>
      </c>
      <c r="Z3421" s="39">
        <v>0</v>
      </c>
      <c r="AA3421" s="39">
        <f t="shared" si="675"/>
        <v>0</v>
      </c>
      <c r="AB3421" s="39" t="e">
        <f>VLOOKUP(A3421,'[1]2019.30'!$A:$D,4,0)</f>
        <v>#REF!</v>
      </c>
      <c r="AC3421" s="39" t="e">
        <f t="shared" si="676"/>
        <v>#REF!</v>
      </c>
      <c r="AD3421" s="39" t="e">
        <f>VLOOKUP(A3421,'[1]2019.30'!$A:$E,5,0)</f>
        <v>#REF!</v>
      </c>
      <c r="AE3421" s="39" t="e">
        <f t="shared" si="677"/>
        <v>#REF!</v>
      </c>
      <c r="AF3421" s="39" t="e">
        <f>VLOOKUP(A3421,'[1]2019.30'!$A:$F,6,0)</f>
        <v>#REF!</v>
      </c>
      <c r="AG3421" s="39" t="e">
        <f t="shared" si="678"/>
        <v>#REF!</v>
      </c>
      <c r="AH3421" s="39">
        <v>0</v>
      </c>
      <c r="AI3421" s="39">
        <f t="shared" si="679"/>
        <v>0</v>
      </c>
      <c r="AJ3421" s="39" t="e">
        <f>VLOOKUP(A3421,[2]修订!$B:$C,2,0)</f>
        <v>#N/A</v>
      </c>
    </row>
    <row r="3422" s="39" customFormat="1" ht="43.5" customHeight="1" spans="1:36">
      <c r="A3422" s="55">
        <v>320400001</v>
      </c>
      <c r="B3422" s="52" t="s">
        <v>5518</v>
      </c>
      <c r="C3422" s="52" t="s">
        <v>5519</v>
      </c>
      <c r="D3422" s="52" t="s">
        <v>5520</v>
      </c>
      <c r="E3422" s="56" t="s">
        <v>5521</v>
      </c>
      <c r="F3422" s="56">
        <v>1920</v>
      </c>
      <c r="G3422" s="52"/>
      <c r="H3422" s="47" t="s">
        <v>1543</v>
      </c>
      <c r="I3422" s="44"/>
      <c r="J3422" s="39" t="e">
        <f>VLOOKUP(A3422,'[1]2019.11'!$A:$B,2,0)</f>
        <v>#N/A</v>
      </c>
      <c r="X3422" s="39" t="str">
        <f>VLOOKUP(A3422,'[1]2019.30'!$A:$B,2,0)</f>
        <v>经皮瓣膜球囊成形术</v>
      </c>
      <c r="Y3422" s="39">
        <f t="shared" si="674"/>
        <v>0</v>
      </c>
      <c r="Z3422" s="39" t="s">
        <v>5522</v>
      </c>
      <c r="AA3422" s="39">
        <f t="shared" si="675"/>
        <v>1</v>
      </c>
      <c r="AB3422" s="39" t="str">
        <f>VLOOKUP(A3422,'[1]2019.30'!$A:$D,4,0)</f>
        <v>导管球囊</v>
      </c>
      <c r="AC3422" s="39">
        <f t="shared" si="676"/>
        <v>0</v>
      </c>
      <c r="AD3422" s="39" t="str">
        <f>VLOOKUP(A3422,'[1]2019.30'!$A:$E,5,0)</f>
        <v>每个瓣膜</v>
      </c>
      <c r="AE3422" s="39">
        <f t="shared" si="677"/>
        <v>0</v>
      </c>
      <c r="AF3422" s="39">
        <f>VLOOKUP(A3422,'[1]2019.30'!$A:$F,6,0)</f>
        <v>1920</v>
      </c>
      <c r="AG3422" s="39">
        <f t="shared" si="678"/>
        <v>0</v>
      </c>
      <c r="AH3422" s="39">
        <v>0</v>
      </c>
      <c r="AI3422" s="39">
        <f t="shared" si="679"/>
        <v>0</v>
      </c>
      <c r="AJ3422" s="39" t="e">
        <f>VLOOKUP(A3422,[2]修订!$B:$C,2,0)</f>
        <v>#N/A</v>
      </c>
    </row>
    <row r="3423" s="39" customFormat="1" ht="23.25" customHeight="1" spans="1:36">
      <c r="A3423" s="55">
        <v>320400002</v>
      </c>
      <c r="B3423" s="52" t="s">
        <v>5523</v>
      </c>
      <c r="C3423" s="52" t="s">
        <v>5524</v>
      </c>
      <c r="D3423" s="52" t="s">
        <v>4599</v>
      </c>
      <c r="E3423" s="56" t="s">
        <v>28</v>
      </c>
      <c r="F3423" s="56">
        <v>840</v>
      </c>
      <c r="G3423" s="52"/>
      <c r="H3423" s="47" t="s">
        <v>68</v>
      </c>
      <c r="I3423" s="44"/>
      <c r="J3423" s="39" t="e">
        <f>VLOOKUP(A3423,'[1]2019.11'!$A:$B,2,0)</f>
        <v>#N/A</v>
      </c>
      <c r="X3423" s="39" t="str">
        <f>VLOOKUP(A3423,'[1]2019.30'!$A:$B,2,0)</f>
        <v>经皮心内膜心肌活检术</v>
      </c>
      <c r="Y3423" s="39">
        <f t="shared" si="674"/>
        <v>0</v>
      </c>
      <c r="Z3423" s="39" t="s">
        <v>5524</v>
      </c>
      <c r="AA3423" s="39">
        <f t="shared" si="675"/>
        <v>0</v>
      </c>
      <c r="AB3423" s="39" t="str">
        <f>VLOOKUP(A3423,'[1]2019.30'!$A:$D,4,0)</f>
        <v>导管</v>
      </c>
      <c r="AC3423" s="39">
        <f t="shared" si="676"/>
        <v>0</v>
      </c>
      <c r="AD3423" s="39" t="str">
        <f>VLOOKUP(A3423,'[1]2019.30'!$A:$E,5,0)</f>
        <v>次</v>
      </c>
      <c r="AE3423" s="39">
        <f t="shared" si="677"/>
        <v>0</v>
      </c>
      <c r="AF3423" s="39">
        <f>VLOOKUP(A3423,'[1]2019.30'!$A:$F,6,0)</f>
        <v>840</v>
      </c>
      <c r="AG3423" s="39">
        <f t="shared" si="678"/>
        <v>0</v>
      </c>
      <c r="AH3423" s="39">
        <v>0</v>
      </c>
      <c r="AI3423" s="39">
        <f t="shared" si="679"/>
        <v>0</v>
      </c>
      <c r="AJ3423" s="39" t="e">
        <f>VLOOKUP(A3423,[2]修订!$B:$C,2,0)</f>
        <v>#N/A</v>
      </c>
    </row>
    <row r="3424" s="39" customFormat="1" ht="30.75" customHeight="1" spans="1:36">
      <c r="A3424" s="55">
        <v>320400003</v>
      </c>
      <c r="B3424" s="52" t="s">
        <v>5525</v>
      </c>
      <c r="C3424" s="52" t="s">
        <v>5526</v>
      </c>
      <c r="D3424" s="52" t="s">
        <v>5527</v>
      </c>
      <c r="E3424" s="56" t="s">
        <v>28</v>
      </c>
      <c r="F3424" s="56">
        <v>2400</v>
      </c>
      <c r="G3424" s="52"/>
      <c r="H3424" s="47" t="s">
        <v>339</v>
      </c>
      <c r="I3424" s="44"/>
      <c r="J3424" s="39" t="e">
        <f>VLOOKUP(A3424,'[1]2019.11'!$A:$B,2,0)</f>
        <v>#N/A</v>
      </c>
      <c r="X3424" s="39" t="str">
        <f>VLOOKUP(A3424,'[1]2019.30'!$A:$B,2,0)</f>
        <v>先心病介入治疗</v>
      </c>
      <c r="Y3424" s="39">
        <f t="shared" si="674"/>
        <v>0</v>
      </c>
      <c r="Z3424" s="39" t="s">
        <v>5526</v>
      </c>
      <c r="AA3424" s="39">
        <f t="shared" si="675"/>
        <v>0</v>
      </c>
      <c r="AB3424" s="39" t="str">
        <f>VLOOKUP(A3424,'[1]2019.30'!$A:$D,4,0)</f>
        <v>导管、关闭器</v>
      </c>
      <c r="AC3424" s="39">
        <f t="shared" si="676"/>
        <v>0</v>
      </c>
      <c r="AD3424" s="39" t="str">
        <f>VLOOKUP(A3424,'[1]2019.30'!$A:$E,5,0)</f>
        <v>次</v>
      </c>
      <c r="AE3424" s="39">
        <f t="shared" si="677"/>
        <v>0</v>
      </c>
      <c r="AF3424" s="39">
        <f>VLOOKUP(A3424,'[1]2019.30'!$A:$F,6,0)</f>
        <v>1920</v>
      </c>
      <c r="AG3424" s="39">
        <f t="shared" si="678"/>
        <v>1</v>
      </c>
      <c r="AH3424" s="39">
        <v>0</v>
      </c>
      <c r="AI3424" s="39">
        <f t="shared" si="679"/>
        <v>0</v>
      </c>
      <c r="AJ3424" s="39" t="e">
        <f>VLOOKUP(A3424,[2]修订!$B:$C,2,0)</f>
        <v>#N/A</v>
      </c>
    </row>
    <row r="3425" s="40" customFormat="1" ht="27" spans="1:36">
      <c r="A3425" s="73">
        <v>320400004</v>
      </c>
      <c r="B3425" s="74" t="s">
        <v>5525</v>
      </c>
      <c r="C3425" s="74" t="s">
        <v>5526</v>
      </c>
      <c r="D3425" s="74" t="s">
        <v>5527</v>
      </c>
      <c r="E3425" s="75" t="s">
        <v>28</v>
      </c>
      <c r="F3425" s="75">
        <v>2400</v>
      </c>
      <c r="G3425" s="74"/>
      <c r="H3425" s="76" t="s">
        <v>5528</v>
      </c>
      <c r="I3425" s="78"/>
      <c r="J3425" s="40" t="e">
        <f>VLOOKUP(A3425,'[1]2019.11'!$A:$B,2,0)</f>
        <v>#N/A</v>
      </c>
      <c r="X3425" s="40" t="e">
        <f>VLOOKUP(A3425,'[1]2019.30'!$A:$B,2,0)</f>
        <v>#N/A</v>
      </c>
      <c r="Y3425" s="40" t="e">
        <f t="shared" ref="Y3425" si="680">IF(B3425=X3425,0,1)</f>
        <v>#N/A</v>
      </c>
      <c r="Z3425" s="40" t="s">
        <v>5526</v>
      </c>
      <c r="AA3425" s="40">
        <f t="shared" ref="AA3425" si="681">IF(C3425=Z3425,0,1)</f>
        <v>0</v>
      </c>
      <c r="AB3425" s="40" t="e">
        <f>VLOOKUP(A3425,'[1]2019.30'!$A:$D,4,0)</f>
        <v>#N/A</v>
      </c>
      <c r="AC3425" s="40" t="e">
        <f t="shared" ref="AC3425" si="682">IF(D3425=AB3425,0,1)</f>
        <v>#N/A</v>
      </c>
      <c r="AD3425" s="40" t="e">
        <f>VLOOKUP(A3425,'[1]2019.30'!$A:$E,5,0)</f>
        <v>#N/A</v>
      </c>
      <c r="AE3425" s="40" t="e">
        <f t="shared" ref="AE3425" si="683">IF(E3425=AD3425,0,1)</f>
        <v>#N/A</v>
      </c>
      <c r="AF3425" s="40" t="e">
        <f>VLOOKUP(A3425,'[1]2019.30'!$A:$F,6,0)</f>
        <v>#N/A</v>
      </c>
      <c r="AG3425" s="40" t="e">
        <f t="shared" ref="AG3425" si="684">IF(F3425=AF3425,0,1)</f>
        <v>#N/A</v>
      </c>
      <c r="AH3425" s="40">
        <v>1</v>
      </c>
      <c r="AI3425" s="40">
        <f t="shared" ref="AI3425" si="685">IF(G3425=AH3425,0,1)</f>
        <v>1</v>
      </c>
      <c r="AJ3425" s="40" t="e">
        <f>VLOOKUP(A3425,[2]修订!$B:$C,2,0)</f>
        <v>#N/A</v>
      </c>
    </row>
    <row r="3426" s="40" customFormat="1" spans="1:9">
      <c r="A3426" s="73" t="s">
        <v>5529</v>
      </c>
      <c r="B3426" s="74" t="s">
        <v>5530</v>
      </c>
      <c r="C3426" s="74"/>
      <c r="D3426" s="74"/>
      <c r="E3426" s="75" t="s">
        <v>28</v>
      </c>
      <c r="F3426" s="75">
        <v>3000</v>
      </c>
      <c r="G3426" s="74"/>
      <c r="H3426" s="76" t="s">
        <v>68</v>
      </c>
      <c r="I3426" s="78"/>
    </row>
    <row r="3427" s="39" customFormat="1" spans="1:36">
      <c r="A3427" s="55">
        <v>3205</v>
      </c>
      <c r="B3427" s="52" t="s">
        <v>5531</v>
      </c>
      <c r="C3427" s="52"/>
      <c r="D3427" s="52"/>
      <c r="E3427" s="56"/>
      <c r="F3427" s="56"/>
      <c r="G3427" s="52"/>
      <c r="H3427" s="47"/>
      <c r="I3427" s="44"/>
      <c r="J3427" s="39" t="str">
        <f>VLOOKUP(A3427,'[1]2019.11'!$A:$B,2,0)</f>
        <v>5．冠脉介入诊疗</v>
      </c>
      <c r="K3427" s="39">
        <f>IF(B3427=J3427,0,1)</f>
        <v>1</v>
      </c>
      <c r="L3427" s="39">
        <v>0</v>
      </c>
      <c r="M3427" s="39">
        <f>IF(C3427=L3427,0,1)</f>
        <v>0</v>
      </c>
      <c r="N3427" s="39" t="e">
        <f>VLOOKUP(A3427,'[1]2019.11'!$A:$D,4,0)</f>
        <v>#REF!</v>
      </c>
      <c r="O3427" s="39" t="e">
        <f>IF(D3427=N3427,0,1)</f>
        <v>#REF!</v>
      </c>
      <c r="P3427" s="39" t="e">
        <f>VLOOKUP(A3427:A3428,'[1]2019.11'!$A:$E,5,0)</f>
        <v>#REF!</v>
      </c>
      <c r="Q3427" s="39" t="e">
        <f>IF(E3427=P3427,0,1)</f>
        <v>#REF!</v>
      </c>
      <c r="R3427" s="39" t="e">
        <f>VLOOKUP(A3427,'[1]2019.11'!$A:$F,6,0)</f>
        <v>#REF!</v>
      </c>
      <c r="S3427" s="39" t="e">
        <f>IF(F3427=R3427,0,1)</f>
        <v>#REF!</v>
      </c>
      <c r="V3427" s="39">
        <v>0</v>
      </c>
      <c r="W3427" s="39">
        <f>IF(G3427=V3427,0,1)</f>
        <v>0</v>
      </c>
      <c r="X3427" s="39" t="str">
        <f>VLOOKUP(A3427,'[1]2019.30'!$A:$B,2,0)</f>
        <v>5.冠脉介入诊疗</v>
      </c>
      <c r="Y3427" s="39">
        <f t="shared" si="674"/>
        <v>0</v>
      </c>
      <c r="Z3427" s="39">
        <v>0</v>
      </c>
      <c r="AA3427" s="39">
        <f t="shared" si="675"/>
        <v>0</v>
      </c>
      <c r="AB3427" s="39" t="e">
        <f>VLOOKUP(A3427,'[1]2019.30'!$A:$D,4,0)</f>
        <v>#REF!</v>
      </c>
      <c r="AC3427" s="39" t="e">
        <f t="shared" si="676"/>
        <v>#REF!</v>
      </c>
      <c r="AD3427" s="39" t="e">
        <f>VLOOKUP(A3427,'[1]2019.30'!$A:$E,5,0)</f>
        <v>#REF!</v>
      </c>
      <c r="AE3427" s="39" t="e">
        <f t="shared" si="677"/>
        <v>#REF!</v>
      </c>
      <c r="AF3427" s="39" t="e">
        <f>VLOOKUP(A3427,'[1]2019.30'!$A:$F,6,0)</f>
        <v>#REF!</v>
      </c>
      <c r="AG3427" s="39" t="e">
        <f t="shared" si="678"/>
        <v>#REF!</v>
      </c>
      <c r="AH3427" s="39">
        <v>0</v>
      </c>
      <c r="AI3427" s="39">
        <f t="shared" si="679"/>
        <v>0</v>
      </c>
      <c r="AJ3427" s="39" t="e">
        <f>VLOOKUP(A3427,[2]修订!$B:$C,2,0)</f>
        <v>#N/A</v>
      </c>
    </row>
    <row r="3428" s="39" customFormat="1" ht="40.5" spans="1:36">
      <c r="A3428" s="55">
        <v>320500001</v>
      </c>
      <c r="B3428" s="52" t="s">
        <v>5532</v>
      </c>
      <c r="C3428" s="52"/>
      <c r="D3428" s="52" t="s">
        <v>4534</v>
      </c>
      <c r="E3428" s="56" t="s">
        <v>28</v>
      </c>
      <c r="F3428" s="56">
        <v>3200</v>
      </c>
      <c r="G3428" s="52" t="s">
        <v>5533</v>
      </c>
      <c r="H3428" s="47" t="s">
        <v>593</v>
      </c>
      <c r="I3428" s="44"/>
      <c r="J3428" s="39" t="str">
        <f>VLOOKUP(A3428,'[1]2019.11'!$A:$B,2,0)</f>
        <v>冠状动脉造影术</v>
      </c>
      <c r="K3428" s="39">
        <f>IF(B3428=J3428,0,1)</f>
        <v>0</v>
      </c>
      <c r="L3428" s="39">
        <v>0</v>
      </c>
      <c r="M3428" s="39">
        <f>IF(C3428=L3428,0,1)</f>
        <v>0</v>
      </c>
      <c r="N3428" s="39" t="str">
        <f>VLOOKUP(A3428,'[1]2019.11'!$A:$D,4,0)</f>
        <v>导管、导丝</v>
      </c>
      <c r="O3428" s="39">
        <f>IF(D3428=N3428,0,1)</f>
        <v>0</v>
      </c>
      <c r="P3428" s="39" t="str">
        <f>VLOOKUP(A3428:A3429,'[1]2019.11'!$A:$E,5,0)</f>
        <v>次</v>
      </c>
      <c r="Q3428" s="39">
        <f>IF(E3428=P3428,0,1)</f>
        <v>0</v>
      </c>
      <c r="R3428" s="39">
        <f>VLOOKUP(A3428,'[1]2019.11'!$A:$F,6,0)</f>
        <v>2700</v>
      </c>
      <c r="S3428" s="39">
        <f>IF(F3428=R3428,0,1)</f>
        <v>1</v>
      </c>
      <c r="T3428" s="39">
        <f>VLOOKUP(A3428,'[1]2019.30'!$A:$F,6,0)</f>
        <v>2970</v>
      </c>
      <c r="U3428" s="39">
        <f>IF(F3428=T3428,0,1)</f>
        <v>1</v>
      </c>
      <c r="V3428" s="39" t="s">
        <v>5534</v>
      </c>
      <c r="W3428" s="39">
        <f>IF(G3428=V3428,0,1)</f>
        <v>1</v>
      </c>
      <c r="X3428" s="39" t="str">
        <f>VLOOKUP(A3428,'[1]2019.30'!$A:$B,2,0)</f>
        <v>冠状动脉造影术</v>
      </c>
      <c r="Y3428" s="39">
        <f t="shared" si="674"/>
        <v>0</v>
      </c>
      <c r="Z3428" s="39">
        <v>0</v>
      </c>
      <c r="AA3428" s="39">
        <f t="shared" si="675"/>
        <v>0</v>
      </c>
      <c r="AB3428" s="39" t="str">
        <f>VLOOKUP(A3428,'[1]2019.30'!$A:$D,4,0)</f>
        <v>导管、导丝</v>
      </c>
      <c r="AC3428" s="39">
        <f t="shared" si="676"/>
        <v>0</v>
      </c>
      <c r="AD3428" s="39" t="str">
        <f>VLOOKUP(A3428,'[1]2019.30'!$A:$E,5,0)</f>
        <v>次</v>
      </c>
      <c r="AE3428" s="39">
        <f t="shared" si="677"/>
        <v>0</v>
      </c>
      <c r="AF3428" s="39">
        <f>VLOOKUP(A3428,'[1]2019.30'!$A:$F,6,0)</f>
        <v>2970</v>
      </c>
      <c r="AG3428" s="39">
        <f t="shared" si="678"/>
        <v>1</v>
      </c>
      <c r="AH3428" s="39" t="s">
        <v>5534</v>
      </c>
      <c r="AI3428" s="39">
        <f t="shared" si="679"/>
        <v>1</v>
      </c>
      <c r="AJ3428" s="39" t="e">
        <f>VLOOKUP(A3428,[2]修订!$B:$C,2,0)</f>
        <v>#N/A</v>
      </c>
    </row>
    <row r="3429" s="39" customFormat="1" ht="60" spans="1:36">
      <c r="A3429" s="55">
        <v>320500002</v>
      </c>
      <c r="B3429" s="52" t="s">
        <v>5535</v>
      </c>
      <c r="C3429" s="52" t="s">
        <v>5536</v>
      </c>
      <c r="D3429" s="52" t="s">
        <v>5537</v>
      </c>
      <c r="E3429" s="56" t="s">
        <v>28</v>
      </c>
      <c r="F3429" s="56">
        <v>4800</v>
      </c>
      <c r="G3429" s="52" t="s">
        <v>5538</v>
      </c>
      <c r="H3429" s="47" t="s">
        <v>593</v>
      </c>
      <c r="I3429" s="44"/>
      <c r="J3429" s="39" t="str">
        <f>VLOOKUP(A3429,'[1]2019.11'!$A:$B,2,0)</f>
        <v>经皮冠状动脉腔内成形术(PTCA)</v>
      </c>
      <c r="K3429" s="39">
        <f>IF(B3429=J3429,0,1)</f>
        <v>0</v>
      </c>
      <c r="L3429" s="39" t="s">
        <v>5536</v>
      </c>
      <c r="M3429" s="39">
        <f>IF(C3429=L3429,0,1)</f>
        <v>0</v>
      </c>
      <c r="N3429" s="39" t="str">
        <f>VLOOKUP(A3429,'[1]2019.11'!$A:$D,4,0)</f>
        <v>指引导管、指引导丝、球囊导管、支架</v>
      </c>
      <c r="O3429" s="39">
        <f>IF(D3429=N3429,0,1)</f>
        <v>0</v>
      </c>
      <c r="P3429" s="39" t="str">
        <f>VLOOKUP(A3429:A3430,'[1]2019.11'!$A:$E,5,0)</f>
        <v>次</v>
      </c>
      <c r="Q3429" s="39">
        <f>IF(E3429=P3429,0,1)</f>
        <v>0</v>
      </c>
      <c r="R3429" s="39">
        <f>VLOOKUP(A3429,'[1]2019.11'!$A:$F,6,0)</f>
        <v>4200</v>
      </c>
      <c r="S3429" s="39">
        <f>IF(F3429=R3429,0,1)</f>
        <v>1</v>
      </c>
      <c r="T3429" s="39">
        <f>VLOOKUP(A3429,'[1]2019.30'!$A:$F,6,0)</f>
        <v>4480</v>
      </c>
      <c r="U3429" s="39">
        <f>IF(F3429=T3429,0,1)</f>
        <v>1</v>
      </c>
      <c r="V3429" s="39" t="s">
        <v>5539</v>
      </c>
      <c r="W3429" s="39">
        <f>IF(G3429=V3429,0,1)</f>
        <v>1</v>
      </c>
      <c r="X3429" s="39" t="str">
        <f>VLOOKUP(A3429,'[1]2019.30'!$A:$B,2,0)</f>
        <v>经皮冠状动脉腔内成形术(PTCA)</v>
      </c>
      <c r="Y3429" s="39">
        <f t="shared" si="674"/>
        <v>0</v>
      </c>
      <c r="Z3429" s="39" t="s">
        <v>5536</v>
      </c>
      <c r="AA3429" s="39">
        <f t="shared" si="675"/>
        <v>0</v>
      </c>
      <c r="AB3429" s="39" t="str">
        <f>VLOOKUP(A3429,'[1]2019.30'!$A:$D,4,0)</f>
        <v>指引导管、指引导丝、球囊导管、支架</v>
      </c>
      <c r="AC3429" s="39">
        <f t="shared" si="676"/>
        <v>0</v>
      </c>
      <c r="AD3429" s="39" t="str">
        <f>VLOOKUP(A3429,'[1]2019.30'!$A:$E,5,0)</f>
        <v>次</v>
      </c>
      <c r="AE3429" s="39">
        <f t="shared" si="677"/>
        <v>0</v>
      </c>
      <c r="AF3429" s="39">
        <f>VLOOKUP(A3429,'[1]2019.30'!$A:$F,6,0)</f>
        <v>4480</v>
      </c>
      <c r="AG3429" s="39">
        <f t="shared" si="678"/>
        <v>1</v>
      </c>
      <c r="AH3429" s="39" t="s">
        <v>5539</v>
      </c>
      <c r="AI3429" s="39">
        <f t="shared" si="679"/>
        <v>1</v>
      </c>
      <c r="AJ3429" s="39" t="e">
        <f>VLOOKUP(A3429,[2]修订!$B:$C,2,0)</f>
        <v>#N/A</v>
      </c>
    </row>
    <row r="3430" s="39" customFormat="1" ht="60" spans="1:36">
      <c r="A3430" s="55">
        <v>320500003</v>
      </c>
      <c r="B3430" s="52" t="s">
        <v>5540</v>
      </c>
      <c r="C3430" s="52" t="s">
        <v>5541</v>
      </c>
      <c r="D3430" s="52" t="s">
        <v>5537</v>
      </c>
      <c r="E3430" s="56" t="s">
        <v>28</v>
      </c>
      <c r="F3430" s="56">
        <v>4800</v>
      </c>
      <c r="G3430" s="52" t="s">
        <v>5542</v>
      </c>
      <c r="H3430" s="47" t="s">
        <v>593</v>
      </c>
      <c r="I3430" s="44"/>
      <c r="J3430" s="39" t="str">
        <f>VLOOKUP(A3430,'[1]2019.11'!$A:$B,2,0)</f>
        <v>经皮冠状动脉内支架置入术(STENT)</v>
      </c>
      <c r="K3430" s="39">
        <f>IF(B3430=J3430,0,1)</f>
        <v>0</v>
      </c>
      <c r="L3430" s="39" t="s">
        <v>5541</v>
      </c>
      <c r="M3430" s="39">
        <f>IF(C3430=L3430,0,1)</f>
        <v>0</v>
      </c>
      <c r="N3430" s="39" t="str">
        <f>VLOOKUP(A3430,'[1]2019.11'!$A:$D,4,0)</f>
        <v>指引导管、指引导丝、球囊导管、支架</v>
      </c>
      <c r="O3430" s="39">
        <f>IF(D3430=N3430,0,1)</f>
        <v>0</v>
      </c>
      <c r="P3430" s="39" t="str">
        <f>VLOOKUP(A3430:A3431,'[1]2019.11'!$A:$E,5,0)</f>
        <v>次</v>
      </c>
      <c r="Q3430" s="39">
        <f>IF(E3430=P3430,0,1)</f>
        <v>0</v>
      </c>
      <c r="R3430" s="39">
        <f>VLOOKUP(A3430,'[1]2019.11'!$A:$F,6,0)</f>
        <v>4200</v>
      </c>
      <c r="S3430" s="39">
        <f>IF(F3430=R3430,0,1)</f>
        <v>1</v>
      </c>
      <c r="T3430" s="39">
        <f>VLOOKUP(A3430,'[1]2019.30'!$A:$F,6,0)</f>
        <v>4620</v>
      </c>
      <c r="U3430" s="39">
        <f>IF(F3430=T3430,0,1)</f>
        <v>1</v>
      </c>
      <c r="V3430" s="39" t="s">
        <v>5543</v>
      </c>
      <c r="W3430" s="39">
        <f>IF(G3430=V3430,0,1)</f>
        <v>1</v>
      </c>
      <c r="X3430" s="39" t="str">
        <f>VLOOKUP(A3430,'[1]2019.30'!$A:$B,2,0)</f>
        <v>经皮冠状动脉内支架置入术(STENT)</v>
      </c>
      <c r="Y3430" s="39">
        <f t="shared" si="674"/>
        <v>0</v>
      </c>
      <c r="Z3430" s="39" t="s">
        <v>5541</v>
      </c>
      <c r="AA3430" s="39">
        <f t="shared" si="675"/>
        <v>0</v>
      </c>
      <c r="AB3430" s="39" t="str">
        <f>VLOOKUP(A3430,'[1]2019.30'!$A:$D,4,0)</f>
        <v>指引导管、指引导丝、球囊导管、支架</v>
      </c>
      <c r="AC3430" s="39">
        <f t="shared" si="676"/>
        <v>0</v>
      </c>
      <c r="AD3430" s="39" t="str">
        <f>VLOOKUP(A3430,'[1]2019.30'!$A:$E,5,0)</f>
        <v>次</v>
      </c>
      <c r="AE3430" s="39">
        <f t="shared" si="677"/>
        <v>0</v>
      </c>
      <c r="AF3430" s="39">
        <f>VLOOKUP(A3430,'[1]2019.30'!$A:$F,6,0)</f>
        <v>4620</v>
      </c>
      <c r="AG3430" s="39">
        <f t="shared" si="678"/>
        <v>1</v>
      </c>
      <c r="AH3430" s="39" t="s">
        <v>5543</v>
      </c>
      <c r="AI3430" s="39">
        <f t="shared" si="679"/>
        <v>1</v>
      </c>
      <c r="AJ3430" s="39" t="e">
        <f>VLOOKUP(A3430,[2]修订!$B:$C,2,0)</f>
        <v>#N/A</v>
      </c>
    </row>
    <row r="3431" s="39" customFormat="1" ht="60" spans="1:36">
      <c r="A3431" s="55">
        <v>320500004</v>
      </c>
      <c r="B3431" s="52" t="s">
        <v>5544</v>
      </c>
      <c r="C3431" s="52" t="s">
        <v>5545</v>
      </c>
      <c r="D3431" s="52" t="s">
        <v>5537</v>
      </c>
      <c r="E3431" s="56" t="s">
        <v>28</v>
      </c>
      <c r="F3431" s="56">
        <v>3360</v>
      </c>
      <c r="G3431" s="52" t="s">
        <v>5546</v>
      </c>
      <c r="H3431" s="47" t="s">
        <v>68</v>
      </c>
      <c r="I3431" s="44"/>
      <c r="J3431" s="39" t="e">
        <f>VLOOKUP(A3431,'[1]2019.11'!$A:$B,2,0)</f>
        <v>#N/A</v>
      </c>
      <c r="X3431" s="39" t="str">
        <f>VLOOKUP(A3431,'[1]2019.30'!$A:$B,2,0)</f>
        <v>经皮冠状动脉腔内激光成形术(ELCA)</v>
      </c>
      <c r="Y3431" s="39">
        <f t="shared" si="674"/>
        <v>0</v>
      </c>
      <c r="Z3431" s="39" t="s">
        <v>5545</v>
      </c>
      <c r="AA3431" s="39">
        <f t="shared" si="675"/>
        <v>0</v>
      </c>
      <c r="AB3431" s="39" t="str">
        <f>VLOOKUP(A3431,'[1]2019.30'!$A:$D,4,0)</f>
        <v>指引导管、指引导丝、球囊导管、支架</v>
      </c>
      <c r="AC3431" s="39">
        <f t="shared" si="676"/>
        <v>0</v>
      </c>
      <c r="AD3431" s="39" t="str">
        <f>VLOOKUP(A3431,'[1]2019.30'!$A:$E,5,0)</f>
        <v>次</v>
      </c>
      <c r="AE3431" s="39">
        <f t="shared" si="677"/>
        <v>0</v>
      </c>
      <c r="AF3431" s="39">
        <f>VLOOKUP(A3431,'[1]2019.30'!$A:$F,6,0)</f>
        <v>3360</v>
      </c>
      <c r="AG3431" s="39">
        <f t="shared" si="678"/>
        <v>0</v>
      </c>
      <c r="AH3431" s="39" t="s">
        <v>5546</v>
      </c>
      <c r="AI3431" s="39">
        <f t="shared" si="679"/>
        <v>0</v>
      </c>
      <c r="AJ3431" s="39" t="e">
        <f>VLOOKUP(A3431,[2]修订!$B:$C,2,0)</f>
        <v>#N/A</v>
      </c>
    </row>
    <row r="3432" s="39" customFormat="1" ht="60" spans="1:36">
      <c r="A3432" s="55">
        <v>320500005</v>
      </c>
      <c r="B3432" s="52" t="s">
        <v>5547</v>
      </c>
      <c r="C3432" s="52" t="s">
        <v>5548</v>
      </c>
      <c r="D3432" s="52" t="s">
        <v>5549</v>
      </c>
      <c r="E3432" s="56" t="s">
        <v>28</v>
      </c>
      <c r="F3432" s="56">
        <v>4800</v>
      </c>
      <c r="G3432" s="52" t="s">
        <v>5550</v>
      </c>
      <c r="H3432" s="47" t="s">
        <v>339</v>
      </c>
      <c r="I3432" s="44"/>
      <c r="J3432" s="39" t="e">
        <f>VLOOKUP(A3432,'[1]2019.11'!$A:$B,2,0)</f>
        <v>#N/A</v>
      </c>
      <c r="X3432" s="39" t="str">
        <f>VLOOKUP(A3432,'[1]2019.30'!$A:$B,2,0)</f>
        <v>高速冠状动脉内膜旋磨术</v>
      </c>
      <c r="Y3432" s="39">
        <f t="shared" si="674"/>
        <v>0</v>
      </c>
      <c r="Z3432" s="39" t="s">
        <v>5548</v>
      </c>
      <c r="AA3432" s="39">
        <f t="shared" si="675"/>
        <v>0</v>
      </c>
      <c r="AB3432" s="39" t="str">
        <f>VLOOKUP(A3432,'[1]2019.30'!$A:$D,4,0)</f>
        <v>旋磨术专用导丝和旋磨导管、支架</v>
      </c>
      <c r="AC3432" s="39">
        <f t="shared" si="676"/>
        <v>0</v>
      </c>
      <c r="AD3432" s="39" t="str">
        <f>VLOOKUP(A3432,'[1]2019.30'!$A:$E,5,0)</f>
        <v>次</v>
      </c>
      <c r="AE3432" s="39">
        <f t="shared" si="677"/>
        <v>0</v>
      </c>
      <c r="AF3432" s="39">
        <f>VLOOKUP(A3432,'[1]2019.30'!$A:$F,6,0)</f>
        <v>3360</v>
      </c>
      <c r="AG3432" s="39">
        <f t="shared" si="678"/>
        <v>1</v>
      </c>
      <c r="AH3432" s="39" t="s">
        <v>5551</v>
      </c>
      <c r="AI3432" s="39">
        <f t="shared" si="679"/>
        <v>1</v>
      </c>
      <c r="AJ3432" s="39" t="e">
        <f>VLOOKUP(A3432,[2]修订!$B:$C,2,0)</f>
        <v>#N/A</v>
      </c>
    </row>
    <row r="3433" s="39" customFormat="1" ht="60" spans="1:36">
      <c r="A3433" s="55">
        <v>320500006</v>
      </c>
      <c r="B3433" s="52" t="s">
        <v>5552</v>
      </c>
      <c r="C3433" s="52" t="s">
        <v>5553</v>
      </c>
      <c r="D3433" s="52" t="s">
        <v>5554</v>
      </c>
      <c r="E3433" s="56" t="s">
        <v>28</v>
      </c>
      <c r="F3433" s="56">
        <v>3360</v>
      </c>
      <c r="G3433" s="52" t="s">
        <v>5555</v>
      </c>
      <c r="H3433" s="47" t="s">
        <v>68</v>
      </c>
      <c r="I3433" s="44"/>
      <c r="J3433" s="39" t="e">
        <f>VLOOKUP(A3433,'[1]2019.11'!$A:$B,2,0)</f>
        <v>#N/A</v>
      </c>
      <c r="X3433" s="39" t="str">
        <f>VLOOKUP(A3433,'[1]2019.30'!$A:$B,2,0)</f>
        <v>定向冠脉内膜旋切术</v>
      </c>
      <c r="Y3433" s="39">
        <f t="shared" si="674"/>
        <v>0</v>
      </c>
      <c r="Z3433" s="39" t="s">
        <v>5553</v>
      </c>
      <c r="AA3433" s="39">
        <f t="shared" si="675"/>
        <v>0</v>
      </c>
      <c r="AB3433" s="39" t="str">
        <f>VLOOKUP(A3433,'[1]2019.30'!$A:$D,4,0)</f>
        <v>旋切导管</v>
      </c>
      <c r="AC3433" s="39">
        <f t="shared" si="676"/>
        <v>0</v>
      </c>
      <c r="AD3433" s="39" t="str">
        <f>VLOOKUP(A3433,'[1]2019.30'!$A:$E,5,0)</f>
        <v>次</v>
      </c>
      <c r="AE3433" s="39">
        <f t="shared" si="677"/>
        <v>0</v>
      </c>
      <c r="AF3433" s="39">
        <f>VLOOKUP(A3433,'[1]2019.30'!$A:$F,6,0)</f>
        <v>3360</v>
      </c>
      <c r="AG3433" s="39">
        <f t="shared" si="678"/>
        <v>0</v>
      </c>
      <c r="AH3433" s="39" t="s">
        <v>5555</v>
      </c>
      <c r="AI3433" s="39">
        <f t="shared" si="679"/>
        <v>0</v>
      </c>
      <c r="AJ3433" s="39" t="e">
        <f>VLOOKUP(A3433,[2]修订!$B:$C,2,0)</f>
        <v>#N/A</v>
      </c>
    </row>
    <row r="3434" s="39" customFormat="1" ht="40.5" spans="1:36">
      <c r="A3434" s="55">
        <v>320500007</v>
      </c>
      <c r="B3434" s="52" t="s">
        <v>5556</v>
      </c>
      <c r="C3434" s="52" t="s">
        <v>5557</v>
      </c>
      <c r="D3434" s="52" t="s">
        <v>5558</v>
      </c>
      <c r="E3434" s="56" t="s">
        <v>28</v>
      </c>
      <c r="F3434" s="56">
        <v>4200</v>
      </c>
      <c r="G3434" s="52"/>
      <c r="H3434" s="47" t="s">
        <v>3381</v>
      </c>
      <c r="I3434" s="44"/>
      <c r="J3434" s="39" t="e">
        <f>VLOOKUP(A3434,'[1]2019.11'!$A:$B,2,0)</f>
        <v>#N/A</v>
      </c>
      <c r="X3434" s="39" t="str">
        <f>VLOOKUP(A3434,'[1]2019.30'!$A:$B,2,0)</f>
        <v>冠脉血管内超声检查术(IVUS)</v>
      </c>
      <c r="Y3434" s="39">
        <f t="shared" si="674"/>
        <v>0</v>
      </c>
      <c r="Z3434" s="39" t="s">
        <v>5553</v>
      </c>
      <c r="AA3434" s="39">
        <f t="shared" si="675"/>
        <v>1</v>
      </c>
      <c r="AB3434" s="39" t="str">
        <f>VLOOKUP(A3434,'[1]2019.30'!$A:$D,4,0)</f>
        <v>血管内超声导管</v>
      </c>
      <c r="AC3434" s="39">
        <f t="shared" si="676"/>
        <v>0</v>
      </c>
      <c r="AD3434" s="39" t="str">
        <f>VLOOKUP(A3434,'[1]2019.30'!$A:$E,5,0)</f>
        <v>次</v>
      </c>
      <c r="AE3434" s="39">
        <f t="shared" si="677"/>
        <v>0</v>
      </c>
      <c r="AF3434" s="39">
        <f>VLOOKUP(A3434,'[1]2019.30'!$A:$F,6,0)</f>
        <v>3240</v>
      </c>
      <c r="AG3434" s="39">
        <f t="shared" si="678"/>
        <v>1</v>
      </c>
      <c r="AH3434" s="39">
        <v>0</v>
      </c>
      <c r="AI3434" s="39">
        <f t="shared" si="679"/>
        <v>0</v>
      </c>
      <c r="AJ3434" s="39" t="e">
        <f>VLOOKUP(A3434,[2]修订!$B:$C,2,0)</f>
        <v>#N/A</v>
      </c>
    </row>
    <row r="3435" s="39" customFormat="1" ht="24" spans="1:36">
      <c r="A3435" s="55">
        <v>320500008</v>
      </c>
      <c r="B3435" s="52" t="s">
        <v>5559</v>
      </c>
      <c r="C3435" s="52" t="s">
        <v>5553</v>
      </c>
      <c r="D3435" s="52" t="s">
        <v>5560</v>
      </c>
      <c r="E3435" s="56" t="s">
        <v>28</v>
      </c>
      <c r="F3435" s="56">
        <v>3240</v>
      </c>
      <c r="G3435" s="52"/>
      <c r="H3435" s="47" t="s">
        <v>68</v>
      </c>
      <c r="I3435" s="44"/>
      <c r="J3435" s="39" t="e">
        <f>VLOOKUP(A3435,'[1]2019.11'!$A:$B,2,0)</f>
        <v>#N/A</v>
      </c>
      <c r="X3435" s="39" t="str">
        <f>VLOOKUP(A3435,'[1]2019.30'!$A:$B,2,0)</f>
        <v>冠状血管内多普勒血流测量术</v>
      </c>
      <c r="Y3435" s="39">
        <f t="shared" si="674"/>
        <v>0</v>
      </c>
      <c r="Z3435" s="39" t="s">
        <v>5553</v>
      </c>
      <c r="AA3435" s="39">
        <f t="shared" si="675"/>
        <v>0</v>
      </c>
      <c r="AB3435" s="39" t="str">
        <f>VLOOKUP(A3435,'[1]2019.30'!$A:$D,4,0)</f>
        <v>多普勒导丝</v>
      </c>
      <c r="AC3435" s="39">
        <f t="shared" si="676"/>
        <v>0</v>
      </c>
      <c r="AD3435" s="39" t="str">
        <f>VLOOKUP(A3435,'[1]2019.30'!$A:$E,5,0)</f>
        <v>次</v>
      </c>
      <c r="AE3435" s="39">
        <f t="shared" si="677"/>
        <v>0</v>
      </c>
      <c r="AF3435" s="39">
        <f>VLOOKUP(A3435,'[1]2019.30'!$A:$F,6,0)</f>
        <v>3240</v>
      </c>
      <c r="AG3435" s="39">
        <f t="shared" si="678"/>
        <v>0</v>
      </c>
      <c r="AH3435" s="39">
        <v>0</v>
      </c>
      <c r="AI3435" s="39">
        <f t="shared" si="679"/>
        <v>0</v>
      </c>
      <c r="AJ3435" s="39" t="e">
        <f>VLOOKUP(A3435,[2]修订!$B:$C,2,0)</f>
        <v>#N/A</v>
      </c>
    </row>
    <row r="3436" s="39" customFormat="1" ht="24" spans="1:36">
      <c r="A3436" s="55">
        <v>320500009</v>
      </c>
      <c r="B3436" s="52" t="s">
        <v>5561</v>
      </c>
      <c r="C3436" s="52" t="s">
        <v>5562</v>
      </c>
      <c r="D3436" s="52" t="s">
        <v>5563</v>
      </c>
      <c r="E3436" s="56" t="s">
        <v>28</v>
      </c>
      <c r="F3436" s="56">
        <v>1920</v>
      </c>
      <c r="G3436" s="52"/>
      <c r="H3436" s="47" t="s">
        <v>68</v>
      </c>
      <c r="I3436" s="44"/>
      <c r="J3436" s="39" t="e">
        <f>VLOOKUP(A3436,'[1]2019.11'!$A:$B,2,0)</f>
        <v>#N/A</v>
      </c>
      <c r="X3436" s="39" t="str">
        <f>VLOOKUP(A3436,'[1]2019.30'!$A:$B,2,0)</f>
        <v>经皮主动脉气囊反搏动术(IABP)</v>
      </c>
      <c r="Y3436" s="39">
        <f t="shared" si="674"/>
        <v>0</v>
      </c>
      <c r="Z3436" s="39" t="s">
        <v>5562</v>
      </c>
      <c r="AA3436" s="39">
        <f t="shared" si="675"/>
        <v>0</v>
      </c>
      <c r="AB3436" s="39" t="str">
        <f>VLOOKUP(A3436,'[1]2019.30'!$A:$D,4,0)</f>
        <v>主动脉内反搏动球囊导管</v>
      </c>
      <c r="AC3436" s="39">
        <f t="shared" si="676"/>
        <v>0</v>
      </c>
      <c r="AD3436" s="39" t="str">
        <f>VLOOKUP(A3436,'[1]2019.30'!$A:$E,5,0)</f>
        <v>次</v>
      </c>
      <c r="AE3436" s="39">
        <f t="shared" si="677"/>
        <v>0</v>
      </c>
      <c r="AF3436" s="39">
        <f>VLOOKUP(A3436,'[1]2019.30'!$A:$F,6,0)</f>
        <v>1920</v>
      </c>
      <c r="AG3436" s="39">
        <f t="shared" si="678"/>
        <v>0</v>
      </c>
      <c r="AH3436" s="39">
        <v>0</v>
      </c>
      <c r="AI3436" s="39">
        <f t="shared" si="679"/>
        <v>0</v>
      </c>
      <c r="AJ3436" s="39" t="e">
        <f>VLOOKUP(A3436,[2]修订!$B:$C,2,0)</f>
        <v>#N/A</v>
      </c>
    </row>
    <row r="3437" s="39" customFormat="1" spans="1:36">
      <c r="A3437" s="55">
        <v>320500010</v>
      </c>
      <c r="B3437" s="52" t="s">
        <v>5564</v>
      </c>
      <c r="C3437" s="52"/>
      <c r="D3437" s="52" t="s">
        <v>5565</v>
      </c>
      <c r="E3437" s="56" t="s">
        <v>28</v>
      </c>
      <c r="F3437" s="56">
        <v>3000</v>
      </c>
      <c r="G3437" s="52"/>
      <c r="H3437" s="47" t="s">
        <v>68</v>
      </c>
      <c r="I3437" s="44"/>
      <c r="J3437" s="39" t="e">
        <f>VLOOKUP(A3437,'[1]2019.11'!$A:$B,2,0)</f>
        <v>#N/A</v>
      </c>
      <c r="X3437" s="39" t="str">
        <f>VLOOKUP(A3437,'[1]2019.30'!$A:$B,2,0)</f>
        <v>冠脉血管内窥镜检查术</v>
      </c>
      <c r="Y3437" s="39">
        <f t="shared" si="674"/>
        <v>0</v>
      </c>
      <c r="Z3437" s="39">
        <v>0</v>
      </c>
      <c r="AA3437" s="39">
        <f t="shared" si="675"/>
        <v>0</v>
      </c>
      <c r="AB3437" s="39" t="str">
        <f>VLOOKUP(A3437,'[1]2019.30'!$A:$D,4,0)</f>
        <v>血管内窥镜导管</v>
      </c>
      <c r="AC3437" s="39">
        <f t="shared" si="676"/>
        <v>0</v>
      </c>
      <c r="AD3437" s="39" t="str">
        <f>VLOOKUP(A3437,'[1]2019.30'!$A:$E,5,0)</f>
        <v>次</v>
      </c>
      <c r="AE3437" s="39">
        <f t="shared" si="677"/>
        <v>0</v>
      </c>
      <c r="AF3437" s="39">
        <f>VLOOKUP(A3437,'[1]2019.30'!$A:$F,6,0)</f>
        <v>3000</v>
      </c>
      <c r="AG3437" s="39">
        <f t="shared" si="678"/>
        <v>0</v>
      </c>
      <c r="AH3437" s="39">
        <v>0</v>
      </c>
      <c r="AI3437" s="39">
        <f t="shared" si="679"/>
        <v>0</v>
      </c>
      <c r="AJ3437" s="39" t="e">
        <f>VLOOKUP(A3437,[2]修订!$B:$C,2,0)</f>
        <v>#N/A</v>
      </c>
    </row>
    <row r="3438" s="39" customFormat="1" spans="1:36">
      <c r="A3438" s="55">
        <v>320500011</v>
      </c>
      <c r="B3438" s="52" t="s">
        <v>5566</v>
      </c>
      <c r="C3438" s="52" t="s">
        <v>5567</v>
      </c>
      <c r="D3438" s="52"/>
      <c r="E3438" s="56" t="s">
        <v>28</v>
      </c>
      <c r="F3438" s="56">
        <v>2280</v>
      </c>
      <c r="G3438" s="52"/>
      <c r="H3438" s="47" t="s">
        <v>68</v>
      </c>
      <c r="I3438" s="44"/>
      <c r="J3438" s="39" t="e">
        <f>VLOOKUP(A3438,'[1]2019.11'!$A:$B,2,0)</f>
        <v>#N/A</v>
      </c>
      <c r="X3438" s="39" t="str">
        <f>VLOOKUP(A3438,'[1]2019.30'!$A:$B,2,0)</f>
        <v>经皮冠状动脉内溶栓术</v>
      </c>
      <c r="Y3438" s="39">
        <f t="shared" si="674"/>
        <v>0</v>
      </c>
      <c r="Z3438" s="39" t="s">
        <v>5567</v>
      </c>
      <c r="AA3438" s="39">
        <f t="shared" si="675"/>
        <v>0</v>
      </c>
      <c r="AB3438" s="39" t="e">
        <f>VLOOKUP(A3438,'[1]2019.30'!$A:$D,4,0)</f>
        <v>#REF!</v>
      </c>
      <c r="AC3438" s="39" t="e">
        <f t="shared" si="676"/>
        <v>#REF!</v>
      </c>
      <c r="AD3438" s="39" t="str">
        <f>VLOOKUP(A3438,'[1]2019.30'!$A:$E,5,0)</f>
        <v>次</v>
      </c>
      <c r="AE3438" s="39">
        <f t="shared" si="677"/>
        <v>0</v>
      </c>
      <c r="AF3438" s="39">
        <f>VLOOKUP(A3438,'[1]2019.30'!$A:$F,6,0)</f>
        <v>2280</v>
      </c>
      <c r="AG3438" s="39">
        <f t="shared" si="678"/>
        <v>0</v>
      </c>
      <c r="AH3438" s="39">
        <v>0</v>
      </c>
      <c r="AI3438" s="39">
        <f t="shared" si="679"/>
        <v>0</v>
      </c>
      <c r="AJ3438" s="39" t="e">
        <f>VLOOKUP(A3438,[2]修订!$B:$C,2,0)</f>
        <v>#N/A</v>
      </c>
    </row>
    <row r="3439" s="39" customFormat="1" ht="24" spans="1:36">
      <c r="A3439" s="55">
        <v>320500012</v>
      </c>
      <c r="B3439" s="52" t="s">
        <v>5568</v>
      </c>
      <c r="C3439" s="52" t="s">
        <v>5567</v>
      </c>
      <c r="D3439" s="52" t="s">
        <v>5569</v>
      </c>
      <c r="E3439" s="56" t="s">
        <v>28</v>
      </c>
      <c r="F3439" s="56">
        <v>3240</v>
      </c>
      <c r="G3439" s="52"/>
      <c r="H3439" s="47" t="s">
        <v>68</v>
      </c>
      <c r="I3439" s="44"/>
      <c r="J3439" s="39" t="e">
        <f>VLOOKUP(A3439,'[1]2019.11'!$A:$B,2,0)</f>
        <v>#N/A</v>
      </c>
      <c r="X3439" s="39" t="str">
        <f>VLOOKUP(A3439,'[1]2019.30'!$A:$B,2,0)</f>
        <v>经皮激光心肌血管重建术(PMR)</v>
      </c>
      <c r="Y3439" s="39">
        <f t="shared" si="674"/>
        <v>0</v>
      </c>
      <c r="Z3439" s="39" t="s">
        <v>5567</v>
      </c>
      <c r="AA3439" s="39">
        <f t="shared" si="675"/>
        <v>0</v>
      </c>
      <c r="AB3439" s="39" t="str">
        <f>VLOOKUP(A3439,'[1]2019.30'!$A:$D,4,0)</f>
        <v>激光导管</v>
      </c>
      <c r="AC3439" s="39">
        <f t="shared" si="676"/>
        <v>0</v>
      </c>
      <c r="AD3439" s="39" t="str">
        <f>VLOOKUP(A3439,'[1]2019.30'!$A:$E,5,0)</f>
        <v>次</v>
      </c>
      <c r="AE3439" s="39">
        <f t="shared" si="677"/>
        <v>0</v>
      </c>
      <c r="AF3439" s="39">
        <f>VLOOKUP(A3439,'[1]2019.30'!$A:$F,6,0)</f>
        <v>3240</v>
      </c>
      <c r="AG3439" s="39">
        <f t="shared" si="678"/>
        <v>0</v>
      </c>
      <c r="AH3439" s="39">
        <v>0</v>
      </c>
      <c r="AI3439" s="39">
        <f t="shared" si="679"/>
        <v>0</v>
      </c>
      <c r="AJ3439" s="39" t="e">
        <f>VLOOKUP(A3439,[2]修订!$B:$C,2,0)</f>
        <v>#N/A</v>
      </c>
    </row>
    <row r="3440" s="39" customFormat="1" spans="1:36">
      <c r="A3440" s="55">
        <v>320500013</v>
      </c>
      <c r="B3440" s="52" t="s">
        <v>5570</v>
      </c>
      <c r="C3440" s="52" t="s">
        <v>5567</v>
      </c>
      <c r="D3440" s="52" t="s">
        <v>5571</v>
      </c>
      <c r="E3440" s="56" t="s">
        <v>28</v>
      </c>
      <c r="F3440" s="56">
        <v>3360</v>
      </c>
      <c r="G3440" s="52"/>
      <c r="H3440" s="47" t="s">
        <v>68</v>
      </c>
      <c r="I3440" s="44"/>
      <c r="J3440" s="39" t="e">
        <f>VLOOKUP(A3440,'[1]2019.11'!$A:$B,2,0)</f>
        <v>#N/A</v>
      </c>
      <c r="X3440" s="39" t="str">
        <f>VLOOKUP(A3440,'[1]2019.30'!$A:$B,2,0)</f>
        <v>冠状动脉内超声溶栓术</v>
      </c>
      <c r="Y3440" s="39">
        <f t="shared" si="674"/>
        <v>0</v>
      </c>
      <c r="Z3440" s="39" t="s">
        <v>5567</v>
      </c>
      <c r="AA3440" s="39">
        <f t="shared" si="675"/>
        <v>0</v>
      </c>
      <c r="AB3440" s="39" t="str">
        <f>VLOOKUP(A3440,'[1]2019.30'!$A:$D,4,0)</f>
        <v>超声溶栓导管</v>
      </c>
      <c r="AC3440" s="39">
        <f t="shared" si="676"/>
        <v>0</v>
      </c>
      <c r="AD3440" s="39" t="str">
        <f>VLOOKUP(A3440,'[1]2019.30'!$A:$E,5,0)</f>
        <v>次</v>
      </c>
      <c r="AE3440" s="39">
        <f t="shared" si="677"/>
        <v>0</v>
      </c>
      <c r="AF3440" s="39">
        <f>VLOOKUP(A3440,'[1]2019.30'!$A:$F,6,0)</f>
        <v>3360</v>
      </c>
      <c r="AG3440" s="39">
        <f t="shared" si="678"/>
        <v>0</v>
      </c>
      <c r="AH3440" s="39">
        <v>0</v>
      </c>
      <c r="AI3440" s="39">
        <f t="shared" si="679"/>
        <v>0</v>
      </c>
      <c r="AJ3440" s="39" t="e">
        <f>VLOOKUP(A3440,[2]修订!$B:$C,2,0)</f>
        <v>#N/A</v>
      </c>
    </row>
    <row r="3441" s="39" customFormat="1" ht="24" spans="1:36">
      <c r="A3441" s="55">
        <v>320500014</v>
      </c>
      <c r="B3441" s="52" t="s">
        <v>5572</v>
      </c>
      <c r="C3441" s="52" t="s">
        <v>5573</v>
      </c>
      <c r="D3441" s="52"/>
      <c r="E3441" s="56" t="s">
        <v>28</v>
      </c>
      <c r="F3441" s="56">
        <v>3240</v>
      </c>
      <c r="G3441" s="52"/>
      <c r="H3441" s="47" t="s">
        <v>68</v>
      </c>
      <c r="I3441" s="44"/>
      <c r="J3441" s="39" t="e">
        <f>VLOOKUP(A3441,'[1]2019.11'!$A:$B,2,0)</f>
        <v>#N/A</v>
      </c>
      <c r="X3441" s="39" t="str">
        <f>VLOOKUP(A3441,'[1]2019.30'!$A:$B,2,0)</f>
        <v>冠脉内局部放射治疗术</v>
      </c>
      <c r="Y3441" s="39">
        <f t="shared" si="674"/>
        <v>0</v>
      </c>
      <c r="Z3441" s="39" t="s">
        <v>5573</v>
      </c>
      <c r="AA3441" s="39">
        <f t="shared" si="675"/>
        <v>0</v>
      </c>
      <c r="AB3441" s="39" t="e">
        <f>VLOOKUP(A3441,'[1]2019.30'!$A:$D,4,0)</f>
        <v>#REF!</v>
      </c>
      <c r="AC3441" s="39" t="e">
        <f t="shared" si="676"/>
        <v>#REF!</v>
      </c>
      <c r="AD3441" s="39" t="str">
        <f>VLOOKUP(A3441,'[1]2019.30'!$A:$E,5,0)</f>
        <v>次</v>
      </c>
      <c r="AE3441" s="39">
        <f t="shared" si="677"/>
        <v>0</v>
      </c>
      <c r="AF3441" s="39">
        <f>VLOOKUP(A3441,'[1]2019.30'!$A:$F,6,0)</f>
        <v>3240</v>
      </c>
      <c r="AG3441" s="39">
        <f t="shared" si="678"/>
        <v>0</v>
      </c>
      <c r="AH3441" s="39">
        <v>0</v>
      </c>
      <c r="AI3441" s="39">
        <f t="shared" si="679"/>
        <v>0</v>
      </c>
      <c r="AJ3441" s="39" t="e">
        <f>VLOOKUP(A3441,[2]修订!$B:$C,2,0)</f>
        <v>#N/A</v>
      </c>
    </row>
    <row r="3442" s="39" customFormat="1" ht="24" spans="1:36">
      <c r="A3442" s="55">
        <v>320500015</v>
      </c>
      <c r="B3442" s="52" t="s">
        <v>5574</v>
      </c>
      <c r="C3442" s="52" t="s">
        <v>5567</v>
      </c>
      <c r="D3442" s="52" t="s">
        <v>5575</v>
      </c>
      <c r="E3442" s="56" t="s">
        <v>28</v>
      </c>
      <c r="F3442" s="56">
        <v>3360</v>
      </c>
      <c r="G3442" s="52"/>
      <c r="H3442" s="47" t="s">
        <v>68</v>
      </c>
      <c r="I3442" s="44"/>
      <c r="J3442" s="39" t="e">
        <f>VLOOKUP(A3442,'[1]2019.11'!$A:$B,2,0)</f>
        <v>#N/A</v>
      </c>
      <c r="X3442" s="39" t="str">
        <f>VLOOKUP(A3442,'[1]2019.30'!$A:$B,2,0)</f>
        <v>冠脉内局部药物释放治疗术</v>
      </c>
      <c r="Y3442" s="39">
        <f t="shared" si="674"/>
        <v>0</v>
      </c>
      <c r="Z3442" s="39" t="s">
        <v>5567</v>
      </c>
      <c r="AA3442" s="39">
        <f t="shared" si="675"/>
        <v>0</v>
      </c>
      <c r="AB3442" s="39" t="str">
        <f>VLOOKUP(A3442,'[1]2019.30'!$A:$D,4,0)</f>
        <v>局部药物释放导管</v>
      </c>
      <c r="AC3442" s="39">
        <f t="shared" si="676"/>
        <v>0</v>
      </c>
      <c r="AD3442" s="39" t="str">
        <f>VLOOKUP(A3442,'[1]2019.30'!$A:$E,5,0)</f>
        <v>次</v>
      </c>
      <c r="AE3442" s="39">
        <f t="shared" si="677"/>
        <v>0</v>
      </c>
      <c r="AF3442" s="39">
        <f>VLOOKUP(A3442,'[1]2019.30'!$A:$F,6,0)</f>
        <v>3360</v>
      </c>
      <c r="AG3442" s="39">
        <f t="shared" si="678"/>
        <v>0</v>
      </c>
      <c r="AH3442" s="39">
        <v>0</v>
      </c>
      <c r="AI3442" s="39">
        <f t="shared" si="679"/>
        <v>0</v>
      </c>
      <c r="AJ3442" s="39" t="e">
        <f>VLOOKUP(A3442,[2]修订!$B:$C,2,0)</f>
        <v>#N/A</v>
      </c>
    </row>
    <row r="3443" s="39" customFormat="1" spans="1:36">
      <c r="A3443" s="55">
        <v>320500016</v>
      </c>
      <c r="B3443" s="52" t="s">
        <v>5576</v>
      </c>
      <c r="C3443" s="52"/>
      <c r="D3443" s="52" t="s">
        <v>3645</v>
      </c>
      <c r="E3443" s="56" t="s">
        <v>28</v>
      </c>
      <c r="F3443" s="56">
        <v>3360</v>
      </c>
      <c r="G3443" s="52"/>
      <c r="H3443" s="47" t="s">
        <v>68</v>
      </c>
      <c r="I3443" s="44"/>
      <c r="J3443" s="39" t="e">
        <f>VLOOKUP(A3443,'[1]2019.11'!$A:$B,2,0)</f>
        <v>#N/A</v>
      </c>
      <c r="X3443" s="39" t="str">
        <f>VLOOKUP(A3443,'[1]2019.30'!$A:$B,2,0)</f>
        <v>肥厚型心肌病化学消融术</v>
      </c>
      <c r="Y3443" s="39">
        <f t="shared" si="674"/>
        <v>0</v>
      </c>
      <c r="Z3443" s="39">
        <v>0</v>
      </c>
      <c r="AA3443" s="39">
        <f t="shared" si="675"/>
        <v>0</v>
      </c>
      <c r="AB3443" s="39" t="str">
        <f>VLOOKUP(A3443,'[1]2019.30'!$A:$D,4,0)</f>
        <v>特殊材料</v>
      </c>
      <c r="AC3443" s="39">
        <f t="shared" si="676"/>
        <v>0</v>
      </c>
      <c r="AD3443" s="39" t="str">
        <f>VLOOKUP(A3443,'[1]2019.30'!$A:$E,5,0)</f>
        <v>次</v>
      </c>
      <c r="AE3443" s="39">
        <f t="shared" si="677"/>
        <v>0</v>
      </c>
      <c r="AF3443" s="39">
        <f>VLOOKUP(A3443,'[1]2019.30'!$A:$F,6,0)</f>
        <v>3360</v>
      </c>
      <c r="AG3443" s="39">
        <f t="shared" si="678"/>
        <v>0</v>
      </c>
      <c r="AH3443" s="39">
        <v>0</v>
      </c>
      <c r="AI3443" s="39">
        <f t="shared" si="679"/>
        <v>0</v>
      </c>
      <c r="AJ3443" s="39" t="e">
        <f>VLOOKUP(A3443,[2]修订!$B:$C,2,0)</f>
        <v>#N/A</v>
      </c>
    </row>
    <row r="3444" s="39" customFormat="1" ht="204" spans="1:36">
      <c r="A3444" s="55">
        <v>320500017</v>
      </c>
      <c r="B3444" s="52" t="s">
        <v>5577</v>
      </c>
      <c r="C3444" s="52" t="s">
        <v>5578</v>
      </c>
      <c r="D3444" s="52" t="s">
        <v>5579</v>
      </c>
      <c r="E3444" s="56" t="s">
        <v>28</v>
      </c>
      <c r="F3444" s="56" t="s">
        <v>48</v>
      </c>
      <c r="G3444" s="52"/>
      <c r="H3444" s="57" t="s">
        <v>62</v>
      </c>
      <c r="J3444" s="39" t="e">
        <f>VLOOKUP(A3444,'[1]2019.11'!$A:$B,2,0)</f>
        <v>#N/A</v>
      </c>
      <c r="X3444" s="39" t="e">
        <f>VLOOKUP(A3444,'[1]2019.30'!$A:$B,2,0)</f>
        <v>#N/A</v>
      </c>
      <c r="AJ3444" s="39" t="e">
        <f>VLOOKUP(A3444,[2]修订!$B:$C,2,0)</f>
        <v>#N/A</v>
      </c>
    </row>
    <row r="3445" s="39" customFormat="1" spans="1:36">
      <c r="A3445" s="55">
        <v>3206</v>
      </c>
      <c r="B3445" s="52" t="s">
        <v>5580</v>
      </c>
      <c r="C3445" s="52"/>
      <c r="D3445" s="52"/>
      <c r="E3445" s="56"/>
      <c r="F3445" s="56"/>
      <c r="G3445" s="52"/>
      <c r="H3445" s="47"/>
      <c r="I3445" s="44"/>
      <c r="J3445" s="39" t="str">
        <f>VLOOKUP(A3445,'[1]2019.11'!$A:$B,2,0)</f>
        <v>6．脑和脊髓血管介入诊疗</v>
      </c>
      <c r="K3445" s="39">
        <f>IF(B3445=J3445,0,1)</f>
        <v>1</v>
      </c>
      <c r="L3445" s="39">
        <v>0</v>
      </c>
      <c r="M3445" s="39">
        <f>IF(C3445=L3445,0,1)</f>
        <v>0</v>
      </c>
      <c r="N3445" s="39" t="e">
        <f>VLOOKUP(A3445,'[1]2019.11'!$A:$D,4,0)</f>
        <v>#REF!</v>
      </c>
      <c r="O3445" s="39" t="e">
        <f>IF(D3445=N3445,0,1)</f>
        <v>#REF!</v>
      </c>
      <c r="P3445" s="39" t="e">
        <f>VLOOKUP(A3445:A3446,'[1]2019.11'!$A:$E,5,0)</f>
        <v>#REF!</v>
      </c>
      <c r="Q3445" s="39" t="e">
        <f>IF(E3445=P3445,0,1)</f>
        <v>#REF!</v>
      </c>
      <c r="R3445" s="39" t="e">
        <f>VLOOKUP(A3445,'[1]2019.11'!$A:$F,6,0)</f>
        <v>#REF!</v>
      </c>
      <c r="S3445" s="39" t="e">
        <f>IF(F3445=R3445,0,1)</f>
        <v>#REF!</v>
      </c>
      <c r="V3445" s="39">
        <v>0</v>
      </c>
      <c r="W3445" s="39">
        <f>IF(G3445=V3445,0,1)</f>
        <v>0</v>
      </c>
      <c r="X3445" s="39" t="str">
        <f>VLOOKUP(A3445,'[1]2019.30'!$A:$B,2,0)</f>
        <v>6.脑和脊髓血管介入诊疗</v>
      </c>
      <c r="Y3445" s="39">
        <f t="shared" ref="Y3445:Y3456" si="686">IF(B3445=X3445,0,1)</f>
        <v>0</v>
      </c>
      <c r="Z3445" s="39">
        <v>0</v>
      </c>
      <c r="AA3445" s="39">
        <f t="shared" ref="AA3445:AA3456" si="687">IF(C3445=Z3445,0,1)</f>
        <v>0</v>
      </c>
      <c r="AB3445" s="39" t="e">
        <f>VLOOKUP(A3445,'[1]2019.30'!$A:$D,4,0)</f>
        <v>#REF!</v>
      </c>
      <c r="AC3445" s="39" t="e">
        <f t="shared" ref="AC3445:AC3456" si="688">IF(D3445=AB3445,0,1)</f>
        <v>#REF!</v>
      </c>
      <c r="AD3445" s="39" t="e">
        <f>VLOOKUP(A3445,'[1]2019.30'!$A:$E,5,0)</f>
        <v>#REF!</v>
      </c>
      <c r="AE3445" s="39" t="e">
        <f t="shared" ref="AE3445:AE3456" si="689">IF(E3445=AD3445,0,1)</f>
        <v>#REF!</v>
      </c>
      <c r="AF3445" s="39" t="e">
        <f>VLOOKUP(A3445,'[1]2019.30'!$A:$F,6,0)</f>
        <v>#REF!</v>
      </c>
      <c r="AG3445" s="39" t="e">
        <f t="shared" ref="AG3445:AG3456" si="690">IF(F3445=AF3445,0,1)</f>
        <v>#REF!</v>
      </c>
      <c r="AH3445" s="39">
        <v>0</v>
      </c>
      <c r="AI3445" s="39">
        <f t="shared" ref="AI3445:AI3456" si="691">IF(G3445=AH3445,0,1)</f>
        <v>0</v>
      </c>
      <c r="AJ3445" s="39" t="e">
        <f>VLOOKUP(A3445,[2]修订!$B:$C,2,0)</f>
        <v>#N/A</v>
      </c>
    </row>
    <row r="3446" s="39" customFormat="1" ht="40.5" spans="1:36">
      <c r="A3446" s="55">
        <v>320600001</v>
      </c>
      <c r="B3446" s="52" t="s">
        <v>5581</v>
      </c>
      <c r="C3446" s="52" t="s">
        <v>5582</v>
      </c>
      <c r="D3446" s="52" t="s">
        <v>4599</v>
      </c>
      <c r="E3446" s="56" t="s">
        <v>28</v>
      </c>
      <c r="F3446" s="56">
        <v>2600</v>
      </c>
      <c r="G3446" s="52"/>
      <c r="H3446" s="47" t="s">
        <v>593</v>
      </c>
      <c r="I3446" s="44"/>
      <c r="J3446" s="39" t="str">
        <f>VLOOKUP(A3446,'[1]2019.11'!$A:$B,2,0)</f>
        <v>经股动脉插管全脑动脉造影术</v>
      </c>
      <c r="K3446" s="39">
        <f>IF(B3446=J3446,0,1)</f>
        <v>0</v>
      </c>
      <c r="L3446" s="39" t="s">
        <v>5582</v>
      </c>
      <c r="M3446" s="39">
        <f>IF(C3446=L3446,0,1)</f>
        <v>0</v>
      </c>
      <c r="N3446" s="39" t="str">
        <f>VLOOKUP(A3446,'[1]2019.11'!$A:$D,4,0)</f>
        <v>导管</v>
      </c>
      <c r="O3446" s="39">
        <f>IF(D3446=N3446,0,1)</f>
        <v>0</v>
      </c>
      <c r="P3446" s="39" t="str">
        <f>VLOOKUP(A3446:A3447,'[1]2019.11'!$A:$E,5,0)</f>
        <v>次</v>
      </c>
      <c r="Q3446" s="39">
        <f>IF(E3446=P3446,0,1)</f>
        <v>0</v>
      </c>
      <c r="R3446" s="39">
        <f>VLOOKUP(A3446,'[1]2019.11'!$A:$F,6,0)</f>
        <v>2175</v>
      </c>
      <c r="S3446" s="39">
        <f>IF(F3446=R3446,0,1)</f>
        <v>1</v>
      </c>
      <c r="T3446" s="39">
        <f>VLOOKUP(A3446,'[1]2019.30'!$A:$F,6,0)</f>
        <v>2390</v>
      </c>
      <c r="U3446" s="39">
        <f>IF(F3446=T3446,0,1)</f>
        <v>1</v>
      </c>
      <c r="V3446" s="39">
        <v>0</v>
      </c>
      <c r="W3446" s="39">
        <f>IF(G3446=V3446,0,1)</f>
        <v>0</v>
      </c>
      <c r="X3446" s="39" t="str">
        <f>VLOOKUP(A3446,'[1]2019.30'!$A:$B,2,0)</f>
        <v>经股动脉插管全脑动脉造影术</v>
      </c>
      <c r="Y3446" s="39">
        <f t="shared" si="686"/>
        <v>0</v>
      </c>
      <c r="Z3446" s="39" t="s">
        <v>5582</v>
      </c>
      <c r="AA3446" s="39">
        <f t="shared" si="687"/>
        <v>0</v>
      </c>
      <c r="AB3446" s="39" t="str">
        <f>VLOOKUP(A3446,'[1]2019.30'!$A:$D,4,0)</f>
        <v>导管</v>
      </c>
      <c r="AC3446" s="39">
        <f t="shared" si="688"/>
        <v>0</v>
      </c>
      <c r="AD3446" s="39" t="str">
        <f>VLOOKUP(A3446,'[1]2019.30'!$A:$E,5,0)</f>
        <v>次</v>
      </c>
      <c r="AE3446" s="39">
        <f t="shared" si="689"/>
        <v>0</v>
      </c>
      <c r="AF3446" s="39">
        <f>VLOOKUP(A3446,'[1]2019.30'!$A:$F,6,0)</f>
        <v>2390</v>
      </c>
      <c r="AG3446" s="39">
        <f t="shared" si="690"/>
        <v>1</v>
      </c>
      <c r="AH3446" s="39">
        <v>0</v>
      </c>
      <c r="AI3446" s="39">
        <f t="shared" si="691"/>
        <v>0</v>
      </c>
      <c r="AJ3446" s="39" t="e">
        <f>VLOOKUP(A3446,[2]修订!$B:$C,2,0)</f>
        <v>#N/A</v>
      </c>
    </row>
    <row r="3447" s="39" customFormat="1" spans="1:36">
      <c r="A3447" s="55">
        <v>320600002</v>
      </c>
      <c r="B3447" s="52" t="s">
        <v>5583</v>
      </c>
      <c r="C3447" s="52"/>
      <c r="D3447" s="52"/>
      <c r="E3447" s="56" t="s">
        <v>28</v>
      </c>
      <c r="F3447" s="56">
        <v>2580</v>
      </c>
      <c r="G3447" s="52"/>
      <c r="H3447" s="47" t="s">
        <v>68</v>
      </c>
      <c r="I3447" s="44"/>
      <c r="J3447" s="39" t="e">
        <f>VLOOKUP(A3447,'[1]2019.11'!$A:$B,2,0)</f>
        <v>#N/A</v>
      </c>
      <c r="X3447" s="39" t="str">
        <f>VLOOKUP(A3447,'[1]2019.30'!$A:$B,2,0)</f>
        <v>单纯脑动静脉瘘栓塞术</v>
      </c>
      <c r="Y3447" s="39">
        <f t="shared" si="686"/>
        <v>0</v>
      </c>
      <c r="Z3447" s="39">
        <v>0</v>
      </c>
      <c r="AA3447" s="39">
        <f t="shared" si="687"/>
        <v>0</v>
      </c>
      <c r="AB3447" s="39" t="e">
        <f>VLOOKUP(A3447,'[1]2019.30'!$A:$D,4,0)</f>
        <v>#REF!</v>
      </c>
      <c r="AC3447" s="39" t="e">
        <f t="shared" si="688"/>
        <v>#REF!</v>
      </c>
      <c r="AD3447" s="39" t="str">
        <f>VLOOKUP(A3447,'[1]2019.30'!$A:$E,5,0)</f>
        <v>次</v>
      </c>
      <c r="AE3447" s="39">
        <f t="shared" si="689"/>
        <v>0</v>
      </c>
      <c r="AF3447" s="39">
        <f>VLOOKUP(A3447,'[1]2019.30'!$A:$F,6,0)</f>
        <v>2580</v>
      </c>
      <c r="AG3447" s="39">
        <f t="shared" si="690"/>
        <v>0</v>
      </c>
      <c r="AH3447" s="39">
        <v>0</v>
      </c>
      <c r="AI3447" s="39">
        <f t="shared" si="691"/>
        <v>0</v>
      </c>
      <c r="AJ3447" s="39" t="e">
        <f>VLOOKUP(A3447,[2]修订!$B:$C,2,0)</f>
        <v>#N/A</v>
      </c>
    </row>
    <row r="3448" s="39" customFormat="1" ht="24" spans="1:36">
      <c r="A3448" s="55">
        <v>320600003</v>
      </c>
      <c r="B3448" s="52" t="s">
        <v>5584</v>
      </c>
      <c r="C3448" s="52"/>
      <c r="D3448" s="52" t="s">
        <v>5585</v>
      </c>
      <c r="E3448" s="56" t="s">
        <v>28</v>
      </c>
      <c r="F3448" s="56">
        <v>2100</v>
      </c>
      <c r="G3448" s="52"/>
      <c r="H3448" s="47" t="s">
        <v>68</v>
      </c>
      <c r="I3448" s="44"/>
      <c r="J3448" s="39" t="e">
        <f>VLOOKUP(A3448,'[1]2019.11'!$A:$B,2,0)</f>
        <v>#N/A</v>
      </c>
      <c r="X3448" s="39" t="str">
        <f>VLOOKUP(A3448,'[1]2019.30'!$A:$B,2,0)</f>
        <v>经皮穿刺脑血管腔内球囊成形术</v>
      </c>
      <c r="Y3448" s="39">
        <f t="shared" si="686"/>
        <v>0</v>
      </c>
      <c r="Z3448" s="39">
        <v>0</v>
      </c>
      <c r="AA3448" s="39">
        <f t="shared" si="687"/>
        <v>0</v>
      </c>
      <c r="AB3448" s="39" t="str">
        <f>VLOOKUP(A3448,'[1]2019.30'!$A:$D,4,0)</f>
        <v>指引导管、指引导丝、球囊导管</v>
      </c>
      <c r="AC3448" s="39">
        <f t="shared" si="688"/>
        <v>0</v>
      </c>
      <c r="AD3448" s="39" t="str">
        <f>VLOOKUP(A3448,'[1]2019.30'!$A:$E,5,0)</f>
        <v>次</v>
      </c>
      <c r="AE3448" s="39">
        <f t="shared" si="689"/>
        <v>0</v>
      </c>
      <c r="AF3448" s="39">
        <f>VLOOKUP(A3448,'[1]2019.30'!$A:$F,6,0)</f>
        <v>2100</v>
      </c>
      <c r="AG3448" s="39">
        <f t="shared" si="690"/>
        <v>0</v>
      </c>
      <c r="AH3448" s="39">
        <v>0</v>
      </c>
      <c r="AI3448" s="39">
        <f t="shared" si="691"/>
        <v>0</v>
      </c>
      <c r="AJ3448" s="39" t="e">
        <f>VLOOKUP(A3448,[2]修订!$B:$C,2,0)</f>
        <v>#N/A</v>
      </c>
    </row>
    <row r="3449" s="39" customFormat="1" ht="36" spans="1:36">
      <c r="A3449" s="55">
        <v>320600004</v>
      </c>
      <c r="B3449" s="52" t="s">
        <v>5586</v>
      </c>
      <c r="C3449" s="52"/>
      <c r="D3449" s="52" t="s">
        <v>5537</v>
      </c>
      <c r="E3449" s="56" t="s">
        <v>28</v>
      </c>
      <c r="F3449" s="56">
        <v>4050</v>
      </c>
      <c r="G3449" s="52"/>
      <c r="H3449" s="47" t="s">
        <v>40</v>
      </c>
      <c r="I3449" s="44"/>
      <c r="J3449" s="39" t="str">
        <f>VLOOKUP(A3449,'[1]2019.11'!$A:$B,2,0)</f>
        <v>经皮穿刺脑血管腔内支架置入术</v>
      </c>
      <c r="K3449" s="39">
        <f>IF(B3449=J3449,0,1)</f>
        <v>0</v>
      </c>
      <c r="L3449" s="39">
        <v>0</v>
      </c>
      <c r="M3449" s="39">
        <f>IF(C3449=L3449,0,1)</f>
        <v>0</v>
      </c>
      <c r="N3449" s="39" t="str">
        <f>VLOOKUP(A3449,'[1]2019.11'!$A:$D,4,0)</f>
        <v>指引导管、指引导丝、球囊导管、支架</v>
      </c>
      <c r="O3449" s="39">
        <f>IF(D3449=N3449,0,1)</f>
        <v>0</v>
      </c>
      <c r="P3449" s="39" t="str">
        <f>VLOOKUP(A3449:A3450,'[1]2019.11'!$A:$E,5,0)</f>
        <v>次</v>
      </c>
      <c r="Q3449" s="39">
        <f>IF(E3449=P3449,0,1)</f>
        <v>0</v>
      </c>
      <c r="R3449" s="39">
        <f>VLOOKUP(A3449,'[1]2019.11'!$A:$F,6,0)</f>
        <v>3375</v>
      </c>
      <c r="S3449" s="39">
        <f>IF(F3449=R3449,0,1)</f>
        <v>1</v>
      </c>
      <c r="T3449" s="39">
        <f>VLOOKUP(A3449,'[1]2019.30'!$A:$F,6,0)</f>
        <v>4050</v>
      </c>
      <c r="U3449" s="39">
        <f>IF(F3449=T3449,0,1)</f>
        <v>0</v>
      </c>
      <c r="V3449" s="39">
        <v>0</v>
      </c>
      <c r="W3449" s="39">
        <f>IF(G3449=V3449,0,1)</f>
        <v>0</v>
      </c>
      <c r="X3449" s="39" t="str">
        <f>VLOOKUP(A3449,'[1]2019.30'!$A:$B,2,0)</f>
        <v>经皮穿刺脑血管腔内支架置入术</v>
      </c>
      <c r="Y3449" s="39">
        <f t="shared" si="686"/>
        <v>0</v>
      </c>
      <c r="Z3449" s="39">
        <v>0</v>
      </c>
      <c r="AA3449" s="39">
        <f t="shared" si="687"/>
        <v>0</v>
      </c>
      <c r="AB3449" s="39" t="str">
        <f>VLOOKUP(A3449,'[1]2019.30'!$A:$D,4,0)</f>
        <v>指引导管、指引导丝、球囊导管、支架</v>
      </c>
      <c r="AC3449" s="39">
        <f t="shared" si="688"/>
        <v>0</v>
      </c>
      <c r="AD3449" s="39" t="str">
        <f>VLOOKUP(A3449,'[1]2019.30'!$A:$E,5,0)</f>
        <v>次</v>
      </c>
      <c r="AE3449" s="39">
        <f t="shared" si="689"/>
        <v>0</v>
      </c>
      <c r="AF3449" s="39">
        <f>VLOOKUP(A3449,'[1]2019.30'!$A:$F,6,0)</f>
        <v>4050</v>
      </c>
      <c r="AG3449" s="39">
        <f t="shared" si="690"/>
        <v>0</v>
      </c>
      <c r="AH3449" s="39">
        <v>0</v>
      </c>
      <c r="AI3449" s="39">
        <f t="shared" si="691"/>
        <v>0</v>
      </c>
      <c r="AJ3449" s="39" t="e">
        <f>VLOOKUP(A3449,[2]修订!$B:$C,2,0)</f>
        <v>#N/A</v>
      </c>
    </row>
    <row r="3450" s="39" customFormat="1" ht="27" spans="1:46">
      <c r="A3450" s="55">
        <v>320600005</v>
      </c>
      <c r="B3450" s="52" t="s">
        <v>5587</v>
      </c>
      <c r="C3450" s="52" t="s">
        <v>5588</v>
      </c>
      <c r="D3450" s="52" t="s">
        <v>5589</v>
      </c>
      <c r="E3450" s="56" t="s">
        <v>28</v>
      </c>
      <c r="F3450" s="56">
        <v>1890</v>
      </c>
      <c r="G3450" s="52"/>
      <c r="H3450" s="47" t="s">
        <v>3152</v>
      </c>
      <c r="I3450" s="44"/>
      <c r="J3450" s="39" t="e">
        <f>VLOOKUP(A3450,'[1]2019.11'!$A:$B,2,0)</f>
        <v>#N/A</v>
      </c>
      <c r="X3450" s="39" t="str">
        <f>VLOOKUP(A3450,'[1]2019.30'!$A:$B,2,0)</f>
        <v>经皮穿刺脑血管腔内溶栓术</v>
      </c>
      <c r="Y3450" s="39">
        <f t="shared" si="686"/>
        <v>0</v>
      </c>
      <c r="Z3450" s="39" t="s">
        <v>5588</v>
      </c>
      <c r="AA3450" s="39">
        <f t="shared" si="687"/>
        <v>0</v>
      </c>
      <c r="AB3450" s="39" t="str">
        <f>VLOOKUP(A3450,'[1]2019.30'!$A:$D,4,0)</f>
        <v>指引导管、指引导丝</v>
      </c>
      <c r="AC3450" s="39">
        <f t="shared" si="688"/>
        <v>0</v>
      </c>
      <c r="AD3450" s="39" t="str">
        <f>VLOOKUP(A3450,'[1]2019.30'!$A:$E,5,0)</f>
        <v>次</v>
      </c>
      <c r="AE3450" s="39">
        <f t="shared" si="689"/>
        <v>0</v>
      </c>
      <c r="AF3450" s="39">
        <f>VLOOKUP(A3450,'[1]2019.30'!$A:$F,6,0)</f>
        <v>1890</v>
      </c>
      <c r="AG3450" s="39">
        <f t="shared" si="690"/>
        <v>0</v>
      </c>
      <c r="AH3450" s="39">
        <v>0</v>
      </c>
      <c r="AI3450" s="39">
        <f t="shared" si="691"/>
        <v>0</v>
      </c>
      <c r="AJ3450" s="39" t="str">
        <f>VLOOKUP(A3450,[2]修订!$B:$C,2,0)</f>
        <v>经皮穿刺脑血管腔内溶栓术</v>
      </c>
      <c r="AK3450" s="39">
        <f>IF(B3450=AJ3450,0,1)</f>
        <v>0</v>
      </c>
      <c r="AL3450" s="39" t="s">
        <v>5588</v>
      </c>
      <c r="AM3450" s="39">
        <f>IF(C3450=AL3450,0,1)</f>
        <v>0</v>
      </c>
      <c r="AN3450" s="39">
        <v>0</v>
      </c>
      <c r="AO3450" s="39">
        <f>IF(D3450=AN3450,0,1)</f>
        <v>1</v>
      </c>
      <c r="AP3450" s="39" t="str">
        <f>VLOOKUP(A3450,[2]修订!$B:$F,5,0)</f>
        <v>次</v>
      </c>
      <c r="AQ3450" s="39">
        <f>IF(E3450=AP3450,0,1)</f>
        <v>0</v>
      </c>
      <c r="AR3450" s="39">
        <v>2295</v>
      </c>
      <c r="AS3450" s="39">
        <f>IF(F3450=AR3450,0,1)</f>
        <v>1</v>
      </c>
      <c r="AT3450" s="39">
        <v>0</v>
      </c>
    </row>
    <row r="3451" s="39" customFormat="1" ht="24" spans="1:36">
      <c r="A3451" s="55">
        <v>320600006</v>
      </c>
      <c r="B3451" s="52" t="s">
        <v>5590</v>
      </c>
      <c r="C3451" s="52"/>
      <c r="D3451" s="52" t="s">
        <v>4599</v>
      </c>
      <c r="E3451" s="56" t="s">
        <v>28</v>
      </c>
      <c r="F3451" s="56">
        <v>1620</v>
      </c>
      <c r="G3451" s="52"/>
      <c r="H3451" s="47" t="s">
        <v>68</v>
      </c>
      <c r="I3451" s="44"/>
      <c r="J3451" s="39" t="e">
        <f>VLOOKUP(A3451,'[1]2019.11'!$A:$B,2,0)</f>
        <v>#N/A</v>
      </c>
      <c r="X3451" s="39" t="str">
        <f>VLOOKUP(A3451,'[1]2019.30'!$A:$B,2,0)</f>
        <v>经皮穿刺脑血管腔内化疗术</v>
      </c>
      <c r="Y3451" s="39">
        <f t="shared" si="686"/>
        <v>0</v>
      </c>
      <c r="Z3451" s="39">
        <v>0</v>
      </c>
      <c r="AA3451" s="39">
        <f t="shared" si="687"/>
        <v>0</v>
      </c>
      <c r="AB3451" s="39" t="str">
        <f>VLOOKUP(A3451,'[1]2019.30'!$A:$D,4,0)</f>
        <v>导管</v>
      </c>
      <c r="AC3451" s="39">
        <f t="shared" si="688"/>
        <v>0</v>
      </c>
      <c r="AD3451" s="39" t="str">
        <f>VLOOKUP(A3451,'[1]2019.30'!$A:$E,5,0)</f>
        <v>次</v>
      </c>
      <c r="AE3451" s="39">
        <f t="shared" si="689"/>
        <v>0</v>
      </c>
      <c r="AF3451" s="39">
        <f>VLOOKUP(A3451,'[1]2019.30'!$A:$F,6,0)</f>
        <v>1620</v>
      </c>
      <c r="AG3451" s="39">
        <f t="shared" si="690"/>
        <v>0</v>
      </c>
      <c r="AH3451" s="39">
        <v>0</v>
      </c>
      <c r="AI3451" s="39">
        <f t="shared" si="691"/>
        <v>0</v>
      </c>
      <c r="AJ3451" s="39" t="e">
        <f>VLOOKUP(A3451,[2]修订!$B:$C,2,0)</f>
        <v>#N/A</v>
      </c>
    </row>
    <row r="3452" s="39" customFormat="1" spans="1:36">
      <c r="A3452" s="55">
        <v>320600007</v>
      </c>
      <c r="B3452" s="52" t="s">
        <v>5591</v>
      </c>
      <c r="C3452" s="52"/>
      <c r="D3452" s="52" t="s">
        <v>5592</v>
      </c>
      <c r="E3452" s="56" t="s">
        <v>28</v>
      </c>
      <c r="F3452" s="56">
        <v>2580</v>
      </c>
      <c r="G3452" s="52"/>
      <c r="H3452" s="47" t="s">
        <v>68</v>
      </c>
      <c r="I3452" s="44"/>
      <c r="J3452" s="39" t="e">
        <f>VLOOKUP(A3452,'[1]2019.11'!$A:$B,2,0)</f>
        <v>#N/A</v>
      </c>
      <c r="X3452" s="39" t="str">
        <f>VLOOKUP(A3452,'[1]2019.30'!$A:$B,2,0)</f>
        <v>颈内动脉海绵窦瘘栓塞术</v>
      </c>
      <c r="Y3452" s="39">
        <f t="shared" si="686"/>
        <v>0</v>
      </c>
      <c r="Z3452" s="39">
        <v>0</v>
      </c>
      <c r="AA3452" s="39">
        <f t="shared" si="687"/>
        <v>0</v>
      </c>
      <c r="AB3452" s="39" t="str">
        <f>VLOOKUP(A3452,'[1]2019.30'!$A:$D,4,0)</f>
        <v>栓塞材料</v>
      </c>
      <c r="AC3452" s="39">
        <f t="shared" si="688"/>
        <v>0</v>
      </c>
      <c r="AD3452" s="39" t="str">
        <f>VLOOKUP(A3452,'[1]2019.30'!$A:$E,5,0)</f>
        <v>次</v>
      </c>
      <c r="AE3452" s="39">
        <f t="shared" si="689"/>
        <v>0</v>
      </c>
      <c r="AF3452" s="39">
        <f>VLOOKUP(A3452,'[1]2019.30'!$A:$F,6,0)</f>
        <v>2580</v>
      </c>
      <c r="AG3452" s="39">
        <f t="shared" si="690"/>
        <v>0</v>
      </c>
      <c r="AH3452" s="39">
        <v>0</v>
      </c>
      <c r="AI3452" s="39">
        <f t="shared" si="691"/>
        <v>0</v>
      </c>
      <c r="AJ3452" s="39" t="e">
        <f>VLOOKUP(A3452,[2]修订!$B:$C,2,0)</f>
        <v>#N/A</v>
      </c>
    </row>
    <row r="3453" s="39" customFormat="1" ht="27" spans="1:36">
      <c r="A3453" s="55">
        <v>320600008</v>
      </c>
      <c r="B3453" s="52" t="s">
        <v>5593</v>
      </c>
      <c r="C3453" s="52"/>
      <c r="D3453" s="52" t="s">
        <v>5592</v>
      </c>
      <c r="E3453" s="56" t="s">
        <v>28</v>
      </c>
      <c r="F3453" s="56">
        <v>3520</v>
      </c>
      <c r="G3453" s="52"/>
      <c r="H3453" s="47" t="s">
        <v>40</v>
      </c>
      <c r="I3453" s="44"/>
      <c r="J3453" s="39" t="str">
        <f>VLOOKUP(A3453,'[1]2019.11'!$A:$B,2,0)</f>
        <v>颅内动脉瘤栓塞术</v>
      </c>
      <c r="K3453" s="39">
        <f>IF(B3453=J3453,0,1)</f>
        <v>0</v>
      </c>
      <c r="L3453" s="39">
        <v>0</v>
      </c>
      <c r="M3453" s="39">
        <f>IF(C3453=L3453,0,1)</f>
        <v>0</v>
      </c>
      <c r="N3453" s="39" t="str">
        <f>VLOOKUP(A3453,'[1]2019.11'!$A:$D,4,0)</f>
        <v>栓塞材料</v>
      </c>
      <c r="O3453" s="39">
        <f>IF(D3453=N3453,0,1)</f>
        <v>0</v>
      </c>
      <c r="P3453" s="39" t="str">
        <f>VLOOKUP(A3453:A3454,'[1]2019.11'!$A:$E,5,0)</f>
        <v>次</v>
      </c>
      <c r="Q3453" s="39">
        <f>IF(E3453=P3453,0,1)</f>
        <v>0</v>
      </c>
      <c r="R3453" s="39">
        <f>VLOOKUP(A3453,'[1]2019.11'!$A:$F,6,0)</f>
        <v>3300</v>
      </c>
      <c r="S3453" s="39">
        <f>IF(F3453=R3453,0,1)</f>
        <v>1</v>
      </c>
      <c r="T3453" s="39">
        <f>VLOOKUP(A3453,'[1]2019.30'!$A:$F,6,0)</f>
        <v>3520</v>
      </c>
      <c r="U3453" s="39">
        <f>IF(F3453=T3453,0,1)</f>
        <v>0</v>
      </c>
      <c r="V3453" s="39">
        <v>0</v>
      </c>
      <c r="W3453" s="39">
        <f>IF(G3453=V3453,0,1)</f>
        <v>0</v>
      </c>
      <c r="X3453" s="39" t="str">
        <f>VLOOKUP(A3453,'[1]2019.30'!$A:$B,2,0)</f>
        <v>颅内动脉瘤栓塞术</v>
      </c>
      <c r="Y3453" s="39">
        <f t="shared" si="686"/>
        <v>0</v>
      </c>
      <c r="Z3453" s="39">
        <v>0</v>
      </c>
      <c r="AA3453" s="39">
        <f t="shared" si="687"/>
        <v>0</v>
      </c>
      <c r="AB3453" s="39" t="str">
        <f>VLOOKUP(A3453,'[1]2019.30'!$A:$D,4,0)</f>
        <v>栓塞材料</v>
      </c>
      <c r="AC3453" s="39">
        <f t="shared" si="688"/>
        <v>0</v>
      </c>
      <c r="AD3453" s="39" t="str">
        <f>VLOOKUP(A3453,'[1]2019.30'!$A:$E,5,0)</f>
        <v>次</v>
      </c>
      <c r="AE3453" s="39">
        <f t="shared" si="689"/>
        <v>0</v>
      </c>
      <c r="AF3453" s="39">
        <f>VLOOKUP(A3453,'[1]2019.30'!$A:$F,6,0)</f>
        <v>3520</v>
      </c>
      <c r="AG3453" s="39">
        <f t="shared" si="690"/>
        <v>0</v>
      </c>
      <c r="AH3453" s="39">
        <v>0</v>
      </c>
      <c r="AI3453" s="39">
        <f t="shared" si="691"/>
        <v>0</v>
      </c>
      <c r="AJ3453" s="39" t="e">
        <f>VLOOKUP(A3453,[2]修订!$B:$C,2,0)</f>
        <v>#N/A</v>
      </c>
    </row>
    <row r="3454" s="39" customFormat="1" spans="1:36">
      <c r="A3454" s="55">
        <v>320600009</v>
      </c>
      <c r="B3454" s="52" t="s">
        <v>5594</v>
      </c>
      <c r="C3454" s="52"/>
      <c r="D3454" s="52" t="s">
        <v>5592</v>
      </c>
      <c r="E3454" s="56" t="s">
        <v>28</v>
      </c>
      <c r="F3454" s="56">
        <v>2580</v>
      </c>
      <c r="G3454" s="52"/>
      <c r="H3454" s="47" t="s">
        <v>68</v>
      </c>
      <c r="I3454" s="44"/>
      <c r="J3454" s="39" t="e">
        <f>VLOOKUP(A3454,'[1]2019.11'!$A:$B,2,0)</f>
        <v>#N/A</v>
      </c>
      <c r="X3454" s="39" t="str">
        <f>VLOOKUP(A3454,'[1]2019.30'!$A:$B,2,0)</f>
        <v>脑及颅内血管畸形栓塞术</v>
      </c>
      <c r="Y3454" s="39">
        <f t="shared" si="686"/>
        <v>0</v>
      </c>
      <c r="Z3454" s="39">
        <v>0</v>
      </c>
      <c r="AA3454" s="39">
        <f t="shared" si="687"/>
        <v>0</v>
      </c>
      <c r="AB3454" s="39" t="str">
        <f>VLOOKUP(A3454,'[1]2019.30'!$A:$D,4,0)</f>
        <v>栓塞材料</v>
      </c>
      <c r="AC3454" s="39">
        <f t="shared" si="688"/>
        <v>0</v>
      </c>
      <c r="AD3454" s="39" t="str">
        <f>VLOOKUP(A3454,'[1]2019.30'!$A:$E,5,0)</f>
        <v>次</v>
      </c>
      <c r="AE3454" s="39">
        <f t="shared" si="689"/>
        <v>0</v>
      </c>
      <c r="AF3454" s="39">
        <f>VLOOKUP(A3454,'[1]2019.30'!$A:$F,6,0)</f>
        <v>2580</v>
      </c>
      <c r="AG3454" s="39">
        <f t="shared" si="690"/>
        <v>0</v>
      </c>
      <c r="AH3454" s="39">
        <v>0</v>
      </c>
      <c r="AI3454" s="39">
        <f t="shared" si="691"/>
        <v>0</v>
      </c>
      <c r="AJ3454" s="39" t="e">
        <f>VLOOKUP(A3454,[2]修订!$B:$C,2,0)</f>
        <v>#N/A</v>
      </c>
    </row>
    <row r="3455" s="39" customFormat="1" spans="1:36">
      <c r="A3455" s="55">
        <v>320600010</v>
      </c>
      <c r="B3455" s="52" t="s">
        <v>5595</v>
      </c>
      <c r="C3455" s="52"/>
      <c r="D3455" s="52"/>
      <c r="E3455" s="56" t="s">
        <v>28</v>
      </c>
      <c r="F3455" s="56">
        <v>2100</v>
      </c>
      <c r="G3455" s="52"/>
      <c r="H3455" s="47" t="s">
        <v>68</v>
      </c>
      <c r="I3455" s="44"/>
      <c r="J3455" s="39" t="e">
        <f>VLOOKUP(A3455,'[1]2019.11'!$A:$B,2,0)</f>
        <v>#N/A</v>
      </c>
      <c r="X3455" s="39" t="str">
        <f>VLOOKUP(A3455,'[1]2019.30'!$A:$B,2,0)</f>
        <v>脊髓动脉造影术</v>
      </c>
      <c r="Y3455" s="39">
        <f t="shared" si="686"/>
        <v>0</v>
      </c>
      <c r="Z3455" s="39">
        <v>0</v>
      </c>
      <c r="AA3455" s="39">
        <f t="shared" si="687"/>
        <v>0</v>
      </c>
      <c r="AB3455" s="39" t="e">
        <f>VLOOKUP(A3455,'[1]2019.30'!$A:$D,4,0)</f>
        <v>#REF!</v>
      </c>
      <c r="AC3455" s="39" t="e">
        <f t="shared" si="688"/>
        <v>#REF!</v>
      </c>
      <c r="AD3455" s="39" t="str">
        <f>VLOOKUP(A3455,'[1]2019.30'!$A:$E,5,0)</f>
        <v>次</v>
      </c>
      <c r="AE3455" s="39">
        <f t="shared" si="689"/>
        <v>0</v>
      </c>
      <c r="AF3455" s="39">
        <f>VLOOKUP(A3455,'[1]2019.30'!$A:$F,6,0)</f>
        <v>2100</v>
      </c>
      <c r="AG3455" s="39">
        <f t="shared" si="690"/>
        <v>0</v>
      </c>
      <c r="AH3455" s="39">
        <v>0</v>
      </c>
      <c r="AI3455" s="39">
        <f t="shared" si="691"/>
        <v>0</v>
      </c>
      <c r="AJ3455" s="39" t="e">
        <f>VLOOKUP(A3455,[2]修订!$B:$C,2,0)</f>
        <v>#N/A</v>
      </c>
    </row>
    <row r="3456" s="39" customFormat="1" ht="27" spans="1:36">
      <c r="A3456" s="55">
        <v>320600011</v>
      </c>
      <c r="B3456" s="52" t="s">
        <v>5596</v>
      </c>
      <c r="C3456" s="52"/>
      <c r="D3456" s="52" t="s">
        <v>5592</v>
      </c>
      <c r="E3456" s="56" t="s">
        <v>28</v>
      </c>
      <c r="F3456" s="56">
        <v>2700</v>
      </c>
      <c r="G3456" s="52"/>
      <c r="H3456" s="47" t="s">
        <v>40</v>
      </c>
      <c r="I3456" s="44"/>
      <c r="J3456" s="39" t="str">
        <f>VLOOKUP(A3456,'[1]2019.11'!$A:$B,2,0)</f>
        <v>脊髓血管畸形栓塞术</v>
      </c>
      <c r="K3456" s="39">
        <f>IF(B3456=J3456,0,1)</f>
        <v>0</v>
      </c>
      <c r="L3456" s="39">
        <v>0</v>
      </c>
      <c r="M3456" s="39">
        <f>IF(C3456=L3456,0,1)</f>
        <v>0</v>
      </c>
      <c r="N3456" s="39" t="str">
        <f>VLOOKUP(A3456,'[1]2019.11'!$A:$D,4,0)</f>
        <v>栓塞材料</v>
      </c>
      <c r="O3456" s="39">
        <f>IF(D3456=N3456,0,1)</f>
        <v>0</v>
      </c>
      <c r="P3456" s="39" t="str">
        <f>VLOOKUP(A3456:A3457,'[1]2019.11'!$A:$E,5,0)</f>
        <v>次</v>
      </c>
      <c r="Q3456" s="39">
        <f>IF(E3456=P3456,0,1)</f>
        <v>0</v>
      </c>
      <c r="R3456" s="39">
        <f>VLOOKUP(A3456,'[1]2019.11'!$A:$F,6,0)</f>
        <v>2950</v>
      </c>
      <c r="S3456" s="39">
        <f>IF(F3456=R3456,0,1)</f>
        <v>1</v>
      </c>
      <c r="T3456" s="39">
        <f>VLOOKUP(A3456,'[1]2019.30'!$A:$F,6,0)</f>
        <v>2700</v>
      </c>
      <c r="U3456" s="39">
        <f>IF(F3456=T3456,0,1)</f>
        <v>0</v>
      </c>
      <c r="V3456" s="39">
        <v>0</v>
      </c>
      <c r="W3456" s="39">
        <f>IF(G3456=V3456,0,1)</f>
        <v>0</v>
      </c>
      <c r="X3456" s="39" t="str">
        <f>VLOOKUP(A3456,'[1]2019.30'!$A:$B,2,0)</f>
        <v>脊髓血管畸形栓塞术</v>
      </c>
      <c r="Y3456" s="39">
        <f t="shared" si="686"/>
        <v>0</v>
      </c>
      <c r="Z3456" s="39">
        <v>0</v>
      </c>
      <c r="AA3456" s="39">
        <f t="shared" si="687"/>
        <v>0</v>
      </c>
      <c r="AB3456" s="39" t="str">
        <f>VLOOKUP(A3456,'[1]2019.30'!$A:$D,4,0)</f>
        <v>栓塞材料</v>
      </c>
      <c r="AC3456" s="39">
        <f t="shared" si="688"/>
        <v>0</v>
      </c>
      <c r="AD3456" s="39" t="str">
        <f>VLOOKUP(A3456,'[1]2019.30'!$A:$E,5,0)</f>
        <v>次</v>
      </c>
      <c r="AE3456" s="39">
        <f t="shared" si="689"/>
        <v>0</v>
      </c>
      <c r="AF3456" s="39">
        <f>VLOOKUP(A3456,'[1]2019.30'!$A:$F,6,0)</f>
        <v>2700</v>
      </c>
      <c r="AG3456" s="39">
        <f t="shared" si="690"/>
        <v>0</v>
      </c>
      <c r="AH3456" s="39">
        <v>0</v>
      </c>
      <c r="AI3456" s="39">
        <f t="shared" si="691"/>
        <v>0</v>
      </c>
      <c r="AJ3456" s="39" t="e">
        <f>VLOOKUP(A3456,[2]修订!$B:$C,2,0)</f>
        <v>#N/A</v>
      </c>
    </row>
    <row r="3457" s="39" customFormat="1" ht="84" spans="1:36">
      <c r="A3457" s="55">
        <v>320600013</v>
      </c>
      <c r="B3457" s="52" t="s">
        <v>5597</v>
      </c>
      <c r="C3457" s="52" t="s">
        <v>5598</v>
      </c>
      <c r="D3457" s="52" t="s">
        <v>5599</v>
      </c>
      <c r="E3457" s="56" t="s">
        <v>28</v>
      </c>
      <c r="F3457" s="56" t="s">
        <v>48</v>
      </c>
      <c r="G3457" s="52"/>
      <c r="H3457" s="57" t="s">
        <v>62</v>
      </c>
      <c r="I3457" s="39">
        <v>3375</v>
      </c>
      <c r="J3457" s="39" t="e">
        <f>VLOOKUP(A3457,'[1]2019.11'!$A:$B,2,0)</f>
        <v>#N/A</v>
      </c>
      <c r="X3457" s="39" t="e">
        <f>VLOOKUP(A3457,'[1]2019.30'!$A:$B,2,0)</f>
        <v>#N/A</v>
      </c>
      <c r="AJ3457" s="39" t="e">
        <f>VLOOKUP(A3457,[2]修订!$B:$C,2,0)</f>
        <v>#N/A</v>
      </c>
    </row>
    <row r="3458" s="39" customFormat="1" spans="1:36">
      <c r="A3458" s="55">
        <v>33</v>
      </c>
      <c r="B3458" s="52" t="s">
        <v>5600</v>
      </c>
      <c r="C3458" s="52"/>
      <c r="D3458" s="52"/>
      <c r="E3458" s="56"/>
      <c r="F3458" s="56"/>
      <c r="G3458" s="52"/>
      <c r="H3458" s="47"/>
      <c r="I3458" s="44"/>
      <c r="J3458" s="39" t="e">
        <f>VLOOKUP(A3458,'[1]2019.11'!$A:$B,2,0)</f>
        <v>#N/A</v>
      </c>
      <c r="X3458" s="39" t="str">
        <f>VLOOKUP(A3458,'[1]2019.30'!$A:$B,2,0)</f>
        <v>(三)手术治疗</v>
      </c>
      <c r="Y3458" s="39">
        <f>IF(B3458=X3458,0,1)</f>
        <v>0</v>
      </c>
      <c r="Z3458" s="39">
        <v>0</v>
      </c>
      <c r="AA3458" s="39">
        <f>IF(C3458=Z3458,0,1)</f>
        <v>0</v>
      </c>
      <c r="AB3458" s="39" t="e">
        <f>VLOOKUP(A3458,'[1]2019.30'!$A:$D,4,0)</f>
        <v>#REF!</v>
      </c>
      <c r="AC3458" s="39" t="e">
        <f>IF(D3458=AB3458,0,1)</f>
        <v>#REF!</v>
      </c>
      <c r="AD3458" s="39" t="e">
        <f>VLOOKUP(A3458,'[1]2019.30'!$A:$E,5,0)</f>
        <v>#REF!</v>
      </c>
      <c r="AE3458" s="39" t="e">
        <f>IF(E3458=AD3458,0,1)</f>
        <v>#REF!</v>
      </c>
      <c r="AF3458" s="39" t="e">
        <f>VLOOKUP(A3458,'[1]2019.30'!$A:$F,6,0)</f>
        <v>#REF!</v>
      </c>
      <c r="AG3458" s="39" t="e">
        <f>IF(F3458=AF3458,0,1)</f>
        <v>#REF!</v>
      </c>
      <c r="AH3458" s="39">
        <v>0</v>
      </c>
      <c r="AI3458" s="39">
        <f>IF(G3458=AH3458,0,1)</f>
        <v>0</v>
      </c>
      <c r="AJ3458" s="39" t="e">
        <f>VLOOKUP(A3458,[2]修订!$B:$C,2,0)</f>
        <v>#N/A</v>
      </c>
    </row>
    <row r="3459" s="39" customFormat="1" spans="1:36">
      <c r="A3459" s="55"/>
      <c r="B3459" s="52" t="s">
        <v>5601</v>
      </c>
      <c r="C3459" s="52"/>
      <c r="D3459" s="52"/>
      <c r="E3459" s="56"/>
      <c r="F3459" s="56"/>
      <c r="G3459" s="52"/>
      <c r="H3459" s="47"/>
      <c r="I3459" s="44"/>
      <c r="J3459" s="39" t="e">
        <f>VLOOKUP(A3459,'[1]2019.11'!$A:$B,2,0)</f>
        <v>#N/A</v>
      </c>
      <c r="X3459" s="39" t="e">
        <f>VLOOKUP(A3459,'[1]2019.30'!$A:$B,2,0)</f>
        <v>#N/A</v>
      </c>
      <c r="AJ3459" s="39" t="e">
        <f>VLOOKUP(A3459,[2]修订!$B:$C,2,0)</f>
        <v>#N/A</v>
      </c>
    </row>
    <row r="3460" s="39" customFormat="1" ht="51" customHeight="1" spans="1:36">
      <c r="A3460" s="55"/>
      <c r="B3460" s="52" t="s">
        <v>5602</v>
      </c>
      <c r="C3460" s="52"/>
      <c r="D3460" s="52"/>
      <c r="E3460" s="52"/>
      <c r="F3460" s="52"/>
      <c r="G3460" s="52"/>
      <c r="H3460" s="47"/>
      <c r="I3460" s="44"/>
      <c r="J3460" s="39" t="e">
        <f>VLOOKUP(A3460,'[1]2019.11'!$A:$B,2,0)</f>
        <v>#N/A</v>
      </c>
      <c r="X3460" s="39" t="e">
        <f>VLOOKUP(A3460,'[1]2019.30'!$A:$B,2,0)</f>
        <v>#N/A</v>
      </c>
      <c r="AJ3460" s="39" t="e">
        <f>VLOOKUP(A3460,[2]修订!$B:$C,2,0)</f>
        <v>#N/A</v>
      </c>
    </row>
    <row r="3461" s="39" customFormat="1" ht="56.1" customHeight="1" spans="1:36">
      <c r="A3461" s="55"/>
      <c r="B3461" s="52" t="s">
        <v>5603</v>
      </c>
      <c r="C3461" s="52"/>
      <c r="D3461" s="52"/>
      <c r="E3461" s="52"/>
      <c r="F3461" s="52"/>
      <c r="G3461" s="52"/>
      <c r="H3461" s="47"/>
      <c r="I3461" s="44"/>
      <c r="J3461" s="39" t="e">
        <f>VLOOKUP(A3461,'[1]2019.11'!$A:$B,2,0)</f>
        <v>#N/A</v>
      </c>
      <c r="X3461" s="39" t="e">
        <f>VLOOKUP(A3461,'[1]2019.30'!$A:$B,2,0)</f>
        <v>#N/A</v>
      </c>
      <c r="AJ3461" s="39" t="e">
        <f>VLOOKUP(A3461,[2]修订!$B:$C,2,0)</f>
        <v>#N/A</v>
      </c>
    </row>
    <row r="3462" s="39" customFormat="1" ht="33.75" customHeight="1" spans="1:36">
      <c r="A3462" s="55"/>
      <c r="B3462" s="52" t="s">
        <v>5604</v>
      </c>
      <c r="C3462" s="52"/>
      <c r="D3462" s="52"/>
      <c r="E3462" s="52"/>
      <c r="F3462" s="52"/>
      <c r="G3462" s="52"/>
      <c r="H3462" s="47"/>
      <c r="I3462" s="44"/>
      <c r="J3462" s="39" t="e">
        <f>VLOOKUP(A3462,'[1]2019.11'!$A:$B,2,0)</f>
        <v>#N/A</v>
      </c>
      <c r="X3462" s="39" t="e">
        <f>VLOOKUP(A3462,'[1]2019.30'!$A:$B,2,0)</f>
        <v>#N/A</v>
      </c>
      <c r="AJ3462" s="39" t="e">
        <f>VLOOKUP(A3462,[2]修订!$B:$C,2,0)</f>
        <v>#N/A</v>
      </c>
    </row>
    <row r="3463" s="39" customFormat="1" ht="21" customHeight="1" spans="1:36">
      <c r="A3463" s="55"/>
      <c r="B3463" s="52" t="s">
        <v>5605</v>
      </c>
      <c r="C3463" s="52"/>
      <c r="D3463" s="52"/>
      <c r="E3463" s="52"/>
      <c r="F3463" s="52"/>
      <c r="G3463" s="52"/>
      <c r="H3463" s="47"/>
      <c r="I3463" s="44"/>
      <c r="J3463" s="39" t="e">
        <f>VLOOKUP(A3463,'[1]2019.11'!$A:$B,2,0)</f>
        <v>#N/A</v>
      </c>
      <c r="X3463" s="39" t="e">
        <f>VLOOKUP(A3463,'[1]2019.30'!$A:$B,2,0)</f>
        <v>#N/A</v>
      </c>
      <c r="AJ3463" s="39" t="e">
        <f>VLOOKUP(A3463,[2]修订!$B:$C,2,0)</f>
        <v>#N/A</v>
      </c>
    </row>
    <row r="3464" s="39" customFormat="1" ht="21.75" customHeight="1" spans="1:36">
      <c r="A3464" s="55"/>
      <c r="B3464" s="52" t="s">
        <v>5606</v>
      </c>
      <c r="C3464" s="52"/>
      <c r="D3464" s="52"/>
      <c r="E3464" s="52"/>
      <c r="F3464" s="52"/>
      <c r="G3464" s="52"/>
      <c r="H3464" s="47"/>
      <c r="I3464" s="44"/>
      <c r="J3464" s="39" t="e">
        <f>VLOOKUP(A3464,'[1]2019.11'!$A:$B,2,0)</f>
        <v>#N/A</v>
      </c>
      <c r="X3464" s="39" t="e">
        <f>VLOOKUP(A3464,'[1]2019.30'!$A:$B,2,0)</f>
        <v>#N/A</v>
      </c>
      <c r="AJ3464" s="39" t="e">
        <f>VLOOKUP(A3464,[2]修订!$B:$C,2,0)</f>
        <v>#N/A</v>
      </c>
    </row>
    <row r="3465" s="39" customFormat="1" ht="19.5" customHeight="1" spans="1:36">
      <c r="A3465" s="55"/>
      <c r="B3465" s="52" t="s">
        <v>5607</v>
      </c>
      <c r="C3465" s="52"/>
      <c r="D3465" s="52"/>
      <c r="E3465" s="52"/>
      <c r="F3465" s="52"/>
      <c r="G3465" s="52"/>
      <c r="H3465" s="47"/>
      <c r="I3465" s="44"/>
      <c r="J3465" s="39" t="e">
        <f>VLOOKUP(A3465,'[1]2019.11'!$A:$B,2,0)</f>
        <v>#N/A</v>
      </c>
      <c r="X3465" s="39" t="e">
        <f>VLOOKUP(A3465,'[1]2019.30'!$A:$B,2,0)</f>
        <v>#N/A</v>
      </c>
      <c r="AJ3465" s="39" t="e">
        <f>VLOOKUP(A3465,[2]修订!$B:$C,2,0)</f>
        <v>#N/A</v>
      </c>
    </row>
    <row r="3466" s="39" customFormat="1" ht="22.5" customHeight="1" spans="1:36">
      <c r="A3466" s="55"/>
      <c r="B3466" s="52" t="s">
        <v>5608</v>
      </c>
      <c r="C3466" s="52"/>
      <c r="D3466" s="52"/>
      <c r="E3466" s="52"/>
      <c r="F3466" s="52"/>
      <c r="G3466" s="52"/>
      <c r="H3466" s="47"/>
      <c r="I3466" s="44"/>
      <c r="J3466" s="39" t="e">
        <f>VLOOKUP(A3466,'[1]2019.11'!$A:$B,2,0)</f>
        <v>#N/A</v>
      </c>
      <c r="X3466" s="39" t="e">
        <f>VLOOKUP(A3466,'[1]2019.30'!$A:$B,2,0)</f>
        <v>#N/A</v>
      </c>
      <c r="AJ3466" s="39" t="e">
        <f>VLOOKUP(A3466,[2]修订!$B:$C,2,0)</f>
        <v>#N/A</v>
      </c>
    </row>
    <row r="3467" s="39" customFormat="1" ht="21.75" customHeight="1" spans="1:36">
      <c r="A3467" s="55"/>
      <c r="B3467" s="52" t="s">
        <v>5609</v>
      </c>
      <c r="C3467" s="52"/>
      <c r="D3467" s="52"/>
      <c r="E3467" s="52"/>
      <c r="F3467" s="52"/>
      <c r="G3467" s="52"/>
      <c r="H3467" s="47"/>
      <c r="I3467" s="44"/>
      <c r="J3467" s="39" t="e">
        <f>VLOOKUP(A3467,'[1]2019.11'!$A:$B,2,0)</f>
        <v>#N/A</v>
      </c>
      <c r="X3467" s="39" t="e">
        <f>VLOOKUP(A3467,'[1]2019.30'!$A:$B,2,0)</f>
        <v>#N/A</v>
      </c>
      <c r="AJ3467" s="39" t="e">
        <f>VLOOKUP(A3467,[2]修订!$B:$C,2,0)</f>
        <v>#N/A</v>
      </c>
    </row>
    <row r="3468" s="39" customFormat="1" ht="28.5" customHeight="1" spans="1:36">
      <c r="A3468" s="55"/>
      <c r="B3468" s="52" t="s">
        <v>5610</v>
      </c>
      <c r="C3468" s="52"/>
      <c r="D3468" s="52"/>
      <c r="E3468" s="52"/>
      <c r="F3468" s="52"/>
      <c r="G3468" s="52"/>
      <c r="H3468" s="47"/>
      <c r="I3468" s="44"/>
      <c r="J3468" s="39" t="e">
        <f>VLOOKUP(A3468,'[1]2019.11'!$A:$B,2,0)</f>
        <v>#N/A</v>
      </c>
      <c r="X3468" s="39" t="e">
        <f>VLOOKUP(A3468,'[1]2019.30'!$A:$B,2,0)</f>
        <v>#N/A</v>
      </c>
      <c r="AJ3468" s="39" t="e">
        <f>VLOOKUP(A3468,[2]修订!$B:$C,2,0)</f>
        <v>#N/A</v>
      </c>
    </row>
    <row r="3469" s="39" customFormat="1" ht="32.25" customHeight="1" spans="1:36">
      <c r="A3469" s="55"/>
      <c r="B3469" s="52" t="s">
        <v>5611</v>
      </c>
      <c r="C3469" s="52"/>
      <c r="D3469" s="52"/>
      <c r="E3469" s="52"/>
      <c r="F3469" s="52"/>
      <c r="G3469" s="52"/>
      <c r="H3469" s="47"/>
      <c r="I3469" s="44"/>
      <c r="J3469" s="39" t="e">
        <f>VLOOKUP(A3469,'[1]2019.11'!$A:$B,2,0)</f>
        <v>#N/A</v>
      </c>
      <c r="X3469" s="39" t="e">
        <f>VLOOKUP(A3469,'[1]2019.30'!$A:$B,2,0)</f>
        <v>#N/A</v>
      </c>
      <c r="AJ3469" s="39" t="e">
        <f>VLOOKUP(A3469,[2]修订!$B:$C,2,0)</f>
        <v>#N/A</v>
      </c>
    </row>
    <row r="3470" s="39" customFormat="1" ht="41.1" customHeight="1" spans="1:36">
      <c r="A3470" s="55"/>
      <c r="B3470" s="52" t="s">
        <v>5612</v>
      </c>
      <c r="C3470" s="52"/>
      <c r="D3470" s="52"/>
      <c r="E3470" s="52"/>
      <c r="F3470" s="52"/>
      <c r="G3470" s="52"/>
      <c r="H3470" s="47" t="s">
        <v>5</v>
      </c>
      <c r="I3470" s="44"/>
      <c r="J3470" s="39" t="e">
        <f>VLOOKUP(A3470,'[1]2019.11'!$A:$B,2,0)</f>
        <v>#N/A</v>
      </c>
      <c r="X3470" s="39" t="e">
        <f>VLOOKUP(A3470,'[1]2019.30'!$A:$B,2,0)</f>
        <v>#N/A</v>
      </c>
      <c r="AJ3470" s="39" t="e">
        <f>VLOOKUP(A3470,[2]修订!$B:$C,2,0)</f>
        <v>#N/A</v>
      </c>
    </row>
    <row r="3471" s="39" customFormat="1" spans="1:36">
      <c r="A3471" s="55"/>
      <c r="B3471" s="52" t="s">
        <v>5613</v>
      </c>
      <c r="C3471" s="52"/>
      <c r="D3471" s="52"/>
      <c r="E3471" s="52"/>
      <c r="F3471" s="52"/>
      <c r="G3471" s="52"/>
      <c r="H3471" s="47"/>
      <c r="I3471" s="44"/>
      <c r="J3471" s="39" t="e">
        <f>VLOOKUP(A3471,'[1]2019.11'!$A:$B,2,0)</f>
        <v>#N/A</v>
      </c>
      <c r="X3471" s="39" t="e">
        <f>VLOOKUP(A3471,'[1]2019.30'!$A:$B,2,0)</f>
        <v>#N/A</v>
      </c>
      <c r="AJ3471" s="39" t="e">
        <f>VLOOKUP(A3471,[2]修订!$B:$C,2,0)</f>
        <v>#N/A</v>
      </c>
    </row>
    <row r="3472" s="39" customFormat="1" spans="1:36">
      <c r="A3472" s="55"/>
      <c r="B3472" s="52" t="s">
        <v>5614</v>
      </c>
      <c r="C3472" s="52"/>
      <c r="D3472" s="52"/>
      <c r="E3472" s="52"/>
      <c r="F3472" s="52"/>
      <c r="G3472" s="52"/>
      <c r="H3472" s="47"/>
      <c r="I3472" s="44"/>
      <c r="J3472" s="39" t="e">
        <f>VLOOKUP(A3472,'[1]2019.11'!$A:$B,2,0)</f>
        <v>#N/A</v>
      </c>
      <c r="X3472" s="39" t="e">
        <f>VLOOKUP(A3472,'[1]2019.30'!$A:$B,2,0)</f>
        <v>#N/A</v>
      </c>
      <c r="AJ3472" s="39" t="e">
        <f>VLOOKUP(A3472,[2]修订!$B:$C,2,0)</f>
        <v>#N/A</v>
      </c>
    </row>
    <row r="3473" s="39" customFormat="1" spans="1:36">
      <c r="A3473" s="55"/>
      <c r="B3473" s="52" t="s">
        <v>5615</v>
      </c>
      <c r="C3473" s="52"/>
      <c r="D3473" s="52"/>
      <c r="E3473" s="52"/>
      <c r="F3473" s="52"/>
      <c r="G3473" s="52"/>
      <c r="H3473" s="47"/>
      <c r="I3473" s="44"/>
      <c r="J3473" s="39" t="e">
        <f>VLOOKUP(A3473,'[1]2019.11'!$A:$B,2,0)</f>
        <v>#N/A</v>
      </c>
      <c r="X3473" s="39" t="e">
        <f>VLOOKUP(A3473,'[1]2019.30'!$A:$B,2,0)</f>
        <v>#N/A</v>
      </c>
      <c r="AJ3473" s="39" t="e">
        <f>VLOOKUP(A3473,[2]修订!$B:$C,2,0)</f>
        <v>#N/A</v>
      </c>
    </row>
    <row r="3474" s="39" customFormat="1" ht="38.1" customHeight="1" spans="1:36">
      <c r="A3474" s="55"/>
      <c r="B3474" s="52" t="s">
        <v>5616</v>
      </c>
      <c r="C3474" s="52"/>
      <c r="D3474" s="52"/>
      <c r="E3474" s="52"/>
      <c r="F3474" s="52"/>
      <c r="G3474" s="52"/>
      <c r="H3474" s="47" t="s">
        <v>5</v>
      </c>
      <c r="I3474" s="44"/>
      <c r="J3474" s="39" t="e">
        <f>VLOOKUP(A3474,'[1]2019.11'!$A:$B,2,0)</f>
        <v>#N/A</v>
      </c>
      <c r="X3474" s="39" t="e">
        <f>VLOOKUP(A3474,'[1]2019.30'!$A:$B,2,0)</f>
        <v>#N/A</v>
      </c>
      <c r="AJ3474" s="39" t="e">
        <f>VLOOKUP(A3474,[2]修订!$B:$C,2,0)</f>
        <v>#N/A</v>
      </c>
    </row>
    <row r="3475" s="39" customFormat="1" spans="1:36">
      <c r="A3475" s="55"/>
      <c r="B3475" s="52" t="s">
        <v>5617</v>
      </c>
      <c r="C3475" s="52"/>
      <c r="D3475" s="52"/>
      <c r="E3475" s="52"/>
      <c r="F3475" s="52"/>
      <c r="G3475" s="52"/>
      <c r="H3475" s="47"/>
      <c r="I3475" s="44"/>
      <c r="J3475" s="39" t="e">
        <f>VLOOKUP(A3475,'[1]2019.11'!$A:$B,2,0)</f>
        <v>#N/A</v>
      </c>
      <c r="X3475" s="39" t="e">
        <f>VLOOKUP(A3475,'[1]2019.30'!$A:$B,2,0)</f>
        <v>#N/A</v>
      </c>
      <c r="AJ3475" s="39" t="e">
        <f>VLOOKUP(A3475,[2]修订!$B:$C,2,0)</f>
        <v>#N/A</v>
      </c>
    </row>
    <row r="3476" s="39" customFormat="1" ht="24" customHeight="1" spans="1:36">
      <c r="A3476" s="55"/>
      <c r="B3476" s="52" t="s">
        <v>5618</v>
      </c>
      <c r="C3476" s="52"/>
      <c r="D3476" s="52"/>
      <c r="E3476" s="52"/>
      <c r="F3476" s="52"/>
      <c r="G3476" s="52"/>
      <c r="H3476" s="47" t="s">
        <v>5</v>
      </c>
      <c r="I3476" s="44"/>
      <c r="J3476" s="39" t="e">
        <f>VLOOKUP(A3476,'[1]2019.11'!$A:$B,2,0)</f>
        <v>#N/A</v>
      </c>
      <c r="X3476" s="39" t="e">
        <f>VLOOKUP(A3476,'[1]2019.30'!$A:$B,2,0)</f>
        <v>#N/A</v>
      </c>
      <c r="AJ3476" s="39" t="e">
        <f>VLOOKUP(A3476,[2]修订!$B:$C,2,0)</f>
        <v>#N/A</v>
      </c>
    </row>
    <row r="3477" s="39" customFormat="1" ht="44.25" customHeight="1" spans="1:36">
      <c r="A3477" s="55"/>
      <c r="B3477" s="97" t="s">
        <v>5619</v>
      </c>
      <c r="C3477" s="98"/>
      <c r="D3477" s="98"/>
      <c r="E3477" s="98"/>
      <c r="F3477" s="98"/>
      <c r="G3477" s="99"/>
      <c r="H3477" s="47" t="s">
        <v>1847</v>
      </c>
      <c r="I3477" s="44"/>
      <c r="J3477" s="39" t="e">
        <f>VLOOKUP(A3477,'[1]2019.11'!$A:$B,2,0)</f>
        <v>#N/A</v>
      </c>
      <c r="X3477" s="39" t="e">
        <f>VLOOKUP(A3477,'[1]2019.30'!$A:$B,2,0)</f>
        <v>#N/A</v>
      </c>
      <c r="AJ3477" s="39" t="e">
        <f>VLOOKUP(A3477,[2]修订!$B:$C,2,0)</f>
        <v>#N/A</v>
      </c>
    </row>
    <row r="3478" s="39" customFormat="1" spans="1:36">
      <c r="A3478" s="55">
        <v>330000005</v>
      </c>
      <c r="B3478" s="52" t="s">
        <v>5620</v>
      </c>
      <c r="C3478" s="52"/>
      <c r="D3478" s="52"/>
      <c r="E3478" s="56" t="s">
        <v>158</v>
      </c>
      <c r="F3478" s="56">
        <v>600</v>
      </c>
      <c r="G3478" s="52"/>
      <c r="H3478" s="47" t="s">
        <v>68</v>
      </c>
      <c r="I3478" s="44"/>
      <c r="J3478" s="39" t="e">
        <f>VLOOKUP(A3478,'[1]2019.11'!$A:$B,2,0)</f>
        <v>#N/A</v>
      </c>
      <c r="X3478" s="39" t="str">
        <f>VLOOKUP(A3478,'[1]2019.30'!$A:$B,2,0)</f>
        <v>胸腔镜手术加收</v>
      </c>
      <c r="Y3478" s="39">
        <f t="shared" ref="Y3478:Y3486" si="692">IF(B3478=X3478,0,1)</f>
        <v>0</v>
      </c>
      <c r="Z3478" s="39">
        <v>0</v>
      </c>
      <c r="AA3478" s="39">
        <f t="shared" ref="AA3478:AA3486" si="693">IF(C3478=Z3478,0,1)</f>
        <v>0</v>
      </c>
      <c r="AB3478" s="39" t="e">
        <f>VLOOKUP(A3478,'[1]2019.30'!$A:$D,4,0)</f>
        <v>#REF!</v>
      </c>
      <c r="AC3478" s="39" t="e">
        <f t="shared" ref="AC3478:AC3486" si="694">IF(D3478=AB3478,0,1)</f>
        <v>#REF!</v>
      </c>
      <c r="AD3478" s="39" t="str">
        <f>VLOOKUP(A3478,'[1]2019.30'!$A:$E,5,0)</f>
        <v>例</v>
      </c>
      <c r="AE3478" s="39">
        <f t="shared" ref="AE3478:AE3486" si="695">IF(E3478=AD3478,0,1)</f>
        <v>0</v>
      </c>
      <c r="AF3478" s="39">
        <f>VLOOKUP(A3478,'[1]2019.30'!$A:$F,6,0)</f>
        <v>600</v>
      </c>
      <c r="AG3478" s="39">
        <f t="shared" ref="AG3478:AG3486" si="696">IF(F3478=AF3478,0,1)</f>
        <v>0</v>
      </c>
      <c r="AH3478" s="39">
        <v>0</v>
      </c>
      <c r="AI3478" s="39">
        <f t="shared" ref="AI3478:AI3486" si="697">IF(G3478=AH3478,0,1)</f>
        <v>0</v>
      </c>
      <c r="AJ3478" s="39" t="e">
        <f>VLOOKUP(A3478,[2]修订!$B:$C,2,0)</f>
        <v>#N/A</v>
      </c>
    </row>
    <row r="3479" s="39" customFormat="1" spans="1:36">
      <c r="A3479" s="55">
        <v>330000006</v>
      </c>
      <c r="B3479" s="52" t="s">
        <v>5621</v>
      </c>
      <c r="C3479" s="52"/>
      <c r="D3479" s="52"/>
      <c r="E3479" s="56" t="s">
        <v>158</v>
      </c>
      <c r="F3479" s="56">
        <v>600</v>
      </c>
      <c r="G3479" s="52"/>
      <c r="H3479" s="47" t="s">
        <v>68</v>
      </c>
      <c r="I3479" s="44"/>
      <c r="J3479" s="39" t="e">
        <f>VLOOKUP(A3479,'[1]2019.11'!$A:$B,2,0)</f>
        <v>#N/A</v>
      </c>
      <c r="X3479" s="39" t="str">
        <f>VLOOKUP(A3479,'[1]2019.30'!$A:$B,2,0)</f>
        <v>腹腔镜手术加收</v>
      </c>
      <c r="Y3479" s="39">
        <f t="shared" si="692"/>
        <v>0</v>
      </c>
      <c r="Z3479" s="39">
        <v>0</v>
      </c>
      <c r="AA3479" s="39">
        <f t="shared" si="693"/>
        <v>0</v>
      </c>
      <c r="AB3479" s="39" t="e">
        <f>VLOOKUP(A3479,'[1]2019.30'!$A:$D,4,0)</f>
        <v>#REF!</v>
      </c>
      <c r="AC3479" s="39" t="e">
        <f t="shared" si="694"/>
        <v>#REF!</v>
      </c>
      <c r="AD3479" s="39" t="str">
        <f>VLOOKUP(A3479,'[1]2019.30'!$A:$E,5,0)</f>
        <v>例</v>
      </c>
      <c r="AE3479" s="39">
        <f t="shared" si="695"/>
        <v>0</v>
      </c>
      <c r="AF3479" s="39">
        <f>VLOOKUP(A3479,'[1]2019.30'!$A:$F,6,0)</f>
        <v>600</v>
      </c>
      <c r="AG3479" s="39">
        <f t="shared" si="696"/>
        <v>0</v>
      </c>
      <c r="AH3479" s="39">
        <v>0</v>
      </c>
      <c r="AI3479" s="39">
        <f t="shared" si="697"/>
        <v>0</v>
      </c>
      <c r="AJ3479" s="39" t="e">
        <f>VLOOKUP(A3479,[2]修订!$B:$C,2,0)</f>
        <v>#N/A</v>
      </c>
    </row>
    <row r="3480" s="39" customFormat="1" spans="1:36">
      <c r="A3480" s="55">
        <v>3301</v>
      </c>
      <c r="B3480" s="52" t="s">
        <v>5622</v>
      </c>
      <c r="C3480" s="52"/>
      <c r="D3480" s="52"/>
      <c r="E3480" s="56"/>
      <c r="F3480" s="56"/>
      <c r="G3480" s="52"/>
      <c r="H3480" s="47"/>
      <c r="I3480" s="44"/>
      <c r="J3480" s="39" t="str">
        <f>VLOOKUP(A3480,'[1]2019.11'!$A:$B,2,0)</f>
        <v>1．麻醉</v>
      </c>
      <c r="K3480" s="39">
        <f t="shared" ref="K3480:K3486" si="698">IF(B3480=J3480,0,1)</f>
        <v>0</v>
      </c>
      <c r="L3480" s="39">
        <v>0</v>
      </c>
      <c r="M3480" s="39">
        <f t="shared" ref="M3480:M3486" si="699">IF(C3480=L3480,0,1)</f>
        <v>0</v>
      </c>
      <c r="N3480" s="39" t="e">
        <f>VLOOKUP(A3480,'[1]2019.11'!$A:$D,4,0)</f>
        <v>#REF!</v>
      </c>
      <c r="O3480" s="39" t="e">
        <f t="shared" ref="O3480:O3486" si="700">IF(D3480=N3480,0,1)</f>
        <v>#REF!</v>
      </c>
      <c r="P3480" s="39" t="e">
        <f>VLOOKUP(A3480:A3481,'[1]2019.11'!$A:$E,5,0)</f>
        <v>#REF!</v>
      </c>
      <c r="Q3480" s="39" t="e">
        <f t="shared" ref="Q3480:Q3486" si="701">IF(E3480=P3480,0,1)</f>
        <v>#REF!</v>
      </c>
      <c r="R3480" s="39" t="e">
        <f>VLOOKUP(A3480,'[1]2019.11'!$A:$F,6,0)</f>
        <v>#REF!</v>
      </c>
      <c r="S3480" s="39" t="e">
        <f t="shared" ref="S3480:S3486" si="702">IF(F3480=R3480,0,1)</f>
        <v>#REF!</v>
      </c>
      <c r="V3480" s="39">
        <v>0</v>
      </c>
      <c r="W3480" s="39">
        <f t="shared" ref="W3480:W3486" si="703">IF(G3480=V3480,0,1)</f>
        <v>0</v>
      </c>
      <c r="X3480" s="39" t="str">
        <f>VLOOKUP(A3480,'[1]2019.30'!$A:$B,2,0)</f>
        <v>1．麻醉</v>
      </c>
      <c r="Y3480" s="39">
        <f t="shared" si="692"/>
        <v>0</v>
      </c>
      <c r="Z3480" s="39">
        <v>0</v>
      </c>
      <c r="AA3480" s="39">
        <f t="shared" si="693"/>
        <v>0</v>
      </c>
      <c r="AB3480" s="39" t="e">
        <f>VLOOKUP(A3480,'[1]2019.30'!$A:$D,4,0)</f>
        <v>#REF!</v>
      </c>
      <c r="AC3480" s="39" t="e">
        <f t="shared" si="694"/>
        <v>#REF!</v>
      </c>
      <c r="AD3480" s="39" t="e">
        <f>VLOOKUP(A3480,'[1]2019.30'!$A:$E,5,0)</f>
        <v>#REF!</v>
      </c>
      <c r="AE3480" s="39" t="e">
        <f t="shared" si="695"/>
        <v>#REF!</v>
      </c>
      <c r="AF3480" s="39" t="e">
        <f>VLOOKUP(A3480,'[1]2019.30'!$A:$F,6,0)</f>
        <v>#REF!</v>
      </c>
      <c r="AG3480" s="39" t="e">
        <f t="shared" si="696"/>
        <v>#REF!</v>
      </c>
      <c r="AH3480" s="39">
        <v>0</v>
      </c>
      <c r="AI3480" s="39">
        <f t="shared" si="697"/>
        <v>0</v>
      </c>
      <c r="AJ3480" s="39" t="e">
        <f>VLOOKUP(A3480,[2]修订!$B:$C,2,0)</f>
        <v>#N/A</v>
      </c>
    </row>
    <row r="3481" s="39" customFormat="1" ht="27" spans="1:36">
      <c r="A3481" s="55">
        <v>330100001</v>
      </c>
      <c r="B3481" s="52" t="s">
        <v>5623</v>
      </c>
      <c r="C3481" s="52" t="s">
        <v>5624</v>
      </c>
      <c r="D3481" s="52"/>
      <c r="E3481" s="56" t="s">
        <v>28</v>
      </c>
      <c r="F3481" s="56">
        <v>30</v>
      </c>
      <c r="G3481" s="52"/>
      <c r="H3481" s="47" t="s">
        <v>40</v>
      </c>
      <c r="I3481" s="44"/>
      <c r="J3481" s="39" t="str">
        <f>VLOOKUP(A3481,'[1]2019.11'!$A:$B,2,0)</f>
        <v>局部浸润麻醉</v>
      </c>
      <c r="K3481" s="39">
        <f t="shared" si="698"/>
        <v>0</v>
      </c>
      <c r="L3481" s="39" t="s">
        <v>5624</v>
      </c>
      <c r="M3481" s="39">
        <f t="shared" si="699"/>
        <v>0</v>
      </c>
      <c r="N3481" s="39" t="e">
        <f>VLOOKUP(A3481,'[1]2019.11'!$A:$D,4,0)</f>
        <v>#REF!</v>
      </c>
      <c r="O3481" s="39" t="e">
        <f t="shared" si="700"/>
        <v>#REF!</v>
      </c>
      <c r="P3481" s="39" t="str">
        <f>VLOOKUP(A3481:A3482,'[1]2019.11'!$A:$E,5,0)</f>
        <v>次</v>
      </c>
      <c r="Q3481" s="39">
        <f t="shared" si="701"/>
        <v>0</v>
      </c>
      <c r="R3481" s="39">
        <f>VLOOKUP(A3481,'[1]2019.11'!$A:$F,6,0)</f>
        <v>45</v>
      </c>
      <c r="S3481" s="39">
        <f t="shared" si="702"/>
        <v>1</v>
      </c>
      <c r="T3481" s="39">
        <f>VLOOKUP(A3481,'[1]2019.30'!$A:$F,6,0)</f>
        <v>30</v>
      </c>
      <c r="U3481" s="39">
        <f>IF(F3481=T3481,0,1)</f>
        <v>0</v>
      </c>
      <c r="V3481" s="39">
        <v>0</v>
      </c>
      <c r="W3481" s="39">
        <f t="shared" si="703"/>
        <v>0</v>
      </c>
      <c r="X3481" s="39" t="str">
        <f>VLOOKUP(A3481,'[1]2019.30'!$A:$B,2,0)</f>
        <v>局部浸润麻醉</v>
      </c>
      <c r="Y3481" s="39">
        <f t="shared" si="692"/>
        <v>0</v>
      </c>
      <c r="Z3481" s="39" t="s">
        <v>5624</v>
      </c>
      <c r="AA3481" s="39">
        <f t="shared" si="693"/>
        <v>0</v>
      </c>
      <c r="AB3481" s="39" t="e">
        <f>VLOOKUP(A3481,'[1]2019.30'!$A:$D,4,0)</f>
        <v>#REF!</v>
      </c>
      <c r="AC3481" s="39" t="e">
        <f t="shared" si="694"/>
        <v>#REF!</v>
      </c>
      <c r="AD3481" s="39" t="str">
        <f>VLOOKUP(A3481,'[1]2019.30'!$A:$E,5,0)</f>
        <v>次</v>
      </c>
      <c r="AE3481" s="39">
        <f t="shared" si="695"/>
        <v>0</v>
      </c>
      <c r="AF3481" s="39">
        <f>VLOOKUP(A3481,'[1]2019.30'!$A:$F,6,0)</f>
        <v>30</v>
      </c>
      <c r="AG3481" s="39">
        <f t="shared" si="696"/>
        <v>0</v>
      </c>
      <c r="AH3481" s="39">
        <v>0</v>
      </c>
      <c r="AI3481" s="39">
        <f t="shared" si="697"/>
        <v>0</v>
      </c>
      <c r="AJ3481" s="39" t="e">
        <f>VLOOKUP(A3481,[2]修订!$B:$C,2,0)</f>
        <v>#N/A</v>
      </c>
    </row>
    <row r="3482" s="39" customFormat="1" ht="36" spans="1:36">
      <c r="A3482" s="55">
        <v>330100002</v>
      </c>
      <c r="B3482" s="52" t="s">
        <v>5625</v>
      </c>
      <c r="C3482" s="52" t="s">
        <v>5626</v>
      </c>
      <c r="D3482" s="52"/>
      <c r="E3482" s="56" t="s">
        <v>5627</v>
      </c>
      <c r="F3482" s="56">
        <v>280</v>
      </c>
      <c r="G3482" s="52" t="s">
        <v>5628</v>
      </c>
      <c r="H3482" s="47" t="s">
        <v>40</v>
      </c>
      <c r="I3482" s="44"/>
      <c r="J3482" s="39" t="str">
        <f>VLOOKUP(A3482,'[1]2019.11'!$A:$B,2,0)</f>
        <v>神经阻滞麻醉</v>
      </c>
      <c r="K3482" s="39">
        <f t="shared" si="698"/>
        <v>0</v>
      </c>
      <c r="L3482" s="39" t="s">
        <v>5626</v>
      </c>
      <c r="M3482" s="39">
        <f t="shared" si="699"/>
        <v>0</v>
      </c>
      <c r="N3482" s="39" t="e">
        <f>VLOOKUP(A3482,'[1]2019.11'!$A:$D,4,0)</f>
        <v>#REF!</v>
      </c>
      <c r="O3482" s="39" t="e">
        <f t="shared" si="700"/>
        <v>#REF!</v>
      </c>
      <c r="P3482" s="39" t="str">
        <f>VLOOKUP(A3482:A3483,'[1]2019.11'!$A:$E,5,0)</f>
        <v>2小时</v>
      </c>
      <c r="Q3482" s="39">
        <f t="shared" si="701"/>
        <v>0</v>
      </c>
      <c r="R3482" s="39">
        <f>VLOOKUP(A3482,'[1]2019.11'!$A:$F,6,0)</f>
        <v>285</v>
      </c>
      <c r="S3482" s="39">
        <f t="shared" si="702"/>
        <v>1</v>
      </c>
      <c r="T3482" s="39">
        <f>VLOOKUP(A3482,'[1]2019.30'!$A:$F,6,0)</f>
        <v>280</v>
      </c>
      <c r="U3482" s="39">
        <f>IF(F3482=T3482,0,1)</f>
        <v>0</v>
      </c>
      <c r="V3482" s="39" t="s">
        <v>5628</v>
      </c>
      <c r="W3482" s="39">
        <f t="shared" si="703"/>
        <v>0</v>
      </c>
      <c r="X3482" s="39" t="str">
        <f>VLOOKUP(A3482,'[1]2019.30'!$A:$B,2,0)</f>
        <v>神经阻滞麻醉</v>
      </c>
      <c r="Y3482" s="39">
        <f t="shared" si="692"/>
        <v>0</v>
      </c>
      <c r="Z3482" s="39" t="s">
        <v>5626</v>
      </c>
      <c r="AA3482" s="39">
        <f t="shared" si="693"/>
        <v>0</v>
      </c>
      <c r="AB3482" s="39" t="e">
        <f>VLOOKUP(A3482,'[1]2019.30'!$A:$D,4,0)</f>
        <v>#REF!</v>
      </c>
      <c r="AC3482" s="39" t="e">
        <f t="shared" si="694"/>
        <v>#REF!</v>
      </c>
      <c r="AD3482" s="39" t="str">
        <f>VLOOKUP(A3482,'[1]2019.30'!$A:$E,5,0)</f>
        <v>2小时</v>
      </c>
      <c r="AE3482" s="39">
        <f t="shared" si="695"/>
        <v>0</v>
      </c>
      <c r="AF3482" s="39">
        <f>VLOOKUP(A3482,'[1]2019.30'!$A:$F,6,0)</f>
        <v>280</v>
      </c>
      <c r="AG3482" s="39">
        <f t="shared" si="696"/>
        <v>0</v>
      </c>
      <c r="AH3482" s="39" t="s">
        <v>5628</v>
      </c>
      <c r="AI3482" s="39">
        <f t="shared" si="697"/>
        <v>0</v>
      </c>
      <c r="AJ3482" s="39" t="e">
        <f>VLOOKUP(A3482,[2]修订!$B:$C,2,0)</f>
        <v>#N/A</v>
      </c>
    </row>
    <row r="3483" s="39" customFormat="1" ht="48" spans="1:36">
      <c r="A3483" s="55">
        <v>330100003</v>
      </c>
      <c r="B3483" s="52" t="s">
        <v>5629</v>
      </c>
      <c r="C3483" s="52" t="s">
        <v>5630</v>
      </c>
      <c r="D3483" s="52" t="s">
        <v>5631</v>
      </c>
      <c r="E3483" s="56" t="s">
        <v>5627</v>
      </c>
      <c r="F3483" s="56">
        <v>510</v>
      </c>
      <c r="G3483" s="52" t="s">
        <v>5632</v>
      </c>
      <c r="H3483" s="47" t="s">
        <v>40</v>
      </c>
      <c r="I3483" s="44"/>
      <c r="J3483" s="39" t="str">
        <f>VLOOKUP(A3483,'[1]2019.11'!$A:$B,2,0)</f>
        <v>椎管内麻醉</v>
      </c>
      <c r="K3483" s="39">
        <f t="shared" si="698"/>
        <v>0</v>
      </c>
      <c r="L3483" s="39" t="s">
        <v>5630</v>
      </c>
      <c r="M3483" s="39">
        <f t="shared" si="699"/>
        <v>0</v>
      </c>
      <c r="N3483" s="39" t="str">
        <f>VLOOKUP(A3483,'[1]2019.11'!$A:$D,4,0)</f>
        <v>腰麻硬膜外联合套件、硬膜外套件</v>
      </c>
      <c r="O3483" s="39">
        <f t="shared" si="700"/>
        <v>0</v>
      </c>
      <c r="P3483" s="39" t="str">
        <f>VLOOKUP(A3483:A3484,'[1]2019.11'!$A:$E,5,0)</f>
        <v>2小时</v>
      </c>
      <c r="Q3483" s="39">
        <f t="shared" si="701"/>
        <v>0</v>
      </c>
      <c r="R3483" s="39">
        <f>VLOOKUP(A3483,'[1]2019.11'!$A:$F,6,0)</f>
        <v>420</v>
      </c>
      <c r="S3483" s="39">
        <f t="shared" si="702"/>
        <v>1</v>
      </c>
      <c r="T3483" s="39">
        <f>VLOOKUP(A3483,'[1]2019.30'!$A:$F,6,0)</f>
        <v>510</v>
      </c>
      <c r="U3483" s="39">
        <f>IF(F3483=T3483,0,1)</f>
        <v>0</v>
      </c>
      <c r="V3483" s="39" t="s">
        <v>5632</v>
      </c>
      <c r="W3483" s="39">
        <f t="shared" si="703"/>
        <v>0</v>
      </c>
      <c r="X3483" s="39" t="str">
        <f>VLOOKUP(A3483,'[1]2019.30'!$A:$B,2,0)</f>
        <v>椎管内麻醉</v>
      </c>
      <c r="Y3483" s="39">
        <f t="shared" si="692"/>
        <v>0</v>
      </c>
      <c r="Z3483" s="39" t="s">
        <v>5630</v>
      </c>
      <c r="AA3483" s="39">
        <f t="shared" si="693"/>
        <v>0</v>
      </c>
      <c r="AB3483" s="39" t="str">
        <f>VLOOKUP(A3483,'[1]2019.30'!$A:$D,4,0)</f>
        <v>腰麻硬膜外联合套件、硬膜外套件</v>
      </c>
      <c r="AC3483" s="39">
        <f t="shared" si="694"/>
        <v>0</v>
      </c>
      <c r="AD3483" s="39" t="str">
        <f>VLOOKUP(A3483,'[1]2019.30'!$A:$E,5,0)</f>
        <v>2小时</v>
      </c>
      <c r="AE3483" s="39">
        <f t="shared" si="695"/>
        <v>0</v>
      </c>
      <c r="AF3483" s="39">
        <f>VLOOKUP(A3483,'[1]2019.30'!$A:$F,6,0)</f>
        <v>510</v>
      </c>
      <c r="AG3483" s="39">
        <f t="shared" si="696"/>
        <v>0</v>
      </c>
      <c r="AH3483" s="39" t="s">
        <v>5632</v>
      </c>
      <c r="AI3483" s="39">
        <f t="shared" si="697"/>
        <v>0</v>
      </c>
      <c r="AJ3483" s="39" t="e">
        <f>VLOOKUP(A3483,[2]修订!$B:$C,2,0)</f>
        <v>#N/A</v>
      </c>
    </row>
    <row r="3484" s="39" customFormat="1" ht="27" spans="1:36">
      <c r="A3484" s="55">
        <v>330100004</v>
      </c>
      <c r="B3484" s="52" t="s">
        <v>5633</v>
      </c>
      <c r="C3484" s="52" t="s">
        <v>5634</v>
      </c>
      <c r="D3484" s="52"/>
      <c r="E3484" s="56" t="s">
        <v>5627</v>
      </c>
      <c r="F3484" s="56">
        <v>115</v>
      </c>
      <c r="G3484" s="52" t="s">
        <v>5635</v>
      </c>
      <c r="H3484" s="47" t="s">
        <v>40</v>
      </c>
      <c r="I3484" s="44"/>
      <c r="J3484" s="39" t="str">
        <f>VLOOKUP(A3484,'[1]2019.11'!$A:$B,2,0)</f>
        <v>基础麻醉</v>
      </c>
      <c r="K3484" s="39">
        <f t="shared" si="698"/>
        <v>0</v>
      </c>
      <c r="L3484" s="39" t="s">
        <v>5634</v>
      </c>
      <c r="M3484" s="39">
        <f t="shared" si="699"/>
        <v>0</v>
      </c>
      <c r="N3484" s="39" t="e">
        <f>VLOOKUP(A3484,'[1]2019.11'!$A:$D,4,0)</f>
        <v>#REF!</v>
      </c>
      <c r="O3484" s="39" t="e">
        <f t="shared" si="700"/>
        <v>#REF!</v>
      </c>
      <c r="P3484" s="39" t="str">
        <f>VLOOKUP(A3484:A3485,'[1]2019.11'!$A:$E,5,0)</f>
        <v>2小时</v>
      </c>
      <c r="Q3484" s="39">
        <f t="shared" si="701"/>
        <v>0</v>
      </c>
      <c r="R3484" s="39">
        <f>VLOOKUP(A3484,'[1]2019.11'!$A:$F,6,0)</f>
        <v>115</v>
      </c>
      <c r="S3484" s="39">
        <f t="shared" si="702"/>
        <v>0</v>
      </c>
      <c r="V3484" s="39" t="s">
        <v>5635</v>
      </c>
      <c r="W3484" s="39">
        <f t="shared" si="703"/>
        <v>0</v>
      </c>
      <c r="X3484" s="39" t="str">
        <f>VLOOKUP(A3484,'[1]2019.30'!$A:$B,2,0)</f>
        <v>基础麻醉</v>
      </c>
      <c r="Y3484" s="39">
        <f t="shared" si="692"/>
        <v>0</v>
      </c>
      <c r="Z3484" s="39" t="s">
        <v>5634</v>
      </c>
      <c r="AA3484" s="39">
        <f t="shared" si="693"/>
        <v>0</v>
      </c>
      <c r="AB3484" s="39" t="e">
        <f>VLOOKUP(A3484,'[1]2019.30'!$A:$D,4,0)</f>
        <v>#REF!</v>
      </c>
      <c r="AC3484" s="39" t="e">
        <f t="shared" si="694"/>
        <v>#REF!</v>
      </c>
      <c r="AD3484" s="39" t="str">
        <f>VLOOKUP(A3484,'[1]2019.30'!$A:$E,5,0)</f>
        <v>2小时</v>
      </c>
      <c r="AE3484" s="39">
        <f t="shared" si="695"/>
        <v>0</v>
      </c>
      <c r="AF3484" s="39">
        <f>VLOOKUP(A3484,'[1]2019.30'!$A:$F,6,0)</f>
        <v>115</v>
      </c>
      <c r="AG3484" s="39">
        <f t="shared" si="696"/>
        <v>0</v>
      </c>
      <c r="AH3484" s="39" t="s">
        <v>5635</v>
      </c>
      <c r="AI3484" s="39">
        <f t="shared" si="697"/>
        <v>0</v>
      </c>
      <c r="AJ3484" s="39" t="e">
        <f>VLOOKUP(A3484,[2]修订!$B:$C,2,0)</f>
        <v>#N/A</v>
      </c>
    </row>
    <row r="3485" s="39" customFormat="1" ht="27" spans="1:36">
      <c r="A3485" s="55">
        <v>330100005</v>
      </c>
      <c r="B3485" s="52" t="s">
        <v>5636</v>
      </c>
      <c r="C3485" s="52" t="s">
        <v>5637</v>
      </c>
      <c r="D3485" s="52" t="s">
        <v>5638</v>
      </c>
      <c r="E3485" s="56" t="s">
        <v>5627</v>
      </c>
      <c r="F3485" s="56">
        <v>1260</v>
      </c>
      <c r="G3485" s="52" t="s">
        <v>5639</v>
      </c>
      <c r="H3485" s="47" t="s">
        <v>40</v>
      </c>
      <c r="I3485" s="44"/>
      <c r="J3485" s="39" t="str">
        <f>VLOOKUP(A3485,'[1]2019.11'!$A:$B,2,0)</f>
        <v>全身麻醉</v>
      </c>
      <c r="K3485" s="39">
        <f t="shared" si="698"/>
        <v>0</v>
      </c>
      <c r="L3485" s="39" t="s">
        <v>5637</v>
      </c>
      <c r="M3485" s="39">
        <f t="shared" si="699"/>
        <v>0</v>
      </c>
      <c r="N3485" s="39" t="str">
        <f>VLOOKUP(A3485,'[1]2019.11'!$A:$D,4,0)</f>
        <v>气管导管</v>
      </c>
      <c r="O3485" s="39">
        <f t="shared" si="700"/>
        <v>0</v>
      </c>
      <c r="P3485" s="39" t="str">
        <f>VLOOKUP(A3485:A3486,'[1]2019.11'!$A:$E,5,0)</f>
        <v>2小时</v>
      </c>
      <c r="Q3485" s="39">
        <f t="shared" si="701"/>
        <v>0</v>
      </c>
      <c r="R3485" s="39">
        <f>VLOOKUP(A3485,'[1]2019.11'!$A:$F,6,0)</f>
        <v>1125</v>
      </c>
      <c r="S3485" s="39">
        <f t="shared" si="702"/>
        <v>1</v>
      </c>
      <c r="T3485" s="39">
        <f>VLOOKUP(A3485,'[1]2019.30'!$A:$F,6,0)</f>
        <v>1260</v>
      </c>
      <c r="U3485" s="39">
        <f>IF(F3485=T3485,0,1)</f>
        <v>0</v>
      </c>
      <c r="V3485" s="39" t="s">
        <v>5639</v>
      </c>
      <c r="W3485" s="39">
        <f t="shared" si="703"/>
        <v>0</v>
      </c>
      <c r="X3485" s="39" t="str">
        <f>VLOOKUP(A3485,'[1]2019.30'!$A:$B,2,0)</f>
        <v>全身麻醉</v>
      </c>
      <c r="Y3485" s="39">
        <f t="shared" si="692"/>
        <v>0</v>
      </c>
      <c r="Z3485" s="39" t="s">
        <v>5637</v>
      </c>
      <c r="AA3485" s="39">
        <f t="shared" si="693"/>
        <v>0</v>
      </c>
      <c r="AB3485" s="39" t="str">
        <f>VLOOKUP(A3485,'[1]2019.30'!$A:$D,4,0)</f>
        <v>气管导管</v>
      </c>
      <c r="AC3485" s="39">
        <f t="shared" si="694"/>
        <v>0</v>
      </c>
      <c r="AD3485" s="39" t="str">
        <f>VLOOKUP(A3485,'[1]2019.30'!$A:$E,5,0)</f>
        <v>2小时</v>
      </c>
      <c r="AE3485" s="39">
        <f t="shared" si="695"/>
        <v>0</v>
      </c>
      <c r="AF3485" s="39">
        <f>VLOOKUP(A3485,'[1]2019.30'!$A:$F,6,0)</f>
        <v>1260</v>
      </c>
      <c r="AG3485" s="39">
        <f t="shared" si="696"/>
        <v>0</v>
      </c>
      <c r="AH3485" s="39" t="s">
        <v>5639</v>
      </c>
      <c r="AI3485" s="39">
        <f t="shared" si="697"/>
        <v>0</v>
      </c>
      <c r="AJ3485" s="39" t="e">
        <f>VLOOKUP(A3485,[2]修订!$B:$C,2,0)</f>
        <v>#N/A</v>
      </c>
    </row>
    <row r="3486" s="39" customFormat="1" ht="40.5" spans="1:36">
      <c r="A3486" s="55" t="s">
        <v>5640</v>
      </c>
      <c r="B3486" s="52" t="s">
        <v>5641</v>
      </c>
      <c r="C3486" s="52"/>
      <c r="D3486" s="52"/>
      <c r="E3486" s="56" t="s">
        <v>28</v>
      </c>
      <c r="F3486" s="56">
        <v>400</v>
      </c>
      <c r="G3486" s="52"/>
      <c r="H3486" s="47" t="s">
        <v>174</v>
      </c>
      <c r="I3486" s="44"/>
      <c r="J3486" s="39" t="str">
        <f>VLOOKUP(A3486,'[1]2019.11'!$A:$B,2,0)</f>
        <v>全身麻醉</v>
      </c>
      <c r="K3486" s="39">
        <f t="shared" si="698"/>
        <v>1</v>
      </c>
      <c r="L3486" s="39" t="s">
        <v>5642</v>
      </c>
      <c r="M3486" s="39">
        <f t="shared" si="699"/>
        <v>1</v>
      </c>
      <c r="N3486" s="39" t="e">
        <f>VLOOKUP(A3486,'[1]2019.11'!$A:$D,4,0)</f>
        <v>#REF!</v>
      </c>
      <c r="O3486" s="39" t="e">
        <f t="shared" si="700"/>
        <v>#REF!</v>
      </c>
      <c r="P3486" s="39" t="str">
        <f>VLOOKUP(A3486:A3487,'[1]2019.11'!$A:$E,5,0)</f>
        <v>次</v>
      </c>
      <c r="Q3486" s="39">
        <f t="shared" si="701"/>
        <v>0</v>
      </c>
      <c r="R3486" s="39">
        <f>VLOOKUP(A3486,'[1]2019.11'!$A:$F,6,0)</f>
        <v>375</v>
      </c>
      <c r="S3486" s="39">
        <f t="shared" si="702"/>
        <v>1</v>
      </c>
      <c r="T3486" s="39">
        <f>VLOOKUP(A3486,'[1]2019.30'!$A:$F,6,0)</f>
        <v>400</v>
      </c>
      <c r="U3486" s="39">
        <f>IF(F3486=T3486,0,1)</f>
        <v>0</v>
      </c>
      <c r="V3486" s="39">
        <v>0</v>
      </c>
      <c r="W3486" s="39">
        <f t="shared" si="703"/>
        <v>0</v>
      </c>
      <c r="X3486" s="39" t="str">
        <f>VLOOKUP(A3486,'[1]2019.30'!$A:$B,2,0)</f>
        <v>全身麻醉</v>
      </c>
      <c r="Y3486" s="39">
        <f t="shared" si="692"/>
        <v>1</v>
      </c>
      <c r="Z3486" s="39" t="s">
        <v>5642</v>
      </c>
      <c r="AA3486" s="39">
        <f t="shared" si="693"/>
        <v>1</v>
      </c>
      <c r="AB3486" s="39" t="e">
        <f>VLOOKUP(A3486,'[1]2019.30'!$A:$D,4,0)</f>
        <v>#REF!</v>
      </c>
      <c r="AC3486" s="39" t="e">
        <f t="shared" si="694"/>
        <v>#REF!</v>
      </c>
      <c r="AD3486" s="39" t="str">
        <f>VLOOKUP(A3486,'[1]2019.30'!$A:$E,5,0)</f>
        <v>次</v>
      </c>
      <c r="AE3486" s="39">
        <f t="shared" si="695"/>
        <v>0</v>
      </c>
      <c r="AF3486" s="39">
        <f>VLOOKUP(A3486,'[1]2019.30'!$A:$F,6,0)</f>
        <v>400</v>
      </c>
      <c r="AG3486" s="39">
        <f t="shared" si="696"/>
        <v>0</v>
      </c>
      <c r="AH3486" s="39">
        <v>0</v>
      </c>
      <c r="AI3486" s="39">
        <f t="shared" si="697"/>
        <v>0</v>
      </c>
      <c r="AJ3486" s="39" t="e">
        <f>VLOOKUP(A3486,[2]修订!$B:$C,2,0)</f>
        <v>#N/A</v>
      </c>
    </row>
    <row r="3487" s="39" customFormat="1" ht="27" spans="1:36">
      <c r="A3487" s="55">
        <v>330100006</v>
      </c>
      <c r="B3487" s="52" t="s">
        <v>5643</v>
      </c>
      <c r="C3487" s="52" t="s">
        <v>5644</v>
      </c>
      <c r="D3487" s="52" t="s">
        <v>5645</v>
      </c>
      <c r="E3487" s="56" t="s">
        <v>155</v>
      </c>
      <c r="F3487" s="56">
        <v>47</v>
      </c>
      <c r="G3487" s="52"/>
      <c r="H3487" s="47" t="s">
        <v>1838</v>
      </c>
      <c r="I3487" s="44"/>
      <c r="J3487" s="39" t="e">
        <f>VLOOKUP(A3487,'[1]2019.11'!$A:$B,2,0)</f>
        <v>#N/A</v>
      </c>
      <c r="X3487" s="39" t="e">
        <f>VLOOKUP(A3487,'[1]2019.30'!$A:$B,2,0)</f>
        <v>#N/A</v>
      </c>
      <c r="AJ3487" s="39" t="e">
        <f>VLOOKUP(A3487,[2]修订!$B:$C,2,0)</f>
        <v>#N/A</v>
      </c>
    </row>
    <row r="3488" s="39" customFormat="1" ht="24" spans="1:36">
      <c r="A3488" s="55">
        <v>330100007</v>
      </c>
      <c r="B3488" s="52" t="s">
        <v>5646</v>
      </c>
      <c r="C3488" s="52" t="s">
        <v>5647</v>
      </c>
      <c r="D3488" s="52" t="s">
        <v>5648</v>
      </c>
      <c r="E3488" s="56" t="s">
        <v>5627</v>
      </c>
      <c r="F3488" s="56">
        <v>850</v>
      </c>
      <c r="G3488" s="52" t="s">
        <v>5649</v>
      </c>
      <c r="H3488" s="47"/>
      <c r="I3488" s="44"/>
      <c r="J3488" s="39" t="e">
        <f>VLOOKUP(A3488,'[1]2019.11'!$A:$B,2,0)</f>
        <v>#N/A</v>
      </c>
      <c r="X3488" s="39" t="e">
        <f>VLOOKUP(A3488,'[1]2019.30'!$A:$B,2,0)</f>
        <v>#N/A</v>
      </c>
      <c r="AJ3488" s="39" t="e">
        <f>VLOOKUP(A3488,[2]修订!$B:$C,2,0)</f>
        <v>#N/A</v>
      </c>
    </row>
    <row r="3489" s="39" customFormat="1" ht="36" spans="1:36">
      <c r="A3489" s="55">
        <v>330100008</v>
      </c>
      <c r="B3489" s="52" t="s">
        <v>5650</v>
      </c>
      <c r="C3489" s="52" t="s">
        <v>5651</v>
      </c>
      <c r="D3489" s="52" t="s">
        <v>5652</v>
      </c>
      <c r="E3489" s="56" t="s">
        <v>28</v>
      </c>
      <c r="F3489" s="56">
        <v>67</v>
      </c>
      <c r="G3489" s="52" t="s">
        <v>5653</v>
      </c>
      <c r="H3489" s="47" t="s">
        <v>40</v>
      </c>
      <c r="I3489" s="44"/>
      <c r="J3489" s="39" t="str">
        <f>VLOOKUP(A3489,'[1]2019.11'!$A:$B,2,0)</f>
        <v>术后镇痛</v>
      </c>
      <c r="K3489" s="39">
        <f>IF(B3489=J3489,0,1)</f>
        <v>0</v>
      </c>
      <c r="L3489" s="39" t="s">
        <v>5651</v>
      </c>
      <c r="M3489" s="39">
        <f>IF(C3489=L3489,0,1)</f>
        <v>0</v>
      </c>
      <c r="N3489" s="39" t="str">
        <f>VLOOKUP(A3489,'[1]2019.11'!$A:$D,4,0)</f>
        <v>腰麻硬膜外联合套件、镇痛装置</v>
      </c>
      <c r="O3489" s="39">
        <f>IF(D3489=N3489,0,1)</f>
        <v>0</v>
      </c>
      <c r="P3489" s="39" t="str">
        <f>VLOOKUP(A3489:A3490,'[1]2019.11'!$A:$E,5,0)</f>
        <v>次</v>
      </c>
      <c r="Q3489" s="39">
        <f>IF(E3489=P3489,0,1)</f>
        <v>0</v>
      </c>
      <c r="R3489" s="39">
        <f>VLOOKUP(A3489,'[1]2019.11'!$A:$F,6,0)</f>
        <v>63</v>
      </c>
      <c r="S3489" s="39">
        <f>IF(F3489=R3489,0,1)</f>
        <v>1</v>
      </c>
      <c r="T3489" s="39">
        <f>VLOOKUP(A3489,'[1]2019.30'!$A:$F,6,0)</f>
        <v>67</v>
      </c>
      <c r="U3489" s="39">
        <f>IF(F3489=T3489,0,1)</f>
        <v>0</v>
      </c>
      <c r="V3489" s="39" t="s">
        <v>5653</v>
      </c>
      <c r="W3489" s="39">
        <f>IF(G3489=V3489,0,1)</f>
        <v>0</v>
      </c>
      <c r="X3489" s="39" t="str">
        <f>VLOOKUP(A3489,'[1]2019.30'!$A:$B,2,0)</f>
        <v>术后镇痛</v>
      </c>
      <c r="Y3489" s="39">
        <f t="shared" ref="Y3489:Y3491" si="704">IF(B3489=X3489,0,1)</f>
        <v>0</v>
      </c>
      <c r="Z3489" s="39" t="s">
        <v>5651</v>
      </c>
      <c r="AA3489" s="39">
        <f t="shared" ref="AA3489:AA3491" si="705">IF(C3489=Z3489,0,1)</f>
        <v>0</v>
      </c>
      <c r="AB3489" s="39" t="str">
        <f>VLOOKUP(A3489,'[1]2019.30'!$A:$D,4,0)</f>
        <v>腰麻硬膜外联合套件、镇痛装置</v>
      </c>
      <c r="AC3489" s="39">
        <f t="shared" ref="AC3489:AC3491" si="706">IF(D3489=AB3489,0,1)</f>
        <v>0</v>
      </c>
      <c r="AD3489" s="39" t="str">
        <f>VLOOKUP(A3489,'[1]2019.30'!$A:$E,5,0)</f>
        <v>次</v>
      </c>
      <c r="AE3489" s="39">
        <f t="shared" ref="AE3489:AE3491" si="707">IF(E3489=AD3489,0,1)</f>
        <v>0</v>
      </c>
      <c r="AF3489" s="39">
        <f>VLOOKUP(A3489,'[1]2019.30'!$A:$F,6,0)</f>
        <v>67</v>
      </c>
      <c r="AG3489" s="39">
        <f t="shared" ref="AG3489:AG3491" si="708">IF(F3489=AF3489,0,1)</f>
        <v>0</v>
      </c>
      <c r="AH3489" s="39" t="s">
        <v>5653</v>
      </c>
      <c r="AI3489" s="39">
        <f>IF(G3489=AH3489,0,1)</f>
        <v>0</v>
      </c>
      <c r="AJ3489" s="39" t="e">
        <f>VLOOKUP(A3489,[2]修订!$B:$C,2,0)</f>
        <v>#N/A</v>
      </c>
    </row>
    <row r="3490" s="39" customFormat="1" ht="24.75" customHeight="1" spans="1:36">
      <c r="A3490" s="55">
        <v>330100009</v>
      </c>
      <c r="B3490" s="52" t="s">
        <v>5654</v>
      </c>
      <c r="C3490" s="52"/>
      <c r="D3490" s="52" t="s">
        <v>5655</v>
      </c>
      <c r="E3490" s="56" t="s">
        <v>3231</v>
      </c>
      <c r="F3490" s="56">
        <v>60</v>
      </c>
      <c r="G3490" s="52"/>
      <c r="H3490" s="47" t="s">
        <v>68</v>
      </c>
      <c r="I3490" s="44"/>
      <c r="J3490" s="39" t="e">
        <f>VLOOKUP(A3490,'[1]2019.11'!$A:$B,2,0)</f>
        <v>#N/A</v>
      </c>
      <c r="X3490" s="39" t="str">
        <f>VLOOKUP(A3490,'[1]2019.30'!$A:$B,2,0)</f>
        <v>侧脑室连续镇痛</v>
      </c>
      <c r="Y3490" s="39">
        <f t="shared" si="704"/>
        <v>0</v>
      </c>
      <c r="Z3490" s="39">
        <v>0</v>
      </c>
      <c r="AA3490" s="39">
        <f t="shared" si="705"/>
        <v>0</v>
      </c>
      <c r="AB3490" s="39" t="str">
        <f>VLOOKUP(A3490,'[1]2019.30'!$A:$D,4,0)</f>
        <v>镇痛装置</v>
      </c>
      <c r="AC3490" s="39">
        <f t="shared" si="706"/>
        <v>0</v>
      </c>
      <c r="AD3490" s="39" t="str">
        <f>VLOOKUP(A3490,'[1]2019.30'!$A:$E,5,0)</f>
        <v>天</v>
      </c>
      <c r="AE3490" s="39">
        <f t="shared" si="707"/>
        <v>0</v>
      </c>
      <c r="AF3490" s="39">
        <f>VLOOKUP(A3490,'[1]2019.30'!$A:$F,6,0)</f>
        <v>60</v>
      </c>
      <c r="AG3490" s="39">
        <f t="shared" si="708"/>
        <v>0</v>
      </c>
      <c r="AH3490" s="39">
        <v>0</v>
      </c>
      <c r="AI3490" s="39">
        <f>IF(G3490=AH3490,0,1)</f>
        <v>0</v>
      </c>
      <c r="AJ3490" s="39" t="e">
        <f>VLOOKUP(A3490,[2]修订!$B:$C,2,0)</f>
        <v>#N/A</v>
      </c>
    </row>
    <row r="3491" s="39" customFormat="1" ht="27" spans="1:36">
      <c r="A3491" s="55">
        <v>330100010</v>
      </c>
      <c r="B3491" s="52" t="s">
        <v>5656</v>
      </c>
      <c r="C3491" s="52"/>
      <c r="D3491" s="52" t="s">
        <v>5655</v>
      </c>
      <c r="E3491" s="56" t="s">
        <v>3231</v>
      </c>
      <c r="F3491" s="56">
        <v>60</v>
      </c>
      <c r="G3491" s="52"/>
      <c r="H3491" s="47" t="s">
        <v>40</v>
      </c>
      <c r="I3491" s="44"/>
      <c r="J3491" s="39" t="str">
        <f>VLOOKUP(A3491,'[1]2019.11'!$A:$B,2,0)</f>
        <v>硬膜外连续镇痛</v>
      </c>
      <c r="K3491" s="39">
        <f>IF(B3491=J3491,0,1)</f>
        <v>0</v>
      </c>
      <c r="L3491" s="39">
        <v>0</v>
      </c>
      <c r="M3491" s="39">
        <f>IF(C3491=L3491,0,1)</f>
        <v>0</v>
      </c>
      <c r="N3491" s="39" t="str">
        <f>VLOOKUP(A3491,'[1]2019.11'!$A:$D,4,0)</f>
        <v>镇痛装置</v>
      </c>
      <c r="O3491" s="39">
        <f>IF(D3491=N3491,0,1)</f>
        <v>0</v>
      </c>
      <c r="P3491" s="39" t="str">
        <f>VLOOKUP(A3491:A3492,'[1]2019.11'!$A:$E,5,0)</f>
        <v>天</v>
      </c>
      <c r="Q3491" s="39">
        <f>IF(E3491=P3491,0,1)</f>
        <v>0</v>
      </c>
      <c r="R3491" s="39">
        <f>VLOOKUP(A3491,'[1]2019.11'!$A:$F,6,0)</f>
        <v>63</v>
      </c>
      <c r="S3491" s="39">
        <f>IF(F3491=R3491,0,1)</f>
        <v>1</v>
      </c>
      <c r="T3491" s="39">
        <f>VLOOKUP(A3491,'[1]2019.30'!$A:$F,6,0)</f>
        <v>60</v>
      </c>
      <c r="U3491" s="39">
        <f>IF(F3491=T3491,0,1)</f>
        <v>0</v>
      </c>
      <c r="V3491" s="39">
        <v>0</v>
      </c>
      <c r="W3491" s="39">
        <f>IF(G3491=V3491,0,1)</f>
        <v>0</v>
      </c>
      <c r="X3491" s="39" t="str">
        <f>VLOOKUP(A3491,'[1]2019.30'!$A:$B,2,0)</f>
        <v>硬膜外连续镇痛</v>
      </c>
      <c r="Y3491" s="39">
        <f t="shared" si="704"/>
        <v>0</v>
      </c>
      <c r="Z3491" s="39">
        <v>0</v>
      </c>
      <c r="AA3491" s="39">
        <f t="shared" si="705"/>
        <v>0</v>
      </c>
      <c r="AB3491" s="39" t="str">
        <f>VLOOKUP(A3491,'[1]2019.30'!$A:$D,4,0)</f>
        <v>镇痛装置</v>
      </c>
      <c r="AC3491" s="39">
        <f t="shared" si="706"/>
        <v>0</v>
      </c>
      <c r="AD3491" s="39" t="str">
        <f>VLOOKUP(A3491,'[1]2019.30'!$A:$E,5,0)</f>
        <v>天</v>
      </c>
      <c r="AE3491" s="39">
        <f t="shared" si="707"/>
        <v>0</v>
      </c>
      <c r="AF3491" s="39">
        <f>VLOOKUP(A3491,'[1]2019.30'!$A:$F,6,0)</f>
        <v>60</v>
      </c>
      <c r="AG3491" s="39">
        <f t="shared" si="708"/>
        <v>0</v>
      </c>
      <c r="AH3491" s="39">
        <v>0</v>
      </c>
      <c r="AI3491" s="39">
        <f>IF(G3491=AH3491,0,1)</f>
        <v>0</v>
      </c>
      <c r="AJ3491" s="39" t="e">
        <f>VLOOKUP(A3491,[2]修订!$B:$C,2,0)</f>
        <v>#N/A</v>
      </c>
    </row>
    <row r="3492" s="39" customFormat="1" spans="1:36">
      <c r="A3492" s="55">
        <v>330100011</v>
      </c>
      <c r="B3492" s="52" t="s">
        <v>5657</v>
      </c>
      <c r="C3492" s="52" t="s">
        <v>5658</v>
      </c>
      <c r="D3492" s="52" t="s">
        <v>5659</v>
      </c>
      <c r="E3492" s="56" t="s">
        <v>28</v>
      </c>
      <c r="F3492" s="56">
        <v>137</v>
      </c>
      <c r="G3492" s="52"/>
      <c r="H3492" s="47" t="s">
        <v>35</v>
      </c>
      <c r="I3492" s="44"/>
      <c r="J3492" s="39" t="str">
        <f>VLOOKUP(A3492,'[1]2019.11'!$A:$B,2,0)</f>
        <v>椎管内置管术</v>
      </c>
      <c r="K3492" s="39">
        <f>IF(B3492=J3492,0,1)</f>
        <v>0</v>
      </c>
      <c r="L3492" s="39" t="s">
        <v>5658</v>
      </c>
      <c r="M3492" s="39">
        <f>IF(C3492=L3492,0,1)</f>
        <v>0</v>
      </c>
      <c r="N3492" s="39" t="str">
        <f>VLOOKUP(A3492,'[1]2019.11'!$A:$D,4,0)</f>
        <v>硬膜外套件</v>
      </c>
      <c r="O3492" s="39">
        <f>IF(D3492=N3492,0,1)</f>
        <v>0</v>
      </c>
      <c r="P3492" s="39" t="str">
        <f>VLOOKUP(A3492:A3493,'[1]2019.11'!$A:$E,5,0)</f>
        <v>次</v>
      </c>
      <c r="Q3492" s="39">
        <f>IF(E3492=P3492,0,1)</f>
        <v>0</v>
      </c>
      <c r="R3492" s="39">
        <f>VLOOKUP(A3492,'[1]2019.11'!$A:$F,6,0)</f>
        <v>137</v>
      </c>
      <c r="S3492" s="39">
        <f>IF(F3492=R3492,0,1)</f>
        <v>0</v>
      </c>
      <c r="V3492" s="39">
        <v>0</v>
      </c>
      <c r="W3492" s="39">
        <f>IF(G3492=V3492,0,1)</f>
        <v>0</v>
      </c>
      <c r="X3492" s="39" t="e">
        <f>VLOOKUP(A3492,'[1]2019.30'!$A:$B,2,0)</f>
        <v>#N/A</v>
      </c>
      <c r="AJ3492" s="39" t="e">
        <f>VLOOKUP(A3492,[2]修订!$B:$C,2,0)</f>
        <v>#N/A</v>
      </c>
    </row>
    <row r="3493" s="39" customFormat="1" ht="27" spans="1:36">
      <c r="A3493" s="55">
        <v>330100012</v>
      </c>
      <c r="B3493" s="52" t="s">
        <v>5660</v>
      </c>
      <c r="C3493" s="52" t="s">
        <v>5661</v>
      </c>
      <c r="D3493" s="52" t="s">
        <v>5638</v>
      </c>
      <c r="E3493" s="56" t="s">
        <v>28</v>
      </c>
      <c r="F3493" s="56">
        <v>180</v>
      </c>
      <c r="G3493" s="52"/>
      <c r="H3493" s="47" t="s">
        <v>339</v>
      </c>
      <c r="I3493" s="44"/>
      <c r="J3493" s="39" t="e">
        <f>VLOOKUP(A3493,'[1]2019.11'!$A:$B,2,0)</f>
        <v>#N/A</v>
      </c>
      <c r="X3493" s="39" t="str">
        <f>VLOOKUP(A3493,'[1]2019.30'!$A:$B,2,0)</f>
        <v>心肺复苏术</v>
      </c>
      <c r="Y3493" s="39">
        <f t="shared" ref="Y3493:Y3498" si="709">IF(B3493=X3493,0,1)</f>
        <v>0</v>
      </c>
      <c r="Z3493" s="39" t="s">
        <v>5661</v>
      </c>
      <c r="AA3493" s="39">
        <f t="shared" ref="AA3493:AA3498" si="710">IF(C3493=Z3493,0,1)</f>
        <v>0</v>
      </c>
      <c r="AB3493" s="39" t="str">
        <f>VLOOKUP(A3493,'[1]2019.30'!$A:$D,4,0)</f>
        <v>气管导管</v>
      </c>
      <c r="AC3493" s="39">
        <f t="shared" ref="AC3493:AC3498" si="711">IF(D3493=AB3493,0,1)</f>
        <v>0</v>
      </c>
      <c r="AD3493" s="39" t="str">
        <f>VLOOKUP(A3493,'[1]2019.30'!$A:$E,5,0)</f>
        <v>次</v>
      </c>
      <c r="AE3493" s="39">
        <f t="shared" ref="AE3493:AE3498" si="712">IF(E3493=AD3493,0,1)</f>
        <v>0</v>
      </c>
      <c r="AF3493" s="39">
        <f>VLOOKUP(A3493,'[1]2019.30'!$A:$F,6,0)</f>
        <v>120</v>
      </c>
      <c r="AG3493" s="39">
        <f t="shared" ref="AG3493:AG3498" si="713">IF(F3493=AF3493,0,1)</f>
        <v>1</v>
      </c>
      <c r="AH3493" s="39">
        <v>0</v>
      </c>
      <c r="AI3493" s="39">
        <f t="shared" ref="AI3493:AI3498" si="714">IF(G3493=AH3493,0,1)</f>
        <v>0</v>
      </c>
      <c r="AJ3493" s="39" t="e">
        <f>VLOOKUP(A3493,[2]修订!$B:$C,2,0)</f>
        <v>#N/A</v>
      </c>
    </row>
    <row r="3494" s="39" customFormat="1" ht="27" spans="1:36">
      <c r="A3494" s="55">
        <v>330100013</v>
      </c>
      <c r="B3494" s="52" t="s">
        <v>5662</v>
      </c>
      <c r="C3494" s="52" t="s">
        <v>5663</v>
      </c>
      <c r="D3494" s="52" t="s">
        <v>5638</v>
      </c>
      <c r="E3494" s="56" t="s">
        <v>28</v>
      </c>
      <c r="F3494" s="56">
        <v>125</v>
      </c>
      <c r="G3494" s="52"/>
      <c r="H3494" s="47" t="s">
        <v>40</v>
      </c>
      <c r="I3494" s="44"/>
      <c r="J3494" s="39" t="str">
        <f>VLOOKUP(A3494,'[1]2019.11'!$A:$B,2,0)</f>
        <v>气管插管术</v>
      </c>
      <c r="K3494" s="39">
        <f>IF(B3494=J3494,0,1)</f>
        <v>0</v>
      </c>
      <c r="L3494" s="39" t="s">
        <v>5663</v>
      </c>
      <c r="M3494" s="39">
        <f>IF(C3494=L3494,0,1)</f>
        <v>0</v>
      </c>
      <c r="N3494" s="39" t="str">
        <f>VLOOKUP(A3494,'[1]2019.11'!$A:$D,4,0)</f>
        <v>气管导管</v>
      </c>
      <c r="O3494" s="39">
        <f>IF(D3494=N3494,0,1)</f>
        <v>0</v>
      </c>
      <c r="P3494" s="39" t="str">
        <f>VLOOKUP(A3494:A3495,'[1]2019.11'!$A:$E,5,0)</f>
        <v>次</v>
      </c>
      <c r="Q3494" s="39">
        <f>IF(E3494=P3494,0,1)</f>
        <v>0</v>
      </c>
      <c r="R3494" s="39">
        <f>VLOOKUP(A3494,'[1]2019.11'!$A:$F,6,0)</f>
        <v>120</v>
      </c>
      <c r="S3494" s="39">
        <f>IF(F3494=R3494,0,1)</f>
        <v>1</v>
      </c>
      <c r="T3494" s="39">
        <f>VLOOKUP(A3494,'[1]2019.30'!$A:$F,6,0)</f>
        <v>125</v>
      </c>
      <c r="U3494" s="39">
        <f>IF(F3494=T3494,0,1)</f>
        <v>0</v>
      </c>
      <c r="V3494" s="39">
        <v>0</v>
      </c>
      <c r="W3494" s="39">
        <f>IF(G3494=V3494,0,1)</f>
        <v>0</v>
      </c>
      <c r="X3494" s="39" t="str">
        <f>VLOOKUP(A3494,'[1]2019.30'!$A:$B,2,0)</f>
        <v>气管插管术</v>
      </c>
      <c r="Y3494" s="39">
        <f t="shared" si="709"/>
        <v>0</v>
      </c>
      <c r="Z3494" s="39" t="s">
        <v>5663</v>
      </c>
      <c r="AA3494" s="39">
        <f t="shared" si="710"/>
        <v>0</v>
      </c>
      <c r="AB3494" s="39" t="str">
        <f>VLOOKUP(A3494,'[1]2019.30'!$A:$D,4,0)</f>
        <v>气管导管</v>
      </c>
      <c r="AC3494" s="39">
        <f t="shared" si="711"/>
        <v>0</v>
      </c>
      <c r="AD3494" s="39" t="str">
        <f>VLOOKUP(A3494,'[1]2019.30'!$A:$E,5,0)</f>
        <v>次</v>
      </c>
      <c r="AE3494" s="39">
        <f t="shared" si="712"/>
        <v>0</v>
      </c>
      <c r="AF3494" s="39">
        <f>VLOOKUP(A3494,'[1]2019.30'!$A:$F,6,0)</f>
        <v>125</v>
      </c>
      <c r="AG3494" s="39">
        <f t="shared" si="713"/>
        <v>0</v>
      </c>
      <c r="AH3494" s="39">
        <v>0</v>
      </c>
      <c r="AI3494" s="39">
        <f t="shared" si="714"/>
        <v>0</v>
      </c>
      <c r="AJ3494" s="39" t="e">
        <f>VLOOKUP(A3494,[2]修订!$B:$C,2,0)</f>
        <v>#N/A</v>
      </c>
    </row>
    <row r="3495" s="39" customFormat="1" ht="59.1" customHeight="1" spans="1:36">
      <c r="A3495" s="55">
        <v>330100014</v>
      </c>
      <c r="B3495" s="52" t="s">
        <v>5664</v>
      </c>
      <c r="C3495" s="52" t="s">
        <v>5665</v>
      </c>
      <c r="D3495" s="52" t="s">
        <v>5638</v>
      </c>
      <c r="E3495" s="56" t="s">
        <v>28</v>
      </c>
      <c r="F3495" s="56">
        <v>150</v>
      </c>
      <c r="G3495" s="52"/>
      <c r="H3495" s="47" t="s">
        <v>68</v>
      </c>
      <c r="I3495" s="44"/>
      <c r="J3495" s="39" t="e">
        <f>VLOOKUP(A3495,'[1]2019.11'!$A:$B,2,0)</f>
        <v>#N/A</v>
      </c>
      <c r="X3495" s="39" t="str">
        <f>VLOOKUP(A3495,'[1]2019.30'!$A:$B,2,0)</f>
        <v>特殊方法气管插管术</v>
      </c>
      <c r="Y3495" s="39">
        <f t="shared" si="709"/>
        <v>0</v>
      </c>
      <c r="Z3495" s="39" t="s">
        <v>5665</v>
      </c>
      <c r="AA3495" s="39">
        <f t="shared" si="710"/>
        <v>0</v>
      </c>
      <c r="AB3495" s="39" t="str">
        <f>VLOOKUP(A3495,'[1]2019.30'!$A:$D,4,0)</f>
        <v>气管导管</v>
      </c>
      <c r="AC3495" s="39">
        <f t="shared" si="711"/>
        <v>0</v>
      </c>
      <c r="AD3495" s="39" t="str">
        <f>VLOOKUP(A3495,'[1]2019.30'!$A:$E,5,0)</f>
        <v>次</v>
      </c>
      <c r="AE3495" s="39">
        <f t="shared" si="712"/>
        <v>0</v>
      </c>
      <c r="AF3495" s="39">
        <f>VLOOKUP(A3495,'[1]2019.30'!$A:$F,6,0)</f>
        <v>150</v>
      </c>
      <c r="AG3495" s="39">
        <f t="shared" si="713"/>
        <v>0</v>
      </c>
      <c r="AH3495" s="39">
        <v>0</v>
      </c>
      <c r="AI3495" s="39">
        <f t="shared" si="714"/>
        <v>0</v>
      </c>
      <c r="AJ3495" s="39" t="e">
        <f>VLOOKUP(A3495,[2]修订!$B:$C,2,0)</f>
        <v>#N/A</v>
      </c>
    </row>
    <row r="3496" s="39" customFormat="1" ht="84" spans="1:36">
      <c r="A3496" s="55">
        <v>330100015</v>
      </c>
      <c r="B3496" s="52" t="s">
        <v>5666</v>
      </c>
      <c r="C3496" s="52" t="s">
        <v>5667</v>
      </c>
      <c r="D3496" s="52"/>
      <c r="E3496" s="56" t="s">
        <v>155</v>
      </c>
      <c r="F3496" s="56">
        <v>42</v>
      </c>
      <c r="G3496" s="52"/>
      <c r="H3496" s="47" t="s">
        <v>40</v>
      </c>
      <c r="I3496" s="44"/>
      <c r="J3496" s="39" t="str">
        <f>VLOOKUP(A3496,'[1]2019.11'!$A:$B,2,0)</f>
        <v>麻醉中监测</v>
      </c>
      <c r="K3496" s="39">
        <f>IF(B3496=J3496,0,1)</f>
        <v>0</v>
      </c>
      <c r="L3496" s="39" t="s">
        <v>5667</v>
      </c>
      <c r="M3496" s="39">
        <f>IF(C3496=L3496,0,1)</f>
        <v>0</v>
      </c>
      <c r="N3496" s="39" t="e">
        <f>VLOOKUP(A3496,'[1]2019.11'!$A:$D,4,0)</f>
        <v>#REF!</v>
      </c>
      <c r="O3496" s="39" t="e">
        <f>IF(D3496=N3496,0,1)</f>
        <v>#REF!</v>
      </c>
      <c r="P3496" s="39" t="str">
        <f>VLOOKUP(A3496:A3497,'[1]2019.11'!$A:$E,5,0)</f>
        <v>小时</v>
      </c>
      <c r="Q3496" s="39">
        <f>IF(E3496=P3496,0,1)</f>
        <v>0</v>
      </c>
      <c r="R3496" s="39">
        <f>VLOOKUP(A3496,'[1]2019.11'!$A:$F,6,0)</f>
        <v>35</v>
      </c>
      <c r="S3496" s="39">
        <f>IF(F3496=R3496,0,1)</f>
        <v>1</v>
      </c>
      <c r="T3496" s="39">
        <f>VLOOKUP(A3496,'[1]2019.30'!$A:$F,6,0)</f>
        <v>42</v>
      </c>
      <c r="U3496" s="39">
        <f>IF(F3496=T3496,0,1)</f>
        <v>0</v>
      </c>
      <c r="V3496" s="39">
        <v>0</v>
      </c>
      <c r="W3496" s="39">
        <f>IF(G3496=V3496,0,1)</f>
        <v>0</v>
      </c>
      <c r="X3496" s="39" t="str">
        <f>VLOOKUP(A3496,'[1]2019.30'!$A:$B,2,0)</f>
        <v>麻醉中监测</v>
      </c>
      <c r="Y3496" s="39">
        <f t="shared" si="709"/>
        <v>0</v>
      </c>
      <c r="Z3496" s="39" t="s">
        <v>5667</v>
      </c>
      <c r="AA3496" s="39">
        <f t="shared" si="710"/>
        <v>0</v>
      </c>
      <c r="AB3496" s="39" t="e">
        <f>VLOOKUP(A3496,'[1]2019.30'!$A:$D,4,0)</f>
        <v>#REF!</v>
      </c>
      <c r="AC3496" s="39" t="e">
        <f t="shared" si="711"/>
        <v>#REF!</v>
      </c>
      <c r="AD3496" s="39" t="str">
        <f>VLOOKUP(A3496,'[1]2019.30'!$A:$E,5,0)</f>
        <v>小时</v>
      </c>
      <c r="AE3496" s="39">
        <f t="shared" si="712"/>
        <v>0</v>
      </c>
      <c r="AF3496" s="39">
        <f>VLOOKUP(A3496,'[1]2019.30'!$A:$F,6,0)</f>
        <v>42</v>
      </c>
      <c r="AG3496" s="39">
        <f t="shared" si="713"/>
        <v>0</v>
      </c>
      <c r="AH3496" s="39">
        <v>0</v>
      </c>
      <c r="AI3496" s="39">
        <f t="shared" si="714"/>
        <v>0</v>
      </c>
      <c r="AJ3496" s="39" t="e">
        <f>VLOOKUP(A3496,[2]修订!$B:$C,2,0)</f>
        <v>#N/A</v>
      </c>
    </row>
    <row r="3497" s="39" customFormat="1" spans="1:36">
      <c r="A3497" s="55">
        <v>330100016</v>
      </c>
      <c r="B3497" s="52" t="s">
        <v>5668</v>
      </c>
      <c r="C3497" s="52"/>
      <c r="D3497" s="52"/>
      <c r="E3497" s="56" t="s">
        <v>28</v>
      </c>
      <c r="F3497" s="56">
        <v>115</v>
      </c>
      <c r="G3497" s="52"/>
      <c r="H3497" s="47" t="s">
        <v>68</v>
      </c>
      <c r="I3497" s="44"/>
      <c r="J3497" s="39" t="e">
        <f>VLOOKUP(A3497,'[1]2019.11'!$A:$B,2,0)</f>
        <v>#N/A</v>
      </c>
      <c r="X3497" s="39" t="str">
        <f>VLOOKUP(A3497,'[1]2019.30'!$A:$B,2,0)</f>
        <v>控制性降压</v>
      </c>
      <c r="Y3497" s="39">
        <f t="shared" si="709"/>
        <v>0</v>
      </c>
      <c r="Z3497" s="39">
        <v>0</v>
      </c>
      <c r="AA3497" s="39">
        <f t="shared" si="710"/>
        <v>0</v>
      </c>
      <c r="AB3497" s="39" t="e">
        <f>VLOOKUP(A3497,'[1]2019.30'!$A:$D,4,0)</f>
        <v>#REF!</v>
      </c>
      <c r="AC3497" s="39" t="e">
        <f t="shared" si="711"/>
        <v>#REF!</v>
      </c>
      <c r="AD3497" s="39" t="str">
        <f>VLOOKUP(A3497,'[1]2019.30'!$A:$E,5,0)</f>
        <v>次</v>
      </c>
      <c r="AE3497" s="39">
        <f t="shared" si="712"/>
        <v>0</v>
      </c>
      <c r="AF3497" s="39">
        <f>VLOOKUP(A3497,'[1]2019.30'!$A:$F,6,0)</f>
        <v>115</v>
      </c>
      <c r="AG3497" s="39">
        <f t="shared" si="713"/>
        <v>0</v>
      </c>
      <c r="AH3497" s="39">
        <v>0</v>
      </c>
      <c r="AI3497" s="39">
        <f t="shared" si="714"/>
        <v>0</v>
      </c>
      <c r="AJ3497" s="39" t="e">
        <f>VLOOKUP(A3497,[2]修订!$B:$C,2,0)</f>
        <v>#N/A</v>
      </c>
    </row>
    <row r="3498" s="39" customFormat="1" ht="40.5" spans="1:36">
      <c r="A3498" s="55">
        <v>330100017</v>
      </c>
      <c r="B3498" s="52" t="s">
        <v>5669</v>
      </c>
      <c r="C3498" s="52"/>
      <c r="D3498" s="52"/>
      <c r="E3498" s="56" t="s">
        <v>5627</v>
      </c>
      <c r="F3498" s="56">
        <v>1890</v>
      </c>
      <c r="G3498" s="52"/>
      <c r="H3498" s="47" t="s">
        <v>174</v>
      </c>
      <c r="I3498" s="44"/>
      <c r="J3498" s="39" t="str">
        <f>VLOOKUP(A3498,'[1]2019.11'!$A:$B,2,0)</f>
        <v>体外循环</v>
      </c>
      <c r="K3498" s="39">
        <f>IF(B3498=J3498,0,1)</f>
        <v>0</v>
      </c>
      <c r="L3498" s="39">
        <v>0</v>
      </c>
      <c r="M3498" s="39">
        <f>IF(C3498=L3498,0,1)</f>
        <v>0</v>
      </c>
      <c r="N3498" s="39" t="e">
        <f>VLOOKUP(A3498,'[1]2019.11'!$A:$D,4,0)</f>
        <v>#REF!</v>
      </c>
      <c r="O3498" s="39" t="e">
        <f>IF(D3498=N3498,0,1)</f>
        <v>#REF!</v>
      </c>
      <c r="P3498" s="39" t="str">
        <f>VLOOKUP(A3498:A3499,'[1]2019.11'!$A:$E,5,0)</f>
        <v>2小时</v>
      </c>
      <c r="Q3498" s="39">
        <f>IF(E3498=P3498,0,1)</f>
        <v>0</v>
      </c>
      <c r="R3498" s="39">
        <f>VLOOKUP(A3498,'[1]2019.11'!$A:$F,6,0)</f>
        <v>1690</v>
      </c>
      <c r="S3498" s="39">
        <f>IF(F3498=R3498,0,1)</f>
        <v>1</v>
      </c>
      <c r="T3498" s="39">
        <f>VLOOKUP(A3498,'[1]2019.30'!$A:$F,6,0)</f>
        <v>1890</v>
      </c>
      <c r="U3498" s="39">
        <f>IF(F3498=T3498,0,1)</f>
        <v>0</v>
      </c>
      <c r="V3498" s="39" t="s">
        <v>5670</v>
      </c>
      <c r="W3498" s="39">
        <f>IF(G3498=V3498,0,1)</f>
        <v>1</v>
      </c>
      <c r="X3498" s="39" t="str">
        <f>VLOOKUP(A3498,'[1]2019.30'!$A:$B,2,0)</f>
        <v>体外循环</v>
      </c>
      <c r="Y3498" s="39">
        <f t="shared" si="709"/>
        <v>0</v>
      </c>
      <c r="Z3498" s="39">
        <v>0</v>
      </c>
      <c r="AA3498" s="39">
        <f t="shared" si="710"/>
        <v>0</v>
      </c>
      <c r="AB3498" s="39" t="e">
        <f>VLOOKUP(A3498,'[1]2019.30'!$A:$D,4,0)</f>
        <v>#REF!</v>
      </c>
      <c r="AC3498" s="39" t="e">
        <f t="shared" si="711"/>
        <v>#REF!</v>
      </c>
      <c r="AD3498" s="39" t="str">
        <f>VLOOKUP(A3498,'[1]2019.30'!$A:$E,5,0)</f>
        <v>2小时</v>
      </c>
      <c r="AE3498" s="39">
        <f t="shared" si="712"/>
        <v>0</v>
      </c>
      <c r="AF3498" s="39">
        <f>VLOOKUP(A3498,'[1]2019.30'!$A:$F,6,0)</f>
        <v>1890</v>
      </c>
      <c r="AG3498" s="39">
        <f t="shared" si="713"/>
        <v>0</v>
      </c>
      <c r="AH3498" s="39" t="s">
        <v>5670</v>
      </c>
      <c r="AI3498" s="39">
        <f t="shared" si="714"/>
        <v>1</v>
      </c>
      <c r="AJ3498" s="39" t="e">
        <f>VLOOKUP(A3498,[2]修订!$B:$C,2,0)</f>
        <v>#N/A</v>
      </c>
    </row>
    <row r="3499" s="39" customFormat="1" spans="1:36">
      <c r="A3499" s="55" t="s">
        <v>5671</v>
      </c>
      <c r="B3499" s="52" t="s">
        <v>5672</v>
      </c>
      <c r="C3499" s="52"/>
      <c r="D3499" s="52"/>
      <c r="E3499" s="56" t="s">
        <v>5673</v>
      </c>
      <c r="F3499" s="56">
        <v>190</v>
      </c>
      <c r="G3499" s="52"/>
      <c r="H3499" s="47"/>
      <c r="I3499" s="44"/>
      <c r="J3499" s="39" t="e">
        <f>VLOOKUP(A3499,'[1]2019.11'!$A:$B,2,0)</f>
        <v>#N/A</v>
      </c>
      <c r="X3499" s="39" t="e">
        <f>VLOOKUP(A3499,'[1]2019.30'!$A:$B,2,0)</f>
        <v>#N/A</v>
      </c>
      <c r="AJ3499" s="39" t="e">
        <f>VLOOKUP(A3499,[2]修订!$B:$C,2,0)</f>
        <v>#N/A</v>
      </c>
    </row>
    <row r="3500" s="39" customFormat="1" ht="24" spans="1:36">
      <c r="A3500" s="55">
        <v>330100018</v>
      </c>
      <c r="B3500" s="52" t="s">
        <v>5674</v>
      </c>
      <c r="C3500" s="52" t="s">
        <v>5675</v>
      </c>
      <c r="D3500" s="52" t="s">
        <v>5676</v>
      </c>
      <c r="E3500" s="56" t="s">
        <v>28</v>
      </c>
      <c r="F3500" s="56">
        <v>760</v>
      </c>
      <c r="G3500" s="52"/>
      <c r="H3500" s="47"/>
      <c r="I3500" s="44"/>
      <c r="J3500" s="39" t="e">
        <f>VLOOKUP(A3500,'[1]2019.11'!$A:$B,2,0)</f>
        <v>#N/A</v>
      </c>
      <c r="X3500" s="39" t="e">
        <f>VLOOKUP(A3500,'[1]2019.30'!$A:$B,2,0)</f>
        <v>#N/A</v>
      </c>
      <c r="AJ3500" s="39" t="e">
        <f>VLOOKUP(A3500,[2]修订!$B:$C,2,0)</f>
        <v>#N/A</v>
      </c>
    </row>
    <row r="3501" s="39" customFormat="1" ht="67.5" spans="1:36">
      <c r="A3501" s="55">
        <v>330100019</v>
      </c>
      <c r="B3501" s="52" t="s">
        <v>5677</v>
      </c>
      <c r="C3501" s="52" t="s">
        <v>5678</v>
      </c>
      <c r="D3501" s="52" t="s">
        <v>5679</v>
      </c>
      <c r="E3501" s="56" t="s">
        <v>28</v>
      </c>
      <c r="F3501" s="56">
        <v>1000</v>
      </c>
      <c r="G3501" s="61" t="s">
        <v>5680</v>
      </c>
      <c r="H3501" s="47" t="s">
        <v>5681</v>
      </c>
      <c r="I3501" s="44"/>
      <c r="J3501" s="39" t="e">
        <f>VLOOKUP(A3501,'[1]2019.11'!$A:$B,2,0)</f>
        <v>#N/A</v>
      </c>
      <c r="X3501" s="39" t="e">
        <f>VLOOKUP(A3501,'[1]2019.30'!$A:$B,2,0)</f>
        <v>#N/A</v>
      </c>
      <c r="AJ3501" s="39" t="e">
        <f>VLOOKUP(A3501,[2]修订!$B:$C,2,0)</f>
        <v>#N/A</v>
      </c>
    </row>
    <row r="3502" s="39" customFormat="1" ht="72" spans="1:36">
      <c r="A3502" s="55">
        <v>330100020</v>
      </c>
      <c r="B3502" s="52" t="s">
        <v>5682</v>
      </c>
      <c r="C3502" s="52" t="s">
        <v>5683</v>
      </c>
      <c r="D3502" s="52" t="s">
        <v>5684</v>
      </c>
      <c r="E3502" s="56" t="s">
        <v>28</v>
      </c>
      <c r="F3502" s="56" t="s">
        <v>48</v>
      </c>
      <c r="G3502" s="52"/>
      <c r="H3502" s="57" t="s">
        <v>159</v>
      </c>
      <c r="I3502" s="39">
        <v>150</v>
      </c>
      <c r="J3502" s="39" t="e">
        <f>VLOOKUP(A3502,'[1]2019.11'!$A:$B,2,0)</f>
        <v>#N/A</v>
      </c>
      <c r="X3502" s="39" t="e">
        <f>VLOOKUP(A3502,'[1]2019.30'!$A:$B,2,0)</f>
        <v>#N/A</v>
      </c>
      <c r="AJ3502" s="39" t="e">
        <f>VLOOKUP(A3502,[2]修订!$B:$C,2,0)</f>
        <v>#N/A</v>
      </c>
    </row>
    <row r="3503" s="41" customFormat="1" ht="54.95" customHeight="1" spans="1:36">
      <c r="A3503" s="55">
        <v>330100021</v>
      </c>
      <c r="B3503" s="52" t="s">
        <v>5685</v>
      </c>
      <c r="C3503" s="52" t="s">
        <v>5686</v>
      </c>
      <c r="D3503" s="52"/>
      <c r="E3503" s="56" t="s">
        <v>28</v>
      </c>
      <c r="F3503" s="56" t="s">
        <v>48</v>
      </c>
      <c r="G3503" s="52"/>
      <c r="H3503" s="77" t="s">
        <v>275</v>
      </c>
      <c r="J3503" s="39" t="e">
        <f>VLOOKUP(A3503,'[1]2019.11'!$A:$B,2,0)</f>
        <v>#N/A</v>
      </c>
      <c r="X3503" s="39" t="e">
        <f>VLOOKUP(A3503,'[1]2019.30'!$A:$B,2,0)</f>
        <v>#N/A</v>
      </c>
      <c r="AJ3503" s="39" t="e">
        <f>VLOOKUP(A3503,[2]修订!$B:$C,2,0)</f>
        <v>#N/A</v>
      </c>
    </row>
    <row r="3504" s="39" customFormat="1" spans="1:36">
      <c r="A3504" s="55">
        <v>3302</v>
      </c>
      <c r="B3504" s="52" t="s">
        <v>5687</v>
      </c>
      <c r="C3504" s="52"/>
      <c r="D3504" s="52"/>
      <c r="E3504" s="56"/>
      <c r="F3504" s="56"/>
      <c r="G3504" s="52"/>
      <c r="H3504" s="47"/>
      <c r="I3504" s="44"/>
      <c r="J3504" s="39" t="str">
        <f>VLOOKUP(A3504,'[1]2019.11'!$A:$B,2,0)</f>
        <v>神经系统手术</v>
      </c>
      <c r="K3504" s="39">
        <f>IF(B3504=J3504,0,1)</f>
        <v>0</v>
      </c>
      <c r="L3504" s="39">
        <v>0</v>
      </c>
      <c r="M3504" s="39">
        <f>IF(C3504=L3504,0,1)</f>
        <v>0</v>
      </c>
      <c r="N3504" s="39" t="e">
        <f>VLOOKUP(A3504,'[1]2019.11'!$A:$D,4,0)</f>
        <v>#REF!</v>
      </c>
      <c r="O3504" s="39" t="e">
        <f>IF(D3504=N3504,0,1)</f>
        <v>#REF!</v>
      </c>
      <c r="P3504" s="39" t="e">
        <f>VLOOKUP(A3504:A3505,'[1]2019.11'!$A:$E,5,0)</f>
        <v>#REF!</v>
      </c>
      <c r="Q3504" s="39" t="e">
        <f>IF(E3504=P3504,0,1)</f>
        <v>#REF!</v>
      </c>
      <c r="R3504" s="39" t="e">
        <f>VLOOKUP(A3504,'[1]2019.11'!$A:$F,6,0)</f>
        <v>#REF!</v>
      </c>
      <c r="S3504" s="39" t="e">
        <f>IF(F3504=R3504,0,1)</f>
        <v>#REF!</v>
      </c>
      <c r="V3504" s="39">
        <v>0</v>
      </c>
      <c r="W3504" s="39">
        <f>IF(G3504=V3504,0,1)</f>
        <v>0</v>
      </c>
      <c r="X3504" s="39" t="str">
        <f>VLOOKUP(A3504,'[1]2019.30'!$A:$B,2,0)</f>
        <v>神经系统手术</v>
      </c>
      <c r="Y3504" s="39">
        <f t="shared" ref="Y3504:Y3506" si="715">IF(B3504=X3504,0,1)</f>
        <v>0</v>
      </c>
      <c r="Z3504" s="39">
        <v>0</v>
      </c>
      <c r="AA3504" s="39">
        <f t="shared" ref="AA3504:AA3506" si="716">IF(C3504=Z3504,0,1)</f>
        <v>0</v>
      </c>
      <c r="AB3504" s="39" t="e">
        <f>VLOOKUP(A3504,'[1]2019.30'!$A:$D,4,0)</f>
        <v>#REF!</v>
      </c>
      <c r="AC3504" s="39" t="e">
        <f t="shared" ref="AC3504:AC3506" si="717">IF(D3504=AB3504,0,1)</f>
        <v>#REF!</v>
      </c>
      <c r="AD3504" s="39" t="e">
        <f>VLOOKUP(A3504,'[1]2019.30'!$A:$E,5,0)</f>
        <v>#REF!</v>
      </c>
      <c r="AE3504" s="39" t="e">
        <f t="shared" ref="AE3504:AE3506" si="718">IF(E3504=AD3504,0,1)</f>
        <v>#REF!</v>
      </c>
      <c r="AF3504" s="39" t="e">
        <f>VLOOKUP(A3504,'[1]2019.30'!$A:$F,6,0)</f>
        <v>#REF!</v>
      </c>
      <c r="AG3504" s="39" t="e">
        <f t="shared" ref="AG3504:AG3506" si="719">IF(F3504=AF3504,0,1)</f>
        <v>#REF!</v>
      </c>
      <c r="AH3504" s="39">
        <v>0</v>
      </c>
      <c r="AI3504" s="39">
        <f>IF(G3504=AH3504,0,1)</f>
        <v>0</v>
      </c>
      <c r="AJ3504" s="39" t="e">
        <f>VLOOKUP(A3504,[2]修订!$B:$C,2,0)</f>
        <v>#N/A</v>
      </c>
    </row>
    <row r="3505" s="39" customFormat="1" spans="1:36">
      <c r="A3505" s="55">
        <v>330201</v>
      </c>
      <c r="B3505" s="52" t="s">
        <v>5688</v>
      </c>
      <c r="C3505" s="52"/>
      <c r="D3505" s="52"/>
      <c r="E3505" s="56"/>
      <c r="F3505" s="56"/>
      <c r="G3505" s="52"/>
      <c r="H3505" s="47"/>
      <c r="I3505" s="44"/>
      <c r="J3505" s="39" t="str">
        <f>VLOOKUP(A3505,'[1]2019.11'!$A:$B,2,0)</f>
        <v>颅骨和脑手术</v>
      </c>
      <c r="K3505" s="39">
        <f>IF(B3505=J3505,0,1)</f>
        <v>0</v>
      </c>
      <c r="L3505" s="39">
        <v>0</v>
      </c>
      <c r="M3505" s="39">
        <f>IF(C3505=L3505,0,1)</f>
        <v>0</v>
      </c>
      <c r="N3505" s="39" t="e">
        <f>VLOOKUP(A3505,'[1]2019.11'!$A:$D,4,0)</f>
        <v>#REF!</v>
      </c>
      <c r="O3505" s="39" t="e">
        <f>IF(D3505=N3505,0,1)</f>
        <v>#REF!</v>
      </c>
      <c r="P3505" s="39" t="e">
        <f>VLOOKUP(A3505:A3506,'[1]2019.11'!$A:$E,5,0)</f>
        <v>#REF!</v>
      </c>
      <c r="Q3505" s="39" t="e">
        <f>IF(E3505=P3505,0,1)</f>
        <v>#REF!</v>
      </c>
      <c r="R3505" s="39" t="e">
        <f>VLOOKUP(A3505,'[1]2019.11'!$A:$F,6,0)</f>
        <v>#REF!</v>
      </c>
      <c r="S3505" s="39" t="e">
        <f>IF(F3505=R3505,0,1)</f>
        <v>#REF!</v>
      </c>
      <c r="V3505" s="39">
        <v>0</v>
      </c>
      <c r="W3505" s="39">
        <f>IF(G3505=V3505,0,1)</f>
        <v>0</v>
      </c>
      <c r="X3505" s="39" t="str">
        <f>VLOOKUP(A3505,'[1]2019.30'!$A:$B,2,0)</f>
        <v>颅骨和脑手术</v>
      </c>
      <c r="Y3505" s="39">
        <f t="shared" si="715"/>
        <v>0</v>
      </c>
      <c r="Z3505" s="39">
        <v>0</v>
      </c>
      <c r="AA3505" s="39">
        <f t="shared" si="716"/>
        <v>0</v>
      </c>
      <c r="AB3505" s="39" t="e">
        <f>VLOOKUP(A3505,'[1]2019.30'!$A:$D,4,0)</f>
        <v>#REF!</v>
      </c>
      <c r="AC3505" s="39" t="e">
        <f t="shared" si="717"/>
        <v>#REF!</v>
      </c>
      <c r="AD3505" s="39" t="e">
        <f>VLOOKUP(A3505,'[1]2019.30'!$A:$E,5,0)</f>
        <v>#REF!</v>
      </c>
      <c r="AE3505" s="39" t="e">
        <f t="shared" si="718"/>
        <v>#REF!</v>
      </c>
      <c r="AF3505" s="39" t="e">
        <f>VLOOKUP(A3505,'[1]2019.30'!$A:$F,6,0)</f>
        <v>#REF!</v>
      </c>
      <c r="AG3505" s="39" t="e">
        <f t="shared" si="719"/>
        <v>#REF!</v>
      </c>
      <c r="AH3505" s="39">
        <v>0</v>
      </c>
      <c r="AI3505" s="39">
        <f>IF(G3505=AH3505,0,1)</f>
        <v>0</v>
      </c>
      <c r="AJ3505" s="39" t="e">
        <f>VLOOKUP(A3505,[2]修订!$B:$C,2,0)</f>
        <v>#N/A</v>
      </c>
    </row>
    <row r="3506" s="39" customFormat="1" ht="24" spans="1:36">
      <c r="A3506" s="55">
        <v>330201001</v>
      </c>
      <c r="B3506" s="52" t="s">
        <v>5689</v>
      </c>
      <c r="C3506" s="52" t="s">
        <v>5690</v>
      </c>
      <c r="D3506" s="52"/>
      <c r="E3506" s="56" t="s">
        <v>28</v>
      </c>
      <c r="F3506" s="56">
        <v>410</v>
      </c>
      <c r="G3506" s="52" t="s">
        <v>5691</v>
      </c>
      <c r="H3506" s="47" t="s">
        <v>68</v>
      </c>
      <c r="I3506" s="44"/>
      <c r="J3506" s="39" t="e">
        <f>VLOOKUP(A3506,'[1]2019.11'!$A:$B,2,0)</f>
        <v>#N/A</v>
      </c>
      <c r="X3506" s="39" t="str">
        <f>VLOOKUP(A3506,'[1]2019.30'!$A:$B,2,0)</f>
        <v>头皮肿物切除术</v>
      </c>
      <c r="Y3506" s="39">
        <f t="shared" si="715"/>
        <v>0</v>
      </c>
      <c r="Z3506" s="39" t="s">
        <v>5690</v>
      </c>
      <c r="AA3506" s="39">
        <f t="shared" si="716"/>
        <v>0</v>
      </c>
      <c r="AB3506" s="39" t="e">
        <f>VLOOKUP(A3506,'[1]2019.30'!$A:$D,4,0)</f>
        <v>#REF!</v>
      </c>
      <c r="AC3506" s="39" t="e">
        <f t="shared" si="717"/>
        <v>#REF!</v>
      </c>
      <c r="AD3506" s="39" t="str">
        <f>VLOOKUP(A3506,'[1]2019.30'!$A:$E,5,0)</f>
        <v>次</v>
      </c>
      <c r="AE3506" s="39">
        <f t="shared" si="718"/>
        <v>0</v>
      </c>
      <c r="AF3506" s="39">
        <f>VLOOKUP(A3506,'[1]2019.30'!$A:$F,6,0)</f>
        <v>410</v>
      </c>
      <c r="AG3506" s="39">
        <f t="shared" si="719"/>
        <v>0</v>
      </c>
      <c r="AH3506" s="39" t="s">
        <v>5691</v>
      </c>
      <c r="AI3506" s="39">
        <f>IF(G3506=AH3506,0,1)</f>
        <v>0</v>
      </c>
      <c r="AJ3506" s="39" t="e">
        <f>VLOOKUP(A3506,[2]修订!$B:$C,2,0)</f>
        <v>#N/A</v>
      </c>
    </row>
    <row r="3507" s="39" customFormat="1" spans="1:36">
      <c r="A3507" s="55">
        <v>330201002</v>
      </c>
      <c r="B3507" s="52" t="s">
        <v>5692</v>
      </c>
      <c r="C3507" s="52"/>
      <c r="D3507" s="52" t="s">
        <v>5693</v>
      </c>
      <c r="E3507" s="56" t="s">
        <v>28</v>
      </c>
      <c r="F3507" s="56">
        <v>760</v>
      </c>
      <c r="G3507" s="52" t="s">
        <v>5694</v>
      </c>
      <c r="H3507" s="47"/>
      <c r="I3507" s="44"/>
      <c r="J3507" s="39" t="e">
        <f>VLOOKUP(A3507,'[1]2019.11'!$A:$B,2,0)</f>
        <v>#N/A</v>
      </c>
      <c r="X3507" s="39" t="e">
        <f>VLOOKUP(A3507,'[1]2019.30'!$A:$B,2,0)</f>
        <v>#N/A</v>
      </c>
      <c r="AJ3507" s="39" t="e">
        <f>VLOOKUP(A3507,[2]修订!$B:$C,2,0)</f>
        <v>#N/A</v>
      </c>
    </row>
    <row r="3508" s="39" customFormat="1" ht="24" spans="1:36">
      <c r="A3508" s="55">
        <v>330201003</v>
      </c>
      <c r="B3508" s="52" t="s">
        <v>5695</v>
      </c>
      <c r="C3508" s="52" t="s">
        <v>5696</v>
      </c>
      <c r="D3508" s="52"/>
      <c r="E3508" s="56" t="s">
        <v>28</v>
      </c>
      <c r="F3508" s="56">
        <v>570</v>
      </c>
      <c r="G3508" s="52"/>
      <c r="H3508" s="47"/>
      <c r="I3508" s="44"/>
      <c r="J3508" s="39" t="e">
        <f>VLOOKUP(A3508,'[1]2019.11'!$A:$B,2,0)</f>
        <v>#N/A</v>
      </c>
      <c r="X3508" s="39" t="e">
        <f>VLOOKUP(A3508,'[1]2019.30'!$A:$B,2,0)</f>
        <v>#N/A</v>
      </c>
      <c r="AJ3508" s="39" t="e">
        <f>VLOOKUP(A3508,[2]修订!$B:$C,2,0)</f>
        <v>#N/A</v>
      </c>
    </row>
    <row r="3509" s="39" customFormat="1" spans="1:36">
      <c r="A3509" s="55">
        <v>330201004</v>
      </c>
      <c r="B3509" s="52" t="s">
        <v>5697</v>
      </c>
      <c r="C3509" s="52" t="s">
        <v>5698</v>
      </c>
      <c r="D3509" s="52"/>
      <c r="E3509" s="56" t="s">
        <v>28</v>
      </c>
      <c r="F3509" s="56">
        <v>1100</v>
      </c>
      <c r="G3509" s="52"/>
      <c r="H3509" s="47"/>
      <c r="I3509" s="44"/>
      <c r="J3509" s="39" t="e">
        <f>VLOOKUP(A3509,'[1]2019.11'!$A:$B,2,0)</f>
        <v>#N/A</v>
      </c>
      <c r="X3509" s="39" t="e">
        <f>VLOOKUP(A3509,'[1]2019.30'!$A:$B,2,0)</f>
        <v>#N/A</v>
      </c>
      <c r="AJ3509" s="39" t="e">
        <f>VLOOKUP(A3509,[2]修订!$B:$C,2,0)</f>
        <v>#N/A</v>
      </c>
    </row>
    <row r="3510" s="39" customFormat="1" spans="1:36">
      <c r="A3510" s="55">
        <v>330201005</v>
      </c>
      <c r="B3510" s="52" t="s">
        <v>5699</v>
      </c>
      <c r="C3510" s="52" t="s">
        <v>5700</v>
      </c>
      <c r="D3510" s="52"/>
      <c r="E3510" s="56" t="s">
        <v>28</v>
      </c>
      <c r="F3510" s="56">
        <v>1100</v>
      </c>
      <c r="G3510" s="52"/>
      <c r="H3510" s="47"/>
      <c r="I3510" s="44"/>
      <c r="J3510" s="39" t="e">
        <f>VLOOKUP(A3510,'[1]2019.11'!$A:$B,2,0)</f>
        <v>#N/A</v>
      </c>
      <c r="X3510" s="39" t="e">
        <f>VLOOKUP(A3510,'[1]2019.30'!$A:$B,2,0)</f>
        <v>#N/A</v>
      </c>
      <c r="AJ3510" s="39" t="e">
        <f>VLOOKUP(A3510,[2]修订!$B:$C,2,0)</f>
        <v>#N/A</v>
      </c>
    </row>
    <row r="3511" s="39" customFormat="1" spans="1:36">
      <c r="A3511" s="55">
        <v>330201006</v>
      </c>
      <c r="B3511" s="52" t="s">
        <v>5701</v>
      </c>
      <c r="C3511" s="52" t="s">
        <v>5702</v>
      </c>
      <c r="D3511" s="52" t="s">
        <v>5703</v>
      </c>
      <c r="E3511" s="56" t="s">
        <v>28</v>
      </c>
      <c r="F3511" s="56">
        <v>1900</v>
      </c>
      <c r="G3511" s="52" t="s">
        <v>5704</v>
      </c>
      <c r="H3511" s="47"/>
      <c r="I3511" s="44"/>
      <c r="J3511" s="39" t="e">
        <f>VLOOKUP(A3511,'[1]2019.11'!$A:$B,2,0)</f>
        <v>#N/A</v>
      </c>
      <c r="X3511" s="39" t="e">
        <f>VLOOKUP(A3511,'[1]2019.30'!$A:$B,2,0)</f>
        <v>#N/A</v>
      </c>
      <c r="AJ3511" s="39" t="e">
        <f>VLOOKUP(A3511,[2]修订!$B:$C,2,0)</f>
        <v>#N/A</v>
      </c>
    </row>
    <row r="3512" s="39" customFormat="1" spans="1:36">
      <c r="A3512" s="55">
        <v>330201007</v>
      </c>
      <c r="B3512" s="52" t="s">
        <v>5705</v>
      </c>
      <c r="C3512" s="52" t="s">
        <v>5706</v>
      </c>
      <c r="D3512" s="52"/>
      <c r="E3512" s="56" t="s">
        <v>28</v>
      </c>
      <c r="F3512" s="56">
        <v>1400</v>
      </c>
      <c r="G3512" s="52"/>
      <c r="H3512" s="47"/>
      <c r="I3512" s="44"/>
      <c r="J3512" s="39" t="e">
        <f>VLOOKUP(A3512,'[1]2019.11'!$A:$B,2,0)</f>
        <v>#N/A</v>
      </c>
      <c r="X3512" s="39" t="e">
        <f>VLOOKUP(A3512,'[1]2019.30'!$A:$B,2,0)</f>
        <v>#N/A</v>
      </c>
      <c r="AJ3512" s="39" t="e">
        <f>VLOOKUP(A3512,[2]修订!$B:$C,2,0)</f>
        <v>#N/A</v>
      </c>
    </row>
    <row r="3513" s="39" customFormat="1" ht="27" spans="1:36">
      <c r="A3513" s="55">
        <v>330201008</v>
      </c>
      <c r="B3513" s="52" t="s">
        <v>5707</v>
      </c>
      <c r="C3513" s="52"/>
      <c r="D3513" s="52"/>
      <c r="E3513" s="56" t="s">
        <v>28</v>
      </c>
      <c r="F3513" s="56">
        <v>1800</v>
      </c>
      <c r="G3513" s="52"/>
      <c r="H3513" s="47" t="s">
        <v>40</v>
      </c>
      <c r="I3513" s="44"/>
      <c r="J3513" s="39" t="str">
        <f>VLOOKUP(A3513,'[1]2019.11'!$A:$B,2,0)</f>
        <v>去颅骨骨瓣减压术</v>
      </c>
      <c r="K3513" s="39">
        <f>IF(B3513=J3513,0,1)</f>
        <v>0</v>
      </c>
      <c r="L3513" s="39">
        <v>0</v>
      </c>
      <c r="M3513" s="39">
        <f>IF(C3513=L3513,0,1)</f>
        <v>0</v>
      </c>
      <c r="N3513" s="39" t="e">
        <f>VLOOKUP(A3513,'[1]2019.11'!$A:$D,4,0)</f>
        <v>#REF!</v>
      </c>
      <c r="O3513" s="39" t="e">
        <f>IF(D3513=N3513,0,1)</f>
        <v>#REF!</v>
      </c>
      <c r="P3513" s="39" t="str">
        <f>VLOOKUP(A3513:A3514,'[1]2019.11'!$A:$E,5,0)</f>
        <v>次</v>
      </c>
      <c r="Q3513" s="39">
        <f>IF(E3513=P3513,0,1)</f>
        <v>0</v>
      </c>
      <c r="R3513" s="39">
        <f>VLOOKUP(A3513,'[1]2019.11'!$A:$F,6,0)</f>
        <v>1680</v>
      </c>
      <c r="S3513" s="39">
        <f>IF(F3513=R3513,0,1)</f>
        <v>1</v>
      </c>
      <c r="T3513" s="39">
        <f>VLOOKUP(A3513,'[1]2019.30'!$A:$F,6,0)</f>
        <v>1800</v>
      </c>
      <c r="U3513" s="39">
        <f>IF(F3513=T3513,0,1)</f>
        <v>0</v>
      </c>
      <c r="V3513" s="39">
        <v>0</v>
      </c>
      <c r="W3513" s="39">
        <f>IF(G3513=V3513,0,1)</f>
        <v>0</v>
      </c>
      <c r="X3513" s="39" t="str">
        <f>VLOOKUP(A3513,'[1]2019.30'!$A:$B,2,0)</f>
        <v>去颅骨骨瓣减压术</v>
      </c>
      <c r="Y3513" s="39">
        <f t="shared" ref="Y3513:Y3529" si="720">IF(B3513=X3513,0,1)</f>
        <v>0</v>
      </c>
      <c r="Z3513" s="39">
        <v>0</v>
      </c>
      <c r="AA3513" s="39">
        <f t="shared" ref="AA3513:AA3529" si="721">IF(C3513=Z3513,0,1)</f>
        <v>0</v>
      </c>
      <c r="AB3513" s="39" t="e">
        <f>VLOOKUP(A3513,'[1]2019.30'!$A:$D,4,0)</f>
        <v>#REF!</v>
      </c>
      <c r="AC3513" s="39" t="e">
        <f t="shared" ref="AC3513:AC3529" si="722">IF(D3513=AB3513,0,1)</f>
        <v>#REF!</v>
      </c>
      <c r="AD3513" s="39" t="str">
        <f>VLOOKUP(A3513,'[1]2019.30'!$A:$E,5,0)</f>
        <v>次</v>
      </c>
      <c r="AE3513" s="39">
        <f t="shared" ref="AE3513:AE3529" si="723">IF(E3513=AD3513,0,1)</f>
        <v>0</v>
      </c>
      <c r="AF3513" s="39">
        <f>VLOOKUP(A3513,'[1]2019.30'!$A:$F,6,0)</f>
        <v>1800</v>
      </c>
      <c r="AG3513" s="39">
        <f t="shared" ref="AG3513:AG3529" si="724">IF(F3513=AF3513,0,1)</f>
        <v>0</v>
      </c>
      <c r="AH3513" s="39">
        <v>0</v>
      </c>
      <c r="AI3513" s="39">
        <f>IF(G3513=AH3513,0,1)</f>
        <v>0</v>
      </c>
      <c r="AJ3513" s="39" t="e">
        <f>VLOOKUP(A3513,[2]修订!$B:$C,2,0)</f>
        <v>#N/A</v>
      </c>
    </row>
    <row r="3514" s="39" customFormat="1" ht="27" spans="1:36">
      <c r="A3514" s="55">
        <v>330201009</v>
      </c>
      <c r="B3514" s="52" t="s">
        <v>5708</v>
      </c>
      <c r="C3514" s="52" t="s">
        <v>5709</v>
      </c>
      <c r="D3514" s="52" t="s">
        <v>5710</v>
      </c>
      <c r="E3514" s="56" t="s">
        <v>28</v>
      </c>
      <c r="F3514" s="56">
        <v>2400</v>
      </c>
      <c r="G3514" s="52"/>
      <c r="H3514" s="47" t="s">
        <v>40</v>
      </c>
      <c r="I3514" s="44"/>
      <c r="J3514" s="39" t="str">
        <f>VLOOKUP(A3514,'[1]2019.11'!$A:$B,2,0)</f>
        <v>颅骨修补术</v>
      </c>
      <c r="K3514" s="39">
        <f>IF(B3514=J3514,0,1)</f>
        <v>0</v>
      </c>
      <c r="L3514" s="39" t="s">
        <v>5709</v>
      </c>
      <c r="M3514" s="39">
        <f>IF(C3514=L3514,0,1)</f>
        <v>0</v>
      </c>
      <c r="N3514" s="39" t="str">
        <f>VLOOKUP(A3514,'[1]2019.11'!$A:$D,4,0)</f>
        <v>修补材料</v>
      </c>
      <c r="O3514" s="39">
        <f>IF(D3514=N3514,0,1)</f>
        <v>0</v>
      </c>
      <c r="P3514" s="39" t="str">
        <f>VLOOKUP(A3514:A3515,'[1]2019.11'!$A:$E,5,0)</f>
        <v>次</v>
      </c>
      <c r="Q3514" s="39">
        <f>IF(E3514=P3514,0,1)</f>
        <v>0</v>
      </c>
      <c r="R3514" s="39">
        <f>VLOOKUP(A3514,'[1]2019.11'!$A:$F,6,0)</f>
        <v>2040</v>
      </c>
      <c r="S3514" s="39">
        <f>IF(F3514=R3514,0,1)</f>
        <v>1</v>
      </c>
      <c r="T3514" s="39">
        <f>VLOOKUP(A3514,'[1]2019.30'!$A:$F,6,0)</f>
        <v>2400</v>
      </c>
      <c r="U3514" s="39">
        <f>IF(F3514=T3514,0,1)</f>
        <v>0</v>
      </c>
      <c r="V3514" s="39">
        <v>0</v>
      </c>
      <c r="W3514" s="39">
        <f>IF(G3514=V3514,0,1)</f>
        <v>0</v>
      </c>
      <c r="X3514" s="39" t="str">
        <f>VLOOKUP(A3514,'[1]2019.30'!$A:$B,2,0)</f>
        <v>颅骨修补术</v>
      </c>
      <c r="Y3514" s="39">
        <f t="shared" si="720"/>
        <v>0</v>
      </c>
      <c r="Z3514" s="39" t="s">
        <v>5709</v>
      </c>
      <c r="AA3514" s="39">
        <f t="shared" si="721"/>
        <v>0</v>
      </c>
      <c r="AB3514" s="39" t="str">
        <f>VLOOKUP(A3514,'[1]2019.30'!$A:$D,4,0)</f>
        <v>修补材料</v>
      </c>
      <c r="AC3514" s="39">
        <f t="shared" si="722"/>
        <v>0</v>
      </c>
      <c r="AD3514" s="39" t="str">
        <f>VLOOKUP(A3514,'[1]2019.30'!$A:$E,5,0)</f>
        <v>次</v>
      </c>
      <c r="AE3514" s="39">
        <f t="shared" si="723"/>
        <v>0</v>
      </c>
      <c r="AF3514" s="39">
        <f>VLOOKUP(A3514,'[1]2019.30'!$A:$F,6,0)</f>
        <v>2400</v>
      </c>
      <c r="AG3514" s="39">
        <f t="shared" si="724"/>
        <v>0</v>
      </c>
      <c r="AH3514" s="39">
        <v>0</v>
      </c>
      <c r="AI3514" s="39">
        <f>IF(G3514=AH3514,0,1)</f>
        <v>0</v>
      </c>
      <c r="AJ3514" s="39" t="e">
        <f>VLOOKUP(A3514,[2]修订!$B:$C,2,0)</f>
        <v>#N/A</v>
      </c>
    </row>
    <row r="3515" s="39" customFormat="1" spans="1:36">
      <c r="A3515" s="55">
        <v>330201010</v>
      </c>
      <c r="B3515" s="52" t="s">
        <v>5711</v>
      </c>
      <c r="C3515" s="52"/>
      <c r="D3515" s="52"/>
      <c r="E3515" s="56" t="s">
        <v>28</v>
      </c>
      <c r="F3515" s="56">
        <v>950</v>
      </c>
      <c r="G3515" s="52" t="s">
        <v>5712</v>
      </c>
      <c r="H3515" s="47"/>
      <c r="I3515" s="44"/>
      <c r="J3515" s="39" t="e">
        <f>VLOOKUP(A3515,'[1]2019.11'!$A:$B,2,0)</f>
        <v>#N/A</v>
      </c>
      <c r="X3515" s="39" t="e">
        <f>VLOOKUP(A3515,'[1]2019.30'!$A:$B,2,0)</f>
        <v>#N/A</v>
      </c>
      <c r="AJ3515" s="39" t="e">
        <f>VLOOKUP(A3515,[2]修订!$B:$C,2,0)</f>
        <v>#N/A</v>
      </c>
    </row>
    <row r="3516" s="39" customFormat="1" spans="1:36">
      <c r="A3516" s="55">
        <v>330201011</v>
      </c>
      <c r="B3516" s="52" t="s">
        <v>5713</v>
      </c>
      <c r="C3516" s="52"/>
      <c r="D3516" s="52"/>
      <c r="E3516" s="56" t="s">
        <v>28</v>
      </c>
      <c r="F3516" s="56">
        <v>2350</v>
      </c>
      <c r="G3516" s="52"/>
      <c r="H3516" s="47"/>
      <c r="I3516" s="44"/>
      <c r="J3516" s="39" t="e">
        <f>VLOOKUP(A3516,'[1]2019.11'!$A:$B,2,0)</f>
        <v>#N/A</v>
      </c>
      <c r="X3516" s="39" t="e">
        <f>VLOOKUP(A3516,'[1]2019.30'!$A:$B,2,0)</f>
        <v>#N/A</v>
      </c>
      <c r="AJ3516" s="39" t="e">
        <f>VLOOKUP(A3516,[2]修订!$B:$C,2,0)</f>
        <v>#N/A</v>
      </c>
    </row>
    <row r="3517" s="39" customFormat="1" spans="1:36">
      <c r="A3517" s="55">
        <v>330201012</v>
      </c>
      <c r="B3517" s="52" t="s">
        <v>5714</v>
      </c>
      <c r="C3517" s="52"/>
      <c r="D3517" s="52"/>
      <c r="E3517" s="56" t="s">
        <v>28</v>
      </c>
      <c r="F3517" s="56">
        <v>1750</v>
      </c>
      <c r="G3517" s="52"/>
      <c r="H3517" s="47"/>
      <c r="I3517" s="44"/>
      <c r="J3517" s="39" t="e">
        <f>VLOOKUP(A3517,'[1]2019.11'!$A:$B,2,0)</f>
        <v>#N/A</v>
      </c>
      <c r="X3517" s="39" t="e">
        <f>VLOOKUP(A3517,'[1]2019.30'!$A:$B,2,0)</f>
        <v>#N/A</v>
      </c>
      <c r="AJ3517" s="39" t="e">
        <f>VLOOKUP(A3517,[2]修订!$B:$C,2,0)</f>
        <v>#N/A</v>
      </c>
    </row>
    <row r="3518" s="39" customFormat="1" spans="1:36">
      <c r="A3518" s="55">
        <v>330201013</v>
      </c>
      <c r="B3518" s="52" t="s">
        <v>5715</v>
      </c>
      <c r="C3518" s="52" t="s">
        <v>5716</v>
      </c>
      <c r="D3518" s="52"/>
      <c r="E3518" s="56" t="s">
        <v>28</v>
      </c>
      <c r="F3518" s="56">
        <v>1430</v>
      </c>
      <c r="G3518" s="52" t="s">
        <v>5717</v>
      </c>
      <c r="H3518" s="47" t="s">
        <v>68</v>
      </c>
      <c r="I3518" s="44"/>
      <c r="J3518" s="39" t="e">
        <f>VLOOKUP(A3518,'[1]2019.11'!$A:$B,2,0)</f>
        <v>#N/A</v>
      </c>
      <c r="X3518" s="39" t="str">
        <f>VLOOKUP(A3518,'[1]2019.30'!$A:$B,2,0)</f>
        <v>慢性硬膜下血肿钻孔术</v>
      </c>
      <c r="Y3518" s="39">
        <f t="shared" si="720"/>
        <v>0</v>
      </c>
      <c r="Z3518" s="39" t="s">
        <v>5716</v>
      </c>
      <c r="AA3518" s="39">
        <f t="shared" si="721"/>
        <v>0</v>
      </c>
      <c r="AB3518" s="39" t="e">
        <f>VLOOKUP(A3518,'[1]2019.30'!$A:$D,4,0)</f>
        <v>#REF!</v>
      </c>
      <c r="AC3518" s="39" t="e">
        <f t="shared" si="722"/>
        <v>#REF!</v>
      </c>
      <c r="AD3518" s="39" t="str">
        <f>VLOOKUP(A3518,'[1]2019.30'!$A:$E,5,0)</f>
        <v>次</v>
      </c>
      <c r="AE3518" s="39">
        <f t="shared" si="723"/>
        <v>0</v>
      </c>
      <c r="AF3518" s="39">
        <f>VLOOKUP(A3518,'[1]2019.30'!$A:$F,6,0)</f>
        <v>1430</v>
      </c>
      <c r="AG3518" s="39">
        <f t="shared" si="724"/>
        <v>0</v>
      </c>
      <c r="AH3518" s="39" t="s">
        <v>5717</v>
      </c>
      <c r="AI3518" s="39">
        <f t="shared" ref="AI3518:AI3529" si="725">IF(G3518=AH3518,0,1)</f>
        <v>0</v>
      </c>
      <c r="AJ3518" s="39" t="e">
        <f>VLOOKUP(A3518,[2]修订!$B:$C,2,0)</f>
        <v>#N/A</v>
      </c>
    </row>
    <row r="3519" s="39" customFormat="1" ht="24" spans="1:36">
      <c r="A3519" s="55">
        <v>330201014</v>
      </c>
      <c r="B3519" s="52" t="s">
        <v>5718</v>
      </c>
      <c r="C3519" s="52" t="s">
        <v>5719</v>
      </c>
      <c r="D3519" s="52"/>
      <c r="E3519" s="56" t="s">
        <v>28</v>
      </c>
      <c r="F3519" s="56">
        <v>2520</v>
      </c>
      <c r="G3519" s="52"/>
      <c r="H3519" s="47" t="s">
        <v>68</v>
      </c>
      <c r="I3519" s="44"/>
      <c r="J3519" s="39" t="e">
        <f>VLOOKUP(A3519,'[1]2019.11'!$A:$B,2,0)</f>
        <v>#N/A</v>
      </c>
      <c r="X3519" s="39" t="str">
        <f>VLOOKUP(A3519,'[1]2019.30'!$A:$B,2,0)</f>
        <v>颅内多发血肿清除术</v>
      </c>
      <c r="Y3519" s="39">
        <f t="shared" si="720"/>
        <v>0</v>
      </c>
      <c r="Z3519" s="39" t="s">
        <v>5719</v>
      </c>
      <c r="AA3519" s="39">
        <f t="shared" si="721"/>
        <v>0</v>
      </c>
      <c r="AB3519" s="39" t="e">
        <f>VLOOKUP(A3519,'[1]2019.30'!$A:$D,4,0)</f>
        <v>#REF!</v>
      </c>
      <c r="AC3519" s="39" t="e">
        <f t="shared" si="722"/>
        <v>#REF!</v>
      </c>
      <c r="AD3519" s="39" t="str">
        <f>VLOOKUP(A3519,'[1]2019.30'!$A:$E,5,0)</f>
        <v>次</v>
      </c>
      <c r="AE3519" s="39">
        <f t="shared" si="723"/>
        <v>0</v>
      </c>
      <c r="AF3519" s="39">
        <f>VLOOKUP(A3519,'[1]2019.30'!$A:$F,6,0)</f>
        <v>2520</v>
      </c>
      <c r="AG3519" s="39">
        <f t="shared" si="724"/>
        <v>0</v>
      </c>
      <c r="AH3519" s="39">
        <v>0</v>
      </c>
      <c r="AI3519" s="39">
        <f t="shared" si="725"/>
        <v>0</v>
      </c>
      <c r="AJ3519" s="39" t="e">
        <f>VLOOKUP(A3519,[2]修订!$B:$C,2,0)</f>
        <v>#N/A</v>
      </c>
    </row>
    <row r="3520" s="39" customFormat="1" ht="40.5" spans="1:36">
      <c r="A3520" s="55">
        <v>330201015</v>
      </c>
      <c r="B3520" s="52" t="s">
        <v>5720</v>
      </c>
      <c r="C3520" s="52" t="s">
        <v>5721</v>
      </c>
      <c r="D3520" s="52"/>
      <c r="E3520" s="56" t="s">
        <v>28</v>
      </c>
      <c r="F3520" s="62">
        <v>2650</v>
      </c>
      <c r="G3520" s="52"/>
      <c r="H3520" s="47" t="s">
        <v>593</v>
      </c>
      <c r="I3520" s="44"/>
      <c r="J3520" s="39" t="str">
        <f>VLOOKUP(A3520,'[1]2019.11'!$A:$B,2,0)</f>
        <v>颅内血肿清除术</v>
      </c>
      <c r="K3520" s="39">
        <f>IF(B3520=J3520,0,1)</f>
        <v>0</v>
      </c>
      <c r="L3520" s="39" t="s">
        <v>5721</v>
      </c>
      <c r="M3520" s="39">
        <f>IF(C3520=L3520,0,1)</f>
        <v>0</v>
      </c>
      <c r="N3520" s="39" t="e">
        <f>VLOOKUP(A3520,'[1]2019.11'!$A:$D,4,0)</f>
        <v>#REF!</v>
      </c>
      <c r="O3520" s="39" t="e">
        <f>IF(D3520=N3520,0,1)</f>
        <v>#REF!</v>
      </c>
      <c r="P3520" s="39" t="str">
        <f>VLOOKUP(A3520:A3521,'[1]2019.11'!$A:$E,5,0)</f>
        <v>次</v>
      </c>
      <c r="Q3520" s="39">
        <f>IF(E3520=P3520,0,1)</f>
        <v>0</v>
      </c>
      <c r="R3520" s="39">
        <f>VLOOKUP(A3520,'[1]2019.11'!$A:$F,6,0)</f>
        <v>2220</v>
      </c>
      <c r="S3520" s="39">
        <f>IF(F3520=R3520,0,1)</f>
        <v>1</v>
      </c>
      <c r="T3520" s="39">
        <f>VLOOKUP(A3520,'[1]2019.30'!$A:$F,6,0)</f>
        <v>2400</v>
      </c>
      <c r="U3520" s="39">
        <f>IF(F3520=T3520,0,1)</f>
        <v>1</v>
      </c>
      <c r="V3520" s="39">
        <v>0</v>
      </c>
      <c r="W3520" s="39">
        <f>IF(G3520=V3520,0,1)</f>
        <v>0</v>
      </c>
      <c r="X3520" s="39" t="str">
        <f>VLOOKUP(A3520,'[1]2019.30'!$A:$B,2,0)</f>
        <v>颅内血肿清除术</v>
      </c>
      <c r="Y3520" s="39">
        <f t="shared" si="720"/>
        <v>0</v>
      </c>
      <c r="Z3520" s="39" t="s">
        <v>5721</v>
      </c>
      <c r="AA3520" s="39">
        <f t="shared" si="721"/>
        <v>0</v>
      </c>
      <c r="AB3520" s="39" t="e">
        <f>VLOOKUP(A3520,'[1]2019.30'!$A:$D,4,0)</f>
        <v>#REF!</v>
      </c>
      <c r="AC3520" s="39" t="e">
        <f t="shared" si="722"/>
        <v>#REF!</v>
      </c>
      <c r="AD3520" s="39" t="str">
        <f>VLOOKUP(A3520,'[1]2019.30'!$A:$E,5,0)</f>
        <v>次</v>
      </c>
      <c r="AE3520" s="39">
        <f t="shared" si="723"/>
        <v>0</v>
      </c>
      <c r="AF3520" s="39">
        <f>VLOOKUP(A3520,'[1]2019.30'!$A:$F,6,0)</f>
        <v>2400</v>
      </c>
      <c r="AG3520" s="39">
        <f t="shared" si="724"/>
        <v>1</v>
      </c>
      <c r="AH3520" s="39">
        <v>0</v>
      </c>
      <c r="AI3520" s="39">
        <f t="shared" si="725"/>
        <v>0</v>
      </c>
      <c r="AJ3520" s="39" t="e">
        <f>VLOOKUP(A3520,[2]修订!$B:$C,2,0)</f>
        <v>#N/A</v>
      </c>
    </row>
    <row r="3521" s="39" customFormat="1" ht="24" spans="1:36">
      <c r="A3521" s="55">
        <v>330201016</v>
      </c>
      <c r="B3521" s="52" t="s">
        <v>5722</v>
      </c>
      <c r="C3521" s="52" t="s">
        <v>5723</v>
      </c>
      <c r="D3521" s="52"/>
      <c r="E3521" s="56" t="s">
        <v>28</v>
      </c>
      <c r="F3521" s="56">
        <v>2410</v>
      </c>
      <c r="G3521" s="52"/>
      <c r="H3521" s="47" t="s">
        <v>68</v>
      </c>
      <c r="I3521" s="44"/>
      <c r="J3521" s="39" t="e">
        <f>VLOOKUP(A3521,'[1]2019.11'!$A:$B,2,0)</f>
        <v>#N/A</v>
      </c>
      <c r="X3521" s="39" t="str">
        <f>VLOOKUP(A3521,'[1]2019.30'!$A:$B,2,0)</f>
        <v>开颅颅内减压术</v>
      </c>
      <c r="Y3521" s="39">
        <f t="shared" si="720"/>
        <v>0</v>
      </c>
      <c r="Z3521" s="39" t="s">
        <v>5723</v>
      </c>
      <c r="AA3521" s="39">
        <f t="shared" si="721"/>
        <v>0</v>
      </c>
      <c r="AB3521" s="39" t="e">
        <f>VLOOKUP(A3521,'[1]2019.30'!$A:$D,4,0)</f>
        <v>#REF!</v>
      </c>
      <c r="AC3521" s="39" t="e">
        <f t="shared" si="722"/>
        <v>#REF!</v>
      </c>
      <c r="AD3521" s="39" t="str">
        <f>VLOOKUP(A3521,'[1]2019.30'!$A:$E,5,0)</f>
        <v>次</v>
      </c>
      <c r="AE3521" s="39">
        <f t="shared" si="723"/>
        <v>0</v>
      </c>
      <c r="AF3521" s="39">
        <f>VLOOKUP(A3521,'[1]2019.30'!$A:$F,6,0)</f>
        <v>2410</v>
      </c>
      <c r="AG3521" s="39">
        <f t="shared" si="724"/>
        <v>0</v>
      </c>
      <c r="AH3521" s="39">
        <v>0</v>
      </c>
      <c r="AI3521" s="39">
        <f t="shared" si="725"/>
        <v>0</v>
      </c>
      <c r="AJ3521" s="39" t="e">
        <f>VLOOKUP(A3521,[2]修订!$B:$C,2,0)</f>
        <v>#N/A</v>
      </c>
    </row>
    <row r="3522" s="39" customFormat="1" spans="1:36">
      <c r="A3522" s="55">
        <v>330201017</v>
      </c>
      <c r="B3522" s="52" t="s">
        <v>5724</v>
      </c>
      <c r="C3522" s="52"/>
      <c r="D3522" s="52"/>
      <c r="E3522" s="56" t="s">
        <v>28</v>
      </c>
      <c r="F3522" s="56">
        <v>2920</v>
      </c>
      <c r="G3522" s="52"/>
      <c r="H3522" s="47" t="s">
        <v>68</v>
      </c>
      <c r="I3522" s="44"/>
      <c r="J3522" s="39" t="e">
        <f>VLOOKUP(A3522,'[1]2019.11'!$A:$B,2,0)</f>
        <v>#N/A</v>
      </c>
      <c r="X3522" s="39" t="str">
        <f>VLOOKUP(A3522,'[1]2019.30'!$A:$B,2,0)</f>
        <v>经颅视神经管减压术</v>
      </c>
      <c r="Y3522" s="39">
        <f t="shared" si="720"/>
        <v>0</v>
      </c>
      <c r="Z3522" s="39">
        <v>0</v>
      </c>
      <c r="AA3522" s="39">
        <f t="shared" si="721"/>
        <v>0</v>
      </c>
      <c r="AB3522" s="39" t="e">
        <f>VLOOKUP(A3522,'[1]2019.30'!$A:$D,4,0)</f>
        <v>#REF!</v>
      </c>
      <c r="AC3522" s="39" t="e">
        <f t="shared" si="722"/>
        <v>#REF!</v>
      </c>
      <c r="AD3522" s="39" t="str">
        <f>VLOOKUP(A3522,'[1]2019.30'!$A:$E,5,0)</f>
        <v>次</v>
      </c>
      <c r="AE3522" s="39">
        <f t="shared" si="723"/>
        <v>0</v>
      </c>
      <c r="AF3522" s="39">
        <f>VLOOKUP(A3522,'[1]2019.30'!$A:$F,6,0)</f>
        <v>2920</v>
      </c>
      <c r="AG3522" s="39">
        <f t="shared" si="724"/>
        <v>0</v>
      </c>
      <c r="AH3522" s="39">
        <v>0</v>
      </c>
      <c r="AI3522" s="39">
        <f t="shared" si="725"/>
        <v>0</v>
      </c>
      <c r="AJ3522" s="39" t="e">
        <f>VLOOKUP(A3522,[2]修订!$B:$C,2,0)</f>
        <v>#N/A</v>
      </c>
    </row>
    <row r="3523" s="39" customFormat="1" ht="27" spans="1:36">
      <c r="A3523" s="55">
        <v>330201018</v>
      </c>
      <c r="B3523" s="52" t="s">
        <v>5725</v>
      </c>
      <c r="C3523" s="52" t="s">
        <v>5726</v>
      </c>
      <c r="D3523" s="52" t="s">
        <v>5727</v>
      </c>
      <c r="E3523" s="56" t="s">
        <v>28</v>
      </c>
      <c r="F3523" s="62">
        <v>1700</v>
      </c>
      <c r="G3523" s="52"/>
      <c r="H3523" s="47" t="s">
        <v>339</v>
      </c>
      <c r="I3523" s="44"/>
      <c r="J3523" s="39" t="e">
        <f>VLOOKUP(A3523,'[1]2019.11'!$A:$B,2,0)</f>
        <v>#N/A</v>
      </c>
      <c r="X3523" s="39" t="str">
        <f>VLOOKUP(A3523,'[1]2019.30'!$A:$B,2,0)</f>
        <v>颅内压监护传感器置入术</v>
      </c>
      <c r="Y3523" s="39">
        <f t="shared" si="720"/>
        <v>0</v>
      </c>
      <c r="Z3523" s="39" t="s">
        <v>5726</v>
      </c>
      <c r="AA3523" s="39">
        <f t="shared" si="721"/>
        <v>0</v>
      </c>
      <c r="AB3523" s="39" t="str">
        <f>VLOOKUP(A3523,'[1]2019.30'!$A:$D,4,0)</f>
        <v>监护材料</v>
      </c>
      <c r="AC3523" s="39">
        <f t="shared" si="722"/>
        <v>0</v>
      </c>
      <c r="AD3523" s="39" t="str">
        <f>VLOOKUP(A3523,'[1]2019.30'!$A:$E,5,0)</f>
        <v>次</v>
      </c>
      <c r="AE3523" s="39">
        <f t="shared" si="723"/>
        <v>0</v>
      </c>
      <c r="AF3523" s="39">
        <f>VLOOKUP(A3523,'[1]2019.30'!$A:$F,6,0)</f>
        <v>1430</v>
      </c>
      <c r="AG3523" s="39">
        <f t="shared" si="724"/>
        <v>1</v>
      </c>
      <c r="AH3523" s="39">
        <v>0</v>
      </c>
      <c r="AI3523" s="39">
        <f t="shared" si="725"/>
        <v>0</v>
      </c>
      <c r="AJ3523" s="39" t="e">
        <f>VLOOKUP(A3523,[2]修订!$B:$C,2,0)</f>
        <v>#N/A</v>
      </c>
    </row>
    <row r="3524" s="39" customFormat="1" ht="36" spans="1:36">
      <c r="A3524" s="55">
        <v>330201019</v>
      </c>
      <c r="B3524" s="52" t="s">
        <v>5728</v>
      </c>
      <c r="C3524" s="52" t="s">
        <v>5729</v>
      </c>
      <c r="D3524" s="52" t="s">
        <v>5730</v>
      </c>
      <c r="E3524" s="56" t="s">
        <v>28</v>
      </c>
      <c r="F3524" s="56">
        <v>2280</v>
      </c>
      <c r="G3524" s="52"/>
      <c r="H3524" s="47" t="s">
        <v>68</v>
      </c>
      <c r="I3524" s="44"/>
      <c r="J3524" s="39" t="e">
        <f>VLOOKUP(A3524,'[1]2019.11'!$A:$B,2,0)</f>
        <v>#N/A</v>
      </c>
      <c r="X3524" s="39" t="str">
        <f>VLOOKUP(A3524,'[1]2019.30'!$A:$B,2,0)</f>
        <v>侧脑室分流术</v>
      </c>
      <c r="Y3524" s="39">
        <f t="shared" si="720"/>
        <v>0</v>
      </c>
      <c r="Z3524" s="39" t="s">
        <v>5729</v>
      </c>
      <c r="AA3524" s="39">
        <f t="shared" si="721"/>
        <v>0</v>
      </c>
      <c r="AB3524" s="39" t="str">
        <f>VLOOKUP(A3524,'[1]2019.30'!$A:$D,4,0)</f>
        <v>分流管</v>
      </c>
      <c r="AC3524" s="39">
        <f t="shared" si="722"/>
        <v>0</v>
      </c>
      <c r="AD3524" s="39" t="str">
        <f>VLOOKUP(A3524,'[1]2019.30'!$A:$E,5,0)</f>
        <v>次</v>
      </c>
      <c r="AE3524" s="39">
        <f t="shared" si="723"/>
        <v>0</v>
      </c>
      <c r="AF3524" s="39">
        <f>VLOOKUP(A3524,'[1]2019.30'!$A:$F,6,0)</f>
        <v>2280</v>
      </c>
      <c r="AG3524" s="39">
        <f t="shared" si="724"/>
        <v>0</v>
      </c>
      <c r="AH3524" s="39">
        <v>0</v>
      </c>
      <c r="AI3524" s="39">
        <f t="shared" si="725"/>
        <v>0</v>
      </c>
      <c r="AJ3524" s="39" t="e">
        <f>VLOOKUP(A3524,[2]修订!$B:$C,2,0)</f>
        <v>#N/A</v>
      </c>
    </row>
    <row r="3525" s="39" customFormat="1" ht="27" spans="1:36">
      <c r="A3525" s="55">
        <v>330201020</v>
      </c>
      <c r="B3525" s="52" t="s">
        <v>5731</v>
      </c>
      <c r="C3525" s="52"/>
      <c r="D3525" s="52"/>
      <c r="E3525" s="56" t="s">
        <v>28</v>
      </c>
      <c r="F3525" s="56">
        <v>1430</v>
      </c>
      <c r="G3525" s="52"/>
      <c r="H3525" s="47" t="s">
        <v>40</v>
      </c>
      <c r="I3525" s="44"/>
      <c r="J3525" s="39" t="str">
        <f>VLOOKUP(A3525,'[1]2019.11'!$A:$B,2,0)</f>
        <v>脑室钻孔伴脑室引流术</v>
      </c>
      <c r="K3525" s="39">
        <f>IF(B3525=J3525,0,1)</f>
        <v>0</v>
      </c>
      <c r="L3525" s="39">
        <v>0</v>
      </c>
      <c r="M3525" s="39">
        <f>IF(C3525=L3525,0,1)</f>
        <v>0</v>
      </c>
      <c r="N3525" s="39" t="e">
        <f>VLOOKUP(A3525,'[1]2019.11'!$A:$D,4,0)</f>
        <v>#REF!</v>
      </c>
      <c r="O3525" s="39" t="e">
        <f>IF(D3525=N3525,0,1)</f>
        <v>#REF!</v>
      </c>
      <c r="P3525" s="39" t="str">
        <f>VLOOKUP(A3525:A3526,'[1]2019.11'!$A:$E,5,0)</f>
        <v>次</v>
      </c>
      <c r="Q3525" s="39">
        <f>IF(E3525=P3525,0,1)</f>
        <v>0</v>
      </c>
      <c r="R3525" s="39">
        <f>VLOOKUP(A3525,'[1]2019.11'!$A:$F,6,0)</f>
        <v>1320</v>
      </c>
      <c r="S3525" s="39">
        <f>IF(F3525=R3525,0,1)</f>
        <v>1</v>
      </c>
      <c r="T3525" s="39">
        <f>VLOOKUP(A3525,'[1]2019.30'!$A:$F,6,0)</f>
        <v>1430</v>
      </c>
      <c r="U3525" s="39">
        <f>IF(F3525=T3525,0,1)</f>
        <v>0</v>
      </c>
      <c r="V3525" s="39">
        <v>0</v>
      </c>
      <c r="W3525" s="39">
        <f>IF(G3525=V3525,0,1)</f>
        <v>0</v>
      </c>
      <c r="X3525" s="39" t="str">
        <f>VLOOKUP(A3525,'[1]2019.30'!$A:$B,2,0)</f>
        <v>脑室钻孔伴脑室引流术</v>
      </c>
      <c r="Y3525" s="39">
        <f t="shared" si="720"/>
        <v>0</v>
      </c>
      <c r="Z3525" s="39">
        <v>0</v>
      </c>
      <c r="AA3525" s="39">
        <f t="shared" si="721"/>
        <v>0</v>
      </c>
      <c r="AB3525" s="39" t="e">
        <f>VLOOKUP(A3525,'[1]2019.30'!$A:$D,4,0)</f>
        <v>#REF!</v>
      </c>
      <c r="AC3525" s="39" t="e">
        <f t="shared" si="722"/>
        <v>#REF!</v>
      </c>
      <c r="AD3525" s="39" t="str">
        <f>VLOOKUP(A3525,'[1]2019.30'!$A:$E,5,0)</f>
        <v>次</v>
      </c>
      <c r="AE3525" s="39">
        <f t="shared" si="723"/>
        <v>0</v>
      </c>
      <c r="AF3525" s="39">
        <f>VLOOKUP(A3525,'[1]2019.30'!$A:$F,6,0)</f>
        <v>1430</v>
      </c>
      <c r="AG3525" s="39">
        <f t="shared" si="724"/>
        <v>0</v>
      </c>
      <c r="AH3525" s="39">
        <v>0</v>
      </c>
      <c r="AI3525" s="39">
        <f t="shared" si="725"/>
        <v>0</v>
      </c>
      <c r="AJ3525" s="39" t="e">
        <f>VLOOKUP(A3525,[2]修订!$B:$C,2,0)</f>
        <v>#N/A</v>
      </c>
    </row>
    <row r="3526" s="39" customFormat="1" spans="1:36">
      <c r="A3526" s="55">
        <v>330201021</v>
      </c>
      <c r="B3526" s="52" t="s">
        <v>5732</v>
      </c>
      <c r="C3526" s="52" t="s">
        <v>5733</v>
      </c>
      <c r="D3526" s="52"/>
      <c r="E3526" s="56" t="s">
        <v>28</v>
      </c>
      <c r="F3526" s="56">
        <v>2275</v>
      </c>
      <c r="G3526" s="52" t="s">
        <v>5734</v>
      </c>
      <c r="H3526" s="47" t="s">
        <v>68</v>
      </c>
      <c r="I3526" s="44"/>
      <c r="J3526" s="39" t="e">
        <f>VLOOKUP(A3526,'[1]2019.11'!$A:$B,2,0)</f>
        <v>#N/A</v>
      </c>
      <c r="X3526" s="39" t="str">
        <f>VLOOKUP(A3526,'[1]2019.30'!$A:$B,2,0)</f>
        <v>颅内蛛网膜囊肿分流术</v>
      </c>
      <c r="Y3526" s="39">
        <f t="shared" si="720"/>
        <v>0</v>
      </c>
      <c r="Z3526" s="39" t="s">
        <v>5733</v>
      </c>
      <c r="AA3526" s="39">
        <f t="shared" si="721"/>
        <v>0</v>
      </c>
      <c r="AB3526" s="39" t="e">
        <f>VLOOKUP(A3526,'[1]2019.30'!$A:$D,4,0)</f>
        <v>#REF!</v>
      </c>
      <c r="AC3526" s="39" t="e">
        <f t="shared" si="722"/>
        <v>#REF!</v>
      </c>
      <c r="AD3526" s="39" t="str">
        <f>VLOOKUP(A3526,'[1]2019.30'!$A:$E,5,0)</f>
        <v>次</v>
      </c>
      <c r="AE3526" s="39">
        <f t="shared" si="723"/>
        <v>0</v>
      </c>
      <c r="AF3526" s="39">
        <f>VLOOKUP(A3526,'[1]2019.30'!$A:$F,6,0)</f>
        <v>2275</v>
      </c>
      <c r="AG3526" s="39">
        <f t="shared" si="724"/>
        <v>0</v>
      </c>
      <c r="AH3526" s="39" t="s">
        <v>5734</v>
      </c>
      <c r="AI3526" s="39">
        <f t="shared" si="725"/>
        <v>0</v>
      </c>
      <c r="AJ3526" s="39" t="e">
        <f>VLOOKUP(A3526,[2]修订!$B:$C,2,0)</f>
        <v>#N/A</v>
      </c>
    </row>
    <row r="3527" s="39" customFormat="1" ht="36" spans="1:36">
      <c r="A3527" s="55">
        <v>330201022</v>
      </c>
      <c r="B3527" s="52" t="s">
        <v>5735</v>
      </c>
      <c r="C3527" s="52" t="s">
        <v>5736</v>
      </c>
      <c r="D3527" s="52"/>
      <c r="E3527" s="56" t="s">
        <v>28</v>
      </c>
      <c r="F3527" s="56">
        <v>3055</v>
      </c>
      <c r="G3527" s="52"/>
      <c r="H3527" s="47" t="s">
        <v>68</v>
      </c>
      <c r="I3527" s="44"/>
      <c r="J3527" s="39" t="e">
        <f>VLOOKUP(A3527,'[1]2019.11'!$A:$B,2,0)</f>
        <v>#N/A</v>
      </c>
      <c r="X3527" s="39" t="str">
        <f>VLOOKUP(A3527,'[1]2019.30'!$A:$B,2,0)</f>
        <v>幕上浅部病变切除术</v>
      </c>
      <c r="Y3527" s="39">
        <f t="shared" si="720"/>
        <v>0</v>
      </c>
      <c r="Z3527" s="39" t="s">
        <v>5736</v>
      </c>
      <c r="AA3527" s="39">
        <f t="shared" si="721"/>
        <v>0</v>
      </c>
      <c r="AB3527" s="39" t="e">
        <f>VLOOKUP(A3527,'[1]2019.30'!$A:$D,4,0)</f>
        <v>#REF!</v>
      </c>
      <c r="AC3527" s="39" t="e">
        <f t="shared" si="722"/>
        <v>#REF!</v>
      </c>
      <c r="AD3527" s="39" t="str">
        <f>VLOOKUP(A3527,'[1]2019.30'!$A:$E,5,0)</f>
        <v>次</v>
      </c>
      <c r="AE3527" s="39">
        <f t="shared" si="723"/>
        <v>0</v>
      </c>
      <c r="AF3527" s="39">
        <f>VLOOKUP(A3527,'[1]2019.30'!$A:$F,6,0)</f>
        <v>3055</v>
      </c>
      <c r="AG3527" s="39">
        <f t="shared" si="724"/>
        <v>0</v>
      </c>
      <c r="AH3527" s="39">
        <v>0</v>
      </c>
      <c r="AI3527" s="39">
        <f t="shared" si="725"/>
        <v>0</v>
      </c>
      <c r="AJ3527" s="39" t="e">
        <f>VLOOKUP(A3527,[2]修订!$B:$C,2,0)</f>
        <v>#N/A</v>
      </c>
    </row>
    <row r="3528" s="39" customFormat="1" ht="24" spans="1:36">
      <c r="A3528" s="55">
        <v>330201023</v>
      </c>
      <c r="B3528" s="52" t="s">
        <v>5737</v>
      </c>
      <c r="C3528" s="52" t="s">
        <v>5738</v>
      </c>
      <c r="D3528" s="52" t="s">
        <v>5739</v>
      </c>
      <c r="E3528" s="56" t="s">
        <v>28</v>
      </c>
      <c r="F3528" s="56">
        <v>3480</v>
      </c>
      <c r="G3528" s="52"/>
      <c r="H3528" s="47" t="s">
        <v>68</v>
      </c>
      <c r="I3528" s="44"/>
      <c r="J3528" s="39" t="e">
        <f>VLOOKUP(A3528,'[1]2019.11'!$A:$B,2,0)</f>
        <v>#N/A</v>
      </c>
      <c r="X3528" s="39" t="str">
        <f>VLOOKUP(A3528,'[1]2019.30'!$A:$B,2,0)</f>
        <v>大静脉窦旁脑膜瘤切除+血管窦重建术</v>
      </c>
      <c r="Y3528" s="39">
        <f t="shared" si="720"/>
        <v>0</v>
      </c>
      <c r="Z3528" s="39" t="s">
        <v>5738</v>
      </c>
      <c r="AA3528" s="39">
        <f t="shared" si="721"/>
        <v>0</v>
      </c>
      <c r="AB3528" s="39" t="str">
        <f>VLOOKUP(A3528,'[1]2019.30'!$A:$D,4,0)</f>
        <v>人工血管</v>
      </c>
      <c r="AC3528" s="39">
        <f t="shared" si="722"/>
        <v>0</v>
      </c>
      <c r="AD3528" s="39" t="str">
        <f>VLOOKUP(A3528,'[1]2019.30'!$A:$E,5,0)</f>
        <v>次</v>
      </c>
      <c r="AE3528" s="39">
        <f t="shared" si="723"/>
        <v>0</v>
      </c>
      <c r="AF3528" s="39">
        <f>VLOOKUP(A3528,'[1]2019.30'!$A:$F,6,0)</f>
        <v>3480</v>
      </c>
      <c r="AG3528" s="39">
        <f t="shared" si="724"/>
        <v>0</v>
      </c>
      <c r="AH3528" s="39">
        <v>0</v>
      </c>
      <c r="AI3528" s="39">
        <f t="shared" si="725"/>
        <v>0</v>
      </c>
      <c r="AJ3528" s="39" t="e">
        <f>VLOOKUP(A3528,[2]修订!$B:$C,2,0)</f>
        <v>#N/A</v>
      </c>
    </row>
    <row r="3529" s="39" customFormat="1" ht="48" spans="1:36">
      <c r="A3529" s="55">
        <v>330201024</v>
      </c>
      <c r="B3529" s="52" t="s">
        <v>5740</v>
      </c>
      <c r="C3529" s="52" t="s">
        <v>5741</v>
      </c>
      <c r="D3529" s="52"/>
      <c r="E3529" s="56" t="s">
        <v>28</v>
      </c>
      <c r="F3529" s="62">
        <v>4800</v>
      </c>
      <c r="G3529" s="52"/>
      <c r="H3529" s="47" t="s">
        <v>593</v>
      </c>
      <c r="I3529" s="44"/>
      <c r="J3529" s="39" t="str">
        <f>VLOOKUP(A3529,'[1]2019.11'!$A:$B,2,0)</f>
        <v>幕上深部病变切除术</v>
      </c>
      <c r="K3529" s="39">
        <f>IF(B3529=J3529,0,1)</f>
        <v>0</v>
      </c>
      <c r="L3529" s="39" t="s">
        <v>5741</v>
      </c>
      <c r="M3529" s="39">
        <f>IF(C3529=L3529,0,1)</f>
        <v>0</v>
      </c>
      <c r="N3529" s="39" t="e">
        <f>VLOOKUP(A3529,'[1]2019.11'!$A:$D,4,0)</f>
        <v>#REF!</v>
      </c>
      <c r="O3529" s="39" t="e">
        <f>IF(D3529=N3529,0,1)</f>
        <v>#REF!</v>
      </c>
      <c r="P3529" s="39" t="str">
        <f>VLOOKUP(A3529:A3530,'[1]2019.11'!$A:$E,5,0)</f>
        <v>次</v>
      </c>
      <c r="Q3529" s="39">
        <f>IF(E3529=P3529,0,1)</f>
        <v>0</v>
      </c>
      <c r="R3529" s="39">
        <f>VLOOKUP(A3529,'[1]2019.11'!$A:$F,6,0)</f>
        <v>3770</v>
      </c>
      <c r="S3529" s="39">
        <f>IF(F3529=R3529,0,1)</f>
        <v>1</v>
      </c>
      <c r="T3529" s="39">
        <f>VLOOKUP(A3529,'[1]2019.30'!$A:$F,6,0)</f>
        <v>4060</v>
      </c>
      <c r="U3529" s="39">
        <f>IF(F3529=T3529,0,1)</f>
        <v>1</v>
      </c>
      <c r="V3529" s="39">
        <v>0</v>
      </c>
      <c r="W3529" s="39">
        <f>IF(G3529=V3529,0,1)</f>
        <v>0</v>
      </c>
      <c r="X3529" s="39" t="str">
        <f>VLOOKUP(A3529,'[1]2019.30'!$A:$B,2,0)</f>
        <v>幕上深部病变切除术</v>
      </c>
      <c r="Y3529" s="39">
        <f t="shared" si="720"/>
        <v>0</v>
      </c>
      <c r="Z3529" s="39" t="s">
        <v>5741</v>
      </c>
      <c r="AA3529" s="39">
        <f t="shared" si="721"/>
        <v>0</v>
      </c>
      <c r="AB3529" s="39" t="e">
        <f>VLOOKUP(A3529,'[1]2019.30'!$A:$D,4,0)</f>
        <v>#REF!</v>
      </c>
      <c r="AC3529" s="39" t="e">
        <f t="shared" si="722"/>
        <v>#REF!</v>
      </c>
      <c r="AD3529" s="39" t="str">
        <f>VLOOKUP(A3529,'[1]2019.30'!$A:$E,5,0)</f>
        <v>次</v>
      </c>
      <c r="AE3529" s="39">
        <f t="shared" si="723"/>
        <v>0</v>
      </c>
      <c r="AF3529" s="39">
        <f>VLOOKUP(A3529,'[1]2019.30'!$A:$F,6,0)</f>
        <v>4060</v>
      </c>
      <c r="AG3529" s="39">
        <f t="shared" si="724"/>
        <v>1</v>
      </c>
      <c r="AH3529" s="39">
        <v>0</v>
      </c>
      <c r="AI3529" s="39">
        <f t="shared" si="725"/>
        <v>0</v>
      </c>
      <c r="AJ3529" s="39" t="e">
        <f>VLOOKUP(A3529,[2]修订!$B:$C,2,0)</f>
        <v>#N/A</v>
      </c>
    </row>
    <row r="3530" s="39" customFormat="1" ht="36" spans="1:36">
      <c r="A3530" s="55">
        <v>330201025</v>
      </c>
      <c r="B3530" s="52" t="s">
        <v>5742</v>
      </c>
      <c r="C3530" s="52" t="s">
        <v>5743</v>
      </c>
      <c r="D3530" s="52"/>
      <c r="E3530" s="56" t="s">
        <v>28</v>
      </c>
      <c r="F3530" s="56">
        <v>2650</v>
      </c>
      <c r="G3530" s="52"/>
      <c r="H3530" s="47"/>
      <c r="I3530" s="44"/>
      <c r="J3530" s="39" t="e">
        <f>VLOOKUP(A3530,'[1]2019.11'!$A:$B,2,0)</f>
        <v>#N/A</v>
      </c>
      <c r="X3530" s="39" t="e">
        <f>VLOOKUP(A3530,'[1]2019.30'!$A:$B,2,0)</f>
        <v>#N/A</v>
      </c>
      <c r="AJ3530" s="39" t="e">
        <f>VLOOKUP(A3530,[2]修订!$B:$C,2,0)</f>
        <v>#N/A</v>
      </c>
    </row>
    <row r="3531" s="39" customFormat="1" spans="1:36">
      <c r="A3531" s="55">
        <v>330201026</v>
      </c>
      <c r="B3531" s="52" t="s">
        <v>5744</v>
      </c>
      <c r="C3531" s="52"/>
      <c r="D3531" s="52"/>
      <c r="E3531" s="56" t="s">
        <v>28</v>
      </c>
      <c r="F3531" s="56">
        <v>2800</v>
      </c>
      <c r="G3531" s="52"/>
      <c r="H3531" s="47"/>
      <c r="I3531" s="44"/>
      <c r="J3531" s="39" t="e">
        <f>VLOOKUP(A3531,'[1]2019.11'!$A:$B,2,0)</f>
        <v>#N/A</v>
      </c>
      <c r="X3531" s="39" t="e">
        <f>VLOOKUP(A3531,'[1]2019.30'!$A:$B,2,0)</f>
        <v>#N/A</v>
      </c>
      <c r="AJ3531" s="39" t="e">
        <f>VLOOKUP(A3531,[2]修订!$B:$C,2,0)</f>
        <v>#N/A</v>
      </c>
    </row>
    <row r="3532" s="39" customFormat="1" ht="36" spans="1:36">
      <c r="A3532" s="55">
        <v>330201027</v>
      </c>
      <c r="B3532" s="52" t="s">
        <v>5745</v>
      </c>
      <c r="C3532" s="52" t="s">
        <v>5746</v>
      </c>
      <c r="D3532" s="52"/>
      <c r="E3532" s="56" t="s">
        <v>28</v>
      </c>
      <c r="F3532" s="62">
        <v>4800</v>
      </c>
      <c r="G3532" s="52"/>
      <c r="H3532" s="47" t="s">
        <v>339</v>
      </c>
      <c r="I3532" s="44"/>
      <c r="J3532" s="39" t="e">
        <f>VLOOKUP(A3532,'[1]2019.11'!$A:$B,2,0)</f>
        <v>#N/A</v>
      </c>
      <c r="X3532" s="39" t="str">
        <f>VLOOKUP(A3532,'[1]2019.30'!$A:$B,2,0)</f>
        <v>桥小脑角肿瘤切除术</v>
      </c>
      <c r="Y3532" s="39">
        <f>IF(B3532=X3532,0,1)</f>
        <v>0</v>
      </c>
      <c r="Z3532" s="39" t="s">
        <v>5746</v>
      </c>
      <c r="AA3532" s="39">
        <f>IF(C3532=Z3532,0,1)</f>
        <v>0</v>
      </c>
      <c r="AB3532" s="39" t="e">
        <f>VLOOKUP(A3532,'[1]2019.30'!$A:$D,4,0)</f>
        <v>#REF!</v>
      </c>
      <c r="AC3532" s="39" t="e">
        <f>IF(D3532=AB3532,0,1)</f>
        <v>#REF!</v>
      </c>
      <c r="AD3532" s="39" t="str">
        <f>VLOOKUP(A3532,'[1]2019.30'!$A:$E,5,0)</f>
        <v>次</v>
      </c>
      <c r="AE3532" s="39">
        <f>IF(E3532=AD3532,0,1)</f>
        <v>0</v>
      </c>
      <c r="AF3532" s="39">
        <f>VLOOKUP(A3532,'[1]2019.30'!$A:$F,6,0)</f>
        <v>3770</v>
      </c>
      <c r="AG3532" s="39">
        <f>IF(F3532=AF3532,0,1)</f>
        <v>1</v>
      </c>
      <c r="AH3532" s="39">
        <v>0</v>
      </c>
      <c r="AI3532" s="39">
        <f>IF(G3532=AH3532,0,1)</f>
        <v>0</v>
      </c>
      <c r="AJ3532" s="39" t="e">
        <f>VLOOKUP(A3532,[2]修订!$B:$C,2,0)</f>
        <v>#N/A</v>
      </c>
    </row>
    <row r="3533" s="39" customFormat="1" spans="1:36">
      <c r="A3533" s="55">
        <v>330201028</v>
      </c>
      <c r="B3533" s="52" t="s">
        <v>5747</v>
      </c>
      <c r="C3533" s="52"/>
      <c r="D3533" s="52"/>
      <c r="E3533" s="56" t="s">
        <v>28</v>
      </c>
      <c r="F3533" s="56">
        <v>1900</v>
      </c>
      <c r="G3533" s="52" t="s">
        <v>5748</v>
      </c>
      <c r="H3533" s="47"/>
      <c r="I3533" s="44"/>
      <c r="J3533" s="39" t="e">
        <f>VLOOKUP(A3533,'[1]2019.11'!$A:$B,2,0)</f>
        <v>#N/A</v>
      </c>
      <c r="X3533" s="39" t="e">
        <f>VLOOKUP(A3533,'[1]2019.30'!$A:$B,2,0)</f>
        <v>#N/A</v>
      </c>
      <c r="AJ3533" s="39" t="e">
        <f>VLOOKUP(A3533,[2]修订!$B:$C,2,0)</f>
        <v>#N/A</v>
      </c>
    </row>
    <row r="3534" s="39" customFormat="1" spans="1:36">
      <c r="A3534" s="55">
        <v>330201029</v>
      </c>
      <c r="B3534" s="52" t="s">
        <v>5749</v>
      </c>
      <c r="C3534" s="52"/>
      <c r="D3534" s="52"/>
      <c r="E3534" s="56" t="s">
        <v>28</v>
      </c>
      <c r="F3534" s="56">
        <v>1750</v>
      </c>
      <c r="G3534" s="52"/>
      <c r="H3534" s="47"/>
      <c r="I3534" s="44"/>
      <c r="J3534" s="39" t="e">
        <f>VLOOKUP(A3534,'[1]2019.11'!$A:$B,2,0)</f>
        <v>#N/A</v>
      </c>
      <c r="X3534" s="39" t="e">
        <f>VLOOKUP(A3534,'[1]2019.30'!$A:$B,2,0)</f>
        <v>#N/A</v>
      </c>
      <c r="AJ3534" s="39" t="e">
        <f>VLOOKUP(A3534,[2]修订!$B:$C,2,0)</f>
        <v>#N/A</v>
      </c>
    </row>
    <row r="3535" s="39" customFormat="1" spans="1:36">
      <c r="A3535" s="55">
        <v>330201030</v>
      </c>
      <c r="B3535" s="52" t="s">
        <v>5750</v>
      </c>
      <c r="C3535" s="52"/>
      <c r="D3535" s="52"/>
      <c r="E3535" s="56" t="s">
        <v>28</v>
      </c>
      <c r="F3535" s="56">
        <v>2900</v>
      </c>
      <c r="G3535" s="52" t="s">
        <v>5748</v>
      </c>
      <c r="H3535" s="47"/>
      <c r="I3535" s="44"/>
      <c r="J3535" s="39" t="e">
        <f>VLOOKUP(A3535,'[1]2019.11'!$A:$B,2,0)</f>
        <v>#N/A</v>
      </c>
      <c r="X3535" s="39" t="e">
        <f>VLOOKUP(A3535,'[1]2019.30'!$A:$B,2,0)</f>
        <v>#N/A</v>
      </c>
      <c r="AJ3535" s="39" t="e">
        <f>VLOOKUP(A3535,[2]修订!$B:$C,2,0)</f>
        <v>#N/A</v>
      </c>
    </row>
    <row r="3536" s="39" customFormat="1" spans="1:36">
      <c r="A3536" s="55">
        <v>330201031</v>
      </c>
      <c r="B3536" s="52" t="s">
        <v>5751</v>
      </c>
      <c r="C3536" s="52" t="s">
        <v>5752</v>
      </c>
      <c r="D3536" s="52"/>
      <c r="E3536" s="56" t="s">
        <v>28</v>
      </c>
      <c r="F3536" s="56">
        <v>2750</v>
      </c>
      <c r="G3536" s="52"/>
      <c r="H3536" s="47"/>
      <c r="I3536" s="44"/>
      <c r="J3536" s="39" t="e">
        <f>VLOOKUP(A3536,'[1]2019.11'!$A:$B,2,0)</f>
        <v>#N/A</v>
      </c>
      <c r="X3536" s="39" t="e">
        <f>VLOOKUP(A3536,'[1]2019.30'!$A:$B,2,0)</f>
        <v>#N/A</v>
      </c>
      <c r="AJ3536" s="39" t="e">
        <f>VLOOKUP(A3536,[2]修订!$B:$C,2,0)</f>
        <v>#N/A</v>
      </c>
    </row>
    <row r="3537" s="39" customFormat="1" ht="24" spans="1:36">
      <c r="A3537" s="55">
        <v>330201032</v>
      </c>
      <c r="B3537" s="52" t="s">
        <v>5753</v>
      </c>
      <c r="C3537" s="52"/>
      <c r="D3537" s="52"/>
      <c r="E3537" s="56" t="s">
        <v>28</v>
      </c>
      <c r="F3537" s="56">
        <v>2500</v>
      </c>
      <c r="G3537" s="52"/>
      <c r="H3537" s="47"/>
      <c r="I3537" s="44"/>
      <c r="J3537" s="39" t="e">
        <f>VLOOKUP(A3537,'[1]2019.11'!$A:$B,2,0)</f>
        <v>#N/A</v>
      </c>
      <c r="X3537" s="39" t="e">
        <f>VLOOKUP(A3537,'[1]2019.30'!$A:$B,2,0)</f>
        <v>#N/A</v>
      </c>
      <c r="AJ3537" s="39" t="e">
        <f>VLOOKUP(A3537,[2]修订!$B:$C,2,0)</f>
        <v>#N/A</v>
      </c>
    </row>
    <row r="3538" s="39" customFormat="1" ht="24" spans="1:36">
      <c r="A3538" s="55">
        <v>330201033</v>
      </c>
      <c r="B3538" s="52" t="s">
        <v>5754</v>
      </c>
      <c r="C3538" s="52" t="s">
        <v>5755</v>
      </c>
      <c r="D3538" s="52"/>
      <c r="E3538" s="56" t="s">
        <v>28</v>
      </c>
      <c r="F3538" s="56">
        <v>2300</v>
      </c>
      <c r="G3538" s="52" t="s">
        <v>5756</v>
      </c>
      <c r="H3538" s="47"/>
      <c r="I3538" s="44"/>
      <c r="J3538" s="39" t="e">
        <f>VLOOKUP(A3538,'[1]2019.11'!$A:$B,2,0)</f>
        <v>#N/A</v>
      </c>
      <c r="X3538" s="39" t="e">
        <f>VLOOKUP(A3538,'[1]2019.30'!$A:$B,2,0)</f>
        <v>#N/A</v>
      </c>
      <c r="AJ3538" s="39" t="e">
        <f>VLOOKUP(A3538,[2]修订!$B:$C,2,0)</f>
        <v>#N/A</v>
      </c>
    </row>
    <row r="3539" s="39" customFormat="1" ht="24" spans="1:36">
      <c r="A3539" s="55">
        <v>330201034</v>
      </c>
      <c r="B3539" s="52" t="s">
        <v>5757</v>
      </c>
      <c r="C3539" s="52" t="s">
        <v>5758</v>
      </c>
      <c r="D3539" s="52"/>
      <c r="E3539" s="56" t="s">
        <v>28</v>
      </c>
      <c r="F3539" s="56">
        <v>3000</v>
      </c>
      <c r="G3539" s="52" t="s">
        <v>5759</v>
      </c>
      <c r="H3539" s="47"/>
      <c r="I3539" s="44"/>
      <c r="J3539" s="39" t="e">
        <f>VLOOKUP(A3539,'[1]2019.11'!$A:$B,2,0)</f>
        <v>#N/A</v>
      </c>
      <c r="X3539" s="39" t="e">
        <f>VLOOKUP(A3539,'[1]2019.30'!$A:$B,2,0)</f>
        <v>#N/A</v>
      </c>
      <c r="AJ3539" s="39" t="e">
        <f>VLOOKUP(A3539,[2]修订!$B:$C,2,0)</f>
        <v>#N/A</v>
      </c>
    </row>
    <row r="3540" s="39" customFormat="1" ht="48" spans="1:46">
      <c r="A3540" s="55">
        <v>330201035</v>
      </c>
      <c r="B3540" s="52" t="s">
        <v>5760</v>
      </c>
      <c r="C3540" s="52" t="s">
        <v>5761</v>
      </c>
      <c r="D3540" s="52" t="s">
        <v>5762</v>
      </c>
      <c r="E3540" s="56" t="s">
        <v>28</v>
      </c>
      <c r="F3540" s="56">
        <v>9450</v>
      </c>
      <c r="G3540" s="52"/>
      <c r="H3540" s="47" t="s">
        <v>5763</v>
      </c>
      <c r="I3540" s="44"/>
      <c r="J3540" s="39" t="e">
        <f>VLOOKUP(A3540,'[1]2019.11'!$A:$B,2,0)</f>
        <v>#N/A</v>
      </c>
      <c r="X3540" s="39" t="e">
        <f>VLOOKUP(A3540,'[1]2019.30'!$A:$B,2,0)</f>
        <v>#N/A</v>
      </c>
      <c r="AJ3540" s="39" t="str">
        <f>VLOOKUP(A3540,[2]修订!$B:$C,2,0)</f>
        <v>脑深部电极置入术</v>
      </c>
      <c r="AK3540" s="39">
        <f>IF(B3540=AJ3540,0,1)</f>
        <v>0</v>
      </c>
      <c r="AL3540" s="39" t="s">
        <v>5761</v>
      </c>
      <c r="AM3540" s="39">
        <f>IF(C3540=AL3540,0,1)</f>
        <v>0</v>
      </c>
      <c r="AN3540" s="39" t="s">
        <v>5764</v>
      </c>
      <c r="AO3540" s="39">
        <f>IF(D3540=AN3540,0,1)</f>
        <v>1</v>
      </c>
      <c r="AP3540" s="39" t="str">
        <f>VLOOKUP(A3540,[2]修订!$B:$F,5,0)</f>
        <v>次</v>
      </c>
      <c r="AQ3540" s="39">
        <f>IF(E3540=AP3540,0,1)</f>
        <v>0</v>
      </c>
      <c r="AR3540" s="39">
        <v>9450</v>
      </c>
      <c r="AS3540" s="39">
        <f>IF(F3540=AR3540,0,1)</f>
        <v>0</v>
      </c>
      <c r="AT3540" s="39">
        <v>0</v>
      </c>
    </row>
    <row r="3541" s="39" customFormat="1" ht="36" spans="1:36">
      <c r="A3541" s="55">
        <v>330201036</v>
      </c>
      <c r="B3541" s="52" t="s">
        <v>5765</v>
      </c>
      <c r="C3541" s="52" t="s">
        <v>5766</v>
      </c>
      <c r="D3541" s="52"/>
      <c r="E3541" s="56" t="s">
        <v>28</v>
      </c>
      <c r="F3541" s="62">
        <v>4100</v>
      </c>
      <c r="G3541" s="52"/>
      <c r="H3541" s="47" t="s">
        <v>339</v>
      </c>
      <c r="I3541" s="44"/>
      <c r="J3541" s="39" t="e">
        <f>VLOOKUP(A3541,'[1]2019.11'!$A:$B,2,0)</f>
        <v>#N/A</v>
      </c>
      <c r="X3541" s="39" t="str">
        <f>VLOOKUP(A3541,'[1]2019.30'!$A:$B,2,0)</f>
        <v>小脑半球病变切除术</v>
      </c>
      <c r="Y3541" s="39">
        <f t="shared" ref="Y3541:Y3550" si="726">IF(B3541=X3541,0,1)</f>
        <v>0</v>
      </c>
      <c r="Z3541" s="39" t="s">
        <v>5766</v>
      </c>
      <c r="AA3541" s="39">
        <f t="shared" ref="AA3541:AA3550" si="727">IF(C3541=Z3541,0,1)</f>
        <v>0</v>
      </c>
      <c r="AB3541" s="39" t="e">
        <f>VLOOKUP(A3541,'[1]2019.30'!$A:$D,4,0)</f>
        <v>#REF!</v>
      </c>
      <c r="AC3541" s="39" t="e">
        <f t="shared" ref="AC3541:AC3550" si="728">IF(D3541=AB3541,0,1)</f>
        <v>#REF!</v>
      </c>
      <c r="AD3541" s="39" t="str">
        <f>VLOOKUP(A3541,'[1]2019.30'!$A:$E,5,0)</f>
        <v>次</v>
      </c>
      <c r="AE3541" s="39">
        <f t="shared" ref="AE3541:AE3550" si="729">IF(E3541=AD3541,0,1)</f>
        <v>0</v>
      </c>
      <c r="AF3541" s="39">
        <f>VLOOKUP(A3541,'[1]2019.30'!$A:$F,6,0)</f>
        <v>3450</v>
      </c>
      <c r="AG3541" s="39">
        <f t="shared" ref="AG3541:AG3550" si="730">IF(F3541=AF3541,0,1)</f>
        <v>1</v>
      </c>
      <c r="AH3541" s="39">
        <v>0</v>
      </c>
      <c r="AI3541" s="39">
        <f t="shared" ref="AI3541:AI3550" si="731">IF(G3541=AH3541,0,1)</f>
        <v>0</v>
      </c>
      <c r="AJ3541" s="39" t="e">
        <f>VLOOKUP(A3541,[2]修订!$B:$C,2,0)</f>
        <v>#N/A</v>
      </c>
    </row>
    <row r="3542" s="39" customFormat="1" ht="36" spans="1:36">
      <c r="A3542" s="55">
        <v>330201037</v>
      </c>
      <c r="B3542" s="52" t="s">
        <v>5767</v>
      </c>
      <c r="C3542" s="52" t="s">
        <v>5768</v>
      </c>
      <c r="D3542" s="52"/>
      <c r="E3542" s="56" t="s">
        <v>28</v>
      </c>
      <c r="F3542" s="62">
        <v>5100</v>
      </c>
      <c r="G3542" s="52"/>
      <c r="H3542" s="47" t="s">
        <v>339</v>
      </c>
      <c r="I3542" s="44"/>
      <c r="J3542" s="39" t="e">
        <f>VLOOKUP(A3542,'[1]2019.11'!$A:$B,2,0)</f>
        <v>#N/A</v>
      </c>
      <c r="X3542" s="39" t="str">
        <f>VLOOKUP(A3542,'[1]2019.30'!$A:$B,2,0)</f>
        <v>脑干肿瘤切除术</v>
      </c>
      <c r="Y3542" s="39">
        <f t="shared" si="726"/>
        <v>0</v>
      </c>
      <c r="Z3542" s="39" t="s">
        <v>5768</v>
      </c>
      <c r="AA3542" s="39">
        <f t="shared" si="727"/>
        <v>0</v>
      </c>
      <c r="AB3542" s="39" t="e">
        <f>VLOOKUP(A3542,'[1]2019.30'!$A:$D,4,0)</f>
        <v>#REF!</v>
      </c>
      <c r="AC3542" s="39" t="e">
        <f t="shared" si="728"/>
        <v>#REF!</v>
      </c>
      <c r="AD3542" s="39" t="str">
        <f>VLOOKUP(A3542,'[1]2019.30'!$A:$E,5,0)</f>
        <v>次</v>
      </c>
      <c r="AE3542" s="39">
        <f t="shared" si="729"/>
        <v>0</v>
      </c>
      <c r="AF3542" s="39">
        <f>VLOOKUP(A3542,'[1]2019.30'!$A:$F,6,0)</f>
        <v>4160</v>
      </c>
      <c r="AG3542" s="39">
        <f t="shared" si="730"/>
        <v>1</v>
      </c>
      <c r="AH3542" s="39">
        <v>0</v>
      </c>
      <c r="AI3542" s="39">
        <f t="shared" si="731"/>
        <v>0</v>
      </c>
      <c r="AJ3542" s="39" t="e">
        <f>VLOOKUP(A3542,[2]修订!$B:$C,2,0)</f>
        <v>#N/A</v>
      </c>
    </row>
    <row r="3543" s="39" customFormat="1" ht="48" spans="1:36">
      <c r="A3543" s="55">
        <v>330201038</v>
      </c>
      <c r="B3543" s="52" t="s">
        <v>5769</v>
      </c>
      <c r="C3543" s="52" t="s">
        <v>5770</v>
      </c>
      <c r="D3543" s="52"/>
      <c r="E3543" s="56" t="s">
        <v>28</v>
      </c>
      <c r="F3543" s="56">
        <v>4200</v>
      </c>
      <c r="G3543" s="52"/>
      <c r="H3543" s="47" t="s">
        <v>339</v>
      </c>
      <c r="I3543" s="44"/>
      <c r="J3543" s="39" t="e">
        <f>VLOOKUP(A3543,'[1]2019.11'!$A:$B,2,0)</f>
        <v>#N/A</v>
      </c>
      <c r="X3543" s="39" t="str">
        <f>VLOOKUP(A3543,'[1]2019.30'!$A:$B,2,0)</f>
        <v>鞍区占位病变切除术</v>
      </c>
      <c r="Y3543" s="39">
        <f t="shared" si="726"/>
        <v>0</v>
      </c>
      <c r="Z3543" s="39" t="s">
        <v>5770</v>
      </c>
      <c r="AA3543" s="39">
        <f t="shared" si="727"/>
        <v>0</v>
      </c>
      <c r="AB3543" s="39" t="e">
        <f>VLOOKUP(A3543,'[1]2019.30'!$A:$D,4,0)</f>
        <v>#REF!</v>
      </c>
      <c r="AC3543" s="39" t="e">
        <f t="shared" si="728"/>
        <v>#REF!</v>
      </c>
      <c r="AD3543" s="39" t="str">
        <f>VLOOKUP(A3543,'[1]2019.30'!$A:$E,5,0)</f>
        <v>次</v>
      </c>
      <c r="AE3543" s="39">
        <f t="shared" si="729"/>
        <v>0</v>
      </c>
      <c r="AF3543" s="39">
        <f>VLOOKUP(A3543,'[1]2019.30'!$A:$F,6,0)</f>
        <v>3640</v>
      </c>
      <c r="AG3543" s="39">
        <f t="shared" si="730"/>
        <v>1</v>
      </c>
      <c r="AH3543" s="39">
        <v>0</v>
      </c>
      <c r="AI3543" s="39">
        <f t="shared" si="731"/>
        <v>0</v>
      </c>
      <c r="AJ3543" s="39" t="e">
        <f>VLOOKUP(A3543,[2]修订!$B:$C,2,0)</f>
        <v>#N/A</v>
      </c>
    </row>
    <row r="3544" s="39" customFormat="1" spans="1:36">
      <c r="A3544" s="55">
        <v>330201039</v>
      </c>
      <c r="B3544" s="52" t="s">
        <v>5771</v>
      </c>
      <c r="C3544" s="52" t="s">
        <v>5772</v>
      </c>
      <c r="D3544" s="52" t="s">
        <v>5773</v>
      </c>
      <c r="E3544" s="56" t="s">
        <v>28</v>
      </c>
      <c r="F3544" s="56">
        <v>3000</v>
      </c>
      <c r="G3544" s="52"/>
      <c r="H3544" s="47" t="s">
        <v>68</v>
      </c>
      <c r="I3544" s="44"/>
      <c r="J3544" s="39" t="e">
        <f>VLOOKUP(A3544,'[1]2019.11'!$A:$B,2,0)</f>
        <v>#N/A</v>
      </c>
      <c r="X3544" s="39" t="str">
        <f>VLOOKUP(A3544,'[1]2019.30'!$A:$B,2,0)</f>
        <v>垂体瘤切除术</v>
      </c>
      <c r="Y3544" s="39">
        <f t="shared" si="726"/>
        <v>0</v>
      </c>
      <c r="Z3544" s="39" t="s">
        <v>5772</v>
      </c>
      <c r="AA3544" s="39">
        <f t="shared" si="727"/>
        <v>0</v>
      </c>
      <c r="AB3544" s="39" t="str">
        <f>VLOOKUP(A3544,'[1]2019.30'!$A:$D,4,0)</f>
        <v>生物胶</v>
      </c>
      <c r="AC3544" s="39">
        <f t="shared" si="728"/>
        <v>0</v>
      </c>
      <c r="AD3544" s="39" t="str">
        <f>VLOOKUP(A3544,'[1]2019.30'!$A:$E,5,0)</f>
        <v>次</v>
      </c>
      <c r="AE3544" s="39">
        <f t="shared" si="729"/>
        <v>0</v>
      </c>
      <c r="AF3544" s="39">
        <f>VLOOKUP(A3544,'[1]2019.30'!$A:$F,6,0)</f>
        <v>3000</v>
      </c>
      <c r="AG3544" s="39">
        <f t="shared" si="730"/>
        <v>0</v>
      </c>
      <c r="AH3544" s="39">
        <v>0</v>
      </c>
      <c r="AI3544" s="39">
        <f t="shared" si="731"/>
        <v>0</v>
      </c>
      <c r="AJ3544" s="39" t="e">
        <f>VLOOKUP(A3544,[2]修订!$B:$C,2,0)</f>
        <v>#N/A</v>
      </c>
    </row>
    <row r="3545" s="39" customFormat="1" ht="24" spans="1:36">
      <c r="A3545" s="55">
        <v>330201040</v>
      </c>
      <c r="B3545" s="52" t="s">
        <v>5774</v>
      </c>
      <c r="C3545" s="52" t="s">
        <v>5775</v>
      </c>
      <c r="D3545" s="52"/>
      <c r="E3545" s="56" t="s">
        <v>28</v>
      </c>
      <c r="F3545" s="56">
        <v>5700</v>
      </c>
      <c r="G3545" s="52"/>
      <c r="H3545" s="47" t="s">
        <v>68</v>
      </c>
      <c r="I3545" s="44"/>
      <c r="J3545" s="39" t="e">
        <f>VLOOKUP(A3545,'[1]2019.11'!$A:$B,2,0)</f>
        <v>#N/A</v>
      </c>
      <c r="X3545" s="39" t="str">
        <f>VLOOKUP(A3545,'[1]2019.30'!$A:$B,2,0)</f>
        <v>经口腔入路颅底斜坡肿瘤切除术</v>
      </c>
      <c r="Y3545" s="39">
        <f t="shared" si="726"/>
        <v>0</v>
      </c>
      <c r="Z3545" s="39" t="s">
        <v>5775</v>
      </c>
      <c r="AA3545" s="39">
        <f t="shared" si="727"/>
        <v>0</v>
      </c>
      <c r="AB3545" s="39" t="e">
        <f>VLOOKUP(A3545,'[1]2019.30'!$A:$D,4,0)</f>
        <v>#REF!</v>
      </c>
      <c r="AC3545" s="39" t="e">
        <f t="shared" si="728"/>
        <v>#REF!</v>
      </c>
      <c r="AD3545" s="39" t="str">
        <f>VLOOKUP(A3545,'[1]2019.30'!$A:$E,5,0)</f>
        <v>次</v>
      </c>
      <c r="AE3545" s="39">
        <f t="shared" si="729"/>
        <v>0</v>
      </c>
      <c r="AF3545" s="39">
        <f>VLOOKUP(A3545,'[1]2019.30'!$A:$F,6,0)</f>
        <v>5700</v>
      </c>
      <c r="AG3545" s="39">
        <f t="shared" si="730"/>
        <v>0</v>
      </c>
      <c r="AH3545" s="39">
        <v>0</v>
      </c>
      <c r="AI3545" s="39">
        <f t="shared" si="731"/>
        <v>0</v>
      </c>
      <c r="AJ3545" s="39" t="e">
        <f>VLOOKUP(A3545,[2]修订!$B:$C,2,0)</f>
        <v>#N/A</v>
      </c>
    </row>
    <row r="3546" s="39" customFormat="1" ht="60" spans="1:36">
      <c r="A3546" s="55">
        <v>330201041</v>
      </c>
      <c r="B3546" s="52" t="s">
        <v>5776</v>
      </c>
      <c r="C3546" s="52" t="s">
        <v>5777</v>
      </c>
      <c r="D3546" s="52"/>
      <c r="E3546" s="56" t="s">
        <v>28</v>
      </c>
      <c r="F3546" s="56">
        <v>5100</v>
      </c>
      <c r="G3546" s="52" t="s">
        <v>5778</v>
      </c>
      <c r="H3546" s="47" t="s">
        <v>339</v>
      </c>
      <c r="I3546" s="44"/>
      <c r="J3546" s="39" t="e">
        <f>VLOOKUP(A3546,'[1]2019.11'!$A:$B,2,0)</f>
        <v>#N/A</v>
      </c>
      <c r="X3546" s="39" t="str">
        <f>VLOOKUP(A3546,'[1]2019.30'!$A:$B,2,0)</f>
        <v>颅底肿瘤切除术</v>
      </c>
      <c r="Y3546" s="39">
        <f t="shared" si="726"/>
        <v>0</v>
      </c>
      <c r="Z3546" s="39" t="s">
        <v>5777</v>
      </c>
      <c r="AA3546" s="39">
        <f t="shared" si="727"/>
        <v>0</v>
      </c>
      <c r="AB3546" s="39" t="e">
        <f>VLOOKUP(A3546,'[1]2019.30'!$A:$D,4,0)</f>
        <v>#REF!</v>
      </c>
      <c r="AC3546" s="39" t="e">
        <f t="shared" si="728"/>
        <v>#REF!</v>
      </c>
      <c r="AD3546" s="39" t="str">
        <f>VLOOKUP(A3546,'[1]2019.30'!$A:$E,5,0)</f>
        <v>次</v>
      </c>
      <c r="AE3546" s="39">
        <f t="shared" si="729"/>
        <v>0</v>
      </c>
      <c r="AF3546" s="39">
        <f>VLOOKUP(A3546,'[1]2019.30'!$A:$F,6,0)</f>
        <v>4160</v>
      </c>
      <c r="AG3546" s="39">
        <f t="shared" si="730"/>
        <v>1</v>
      </c>
      <c r="AH3546" s="39" t="s">
        <v>5778</v>
      </c>
      <c r="AI3546" s="39">
        <f t="shared" si="731"/>
        <v>0</v>
      </c>
      <c r="AJ3546" s="39" t="e">
        <f>VLOOKUP(A3546,[2]修订!$B:$C,2,0)</f>
        <v>#N/A</v>
      </c>
    </row>
    <row r="3547" s="39" customFormat="1" ht="24" spans="1:36">
      <c r="A3547" s="55">
        <v>330201042</v>
      </c>
      <c r="B3547" s="52" t="s">
        <v>5779</v>
      </c>
      <c r="C3547" s="52"/>
      <c r="D3547" s="52"/>
      <c r="E3547" s="56" t="s">
        <v>28</v>
      </c>
      <c r="F3547" s="56">
        <v>3250</v>
      </c>
      <c r="G3547" s="52"/>
      <c r="H3547" s="47" t="s">
        <v>68</v>
      </c>
      <c r="I3547" s="44"/>
      <c r="J3547" s="39" t="e">
        <f>VLOOKUP(A3547,'[1]2019.11'!$A:$B,2,0)</f>
        <v>#N/A</v>
      </c>
      <c r="X3547" s="39" t="str">
        <f>VLOOKUP(A3547,'[1]2019.30'!$A:$B,2,0)</f>
        <v>经颅内镜第三脑室底造瘘术</v>
      </c>
      <c r="Y3547" s="39">
        <f t="shared" si="726"/>
        <v>0</v>
      </c>
      <c r="Z3547" s="39">
        <v>0</v>
      </c>
      <c r="AA3547" s="39">
        <f t="shared" si="727"/>
        <v>0</v>
      </c>
      <c r="AB3547" s="39" t="e">
        <f>VLOOKUP(A3547,'[1]2019.30'!$A:$D,4,0)</f>
        <v>#REF!</v>
      </c>
      <c r="AC3547" s="39" t="e">
        <f t="shared" si="728"/>
        <v>#REF!</v>
      </c>
      <c r="AD3547" s="39" t="str">
        <f>VLOOKUP(A3547,'[1]2019.30'!$A:$E,5,0)</f>
        <v>次</v>
      </c>
      <c r="AE3547" s="39">
        <f t="shared" si="729"/>
        <v>0</v>
      </c>
      <c r="AF3547" s="39">
        <f>VLOOKUP(A3547,'[1]2019.30'!$A:$F,6,0)</f>
        <v>3250</v>
      </c>
      <c r="AG3547" s="39">
        <f t="shared" si="730"/>
        <v>0</v>
      </c>
      <c r="AH3547" s="39">
        <v>0</v>
      </c>
      <c r="AI3547" s="39">
        <f t="shared" si="731"/>
        <v>0</v>
      </c>
      <c r="AJ3547" s="39" t="e">
        <f>VLOOKUP(A3547,[2]修订!$B:$C,2,0)</f>
        <v>#N/A</v>
      </c>
    </row>
    <row r="3548" s="39" customFormat="1" spans="1:36">
      <c r="A3548" s="55">
        <v>330201043</v>
      </c>
      <c r="B3548" s="52" t="s">
        <v>5780</v>
      </c>
      <c r="C3548" s="52"/>
      <c r="D3548" s="52"/>
      <c r="E3548" s="56" t="s">
        <v>28</v>
      </c>
      <c r="F3548" s="56">
        <v>3250</v>
      </c>
      <c r="G3548" s="52"/>
      <c r="H3548" s="47" t="s">
        <v>68</v>
      </c>
      <c r="I3548" s="44"/>
      <c r="J3548" s="39" t="e">
        <f>VLOOKUP(A3548,'[1]2019.11'!$A:$B,2,0)</f>
        <v>#N/A</v>
      </c>
      <c r="X3548" s="39" t="str">
        <f>VLOOKUP(A3548,'[1]2019.30'!$A:$B,2,0)</f>
        <v>经脑室镜胶样囊肿切除术</v>
      </c>
      <c r="Y3548" s="39">
        <f t="shared" si="726"/>
        <v>0</v>
      </c>
      <c r="Z3548" s="39">
        <v>0</v>
      </c>
      <c r="AA3548" s="39">
        <f t="shared" si="727"/>
        <v>0</v>
      </c>
      <c r="AB3548" s="39" t="e">
        <f>VLOOKUP(A3548,'[1]2019.30'!$A:$D,4,0)</f>
        <v>#REF!</v>
      </c>
      <c r="AC3548" s="39" t="e">
        <f t="shared" si="728"/>
        <v>#REF!</v>
      </c>
      <c r="AD3548" s="39" t="str">
        <f>VLOOKUP(A3548,'[1]2019.30'!$A:$E,5,0)</f>
        <v>次</v>
      </c>
      <c r="AE3548" s="39">
        <f t="shared" si="729"/>
        <v>0</v>
      </c>
      <c r="AF3548" s="39">
        <f>VLOOKUP(A3548,'[1]2019.30'!$A:$F,6,0)</f>
        <v>3250</v>
      </c>
      <c r="AG3548" s="39">
        <f t="shared" si="730"/>
        <v>0</v>
      </c>
      <c r="AH3548" s="39">
        <v>0</v>
      </c>
      <c r="AI3548" s="39">
        <f t="shared" si="731"/>
        <v>0</v>
      </c>
      <c r="AJ3548" s="39" t="e">
        <f>VLOOKUP(A3548,[2]修订!$B:$C,2,0)</f>
        <v>#N/A</v>
      </c>
    </row>
    <row r="3549" s="39" customFormat="1" spans="1:36">
      <c r="A3549" s="55">
        <v>330201044</v>
      </c>
      <c r="B3549" s="52" t="s">
        <v>5781</v>
      </c>
      <c r="C3549" s="52"/>
      <c r="D3549" s="52"/>
      <c r="E3549" s="56" t="s">
        <v>28</v>
      </c>
      <c r="F3549" s="56">
        <v>3055</v>
      </c>
      <c r="G3549" s="52"/>
      <c r="H3549" s="47" t="s">
        <v>68</v>
      </c>
      <c r="I3549" s="44"/>
      <c r="J3549" s="39" t="e">
        <f>VLOOKUP(A3549,'[1]2019.11'!$A:$B,2,0)</f>
        <v>#N/A</v>
      </c>
      <c r="X3549" s="39" t="str">
        <f>VLOOKUP(A3549,'[1]2019.30'!$A:$B,2,0)</f>
        <v>脑囊虫摘除术</v>
      </c>
      <c r="Y3549" s="39">
        <f t="shared" si="726"/>
        <v>0</v>
      </c>
      <c r="Z3549" s="39">
        <v>0</v>
      </c>
      <c r="AA3549" s="39">
        <f t="shared" si="727"/>
        <v>0</v>
      </c>
      <c r="AB3549" s="39" t="e">
        <f>VLOOKUP(A3549,'[1]2019.30'!$A:$D,4,0)</f>
        <v>#REF!</v>
      </c>
      <c r="AC3549" s="39" t="e">
        <f t="shared" si="728"/>
        <v>#REF!</v>
      </c>
      <c r="AD3549" s="39" t="str">
        <f>VLOOKUP(A3549,'[1]2019.30'!$A:$E,5,0)</f>
        <v>次</v>
      </c>
      <c r="AE3549" s="39">
        <f t="shared" si="729"/>
        <v>0</v>
      </c>
      <c r="AF3549" s="39">
        <f>VLOOKUP(A3549,'[1]2019.30'!$A:$F,6,0)</f>
        <v>3055</v>
      </c>
      <c r="AG3549" s="39">
        <f t="shared" si="730"/>
        <v>0</v>
      </c>
      <c r="AH3549" s="39">
        <v>0</v>
      </c>
      <c r="AI3549" s="39">
        <f t="shared" si="731"/>
        <v>0</v>
      </c>
      <c r="AJ3549" s="39" t="e">
        <f>VLOOKUP(A3549,[2]修订!$B:$C,2,0)</f>
        <v>#N/A</v>
      </c>
    </row>
    <row r="3550" s="39" customFormat="1" ht="27" spans="1:36">
      <c r="A3550" s="55">
        <v>330201045</v>
      </c>
      <c r="B3550" s="52" t="s">
        <v>5782</v>
      </c>
      <c r="C3550" s="52"/>
      <c r="D3550" s="52"/>
      <c r="E3550" s="56" t="s">
        <v>28</v>
      </c>
      <c r="F3550" s="56">
        <v>5100</v>
      </c>
      <c r="G3550" s="52"/>
      <c r="H3550" s="47" t="s">
        <v>339</v>
      </c>
      <c r="I3550" s="44"/>
      <c r="J3550" s="39" t="e">
        <f>VLOOKUP(A3550,'[1]2019.11'!$A:$B,2,0)</f>
        <v>#N/A</v>
      </c>
      <c r="X3550" s="39" t="str">
        <f>VLOOKUP(A3550,'[1]2019.30'!$A:$B,2,0)</f>
        <v>经颅内镜经鼻蝶垂体肿瘤切除术</v>
      </c>
      <c r="Y3550" s="39">
        <f t="shared" si="726"/>
        <v>0</v>
      </c>
      <c r="Z3550" s="39">
        <v>0</v>
      </c>
      <c r="AA3550" s="39">
        <f t="shared" si="727"/>
        <v>0</v>
      </c>
      <c r="AB3550" s="39" t="e">
        <f>VLOOKUP(A3550,'[1]2019.30'!$A:$D,4,0)</f>
        <v>#REF!</v>
      </c>
      <c r="AC3550" s="39" t="e">
        <f t="shared" si="728"/>
        <v>#REF!</v>
      </c>
      <c r="AD3550" s="39" t="str">
        <f>VLOOKUP(A3550,'[1]2019.30'!$A:$E,5,0)</f>
        <v>次</v>
      </c>
      <c r="AE3550" s="39">
        <f t="shared" si="729"/>
        <v>0</v>
      </c>
      <c r="AF3550" s="39">
        <f>VLOOKUP(A3550,'[1]2019.30'!$A:$F,6,0)</f>
        <v>4160</v>
      </c>
      <c r="AG3550" s="39">
        <f t="shared" si="730"/>
        <v>1</v>
      </c>
      <c r="AH3550" s="39">
        <v>0</v>
      </c>
      <c r="AI3550" s="39">
        <f t="shared" si="731"/>
        <v>0</v>
      </c>
      <c r="AJ3550" s="39" t="e">
        <f>VLOOKUP(A3550,[2]修订!$B:$C,2,0)</f>
        <v>#N/A</v>
      </c>
    </row>
    <row r="3551" s="39" customFormat="1" spans="1:36">
      <c r="A3551" s="55">
        <v>330201046</v>
      </c>
      <c r="B3551" s="52" t="s">
        <v>5783</v>
      </c>
      <c r="C3551" s="52"/>
      <c r="D3551" s="52"/>
      <c r="E3551" s="56" t="s">
        <v>28</v>
      </c>
      <c r="F3551" s="56">
        <v>2450</v>
      </c>
      <c r="G3551" s="52"/>
      <c r="H3551" s="47"/>
      <c r="I3551" s="44"/>
      <c r="J3551" s="39" t="e">
        <f>VLOOKUP(A3551,'[1]2019.11'!$A:$B,2,0)</f>
        <v>#N/A</v>
      </c>
      <c r="X3551" s="39" t="e">
        <f>VLOOKUP(A3551,'[1]2019.30'!$A:$B,2,0)</f>
        <v>#N/A</v>
      </c>
      <c r="AJ3551" s="39" t="e">
        <f>VLOOKUP(A3551,[2]修订!$B:$C,2,0)</f>
        <v>#N/A</v>
      </c>
    </row>
    <row r="3552" s="39" customFormat="1" spans="1:36">
      <c r="A3552" s="55">
        <v>330201047</v>
      </c>
      <c r="B3552" s="52" t="s">
        <v>5784</v>
      </c>
      <c r="C3552" s="52"/>
      <c r="D3552" s="52"/>
      <c r="E3552" s="56" t="s">
        <v>28</v>
      </c>
      <c r="F3552" s="56">
        <v>2600</v>
      </c>
      <c r="G3552" s="52" t="s">
        <v>5785</v>
      </c>
      <c r="H3552" s="47"/>
      <c r="I3552" s="44"/>
      <c r="J3552" s="39" t="e">
        <f>VLOOKUP(A3552,'[1]2019.11'!$A:$B,2,0)</f>
        <v>#N/A</v>
      </c>
      <c r="X3552" s="39" t="e">
        <f>VLOOKUP(A3552,'[1]2019.30'!$A:$B,2,0)</f>
        <v>#N/A</v>
      </c>
      <c r="AJ3552" s="39" t="e">
        <f>VLOOKUP(A3552,[2]修订!$B:$C,2,0)</f>
        <v>#N/A</v>
      </c>
    </row>
    <row r="3553" s="39" customFormat="1" ht="24" spans="1:36">
      <c r="A3553" s="55">
        <v>330201048</v>
      </c>
      <c r="B3553" s="52" t="s">
        <v>5786</v>
      </c>
      <c r="C3553" s="52"/>
      <c r="D3553" s="52"/>
      <c r="E3553" s="56" t="s">
        <v>28</v>
      </c>
      <c r="F3553" s="56">
        <v>2600</v>
      </c>
      <c r="G3553" s="52"/>
      <c r="H3553" s="47"/>
      <c r="I3553" s="44"/>
      <c r="J3553" s="39" t="e">
        <f>VLOOKUP(A3553,'[1]2019.11'!$A:$B,2,0)</f>
        <v>#N/A</v>
      </c>
      <c r="X3553" s="39" t="e">
        <f>VLOOKUP(A3553,'[1]2019.30'!$A:$B,2,0)</f>
        <v>#N/A</v>
      </c>
      <c r="AJ3553" s="39" t="e">
        <f>VLOOKUP(A3553,[2]修订!$B:$C,2,0)</f>
        <v>#N/A</v>
      </c>
    </row>
    <row r="3554" s="39" customFormat="1" spans="1:36">
      <c r="A3554" s="55">
        <v>330201049</v>
      </c>
      <c r="B3554" s="52" t="s">
        <v>5787</v>
      </c>
      <c r="C3554" s="52"/>
      <c r="D3554" s="52"/>
      <c r="E3554" s="56" t="s">
        <v>28</v>
      </c>
      <c r="F3554" s="56">
        <v>3100</v>
      </c>
      <c r="G3554" s="52"/>
      <c r="H3554" s="47" t="s">
        <v>96</v>
      </c>
      <c r="I3554" s="44"/>
      <c r="J3554" s="39" t="e">
        <f>VLOOKUP(A3554,'[1]2019.11'!$A:$B,2,0)</f>
        <v>#N/A</v>
      </c>
      <c r="X3554" s="39" t="e">
        <f>VLOOKUP(A3554,'[1]2019.30'!$A:$B,2,0)</f>
        <v>#N/A</v>
      </c>
      <c r="AJ3554" s="39" t="e">
        <f>VLOOKUP(A3554,[2]修订!$B:$C,2,0)</f>
        <v>#N/A</v>
      </c>
    </row>
    <row r="3555" s="39" customFormat="1" spans="1:36">
      <c r="A3555" s="55">
        <v>330201050</v>
      </c>
      <c r="B3555" s="52" t="s">
        <v>5788</v>
      </c>
      <c r="C3555" s="52"/>
      <c r="D3555" s="52" t="s">
        <v>5592</v>
      </c>
      <c r="E3555" s="56" t="s">
        <v>28</v>
      </c>
      <c r="F3555" s="56">
        <v>2900</v>
      </c>
      <c r="G3555" s="52"/>
      <c r="H3555" s="47"/>
      <c r="I3555" s="44"/>
      <c r="J3555" s="39" t="e">
        <f>VLOOKUP(A3555,'[1]2019.11'!$A:$B,2,0)</f>
        <v>#N/A</v>
      </c>
      <c r="X3555" s="39" t="e">
        <f>VLOOKUP(A3555,'[1]2019.30'!$A:$B,2,0)</f>
        <v>#N/A</v>
      </c>
      <c r="AJ3555" s="39" t="e">
        <f>VLOOKUP(A3555,[2]修订!$B:$C,2,0)</f>
        <v>#N/A</v>
      </c>
    </row>
    <row r="3556" s="39" customFormat="1" ht="27" spans="1:36">
      <c r="A3556" s="55">
        <v>330201051</v>
      </c>
      <c r="B3556" s="52" t="s">
        <v>5789</v>
      </c>
      <c r="C3556" s="52" t="s">
        <v>5790</v>
      </c>
      <c r="D3556" s="52" t="s">
        <v>5791</v>
      </c>
      <c r="E3556" s="56" t="s">
        <v>28</v>
      </c>
      <c r="F3556" s="62">
        <v>3700</v>
      </c>
      <c r="G3556" s="52"/>
      <c r="H3556" s="47" t="s">
        <v>339</v>
      </c>
      <c r="I3556" s="44"/>
      <c r="J3556" s="39" t="e">
        <f>VLOOKUP(A3556,'[1]2019.11'!$A:$B,2,0)</f>
        <v>#N/A</v>
      </c>
      <c r="X3556" s="39" t="str">
        <f>VLOOKUP(A3556,'[1]2019.30'!$A:$B,2,0)</f>
        <v>脑脊液漏修补术</v>
      </c>
      <c r="Y3556" s="39">
        <f>IF(B3556=X3556,0,1)</f>
        <v>0</v>
      </c>
      <c r="Z3556" s="39" t="s">
        <v>5790</v>
      </c>
      <c r="AA3556" s="39">
        <f>IF(C3556=Z3556,0,1)</f>
        <v>0</v>
      </c>
      <c r="AB3556" s="39" t="str">
        <f>VLOOKUP(A3556,'[1]2019.30'!$A:$D,4,0)</f>
        <v>生物胶、人工硬膜、钛钢板</v>
      </c>
      <c r="AC3556" s="39">
        <f>IF(D3556=AB3556,0,1)</f>
        <v>0</v>
      </c>
      <c r="AD3556" s="39" t="str">
        <f>VLOOKUP(A3556,'[1]2019.30'!$A:$E,5,0)</f>
        <v>次</v>
      </c>
      <c r="AE3556" s="39">
        <f>IF(E3556=AD3556,0,1)</f>
        <v>0</v>
      </c>
      <c r="AF3556" s="39">
        <f>VLOOKUP(A3556,'[1]2019.30'!$A:$F,6,0)</f>
        <v>3050</v>
      </c>
      <c r="AG3556" s="39">
        <f>IF(F3556=AF3556,0,1)</f>
        <v>1</v>
      </c>
      <c r="AH3556" s="39">
        <v>0</v>
      </c>
      <c r="AI3556" s="39">
        <f>IF(G3556=AH3556,0,1)</f>
        <v>0</v>
      </c>
      <c r="AJ3556" s="39" t="e">
        <f>VLOOKUP(A3556,[2]修订!$B:$C,2,0)</f>
        <v>#N/A</v>
      </c>
    </row>
    <row r="3557" s="39" customFormat="1" ht="24" spans="1:36">
      <c r="A3557" s="55">
        <v>330201052</v>
      </c>
      <c r="B3557" s="52" t="s">
        <v>5792</v>
      </c>
      <c r="C3557" s="52" t="s">
        <v>5793</v>
      </c>
      <c r="D3557" s="52" t="s">
        <v>5794</v>
      </c>
      <c r="E3557" s="56" t="s">
        <v>28</v>
      </c>
      <c r="F3557" s="56">
        <v>2925</v>
      </c>
      <c r="G3557" s="52"/>
      <c r="H3557" s="47" t="s">
        <v>35</v>
      </c>
      <c r="I3557" s="44"/>
      <c r="J3557" s="39" t="str">
        <f>VLOOKUP(A3557,'[1]2019.11'!$A:$B,2,0)</f>
        <v>脑脊膜膨出修补术</v>
      </c>
      <c r="K3557" s="39">
        <f>IF(B3557=J3557,0,1)</f>
        <v>0</v>
      </c>
      <c r="L3557" s="39" t="s">
        <v>5793</v>
      </c>
      <c r="M3557" s="39">
        <f>IF(C3557=L3557,0,1)</f>
        <v>0</v>
      </c>
      <c r="N3557" s="39" t="str">
        <f>VLOOKUP(A3557,'[1]2019.11'!$A:$D,4,0)</f>
        <v>重建硬膜及骨性材料</v>
      </c>
      <c r="O3557" s="39">
        <f>IF(D3557=N3557,0,1)</f>
        <v>0</v>
      </c>
      <c r="P3557" s="39" t="str">
        <f>VLOOKUP(A3557:A3558,'[1]2019.11'!$A:$E,5,0)</f>
        <v>次</v>
      </c>
      <c r="Q3557" s="39">
        <f>IF(E3557=P3557,0,1)</f>
        <v>0</v>
      </c>
      <c r="R3557" s="39">
        <f>VLOOKUP(A3557,'[1]2019.11'!$A:$F,6,0)</f>
        <v>2925</v>
      </c>
      <c r="S3557" s="39">
        <f>IF(F3557=R3557,0,1)</f>
        <v>0</v>
      </c>
      <c r="V3557" s="39">
        <v>0</v>
      </c>
      <c r="W3557" s="39">
        <f>IF(G3557=V3557,0,1)</f>
        <v>0</v>
      </c>
      <c r="X3557" s="39" t="e">
        <f>VLOOKUP(A3557,'[1]2019.30'!$A:$B,2,0)</f>
        <v>#N/A</v>
      </c>
      <c r="AJ3557" s="39" t="e">
        <f>VLOOKUP(A3557,[2]修订!$B:$C,2,0)</f>
        <v>#N/A</v>
      </c>
    </row>
    <row r="3558" s="39" customFormat="1" ht="24" spans="1:36">
      <c r="A3558" s="55">
        <v>330201053</v>
      </c>
      <c r="B3558" s="52" t="s">
        <v>5795</v>
      </c>
      <c r="C3558" s="52" t="s">
        <v>5796</v>
      </c>
      <c r="D3558" s="52"/>
      <c r="E3558" s="56" t="s">
        <v>28</v>
      </c>
      <c r="F3558" s="56">
        <v>2350</v>
      </c>
      <c r="G3558" s="52"/>
      <c r="H3558" s="47"/>
      <c r="I3558" s="44"/>
      <c r="J3558" s="39" t="e">
        <f>VLOOKUP(A3558,'[1]2019.11'!$A:$B,2,0)</f>
        <v>#N/A</v>
      </c>
      <c r="X3558" s="39" t="e">
        <f>VLOOKUP(A3558,'[1]2019.30'!$A:$B,2,0)</f>
        <v>#N/A</v>
      </c>
      <c r="AJ3558" s="39" t="e">
        <f>VLOOKUP(A3558,[2]修订!$B:$C,2,0)</f>
        <v>#N/A</v>
      </c>
    </row>
    <row r="3559" s="39" customFormat="1" spans="1:36">
      <c r="A3559" s="55">
        <v>330201054</v>
      </c>
      <c r="B3559" s="52" t="s">
        <v>5797</v>
      </c>
      <c r="C3559" s="52"/>
      <c r="D3559" s="52"/>
      <c r="E3559" s="56" t="s">
        <v>28</v>
      </c>
      <c r="F3559" s="56">
        <v>2750</v>
      </c>
      <c r="G3559" s="52"/>
      <c r="H3559" s="47"/>
      <c r="I3559" s="44"/>
      <c r="J3559" s="39" t="e">
        <f>VLOOKUP(A3559,'[1]2019.11'!$A:$B,2,0)</f>
        <v>#N/A</v>
      </c>
      <c r="X3559" s="39" t="e">
        <f>VLOOKUP(A3559,'[1]2019.30'!$A:$B,2,0)</f>
        <v>#N/A</v>
      </c>
      <c r="AJ3559" s="39" t="e">
        <f>VLOOKUP(A3559,[2]修订!$B:$C,2,0)</f>
        <v>#N/A</v>
      </c>
    </row>
    <row r="3560" s="39" customFormat="1" spans="1:36">
      <c r="A3560" s="55">
        <v>330201055</v>
      </c>
      <c r="B3560" s="52" t="s">
        <v>5798</v>
      </c>
      <c r="C3560" s="52"/>
      <c r="D3560" s="52"/>
      <c r="E3560" s="56" t="s">
        <v>28</v>
      </c>
      <c r="F3560" s="56">
        <v>1150</v>
      </c>
      <c r="G3560" s="52"/>
      <c r="H3560" s="47"/>
      <c r="I3560" s="44"/>
      <c r="J3560" s="39" t="e">
        <f>VLOOKUP(A3560,'[1]2019.11'!$A:$B,2,0)</f>
        <v>#N/A</v>
      </c>
      <c r="X3560" s="39" t="e">
        <f>VLOOKUP(A3560,'[1]2019.30'!$A:$B,2,0)</f>
        <v>#N/A</v>
      </c>
      <c r="AJ3560" s="39" t="e">
        <f>VLOOKUP(A3560,[2]修订!$B:$C,2,0)</f>
        <v>#N/A</v>
      </c>
    </row>
    <row r="3561" s="39" customFormat="1" ht="24" spans="1:36">
      <c r="A3561" s="55">
        <v>330201056</v>
      </c>
      <c r="B3561" s="52" t="s">
        <v>5799</v>
      </c>
      <c r="C3561" s="52"/>
      <c r="D3561" s="52"/>
      <c r="E3561" s="56" t="s">
        <v>28</v>
      </c>
      <c r="F3561" s="56">
        <v>2350</v>
      </c>
      <c r="G3561" s="52"/>
      <c r="H3561" s="47"/>
      <c r="I3561" s="44"/>
      <c r="J3561" s="39" t="e">
        <f>VLOOKUP(A3561,'[1]2019.11'!$A:$B,2,0)</f>
        <v>#N/A</v>
      </c>
      <c r="X3561" s="39" t="e">
        <f>VLOOKUP(A3561,'[1]2019.30'!$A:$B,2,0)</f>
        <v>#N/A</v>
      </c>
      <c r="AJ3561" s="39" t="e">
        <f>VLOOKUP(A3561,[2]修订!$B:$C,2,0)</f>
        <v>#N/A</v>
      </c>
    </row>
    <row r="3562" s="39" customFormat="1" spans="1:36">
      <c r="A3562" s="55">
        <v>330201057</v>
      </c>
      <c r="B3562" s="52" t="s">
        <v>5800</v>
      </c>
      <c r="C3562" s="52"/>
      <c r="D3562" s="52"/>
      <c r="E3562" s="56" t="s">
        <v>28</v>
      </c>
      <c r="F3562" s="56">
        <v>1850</v>
      </c>
      <c r="G3562" s="52"/>
      <c r="H3562" s="47"/>
      <c r="I3562" s="44"/>
      <c r="J3562" s="39" t="e">
        <f>VLOOKUP(A3562,'[1]2019.11'!$A:$B,2,0)</f>
        <v>#N/A</v>
      </c>
      <c r="X3562" s="39" t="e">
        <f>VLOOKUP(A3562,'[1]2019.30'!$A:$B,2,0)</f>
        <v>#N/A</v>
      </c>
      <c r="AJ3562" s="39" t="e">
        <f>VLOOKUP(A3562,[2]修订!$B:$C,2,0)</f>
        <v>#N/A</v>
      </c>
    </row>
    <row r="3563" s="39" customFormat="1" spans="1:36">
      <c r="A3563" s="55">
        <v>330201058</v>
      </c>
      <c r="B3563" s="52" t="s">
        <v>5801</v>
      </c>
      <c r="C3563" s="52" t="s">
        <v>5802</v>
      </c>
      <c r="D3563" s="52"/>
      <c r="E3563" s="56" t="s">
        <v>28</v>
      </c>
      <c r="F3563" s="56">
        <v>2350</v>
      </c>
      <c r="G3563" s="52"/>
      <c r="H3563" s="47"/>
      <c r="I3563" s="44"/>
      <c r="J3563" s="39" t="e">
        <f>VLOOKUP(A3563,'[1]2019.11'!$A:$B,2,0)</f>
        <v>#N/A</v>
      </c>
      <c r="X3563" s="39" t="e">
        <f>VLOOKUP(A3563,'[1]2019.30'!$A:$B,2,0)</f>
        <v>#N/A</v>
      </c>
      <c r="AJ3563" s="39" t="e">
        <f>VLOOKUP(A3563,[2]修订!$B:$C,2,0)</f>
        <v>#N/A</v>
      </c>
    </row>
    <row r="3564" s="39" customFormat="1" ht="27" spans="1:36">
      <c r="A3564" s="55">
        <v>330201059</v>
      </c>
      <c r="B3564" s="52" t="s">
        <v>5803</v>
      </c>
      <c r="C3564" s="52" t="s">
        <v>5804</v>
      </c>
      <c r="D3564" s="52" t="s">
        <v>5805</v>
      </c>
      <c r="E3564" s="56" t="s">
        <v>28</v>
      </c>
      <c r="F3564" s="62">
        <v>4500</v>
      </c>
      <c r="G3564" s="52" t="s">
        <v>5806</v>
      </c>
      <c r="H3564" s="47" t="s">
        <v>339</v>
      </c>
      <c r="I3564" s="44"/>
      <c r="J3564" s="39" t="e">
        <f>VLOOKUP(A3564,'[1]2019.11'!$A:$B,2,0)</f>
        <v>#N/A</v>
      </c>
      <c r="X3564" s="39" t="str">
        <f>VLOOKUP(A3564,'[1]2019.30'!$A:$B,2,0)</f>
        <v>立体定向颅内肿物清除术</v>
      </c>
      <c r="Y3564" s="39">
        <f t="shared" ref="Y3564:Y3569" si="732">IF(B3564=X3564,0,1)</f>
        <v>0</v>
      </c>
      <c r="Z3564" s="39" t="s">
        <v>5804</v>
      </c>
      <c r="AA3564" s="39">
        <f t="shared" ref="AA3564:AA3569" si="733">IF(C3564=Z3564,0,1)</f>
        <v>0</v>
      </c>
      <c r="AB3564" s="39" t="str">
        <f>VLOOKUP(A3564,'[1]2019.30'!$A:$D,4,0)</f>
        <v>引流</v>
      </c>
      <c r="AC3564" s="39">
        <f t="shared" ref="AC3564:AC3569" si="734">IF(D3564=AB3564,0,1)</f>
        <v>0</v>
      </c>
      <c r="AD3564" s="39" t="str">
        <f>VLOOKUP(A3564,'[1]2019.30'!$A:$E,5,0)</f>
        <v>次</v>
      </c>
      <c r="AE3564" s="39">
        <f t="shared" ref="AE3564:AE3569" si="735">IF(E3564=AD3564,0,1)</f>
        <v>0</v>
      </c>
      <c r="AF3564" s="39">
        <f>VLOOKUP(A3564,'[1]2019.30'!$A:$F,6,0)</f>
        <v>3900</v>
      </c>
      <c r="AG3564" s="39">
        <f t="shared" ref="AG3564:AG3569" si="736">IF(F3564=AF3564,0,1)</f>
        <v>1</v>
      </c>
      <c r="AH3564" s="39" t="s">
        <v>5806</v>
      </c>
      <c r="AI3564" s="39">
        <f>IF(G3564=AH3564,0,1)</f>
        <v>0</v>
      </c>
      <c r="AJ3564" s="39" t="e">
        <f>VLOOKUP(A3564,[2]修订!$B:$C,2,0)</f>
        <v>#N/A</v>
      </c>
    </row>
    <row r="3565" s="39" customFormat="1" ht="36" spans="1:36">
      <c r="A3565" s="55">
        <v>330201060</v>
      </c>
      <c r="B3565" s="52" t="s">
        <v>5807</v>
      </c>
      <c r="C3565" s="52" t="s">
        <v>5808</v>
      </c>
      <c r="D3565" s="52"/>
      <c r="E3565" s="56" t="s">
        <v>5809</v>
      </c>
      <c r="F3565" s="56">
        <v>3900</v>
      </c>
      <c r="G3565" s="52" t="s">
        <v>5810</v>
      </c>
      <c r="H3565" s="47" t="s">
        <v>68</v>
      </c>
      <c r="I3565" s="44"/>
      <c r="J3565" s="39" t="e">
        <f>VLOOKUP(A3565,'[1]2019.11'!$A:$B,2,0)</f>
        <v>#N/A</v>
      </c>
      <c r="X3565" s="39" t="str">
        <f>VLOOKUP(A3565,'[1]2019.30'!$A:$B,2,0)</f>
        <v>立体定向脑深部核团毁损术</v>
      </c>
      <c r="Y3565" s="39">
        <f t="shared" si="732"/>
        <v>0</v>
      </c>
      <c r="Z3565" s="39" t="s">
        <v>5808</v>
      </c>
      <c r="AA3565" s="39">
        <f t="shared" si="733"/>
        <v>0</v>
      </c>
      <c r="AB3565" s="39" t="e">
        <f>VLOOKUP(A3565,'[1]2019.30'!$A:$D,4,0)</f>
        <v>#REF!</v>
      </c>
      <c r="AC3565" s="39" t="e">
        <f t="shared" si="734"/>
        <v>#REF!</v>
      </c>
      <c r="AD3565" s="39" t="str">
        <f>VLOOKUP(A3565,'[1]2019.30'!$A:$E,5,0)</f>
        <v>靶点</v>
      </c>
      <c r="AE3565" s="39">
        <f t="shared" si="735"/>
        <v>0</v>
      </c>
      <c r="AF3565" s="39">
        <f>VLOOKUP(A3565,'[1]2019.30'!$A:$F,6,0)</f>
        <v>3900</v>
      </c>
      <c r="AG3565" s="39">
        <f t="shared" si="736"/>
        <v>0</v>
      </c>
      <c r="AH3565" s="39" t="s">
        <v>5810</v>
      </c>
      <c r="AI3565" s="39">
        <f>IF(G3565=AH3565,0,1)</f>
        <v>0</v>
      </c>
      <c r="AJ3565" s="39" t="e">
        <f>VLOOKUP(A3565,[2]修订!$B:$C,2,0)</f>
        <v>#N/A</v>
      </c>
    </row>
    <row r="3566" s="39" customFormat="1" ht="36" spans="1:36">
      <c r="A3566" s="55">
        <v>330201061</v>
      </c>
      <c r="B3566" s="52" t="s">
        <v>5811</v>
      </c>
      <c r="C3566" s="52" t="s">
        <v>5812</v>
      </c>
      <c r="D3566" s="52"/>
      <c r="E3566" s="56" t="s">
        <v>28</v>
      </c>
      <c r="F3566" s="56" t="s">
        <v>48</v>
      </c>
      <c r="G3566" s="52"/>
      <c r="H3566" s="57" t="s">
        <v>159</v>
      </c>
      <c r="J3566" s="39" t="e">
        <f>VLOOKUP(A3566,'[1]2019.11'!$A:$B,2,0)</f>
        <v>#N/A</v>
      </c>
      <c r="X3566" s="39" t="e">
        <f>VLOOKUP(A3566,'[1]2019.30'!$A:$B,2,0)</f>
        <v>#N/A</v>
      </c>
      <c r="AJ3566" s="39" t="e">
        <f>VLOOKUP(A3566,[2]修订!$B:$C,2,0)</f>
        <v>#N/A</v>
      </c>
    </row>
    <row r="3567" s="39" customFormat="1" ht="60" spans="1:36">
      <c r="A3567" s="55">
        <v>330201062</v>
      </c>
      <c r="B3567" s="52" t="s">
        <v>5813</v>
      </c>
      <c r="C3567" s="52" t="s">
        <v>5814</v>
      </c>
      <c r="D3567" s="52"/>
      <c r="E3567" s="56" t="s">
        <v>28</v>
      </c>
      <c r="F3567" s="56" t="s">
        <v>48</v>
      </c>
      <c r="G3567" s="52"/>
      <c r="H3567" s="57" t="s">
        <v>159</v>
      </c>
      <c r="J3567" s="39" t="e">
        <f>VLOOKUP(A3567,'[1]2019.11'!$A:$B,2,0)</f>
        <v>#N/A</v>
      </c>
      <c r="X3567" s="39" t="e">
        <f>VLOOKUP(A3567,'[1]2019.30'!$A:$B,2,0)</f>
        <v>#N/A</v>
      </c>
      <c r="AJ3567" s="39" t="e">
        <f>VLOOKUP(A3567,[2]修订!$B:$C,2,0)</f>
        <v>#N/A</v>
      </c>
    </row>
    <row r="3568" s="39" customFormat="1" spans="1:36">
      <c r="A3568" s="55">
        <v>330202</v>
      </c>
      <c r="B3568" s="52" t="s">
        <v>5815</v>
      </c>
      <c r="C3568" s="52"/>
      <c r="D3568" s="52"/>
      <c r="E3568" s="56"/>
      <c r="F3568" s="56"/>
      <c r="G3568" s="52"/>
      <c r="H3568" s="47"/>
      <c r="I3568" s="44"/>
      <c r="J3568" s="39" t="str">
        <f>VLOOKUP(A3568,'[1]2019.11'!$A:$B,2,0)</f>
        <v>颅神经手术</v>
      </c>
      <c r="K3568" s="39">
        <f>IF(B3568=J3568,0,1)</f>
        <v>0</v>
      </c>
      <c r="L3568" s="39">
        <v>0</v>
      </c>
      <c r="M3568" s="39">
        <f>IF(C3568=L3568,0,1)</f>
        <v>0</v>
      </c>
      <c r="N3568" s="39" t="e">
        <f>VLOOKUP(A3568,'[1]2019.11'!$A:$D,4,0)</f>
        <v>#REF!</v>
      </c>
      <c r="O3568" s="39" t="e">
        <f>IF(D3568=N3568,0,1)</f>
        <v>#REF!</v>
      </c>
      <c r="P3568" s="39" t="e">
        <f>VLOOKUP(A3568:A3569,'[1]2019.11'!$A:$E,5,0)</f>
        <v>#REF!</v>
      </c>
      <c r="Q3568" s="39" t="e">
        <f>IF(E3568=P3568,0,1)</f>
        <v>#REF!</v>
      </c>
      <c r="R3568" s="39" t="e">
        <f>VLOOKUP(A3568,'[1]2019.11'!$A:$F,6,0)</f>
        <v>#REF!</v>
      </c>
      <c r="S3568" s="39" t="e">
        <f>IF(F3568=R3568,0,1)</f>
        <v>#REF!</v>
      </c>
      <c r="V3568" s="39">
        <v>0</v>
      </c>
      <c r="W3568" s="39">
        <f>IF(G3568=V3568,0,1)</f>
        <v>0</v>
      </c>
      <c r="X3568" s="39" t="str">
        <f>VLOOKUP(A3568,'[1]2019.30'!$A:$B,2,0)</f>
        <v>颅神经手术</v>
      </c>
      <c r="Y3568" s="39">
        <f t="shared" si="732"/>
        <v>0</v>
      </c>
      <c r="Z3568" s="39">
        <v>0</v>
      </c>
      <c r="AA3568" s="39">
        <f t="shared" si="733"/>
        <v>0</v>
      </c>
      <c r="AB3568" s="39" t="e">
        <f>VLOOKUP(A3568,'[1]2019.30'!$A:$D,4,0)</f>
        <v>#REF!</v>
      </c>
      <c r="AC3568" s="39" t="e">
        <f t="shared" si="734"/>
        <v>#REF!</v>
      </c>
      <c r="AD3568" s="39" t="e">
        <f>VLOOKUP(A3568,'[1]2019.30'!$A:$E,5,0)</f>
        <v>#REF!</v>
      </c>
      <c r="AE3568" s="39" t="e">
        <f t="shared" si="735"/>
        <v>#REF!</v>
      </c>
      <c r="AF3568" s="39" t="e">
        <f>VLOOKUP(A3568,'[1]2019.30'!$A:$F,6,0)</f>
        <v>#REF!</v>
      </c>
      <c r="AG3568" s="39" t="e">
        <f t="shared" si="736"/>
        <v>#REF!</v>
      </c>
      <c r="AH3568" s="39">
        <v>0</v>
      </c>
      <c r="AI3568" s="39">
        <f>IF(G3568=AH3568,0,1)</f>
        <v>0</v>
      </c>
      <c r="AJ3568" s="39" t="e">
        <f>VLOOKUP(A3568,[2]修订!$B:$C,2,0)</f>
        <v>#N/A</v>
      </c>
    </row>
    <row r="3569" s="39" customFormat="1" spans="1:36">
      <c r="A3569" s="55">
        <v>330202001</v>
      </c>
      <c r="B3569" s="52" t="s">
        <v>5816</v>
      </c>
      <c r="C3569" s="52"/>
      <c r="D3569" s="52"/>
      <c r="E3569" s="56" t="s">
        <v>28</v>
      </c>
      <c r="F3569" s="56">
        <v>3185</v>
      </c>
      <c r="G3569" s="52"/>
      <c r="H3569" s="47" t="s">
        <v>68</v>
      </c>
      <c r="I3569" s="44"/>
      <c r="J3569" s="39" t="e">
        <f>VLOOKUP(A3569,'[1]2019.11'!$A:$B,2,0)</f>
        <v>#N/A</v>
      </c>
      <c r="X3569" s="39" t="str">
        <f>VLOOKUP(A3569,'[1]2019.30'!$A:$B,2,0)</f>
        <v>三叉神经感觉后根切断术</v>
      </c>
      <c r="Y3569" s="39">
        <f t="shared" si="732"/>
        <v>0</v>
      </c>
      <c r="Z3569" s="39">
        <v>0</v>
      </c>
      <c r="AA3569" s="39">
        <f t="shared" si="733"/>
        <v>0</v>
      </c>
      <c r="AB3569" s="39" t="e">
        <f>VLOOKUP(A3569,'[1]2019.30'!$A:$D,4,0)</f>
        <v>#REF!</v>
      </c>
      <c r="AC3569" s="39" t="e">
        <f t="shared" si="734"/>
        <v>#REF!</v>
      </c>
      <c r="AD3569" s="39" t="str">
        <f>VLOOKUP(A3569,'[1]2019.30'!$A:$E,5,0)</f>
        <v>次</v>
      </c>
      <c r="AE3569" s="39">
        <f t="shared" si="735"/>
        <v>0</v>
      </c>
      <c r="AF3569" s="39">
        <f>VLOOKUP(A3569,'[1]2019.30'!$A:$F,6,0)</f>
        <v>3185</v>
      </c>
      <c r="AG3569" s="39">
        <f t="shared" si="736"/>
        <v>0</v>
      </c>
      <c r="AH3569" s="39">
        <v>0</v>
      </c>
      <c r="AI3569" s="39">
        <f>IF(G3569=AH3569,0,1)</f>
        <v>0</v>
      </c>
      <c r="AJ3569" s="39" t="e">
        <f>VLOOKUP(A3569,[2]修订!$B:$C,2,0)</f>
        <v>#N/A</v>
      </c>
    </row>
    <row r="3570" s="39" customFormat="1" ht="24" spans="1:36">
      <c r="A3570" s="55">
        <v>330202002</v>
      </c>
      <c r="B3570" s="52" t="s">
        <v>5817</v>
      </c>
      <c r="C3570" s="52"/>
      <c r="D3570" s="52"/>
      <c r="E3570" s="56" t="s">
        <v>5818</v>
      </c>
      <c r="F3570" s="56">
        <v>740</v>
      </c>
      <c r="G3570" s="52" t="s">
        <v>5819</v>
      </c>
      <c r="H3570" s="47" t="s">
        <v>35</v>
      </c>
      <c r="I3570" s="44"/>
      <c r="J3570" s="39" t="str">
        <f>VLOOKUP(A3570,'[1]2019.11'!$A:$B,2,0)</f>
        <v>三叉神经周围支切断术</v>
      </c>
      <c r="K3570" s="39">
        <f>IF(B3570=J3570,0,1)</f>
        <v>0</v>
      </c>
      <c r="L3570" s="39">
        <v>0</v>
      </c>
      <c r="M3570" s="39">
        <f>IF(C3570=L3570,0,1)</f>
        <v>0</v>
      </c>
      <c r="N3570" s="39" t="e">
        <f>VLOOKUP(A3570,'[1]2019.11'!$A:$D,4,0)</f>
        <v>#REF!</v>
      </c>
      <c r="O3570" s="39" t="e">
        <f>IF(D3570=N3570,0,1)</f>
        <v>#REF!</v>
      </c>
      <c r="P3570" s="39" t="str">
        <f>VLOOKUP(A3570:A3571,'[1]2019.11'!$A:$E,5,0)</f>
        <v>每神经支</v>
      </c>
      <c r="Q3570" s="39">
        <f>IF(E3570=P3570,0,1)</f>
        <v>0</v>
      </c>
      <c r="R3570" s="39">
        <f>VLOOKUP(A3570,'[1]2019.11'!$A:$F,6,0)</f>
        <v>740</v>
      </c>
      <c r="S3570" s="39">
        <f>IF(F3570=R3570,0,1)</f>
        <v>0</v>
      </c>
      <c r="V3570" s="39" t="s">
        <v>5819</v>
      </c>
      <c r="W3570" s="39">
        <f>IF(G3570=V3570,0,1)</f>
        <v>0</v>
      </c>
      <c r="X3570" s="39" t="e">
        <f>VLOOKUP(A3570,'[1]2019.30'!$A:$B,2,0)</f>
        <v>#N/A</v>
      </c>
      <c r="AJ3570" s="39" t="e">
        <f>VLOOKUP(A3570,[2]修订!$B:$C,2,0)</f>
        <v>#N/A</v>
      </c>
    </row>
    <row r="3571" s="39" customFormat="1" spans="1:36">
      <c r="A3571" s="55">
        <v>330202003</v>
      </c>
      <c r="B3571" s="52" t="s">
        <v>5820</v>
      </c>
      <c r="C3571" s="52"/>
      <c r="D3571" s="52"/>
      <c r="E3571" s="56" t="s">
        <v>5818</v>
      </c>
      <c r="F3571" s="56">
        <v>570</v>
      </c>
      <c r="G3571" s="52"/>
      <c r="H3571" s="47"/>
      <c r="I3571" s="44"/>
      <c r="J3571" s="39" t="e">
        <f>VLOOKUP(A3571,'[1]2019.11'!$A:$B,2,0)</f>
        <v>#N/A</v>
      </c>
      <c r="X3571" s="39" t="e">
        <f>VLOOKUP(A3571,'[1]2019.30'!$A:$B,2,0)</f>
        <v>#N/A</v>
      </c>
      <c r="AJ3571" s="39" t="e">
        <f>VLOOKUP(A3571,[2]修订!$B:$C,2,0)</f>
        <v>#N/A</v>
      </c>
    </row>
    <row r="3572" s="39" customFormat="1" spans="1:36">
      <c r="A3572" s="55">
        <v>330202004</v>
      </c>
      <c r="B3572" s="52" t="s">
        <v>5821</v>
      </c>
      <c r="C3572" s="52"/>
      <c r="D3572" s="52"/>
      <c r="E3572" s="56" t="s">
        <v>5818</v>
      </c>
      <c r="F3572" s="56">
        <v>950</v>
      </c>
      <c r="G3572" s="52"/>
      <c r="H3572" s="47"/>
      <c r="I3572" s="44"/>
      <c r="J3572" s="39" t="e">
        <f>VLOOKUP(A3572,'[1]2019.11'!$A:$B,2,0)</f>
        <v>#N/A</v>
      </c>
      <c r="X3572" s="39" t="e">
        <f>VLOOKUP(A3572,'[1]2019.30'!$A:$B,2,0)</f>
        <v>#N/A</v>
      </c>
      <c r="AJ3572" s="39" t="e">
        <f>VLOOKUP(A3572,[2]修订!$B:$C,2,0)</f>
        <v>#N/A</v>
      </c>
    </row>
    <row r="3573" s="39" customFormat="1" ht="24" spans="1:36">
      <c r="A3573" s="55">
        <v>330202005</v>
      </c>
      <c r="B3573" s="52" t="s">
        <v>5822</v>
      </c>
      <c r="C3573" s="52"/>
      <c r="D3573" s="52"/>
      <c r="E3573" s="56" t="s">
        <v>28</v>
      </c>
      <c r="F3573" s="56">
        <v>2050</v>
      </c>
      <c r="G3573" s="52"/>
      <c r="H3573" s="47"/>
      <c r="I3573" s="44"/>
      <c r="J3573" s="39" t="e">
        <f>VLOOKUP(A3573,'[1]2019.11'!$A:$B,2,0)</f>
        <v>#N/A</v>
      </c>
      <c r="X3573" s="39" t="e">
        <f>VLOOKUP(A3573,'[1]2019.30'!$A:$B,2,0)</f>
        <v>#N/A</v>
      </c>
      <c r="AJ3573" s="39" t="e">
        <f>VLOOKUP(A3573,[2]修订!$B:$C,2,0)</f>
        <v>#N/A</v>
      </c>
    </row>
    <row r="3574" s="39" customFormat="1" spans="1:36">
      <c r="A3574" s="55">
        <v>330202006</v>
      </c>
      <c r="B3574" s="52" t="s">
        <v>5823</v>
      </c>
      <c r="C3574" s="52"/>
      <c r="D3574" s="52"/>
      <c r="E3574" s="56" t="s">
        <v>28</v>
      </c>
      <c r="F3574" s="56">
        <v>2450</v>
      </c>
      <c r="G3574" s="52"/>
      <c r="H3574" s="47"/>
      <c r="I3574" s="44"/>
      <c r="J3574" s="39" t="e">
        <f>VLOOKUP(A3574,'[1]2019.11'!$A:$B,2,0)</f>
        <v>#N/A</v>
      </c>
      <c r="X3574" s="39" t="e">
        <f>VLOOKUP(A3574,'[1]2019.30'!$A:$B,2,0)</f>
        <v>#N/A</v>
      </c>
      <c r="AJ3574" s="39" t="e">
        <f>VLOOKUP(A3574,[2]修订!$B:$C,2,0)</f>
        <v>#N/A</v>
      </c>
    </row>
    <row r="3575" s="39" customFormat="1" ht="27" spans="1:36">
      <c r="A3575" s="55">
        <v>330202007</v>
      </c>
      <c r="B3575" s="52" t="s">
        <v>5824</v>
      </c>
      <c r="C3575" s="52" t="s">
        <v>5825</v>
      </c>
      <c r="D3575" s="52"/>
      <c r="E3575" s="56" t="s">
        <v>28</v>
      </c>
      <c r="F3575" s="62">
        <v>3750</v>
      </c>
      <c r="G3575" s="52"/>
      <c r="H3575" s="47" t="s">
        <v>339</v>
      </c>
      <c r="I3575" s="44"/>
      <c r="J3575" s="39" t="e">
        <f>VLOOKUP(A3575,'[1]2019.11'!$A:$B,2,0)</f>
        <v>#N/A</v>
      </c>
      <c r="X3575" s="39" t="str">
        <f>VLOOKUP(A3575,'[1]2019.30'!$A:$B,2,0)</f>
        <v>颅神经微血管减压术</v>
      </c>
      <c r="Y3575" s="39">
        <f>IF(B3575=X3575,0,1)</f>
        <v>0</v>
      </c>
      <c r="Z3575" s="39" t="s">
        <v>5825</v>
      </c>
      <c r="AA3575" s="39">
        <f>IF(C3575=Z3575,0,1)</f>
        <v>0</v>
      </c>
      <c r="AB3575" s="39" t="e">
        <f>VLOOKUP(A3575,'[1]2019.30'!$A:$D,4,0)</f>
        <v>#REF!</v>
      </c>
      <c r="AC3575" s="39" t="e">
        <f>IF(D3575=AB3575,0,1)</f>
        <v>#REF!</v>
      </c>
      <c r="AD3575" s="39" t="str">
        <f>VLOOKUP(A3575,'[1]2019.30'!$A:$E,5,0)</f>
        <v>次</v>
      </c>
      <c r="AE3575" s="39">
        <f>IF(E3575=AD3575,0,1)</f>
        <v>0</v>
      </c>
      <c r="AF3575" s="39">
        <f>VLOOKUP(A3575,'[1]2019.30'!$A:$F,6,0)</f>
        <v>3185</v>
      </c>
      <c r="AG3575" s="39">
        <f>IF(F3575=AF3575,0,1)</f>
        <v>1</v>
      </c>
      <c r="AH3575" s="39">
        <v>0</v>
      </c>
      <c r="AI3575" s="39">
        <f>IF(G3575=AH3575,0,1)</f>
        <v>0</v>
      </c>
      <c r="AJ3575" s="39" t="e">
        <f>VLOOKUP(A3575,[2]修订!$B:$C,2,0)</f>
        <v>#N/A</v>
      </c>
    </row>
    <row r="3576" s="39" customFormat="1" ht="24" spans="1:36">
      <c r="A3576" s="55">
        <v>330202008</v>
      </c>
      <c r="B3576" s="52" t="s">
        <v>5826</v>
      </c>
      <c r="C3576" s="52" t="s">
        <v>5827</v>
      </c>
      <c r="D3576" s="52"/>
      <c r="E3576" s="56" t="s">
        <v>28</v>
      </c>
      <c r="F3576" s="56">
        <v>1500</v>
      </c>
      <c r="G3576" s="52"/>
      <c r="H3576" s="47"/>
      <c r="I3576" s="44"/>
      <c r="J3576" s="39" t="e">
        <f>VLOOKUP(A3576,'[1]2019.11'!$A:$B,2,0)</f>
        <v>#N/A</v>
      </c>
      <c r="X3576" s="39" t="e">
        <f>VLOOKUP(A3576,'[1]2019.30'!$A:$B,2,0)</f>
        <v>#N/A</v>
      </c>
      <c r="AJ3576" s="39" t="e">
        <f>VLOOKUP(A3576,[2]修订!$B:$C,2,0)</f>
        <v>#N/A</v>
      </c>
    </row>
    <row r="3577" s="39" customFormat="1" ht="24" spans="1:36">
      <c r="A3577" s="55">
        <v>330202009</v>
      </c>
      <c r="B3577" s="52" t="s">
        <v>5828</v>
      </c>
      <c r="C3577" s="52" t="s">
        <v>5829</v>
      </c>
      <c r="D3577" s="52"/>
      <c r="E3577" s="56" t="s">
        <v>28</v>
      </c>
      <c r="F3577" s="56">
        <v>2400</v>
      </c>
      <c r="G3577" s="52"/>
      <c r="H3577" s="47" t="s">
        <v>68</v>
      </c>
      <c r="I3577" s="44"/>
      <c r="J3577" s="39" t="e">
        <f>VLOOKUP(A3577,'[1]2019.11'!$A:$B,2,0)</f>
        <v>#N/A</v>
      </c>
      <c r="X3577" s="39" t="str">
        <f>VLOOKUP(A3577,'[1]2019.30'!$A:$B,2,0)</f>
        <v>面神经吻合术</v>
      </c>
      <c r="Y3577" s="39">
        <f>IF(B3577=X3577,0,1)</f>
        <v>0</v>
      </c>
      <c r="Z3577" s="39" t="s">
        <v>5829</v>
      </c>
      <c r="AA3577" s="39">
        <f>IF(C3577=Z3577,0,1)</f>
        <v>0</v>
      </c>
      <c r="AB3577" s="39" t="e">
        <f>VLOOKUP(A3577,'[1]2019.30'!$A:$D,4,0)</f>
        <v>#REF!</v>
      </c>
      <c r="AC3577" s="39" t="e">
        <f>IF(D3577=AB3577,0,1)</f>
        <v>#REF!</v>
      </c>
      <c r="AD3577" s="39" t="str">
        <f>VLOOKUP(A3577,'[1]2019.30'!$A:$E,5,0)</f>
        <v>次</v>
      </c>
      <c r="AE3577" s="39">
        <f>IF(E3577=AD3577,0,1)</f>
        <v>0</v>
      </c>
      <c r="AF3577" s="39">
        <f>VLOOKUP(A3577,'[1]2019.30'!$A:$F,6,0)</f>
        <v>2400</v>
      </c>
      <c r="AG3577" s="39">
        <f>IF(F3577=AF3577,0,1)</f>
        <v>0</v>
      </c>
      <c r="AH3577" s="39">
        <v>0</v>
      </c>
      <c r="AI3577" s="39">
        <f>IF(G3577=AH3577,0,1)</f>
        <v>0</v>
      </c>
      <c r="AJ3577" s="39" t="e">
        <f>VLOOKUP(A3577,[2]修订!$B:$C,2,0)</f>
        <v>#N/A</v>
      </c>
    </row>
    <row r="3578" s="39" customFormat="1" spans="1:36">
      <c r="A3578" s="55">
        <v>330202010</v>
      </c>
      <c r="B3578" s="52" t="s">
        <v>5830</v>
      </c>
      <c r="C3578" s="52"/>
      <c r="D3578" s="52" t="s">
        <v>5831</v>
      </c>
      <c r="E3578" s="56" t="s">
        <v>28</v>
      </c>
      <c r="F3578" s="56">
        <v>2250</v>
      </c>
      <c r="G3578" s="52"/>
      <c r="H3578" s="47"/>
      <c r="I3578" s="44"/>
      <c r="J3578" s="39" t="e">
        <f>VLOOKUP(A3578,'[1]2019.11'!$A:$B,2,0)</f>
        <v>#N/A</v>
      </c>
      <c r="X3578" s="39" t="e">
        <f>VLOOKUP(A3578,'[1]2019.30'!$A:$B,2,0)</f>
        <v>#N/A</v>
      </c>
      <c r="AJ3578" s="39" t="e">
        <f>VLOOKUP(A3578,[2]修订!$B:$C,2,0)</f>
        <v>#N/A</v>
      </c>
    </row>
    <row r="3579" s="39" customFormat="1" ht="24" spans="1:36">
      <c r="A3579" s="55">
        <v>330202011</v>
      </c>
      <c r="B3579" s="52" t="s">
        <v>5832</v>
      </c>
      <c r="C3579" s="52" t="s">
        <v>5833</v>
      </c>
      <c r="D3579" s="52"/>
      <c r="E3579" s="56" t="s">
        <v>28</v>
      </c>
      <c r="F3579" s="56">
        <v>1850</v>
      </c>
      <c r="G3579" s="52"/>
      <c r="H3579" s="47"/>
      <c r="I3579" s="44"/>
      <c r="J3579" s="39" t="e">
        <f>VLOOKUP(A3579,'[1]2019.11'!$A:$B,2,0)</f>
        <v>#N/A</v>
      </c>
      <c r="X3579" s="39" t="e">
        <f>VLOOKUP(A3579,'[1]2019.30'!$A:$B,2,0)</f>
        <v>#N/A</v>
      </c>
      <c r="AJ3579" s="39" t="e">
        <f>VLOOKUP(A3579,[2]修订!$B:$C,2,0)</f>
        <v>#N/A</v>
      </c>
    </row>
    <row r="3580" s="39" customFormat="1" spans="1:36">
      <c r="A3580" s="55">
        <v>330202012</v>
      </c>
      <c r="B3580" s="52" t="s">
        <v>5834</v>
      </c>
      <c r="C3580" s="52"/>
      <c r="D3580" s="52"/>
      <c r="E3580" s="56" t="s">
        <v>28</v>
      </c>
      <c r="F3580" s="56">
        <v>2250</v>
      </c>
      <c r="G3580" s="52"/>
      <c r="H3580" s="47"/>
      <c r="I3580" s="44"/>
      <c r="J3580" s="39" t="e">
        <f>VLOOKUP(A3580,'[1]2019.11'!$A:$B,2,0)</f>
        <v>#N/A</v>
      </c>
      <c r="X3580" s="39" t="e">
        <f>VLOOKUP(A3580,'[1]2019.30'!$A:$B,2,0)</f>
        <v>#N/A</v>
      </c>
      <c r="AJ3580" s="39" t="e">
        <f>VLOOKUP(A3580,[2]修订!$B:$C,2,0)</f>
        <v>#N/A</v>
      </c>
    </row>
    <row r="3581" s="39" customFormat="1" spans="1:36">
      <c r="A3581" s="55">
        <v>330202013</v>
      </c>
      <c r="B3581" s="52" t="s">
        <v>5835</v>
      </c>
      <c r="C3581" s="52"/>
      <c r="D3581" s="52"/>
      <c r="E3581" s="56" t="s">
        <v>28</v>
      </c>
      <c r="F3581" s="56">
        <v>2250</v>
      </c>
      <c r="G3581" s="52"/>
      <c r="H3581" s="47"/>
      <c r="I3581" s="44"/>
      <c r="J3581" s="39" t="e">
        <f>VLOOKUP(A3581,'[1]2019.11'!$A:$B,2,0)</f>
        <v>#N/A</v>
      </c>
      <c r="X3581" s="39" t="e">
        <f>VLOOKUP(A3581,'[1]2019.30'!$A:$B,2,0)</f>
        <v>#N/A</v>
      </c>
      <c r="AJ3581" s="39" t="e">
        <f>VLOOKUP(A3581,[2]修订!$B:$C,2,0)</f>
        <v>#N/A</v>
      </c>
    </row>
    <row r="3582" s="39" customFormat="1" spans="1:36">
      <c r="A3582" s="55">
        <v>330202014</v>
      </c>
      <c r="B3582" s="52" t="s">
        <v>5836</v>
      </c>
      <c r="C3582" s="52"/>
      <c r="D3582" s="52"/>
      <c r="E3582" s="56" t="s">
        <v>28</v>
      </c>
      <c r="F3582" s="56">
        <v>2350</v>
      </c>
      <c r="G3582" s="52"/>
      <c r="H3582" s="47"/>
      <c r="I3582" s="44"/>
      <c r="J3582" s="39" t="e">
        <f>VLOOKUP(A3582,'[1]2019.11'!$A:$B,2,0)</f>
        <v>#N/A</v>
      </c>
      <c r="X3582" s="39" t="e">
        <f>VLOOKUP(A3582,'[1]2019.30'!$A:$B,2,0)</f>
        <v>#N/A</v>
      </c>
      <c r="AJ3582" s="39" t="e">
        <f>VLOOKUP(A3582,[2]修订!$B:$C,2,0)</f>
        <v>#N/A</v>
      </c>
    </row>
    <row r="3583" s="39" customFormat="1" spans="1:36">
      <c r="A3583" s="55">
        <v>330202015</v>
      </c>
      <c r="B3583" s="52" t="s">
        <v>5837</v>
      </c>
      <c r="C3583" s="52"/>
      <c r="D3583" s="52"/>
      <c r="E3583" s="56" t="s">
        <v>28</v>
      </c>
      <c r="F3583" s="56">
        <v>2350</v>
      </c>
      <c r="G3583" s="52"/>
      <c r="H3583" s="47"/>
      <c r="I3583" s="44"/>
      <c r="J3583" s="39" t="e">
        <f>VLOOKUP(A3583,'[1]2019.11'!$A:$B,2,0)</f>
        <v>#N/A</v>
      </c>
      <c r="X3583" s="39" t="e">
        <f>VLOOKUP(A3583,'[1]2019.30'!$A:$B,2,0)</f>
        <v>#N/A</v>
      </c>
      <c r="AJ3583" s="39" t="e">
        <f>VLOOKUP(A3583,[2]修订!$B:$C,2,0)</f>
        <v>#N/A</v>
      </c>
    </row>
    <row r="3584" s="39" customFormat="1" spans="1:36">
      <c r="A3584" s="55">
        <v>330202016</v>
      </c>
      <c r="B3584" s="52" t="s">
        <v>5838</v>
      </c>
      <c r="C3584" s="52"/>
      <c r="D3584" s="52"/>
      <c r="E3584" s="56" t="s">
        <v>28</v>
      </c>
      <c r="F3584" s="56">
        <v>2800</v>
      </c>
      <c r="G3584" s="52"/>
      <c r="H3584" s="47"/>
      <c r="I3584" s="44"/>
      <c r="J3584" s="39" t="e">
        <f>VLOOKUP(A3584,'[1]2019.11'!$A:$B,2,0)</f>
        <v>#N/A</v>
      </c>
      <c r="X3584" s="39" t="e">
        <f>VLOOKUP(A3584,'[1]2019.30'!$A:$B,2,0)</f>
        <v>#N/A</v>
      </c>
      <c r="AJ3584" s="39" t="e">
        <f>VLOOKUP(A3584,[2]修订!$B:$C,2,0)</f>
        <v>#N/A</v>
      </c>
    </row>
    <row r="3585" s="39" customFormat="1" ht="24" spans="1:36">
      <c r="A3585" s="55">
        <v>330202017</v>
      </c>
      <c r="B3585" s="52" t="s">
        <v>5839</v>
      </c>
      <c r="C3585" s="52" t="s">
        <v>5840</v>
      </c>
      <c r="D3585" s="52"/>
      <c r="E3585" s="56" t="s">
        <v>28</v>
      </c>
      <c r="F3585" s="56">
        <v>2250</v>
      </c>
      <c r="G3585" s="52"/>
      <c r="H3585" s="47"/>
      <c r="I3585" s="44"/>
      <c r="J3585" s="39" t="e">
        <f>VLOOKUP(A3585,'[1]2019.11'!$A:$B,2,0)</f>
        <v>#N/A</v>
      </c>
      <c r="X3585" s="39" t="e">
        <f>VLOOKUP(A3585,'[1]2019.30'!$A:$B,2,0)</f>
        <v>#N/A</v>
      </c>
      <c r="AJ3585" s="39" t="e">
        <f>VLOOKUP(A3585,[2]修订!$B:$C,2,0)</f>
        <v>#N/A</v>
      </c>
    </row>
    <row r="3586" s="39" customFormat="1" spans="1:36">
      <c r="A3586" s="55">
        <v>330202018</v>
      </c>
      <c r="B3586" s="52" t="s">
        <v>5841</v>
      </c>
      <c r="C3586" s="52"/>
      <c r="D3586" s="52"/>
      <c r="E3586" s="56" t="s">
        <v>28</v>
      </c>
      <c r="F3586" s="56">
        <v>2700</v>
      </c>
      <c r="G3586" s="52"/>
      <c r="H3586" s="47"/>
      <c r="I3586" s="44"/>
      <c r="J3586" s="39" t="e">
        <f>VLOOKUP(A3586,'[1]2019.11'!$A:$B,2,0)</f>
        <v>#N/A</v>
      </c>
      <c r="X3586" s="39" t="e">
        <f>VLOOKUP(A3586,'[1]2019.30'!$A:$B,2,0)</f>
        <v>#N/A</v>
      </c>
      <c r="AJ3586" s="39" t="e">
        <f>VLOOKUP(A3586,[2]修订!$B:$C,2,0)</f>
        <v>#N/A</v>
      </c>
    </row>
    <row r="3587" s="39" customFormat="1" spans="1:36">
      <c r="A3587" s="55">
        <v>330203</v>
      </c>
      <c r="B3587" s="52" t="s">
        <v>5842</v>
      </c>
      <c r="C3587" s="52"/>
      <c r="D3587" s="52"/>
      <c r="E3587" s="56"/>
      <c r="F3587" s="56"/>
      <c r="G3587" s="52"/>
      <c r="H3587" s="47"/>
      <c r="I3587" s="44"/>
      <c r="J3587" s="39" t="str">
        <f>VLOOKUP(A3587,'[1]2019.11'!$A:$B,2,0)</f>
        <v>脑血管手术</v>
      </c>
      <c r="K3587" s="39">
        <f>IF(B3587=J3587,0,1)</f>
        <v>0</v>
      </c>
      <c r="L3587" s="39">
        <v>0</v>
      </c>
      <c r="M3587" s="39">
        <f>IF(C3587=L3587,0,1)</f>
        <v>0</v>
      </c>
      <c r="N3587" s="39" t="e">
        <f>VLOOKUP(A3587,'[1]2019.11'!$A:$D,4,0)</f>
        <v>#REF!</v>
      </c>
      <c r="O3587" s="39" t="e">
        <f>IF(D3587=N3587,0,1)</f>
        <v>#REF!</v>
      </c>
      <c r="P3587" s="39" t="e">
        <f>VLOOKUP(A3587:A3588,'[1]2019.11'!$A:$E,5,0)</f>
        <v>#REF!</v>
      </c>
      <c r="Q3587" s="39" t="e">
        <f>IF(E3587=P3587,0,1)</f>
        <v>#REF!</v>
      </c>
      <c r="R3587" s="39" t="e">
        <f>VLOOKUP(A3587,'[1]2019.11'!$A:$F,6,0)</f>
        <v>#REF!</v>
      </c>
      <c r="S3587" s="39" t="e">
        <f>IF(F3587=R3587,0,1)</f>
        <v>#REF!</v>
      </c>
      <c r="V3587" s="39">
        <v>0</v>
      </c>
      <c r="W3587" s="39">
        <f>IF(G3587=V3587,0,1)</f>
        <v>0</v>
      </c>
      <c r="X3587" s="39" t="str">
        <f>VLOOKUP(A3587,'[1]2019.30'!$A:$B,2,0)</f>
        <v>脑血管手术</v>
      </c>
      <c r="Y3587" s="39">
        <f t="shared" ref="Y3587:Y3592" si="737">IF(B3587=X3587,0,1)</f>
        <v>0</v>
      </c>
      <c r="Z3587" s="39">
        <v>0</v>
      </c>
      <c r="AA3587" s="39">
        <f t="shared" ref="AA3587:AA3592" si="738">IF(C3587=Z3587,0,1)</f>
        <v>0</v>
      </c>
      <c r="AB3587" s="39" t="e">
        <f>VLOOKUP(A3587,'[1]2019.30'!$A:$D,4,0)</f>
        <v>#REF!</v>
      </c>
      <c r="AC3587" s="39" t="e">
        <f t="shared" ref="AC3587:AC3592" si="739">IF(D3587=AB3587,0,1)</f>
        <v>#REF!</v>
      </c>
      <c r="AD3587" s="39" t="e">
        <f>VLOOKUP(A3587,'[1]2019.30'!$A:$E,5,0)</f>
        <v>#REF!</v>
      </c>
      <c r="AE3587" s="39" t="e">
        <f t="shared" ref="AE3587:AE3592" si="740">IF(E3587=AD3587,0,1)</f>
        <v>#REF!</v>
      </c>
      <c r="AF3587" s="39" t="e">
        <f>VLOOKUP(A3587,'[1]2019.30'!$A:$F,6,0)</f>
        <v>#REF!</v>
      </c>
      <c r="AG3587" s="39" t="e">
        <f t="shared" ref="AG3587:AG3592" si="741">IF(F3587=AF3587,0,1)</f>
        <v>#REF!</v>
      </c>
      <c r="AH3587" s="39">
        <v>0</v>
      </c>
      <c r="AI3587" s="39">
        <f>IF(G3587=AH3587,0,1)</f>
        <v>0</v>
      </c>
      <c r="AJ3587" s="39" t="e">
        <f>VLOOKUP(A3587,[2]修订!$B:$C,2,0)</f>
        <v>#N/A</v>
      </c>
    </row>
    <row r="3588" s="39" customFormat="1" ht="24" spans="1:36">
      <c r="A3588" s="55">
        <v>330203001</v>
      </c>
      <c r="B3588" s="52" t="s">
        <v>5843</v>
      </c>
      <c r="C3588" s="52" t="s">
        <v>5844</v>
      </c>
      <c r="D3588" s="52" t="s">
        <v>5845</v>
      </c>
      <c r="E3588" s="56" t="s">
        <v>5846</v>
      </c>
      <c r="F3588" s="56">
        <v>3200</v>
      </c>
      <c r="G3588" s="52" t="s">
        <v>5847</v>
      </c>
      <c r="H3588" s="47"/>
      <c r="I3588" s="44"/>
      <c r="J3588" s="39" t="e">
        <f>VLOOKUP(A3588,'[1]2019.11'!$A:$B,2,0)</f>
        <v>#N/A</v>
      </c>
      <c r="X3588" s="39" t="e">
        <f>VLOOKUP(A3588,'[1]2019.30'!$A:$B,2,0)</f>
        <v>#N/A</v>
      </c>
      <c r="AJ3588" s="39" t="e">
        <f>VLOOKUP(A3588,[2]修订!$B:$C,2,0)</f>
        <v>#N/A</v>
      </c>
    </row>
    <row r="3589" s="39" customFormat="1" ht="40.5" spans="1:36">
      <c r="A3589" s="55">
        <v>330203002</v>
      </c>
      <c r="B3589" s="52" t="s">
        <v>5848</v>
      </c>
      <c r="C3589" s="52" t="s">
        <v>5849</v>
      </c>
      <c r="D3589" s="52" t="s">
        <v>5845</v>
      </c>
      <c r="E3589" s="56" t="s">
        <v>28</v>
      </c>
      <c r="F3589" s="56">
        <v>4800</v>
      </c>
      <c r="G3589" s="52" t="s">
        <v>5850</v>
      </c>
      <c r="H3589" s="47" t="s">
        <v>593</v>
      </c>
      <c r="I3589" s="44"/>
      <c r="J3589" s="39" t="str">
        <f>VLOOKUP(A3589,'[1]2019.11'!$A:$B,2,0)</f>
        <v>颅内动脉瘤夹闭术</v>
      </c>
      <c r="K3589" s="39">
        <f>IF(B3589=J3589,0,1)</f>
        <v>0</v>
      </c>
      <c r="L3589" s="39" t="s">
        <v>5849</v>
      </c>
      <c r="M3589" s="39">
        <f>IF(C3589=L3589,0,1)</f>
        <v>0</v>
      </c>
      <c r="N3589" s="39" t="str">
        <f>VLOOKUP(A3589,'[1]2019.11'!$A:$D,4,0)</f>
        <v>动脉瘤夹</v>
      </c>
      <c r="O3589" s="39">
        <f>IF(D3589=N3589,0,1)</f>
        <v>0</v>
      </c>
      <c r="P3589" s="39" t="str">
        <f>VLOOKUP(A3589:A3590,'[1]2019.11'!$A:$E,5,0)</f>
        <v>次</v>
      </c>
      <c r="Q3589" s="39">
        <f>IF(E3589=P3589,0,1)</f>
        <v>0</v>
      </c>
      <c r="R3589" s="39">
        <f>VLOOKUP(A3589,'[1]2019.11'!$A:$F,6,0)</f>
        <v>3770</v>
      </c>
      <c r="S3589" s="39">
        <f>IF(F3589=R3589,0,1)</f>
        <v>1</v>
      </c>
      <c r="T3589" s="39">
        <f>VLOOKUP(A3589,'[1]2019.30'!$A:$F,6,0)</f>
        <v>4060</v>
      </c>
      <c r="U3589" s="39">
        <f>IF(F3589=T3589,0,1)</f>
        <v>1</v>
      </c>
      <c r="V3589" s="39" t="s">
        <v>5851</v>
      </c>
      <c r="W3589" s="39">
        <f>IF(G3589=V3589,0,1)</f>
        <v>1</v>
      </c>
      <c r="X3589" s="39" t="str">
        <f>VLOOKUP(A3589,'[1]2019.30'!$A:$B,2,0)</f>
        <v>颅内动脉瘤夹闭术</v>
      </c>
      <c r="Y3589" s="39">
        <f t="shared" si="737"/>
        <v>0</v>
      </c>
      <c r="Z3589" s="39" t="s">
        <v>5849</v>
      </c>
      <c r="AA3589" s="39">
        <f t="shared" si="738"/>
        <v>0</v>
      </c>
      <c r="AB3589" s="39" t="str">
        <f>VLOOKUP(A3589,'[1]2019.30'!$A:$D,4,0)</f>
        <v>动脉瘤夹</v>
      </c>
      <c r="AC3589" s="39">
        <f t="shared" si="739"/>
        <v>0</v>
      </c>
      <c r="AD3589" s="39" t="str">
        <f>VLOOKUP(A3589,'[1]2019.30'!$A:$E,5,0)</f>
        <v>次</v>
      </c>
      <c r="AE3589" s="39">
        <f t="shared" si="740"/>
        <v>0</v>
      </c>
      <c r="AF3589" s="39">
        <f>VLOOKUP(A3589,'[1]2019.30'!$A:$F,6,0)</f>
        <v>4060</v>
      </c>
      <c r="AG3589" s="39">
        <f t="shared" si="741"/>
        <v>1</v>
      </c>
      <c r="AH3589" s="39" t="s">
        <v>5851</v>
      </c>
      <c r="AI3589" s="39">
        <f>IF(G3589=AH3589,0,1)</f>
        <v>1</v>
      </c>
      <c r="AJ3589" s="39" t="e">
        <f>VLOOKUP(A3589,[2]修订!$B:$C,2,0)</f>
        <v>#N/A</v>
      </c>
    </row>
    <row r="3590" s="39" customFormat="1" spans="1:36">
      <c r="A3590" s="55">
        <v>330203003</v>
      </c>
      <c r="B3590" s="52" t="s">
        <v>5852</v>
      </c>
      <c r="C3590" s="52" t="s">
        <v>5853</v>
      </c>
      <c r="D3590" s="52" t="s">
        <v>5773</v>
      </c>
      <c r="E3590" s="56" t="s">
        <v>28</v>
      </c>
      <c r="F3590" s="56">
        <v>2800</v>
      </c>
      <c r="G3590" s="52"/>
      <c r="H3590" s="47"/>
      <c r="I3590" s="44"/>
      <c r="J3590" s="39" t="e">
        <f>VLOOKUP(A3590,'[1]2019.11'!$A:$B,2,0)</f>
        <v>#N/A</v>
      </c>
      <c r="X3590" s="39" t="e">
        <f>VLOOKUP(A3590,'[1]2019.30'!$A:$B,2,0)</f>
        <v>#N/A</v>
      </c>
      <c r="AJ3590" s="39" t="e">
        <f>VLOOKUP(A3590,[2]修订!$B:$C,2,0)</f>
        <v>#N/A</v>
      </c>
    </row>
    <row r="3591" s="39" customFormat="1" ht="24" spans="1:36">
      <c r="A3591" s="55">
        <v>330203004</v>
      </c>
      <c r="B3591" s="52" t="s">
        <v>5854</v>
      </c>
      <c r="C3591" s="52" t="s">
        <v>5855</v>
      </c>
      <c r="D3591" s="52" t="s">
        <v>5856</v>
      </c>
      <c r="E3591" s="56" t="s">
        <v>28</v>
      </c>
      <c r="F3591" s="56">
        <v>3200</v>
      </c>
      <c r="G3591" s="52"/>
      <c r="H3591" s="47"/>
      <c r="I3591" s="44"/>
      <c r="J3591" s="39" t="e">
        <f>VLOOKUP(A3591,'[1]2019.11'!$A:$B,2,0)</f>
        <v>#N/A</v>
      </c>
      <c r="X3591" s="39" t="e">
        <f>VLOOKUP(A3591,'[1]2019.30'!$A:$B,2,0)</f>
        <v>#N/A</v>
      </c>
      <c r="AJ3591" s="39" t="e">
        <f>VLOOKUP(A3591,[2]修订!$B:$C,2,0)</f>
        <v>#N/A</v>
      </c>
    </row>
    <row r="3592" s="39" customFormat="1" ht="27" spans="1:36">
      <c r="A3592" s="55">
        <v>330203005</v>
      </c>
      <c r="B3592" s="52" t="s">
        <v>5857</v>
      </c>
      <c r="C3592" s="52" t="s">
        <v>5858</v>
      </c>
      <c r="D3592" s="52"/>
      <c r="E3592" s="56" t="s">
        <v>28</v>
      </c>
      <c r="F3592" s="56">
        <v>4800</v>
      </c>
      <c r="G3592" s="52"/>
      <c r="H3592" s="47" t="s">
        <v>339</v>
      </c>
      <c r="I3592" s="44"/>
      <c r="J3592" s="39" t="e">
        <f>VLOOKUP(A3592,'[1]2019.11'!$A:$B,2,0)</f>
        <v>#N/A</v>
      </c>
      <c r="X3592" s="39" t="str">
        <f>VLOOKUP(A3592,'[1]2019.30'!$A:$B,2,0)</f>
        <v>颅内动静脉畸形切除术</v>
      </c>
      <c r="Y3592" s="39">
        <f t="shared" si="737"/>
        <v>0</v>
      </c>
      <c r="Z3592" s="39" t="s">
        <v>5858</v>
      </c>
      <c r="AA3592" s="39">
        <f t="shared" si="738"/>
        <v>0</v>
      </c>
      <c r="AB3592" s="39" t="e">
        <f>VLOOKUP(A3592,'[1]2019.30'!$A:$D,4,0)</f>
        <v>#REF!</v>
      </c>
      <c r="AC3592" s="39" t="e">
        <f t="shared" si="739"/>
        <v>#REF!</v>
      </c>
      <c r="AD3592" s="39" t="str">
        <f>VLOOKUP(A3592,'[1]2019.30'!$A:$E,5,0)</f>
        <v>次</v>
      </c>
      <c r="AE3592" s="39">
        <f t="shared" si="740"/>
        <v>0</v>
      </c>
      <c r="AF3592" s="39">
        <f>VLOOKUP(A3592,'[1]2019.30'!$A:$F,6,0)</f>
        <v>3900</v>
      </c>
      <c r="AG3592" s="39">
        <f t="shared" si="741"/>
        <v>1</v>
      </c>
      <c r="AH3592" s="39">
        <v>0</v>
      </c>
      <c r="AI3592" s="39">
        <f>IF(G3592=AH3592,0,1)</f>
        <v>0</v>
      </c>
      <c r="AJ3592" s="39" t="e">
        <f>VLOOKUP(A3592,[2]修订!$B:$C,2,0)</f>
        <v>#N/A</v>
      </c>
    </row>
    <row r="3593" s="39" customFormat="1" ht="24" spans="1:36">
      <c r="A3593" s="55">
        <v>330203006</v>
      </c>
      <c r="B3593" s="52" t="s">
        <v>5859</v>
      </c>
      <c r="C3593" s="52" t="s">
        <v>5860</v>
      </c>
      <c r="D3593" s="52"/>
      <c r="E3593" s="56" t="s">
        <v>28</v>
      </c>
      <c r="F3593" s="56">
        <v>3100</v>
      </c>
      <c r="G3593" s="52" t="s">
        <v>5861</v>
      </c>
      <c r="H3593" s="47"/>
      <c r="I3593" s="44"/>
      <c r="J3593" s="39" t="e">
        <f>VLOOKUP(A3593,'[1]2019.11'!$A:$B,2,0)</f>
        <v>#N/A</v>
      </c>
      <c r="X3593" s="39" t="e">
        <f>VLOOKUP(A3593,'[1]2019.30'!$A:$B,2,0)</f>
        <v>#N/A</v>
      </c>
      <c r="AJ3593" s="39" t="e">
        <f>VLOOKUP(A3593,[2]修订!$B:$C,2,0)</f>
        <v>#N/A</v>
      </c>
    </row>
    <row r="3594" s="39" customFormat="1" ht="27" spans="1:36">
      <c r="A3594" s="55">
        <v>330203007</v>
      </c>
      <c r="B3594" s="52" t="s">
        <v>5862</v>
      </c>
      <c r="C3594" s="52" t="s">
        <v>5863</v>
      </c>
      <c r="D3594" s="52"/>
      <c r="E3594" s="56" t="s">
        <v>28</v>
      </c>
      <c r="F3594" s="56">
        <v>3900</v>
      </c>
      <c r="G3594" s="52" t="s">
        <v>5864</v>
      </c>
      <c r="H3594" s="47" t="s">
        <v>339</v>
      </c>
      <c r="I3594" s="44"/>
      <c r="J3594" s="39" t="e">
        <f>VLOOKUP(A3594,'[1]2019.11'!$A:$B,2,0)</f>
        <v>#N/A</v>
      </c>
      <c r="X3594" s="39" t="str">
        <f>VLOOKUP(A3594,'[1]2019.30'!$A:$B,2,0)</f>
        <v>颈内动脉内膜剥脱术</v>
      </c>
      <c r="Y3594" s="39">
        <f t="shared" ref="Y3594:Y3600" si="742">IF(B3594=X3594,0,1)</f>
        <v>0</v>
      </c>
      <c r="Z3594" s="39" t="s">
        <v>5863</v>
      </c>
      <c r="AA3594" s="39">
        <f t="shared" ref="AA3594:AA3600" si="743">IF(C3594=Z3594,0,1)</f>
        <v>0</v>
      </c>
      <c r="AB3594" s="39" t="e">
        <f>VLOOKUP(A3594,'[1]2019.30'!$A:$D,4,0)</f>
        <v>#REF!</v>
      </c>
      <c r="AC3594" s="39" t="e">
        <f t="shared" ref="AC3594:AC3600" si="744">IF(D3594=AB3594,0,1)</f>
        <v>#REF!</v>
      </c>
      <c r="AD3594" s="39" t="str">
        <f>VLOOKUP(A3594,'[1]2019.30'!$A:$E,5,0)</f>
        <v>次</v>
      </c>
      <c r="AE3594" s="39">
        <f t="shared" ref="AE3594:AE3600" si="745">IF(E3594=AD3594,0,1)</f>
        <v>0</v>
      </c>
      <c r="AF3594" s="39">
        <f>VLOOKUP(A3594,'[1]2019.30'!$A:$F,6,0)</f>
        <v>3250</v>
      </c>
      <c r="AG3594" s="39">
        <f t="shared" ref="AG3594:AG3600" si="746">IF(F3594=AF3594,0,1)</f>
        <v>1</v>
      </c>
      <c r="AH3594" s="39" t="s">
        <v>5865</v>
      </c>
      <c r="AI3594" s="39">
        <f>IF(G3594=AH3594,0,1)</f>
        <v>1</v>
      </c>
      <c r="AJ3594" s="39" t="e">
        <f>VLOOKUP(A3594,[2]修订!$B:$C,2,0)</f>
        <v>#N/A</v>
      </c>
    </row>
    <row r="3595" s="39" customFormat="1" spans="1:36">
      <c r="A3595" s="55">
        <v>330203008</v>
      </c>
      <c r="B3595" s="52" t="s">
        <v>5866</v>
      </c>
      <c r="C3595" s="52"/>
      <c r="D3595" s="52"/>
      <c r="E3595" s="56" t="s">
        <v>28</v>
      </c>
      <c r="F3595" s="56">
        <v>2800</v>
      </c>
      <c r="G3595" s="52" t="s">
        <v>5865</v>
      </c>
      <c r="H3595" s="47"/>
      <c r="I3595" s="44"/>
      <c r="J3595" s="39" t="e">
        <f>VLOOKUP(A3595,'[1]2019.11'!$A:$B,2,0)</f>
        <v>#N/A</v>
      </c>
      <c r="X3595" s="39" t="e">
        <f>VLOOKUP(A3595,'[1]2019.30'!$A:$B,2,0)</f>
        <v>#N/A</v>
      </c>
      <c r="AJ3595" s="39" t="e">
        <f>VLOOKUP(A3595,[2]修订!$B:$C,2,0)</f>
        <v>#N/A</v>
      </c>
    </row>
    <row r="3596" s="39" customFormat="1" spans="1:36">
      <c r="A3596" s="55">
        <v>330203009</v>
      </c>
      <c r="B3596" s="52" t="s">
        <v>5867</v>
      </c>
      <c r="C3596" s="52"/>
      <c r="D3596" s="52"/>
      <c r="E3596" s="56" t="s">
        <v>28</v>
      </c>
      <c r="F3596" s="56">
        <v>2050</v>
      </c>
      <c r="G3596" s="52"/>
      <c r="H3596" s="47"/>
      <c r="I3596" s="44"/>
      <c r="J3596" s="39" t="e">
        <f>VLOOKUP(A3596,'[1]2019.11'!$A:$B,2,0)</f>
        <v>#N/A</v>
      </c>
      <c r="X3596" s="39" t="e">
        <f>VLOOKUP(A3596,'[1]2019.30'!$A:$B,2,0)</f>
        <v>#N/A</v>
      </c>
      <c r="AJ3596" s="39" t="e">
        <f>VLOOKUP(A3596,[2]修订!$B:$C,2,0)</f>
        <v>#N/A</v>
      </c>
    </row>
    <row r="3597" s="39" customFormat="1" ht="24" spans="1:36">
      <c r="A3597" s="55">
        <v>330203010</v>
      </c>
      <c r="B3597" s="52" t="s">
        <v>5868</v>
      </c>
      <c r="C3597" s="52" t="s">
        <v>5869</v>
      </c>
      <c r="D3597" s="52"/>
      <c r="E3597" s="56" t="s">
        <v>507</v>
      </c>
      <c r="F3597" s="56">
        <v>2150</v>
      </c>
      <c r="G3597" s="52"/>
      <c r="H3597" s="47"/>
      <c r="I3597" s="44"/>
      <c r="J3597" s="39" t="e">
        <f>VLOOKUP(A3597,'[1]2019.11'!$A:$B,2,0)</f>
        <v>#N/A</v>
      </c>
      <c r="X3597" s="39" t="e">
        <f>VLOOKUP(A3597,'[1]2019.30'!$A:$B,2,0)</f>
        <v>#N/A</v>
      </c>
      <c r="AJ3597" s="39" t="e">
        <f>VLOOKUP(A3597,[2]修订!$B:$C,2,0)</f>
        <v>#N/A</v>
      </c>
    </row>
    <row r="3598" s="39" customFormat="1" ht="24" spans="1:36">
      <c r="A3598" s="55">
        <v>330203011</v>
      </c>
      <c r="B3598" s="52" t="s">
        <v>5870</v>
      </c>
      <c r="C3598" s="52" t="s">
        <v>5871</v>
      </c>
      <c r="D3598" s="52"/>
      <c r="E3598" s="56" t="s">
        <v>28</v>
      </c>
      <c r="F3598" s="56">
        <v>3750</v>
      </c>
      <c r="G3598" s="52" t="s">
        <v>5872</v>
      </c>
      <c r="H3598" s="47" t="s">
        <v>68</v>
      </c>
      <c r="I3598" s="44"/>
      <c r="J3598" s="39" t="e">
        <f>VLOOKUP(A3598,'[1]2019.11'!$A:$B,2,0)</f>
        <v>#N/A</v>
      </c>
      <c r="X3598" s="39" t="str">
        <f>VLOOKUP(A3598,'[1]2019.30'!$A:$B,2,0)</f>
        <v>颈总动脉大脑中动脉吻合术</v>
      </c>
      <c r="Y3598" s="39">
        <f t="shared" si="742"/>
        <v>0</v>
      </c>
      <c r="Z3598" s="39" t="s">
        <v>5871</v>
      </c>
      <c r="AA3598" s="39">
        <f t="shared" si="743"/>
        <v>0</v>
      </c>
      <c r="AB3598" s="39" t="e">
        <f>VLOOKUP(A3598,'[1]2019.30'!$A:$D,4,0)</f>
        <v>#REF!</v>
      </c>
      <c r="AC3598" s="39" t="e">
        <f t="shared" si="744"/>
        <v>#REF!</v>
      </c>
      <c r="AD3598" s="39" t="str">
        <f>VLOOKUP(A3598,'[1]2019.30'!$A:$E,5,0)</f>
        <v>次</v>
      </c>
      <c r="AE3598" s="39">
        <f t="shared" si="745"/>
        <v>0</v>
      </c>
      <c r="AF3598" s="39">
        <f>VLOOKUP(A3598,'[1]2019.30'!$A:$F,6,0)</f>
        <v>3750</v>
      </c>
      <c r="AG3598" s="39">
        <f t="shared" si="746"/>
        <v>0</v>
      </c>
      <c r="AH3598" s="39" t="s">
        <v>5872</v>
      </c>
      <c r="AI3598" s="39">
        <f>IF(G3598=AH3598,0,1)</f>
        <v>0</v>
      </c>
      <c r="AJ3598" s="39" t="e">
        <f>VLOOKUP(A3598,[2]修订!$B:$C,2,0)</f>
        <v>#N/A</v>
      </c>
    </row>
    <row r="3599" s="39" customFormat="1" spans="1:36">
      <c r="A3599" s="55">
        <v>330203012</v>
      </c>
      <c r="B3599" s="52" t="s">
        <v>5873</v>
      </c>
      <c r="C3599" s="52"/>
      <c r="D3599" s="52"/>
      <c r="E3599" s="56" t="s">
        <v>28</v>
      </c>
      <c r="F3599" s="56">
        <v>3750</v>
      </c>
      <c r="G3599" s="52"/>
      <c r="H3599" s="47" t="s">
        <v>68</v>
      </c>
      <c r="I3599" s="44"/>
      <c r="J3599" s="39" t="e">
        <f>VLOOKUP(A3599,'[1]2019.11'!$A:$B,2,0)</f>
        <v>#N/A</v>
      </c>
      <c r="X3599" s="39" t="str">
        <f>VLOOKUP(A3599,'[1]2019.30'!$A:$B,2,0)</f>
        <v>颅外内动脉搭桥术</v>
      </c>
      <c r="Y3599" s="39">
        <f t="shared" si="742"/>
        <v>0</v>
      </c>
      <c r="Z3599" s="39">
        <v>0</v>
      </c>
      <c r="AA3599" s="39">
        <f t="shared" si="743"/>
        <v>0</v>
      </c>
      <c r="AB3599" s="39" t="e">
        <f>VLOOKUP(A3599,'[1]2019.30'!$A:$D,4,0)</f>
        <v>#REF!</v>
      </c>
      <c r="AC3599" s="39" t="e">
        <f t="shared" si="744"/>
        <v>#REF!</v>
      </c>
      <c r="AD3599" s="39" t="str">
        <f>VLOOKUP(A3599,'[1]2019.30'!$A:$E,5,0)</f>
        <v>次</v>
      </c>
      <c r="AE3599" s="39">
        <f t="shared" si="745"/>
        <v>0</v>
      </c>
      <c r="AF3599" s="39">
        <f>VLOOKUP(A3599,'[1]2019.30'!$A:$F,6,0)</f>
        <v>3750</v>
      </c>
      <c r="AG3599" s="39">
        <f t="shared" si="746"/>
        <v>0</v>
      </c>
      <c r="AH3599" s="39">
        <v>0</v>
      </c>
      <c r="AI3599" s="39">
        <f>IF(G3599=AH3599,0,1)</f>
        <v>0</v>
      </c>
      <c r="AJ3599" s="39" t="e">
        <f>VLOOKUP(A3599,[2]修订!$B:$C,2,0)</f>
        <v>#N/A</v>
      </c>
    </row>
    <row r="3600" s="39" customFormat="1" spans="1:36">
      <c r="A3600" s="55">
        <v>330203013</v>
      </c>
      <c r="B3600" s="52" t="s">
        <v>5874</v>
      </c>
      <c r="C3600" s="52"/>
      <c r="D3600" s="52"/>
      <c r="E3600" s="56" t="s">
        <v>28</v>
      </c>
      <c r="F3600" s="56">
        <v>2650</v>
      </c>
      <c r="G3600" s="52" t="s">
        <v>5875</v>
      </c>
      <c r="H3600" s="47" t="s">
        <v>68</v>
      </c>
      <c r="I3600" s="44"/>
      <c r="J3600" s="39" t="e">
        <f>VLOOKUP(A3600,'[1]2019.11'!$A:$B,2,0)</f>
        <v>#N/A</v>
      </c>
      <c r="X3600" s="39" t="str">
        <f>VLOOKUP(A3600,'[1]2019.30'!$A:$B,2,0)</f>
        <v>颞肌颞浅动脉贴敷术</v>
      </c>
      <c r="Y3600" s="39">
        <f t="shared" si="742"/>
        <v>0</v>
      </c>
      <c r="Z3600" s="39">
        <v>0</v>
      </c>
      <c r="AA3600" s="39">
        <f t="shared" si="743"/>
        <v>0</v>
      </c>
      <c r="AB3600" s="39" t="e">
        <f>VLOOKUP(A3600,'[1]2019.30'!$A:$D,4,0)</f>
        <v>#REF!</v>
      </c>
      <c r="AC3600" s="39" t="e">
        <f t="shared" si="744"/>
        <v>#REF!</v>
      </c>
      <c r="AD3600" s="39" t="str">
        <f>VLOOKUP(A3600,'[1]2019.30'!$A:$E,5,0)</f>
        <v>次</v>
      </c>
      <c r="AE3600" s="39">
        <f t="shared" si="745"/>
        <v>0</v>
      </c>
      <c r="AF3600" s="39">
        <f>VLOOKUP(A3600,'[1]2019.30'!$A:$F,6,0)</f>
        <v>2650</v>
      </c>
      <c r="AG3600" s="39">
        <f t="shared" si="746"/>
        <v>0</v>
      </c>
      <c r="AH3600" s="39" t="s">
        <v>5875</v>
      </c>
      <c r="AI3600" s="39">
        <f>IF(G3600=AH3600,0,1)</f>
        <v>0</v>
      </c>
      <c r="AJ3600" s="39" t="e">
        <f>VLOOKUP(A3600,[2]修订!$B:$C,2,0)</f>
        <v>#N/A</v>
      </c>
    </row>
    <row r="3601" s="39" customFormat="1" ht="24" spans="1:36">
      <c r="A3601" s="55">
        <v>330203014</v>
      </c>
      <c r="B3601" s="52" t="s">
        <v>5876</v>
      </c>
      <c r="C3601" s="52" t="s">
        <v>5877</v>
      </c>
      <c r="D3601" s="52" t="s">
        <v>5878</v>
      </c>
      <c r="E3601" s="56" t="s">
        <v>28</v>
      </c>
      <c r="F3601" s="56">
        <v>950</v>
      </c>
      <c r="G3601" s="52"/>
      <c r="H3601" s="47"/>
      <c r="I3601" s="44"/>
      <c r="J3601" s="39" t="e">
        <f>VLOOKUP(A3601,'[1]2019.11'!$A:$B,2,0)</f>
        <v>#N/A</v>
      </c>
      <c r="X3601" s="39" t="e">
        <f>VLOOKUP(A3601,'[1]2019.30'!$A:$B,2,0)</f>
        <v>#N/A</v>
      </c>
      <c r="AJ3601" s="39" t="e">
        <f>VLOOKUP(A3601,[2]修订!$B:$C,2,0)</f>
        <v>#N/A</v>
      </c>
    </row>
    <row r="3602" s="39" customFormat="1" spans="1:36">
      <c r="A3602" s="55">
        <v>330203015</v>
      </c>
      <c r="B3602" s="52" t="s">
        <v>5879</v>
      </c>
      <c r="C3602" s="52"/>
      <c r="D3602" s="52"/>
      <c r="E3602" s="56" t="s">
        <v>28</v>
      </c>
      <c r="F3602" s="56">
        <v>2800</v>
      </c>
      <c r="G3602" s="52"/>
      <c r="H3602" s="47"/>
      <c r="I3602" s="44"/>
      <c r="J3602" s="39" t="e">
        <f>VLOOKUP(A3602,'[1]2019.11'!$A:$B,2,0)</f>
        <v>#N/A</v>
      </c>
      <c r="X3602" s="39" t="e">
        <f>VLOOKUP(A3602,'[1]2019.30'!$A:$B,2,0)</f>
        <v>#N/A</v>
      </c>
      <c r="AJ3602" s="39" t="e">
        <f>VLOOKUP(A3602,[2]修订!$B:$C,2,0)</f>
        <v>#N/A</v>
      </c>
    </row>
    <row r="3603" s="41" customFormat="1" ht="105" customHeight="1" spans="1:36">
      <c r="A3603" s="55">
        <v>330203016</v>
      </c>
      <c r="B3603" s="52" t="s">
        <v>5880</v>
      </c>
      <c r="C3603" s="52" t="s">
        <v>5881</v>
      </c>
      <c r="D3603" s="52" t="s">
        <v>5882</v>
      </c>
      <c r="E3603" s="56" t="s">
        <v>28</v>
      </c>
      <c r="F3603" s="56" t="s">
        <v>48</v>
      </c>
      <c r="G3603" s="52"/>
      <c r="H3603" s="77" t="s">
        <v>275</v>
      </c>
      <c r="J3603" s="39" t="e">
        <f>VLOOKUP(A3603,'[1]2019.11'!$A:$B,2,0)</f>
        <v>#N/A</v>
      </c>
      <c r="X3603" s="39" t="e">
        <f>VLOOKUP(A3603,'[1]2019.30'!$A:$B,2,0)</f>
        <v>#N/A</v>
      </c>
      <c r="AJ3603" s="39" t="e">
        <f>VLOOKUP(A3603,[2]修订!$B:$C,2,0)</f>
        <v>#N/A</v>
      </c>
    </row>
    <row r="3604" s="39" customFormat="1" ht="24" spans="1:36">
      <c r="A3604" s="55">
        <v>330204</v>
      </c>
      <c r="B3604" s="52" t="s">
        <v>5883</v>
      </c>
      <c r="C3604" s="52"/>
      <c r="D3604" s="52"/>
      <c r="E3604" s="56"/>
      <c r="F3604" s="56"/>
      <c r="G3604" s="52"/>
      <c r="H3604" s="47"/>
      <c r="I3604" s="44"/>
      <c r="J3604" s="39" t="str">
        <f>VLOOKUP(A3604,'[1]2019.11'!$A:$B,2,0)</f>
        <v>脊髓、脊髓膜、脊髓血管手术</v>
      </c>
      <c r="K3604" s="39">
        <f>IF(B3604=J3604,0,1)</f>
        <v>0</v>
      </c>
      <c r="L3604" s="39">
        <v>0</v>
      </c>
      <c r="M3604" s="39">
        <f>IF(C3604=L3604,0,1)</f>
        <v>0</v>
      </c>
      <c r="N3604" s="39" t="e">
        <f>VLOOKUP(A3604,'[1]2019.11'!$A:$D,4,0)</f>
        <v>#REF!</v>
      </c>
      <c r="O3604" s="39" t="e">
        <f>IF(D3604=N3604,0,1)</f>
        <v>#REF!</v>
      </c>
      <c r="P3604" s="39" t="e">
        <f>VLOOKUP(A3604:A3605,'[1]2019.11'!$A:$E,5,0)</f>
        <v>#REF!</v>
      </c>
      <c r="Q3604" s="39" t="e">
        <f>IF(E3604=P3604,0,1)</f>
        <v>#REF!</v>
      </c>
      <c r="R3604" s="39" t="e">
        <f>VLOOKUP(A3604,'[1]2019.11'!$A:$F,6,0)</f>
        <v>#REF!</v>
      </c>
      <c r="S3604" s="39" t="e">
        <f>IF(F3604=R3604,0,1)</f>
        <v>#REF!</v>
      </c>
      <c r="V3604" s="39">
        <v>0</v>
      </c>
      <c r="W3604" s="39">
        <f>IF(G3604=V3604,0,1)</f>
        <v>0</v>
      </c>
      <c r="X3604" s="39" t="str">
        <f>VLOOKUP(A3604,'[1]2019.30'!$A:$B,2,0)</f>
        <v>脊髓、脊髓膜、脊髓血管手术</v>
      </c>
      <c r="Y3604" s="39">
        <f>IF(B3604=X3604,0,1)</f>
        <v>0</v>
      </c>
      <c r="Z3604" s="39">
        <v>0</v>
      </c>
      <c r="AA3604" s="39">
        <f>IF(C3604=Z3604,0,1)</f>
        <v>0</v>
      </c>
      <c r="AB3604" s="39" t="e">
        <f>VLOOKUP(A3604,'[1]2019.30'!$A:$D,4,0)</f>
        <v>#REF!</v>
      </c>
      <c r="AC3604" s="39" t="e">
        <f>IF(D3604=AB3604,0,1)</f>
        <v>#REF!</v>
      </c>
      <c r="AD3604" s="39" t="e">
        <f>VLOOKUP(A3604,'[1]2019.30'!$A:$E,5,0)</f>
        <v>#REF!</v>
      </c>
      <c r="AE3604" s="39" t="e">
        <f>IF(E3604=AD3604,0,1)</f>
        <v>#REF!</v>
      </c>
      <c r="AF3604" s="39" t="e">
        <f>VLOOKUP(A3604,'[1]2019.30'!$A:$F,6,0)</f>
        <v>#REF!</v>
      </c>
      <c r="AG3604" s="39" t="e">
        <f>IF(F3604=AF3604,0,1)</f>
        <v>#REF!</v>
      </c>
      <c r="AH3604" s="39">
        <v>0</v>
      </c>
      <c r="AI3604" s="39">
        <f>IF(G3604=AH3604,0,1)</f>
        <v>0</v>
      </c>
      <c r="AJ3604" s="39" t="e">
        <f>VLOOKUP(A3604,[2]修订!$B:$C,2,0)</f>
        <v>#N/A</v>
      </c>
    </row>
    <row r="3605" s="39" customFormat="1" ht="27" spans="1:36">
      <c r="A3605" s="55">
        <v>330204001</v>
      </c>
      <c r="B3605" s="52" t="s">
        <v>5884</v>
      </c>
      <c r="C3605" s="52"/>
      <c r="D3605" s="52"/>
      <c r="E3605" s="56" t="s">
        <v>28</v>
      </c>
      <c r="F3605" s="56">
        <v>2870</v>
      </c>
      <c r="G3605" s="52"/>
      <c r="H3605" s="47" t="s">
        <v>40</v>
      </c>
      <c r="I3605" s="44"/>
      <c r="J3605" s="39" t="str">
        <f>VLOOKUP(A3605,'[1]2019.11'!$A:$B,2,0)</f>
        <v>脊髓和神经根粘连松解术</v>
      </c>
      <c r="K3605" s="39">
        <f>IF(B3605=J3605,0,1)</f>
        <v>0</v>
      </c>
      <c r="L3605" s="39">
        <v>0</v>
      </c>
      <c r="M3605" s="39">
        <f>IF(C3605=L3605,0,1)</f>
        <v>0</v>
      </c>
      <c r="N3605" s="39" t="e">
        <f>VLOOKUP(A3605,'[1]2019.11'!$A:$D,4,0)</f>
        <v>#REF!</v>
      </c>
      <c r="O3605" s="39" t="e">
        <f>IF(D3605=N3605,0,1)</f>
        <v>#REF!</v>
      </c>
      <c r="P3605" s="39" t="str">
        <f>VLOOKUP(A3605:A3606,'[1]2019.11'!$A:$E,5,0)</f>
        <v>次</v>
      </c>
      <c r="Q3605" s="39">
        <f>IF(E3605=P3605,0,1)</f>
        <v>0</v>
      </c>
      <c r="R3605" s="39">
        <f>VLOOKUP(A3605,'[1]2019.11'!$A:$F,6,0)</f>
        <v>2665</v>
      </c>
      <c r="S3605" s="39">
        <f>IF(F3605=R3605,0,1)</f>
        <v>1</v>
      </c>
      <c r="T3605" s="39">
        <f>VLOOKUP(A3605,'[1]2019.30'!$A:$F,6,0)</f>
        <v>2870</v>
      </c>
      <c r="U3605" s="39">
        <f>IF(F3605=T3605,0,1)</f>
        <v>0</v>
      </c>
      <c r="V3605" s="39">
        <v>0</v>
      </c>
      <c r="W3605" s="39">
        <f>IF(G3605=V3605,0,1)</f>
        <v>0</v>
      </c>
      <c r="X3605" s="39" t="str">
        <f>VLOOKUP(A3605,'[1]2019.30'!$A:$B,2,0)</f>
        <v>脊髓和神经根粘连松解术</v>
      </c>
      <c r="Y3605" s="39">
        <f>IF(B3605=X3605,0,1)</f>
        <v>0</v>
      </c>
      <c r="Z3605" s="39">
        <v>0</v>
      </c>
      <c r="AA3605" s="39">
        <f>IF(C3605=Z3605,0,1)</f>
        <v>0</v>
      </c>
      <c r="AB3605" s="39" t="e">
        <f>VLOOKUP(A3605,'[1]2019.30'!$A:$D,4,0)</f>
        <v>#REF!</v>
      </c>
      <c r="AC3605" s="39" t="e">
        <f>IF(D3605=AB3605,0,1)</f>
        <v>#REF!</v>
      </c>
      <c r="AD3605" s="39" t="str">
        <f>VLOOKUP(A3605,'[1]2019.30'!$A:$E,5,0)</f>
        <v>次</v>
      </c>
      <c r="AE3605" s="39">
        <f>IF(E3605=AD3605,0,1)</f>
        <v>0</v>
      </c>
      <c r="AF3605" s="39">
        <f>VLOOKUP(A3605,'[1]2019.30'!$A:$F,6,0)</f>
        <v>2870</v>
      </c>
      <c r="AG3605" s="39">
        <f>IF(F3605=AF3605,0,1)</f>
        <v>0</v>
      </c>
      <c r="AH3605" s="39">
        <v>0</v>
      </c>
      <c r="AI3605" s="39">
        <f>IF(G3605=AH3605,0,1)</f>
        <v>0</v>
      </c>
      <c r="AJ3605" s="39" t="e">
        <f>VLOOKUP(A3605,[2]修订!$B:$C,2,0)</f>
        <v>#N/A</v>
      </c>
    </row>
    <row r="3606" s="39" customFormat="1" spans="1:36">
      <c r="A3606" s="55">
        <v>330204002</v>
      </c>
      <c r="B3606" s="52" t="s">
        <v>5885</v>
      </c>
      <c r="C3606" s="52"/>
      <c r="D3606" s="52" t="s">
        <v>5730</v>
      </c>
      <c r="E3606" s="56" t="s">
        <v>28</v>
      </c>
      <c r="F3606" s="56">
        <v>2050</v>
      </c>
      <c r="G3606" s="52"/>
      <c r="H3606" s="47"/>
      <c r="I3606" s="44"/>
      <c r="J3606" s="39" t="e">
        <f>VLOOKUP(A3606,'[1]2019.11'!$A:$B,2,0)</f>
        <v>#N/A</v>
      </c>
      <c r="X3606" s="39" t="e">
        <f>VLOOKUP(A3606,'[1]2019.30'!$A:$B,2,0)</f>
        <v>#N/A</v>
      </c>
      <c r="AJ3606" s="39" t="e">
        <f>VLOOKUP(A3606,[2]修订!$B:$C,2,0)</f>
        <v>#N/A</v>
      </c>
    </row>
    <row r="3607" s="39" customFormat="1" spans="1:36">
      <c r="A3607" s="55">
        <v>330204003</v>
      </c>
      <c r="B3607" s="52" t="s">
        <v>5886</v>
      </c>
      <c r="C3607" s="52"/>
      <c r="D3607" s="52"/>
      <c r="E3607" s="56" t="s">
        <v>28</v>
      </c>
      <c r="F3607" s="56">
        <v>2050</v>
      </c>
      <c r="G3607" s="52"/>
      <c r="H3607" s="47"/>
      <c r="I3607" s="44"/>
      <c r="J3607" s="39" t="e">
        <f>VLOOKUP(A3607,'[1]2019.11'!$A:$B,2,0)</f>
        <v>#N/A</v>
      </c>
      <c r="X3607" s="39" t="e">
        <f>VLOOKUP(A3607,'[1]2019.30'!$A:$B,2,0)</f>
        <v>#N/A</v>
      </c>
      <c r="AJ3607" s="39" t="e">
        <f>VLOOKUP(A3607,[2]修订!$B:$C,2,0)</f>
        <v>#N/A</v>
      </c>
    </row>
    <row r="3608" s="39" customFormat="1" spans="1:36">
      <c r="A3608" s="55">
        <v>330204004</v>
      </c>
      <c r="B3608" s="52" t="s">
        <v>5887</v>
      </c>
      <c r="C3608" s="52"/>
      <c r="D3608" s="52"/>
      <c r="E3608" s="56" t="s">
        <v>28</v>
      </c>
      <c r="F3608" s="56">
        <v>2050</v>
      </c>
      <c r="G3608" s="52"/>
      <c r="H3608" s="47"/>
      <c r="I3608" s="44"/>
      <c r="J3608" s="39" t="e">
        <f>VLOOKUP(A3608,'[1]2019.11'!$A:$B,2,0)</f>
        <v>#N/A</v>
      </c>
      <c r="X3608" s="39" t="e">
        <f>VLOOKUP(A3608,'[1]2019.30'!$A:$B,2,0)</f>
        <v>#N/A</v>
      </c>
      <c r="AJ3608" s="39" t="e">
        <f>VLOOKUP(A3608,[2]修订!$B:$C,2,0)</f>
        <v>#N/A</v>
      </c>
    </row>
    <row r="3609" s="39" customFormat="1" ht="24" spans="1:36">
      <c r="A3609" s="55">
        <v>330204005</v>
      </c>
      <c r="B3609" s="52" t="s">
        <v>5888</v>
      </c>
      <c r="C3609" s="52" t="s">
        <v>5889</v>
      </c>
      <c r="D3609" s="52"/>
      <c r="E3609" s="56" t="s">
        <v>28</v>
      </c>
      <c r="F3609" s="56">
        <v>2800</v>
      </c>
      <c r="G3609" s="52"/>
      <c r="H3609" s="47"/>
      <c r="I3609" s="44"/>
      <c r="J3609" s="39" t="e">
        <f>VLOOKUP(A3609,'[1]2019.11'!$A:$B,2,0)</f>
        <v>#N/A</v>
      </c>
      <c r="X3609" s="39" t="e">
        <f>VLOOKUP(A3609,'[1]2019.30'!$A:$B,2,0)</f>
        <v>#N/A</v>
      </c>
      <c r="AJ3609" s="39" t="e">
        <f>VLOOKUP(A3609,[2]修订!$B:$C,2,0)</f>
        <v>#N/A</v>
      </c>
    </row>
    <row r="3610" s="39" customFormat="1" spans="1:36">
      <c r="A3610" s="55">
        <v>330204006</v>
      </c>
      <c r="B3610" s="52" t="s">
        <v>5890</v>
      </c>
      <c r="C3610" s="52" t="s">
        <v>5891</v>
      </c>
      <c r="D3610" s="52"/>
      <c r="E3610" s="56" t="s">
        <v>28</v>
      </c>
      <c r="F3610" s="56">
        <v>1850</v>
      </c>
      <c r="G3610" s="52"/>
      <c r="H3610" s="47"/>
      <c r="I3610" s="44"/>
      <c r="J3610" s="39" t="e">
        <f>VLOOKUP(A3610,'[1]2019.11'!$A:$B,2,0)</f>
        <v>#N/A</v>
      </c>
      <c r="X3610" s="39" t="e">
        <f>VLOOKUP(A3610,'[1]2019.30'!$A:$B,2,0)</f>
        <v>#N/A</v>
      </c>
      <c r="AJ3610" s="39" t="e">
        <f>VLOOKUP(A3610,[2]修订!$B:$C,2,0)</f>
        <v>#N/A</v>
      </c>
    </row>
    <row r="3611" s="39" customFormat="1" ht="36" spans="1:36">
      <c r="A3611" s="55">
        <v>330204007</v>
      </c>
      <c r="B3611" s="52" t="s">
        <v>5892</v>
      </c>
      <c r="C3611" s="52" t="s">
        <v>5893</v>
      </c>
      <c r="D3611" s="52"/>
      <c r="E3611" s="56" t="s">
        <v>28</v>
      </c>
      <c r="F3611" s="56">
        <v>2350</v>
      </c>
      <c r="G3611" s="52" t="s">
        <v>5894</v>
      </c>
      <c r="H3611" s="47"/>
      <c r="I3611" s="44"/>
      <c r="J3611" s="39" t="e">
        <f>VLOOKUP(A3611,'[1]2019.11'!$A:$B,2,0)</f>
        <v>#N/A</v>
      </c>
      <c r="X3611" s="39" t="e">
        <f>VLOOKUP(A3611,'[1]2019.30'!$A:$B,2,0)</f>
        <v>#N/A</v>
      </c>
      <c r="AJ3611" s="39" t="e">
        <f>VLOOKUP(A3611,[2]修订!$B:$C,2,0)</f>
        <v>#N/A</v>
      </c>
    </row>
    <row r="3612" s="39" customFormat="1" ht="36" spans="1:36">
      <c r="A3612" s="55">
        <v>330204008</v>
      </c>
      <c r="B3612" s="52" t="s">
        <v>5895</v>
      </c>
      <c r="C3612" s="52" t="s">
        <v>5896</v>
      </c>
      <c r="D3612" s="52"/>
      <c r="E3612" s="56" t="s">
        <v>28</v>
      </c>
      <c r="F3612" s="56">
        <v>2665</v>
      </c>
      <c r="G3612" s="52"/>
      <c r="H3612" s="47" t="s">
        <v>68</v>
      </c>
      <c r="I3612" s="44"/>
      <c r="J3612" s="39" t="e">
        <f>VLOOKUP(A3612,'[1]2019.11'!$A:$B,2,0)</f>
        <v>#N/A</v>
      </c>
      <c r="X3612" s="39" t="str">
        <f>VLOOKUP(A3612,'[1]2019.30'!$A:$B,2,0)</f>
        <v>脊髓硬膜外病变切除术</v>
      </c>
      <c r="Y3612" s="39">
        <f t="shared" ref="Y3612:Y3616" si="747">IF(B3612=X3612,0,1)</f>
        <v>0</v>
      </c>
      <c r="Z3612" s="39" t="s">
        <v>5896</v>
      </c>
      <c r="AA3612" s="39">
        <f t="shared" ref="AA3612:AA3616" si="748">IF(C3612=Z3612,0,1)</f>
        <v>0</v>
      </c>
      <c r="AB3612" s="39" t="e">
        <f>VLOOKUP(A3612,'[1]2019.30'!$A:$D,4,0)</f>
        <v>#REF!</v>
      </c>
      <c r="AC3612" s="39" t="e">
        <f t="shared" ref="AC3612:AC3616" si="749">IF(D3612=AB3612,0,1)</f>
        <v>#REF!</v>
      </c>
      <c r="AD3612" s="39" t="str">
        <f>VLOOKUP(A3612,'[1]2019.30'!$A:$E,5,0)</f>
        <v>次</v>
      </c>
      <c r="AE3612" s="39">
        <f t="shared" ref="AE3612:AE3616" si="750">IF(E3612=AD3612,0,1)</f>
        <v>0</v>
      </c>
      <c r="AF3612" s="39">
        <f>VLOOKUP(A3612,'[1]2019.30'!$A:$F,6,0)</f>
        <v>2665</v>
      </c>
      <c r="AG3612" s="39">
        <f t="shared" ref="AG3612:AG3616" si="751">IF(F3612=AF3612,0,1)</f>
        <v>0</v>
      </c>
      <c r="AH3612" s="39">
        <v>0</v>
      </c>
      <c r="AI3612" s="39">
        <f>IF(G3612=AH3612,0,1)</f>
        <v>0</v>
      </c>
      <c r="AJ3612" s="39" t="e">
        <f>VLOOKUP(A3612,[2]修订!$B:$C,2,0)</f>
        <v>#N/A</v>
      </c>
    </row>
    <row r="3613" s="39" customFormat="1" ht="24" spans="1:36">
      <c r="A3613" s="55">
        <v>330204009</v>
      </c>
      <c r="B3613" s="52" t="s">
        <v>5897</v>
      </c>
      <c r="C3613" s="52" t="s">
        <v>5898</v>
      </c>
      <c r="D3613" s="52"/>
      <c r="E3613" s="56" t="s">
        <v>28</v>
      </c>
      <c r="F3613" s="56">
        <v>3010</v>
      </c>
      <c r="G3613" s="52" t="s">
        <v>5899</v>
      </c>
      <c r="H3613" s="47" t="s">
        <v>68</v>
      </c>
      <c r="I3613" s="44"/>
      <c r="J3613" s="39" t="e">
        <f>VLOOKUP(A3613,'[1]2019.11'!$A:$B,2,0)</f>
        <v>#N/A</v>
      </c>
      <c r="X3613" s="39" t="str">
        <f>VLOOKUP(A3613,'[1]2019.30'!$A:$B,2,0)</f>
        <v>髓外硬脊膜下病变切除术</v>
      </c>
      <c r="Y3613" s="39">
        <f t="shared" si="747"/>
        <v>0</v>
      </c>
      <c r="Z3613" s="39" t="s">
        <v>5898</v>
      </c>
      <c r="AA3613" s="39">
        <f t="shared" si="748"/>
        <v>0</v>
      </c>
      <c r="AB3613" s="39" t="e">
        <f>VLOOKUP(A3613,'[1]2019.30'!$A:$D,4,0)</f>
        <v>#REF!</v>
      </c>
      <c r="AC3613" s="39" t="e">
        <f t="shared" si="749"/>
        <v>#REF!</v>
      </c>
      <c r="AD3613" s="39" t="str">
        <f>VLOOKUP(A3613,'[1]2019.30'!$A:$E,5,0)</f>
        <v>次</v>
      </c>
      <c r="AE3613" s="39">
        <f t="shared" si="750"/>
        <v>0</v>
      </c>
      <c r="AF3613" s="39">
        <f>VLOOKUP(A3613,'[1]2019.30'!$A:$F,6,0)</f>
        <v>3010</v>
      </c>
      <c r="AG3613" s="39">
        <f t="shared" si="751"/>
        <v>0</v>
      </c>
      <c r="AH3613" s="39" t="s">
        <v>5899</v>
      </c>
      <c r="AI3613" s="39">
        <f>IF(G3613=AH3613,0,1)</f>
        <v>0</v>
      </c>
      <c r="AJ3613" s="39" t="e">
        <f>VLOOKUP(A3613,[2]修订!$B:$C,2,0)</f>
        <v>#N/A</v>
      </c>
    </row>
    <row r="3614" s="39" customFormat="1" spans="1:36">
      <c r="A3614" s="55">
        <v>330204010</v>
      </c>
      <c r="B3614" s="52" t="s">
        <v>5900</v>
      </c>
      <c r="C3614" s="52"/>
      <c r="D3614" s="52"/>
      <c r="E3614" s="56" t="s">
        <v>28</v>
      </c>
      <c r="F3614" s="56">
        <v>2050</v>
      </c>
      <c r="G3614" s="52"/>
      <c r="H3614" s="47"/>
      <c r="I3614" s="44"/>
      <c r="J3614" s="39" t="e">
        <f>VLOOKUP(A3614,'[1]2019.11'!$A:$B,2,0)</f>
        <v>#N/A</v>
      </c>
      <c r="X3614" s="39" t="e">
        <f>VLOOKUP(A3614,'[1]2019.30'!$A:$B,2,0)</f>
        <v>#N/A</v>
      </c>
      <c r="AJ3614" s="39" t="e">
        <f>VLOOKUP(A3614,[2]修订!$B:$C,2,0)</f>
        <v>#N/A</v>
      </c>
    </row>
    <row r="3615" s="39" customFormat="1" ht="24" spans="1:36">
      <c r="A3615" s="55">
        <v>330204011</v>
      </c>
      <c r="B3615" s="52" t="s">
        <v>5901</v>
      </c>
      <c r="C3615" s="52"/>
      <c r="D3615" s="52" t="s">
        <v>5902</v>
      </c>
      <c r="E3615" s="56" t="s">
        <v>28</v>
      </c>
      <c r="F3615" s="56">
        <v>3000</v>
      </c>
      <c r="G3615" s="52"/>
      <c r="H3615" s="47"/>
      <c r="I3615" s="44"/>
      <c r="J3615" s="39" t="e">
        <f>VLOOKUP(A3615,'[1]2019.11'!$A:$B,2,0)</f>
        <v>#N/A</v>
      </c>
      <c r="X3615" s="39" t="e">
        <f>VLOOKUP(A3615,'[1]2019.30'!$A:$B,2,0)</f>
        <v>#N/A</v>
      </c>
      <c r="AJ3615" s="39" t="e">
        <f>VLOOKUP(A3615,[2]修订!$B:$C,2,0)</f>
        <v>#N/A</v>
      </c>
    </row>
    <row r="3616" s="39" customFormat="1" ht="24" spans="1:36">
      <c r="A3616" s="55">
        <v>330204012</v>
      </c>
      <c r="B3616" s="52" t="s">
        <v>5903</v>
      </c>
      <c r="C3616" s="52" t="s">
        <v>5904</v>
      </c>
      <c r="D3616" s="52"/>
      <c r="E3616" s="56" t="s">
        <v>28</v>
      </c>
      <c r="F3616" s="56">
        <v>2590</v>
      </c>
      <c r="G3616" s="52"/>
      <c r="H3616" s="47" t="s">
        <v>68</v>
      </c>
      <c r="I3616" s="44"/>
      <c r="J3616" s="39" t="e">
        <f>VLOOKUP(A3616,'[1]2019.11'!$A:$B,2,0)</f>
        <v>#N/A</v>
      </c>
      <c r="X3616" s="39" t="str">
        <f>VLOOKUP(A3616,'[1]2019.30'!$A:$B,2,0)</f>
        <v>脊髓蛛网膜下腔腹腔分流术</v>
      </c>
      <c r="Y3616" s="39">
        <f t="shared" si="747"/>
        <v>0</v>
      </c>
      <c r="Z3616" s="39" t="s">
        <v>5904</v>
      </c>
      <c r="AA3616" s="39">
        <f t="shared" si="748"/>
        <v>0</v>
      </c>
      <c r="AB3616" s="39" t="e">
        <f>VLOOKUP(A3616,'[1]2019.30'!$A:$D,4,0)</f>
        <v>#REF!</v>
      </c>
      <c r="AC3616" s="39" t="e">
        <f t="shared" si="749"/>
        <v>#REF!</v>
      </c>
      <c r="AD3616" s="39" t="str">
        <f>VLOOKUP(A3616,'[1]2019.30'!$A:$E,5,0)</f>
        <v>次</v>
      </c>
      <c r="AE3616" s="39">
        <f t="shared" si="750"/>
        <v>0</v>
      </c>
      <c r="AF3616" s="39">
        <f>VLOOKUP(A3616,'[1]2019.30'!$A:$F,6,0)</f>
        <v>2590</v>
      </c>
      <c r="AG3616" s="39">
        <f t="shared" si="751"/>
        <v>0</v>
      </c>
      <c r="AH3616" s="39">
        <v>0</v>
      </c>
      <c r="AI3616" s="39">
        <f>IF(G3616=AH3616,0,1)</f>
        <v>0</v>
      </c>
      <c r="AJ3616" s="39" t="e">
        <f>VLOOKUP(A3616,[2]修订!$B:$C,2,0)</f>
        <v>#N/A</v>
      </c>
    </row>
    <row r="3617" s="39" customFormat="1" ht="24" spans="1:36">
      <c r="A3617" s="55">
        <v>330204013</v>
      </c>
      <c r="B3617" s="52" t="s">
        <v>5905</v>
      </c>
      <c r="C3617" s="52"/>
      <c r="D3617" s="52"/>
      <c r="E3617" s="56" t="s">
        <v>28</v>
      </c>
      <c r="F3617" s="56">
        <v>1750</v>
      </c>
      <c r="G3617" s="52"/>
      <c r="H3617" s="47"/>
      <c r="I3617" s="44"/>
      <c r="J3617" s="39" t="e">
        <f>VLOOKUP(A3617,'[1]2019.11'!$A:$B,2,0)</f>
        <v>#N/A</v>
      </c>
      <c r="X3617" s="39" t="e">
        <f>VLOOKUP(A3617,'[1]2019.30'!$A:$B,2,0)</f>
        <v>#N/A</v>
      </c>
      <c r="AJ3617" s="39" t="e">
        <f>VLOOKUP(A3617,[2]修订!$B:$C,2,0)</f>
        <v>#N/A</v>
      </c>
    </row>
    <row r="3618" s="39" customFormat="1" ht="24" spans="1:36">
      <c r="A3618" s="55">
        <v>330204014</v>
      </c>
      <c r="B3618" s="52" t="s">
        <v>5906</v>
      </c>
      <c r="C3618" s="52"/>
      <c r="D3618" s="52"/>
      <c r="E3618" s="56" t="s">
        <v>28</v>
      </c>
      <c r="F3618" s="56">
        <v>3055</v>
      </c>
      <c r="G3618" s="52" t="s">
        <v>5907</v>
      </c>
      <c r="H3618" s="47" t="s">
        <v>68</v>
      </c>
      <c r="I3618" s="44"/>
      <c r="J3618" s="39" t="e">
        <f>VLOOKUP(A3618,'[1]2019.11'!$A:$B,2,0)</f>
        <v>#N/A</v>
      </c>
      <c r="X3618" s="39" t="str">
        <f>VLOOKUP(A3618,'[1]2019.30'!$A:$B,2,0)</f>
        <v>选择性脊神经后根切断术（SPR）</v>
      </c>
      <c r="Y3618" s="39">
        <f>IF(B3618=X3618,0,1)</f>
        <v>0</v>
      </c>
      <c r="Z3618" s="39">
        <v>0</v>
      </c>
      <c r="AA3618" s="39">
        <f>IF(C3618=Z3618,0,1)</f>
        <v>0</v>
      </c>
      <c r="AB3618" s="39" t="e">
        <f>VLOOKUP(A3618,'[1]2019.30'!$A:$D,4,0)</f>
        <v>#REF!</v>
      </c>
      <c r="AC3618" s="39" t="e">
        <f>IF(D3618=AB3618,0,1)</f>
        <v>#REF!</v>
      </c>
      <c r="AD3618" s="39" t="str">
        <f>VLOOKUP(A3618,'[1]2019.30'!$A:$E,5,0)</f>
        <v>次</v>
      </c>
      <c r="AE3618" s="39">
        <f>IF(E3618=AD3618,0,1)</f>
        <v>0</v>
      </c>
      <c r="AF3618" s="39">
        <f>VLOOKUP(A3618,'[1]2019.30'!$A:$F,6,0)</f>
        <v>3055</v>
      </c>
      <c r="AG3618" s="39">
        <f>IF(F3618=AF3618,0,1)</f>
        <v>0</v>
      </c>
      <c r="AH3618" s="39" t="s">
        <v>5907</v>
      </c>
      <c r="AI3618" s="39">
        <f>IF(G3618=AH3618,0,1)</f>
        <v>0</v>
      </c>
      <c r="AJ3618" s="39" t="e">
        <f>VLOOKUP(A3618,[2]修订!$B:$C,2,0)</f>
        <v>#N/A</v>
      </c>
    </row>
    <row r="3619" s="39" customFormat="1" spans="1:36">
      <c r="A3619" s="55">
        <v>330204015</v>
      </c>
      <c r="B3619" s="52" t="s">
        <v>5908</v>
      </c>
      <c r="C3619" s="52" t="s">
        <v>5909</v>
      </c>
      <c r="D3619" s="52"/>
      <c r="E3619" s="56" t="s">
        <v>28</v>
      </c>
      <c r="F3619" s="56">
        <v>2350</v>
      </c>
      <c r="G3619" s="52"/>
      <c r="H3619" s="47"/>
      <c r="I3619" s="44"/>
      <c r="J3619" s="39" t="e">
        <f>VLOOKUP(A3619,'[1]2019.11'!$A:$B,2,0)</f>
        <v>#N/A</v>
      </c>
      <c r="X3619" s="39" t="e">
        <f>VLOOKUP(A3619,'[1]2019.30'!$A:$B,2,0)</f>
        <v>#N/A</v>
      </c>
      <c r="AJ3619" s="39" t="e">
        <f>VLOOKUP(A3619,[2]修订!$B:$C,2,0)</f>
        <v>#N/A</v>
      </c>
    </row>
    <row r="3620" s="39" customFormat="1" ht="24" spans="1:36">
      <c r="A3620" s="55">
        <v>330204016</v>
      </c>
      <c r="B3620" s="52" t="s">
        <v>5910</v>
      </c>
      <c r="C3620" s="52"/>
      <c r="D3620" s="52"/>
      <c r="E3620" s="56" t="s">
        <v>28</v>
      </c>
      <c r="F3620" s="56">
        <v>2350</v>
      </c>
      <c r="G3620" s="52"/>
      <c r="H3620" s="47"/>
      <c r="I3620" s="44"/>
      <c r="J3620" s="39" t="e">
        <f>VLOOKUP(A3620,'[1]2019.11'!$A:$B,2,0)</f>
        <v>#N/A</v>
      </c>
      <c r="X3620" s="39" t="e">
        <f>VLOOKUP(A3620,'[1]2019.30'!$A:$B,2,0)</f>
        <v>#N/A</v>
      </c>
      <c r="AJ3620" s="39" t="e">
        <f>VLOOKUP(A3620,[2]修订!$B:$C,2,0)</f>
        <v>#N/A</v>
      </c>
    </row>
    <row r="3621" s="39" customFormat="1" ht="27" spans="1:36">
      <c r="A3621" s="55">
        <v>330204017</v>
      </c>
      <c r="B3621" s="52" t="s">
        <v>5911</v>
      </c>
      <c r="C3621" s="52"/>
      <c r="D3621" s="52"/>
      <c r="E3621" s="56" t="s">
        <v>28</v>
      </c>
      <c r="F3621" s="56">
        <v>2800</v>
      </c>
      <c r="G3621" s="52"/>
      <c r="H3621" s="47" t="s">
        <v>339</v>
      </c>
      <c r="I3621" s="44"/>
      <c r="J3621" s="39" t="e">
        <f>VLOOKUP(A3621,'[1]2019.11'!$A:$B,2,0)</f>
        <v>#N/A</v>
      </c>
      <c r="X3621" s="39" t="str">
        <f>VLOOKUP(A3621,'[1]2019.30'!$A:$B,2,0)</f>
        <v>腰骶部潜毛窦切除术</v>
      </c>
      <c r="Y3621" s="39">
        <f t="shared" ref="Y3621:Y3626" si="752">IF(B3621=X3621,0,1)</f>
        <v>0</v>
      </c>
      <c r="Z3621" s="39">
        <v>0</v>
      </c>
      <c r="AA3621" s="39">
        <f t="shared" ref="AA3621:AA3626" si="753">IF(C3621=Z3621,0,1)</f>
        <v>0</v>
      </c>
      <c r="AB3621" s="39" t="e">
        <f>VLOOKUP(A3621,'[1]2019.30'!$A:$D,4,0)</f>
        <v>#REF!</v>
      </c>
      <c r="AC3621" s="39" t="e">
        <f t="shared" ref="AC3621:AC3626" si="754">IF(D3621=AB3621,0,1)</f>
        <v>#REF!</v>
      </c>
      <c r="AD3621" s="39" t="str">
        <f>VLOOKUP(A3621,'[1]2019.30'!$A:$E,5,0)</f>
        <v>次</v>
      </c>
      <c r="AE3621" s="39">
        <f t="shared" ref="AE3621:AE3626" si="755">IF(E3621=AD3621,0,1)</f>
        <v>0</v>
      </c>
      <c r="AF3621" s="39">
        <f>VLOOKUP(A3621,'[1]2019.30'!$A:$F,6,0)</f>
        <v>2460</v>
      </c>
      <c r="AG3621" s="39">
        <f t="shared" ref="AG3621:AG3626" si="756">IF(F3621=AF3621,0,1)</f>
        <v>1</v>
      </c>
      <c r="AH3621" s="39">
        <v>0</v>
      </c>
      <c r="AI3621" s="39">
        <f>IF(G3621=AH3621,0,1)</f>
        <v>0</v>
      </c>
      <c r="AJ3621" s="39" t="e">
        <f>VLOOKUP(A3621,[2]修订!$B:$C,2,0)</f>
        <v>#N/A</v>
      </c>
    </row>
    <row r="3622" s="39" customFormat="1" ht="24" spans="1:36">
      <c r="A3622" s="55">
        <v>330204018</v>
      </c>
      <c r="B3622" s="52" t="s">
        <v>5912</v>
      </c>
      <c r="C3622" s="52"/>
      <c r="D3622" s="52"/>
      <c r="E3622" s="56" t="s">
        <v>28</v>
      </c>
      <c r="F3622" s="56">
        <v>950</v>
      </c>
      <c r="G3622" s="52"/>
      <c r="H3622" s="47"/>
      <c r="I3622" s="44"/>
      <c r="J3622" s="39" t="e">
        <f>VLOOKUP(A3622,'[1]2019.11'!$A:$B,2,0)</f>
        <v>#N/A</v>
      </c>
      <c r="X3622" s="39" t="e">
        <f>VLOOKUP(A3622,'[1]2019.30'!$A:$B,2,0)</f>
        <v>#N/A</v>
      </c>
      <c r="AJ3622" s="39" t="e">
        <f>VLOOKUP(A3622,[2]修订!$B:$C,2,0)</f>
        <v>#N/A</v>
      </c>
    </row>
    <row r="3623" s="39" customFormat="1" spans="1:36">
      <c r="A3623" s="55">
        <v>330204019</v>
      </c>
      <c r="B3623" s="52" t="s">
        <v>5913</v>
      </c>
      <c r="C3623" s="52"/>
      <c r="D3623" s="52"/>
      <c r="E3623" s="56" t="s">
        <v>28</v>
      </c>
      <c r="F3623" s="56">
        <v>2450</v>
      </c>
      <c r="G3623" s="52"/>
      <c r="H3623" s="47"/>
      <c r="I3623" s="44"/>
      <c r="J3623" s="39" t="e">
        <f>VLOOKUP(A3623,'[1]2019.11'!$A:$B,2,0)</f>
        <v>#N/A</v>
      </c>
      <c r="X3623" s="39" t="e">
        <f>VLOOKUP(A3623,'[1]2019.30'!$A:$B,2,0)</f>
        <v>#N/A</v>
      </c>
      <c r="AJ3623" s="39" t="e">
        <f>VLOOKUP(A3623,[2]修订!$B:$C,2,0)</f>
        <v>#N/A</v>
      </c>
    </row>
    <row r="3624" s="39" customFormat="1" spans="1:36">
      <c r="A3624" s="55">
        <v>330204020</v>
      </c>
      <c r="B3624" s="52" t="s">
        <v>5914</v>
      </c>
      <c r="C3624" s="52" t="s">
        <v>5915</v>
      </c>
      <c r="D3624" s="52"/>
      <c r="E3624" s="56" t="s">
        <v>28</v>
      </c>
      <c r="F3624" s="56">
        <v>1100</v>
      </c>
      <c r="G3624" s="52"/>
      <c r="H3624" s="47"/>
      <c r="I3624" s="44"/>
      <c r="J3624" s="39" t="e">
        <f>VLOOKUP(A3624,'[1]2019.11'!$A:$B,2,0)</f>
        <v>#N/A</v>
      </c>
      <c r="X3624" s="39" t="e">
        <f>VLOOKUP(A3624,'[1]2019.30'!$A:$B,2,0)</f>
        <v>#N/A</v>
      </c>
      <c r="AJ3624" s="39" t="e">
        <f>VLOOKUP(A3624,[2]修订!$B:$C,2,0)</f>
        <v>#N/A</v>
      </c>
    </row>
    <row r="3625" s="39" customFormat="1" ht="27" spans="1:36">
      <c r="A3625" s="55">
        <v>330204021</v>
      </c>
      <c r="B3625" s="52" t="s">
        <v>5916</v>
      </c>
      <c r="C3625" s="52"/>
      <c r="D3625" s="52"/>
      <c r="E3625" s="56" t="s">
        <v>28</v>
      </c>
      <c r="F3625" s="56">
        <v>2700</v>
      </c>
      <c r="G3625" s="52"/>
      <c r="H3625" s="47" t="s">
        <v>339</v>
      </c>
      <c r="I3625" s="44"/>
      <c r="J3625" s="39" t="e">
        <f>VLOOKUP(A3625,'[1]2019.11'!$A:$B,2,0)</f>
        <v>#N/A</v>
      </c>
      <c r="X3625" s="39" t="str">
        <f>VLOOKUP(A3625,'[1]2019.30'!$A:$B,2,0)</f>
        <v>欧玛亚（Omaya）管置入术</v>
      </c>
      <c r="Y3625" s="39">
        <f t="shared" si="752"/>
        <v>0</v>
      </c>
      <c r="Z3625" s="39">
        <v>0</v>
      </c>
      <c r="AA3625" s="39">
        <f t="shared" si="753"/>
        <v>0</v>
      </c>
      <c r="AB3625" s="39" t="e">
        <f>VLOOKUP(A3625,'[1]2019.30'!$A:$D,4,0)</f>
        <v>#REF!</v>
      </c>
      <c r="AC3625" s="39" t="e">
        <f t="shared" si="754"/>
        <v>#REF!</v>
      </c>
      <c r="AD3625" s="39" t="str">
        <f>VLOOKUP(A3625,'[1]2019.30'!$A:$E,5,0)</f>
        <v>次</v>
      </c>
      <c r="AE3625" s="39">
        <f t="shared" si="755"/>
        <v>0</v>
      </c>
      <c r="AF3625" s="39">
        <f>VLOOKUP(A3625,'[1]2019.30'!$A:$F,6,0)</f>
        <v>2275</v>
      </c>
      <c r="AG3625" s="39">
        <f t="shared" si="756"/>
        <v>1</v>
      </c>
      <c r="AH3625" s="39">
        <v>0</v>
      </c>
      <c r="AI3625" s="39">
        <f>IF(G3625=AH3625,0,1)</f>
        <v>0</v>
      </c>
      <c r="AJ3625" s="39" t="e">
        <f>VLOOKUP(A3625,[2]修订!$B:$C,2,0)</f>
        <v>#N/A</v>
      </c>
    </row>
    <row r="3626" s="39" customFormat="1" spans="1:36">
      <c r="A3626" s="55">
        <v>3303</v>
      </c>
      <c r="B3626" s="52" t="s">
        <v>5917</v>
      </c>
      <c r="C3626" s="52"/>
      <c r="D3626" s="52"/>
      <c r="E3626" s="56"/>
      <c r="F3626" s="56"/>
      <c r="G3626" s="52"/>
      <c r="H3626" s="47"/>
      <c r="I3626" s="44"/>
      <c r="J3626" s="39" t="str">
        <f>VLOOKUP(A3626,'[1]2019.11'!$A:$B,2,0)</f>
        <v>3．内分泌系统手术</v>
      </c>
      <c r="K3626" s="39">
        <f>IF(B3626=J3626,0,1)</f>
        <v>1</v>
      </c>
      <c r="L3626" s="39">
        <v>0</v>
      </c>
      <c r="M3626" s="39">
        <f>IF(C3626=L3626,0,1)</f>
        <v>0</v>
      </c>
      <c r="N3626" s="39" t="e">
        <f>VLOOKUP(A3626,'[1]2019.11'!$A:$D,4,0)</f>
        <v>#REF!</v>
      </c>
      <c r="O3626" s="39" t="e">
        <f>IF(D3626=N3626,0,1)</f>
        <v>#REF!</v>
      </c>
      <c r="P3626" s="39" t="e">
        <f>VLOOKUP(A3626:A3627,'[1]2019.11'!$A:$E,5,0)</f>
        <v>#REF!</v>
      </c>
      <c r="Q3626" s="39" t="e">
        <f>IF(E3626=P3626,0,1)</f>
        <v>#REF!</v>
      </c>
      <c r="R3626" s="39" t="e">
        <f>VLOOKUP(A3626,'[1]2019.11'!$A:$F,6,0)</f>
        <v>#REF!</v>
      </c>
      <c r="S3626" s="39" t="e">
        <f>IF(F3626=R3626,0,1)</f>
        <v>#REF!</v>
      </c>
      <c r="V3626" s="39">
        <v>0</v>
      </c>
      <c r="W3626" s="39">
        <f>IF(G3626=V3626,0,1)</f>
        <v>0</v>
      </c>
      <c r="X3626" s="39" t="str">
        <f>VLOOKUP(A3626,'[1]2019.30'!$A:$B,2,0)</f>
        <v>3.内分泌系统手术</v>
      </c>
      <c r="Y3626" s="39">
        <f t="shared" si="752"/>
        <v>0</v>
      </c>
      <c r="Z3626" s="39">
        <v>0</v>
      </c>
      <c r="AA3626" s="39">
        <f t="shared" si="753"/>
        <v>0</v>
      </c>
      <c r="AB3626" s="39" t="e">
        <f>VLOOKUP(A3626,'[1]2019.30'!$A:$D,4,0)</f>
        <v>#REF!</v>
      </c>
      <c r="AC3626" s="39" t="e">
        <f t="shared" si="754"/>
        <v>#REF!</v>
      </c>
      <c r="AD3626" s="39" t="e">
        <f>VLOOKUP(A3626,'[1]2019.30'!$A:$E,5,0)</f>
        <v>#REF!</v>
      </c>
      <c r="AE3626" s="39" t="e">
        <f t="shared" si="755"/>
        <v>#REF!</v>
      </c>
      <c r="AF3626" s="39" t="e">
        <f>VLOOKUP(A3626,'[1]2019.30'!$A:$F,6,0)</f>
        <v>#REF!</v>
      </c>
      <c r="AG3626" s="39" t="e">
        <f t="shared" si="756"/>
        <v>#REF!</v>
      </c>
      <c r="AH3626" s="39">
        <v>0</v>
      </c>
      <c r="AI3626" s="39">
        <f>IF(G3626=AH3626,0,1)</f>
        <v>0</v>
      </c>
      <c r="AJ3626" s="39" t="e">
        <f>VLOOKUP(A3626,[2]修订!$B:$C,2,0)</f>
        <v>#N/A</v>
      </c>
    </row>
    <row r="3627" s="39" customFormat="1" spans="1:36">
      <c r="A3627" s="55">
        <v>330300001</v>
      </c>
      <c r="B3627" s="52" t="s">
        <v>5918</v>
      </c>
      <c r="C3627" s="52" t="s">
        <v>5919</v>
      </c>
      <c r="D3627" s="52" t="s">
        <v>4589</v>
      </c>
      <c r="E3627" s="56" t="s">
        <v>28</v>
      </c>
      <c r="F3627" s="56">
        <v>2050</v>
      </c>
      <c r="G3627" s="52"/>
      <c r="H3627" s="47"/>
      <c r="I3627" s="44"/>
      <c r="J3627" s="39" t="e">
        <f>VLOOKUP(A3627,'[1]2019.11'!$A:$B,2,0)</f>
        <v>#N/A</v>
      </c>
      <c r="X3627" s="39" t="e">
        <f>VLOOKUP(A3627,'[1]2019.30'!$A:$B,2,0)</f>
        <v>#N/A</v>
      </c>
      <c r="AJ3627" s="39" t="e">
        <f>VLOOKUP(A3627,[2]修订!$B:$C,2,0)</f>
        <v>#N/A</v>
      </c>
    </row>
    <row r="3628" s="39" customFormat="1" spans="1:36">
      <c r="A3628" s="55">
        <v>330300002</v>
      </c>
      <c r="B3628" s="52" t="s">
        <v>5920</v>
      </c>
      <c r="C3628" s="52"/>
      <c r="D3628" s="52" t="s">
        <v>4589</v>
      </c>
      <c r="E3628" s="56" t="s">
        <v>28</v>
      </c>
      <c r="F3628" s="56">
        <v>1430</v>
      </c>
      <c r="G3628" s="52"/>
      <c r="H3628" s="47" t="s">
        <v>68</v>
      </c>
      <c r="I3628" s="44"/>
      <c r="J3628" s="39" t="e">
        <f>VLOOKUP(A3628,'[1]2019.11'!$A:$B,2,0)</f>
        <v>#N/A</v>
      </c>
      <c r="X3628" s="39" t="str">
        <f>VLOOKUP(A3628,'[1]2019.30'!$A:$B,2,0)</f>
        <v>甲状旁腺腺瘤切除术</v>
      </c>
      <c r="Y3628" s="39">
        <f t="shared" ref="Y3628:Y3630" si="757">IF(B3628=X3628,0,1)</f>
        <v>0</v>
      </c>
      <c r="Z3628" s="39">
        <v>0</v>
      </c>
      <c r="AA3628" s="39">
        <f t="shared" ref="AA3628:AA3630" si="758">IF(C3628=Z3628,0,1)</f>
        <v>0</v>
      </c>
      <c r="AB3628" s="39" t="str">
        <f>VLOOKUP(A3628,'[1]2019.30'!$A:$D,4,0)</f>
        <v>供体</v>
      </c>
      <c r="AC3628" s="39">
        <f t="shared" ref="AC3628:AC3630" si="759">IF(D3628=AB3628,0,1)</f>
        <v>0</v>
      </c>
      <c r="AD3628" s="39" t="str">
        <f>VLOOKUP(A3628,'[1]2019.30'!$A:$E,5,0)</f>
        <v>次</v>
      </c>
      <c r="AE3628" s="39">
        <f t="shared" ref="AE3628:AE3630" si="760">IF(E3628=AD3628,0,1)</f>
        <v>0</v>
      </c>
      <c r="AF3628" s="39">
        <f>VLOOKUP(A3628,'[1]2019.30'!$A:$F,6,0)</f>
        <v>1430</v>
      </c>
      <c r="AG3628" s="39">
        <f t="shared" ref="AG3628:AG3630" si="761">IF(F3628=AF3628,0,1)</f>
        <v>0</v>
      </c>
      <c r="AH3628" s="39">
        <v>0</v>
      </c>
      <c r="AI3628" s="39">
        <f>IF(G3628=AH3628,0,1)</f>
        <v>0</v>
      </c>
      <c r="AJ3628" s="39" t="e">
        <f>VLOOKUP(A3628,[2]修订!$B:$C,2,0)</f>
        <v>#N/A</v>
      </c>
    </row>
    <row r="3629" s="39" customFormat="1" spans="1:36">
      <c r="A3629" s="55">
        <v>330300003</v>
      </c>
      <c r="B3629" s="52" t="s">
        <v>5921</v>
      </c>
      <c r="C3629" s="52"/>
      <c r="D3629" s="52"/>
      <c r="E3629" s="56" t="s">
        <v>28</v>
      </c>
      <c r="F3629" s="56">
        <v>1430</v>
      </c>
      <c r="G3629" s="52"/>
      <c r="H3629" s="47" t="s">
        <v>68</v>
      </c>
      <c r="I3629" s="44"/>
      <c r="J3629" s="39" t="e">
        <f>VLOOKUP(A3629,'[1]2019.11'!$A:$B,2,0)</f>
        <v>#N/A</v>
      </c>
      <c r="X3629" s="39" t="str">
        <f>VLOOKUP(A3629,'[1]2019.30'!$A:$B,2,0)</f>
        <v>甲状旁腺大部切除术</v>
      </c>
      <c r="Y3629" s="39">
        <f t="shared" si="757"/>
        <v>0</v>
      </c>
      <c r="Z3629" s="39">
        <v>0</v>
      </c>
      <c r="AA3629" s="39">
        <f t="shared" si="758"/>
        <v>0</v>
      </c>
      <c r="AB3629" s="39" t="e">
        <f>VLOOKUP(A3629,'[1]2019.30'!$A:$D,4,0)</f>
        <v>#REF!</v>
      </c>
      <c r="AC3629" s="39" t="e">
        <f t="shared" si="759"/>
        <v>#REF!</v>
      </c>
      <c r="AD3629" s="39" t="str">
        <f>VLOOKUP(A3629,'[1]2019.30'!$A:$E,5,0)</f>
        <v>次</v>
      </c>
      <c r="AE3629" s="39">
        <f t="shared" si="760"/>
        <v>0</v>
      </c>
      <c r="AF3629" s="39">
        <f>VLOOKUP(A3629,'[1]2019.30'!$A:$F,6,0)</f>
        <v>1430</v>
      </c>
      <c r="AG3629" s="39">
        <f t="shared" si="761"/>
        <v>0</v>
      </c>
      <c r="AH3629" s="39">
        <v>0</v>
      </c>
      <c r="AI3629" s="39">
        <f>IF(G3629=AH3629,0,1)</f>
        <v>0</v>
      </c>
      <c r="AJ3629" s="39" t="e">
        <f>VLOOKUP(A3629,[2]修订!$B:$C,2,0)</f>
        <v>#N/A</v>
      </c>
    </row>
    <row r="3630" s="39" customFormat="1" spans="1:36">
      <c r="A3630" s="55">
        <v>330300004</v>
      </c>
      <c r="B3630" s="52" t="s">
        <v>5922</v>
      </c>
      <c r="C3630" s="52" t="s">
        <v>5923</v>
      </c>
      <c r="D3630" s="52" t="s">
        <v>4589</v>
      </c>
      <c r="E3630" s="56" t="s">
        <v>28</v>
      </c>
      <c r="F3630" s="56">
        <v>1950</v>
      </c>
      <c r="G3630" s="52"/>
      <c r="H3630" s="47" t="s">
        <v>68</v>
      </c>
      <c r="I3630" s="44"/>
      <c r="J3630" s="39" t="e">
        <f>VLOOKUP(A3630,'[1]2019.11'!$A:$B,2,0)</f>
        <v>#N/A</v>
      </c>
      <c r="X3630" s="39" t="str">
        <f>VLOOKUP(A3630,'[1]2019.30'!$A:$B,2,0)</f>
        <v>甲状旁腺移植术</v>
      </c>
      <c r="Y3630" s="39">
        <f t="shared" si="757"/>
        <v>0</v>
      </c>
      <c r="Z3630" s="39" t="s">
        <v>5923</v>
      </c>
      <c r="AA3630" s="39">
        <f t="shared" si="758"/>
        <v>0</v>
      </c>
      <c r="AB3630" s="39" t="str">
        <f>VLOOKUP(A3630,'[1]2019.30'!$A:$D,4,0)</f>
        <v>供体</v>
      </c>
      <c r="AC3630" s="39">
        <f t="shared" si="759"/>
        <v>0</v>
      </c>
      <c r="AD3630" s="39" t="str">
        <f>VLOOKUP(A3630,'[1]2019.30'!$A:$E,5,0)</f>
        <v>次</v>
      </c>
      <c r="AE3630" s="39">
        <f t="shared" si="760"/>
        <v>0</v>
      </c>
      <c r="AF3630" s="39">
        <f>VLOOKUP(A3630,'[1]2019.30'!$A:$F,6,0)</f>
        <v>1950</v>
      </c>
      <c r="AG3630" s="39">
        <f t="shared" si="761"/>
        <v>0</v>
      </c>
      <c r="AH3630" s="39">
        <v>0</v>
      </c>
      <c r="AI3630" s="39">
        <f>IF(G3630=AH3630,0,1)</f>
        <v>0</v>
      </c>
      <c r="AJ3630" s="39" t="e">
        <f>VLOOKUP(A3630,[2]修订!$B:$C,2,0)</f>
        <v>#N/A</v>
      </c>
    </row>
    <row r="3631" s="39" customFormat="1" spans="1:36">
      <c r="A3631" s="55">
        <v>330300005</v>
      </c>
      <c r="B3631" s="52" t="s">
        <v>5924</v>
      </c>
      <c r="C3631" s="52" t="s">
        <v>5919</v>
      </c>
      <c r="D3631" s="52" t="s">
        <v>4589</v>
      </c>
      <c r="E3631" s="56" t="s">
        <v>28</v>
      </c>
      <c r="F3631" s="56">
        <v>1750</v>
      </c>
      <c r="G3631" s="52"/>
      <c r="H3631" s="47"/>
      <c r="I3631" s="44"/>
      <c r="J3631" s="39" t="e">
        <f>VLOOKUP(A3631,'[1]2019.11'!$A:$B,2,0)</f>
        <v>#N/A</v>
      </c>
      <c r="X3631" s="39" t="e">
        <f>VLOOKUP(A3631,'[1]2019.30'!$A:$B,2,0)</f>
        <v>#N/A</v>
      </c>
      <c r="AJ3631" s="39" t="e">
        <f>VLOOKUP(A3631,[2]修订!$B:$C,2,0)</f>
        <v>#N/A</v>
      </c>
    </row>
    <row r="3632" s="39" customFormat="1" spans="1:36">
      <c r="A3632" s="55">
        <v>330300006</v>
      </c>
      <c r="B3632" s="52" t="s">
        <v>5925</v>
      </c>
      <c r="C3632" s="52"/>
      <c r="D3632" s="52"/>
      <c r="E3632" s="56" t="s">
        <v>28</v>
      </c>
      <c r="F3632" s="56">
        <v>2100</v>
      </c>
      <c r="G3632" s="52"/>
      <c r="H3632" s="47"/>
      <c r="I3632" s="44"/>
      <c r="J3632" s="39" t="e">
        <f>VLOOKUP(A3632,'[1]2019.11'!$A:$B,2,0)</f>
        <v>#N/A</v>
      </c>
      <c r="X3632" s="39" t="e">
        <f>VLOOKUP(A3632,'[1]2019.30'!$A:$B,2,0)</f>
        <v>#N/A</v>
      </c>
      <c r="AJ3632" s="39" t="e">
        <f>VLOOKUP(A3632,[2]修订!$B:$C,2,0)</f>
        <v>#N/A</v>
      </c>
    </row>
    <row r="3633" s="39" customFormat="1" spans="1:36">
      <c r="A3633" s="55">
        <v>330300007</v>
      </c>
      <c r="B3633" s="52" t="s">
        <v>5926</v>
      </c>
      <c r="C3633" s="52" t="s">
        <v>5927</v>
      </c>
      <c r="D3633" s="52"/>
      <c r="E3633" s="56" t="s">
        <v>28</v>
      </c>
      <c r="F3633" s="56">
        <v>105</v>
      </c>
      <c r="G3633" s="52"/>
      <c r="H3633" s="47" t="s">
        <v>68</v>
      </c>
      <c r="I3633" s="44"/>
      <c r="J3633" s="39" t="e">
        <f>VLOOKUP(A3633,'[1]2019.11'!$A:$B,2,0)</f>
        <v>#N/A</v>
      </c>
      <c r="X3633" s="39" t="str">
        <f>VLOOKUP(A3633,'[1]2019.30'!$A:$B,2,0)</f>
        <v>甲状腺穿刺活检术</v>
      </c>
      <c r="Y3633" s="39">
        <f t="shared" ref="Y3633:Y3639" si="762">IF(B3633=X3633,0,1)</f>
        <v>0</v>
      </c>
      <c r="Z3633" s="39" t="s">
        <v>5927</v>
      </c>
      <c r="AA3633" s="39">
        <f t="shared" ref="AA3633:AA3639" si="763">IF(C3633=Z3633,0,1)</f>
        <v>0</v>
      </c>
      <c r="AB3633" s="39" t="e">
        <f>VLOOKUP(A3633,'[1]2019.30'!$A:$D,4,0)</f>
        <v>#REF!</v>
      </c>
      <c r="AC3633" s="39" t="e">
        <f t="shared" ref="AC3633:AC3639" si="764">IF(D3633=AB3633,0,1)</f>
        <v>#REF!</v>
      </c>
      <c r="AD3633" s="39" t="str">
        <f>VLOOKUP(A3633,'[1]2019.30'!$A:$E,5,0)</f>
        <v>次</v>
      </c>
      <c r="AE3633" s="39">
        <f t="shared" ref="AE3633:AE3639" si="765">IF(E3633=AD3633,0,1)</f>
        <v>0</v>
      </c>
      <c r="AF3633" s="39">
        <f>VLOOKUP(A3633,'[1]2019.30'!$A:$F,6,0)</f>
        <v>105</v>
      </c>
      <c r="AG3633" s="39">
        <f t="shared" ref="AG3633:AG3639" si="766">IF(F3633=AF3633,0,1)</f>
        <v>0</v>
      </c>
      <c r="AH3633" s="39">
        <v>0</v>
      </c>
      <c r="AI3633" s="39">
        <f t="shared" ref="AI3633:AI3639" si="767">IF(G3633=AH3633,0,1)</f>
        <v>0</v>
      </c>
      <c r="AJ3633" s="39" t="e">
        <f>VLOOKUP(A3633,[2]修订!$B:$C,2,0)</f>
        <v>#N/A</v>
      </c>
    </row>
    <row r="3634" s="39" customFormat="1" ht="27" spans="1:36">
      <c r="A3634" s="55">
        <v>330300008</v>
      </c>
      <c r="B3634" s="52" t="s">
        <v>5928</v>
      </c>
      <c r="C3634" s="52" t="s">
        <v>5929</v>
      </c>
      <c r="D3634" s="52"/>
      <c r="E3634" s="56" t="s">
        <v>507</v>
      </c>
      <c r="F3634" s="56">
        <v>2550</v>
      </c>
      <c r="G3634" s="52"/>
      <c r="H3634" s="47" t="s">
        <v>40</v>
      </c>
      <c r="I3634" s="44"/>
      <c r="J3634" s="39" t="str">
        <f>VLOOKUP(A3634,'[1]2019.11'!$A:$B,2,0)</f>
        <v>甲状腺部分切除术</v>
      </c>
      <c r="K3634" s="39">
        <f>IF(B3634=J3634,0,1)</f>
        <v>0</v>
      </c>
      <c r="L3634" s="39" t="s">
        <v>5929</v>
      </c>
      <c r="M3634" s="39">
        <f>IF(C3634=L3634,0,1)</f>
        <v>0</v>
      </c>
      <c r="N3634" s="39" t="e">
        <f>VLOOKUP(A3634,'[1]2019.11'!$A:$D,4,0)</f>
        <v>#REF!</v>
      </c>
      <c r="O3634" s="39" t="e">
        <f>IF(D3634=N3634,0,1)</f>
        <v>#REF!</v>
      </c>
      <c r="P3634" s="39" t="str">
        <f>VLOOKUP(A3634:A3635,'[1]2019.11'!$A:$E,5,0)</f>
        <v>单侧</v>
      </c>
      <c r="Q3634" s="39">
        <f>IF(E3634=P3634,0,1)</f>
        <v>0</v>
      </c>
      <c r="R3634" s="39">
        <f>VLOOKUP(A3634,'[1]2019.11'!$A:$F,6,0)</f>
        <v>2210</v>
      </c>
      <c r="S3634" s="39">
        <f>IF(F3634=R3634,0,1)</f>
        <v>1</v>
      </c>
      <c r="T3634" s="39">
        <f>VLOOKUP(A3634,'[1]2019.30'!$A:$F,6,0)</f>
        <v>2550</v>
      </c>
      <c r="U3634" s="39">
        <f>IF(F3634=T3634,0,1)</f>
        <v>0</v>
      </c>
      <c r="V3634" s="39">
        <v>0</v>
      </c>
      <c r="W3634" s="39">
        <f>IF(G3634=V3634,0,1)</f>
        <v>0</v>
      </c>
      <c r="X3634" s="39" t="str">
        <f>VLOOKUP(A3634,'[1]2019.30'!$A:$B,2,0)</f>
        <v>甲状腺部分切除术</v>
      </c>
      <c r="Y3634" s="39">
        <f t="shared" si="762"/>
        <v>0</v>
      </c>
      <c r="Z3634" s="39" t="s">
        <v>5929</v>
      </c>
      <c r="AA3634" s="39">
        <f t="shared" si="763"/>
        <v>0</v>
      </c>
      <c r="AB3634" s="39" t="e">
        <f>VLOOKUP(A3634,'[1]2019.30'!$A:$D,4,0)</f>
        <v>#REF!</v>
      </c>
      <c r="AC3634" s="39" t="e">
        <f t="shared" si="764"/>
        <v>#REF!</v>
      </c>
      <c r="AD3634" s="39" t="str">
        <f>VLOOKUP(A3634,'[1]2019.30'!$A:$E,5,0)</f>
        <v>单侧</v>
      </c>
      <c r="AE3634" s="39">
        <f t="shared" si="765"/>
        <v>0</v>
      </c>
      <c r="AF3634" s="39">
        <f>VLOOKUP(A3634,'[1]2019.30'!$A:$F,6,0)</f>
        <v>2550</v>
      </c>
      <c r="AG3634" s="39">
        <f t="shared" si="766"/>
        <v>0</v>
      </c>
      <c r="AH3634" s="39">
        <v>0</v>
      </c>
      <c r="AI3634" s="39">
        <f t="shared" si="767"/>
        <v>0</v>
      </c>
      <c r="AJ3634" s="39" t="e">
        <f>VLOOKUP(A3634,[2]修订!$B:$C,2,0)</f>
        <v>#N/A</v>
      </c>
    </row>
    <row r="3635" s="39" customFormat="1" ht="27" spans="1:36">
      <c r="A3635" s="55">
        <v>330300009</v>
      </c>
      <c r="B3635" s="52" t="s">
        <v>5930</v>
      </c>
      <c r="C3635" s="52"/>
      <c r="D3635" s="52"/>
      <c r="E3635" s="56" t="s">
        <v>507</v>
      </c>
      <c r="F3635" s="56">
        <v>2550</v>
      </c>
      <c r="G3635" s="52"/>
      <c r="H3635" s="47" t="s">
        <v>40</v>
      </c>
      <c r="I3635" s="44"/>
      <c r="J3635" s="39" t="str">
        <f>VLOOKUP(A3635,'[1]2019.11'!$A:$B,2,0)</f>
        <v>甲状腺次全切除术</v>
      </c>
      <c r="K3635" s="39">
        <f>IF(B3635=J3635,0,1)</f>
        <v>0</v>
      </c>
      <c r="L3635" s="39">
        <v>0</v>
      </c>
      <c r="M3635" s="39">
        <f>IF(C3635=L3635,0,1)</f>
        <v>0</v>
      </c>
      <c r="N3635" s="39" t="e">
        <f>VLOOKUP(A3635,'[1]2019.11'!$A:$D,4,0)</f>
        <v>#REF!</v>
      </c>
      <c r="O3635" s="39" t="e">
        <f>IF(D3635=N3635,0,1)</f>
        <v>#REF!</v>
      </c>
      <c r="P3635" s="39" t="str">
        <f>VLOOKUP(A3635:A3636,'[1]2019.11'!$A:$E,5,0)</f>
        <v>单侧</v>
      </c>
      <c r="Q3635" s="39">
        <f>IF(E3635=P3635,0,1)</f>
        <v>0</v>
      </c>
      <c r="R3635" s="39">
        <f>VLOOKUP(A3635,'[1]2019.11'!$A:$F,6,0)</f>
        <v>2210</v>
      </c>
      <c r="S3635" s="39">
        <f>IF(F3635=R3635,0,1)</f>
        <v>1</v>
      </c>
      <c r="T3635" s="39">
        <f>VLOOKUP(A3635,'[1]2019.30'!$A:$F,6,0)</f>
        <v>2550</v>
      </c>
      <c r="U3635" s="39">
        <f>IF(F3635=T3635,0,1)</f>
        <v>0</v>
      </c>
      <c r="V3635" s="39">
        <v>0</v>
      </c>
      <c r="W3635" s="39">
        <f>IF(G3635=V3635,0,1)</f>
        <v>0</v>
      </c>
      <c r="X3635" s="39" t="str">
        <f>VLOOKUP(A3635,'[1]2019.30'!$A:$B,2,0)</f>
        <v>甲状腺次全切除术</v>
      </c>
      <c r="Y3635" s="39">
        <f t="shared" si="762"/>
        <v>0</v>
      </c>
      <c r="Z3635" s="39">
        <v>0</v>
      </c>
      <c r="AA3635" s="39">
        <f t="shared" si="763"/>
        <v>0</v>
      </c>
      <c r="AB3635" s="39" t="e">
        <f>VLOOKUP(A3635,'[1]2019.30'!$A:$D,4,0)</f>
        <v>#REF!</v>
      </c>
      <c r="AC3635" s="39" t="e">
        <f t="shared" si="764"/>
        <v>#REF!</v>
      </c>
      <c r="AD3635" s="39" t="str">
        <f>VLOOKUP(A3635,'[1]2019.30'!$A:$E,5,0)</f>
        <v>单侧</v>
      </c>
      <c r="AE3635" s="39">
        <f t="shared" si="765"/>
        <v>0</v>
      </c>
      <c r="AF3635" s="39">
        <f>VLOOKUP(A3635,'[1]2019.30'!$A:$F,6,0)</f>
        <v>2550</v>
      </c>
      <c r="AG3635" s="39">
        <f t="shared" si="766"/>
        <v>0</v>
      </c>
      <c r="AH3635" s="39">
        <v>0</v>
      </c>
      <c r="AI3635" s="39">
        <f t="shared" si="767"/>
        <v>0</v>
      </c>
      <c r="AJ3635" s="39" t="e">
        <f>VLOOKUP(A3635,[2]修订!$B:$C,2,0)</f>
        <v>#N/A</v>
      </c>
    </row>
    <row r="3636" s="39" customFormat="1" ht="40.5" spans="1:36">
      <c r="A3636" s="55">
        <v>330300010</v>
      </c>
      <c r="B3636" s="52" t="s">
        <v>5931</v>
      </c>
      <c r="C3636" s="52"/>
      <c r="D3636" s="52"/>
      <c r="E3636" s="56" t="s">
        <v>28</v>
      </c>
      <c r="F3636" s="56">
        <v>3550</v>
      </c>
      <c r="G3636" s="52"/>
      <c r="H3636" s="47" t="s">
        <v>593</v>
      </c>
      <c r="I3636" s="44"/>
      <c r="J3636" s="39" t="str">
        <f>VLOOKUP(A3636,'[1]2019.11'!$A:$B,2,0)</f>
        <v>甲状腺全切术</v>
      </c>
      <c r="K3636" s="39">
        <f>IF(B3636=J3636,0,1)</f>
        <v>0</v>
      </c>
      <c r="L3636" s="39">
        <v>0</v>
      </c>
      <c r="M3636" s="39">
        <f>IF(C3636=L3636,0,1)</f>
        <v>0</v>
      </c>
      <c r="N3636" s="39" t="e">
        <f>VLOOKUP(A3636,'[1]2019.11'!$A:$D,4,0)</f>
        <v>#REF!</v>
      </c>
      <c r="O3636" s="39" t="e">
        <f>IF(D3636=N3636,0,1)</f>
        <v>#REF!</v>
      </c>
      <c r="P3636" s="39" t="str">
        <f>VLOOKUP(A3636:A3637,'[1]2019.11'!$A:$E,5,0)</f>
        <v>次</v>
      </c>
      <c r="Q3636" s="39">
        <f>IF(E3636=P3636,0,1)</f>
        <v>0</v>
      </c>
      <c r="R3636" s="39">
        <f>VLOOKUP(A3636,'[1]2019.11'!$A:$F,6,0)</f>
        <v>3075</v>
      </c>
      <c r="S3636" s="39">
        <f>IF(F3636=R3636,0,1)</f>
        <v>1</v>
      </c>
      <c r="T3636" s="39">
        <f>VLOOKUP(A3636,'[1]2019.30'!$A:$F,6,0)</f>
        <v>3450</v>
      </c>
      <c r="U3636" s="39">
        <f>IF(F3636=T3636,0,1)</f>
        <v>1</v>
      </c>
      <c r="V3636" s="39">
        <v>0</v>
      </c>
      <c r="W3636" s="39">
        <f>IF(G3636=V3636,0,1)</f>
        <v>0</v>
      </c>
      <c r="X3636" s="39" t="str">
        <f>VLOOKUP(A3636,'[1]2019.30'!$A:$B,2,0)</f>
        <v>甲状腺全切术</v>
      </c>
      <c r="Y3636" s="39">
        <f t="shared" si="762"/>
        <v>0</v>
      </c>
      <c r="Z3636" s="39">
        <v>0</v>
      </c>
      <c r="AA3636" s="39">
        <f t="shared" si="763"/>
        <v>0</v>
      </c>
      <c r="AB3636" s="39" t="e">
        <f>VLOOKUP(A3636,'[1]2019.30'!$A:$D,4,0)</f>
        <v>#REF!</v>
      </c>
      <c r="AC3636" s="39" t="e">
        <f t="shared" si="764"/>
        <v>#REF!</v>
      </c>
      <c r="AD3636" s="39" t="str">
        <f>VLOOKUP(A3636,'[1]2019.30'!$A:$E,5,0)</f>
        <v>次</v>
      </c>
      <c r="AE3636" s="39">
        <f t="shared" si="765"/>
        <v>0</v>
      </c>
      <c r="AF3636" s="39">
        <f>VLOOKUP(A3636,'[1]2019.30'!$A:$F,6,0)</f>
        <v>3450</v>
      </c>
      <c r="AG3636" s="39">
        <f t="shared" si="766"/>
        <v>1</v>
      </c>
      <c r="AH3636" s="39">
        <v>0</v>
      </c>
      <c r="AI3636" s="39">
        <f t="shared" si="767"/>
        <v>0</v>
      </c>
      <c r="AJ3636" s="39" t="e">
        <f>VLOOKUP(A3636,[2]修订!$B:$C,2,0)</f>
        <v>#N/A</v>
      </c>
    </row>
    <row r="3637" s="39" customFormat="1" ht="40.5" spans="1:36">
      <c r="A3637" s="55">
        <v>330300011</v>
      </c>
      <c r="B3637" s="52" t="s">
        <v>5932</v>
      </c>
      <c r="C3637" s="52"/>
      <c r="D3637" s="52"/>
      <c r="E3637" s="56" t="s">
        <v>28</v>
      </c>
      <c r="F3637" s="56">
        <v>3650</v>
      </c>
      <c r="G3637" s="52"/>
      <c r="H3637" s="47" t="s">
        <v>593</v>
      </c>
      <c r="I3637" s="44"/>
      <c r="J3637" s="39" t="str">
        <f>VLOOKUP(A3637,'[1]2019.11'!$A:$B,2,0)</f>
        <v>甲状腺癌根治术</v>
      </c>
      <c r="K3637" s="39">
        <f>IF(B3637=J3637,0,1)</f>
        <v>0</v>
      </c>
      <c r="L3637" s="39">
        <v>0</v>
      </c>
      <c r="M3637" s="39">
        <f>IF(C3637=L3637,0,1)</f>
        <v>0</v>
      </c>
      <c r="N3637" s="39" t="e">
        <f>VLOOKUP(A3637,'[1]2019.11'!$A:$D,4,0)</f>
        <v>#REF!</v>
      </c>
      <c r="O3637" s="39" t="e">
        <f>IF(D3637=N3637,0,1)</f>
        <v>#REF!</v>
      </c>
      <c r="P3637" s="39" t="str">
        <f>VLOOKUP(A3637:A3638,'[1]2019.11'!$A:$E,5,0)</f>
        <v>次</v>
      </c>
      <c r="Q3637" s="39">
        <f>IF(E3637=P3637,0,1)</f>
        <v>0</v>
      </c>
      <c r="R3637" s="39">
        <f>VLOOKUP(A3637,'[1]2019.11'!$A:$F,6,0)</f>
        <v>3075</v>
      </c>
      <c r="S3637" s="39">
        <f>IF(F3637=R3637,0,1)</f>
        <v>1</v>
      </c>
      <c r="T3637" s="39">
        <f>VLOOKUP(A3637,'[1]2019.30'!$A:$F,6,0)</f>
        <v>3450</v>
      </c>
      <c r="U3637" s="39">
        <f>IF(F3637=T3637,0,1)</f>
        <v>1</v>
      </c>
      <c r="V3637" s="39">
        <v>0</v>
      </c>
      <c r="W3637" s="39">
        <f>IF(G3637=V3637,0,1)</f>
        <v>0</v>
      </c>
      <c r="X3637" s="39" t="str">
        <f>VLOOKUP(A3637,'[1]2019.30'!$A:$B,2,0)</f>
        <v>甲状腺癌根治术</v>
      </c>
      <c r="Y3637" s="39">
        <f t="shared" si="762"/>
        <v>0</v>
      </c>
      <c r="Z3637" s="39">
        <v>0</v>
      </c>
      <c r="AA3637" s="39">
        <f t="shared" si="763"/>
        <v>0</v>
      </c>
      <c r="AB3637" s="39" t="e">
        <f>VLOOKUP(A3637,'[1]2019.30'!$A:$D,4,0)</f>
        <v>#REF!</v>
      </c>
      <c r="AC3637" s="39" t="e">
        <f t="shared" si="764"/>
        <v>#REF!</v>
      </c>
      <c r="AD3637" s="39" t="str">
        <f>VLOOKUP(A3637,'[1]2019.30'!$A:$E,5,0)</f>
        <v>次</v>
      </c>
      <c r="AE3637" s="39">
        <f t="shared" si="765"/>
        <v>0</v>
      </c>
      <c r="AF3637" s="39">
        <f>VLOOKUP(A3637,'[1]2019.30'!$A:$F,6,0)</f>
        <v>3450</v>
      </c>
      <c r="AG3637" s="39">
        <f t="shared" si="766"/>
        <v>1</v>
      </c>
      <c r="AH3637" s="39">
        <v>0</v>
      </c>
      <c r="AI3637" s="39">
        <f t="shared" si="767"/>
        <v>0</v>
      </c>
      <c r="AJ3637" s="39" t="e">
        <f>VLOOKUP(A3637,[2]修订!$B:$C,2,0)</f>
        <v>#N/A</v>
      </c>
    </row>
    <row r="3638" s="39" customFormat="1" ht="24" spans="1:36">
      <c r="A3638" s="55">
        <v>330300012</v>
      </c>
      <c r="B3638" s="52" t="s">
        <v>5933</v>
      </c>
      <c r="C3638" s="52" t="s">
        <v>5934</v>
      </c>
      <c r="D3638" s="52"/>
      <c r="E3638" s="56" t="s">
        <v>28</v>
      </c>
      <c r="F3638" s="56">
        <v>3675</v>
      </c>
      <c r="G3638" s="52"/>
      <c r="H3638" s="47" t="s">
        <v>68</v>
      </c>
      <c r="I3638" s="44"/>
      <c r="J3638" s="39" t="e">
        <f>VLOOKUP(A3638,'[1]2019.11'!$A:$B,2,0)</f>
        <v>#N/A</v>
      </c>
      <c r="X3638" s="39" t="str">
        <f>VLOOKUP(A3638,'[1]2019.30'!$A:$B,2,0)</f>
        <v>甲状腺癌扩大根治术</v>
      </c>
      <c r="Y3638" s="39">
        <f t="shared" si="762"/>
        <v>0</v>
      </c>
      <c r="Z3638" s="39" t="s">
        <v>5934</v>
      </c>
      <c r="AA3638" s="39">
        <f t="shared" si="763"/>
        <v>0</v>
      </c>
      <c r="AB3638" s="39" t="e">
        <f>VLOOKUP(A3638,'[1]2019.30'!$A:$D,4,0)</f>
        <v>#REF!</v>
      </c>
      <c r="AC3638" s="39" t="e">
        <f t="shared" si="764"/>
        <v>#REF!</v>
      </c>
      <c r="AD3638" s="39" t="str">
        <f>VLOOKUP(A3638,'[1]2019.30'!$A:$E,5,0)</f>
        <v>次</v>
      </c>
      <c r="AE3638" s="39">
        <f t="shared" si="765"/>
        <v>0</v>
      </c>
      <c r="AF3638" s="39">
        <f>VLOOKUP(A3638,'[1]2019.30'!$A:$F,6,0)</f>
        <v>3675</v>
      </c>
      <c r="AG3638" s="39">
        <f t="shared" si="766"/>
        <v>0</v>
      </c>
      <c r="AH3638" s="39">
        <v>0</v>
      </c>
      <c r="AI3638" s="39">
        <f t="shared" si="767"/>
        <v>0</v>
      </c>
      <c r="AJ3638" s="39" t="e">
        <f>VLOOKUP(A3638,[2]修订!$B:$C,2,0)</f>
        <v>#N/A</v>
      </c>
    </row>
    <row r="3639" s="39" customFormat="1" ht="24" spans="1:36">
      <c r="A3639" s="55">
        <v>330300013</v>
      </c>
      <c r="B3639" s="52" t="s">
        <v>5935</v>
      </c>
      <c r="C3639" s="52"/>
      <c r="D3639" s="52"/>
      <c r="E3639" s="56" t="s">
        <v>28</v>
      </c>
      <c r="F3639" s="56">
        <v>3920</v>
      </c>
      <c r="G3639" s="52"/>
      <c r="H3639" s="47" t="s">
        <v>68</v>
      </c>
      <c r="I3639" s="44"/>
      <c r="J3639" s="39" t="e">
        <f>VLOOKUP(A3639,'[1]2019.11'!$A:$B,2,0)</f>
        <v>#N/A</v>
      </c>
      <c r="X3639" s="39" t="str">
        <f>VLOOKUP(A3639,'[1]2019.30'!$A:$B,2,0)</f>
        <v>甲状腺癌根治术联合胸骨劈开上纵隔清扫术</v>
      </c>
      <c r="Y3639" s="39">
        <f t="shared" si="762"/>
        <v>0</v>
      </c>
      <c r="Z3639" s="39">
        <v>0</v>
      </c>
      <c r="AA3639" s="39">
        <f t="shared" si="763"/>
        <v>0</v>
      </c>
      <c r="AB3639" s="39" t="e">
        <f>VLOOKUP(A3639,'[1]2019.30'!$A:$D,4,0)</f>
        <v>#REF!</v>
      </c>
      <c r="AC3639" s="39" t="e">
        <f t="shared" si="764"/>
        <v>#REF!</v>
      </c>
      <c r="AD3639" s="39" t="str">
        <f>VLOOKUP(A3639,'[1]2019.30'!$A:$E,5,0)</f>
        <v>次</v>
      </c>
      <c r="AE3639" s="39">
        <f t="shared" si="765"/>
        <v>0</v>
      </c>
      <c r="AF3639" s="39">
        <f>VLOOKUP(A3639,'[1]2019.30'!$A:$F,6,0)</f>
        <v>3920</v>
      </c>
      <c r="AG3639" s="39">
        <f t="shared" si="766"/>
        <v>0</v>
      </c>
      <c r="AH3639" s="39">
        <v>0</v>
      </c>
      <c r="AI3639" s="39">
        <f t="shared" si="767"/>
        <v>0</v>
      </c>
      <c r="AJ3639" s="39" t="e">
        <f>VLOOKUP(A3639,[2]修订!$B:$C,2,0)</f>
        <v>#N/A</v>
      </c>
    </row>
    <row r="3640" s="39" customFormat="1" spans="1:36">
      <c r="A3640" s="55">
        <v>330300014</v>
      </c>
      <c r="B3640" s="52" t="s">
        <v>5936</v>
      </c>
      <c r="C3640" s="52" t="s">
        <v>5919</v>
      </c>
      <c r="D3640" s="52" t="s">
        <v>4589</v>
      </c>
      <c r="E3640" s="56" t="s">
        <v>28</v>
      </c>
      <c r="F3640" s="56">
        <v>1850</v>
      </c>
      <c r="G3640" s="52"/>
      <c r="H3640" s="47"/>
      <c r="I3640" s="44"/>
      <c r="J3640" s="39" t="e">
        <f>VLOOKUP(A3640,'[1]2019.11'!$A:$B,2,0)</f>
        <v>#N/A</v>
      </c>
      <c r="X3640" s="39" t="e">
        <f>VLOOKUP(A3640,'[1]2019.30'!$A:$B,2,0)</f>
        <v>#N/A</v>
      </c>
      <c r="AJ3640" s="39" t="e">
        <f>VLOOKUP(A3640,[2]修订!$B:$C,2,0)</f>
        <v>#N/A</v>
      </c>
    </row>
    <row r="3641" s="39" customFormat="1" ht="27" spans="1:36">
      <c r="A3641" s="55">
        <v>330300015</v>
      </c>
      <c r="B3641" s="52" t="s">
        <v>5937</v>
      </c>
      <c r="C3641" s="52" t="s">
        <v>5938</v>
      </c>
      <c r="D3641" s="52"/>
      <c r="E3641" s="56" t="s">
        <v>28</v>
      </c>
      <c r="F3641" s="56">
        <v>1350</v>
      </c>
      <c r="G3641" s="52"/>
      <c r="H3641" s="47" t="s">
        <v>40</v>
      </c>
      <c r="I3641" s="44"/>
      <c r="J3641" s="39" t="str">
        <f>VLOOKUP(A3641,'[1]2019.11'!$A:$B,2,0)</f>
        <v>甲状舌管瘘切除术</v>
      </c>
      <c r="K3641" s="39">
        <f>IF(B3641=J3641,0,1)</f>
        <v>0</v>
      </c>
      <c r="L3641" s="39" t="s">
        <v>5938</v>
      </c>
      <c r="M3641" s="39">
        <f>IF(C3641=L3641,0,1)</f>
        <v>0</v>
      </c>
      <c r="N3641" s="39" t="e">
        <f>VLOOKUP(A3641,'[1]2019.11'!$A:$D,4,0)</f>
        <v>#REF!</v>
      </c>
      <c r="O3641" s="39" t="e">
        <f>IF(D3641=N3641,0,1)</f>
        <v>#REF!</v>
      </c>
      <c r="P3641" s="39" t="str">
        <f>VLOOKUP(A3641:A3642,'[1]2019.11'!$A:$E,5,0)</f>
        <v>次</v>
      </c>
      <c r="Q3641" s="39">
        <f>IF(E3641=P3641,0,1)</f>
        <v>0</v>
      </c>
      <c r="R3641" s="39">
        <f>VLOOKUP(A3641,'[1]2019.11'!$A:$F,6,0)</f>
        <v>1300</v>
      </c>
      <c r="S3641" s="39">
        <f>IF(F3641=R3641,0,1)</f>
        <v>1</v>
      </c>
      <c r="T3641" s="39">
        <f>VLOOKUP(A3641,'[1]2019.30'!$A:$F,6,0)</f>
        <v>1350</v>
      </c>
      <c r="U3641" s="39">
        <f>IF(F3641=T3641,0,1)</f>
        <v>0</v>
      </c>
      <c r="V3641" s="39">
        <v>0</v>
      </c>
      <c r="W3641" s="39">
        <f>IF(G3641=V3641,0,1)</f>
        <v>0</v>
      </c>
      <c r="X3641" s="39" t="str">
        <f>VLOOKUP(A3641,'[1]2019.30'!$A:$B,2,0)</f>
        <v>甲状舌管瘘切除术</v>
      </c>
      <c r="Y3641" s="39">
        <f t="shared" ref="Y3641:Y3644" si="768">IF(B3641=X3641,0,1)</f>
        <v>0</v>
      </c>
      <c r="Z3641" s="39" t="s">
        <v>5938</v>
      </c>
      <c r="AA3641" s="39">
        <f t="shared" ref="AA3641:AA3644" si="769">IF(C3641=Z3641,0,1)</f>
        <v>0</v>
      </c>
      <c r="AB3641" s="39" t="e">
        <f>VLOOKUP(A3641,'[1]2019.30'!$A:$D,4,0)</f>
        <v>#REF!</v>
      </c>
      <c r="AC3641" s="39" t="e">
        <f t="shared" ref="AC3641:AC3644" si="770">IF(D3641=AB3641,0,1)</f>
        <v>#REF!</v>
      </c>
      <c r="AD3641" s="39" t="str">
        <f>VLOOKUP(A3641,'[1]2019.30'!$A:$E,5,0)</f>
        <v>次</v>
      </c>
      <c r="AE3641" s="39">
        <f t="shared" ref="AE3641:AE3644" si="771">IF(E3641=AD3641,0,1)</f>
        <v>0</v>
      </c>
      <c r="AF3641" s="39">
        <f>VLOOKUP(A3641,'[1]2019.30'!$A:$F,6,0)</f>
        <v>1350</v>
      </c>
      <c r="AG3641" s="39">
        <f t="shared" ref="AG3641:AG3644" si="772">IF(F3641=AF3641,0,1)</f>
        <v>0</v>
      </c>
      <c r="AH3641" s="39">
        <v>0</v>
      </c>
      <c r="AI3641" s="39">
        <f>IF(G3641=AH3641,0,1)</f>
        <v>0</v>
      </c>
      <c r="AJ3641" s="39" t="e">
        <f>VLOOKUP(A3641,[2]修订!$B:$C,2,0)</f>
        <v>#N/A</v>
      </c>
    </row>
    <row r="3642" s="39" customFormat="1" spans="1:36">
      <c r="A3642" s="55">
        <v>330300016</v>
      </c>
      <c r="B3642" s="52" t="s">
        <v>5939</v>
      </c>
      <c r="C3642" s="52"/>
      <c r="D3642" s="52" t="s">
        <v>4589</v>
      </c>
      <c r="E3642" s="56" t="s">
        <v>28</v>
      </c>
      <c r="F3642" s="56">
        <v>2250</v>
      </c>
      <c r="G3642" s="52"/>
      <c r="H3642" s="47"/>
      <c r="I3642" s="44"/>
      <c r="J3642" s="39" t="e">
        <f>VLOOKUP(A3642,'[1]2019.11'!$A:$B,2,0)</f>
        <v>#N/A</v>
      </c>
      <c r="X3642" s="39" t="e">
        <f>VLOOKUP(A3642,'[1]2019.30'!$A:$B,2,0)</f>
        <v>#N/A</v>
      </c>
      <c r="AJ3642" s="39" t="e">
        <f>VLOOKUP(A3642,[2]修订!$B:$C,2,0)</f>
        <v>#N/A</v>
      </c>
    </row>
    <row r="3643" s="39" customFormat="1" ht="27" spans="1:36">
      <c r="A3643" s="55">
        <v>330300017</v>
      </c>
      <c r="B3643" s="52" t="s">
        <v>5940</v>
      </c>
      <c r="C3643" s="52" t="s">
        <v>5941</v>
      </c>
      <c r="D3643" s="52"/>
      <c r="E3643" s="56" t="s">
        <v>28</v>
      </c>
      <c r="F3643" s="56">
        <v>2400</v>
      </c>
      <c r="G3643" s="52"/>
      <c r="H3643" s="47" t="s">
        <v>339</v>
      </c>
      <c r="I3643" s="44"/>
      <c r="J3643" s="39" t="e">
        <f>VLOOKUP(A3643,'[1]2019.11'!$A:$B,2,0)</f>
        <v>#N/A</v>
      </c>
      <c r="X3643" s="39" t="str">
        <f>VLOOKUP(A3643,'[1]2019.30'!$A:$B,2,0)</f>
        <v>喉返神经探查术</v>
      </c>
      <c r="Y3643" s="39">
        <f t="shared" si="768"/>
        <v>0</v>
      </c>
      <c r="Z3643" s="39" t="s">
        <v>5941</v>
      </c>
      <c r="AA3643" s="39">
        <f t="shared" si="769"/>
        <v>0</v>
      </c>
      <c r="AB3643" s="39" t="e">
        <f>VLOOKUP(A3643,'[1]2019.30'!$A:$D,4,0)</f>
        <v>#REF!</v>
      </c>
      <c r="AC3643" s="39" t="e">
        <f t="shared" si="770"/>
        <v>#REF!</v>
      </c>
      <c r="AD3643" s="39" t="str">
        <f>VLOOKUP(A3643,'[1]2019.30'!$A:$E,5,0)</f>
        <v>次</v>
      </c>
      <c r="AE3643" s="39">
        <f t="shared" si="771"/>
        <v>0</v>
      </c>
      <c r="AF3643" s="39">
        <f>VLOOKUP(A3643,'[1]2019.30'!$A:$F,6,0)</f>
        <v>2100</v>
      </c>
      <c r="AG3643" s="39">
        <f t="shared" si="772"/>
        <v>1</v>
      </c>
      <c r="AH3643" s="39">
        <v>0</v>
      </c>
      <c r="AI3643" s="39">
        <f>IF(G3643=AH3643,0,1)</f>
        <v>0</v>
      </c>
      <c r="AJ3643" s="39" t="e">
        <f>VLOOKUP(A3643,[2]修订!$B:$C,2,0)</f>
        <v>#N/A</v>
      </c>
    </row>
    <row r="3644" s="39" customFormat="1" ht="36" spans="1:36">
      <c r="A3644" s="55">
        <v>330300018</v>
      </c>
      <c r="B3644" s="52" t="s">
        <v>5942</v>
      </c>
      <c r="C3644" s="52" t="s">
        <v>5943</v>
      </c>
      <c r="D3644" s="52"/>
      <c r="E3644" s="56" t="s">
        <v>28</v>
      </c>
      <c r="F3644" s="56">
        <v>2665</v>
      </c>
      <c r="G3644" s="52"/>
      <c r="H3644" s="47" t="s">
        <v>68</v>
      </c>
      <c r="I3644" s="44"/>
      <c r="J3644" s="39" t="e">
        <f>VLOOKUP(A3644,'[1]2019.11'!$A:$B,2,0)</f>
        <v>#N/A</v>
      </c>
      <c r="X3644" s="39" t="str">
        <f>VLOOKUP(A3644,'[1]2019.30'!$A:$B,2,0)</f>
        <v>胸腺切除术</v>
      </c>
      <c r="Y3644" s="39">
        <f t="shared" si="768"/>
        <v>0</v>
      </c>
      <c r="Z3644" s="39" t="s">
        <v>5943</v>
      </c>
      <c r="AA3644" s="39">
        <f t="shared" si="769"/>
        <v>0</v>
      </c>
      <c r="AB3644" s="39" t="e">
        <f>VLOOKUP(A3644,'[1]2019.30'!$A:$D,4,0)</f>
        <v>#REF!</v>
      </c>
      <c r="AC3644" s="39" t="e">
        <f t="shared" si="770"/>
        <v>#REF!</v>
      </c>
      <c r="AD3644" s="39" t="str">
        <f>VLOOKUP(A3644,'[1]2019.30'!$A:$E,5,0)</f>
        <v>次</v>
      </c>
      <c r="AE3644" s="39">
        <f t="shared" si="771"/>
        <v>0</v>
      </c>
      <c r="AF3644" s="39">
        <f>VLOOKUP(A3644,'[1]2019.30'!$A:$F,6,0)</f>
        <v>2665</v>
      </c>
      <c r="AG3644" s="39">
        <f t="shared" si="772"/>
        <v>0</v>
      </c>
      <c r="AH3644" s="39">
        <v>0</v>
      </c>
      <c r="AI3644" s="39">
        <f>IF(G3644=AH3644,0,1)</f>
        <v>0</v>
      </c>
      <c r="AJ3644" s="39" t="e">
        <f>VLOOKUP(A3644,[2]修订!$B:$C,2,0)</f>
        <v>#N/A</v>
      </c>
    </row>
    <row r="3645" s="39" customFormat="1" spans="1:36">
      <c r="A3645" s="55">
        <v>330300019</v>
      </c>
      <c r="B3645" s="52" t="s">
        <v>5944</v>
      </c>
      <c r="C3645" s="52" t="s">
        <v>5945</v>
      </c>
      <c r="D3645" s="52" t="s">
        <v>4589</v>
      </c>
      <c r="E3645" s="56" t="s">
        <v>28</v>
      </c>
      <c r="F3645" s="56" t="s">
        <v>526</v>
      </c>
      <c r="G3645" s="52"/>
      <c r="H3645" s="47"/>
      <c r="I3645" s="44"/>
      <c r="J3645" s="39" t="e">
        <f>VLOOKUP(A3645,'[1]2019.11'!$A:$B,2,0)</f>
        <v>#N/A</v>
      </c>
      <c r="X3645" s="39" t="e">
        <f>VLOOKUP(A3645,'[1]2019.30'!$A:$B,2,0)</f>
        <v>#N/A</v>
      </c>
      <c r="AJ3645" s="39" t="e">
        <f>VLOOKUP(A3645,[2]修订!$B:$C,2,0)</f>
        <v>#N/A</v>
      </c>
    </row>
    <row r="3646" s="39" customFormat="1" spans="1:36">
      <c r="A3646" s="55">
        <v>330300020</v>
      </c>
      <c r="B3646" s="52" t="s">
        <v>5946</v>
      </c>
      <c r="C3646" s="52" t="s">
        <v>5919</v>
      </c>
      <c r="D3646" s="52" t="s">
        <v>4589</v>
      </c>
      <c r="E3646" s="56" t="s">
        <v>28</v>
      </c>
      <c r="F3646" s="56" t="s">
        <v>526</v>
      </c>
      <c r="G3646" s="52"/>
      <c r="H3646" s="47"/>
      <c r="I3646" s="44"/>
      <c r="J3646" s="39" t="e">
        <f>VLOOKUP(A3646,'[1]2019.11'!$A:$B,2,0)</f>
        <v>#N/A</v>
      </c>
      <c r="X3646" s="39" t="e">
        <f>VLOOKUP(A3646,'[1]2019.30'!$A:$B,2,0)</f>
        <v>#N/A</v>
      </c>
      <c r="AJ3646" s="39" t="e">
        <f>VLOOKUP(A3646,[2]修订!$B:$C,2,0)</f>
        <v>#N/A</v>
      </c>
    </row>
    <row r="3647" s="39" customFormat="1" spans="1:36">
      <c r="A3647" s="55">
        <v>330300021</v>
      </c>
      <c r="B3647" s="52" t="s">
        <v>5947</v>
      </c>
      <c r="C3647" s="52" t="s">
        <v>5948</v>
      </c>
      <c r="D3647" s="52"/>
      <c r="E3647" s="56" t="s">
        <v>507</v>
      </c>
      <c r="F3647" s="56">
        <v>2380</v>
      </c>
      <c r="G3647" s="52" t="s">
        <v>5949</v>
      </c>
      <c r="H3647" s="47" t="s">
        <v>68</v>
      </c>
      <c r="I3647" s="44"/>
      <c r="J3647" s="39" t="e">
        <f>VLOOKUP(A3647,'[1]2019.11'!$A:$B,2,0)</f>
        <v>#N/A</v>
      </c>
      <c r="X3647" s="39" t="str">
        <f>VLOOKUP(A3647,'[1]2019.30'!$A:$B,2,0)</f>
        <v>肾上腺切除术</v>
      </c>
      <c r="Y3647" s="39">
        <f>IF(B3647=X3647,0,1)</f>
        <v>0</v>
      </c>
      <c r="Z3647" s="39" t="s">
        <v>5948</v>
      </c>
      <c r="AA3647" s="39">
        <f>IF(C3647=Z3647,0,1)</f>
        <v>0</v>
      </c>
      <c r="AB3647" s="39" t="e">
        <f>VLOOKUP(A3647,'[1]2019.30'!$A:$D,4,0)</f>
        <v>#REF!</v>
      </c>
      <c r="AC3647" s="39" t="e">
        <f>IF(D3647=AB3647,0,1)</f>
        <v>#REF!</v>
      </c>
      <c r="AD3647" s="39" t="str">
        <f>VLOOKUP(A3647,'[1]2019.30'!$A:$E,5,0)</f>
        <v>单侧</v>
      </c>
      <c r="AE3647" s="39">
        <f>IF(E3647=AD3647,0,1)</f>
        <v>0</v>
      </c>
      <c r="AF3647" s="39">
        <f>VLOOKUP(A3647,'[1]2019.30'!$A:$F,6,0)</f>
        <v>2380</v>
      </c>
      <c r="AG3647" s="39">
        <f>IF(F3647=AF3647,0,1)</f>
        <v>0</v>
      </c>
      <c r="AH3647" s="39" t="s">
        <v>5949</v>
      </c>
      <c r="AI3647" s="39">
        <f>IF(G3647=AH3647,0,1)</f>
        <v>0</v>
      </c>
      <c r="AJ3647" s="39" t="e">
        <f>VLOOKUP(A3647,[2]修订!$B:$C,2,0)</f>
        <v>#N/A</v>
      </c>
    </row>
    <row r="3648" s="39" customFormat="1" spans="1:36">
      <c r="A3648" s="55">
        <v>330300022</v>
      </c>
      <c r="B3648" s="52" t="s">
        <v>5950</v>
      </c>
      <c r="C3648" s="52"/>
      <c r="D3648" s="52"/>
      <c r="E3648" s="56" t="s">
        <v>507</v>
      </c>
      <c r="F3648" s="56">
        <v>2590</v>
      </c>
      <c r="G3648" s="52" t="s">
        <v>5949</v>
      </c>
      <c r="H3648" s="47" t="s">
        <v>68</v>
      </c>
      <c r="I3648" s="44"/>
      <c r="J3648" s="39" t="e">
        <f>VLOOKUP(A3648,'[1]2019.11'!$A:$B,2,0)</f>
        <v>#N/A</v>
      </c>
      <c r="X3648" s="39" t="str">
        <f>VLOOKUP(A3648,'[1]2019.30'!$A:$B,2,0)</f>
        <v>肾上腺嗜铬细胞瘤切除术</v>
      </c>
      <c r="Y3648" s="39">
        <f>IF(B3648=X3648,0,1)</f>
        <v>0</v>
      </c>
      <c r="Z3648" s="39">
        <v>0</v>
      </c>
      <c r="AA3648" s="39">
        <f>IF(C3648=Z3648,0,1)</f>
        <v>0</v>
      </c>
      <c r="AB3648" s="39" t="e">
        <f>VLOOKUP(A3648,'[1]2019.30'!$A:$D,4,0)</f>
        <v>#REF!</v>
      </c>
      <c r="AC3648" s="39" t="e">
        <f>IF(D3648=AB3648,0,1)</f>
        <v>#REF!</v>
      </c>
      <c r="AD3648" s="39" t="str">
        <f>VLOOKUP(A3648,'[1]2019.30'!$A:$E,5,0)</f>
        <v>单侧</v>
      </c>
      <c r="AE3648" s="39">
        <f>IF(E3648=AD3648,0,1)</f>
        <v>0</v>
      </c>
      <c r="AF3648" s="39">
        <f>VLOOKUP(A3648,'[1]2019.30'!$A:$F,6,0)</f>
        <v>2590</v>
      </c>
      <c r="AG3648" s="39">
        <f>IF(F3648=AF3648,0,1)</f>
        <v>0</v>
      </c>
      <c r="AH3648" s="39" t="s">
        <v>5949</v>
      </c>
      <c r="AI3648" s="39">
        <f>IF(G3648=AH3648,0,1)</f>
        <v>0</v>
      </c>
      <c r="AJ3648" s="39" t="e">
        <f>VLOOKUP(A3648,[2]修订!$B:$C,2,0)</f>
        <v>#N/A</v>
      </c>
    </row>
    <row r="3649" s="39" customFormat="1" spans="1:36">
      <c r="A3649" s="55">
        <v>330300023</v>
      </c>
      <c r="B3649" s="52" t="s">
        <v>5951</v>
      </c>
      <c r="C3649" s="52" t="s">
        <v>5952</v>
      </c>
      <c r="D3649" s="52"/>
      <c r="E3649" s="56" t="s">
        <v>28</v>
      </c>
      <c r="F3649" s="56">
        <v>2450</v>
      </c>
      <c r="G3649" s="52"/>
      <c r="H3649" s="47"/>
      <c r="I3649" s="44"/>
      <c r="J3649" s="39" t="e">
        <f>VLOOKUP(A3649,'[1]2019.11'!$A:$B,2,0)</f>
        <v>#N/A</v>
      </c>
      <c r="X3649" s="39" t="e">
        <f>VLOOKUP(A3649,'[1]2019.30'!$A:$B,2,0)</f>
        <v>#N/A</v>
      </c>
      <c r="AJ3649" s="39" t="e">
        <f>VLOOKUP(A3649,[2]修订!$B:$C,2,0)</f>
        <v>#N/A</v>
      </c>
    </row>
    <row r="3650" s="39" customFormat="1" ht="24" spans="1:36">
      <c r="A3650" s="55">
        <v>330300024</v>
      </c>
      <c r="B3650" s="52" t="s">
        <v>5953</v>
      </c>
      <c r="C3650" s="52"/>
      <c r="D3650" s="52"/>
      <c r="E3650" s="56" t="s">
        <v>28</v>
      </c>
      <c r="F3650" s="56">
        <v>1900</v>
      </c>
      <c r="G3650" s="52"/>
      <c r="H3650" s="47"/>
      <c r="I3650" s="44"/>
      <c r="J3650" s="39" t="e">
        <f>VLOOKUP(A3650,'[1]2019.11'!$A:$B,2,0)</f>
        <v>#N/A</v>
      </c>
      <c r="X3650" s="39" t="e">
        <f>VLOOKUP(A3650,'[1]2019.30'!$A:$B,2,0)</f>
        <v>#N/A</v>
      </c>
      <c r="AJ3650" s="39" t="e">
        <f>VLOOKUP(A3650,[2]修订!$B:$C,2,0)</f>
        <v>#N/A</v>
      </c>
    </row>
    <row r="3651" s="39" customFormat="1" spans="1:36">
      <c r="A3651" s="55">
        <v>330300025</v>
      </c>
      <c r="B3651" s="52" t="s">
        <v>5954</v>
      </c>
      <c r="C3651" s="52" t="s">
        <v>5923</v>
      </c>
      <c r="D3651" s="52" t="s">
        <v>4589</v>
      </c>
      <c r="E3651" s="56" t="s">
        <v>28</v>
      </c>
      <c r="F3651" s="56">
        <v>2650</v>
      </c>
      <c r="G3651" s="52"/>
      <c r="H3651" s="47"/>
      <c r="I3651" s="44"/>
      <c r="J3651" s="39" t="e">
        <f>VLOOKUP(A3651,'[1]2019.11'!$A:$B,2,0)</f>
        <v>#N/A</v>
      </c>
      <c r="X3651" s="39" t="e">
        <f>VLOOKUP(A3651,'[1]2019.30'!$A:$B,2,0)</f>
        <v>#N/A</v>
      </c>
      <c r="AJ3651" s="39" t="e">
        <f>VLOOKUP(A3651,[2]修订!$B:$C,2,0)</f>
        <v>#N/A</v>
      </c>
    </row>
    <row r="3652" s="41" customFormat="1" ht="60" spans="1:36">
      <c r="A3652" s="55">
        <v>330300026</v>
      </c>
      <c r="B3652" s="52" t="s">
        <v>5955</v>
      </c>
      <c r="C3652" s="52" t="s">
        <v>5956</v>
      </c>
      <c r="D3652" s="52"/>
      <c r="E3652" s="56" t="s">
        <v>28</v>
      </c>
      <c r="F3652" s="56" t="s">
        <v>48</v>
      </c>
      <c r="G3652" s="52"/>
      <c r="H3652" s="77" t="s">
        <v>275</v>
      </c>
      <c r="J3652" s="39" t="e">
        <f>VLOOKUP(A3652,'[1]2019.11'!$A:$B,2,0)</f>
        <v>#N/A</v>
      </c>
      <c r="X3652" s="39" t="e">
        <f>VLOOKUP(A3652,'[1]2019.30'!$A:$B,2,0)</f>
        <v>#N/A</v>
      </c>
      <c r="AJ3652" s="39" t="e">
        <f>VLOOKUP(A3652,[2]修订!$B:$C,2,0)</f>
        <v>#N/A</v>
      </c>
    </row>
    <row r="3653" s="39" customFormat="1" spans="1:36">
      <c r="A3653" s="55">
        <v>3304</v>
      </c>
      <c r="B3653" s="52" t="s">
        <v>5957</v>
      </c>
      <c r="C3653" s="52"/>
      <c r="D3653" s="52" t="s">
        <v>5958</v>
      </c>
      <c r="E3653" s="56"/>
      <c r="F3653" s="56"/>
      <c r="G3653" s="52"/>
      <c r="H3653" s="47"/>
      <c r="I3653" s="44"/>
      <c r="J3653" s="39" t="str">
        <f>VLOOKUP(A3653,'[1]2019.11'!$A:$B,2,0)</f>
        <v>4．眼部手术</v>
      </c>
      <c r="K3653" s="39">
        <f>IF(B3653=J3653,0,1)</f>
        <v>1</v>
      </c>
      <c r="L3653" s="39">
        <v>0</v>
      </c>
      <c r="M3653" s="39">
        <f>IF(C3653=L3653,0,1)</f>
        <v>0</v>
      </c>
      <c r="N3653" s="39" t="str">
        <f>VLOOKUP(A3653,'[1]2019.11'!$A:$D,4,0)</f>
        <v>特殊缝线</v>
      </c>
      <c r="O3653" s="39">
        <f>IF(D3653=N3653,0,1)</f>
        <v>0</v>
      </c>
      <c r="P3653" s="39" t="e">
        <f>VLOOKUP(A3653:A3654,'[1]2019.11'!$A:$E,5,0)</f>
        <v>#REF!</v>
      </c>
      <c r="Q3653" s="39" t="e">
        <f>IF(E3653=P3653,0,1)</f>
        <v>#REF!</v>
      </c>
      <c r="R3653" s="39" t="e">
        <f>VLOOKUP(A3653,'[1]2019.11'!$A:$F,6,0)</f>
        <v>#REF!</v>
      </c>
      <c r="S3653" s="39" t="e">
        <f>IF(F3653=R3653,0,1)</f>
        <v>#REF!</v>
      </c>
      <c r="V3653" s="39">
        <v>0</v>
      </c>
      <c r="W3653" s="39">
        <f>IF(G3653=V3653,0,1)</f>
        <v>0</v>
      </c>
      <c r="X3653" s="39" t="str">
        <f>VLOOKUP(A3653,'[1]2019.30'!$A:$B,2,0)</f>
        <v>4.眼部手术</v>
      </c>
      <c r="Y3653" s="39">
        <f t="shared" ref="Y3653:Y3656" si="773">IF(B3653=X3653,0,1)</f>
        <v>0</v>
      </c>
      <c r="Z3653" s="39">
        <v>0</v>
      </c>
      <c r="AA3653" s="39">
        <f t="shared" ref="AA3653:AA3656" si="774">IF(C3653=Z3653,0,1)</f>
        <v>0</v>
      </c>
      <c r="AB3653" s="39" t="str">
        <f>VLOOKUP(A3653,'[1]2019.30'!$A:$D,4,0)</f>
        <v>特殊缝线</v>
      </c>
      <c r="AC3653" s="39">
        <f t="shared" ref="AC3653:AC3656" si="775">IF(D3653=AB3653,0,1)</f>
        <v>0</v>
      </c>
      <c r="AD3653" s="39" t="e">
        <f>VLOOKUP(A3653,'[1]2019.30'!$A:$E,5,0)</f>
        <v>#REF!</v>
      </c>
      <c r="AE3653" s="39" t="e">
        <f t="shared" ref="AE3653:AE3656" si="776">IF(E3653=AD3653,0,1)</f>
        <v>#REF!</v>
      </c>
      <c r="AF3653" s="39" t="e">
        <f>VLOOKUP(A3653,'[1]2019.30'!$A:$F,6,0)</f>
        <v>#REF!</v>
      </c>
      <c r="AG3653" s="39" t="e">
        <f t="shared" ref="AG3653:AG3656" si="777">IF(F3653=AF3653,0,1)</f>
        <v>#REF!</v>
      </c>
      <c r="AH3653" s="39">
        <v>0</v>
      </c>
      <c r="AI3653" s="39">
        <f>IF(G3653=AH3653,0,1)</f>
        <v>0</v>
      </c>
      <c r="AJ3653" s="39" t="e">
        <f>VLOOKUP(A3653,[2]修订!$B:$C,2,0)</f>
        <v>#N/A</v>
      </c>
    </row>
    <row r="3654" s="39" customFormat="1" spans="1:36">
      <c r="A3654" s="55">
        <v>330401</v>
      </c>
      <c r="B3654" s="52" t="s">
        <v>5959</v>
      </c>
      <c r="C3654" s="52"/>
      <c r="D3654" s="52"/>
      <c r="E3654" s="56"/>
      <c r="F3654" s="56"/>
      <c r="G3654" s="52"/>
      <c r="H3654" s="47"/>
      <c r="I3654" s="44"/>
      <c r="J3654" s="39" t="str">
        <f>VLOOKUP(A3654,'[1]2019.11'!$A:$B,2,0)</f>
        <v>眼睑手术</v>
      </c>
      <c r="K3654" s="39">
        <f>IF(B3654=J3654,0,1)</f>
        <v>0</v>
      </c>
      <c r="L3654" s="39">
        <v>0</v>
      </c>
      <c r="M3654" s="39">
        <f>IF(C3654=L3654,0,1)</f>
        <v>0</v>
      </c>
      <c r="N3654" s="39" t="e">
        <f>VLOOKUP(A3654,'[1]2019.11'!$A:$D,4,0)</f>
        <v>#REF!</v>
      </c>
      <c r="O3654" s="39" t="e">
        <f>IF(D3654=N3654,0,1)</f>
        <v>#REF!</v>
      </c>
      <c r="P3654" s="39" t="e">
        <f>VLOOKUP(A3654:A3655,'[1]2019.11'!$A:$E,5,0)</f>
        <v>#REF!</v>
      </c>
      <c r="Q3654" s="39" t="e">
        <f>IF(E3654=P3654,0,1)</f>
        <v>#REF!</v>
      </c>
      <c r="R3654" s="39" t="e">
        <f>VLOOKUP(A3654,'[1]2019.11'!$A:$F,6,0)</f>
        <v>#REF!</v>
      </c>
      <c r="S3654" s="39" t="e">
        <f>IF(F3654=R3654,0,1)</f>
        <v>#REF!</v>
      </c>
      <c r="V3654" s="39">
        <v>0</v>
      </c>
      <c r="W3654" s="39">
        <f>IF(G3654=V3654,0,1)</f>
        <v>0</v>
      </c>
      <c r="X3654" s="39" t="str">
        <f>VLOOKUP(A3654,'[1]2019.30'!$A:$B,2,0)</f>
        <v>眼睑手术</v>
      </c>
      <c r="Y3654" s="39">
        <f t="shared" si="773"/>
        <v>0</v>
      </c>
      <c r="Z3654" s="39">
        <v>0</v>
      </c>
      <c r="AA3654" s="39">
        <f t="shared" si="774"/>
        <v>0</v>
      </c>
      <c r="AB3654" s="39" t="e">
        <f>VLOOKUP(A3654,'[1]2019.30'!$A:$D,4,0)</f>
        <v>#REF!</v>
      </c>
      <c r="AC3654" s="39" t="e">
        <f t="shared" si="775"/>
        <v>#REF!</v>
      </c>
      <c r="AD3654" s="39" t="e">
        <f>VLOOKUP(A3654,'[1]2019.30'!$A:$E,5,0)</f>
        <v>#REF!</v>
      </c>
      <c r="AE3654" s="39" t="e">
        <f t="shared" si="776"/>
        <v>#REF!</v>
      </c>
      <c r="AF3654" s="39" t="e">
        <f>VLOOKUP(A3654,'[1]2019.30'!$A:$F,6,0)</f>
        <v>#REF!</v>
      </c>
      <c r="AG3654" s="39" t="e">
        <f t="shared" si="777"/>
        <v>#REF!</v>
      </c>
      <c r="AH3654" s="39">
        <v>0</v>
      </c>
      <c r="AI3654" s="39">
        <f>IF(G3654=AH3654,0,1)</f>
        <v>0</v>
      </c>
      <c r="AJ3654" s="39" t="e">
        <f>VLOOKUP(A3654,[2]修订!$B:$C,2,0)</f>
        <v>#N/A</v>
      </c>
    </row>
    <row r="3655" s="39" customFormat="1" ht="27" spans="1:36">
      <c r="A3655" s="55">
        <v>330401001</v>
      </c>
      <c r="B3655" s="52" t="s">
        <v>5960</v>
      </c>
      <c r="C3655" s="52"/>
      <c r="D3655" s="52"/>
      <c r="E3655" s="56" t="s">
        <v>507</v>
      </c>
      <c r="F3655" s="56">
        <v>360</v>
      </c>
      <c r="G3655" s="52" t="s">
        <v>5961</v>
      </c>
      <c r="H3655" s="47" t="s">
        <v>40</v>
      </c>
      <c r="I3655" s="44"/>
      <c r="J3655" s="39" t="str">
        <f>VLOOKUP(A3655,'[1]2019.11'!$A:$B,2,0)</f>
        <v>眼睑肿物切除术</v>
      </c>
      <c r="K3655" s="39">
        <f>IF(B3655=J3655,0,1)</f>
        <v>0</v>
      </c>
      <c r="L3655" s="39">
        <v>0</v>
      </c>
      <c r="M3655" s="39">
        <f>IF(C3655=L3655,0,1)</f>
        <v>0</v>
      </c>
      <c r="N3655" s="39" t="e">
        <f>VLOOKUP(A3655,'[1]2019.11'!$A:$D,4,0)</f>
        <v>#REF!</v>
      </c>
      <c r="O3655" s="39" t="e">
        <f>IF(D3655=N3655,0,1)</f>
        <v>#REF!</v>
      </c>
      <c r="P3655" s="39" t="str">
        <f>VLOOKUP(A3655:A3656,'[1]2019.11'!$A:$E,5,0)</f>
        <v>次</v>
      </c>
      <c r="Q3655" s="39">
        <f>IF(E3655=P3655,0,1)</f>
        <v>1</v>
      </c>
      <c r="R3655" s="39">
        <f>VLOOKUP(A3655,'[1]2019.11'!$A:$F,6,0)</f>
        <v>335</v>
      </c>
      <c r="S3655" s="39">
        <f>IF(F3655=R3655,0,1)</f>
        <v>1</v>
      </c>
      <c r="T3655" s="39">
        <f>VLOOKUP(A3655,'[1]2019.30'!$A:$F,6,0)</f>
        <v>360</v>
      </c>
      <c r="U3655" s="39">
        <f>IF(F3655=T3655,0,1)</f>
        <v>0</v>
      </c>
      <c r="V3655" s="39" t="s">
        <v>5961</v>
      </c>
      <c r="W3655" s="39">
        <f>IF(G3655=V3655,0,1)</f>
        <v>0</v>
      </c>
      <c r="X3655" s="39" t="str">
        <f>VLOOKUP(A3655,'[1]2019.30'!$A:$B,2,0)</f>
        <v>眼睑肿物切除术</v>
      </c>
      <c r="Y3655" s="39">
        <f t="shared" si="773"/>
        <v>0</v>
      </c>
      <c r="Z3655" s="39">
        <v>0</v>
      </c>
      <c r="AA3655" s="39">
        <f t="shared" si="774"/>
        <v>0</v>
      </c>
      <c r="AB3655" s="39" t="e">
        <f>VLOOKUP(A3655,'[1]2019.30'!$A:$D,4,0)</f>
        <v>#REF!</v>
      </c>
      <c r="AC3655" s="39" t="e">
        <f t="shared" si="775"/>
        <v>#REF!</v>
      </c>
      <c r="AD3655" s="39" t="str">
        <f>VLOOKUP(A3655,'[1]2019.30'!$A:$E,5,0)</f>
        <v>单侧</v>
      </c>
      <c r="AE3655" s="39">
        <f t="shared" si="776"/>
        <v>0</v>
      </c>
      <c r="AF3655" s="39">
        <f>VLOOKUP(A3655,'[1]2019.30'!$A:$F,6,0)</f>
        <v>360</v>
      </c>
      <c r="AG3655" s="39">
        <f t="shared" si="777"/>
        <v>0</v>
      </c>
      <c r="AH3655" s="39" t="s">
        <v>5961</v>
      </c>
      <c r="AI3655" s="39">
        <f>IF(G3655=AH3655,0,1)</f>
        <v>0</v>
      </c>
      <c r="AJ3655" s="39" t="e">
        <f>VLOOKUP(A3655,[2]修订!$B:$C,2,0)</f>
        <v>#N/A</v>
      </c>
    </row>
    <row r="3656" s="39" customFormat="1" spans="1:36">
      <c r="A3656" s="55">
        <v>330401002</v>
      </c>
      <c r="B3656" s="52" t="s">
        <v>5962</v>
      </c>
      <c r="C3656" s="52"/>
      <c r="D3656" s="52"/>
      <c r="E3656" s="56" t="s">
        <v>507</v>
      </c>
      <c r="F3656" s="56">
        <v>480</v>
      </c>
      <c r="G3656" s="52"/>
      <c r="H3656" s="47" t="s">
        <v>68</v>
      </c>
      <c r="I3656" s="44"/>
      <c r="J3656" s="39" t="e">
        <f>VLOOKUP(A3656,'[1]2019.11'!$A:$B,2,0)</f>
        <v>#N/A</v>
      </c>
      <c r="X3656" s="39" t="str">
        <f>VLOOKUP(A3656,'[1]2019.30'!$A:$B,2,0)</f>
        <v>眼睑结膜裂伤缝合术</v>
      </c>
      <c r="Y3656" s="39">
        <f t="shared" si="773"/>
        <v>0</v>
      </c>
      <c r="Z3656" s="39">
        <v>0</v>
      </c>
      <c r="AA3656" s="39">
        <f t="shared" si="774"/>
        <v>0</v>
      </c>
      <c r="AB3656" s="39" t="e">
        <f>VLOOKUP(A3656,'[1]2019.30'!$A:$D,4,0)</f>
        <v>#REF!</v>
      </c>
      <c r="AC3656" s="39" t="e">
        <f t="shared" si="775"/>
        <v>#REF!</v>
      </c>
      <c r="AD3656" s="39" t="str">
        <f>VLOOKUP(A3656,'[1]2019.30'!$A:$E,5,0)</f>
        <v>单侧</v>
      </c>
      <c r="AE3656" s="39">
        <f t="shared" si="776"/>
        <v>0</v>
      </c>
      <c r="AF3656" s="39">
        <f>VLOOKUP(A3656,'[1]2019.30'!$A:$F,6,0)</f>
        <v>480</v>
      </c>
      <c r="AG3656" s="39">
        <f t="shared" si="777"/>
        <v>0</v>
      </c>
      <c r="AH3656" s="39">
        <v>0</v>
      </c>
      <c r="AI3656" s="39">
        <f>IF(G3656=AH3656,0,1)</f>
        <v>0</v>
      </c>
      <c r="AJ3656" s="39" t="e">
        <f>VLOOKUP(A3656,[2]修订!$B:$C,2,0)</f>
        <v>#N/A</v>
      </c>
    </row>
    <row r="3657" s="39" customFormat="1" spans="1:36">
      <c r="A3657" s="55">
        <v>330401003</v>
      </c>
      <c r="B3657" s="52" t="s">
        <v>5963</v>
      </c>
      <c r="C3657" s="52"/>
      <c r="D3657" s="52"/>
      <c r="E3657" s="56" t="s">
        <v>507</v>
      </c>
      <c r="F3657" s="56">
        <v>470</v>
      </c>
      <c r="G3657" s="52"/>
      <c r="H3657" s="47" t="s">
        <v>5</v>
      </c>
      <c r="I3657" s="44"/>
      <c r="J3657" s="39" t="e">
        <f>VLOOKUP(A3657,'[1]2019.11'!$A:$B,2,0)</f>
        <v>#N/A</v>
      </c>
      <c r="X3657" s="39" t="e">
        <f>VLOOKUP(A3657,'[1]2019.30'!$A:$B,2,0)</f>
        <v>#N/A</v>
      </c>
      <c r="AJ3657" s="39" t="e">
        <f>VLOOKUP(A3657,[2]修订!$B:$C,2,0)</f>
        <v>#N/A</v>
      </c>
    </row>
    <row r="3658" s="39" customFormat="1" spans="1:36">
      <c r="A3658" s="55">
        <v>330401004</v>
      </c>
      <c r="B3658" s="52" t="s">
        <v>5964</v>
      </c>
      <c r="C3658" s="52" t="s">
        <v>5965</v>
      </c>
      <c r="D3658" s="52" t="s">
        <v>5966</v>
      </c>
      <c r="E3658" s="56" t="s">
        <v>507</v>
      </c>
      <c r="F3658" s="56">
        <v>980</v>
      </c>
      <c r="G3658" s="52" t="s">
        <v>5967</v>
      </c>
      <c r="H3658" s="47" t="s">
        <v>68</v>
      </c>
      <c r="I3658" s="44"/>
      <c r="J3658" s="39" t="e">
        <f>VLOOKUP(A3658,'[1]2019.11'!$A:$B,2,0)</f>
        <v>#N/A</v>
      </c>
      <c r="X3658" s="39" t="str">
        <f>VLOOKUP(A3658,'[1]2019.30'!$A:$B,2,0)</f>
        <v>上睑下垂矫正术</v>
      </c>
      <c r="Y3658" s="39">
        <f>IF(B3658=X3658,0,1)</f>
        <v>0</v>
      </c>
      <c r="Z3658" s="39" t="s">
        <v>5965</v>
      </c>
      <c r="AA3658" s="39">
        <f>IF(C3658=Z3658,0,1)</f>
        <v>0</v>
      </c>
      <c r="AB3658" s="39" t="str">
        <f>VLOOKUP(A3658,'[1]2019.30'!$A:$D,4,0)</f>
        <v>特殊悬吊材料</v>
      </c>
      <c r="AC3658" s="39">
        <f>IF(D3658=AB3658,0,1)</f>
        <v>0</v>
      </c>
      <c r="AD3658" s="39" t="str">
        <f>VLOOKUP(A3658,'[1]2019.30'!$A:$E,5,0)</f>
        <v>单侧</v>
      </c>
      <c r="AE3658" s="39">
        <f>IF(E3658=AD3658,0,1)</f>
        <v>0</v>
      </c>
      <c r="AF3658" s="39">
        <f>VLOOKUP(A3658,'[1]2019.30'!$A:$F,6,0)</f>
        <v>980</v>
      </c>
      <c r="AG3658" s="39">
        <f>IF(F3658=AF3658,0,1)</f>
        <v>0</v>
      </c>
      <c r="AH3658" s="39" t="s">
        <v>5967</v>
      </c>
      <c r="AI3658" s="39">
        <f>IF(G3658=AH3658,0,1)</f>
        <v>0</v>
      </c>
      <c r="AJ3658" s="39" t="e">
        <f>VLOOKUP(A3658,[2]修订!$B:$C,2,0)</f>
        <v>#N/A</v>
      </c>
    </row>
    <row r="3659" s="39" customFormat="1" spans="1:36">
      <c r="A3659" s="55">
        <v>330401005</v>
      </c>
      <c r="B3659" s="52" t="s">
        <v>5968</v>
      </c>
      <c r="C3659" s="52"/>
      <c r="D3659" s="52"/>
      <c r="E3659" s="56" t="s">
        <v>507</v>
      </c>
      <c r="F3659" s="56">
        <v>1100</v>
      </c>
      <c r="G3659" s="52"/>
      <c r="H3659" s="47" t="s">
        <v>5</v>
      </c>
      <c r="I3659" s="44"/>
      <c r="J3659" s="39" t="e">
        <f>VLOOKUP(A3659,'[1]2019.11'!$A:$B,2,0)</f>
        <v>#N/A</v>
      </c>
      <c r="X3659" s="39" t="e">
        <f>VLOOKUP(A3659,'[1]2019.30'!$A:$B,2,0)</f>
        <v>#N/A</v>
      </c>
      <c r="AJ3659" s="39" t="e">
        <f>VLOOKUP(A3659,[2]修订!$B:$C,2,0)</f>
        <v>#N/A</v>
      </c>
    </row>
    <row r="3660" s="39" customFormat="1" ht="48" spans="1:36">
      <c r="A3660" s="55">
        <v>330401006</v>
      </c>
      <c r="B3660" s="52" t="s">
        <v>5969</v>
      </c>
      <c r="C3660" s="52" t="s">
        <v>5970</v>
      </c>
      <c r="D3660" s="52" t="s">
        <v>4589</v>
      </c>
      <c r="E3660" s="56" t="s">
        <v>507</v>
      </c>
      <c r="F3660" s="56">
        <v>1600</v>
      </c>
      <c r="G3660" s="52" t="s">
        <v>5971</v>
      </c>
      <c r="H3660" s="47" t="s">
        <v>5972</v>
      </c>
      <c r="I3660" s="44"/>
      <c r="J3660" s="39" t="e">
        <f>VLOOKUP(A3660,'[1]2019.11'!$A:$B,2,0)</f>
        <v>#N/A</v>
      </c>
      <c r="X3660" s="39" t="e">
        <f>VLOOKUP(A3660,'[1]2019.30'!$A:$B,2,0)</f>
        <v>#N/A</v>
      </c>
      <c r="AJ3660" s="39" t="e">
        <f>VLOOKUP(A3660,[2]修订!$B:$C,2,0)</f>
        <v>#N/A</v>
      </c>
    </row>
    <row r="3661" s="39" customFormat="1" spans="1:36">
      <c r="A3661" s="55">
        <v>330401007</v>
      </c>
      <c r="B3661" s="52" t="s">
        <v>5973</v>
      </c>
      <c r="C3661" s="52" t="s">
        <v>5974</v>
      </c>
      <c r="D3661" s="52"/>
      <c r="E3661" s="56" t="s">
        <v>507</v>
      </c>
      <c r="F3661" s="56">
        <v>220</v>
      </c>
      <c r="G3661" s="52" t="s">
        <v>3281</v>
      </c>
      <c r="H3661" s="47" t="s">
        <v>68</v>
      </c>
      <c r="I3661" s="44"/>
      <c r="J3661" s="39" t="e">
        <f>VLOOKUP(A3661,'[1]2019.11'!$A:$B,2,0)</f>
        <v>#N/A</v>
      </c>
      <c r="X3661" s="39" t="str">
        <f>VLOOKUP(A3661,'[1]2019.30'!$A:$B,2,0)</f>
        <v>睑内翻矫正术</v>
      </c>
      <c r="Y3661" s="39">
        <f>IF(B3661=X3661,0,1)</f>
        <v>0</v>
      </c>
      <c r="Z3661" s="39" t="s">
        <v>5974</v>
      </c>
      <c r="AA3661" s="39">
        <f>IF(C3661=Z3661,0,1)</f>
        <v>0</v>
      </c>
      <c r="AB3661" s="39" t="e">
        <f>VLOOKUP(A3661,'[1]2019.30'!$A:$D,4,0)</f>
        <v>#REF!</v>
      </c>
      <c r="AC3661" s="39" t="e">
        <f>IF(D3661=AB3661,0,1)</f>
        <v>#REF!</v>
      </c>
      <c r="AD3661" s="39" t="str">
        <f>VLOOKUP(A3661,'[1]2019.30'!$A:$E,5,0)</f>
        <v>单侧</v>
      </c>
      <c r="AE3661" s="39">
        <f>IF(E3661=AD3661,0,1)</f>
        <v>0</v>
      </c>
      <c r="AF3661" s="39">
        <f>VLOOKUP(A3661,'[1]2019.30'!$A:$F,6,0)</f>
        <v>220</v>
      </c>
      <c r="AG3661" s="39">
        <f>IF(F3661=AF3661,0,1)</f>
        <v>0</v>
      </c>
      <c r="AH3661" s="39">
        <v>0</v>
      </c>
      <c r="AI3661" s="39">
        <f>IF(G3661=AH3661,0,1)</f>
        <v>1</v>
      </c>
      <c r="AJ3661" s="39" t="e">
        <f>VLOOKUP(A3661,[2]修订!$B:$C,2,0)</f>
        <v>#N/A</v>
      </c>
    </row>
    <row r="3662" s="39" customFormat="1" spans="1:36">
      <c r="A3662" s="55">
        <v>330401008</v>
      </c>
      <c r="B3662" s="52" t="s">
        <v>5975</v>
      </c>
      <c r="C3662" s="52"/>
      <c r="D3662" s="52"/>
      <c r="E3662" s="56" t="s">
        <v>507</v>
      </c>
      <c r="F3662" s="56">
        <v>380</v>
      </c>
      <c r="G3662" s="52" t="s">
        <v>5976</v>
      </c>
      <c r="H3662" s="47" t="s">
        <v>5</v>
      </c>
      <c r="I3662" s="44"/>
      <c r="J3662" s="39" t="e">
        <f>VLOOKUP(A3662,'[1]2019.11'!$A:$B,2,0)</f>
        <v>#N/A</v>
      </c>
      <c r="X3662" s="39" t="e">
        <f>VLOOKUP(A3662,'[1]2019.30'!$A:$B,2,0)</f>
        <v>#N/A</v>
      </c>
      <c r="AJ3662" s="39" t="e">
        <f>VLOOKUP(A3662,[2]修订!$B:$C,2,0)</f>
        <v>#N/A</v>
      </c>
    </row>
    <row r="3663" s="39" customFormat="1" spans="1:36">
      <c r="A3663" s="55">
        <v>330401009</v>
      </c>
      <c r="B3663" s="52" t="s">
        <v>5977</v>
      </c>
      <c r="C3663" s="52"/>
      <c r="D3663" s="52"/>
      <c r="E3663" s="56" t="s">
        <v>507</v>
      </c>
      <c r="F3663" s="56">
        <v>140</v>
      </c>
      <c r="G3663" s="52"/>
      <c r="H3663" s="47" t="s">
        <v>5</v>
      </c>
      <c r="I3663" s="44"/>
      <c r="J3663" s="39" t="e">
        <f>VLOOKUP(A3663,'[1]2019.11'!$A:$B,2,0)</f>
        <v>#N/A</v>
      </c>
      <c r="X3663" s="39" t="e">
        <f>VLOOKUP(A3663,'[1]2019.30'!$A:$B,2,0)</f>
        <v>#N/A</v>
      </c>
      <c r="AJ3663" s="39" t="e">
        <f>VLOOKUP(A3663,[2]修订!$B:$C,2,0)</f>
        <v>#N/A</v>
      </c>
    </row>
    <row r="3664" s="39" customFormat="1" spans="1:36">
      <c r="A3664" s="55">
        <v>330401010</v>
      </c>
      <c r="B3664" s="52" t="s">
        <v>5978</v>
      </c>
      <c r="C3664" s="52"/>
      <c r="D3664" s="52"/>
      <c r="E3664" s="56" t="s">
        <v>507</v>
      </c>
      <c r="F3664" s="56">
        <v>1070</v>
      </c>
      <c r="G3664" s="52"/>
      <c r="H3664" s="47" t="s">
        <v>68</v>
      </c>
      <c r="I3664" s="44"/>
      <c r="J3664" s="39" t="e">
        <f>VLOOKUP(A3664,'[1]2019.11'!$A:$B,2,0)</f>
        <v>#N/A</v>
      </c>
      <c r="X3664" s="39" t="str">
        <f>VLOOKUP(A3664,'[1]2019.30'!$A:$B,2,0)</f>
        <v>游离植皮睑成形术</v>
      </c>
      <c r="Y3664" s="39">
        <f>IF(B3664=X3664,0,1)</f>
        <v>0</v>
      </c>
      <c r="Z3664" s="39">
        <v>0</v>
      </c>
      <c r="AA3664" s="39">
        <f>IF(C3664=Z3664,0,1)</f>
        <v>0</v>
      </c>
      <c r="AB3664" s="39" t="e">
        <f>VLOOKUP(A3664,'[1]2019.30'!$A:$D,4,0)</f>
        <v>#REF!</v>
      </c>
      <c r="AC3664" s="39" t="e">
        <f>IF(D3664=AB3664,0,1)</f>
        <v>#REF!</v>
      </c>
      <c r="AD3664" s="39" t="str">
        <f>VLOOKUP(A3664,'[1]2019.30'!$A:$E,5,0)</f>
        <v>单侧</v>
      </c>
      <c r="AE3664" s="39">
        <f>IF(E3664=AD3664,0,1)</f>
        <v>0</v>
      </c>
      <c r="AF3664" s="39">
        <f>VLOOKUP(A3664,'[1]2019.30'!$A:$F,6,0)</f>
        <v>1070</v>
      </c>
      <c r="AG3664" s="39">
        <f>IF(F3664=AF3664,0,1)</f>
        <v>0</v>
      </c>
      <c r="AH3664" s="39">
        <v>0</v>
      </c>
      <c r="AI3664" s="39">
        <f>IF(G3664=AH3664,0,1)</f>
        <v>0</v>
      </c>
      <c r="AJ3664" s="39" t="e">
        <f>VLOOKUP(A3664,[2]修订!$B:$C,2,0)</f>
        <v>#N/A</v>
      </c>
    </row>
    <row r="3665" s="39" customFormat="1" spans="1:36">
      <c r="A3665" s="55">
        <v>330401011</v>
      </c>
      <c r="B3665" s="52" t="s">
        <v>5979</v>
      </c>
      <c r="C3665" s="52"/>
      <c r="D3665" s="52"/>
      <c r="E3665" s="56" t="s">
        <v>507</v>
      </c>
      <c r="F3665" s="56">
        <v>380</v>
      </c>
      <c r="G3665" s="52"/>
      <c r="H3665" s="47" t="s">
        <v>5</v>
      </c>
      <c r="I3665" s="44"/>
      <c r="J3665" s="39" t="e">
        <f>VLOOKUP(A3665,'[1]2019.11'!$A:$B,2,0)</f>
        <v>#N/A</v>
      </c>
      <c r="X3665" s="39" t="e">
        <f>VLOOKUP(A3665,'[1]2019.30'!$A:$B,2,0)</f>
        <v>#N/A</v>
      </c>
      <c r="AJ3665" s="39" t="e">
        <f>VLOOKUP(A3665,[2]修订!$B:$C,2,0)</f>
        <v>#N/A</v>
      </c>
    </row>
    <row r="3666" s="42" customFormat="1" ht="27" spans="1:36">
      <c r="A3666" s="84">
        <v>330401012</v>
      </c>
      <c r="B3666" s="85" t="s">
        <v>5980</v>
      </c>
      <c r="C3666" s="85" t="s">
        <v>5981</v>
      </c>
      <c r="D3666" s="85"/>
      <c r="E3666" s="86" t="s">
        <v>5027</v>
      </c>
      <c r="F3666" s="86" t="s">
        <v>48</v>
      </c>
      <c r="G3666" s="85"/>
      <c r="H3666" s="87" t="s">
        <v>3406</v>
      </c>
      <c r="I3666" s="88">
        <v>720</v>
      </c>
      <c r="J3666" s="39" t="e">
        <f>VLOOKUP(A3666,'[1]2019.11'!$A:$B,2,0)</f>
        <v>#N/A</v>
      </c>
      <c r="X3666" s="39" t="e">
        <f>VLOOKUP(A3666,'[1]2019.30'!$A:$B,2,0)</f>
        <v>#N/A</v>
      </c>
      <c r="AJ3666" s="39" t="e">
        <f>VLOOKUP(A3666,[2]修订!$B:$C,2,0)</f>
        <v>#N/A</v>
      </c>
    </row>
    <row r="3667" s="39" customFormat="1" spans="1:36">
      <c r="A3667" s="55">
        <v>330401013</v>
      </c>
      <c r="B3667" s="52" t="s">
        <v>5982</v>
      </c>
      <c r="C3667" s="52"/>
      <c r="D3667" s="52"/>
      <c r="E3667" s="56" t="s">
        <v>28</v>
      </c>
      <c r="F3667" s="56" t="s">
        <v>526</v>
      </c>
      <c r="G3667" s="52"/>
      <c r="H3667" s="47"/>
      <c r="I3667" s="44"/>
      <c r="J3667" s="39" t="e">
        <f>VLOOKUP(A3667,'[1]2019.11'!$A:$B,2,0)</f>
        <v>#N/A</v>
      </c>
      <c r="X3667" s="39" t="e">
        <f>VLOOKUP(A3667,'[1]2019.30'!$A:$B,2,0)</f>
        <v>#N/A</v>
      </c>
      <c r="AJ3667" s="39" t="e">
        <f>VLOOKUP(A3667,[2]修订!$B:$C,2,0)</f>
        <v>#N/A</v>
      </c>
    </row>
    <row r="3668" s="39" customFormat="1" ht="40.5" spans="1:46">
      <c r="A3668" s="55">
        <v>330401014</v>
      </c>
      <c r="B3668" s="52" t="s">
        <v>5983</v>
      </c>
      <c r="C3668" s="52"/>
      <c r="D3668" s="52"/>
      <c r="E3668" s="56" t="s">
        <v>507</v>
      </c>
      <c r="F3668" s="56">
        <v>380</v>
      </c>
      <c r="G3668" s="52"/>
      <c r="H3668" s="47" t="s">
        <v>1368</v>
      </c>
      <c r="I3668" s="44"/>
      <c r="J3668" s="39" t="e">
        <f>VLOOKUP(A3668,'[1]2019.11'!$A:$B,2,0)</f>
        <v>#N/A</v>
      </c>
      <c r="X3668" s="39" t="e">
        <f>VLOOKUP(A3668,'[1]2019.30'!$A:$B,2,0)</f>
        <v>#N/A</v>
      </c>
      <c r="AJ3668" s="39" t="str">
        <f>VLOOKUP(A3668,[2]修订!$B:$C,2,0)</f>
        <v>双行睫矫正术</v>
      </c>
      <c r="AK3668" s="39">
        <f>IF(B3668=AJ3668,0,1)</f>
        <v>0</v>
      </c>
      <c r="AL3668" s="39">
        <v>0</v>
      </c>
      <c r="AM3668" s="39">
        <f>IF(C3668=AL3668,0,1)</f>
        <v>0</v>
      </c>
      <c r="AN3668" s="39">
        <v>0</v>
      </c>
      <c r="AO3668" s="39">
        <f>IF(D3668=AN3668,0,1)</f>
        <v>0</v>
      </c>
      <c r="AP3668" s="39" t="str">
        <f>VLOOKUP(A3668,[2]修订!$B:$F,5,0)</f>
        <v>单侧</v>
      </c>
      <c r="AQ3668" s="39">
        <f>IF(E3668=AP3668,0,1)</f>
        <v>0</v>
      </c>
      <c r="AR3668" s="39" t="s">
        <v>1629</v>
      </c>
      <c r="AS3668" s="39">
        <f>IF(F3668=AR3668,0,1)</f>
        <v>1</v>
      </c>
      <c r="AT3668" s="39" t="s">
        <v>1630</v>
      </c>
    </row>
    <row r="3669" s="39" customFormat="1" spans="1:36">
      <c r="A3669" s="55">
        <v>330401015</v>
      </c>
      <c r="B3669" s="52" t="s">
        <v>5984</v>
      </c>
      <c r="C3669" s="52"/>
      <c r="D3669" s="52"/>
      <c r="E3669" s="56" t="s">
        <v>5027</v>
      </c>
      <c r="F3669" s="56">
        <v>950</v>
      </c>
      <c r="G3669" s="52" t="s">
        <v>5985</v>
      </c>
      <c r="H3669" s="47"/>
      <c r="I3669" s="44"/>
      <c r="J3669" s="39" t="e">
        <f>VLOOKUP(A3669,'[1]2019.11'!$A:$B,2,0)</f>
        <v>#N/A</v>
      </c>
      <c r="X3669" s="39" t="e">
        <f>VLOOKUP(A3669,'[1]2019.30'!$A:$B,2,0)</f>
        <v>#N/A</v>
      </c>
      <c r="AJ3669" s="39" t="e">
        <f>VLOOKUP(A3669,[2]修订!$B:$C,2,0)</f>
        <v>#N/A</v>
      </c>
    </row>
    <row r="3670" s="39" customFormat="1" spans="1:36">
      <c r="A3670" s="55">
        <v>330401016</v>
      </c>
      <c r="B3670" s="52" t="s">
        <v>5986</v>
      </c>
      <c r="C3670" s="52"/>
      <c r="D3670" s="52"/>
      <c r="E3670" s="56" t="s">
        <v>28</v>
      </c>
      <c r="F3670" s="56">
        <v>680</v>
      </c>
      <c r="G3670" s="52" t="s">
        <v>3281</v>
      </c>
      <c r="H3670" s="47" t="s">
        <v>68</v>
      </c>
      <c r="I3670" s="44"/>
      <c r="J3670" s="39" t="e">
        <f>VLOOKUP(A3670,'[1]2019.11'!$A:$B,2,0)</f>
        <v>#N/A</v>
      </c>
      <c r="X3670" s="39" t="str">
        <f>VLOOKUP(A3670,'[1]2019.30'!$A:$B,2,0)</f>
        <v>内外眦成形术</v>
      </c>
      <c r="Y3670" s="39">
        <f>IF(B3670=X3670,0,1)</f>
        <v>0</v>
      </c>
      <c r="Z3670" s="39">
        <v>0</v>
      </c>
      <c r="AA3670" s="39">
        <f>IF(C3670=Z3670,0,1)</f>
        <v>0</v>
      </c>
      <c r="AB3670" s="39" t="e">
        <f>VLOOKUP(A3670,'[1]2019.30'!$A:$D,4,0)</f>
        <v>#REF!</v>
      </c>
      <c r="AC3670" s="39" t="e">
        <f>IF(D3670=AB3670,0,1)</f>
        <v>#REF!</v>
      </c>
      <c r="AD3670" s="39" t="str">
        <f>VLOOKUP(A3670,'[1]2019.30'!$A:$E,5,0)</f>
        <v>次</v>
      </c>
      <c r="AE3670" s="39">
        <f>IF(E3670=AD3670,0,1)</f>
        <v>0</v>
      </c>
      <c r="AF3670" s="39">
        <f>VLOOKUP(A3670,'[1]2019.30'!$A:$F,6,0)</f>
        <v>680</v>
      </c>
      <c r="AG3670" s="39">
        <f>IF(F3670=AF3670,0,1)</f>
        <v>0</v>
      </c>
      <c r="AH3670" s="39" t="s">
        <v>3281</v>
      </c>
      <c r="AI3670" s="39">
        <f>IF(G3670=AH3670,0,1)</f>
        <v>0</v>
      </c>
      <c r="AJ3670" s="39" t="e">
        <f>VLOOKUP(A3670,[2]修订!$B:$C,2,0)</f>
        <v>#N/A</v>
      </c>
    </row>
    <row r="3671" s="39" customFormat="1" spans="1:36">
      <c r="A3671" s="55">
        <v>330401017</v>
      </c>
      <c r="B3671" s="52" t="s">
        <v>5987</v>
      </c>
      <c r="C3671" s="52" t="s">
        <v>5988</v>
      </c>
      <c r="D3671" s="52" t="s">
        <v>5989</v>
      </c>
      <c r="E3671" s="56" t="s">
        <v>447</v>
      </c>
      <c r="F3671" s="56">
        <v>830</v>
      </c>
      <c r="G3671" s="52"/>
      <c r="H3671" s="47"/>
      <c r="I3671" s="44"/>
      <c r="J3671" s="39" t="e">
        <f>VLOOKUP(A3671,'[1]2019.11'!$A:$B,2,0)</f>
        <v>#N/A</v>
      </c>
      <c r="X3671" s="39" t="e">
        <f>VLOOKUP(A3671,'[1]2019.30'!$A:$B,2,0)</f>
        <v>#N/A</v>
      </c>
      <c r="AJ3671" s="39" t="e">
        <f>VLOOKUP(A3671,[2]修订!$B:$C,2,0)</f>
        <v>#N/A</v>
      </c>
    </row>
    <row r="3672" s="39" customFormat="1" spans="1:36">
      <c r="A3672" s="55">
        <v>330401018</v>
      </c>
      <c r="B3672" s="52" t="s">
        <v>5990</v>
      </c>
      <c r="C3672" s="52" t="s">
        <v>5991</v>
      </c>
      <c r="D3672" s="52"/>
      <c r="E3672" s="56" t="s">
        <v>28</v>
      </c>
      <c r="F3672" s="56">
        <v>280</v>
      </c>
      <c r="G3672" s="52" t="s">
        <v>3281</v>
      </c>
      <c r="H3672" s="47"/>
      <c r="I3672" s="44"/>
      <c r="J3672" s="39" t="e">
        <f>VLOOKUP(A3672,'[1]2019.11'!$A:$B,2,0)</f>
        <v>#N/A</v>
      </c>
      <c r="X3672" s="39" t="e">
        <f>VLOOKUP(A3672,'[1]2019.30'!$A:$B,2,0)</f>
        <v>#N/A</v>
      </c>
      <c r="AJ3672" s="39" t="e">
        <f>VLOOKUP(A3672,[2]修订!$B:$C,2,0)</f>
        <v>#N/A</v>
      </c>
    </row>
    <row r="3673" s="39" customFormat="1" ht="24" spans="1:36">
      <c r="A3673" s="55">
        <v>330401020</v>
      </c>
      <c r="B3673" s="52" t="s">
        <v>5992</v>
      </c>
      <c r="C3673" s="52" t="s">
        <v>5993</v>
      </c>
      <c r="D3673" s="52"/>
      <c r="E3673" s="56" t="s">
        <v>5994</v>
      </c>
      <c r="F3673" s="56" t="s">
        <v>48</v>
      </c>
      <c r="G3673" s="52"/>
      <c r="H3673" s="57" t="s">
        <v>62</v>
      </c>
      <c r="J3673" s="39" t="e">
        <f>VLOOKUP(A3673,'[1]2019.11'!$A:$B,2,0)</f>
        <v>#N/A</v>
      </c>
      <c r="X3673" s="39" t="e">
        <f>VLOOKUP(A3673,'[1]2019.30'!$A:$B,2,0)</f>
        <v>#N/A</v>
      </c>
      <c r="AJ3673" s="39" t="e">
        <f>VLOOKUP(A3673,[2]修订!$B:$C,2,0)</f>
        <v>#N/A</v>
      </c>
    </row>
    <row r="3674" s="39" customFormat="1" spans="1:36">
      <c r="A3674" s="55">
        <v>330402</v>
      </c>
      <c r="B3674" s="52" t="s">
        <v>5995</v>
      </c>
      <c r="C3674" s="52"/>
      <c r="D3674" s="52"/>
      <c r="E3674" s="56"/>
      <c r="F3674" s="56"/>
      <c r="G3674" s="52"/>
      <c r="H3674" s="47"/>
      <c r="I3674" s="44"/>
      <c r="J3674" s="39" t="e">
        <f>VLOOKUP(A3674,'[1]2019.11'!$A:$B,2,0)</f>
        <v>#N/A</v>
      </c>
      <c r="X3674" s="39" t="str">
        <f>VLOOKUP(A3674,'[1]2019.30'!$A:$B,2,0)</f>
        <v>泪器手术</v>
      </c>
      <c r="Y3674" s="39">
        <f>IF(B3674=X3674,0,1)</f>
        <v>0</v>
      </c>
      <c r="Z3674" s="39">
        <v>0</v>
      </c>
      <c r="AA3674" s="39">
        <f>IF(C3674=Z3674,0,1)</f>
        <v>0</v>
      </c>
      <c r="AB3674" s="39" t="e">
        <f>VLOOKUP(A3674,'[1]2019.30'!$A:$D,4,0)</f>
        <v>#REF!</v>
      </c>
      <c r="AC3674" s="39" t="e">
        <f>IF(D3674=AB3674,0,1)</f>
        <v>#REF!</v>
      </c>
      <c r="AD3674" s="39" t="e">
        <f>VLOOKUP(A3674,'[1]2019.30'!$A:$E,5,0)</f>
        <v>#REF!</v>
      </c>
      <c r="AE3674" s="39" t="e">
        <f>IF(E3674=AD3674,0,1)</f>
        <v>#REF!</v>
      </c>
      <c r="AF3674" s="39" t="e">
        <f>VLOOKUP(A3674,'[1]2019.30'!$A:$F,6,0)</f>
        <v>#REF!</v>
      </c>
      <c r="AG3674" s="39" t="e">
        <f>IF(F3674=AF3674,0,1)</f>
        <v>#REF!</v>
      </c>
      <c r="AH3674" s="39">
        <v>0</v>
      </c>
      <c r="AI3674" s="39">
        <f>IF(G3674=AH3674,0,1)</f>
        <v>0</v>
      </c>
      <c r="AJ3674" s="39" t="e">
        <f>VLOOKUP(A3674,[2]修订!$B:$C,2,0)</f>
        <v>#N/A</v>
      </c>
    </row>
    <row r="3675" s="39" customFormat="1" spans="1:36">
      <c r="A3675" s="55">
        <v>330402001</v>
      </c>
      <c r="B3675" s="52" t="s">
        <v>5996</v>
      </c>
      <c r="C3675" s="52"/>
      <c r="D3675" s="52"/>
      <c r="E3675" s="56" t="s">
        <v>28</v>
      </c>
      <c r="F3675" s="56">
        <v>450</v>
      </c>
      <c r="G3675" s="52"/>
      <c r="H3675" s="47"/>
      <c r="I3675" s="44"/>
      <c r="J3675" s="39" t="e">
        <f>VLOOKUP(A3675,'[1]2019.11'!$A:$B,2,0)</f>
        <v>#N/A</v>
      </c>
      <c r="X3675" s="39" t="e">
        <f>VLOOKUP(A3675,'[1]2019.30'!$A:$B,2,0)</f>
        <v>#N/A</v>
      </c>
      <c r="AJ3675" s="39" t="e">
        <f>VLOOKUP(A3675,[2]修订!$B:$C,2,0)</f>
        <v>#N/A</v>
      </c>
    </row>
    <row r="3676" s="39" customFormat="1" spans="1:36">
      <c r="A3676" s="55">
        <v>330402002</v>
      </c>
      <c r="B3676" s="52" t="s">
        <v>5997</v>
      </c>
      <c r="C3676" s="52" t="s">
        <v>5998</v>
      </c>
      <c r="D3676" s="52"/>
      <c r="E3676" s="56" t="s">
        <v>28</v>
      </c>
      <c r="F3676" s="56">
        <v>190</v>
      </c>
      <c r="G3676" s="52" t="s">
        <v>5999</v>
      </c>
      <c r="H3676" s="47"/>
      <c r="I3676" s="44"/>
      <c r="J3676" s="39" t="e">
        <f>VLOOKUP(A3676,'[1]2019.11'!$A:$B,2,0)</f>
        <v>#N/A</v>
      </c>
      <c r="X3676" s="39" t="e">
        <f>VLOOKUP(A3676,'[1]2019.30'!$A:$B,2,0)</f>
        <v>#N/A</v>
      </c>
      <c r="AJ3676" s="39" t="e">
        <f>VLOOKUP(A3676,[2]修订!$B:$C,2,0)</f>
        <v>#N/A</v>
      </c>
    </row>
    <row r="3677" s="39" customFormat="1" spans="1:36">
      <c r="A3677" s="55">
        <v>330402003</v>
      </c>
      <c r="B3677" s="52" t="s">
        <v>6000</v>
      </c>
      <c r="C3677" s="52"/>
      <c r="D3677" s="52"/>
      <c r="E3677" s="56" t="s">
        <v>28</v>
      </c>
      <c r="F3677" s="56">
        <v>680</v>
      </c>
      <c r="G3677" s="52"/>
      <c r="H3677" s="47" t="s">
        <v>68</v>
      </c>
      <c r="I3677" s="44"/>
      <c r="J3677" s="39" t="e">
        <f>VLOOKUP(A3677,'[1]2019.11'!$A:$B,2,0)</f>
        <v>#N/A</v>
      </c>
      <c r="X3677" s="39" t="str">
        <f>VLOOKUP(A3677,'[1]2019.30'!$A:$B,2,0)</f>
        <v>泪小管吻合术</v>
      </c>
      <c r="Y3677" s="39">
        <f t="shared" ref="Y3677:Y3683" si="778">IF(B3677=X3677,0,1)</f>
        <v>0</v>
      </c>
      <c r="Z3677" s="39">
        <v>0</v>
      </c>
      <c r="AA3677" s="39">
        <f t="shared" ref="AA3677:AA3683" si="779">IF(C3677=Z3677,0,1)</f>
        <v>0</v>
      </c>
      <c r="AB3677" s="39" t="e">
        <f>VLOOKUP(A3677,'[1]2019.30'!$A:$D,4,0)</f>
        <v>#REF!</v>
      </c>
      <c r="AC3677" s="39" t="e">
        <f t="shared" ref="AC3677:AC3683" si="780">IF(D3677=AB3677,0,1)</f>
        <v>#REF!</v>
      </c>
      <c r="AD3677" s="39" t="str">
        <f>VLOOKUP(A3677,'[1]2019.30'!$A:$E,5,0)</f>
        <v>次</v>
      </c>
      <c r="AE3677" s="39">
        <f t="shared" ref="AE3677:AE3683" si="781">IF(E3677=AD3677,0,1)</f>
        <v>0</v>
      </c>
      <c r="AF3677" s="39">
        <f>VLOOKUP(A3677,'[1]2019.30'!$A:$F,6,0)</f>
        <v>680</v>
      </c>
      <c r="AG3677" s="39">
        <f t="shared" ref="AG3677:AG3683" si="782">IF(F3677=AF3677,0,1)</f>
        <v>0</v>
      </c>
      <c r="AH3677" s="39">
        <v>0</v>
      </c>
      <c r="AI3677" s="39">
        <f>IF(G3677=AH3677,0,1)</f>
        <v>0</v>
      </c>
      <c r="AJ3677" s="39" t="e">
        <f>VLOOKUP(A3677,[2]修订!$B:$C,2,0)</f>
        <v>#N/A</v>
      </c>
    </row>
    <row r="3678" s="39" customFormat="1" spans="1:36">
      <c r="A3678" s="55">
        <v>330402004</v>
      </c>
      <c r="B3678" s="52" t="s">
        <v>6001</v>
      </c>
      <c r="C3678" s="52" t="s">
        <v>6002</v>
      </c>
      <c r="D3678" s="52"/>
      <c r="E3678" s="56" t="s">
        <v>28</v>
      </c>
      <c r="F3678" s="56">
        <v>470</v>
      </c>
      <c r="G3678" s="52"/>
      <c r="H3678" s="47" t="s">
        <v>1847</v>
      </c>
      <c r="I3678" s="44"/>
      <c r="J3678" s="39" t="e">
        <f>VLOOKUP(A3678,'[1]2019.11'!$A:$B,2,0)</f>
        <v>#N/A</v>
      </c>
      <c r="X3678" s="39" t="e">
        <f>VLOOKUP(A3678,'[1]2019.30'!$A:$B,2,0)</f>
        <v>#N/A</v>
      </c>
      <c r="AJ3678" s="39" t="e">
        <f>VLOOKUP(A3678,[2]修订!$B:$C,2,0)</f>
        <v>#N/A</v>
      </c>
    </row>
    <row r="3679" s="39" customFormat="1" spans="1:36">
      <c r="A3679" s="55">
        <v>330402005</v>
      </c>
      <c r="B3679" s="52" t="s">
        <v>6003</v>
      </c>
      <c r="C3679" s="52" t="s">
        <v>6004</v>
      </c>
      <c r="D3679" s="52"/>
      <c r="E3679" s="56" t="s">
        <v>28</v>
      </c>
      <c r="F3679" s="56">
        <v>570</v>
      </c>
      <c r="G3679" s="52"/>
      <c r="H3679" s="47"/>
      <c r="I3679" s="44"/>
      <c r="J3679" s="39" t="e">
        <f>VLOOKUP(A3679,'[1]2019.11'!$A:$B,2,0)</f>
        <v>#N/A</v>
      </c>
      <c r="X3679" s="39" t="e">
        <f>VLOOKUP(A3679,'[1]2019.30'!$A:$B,2,0)</f>
        <v>#N/A</v>
      </c>
      <c r="AJ3679" s="39" t="e">
        <f>VLOOKUP(A3679,[2]修订!$B:$C,2,0)</f>
        <v>#N/A</v>
      </c>
    </row>
    <row r="3680" s="39" customFormat="1" spans="1:36">
      <c r="A3680" s="55">
        <v>330402006</v>
      </c>
      <c r="B3680" s="52" t="s">
        <v>6005</v>
      </c>
      <c r="C3680" s="52"/>
      <c r="D3680" s="52"/>
      <c r="E3680" s="56" t="s">
        <v>28</v>
      </c>
      <c r="F3680" s="56">
        <v>760</v>
      </c>
      <c r="G3680" s="52"/>
      <c r="H3680" s="47"/>
      <c r="I3680" s="44"/>
      <c r="J3680" s="39" t="e">
        <f>VLOOKUP(A3680,'[1]2019.11'!$A:$B,2,0)</f>
        <v>#N/A</v>
      </c>
      <c r="X3680" s="39" t="e">
        <f>VLOOKUP(A3680,'[1]2019.30'!$A:$B,2,0)</f>
        <v>#N/A</v>
      </c>
      <c r="AJ3680" s="39" t="e">
        <f>VLOOKUP(A3680,[2]修订!$B:$C,2,0)</f>
        <v>#N/A</v>
      </c>
    </row>
    <row r="3681" s="39" customFormat="1" spans="1:36">
      <c r="A3681" s="55">
        <v>330402007</v>
      </c>
      <c r="B3681" s="52" t="s">
        <v>6006</v>
      </c>
      <c r="C3681" s="52"/>
      <c r="D3681" s="52"/>
      <c r="E3681" s="56" t="s">
        <v>28</v>
      </c>
      <c r="F3681" s="56">
        <v>1235</v>
      </c>
      <c r="G3681" s="52"/>
      <c r="H3681" s="47" t="s">
        <v>68</v>
      </c>
      <c r="I3681" s="44"/>
      <c r="J3681" s="39" t="e">
        <f>VLOOKUP(A3681,'[1]2019.11'!$A:$B,2,0)</f>
        <v>#N/A</v>
      </c>
      <c r="X3681" s="39" t="str">
        <f>VLOOKUP(A3681,'[1]2019.30'!$A:$B,2,0)</f>
        <v>鼻腔泪囊吻合术</v>
      </c>
      <c r="Y3681" s="39">
        <f t="shared" si="778"/>
        <v>0</v>
      </c>
      <c r="Z3681" s="39">
        <v>0</v>
      </c>
      <c r="AA3681" s="39">
        <f t="shared" si="779"/>
        <v>0</v>
      </c>
      <c r="AB3681" s="39" t="e">
        <f>VLOOKUP(A3681,'[1]2019.30'!$A:$D,4,0)</f>
        <v>#REF!</v>
      </c>
      <c r="AC3681" s="39" t="e">
        <f t="shared" si="780"/>
        <v>#REF!</v>
      </c>
      <c r="AD3681" s="39" t="str">
        <f>VLOOKUP(A3681,'[1]2019.30'!$A:$E,5,0)</f>
        <v>次</v>
      </c>
      <c r="AE3681" s="39">
        <f t="shared" si="781"/>
        <v>0</v>
      </c>
      <c r="AF3681" s="39">
        <f>VLOOKUP(A3681,'[1]2019.30'!$A:$F,6,0)</f>
        <v>1235</v>
      </c>
      <c r="AG3681" s="39">
        <f t="shared" si="782"/>
        <v>0</v>
      </c>
      <c r="AH3681" s="39">
        <v>0</v>
      </c>
      <c r="AI3681" s="39">
        <f>IF(G3681=AH3681,0,1)</f>
        <v>0</v>
      </c>
      <c r="AJ3681" s="39" t="e">
        <f>VLOOKUP(A3681,[2]修订!$B:$C,2,0)</f>
        <v>#N/A</v>
      </c>
    </row>
    <row r="3682" s="39" customFormat="1" spans="1:36">
      <c r="A3682" s="55">
        <v>330402008</v>
      </c>
      <c r="B3682" s="52" t="s">
        <v>6007</v>
      </c>
      <c r="C3682" s="52" t="s">
        <v>6008</v>
      </c>
      <c r="D3682" s="52" t="s">
        <v>6009</v>
      </c>
      <c r="E3682" s="56" t="s">
        <v>28</v>
      </c>
      <c r="F3682" s="56">
        <v>410</v>
      </c>
      <c r="G3682" s="52"/>
      <c r="H3682" s="47" t="s">
        <v>68</v>
      </c>
      <c r="I3682" s="44"/>
      <c r="J3682" s="39" t="e">
        <f>VLOOKUP(A3682,'[1]2019.11'!$A:$B,2,0)</f>
        <v>#N/A</v>
      </c>
      <c r="X3682" s="39" t="str">
        <f>VLOOKUP(A3682,'[1]2019.30'!$A:$B,2,0)</f>
        <v>鼻泪道再通术</v>
      </c>
      <c r="Y3682" s="39">
        <f t="shared" si="778"/>
        <v>0</v>
      </c>
      <c r="Z3682" s="39" t="s">
        <v>6008</v>
      </c>
      <c r="AA3682" s="39">
        <f t="shared" si="779"/>
        <v>0</v>
      </c>
      <c r="AB3682" s="39" t="str">
        <f>VLOOKUP(A3682,'[1]2019.30'!$A:$D,4,0)</f>
        <v>硅胶管或金属管</v>
      </c>
      <c r="AC3682" s="39">
        <f t="shared" si="780"/>
        <v>0</v>
      </c>
      <c r="AD3682" s="39" t="str">
        <f>VLOOKUP(A3682,'[1]2019.30'!$A:$E,5,0)</f>
        <v>次</v>
      </c>
      <c r="AE3682" s="39">
        <f t="shared" si="781"/>
        <v>0</v>
      </c>
      <c r="AF3682" s="39">
        <f>VLOOKUP(A3682,'[1]2019.30'!$A:$F,6,0)</f>
        <v>410</v>
      </c>
      <c r="AG3682" s="39">
        <f t="shared" si="782"/>
        <v>0</v>
      </c>
      <c r="AH3682" s="39">
        <v>0</v>
      </c>
      <c r="AI3682" s="39">
        <f>IF(G3682=AH3682,0,1)</f>
        <v>0</v>
      </c>
      <c r="AJ3682" s="39" t="e">
        <f>VLOOKUP(A3682,[2]修订!$B:$C,2,0)</f>
        <v>#N/A</v>
      </c>
    </row>
    <row r="3683" s="39" customFormat="1" spans="1:36">
      <c r="A3683" s="55">
        <v>330402009</v>
      </c>
      <c r="B3683" s="52" t="s">
        <v>6010</v>
      </c>
      <c r="C3683" s="52" t="s">
        <v>6011</v>
      </c>
      <c r="D3683" s="52"/>
      <c r="E3683" s="56" t="s">
        <v>28</v>
      </c>
      <c r="F3683" s="56">
        <v>920</v>
      </c>
      <c r="G3683" s="52" t="s">
        <v>6012</v>
      </c>
      <c r="H3683" s="47" t="s">
        <v>68</v>
      </c>
      <c r="I3683" s="44"/>
      <c r="J3683" s="39" t="e">
        <f>VLOOKUP(A3683,'[1]2019.11'!$A:$B,2,0)</f>
        <v>#N/A</v>
      </c>
      <c r="X3683" s="39" t="str">
        <f>VLOOKUP(A3683,'[1]2019.30'!$A:$B,2,0)</f>
        <v>泪道成形术</v>
      </c>
      <c r="Y3683" s="39">
        <f t="shared" si="778"/>
        <v>0</v>
      </c>
      <c r="Z3683" s="39" t="s">
        <v>6011</v>
      </c>
      <c r="AA3683" s="39">
        <f t="shared" si="779"/>
        <v>0</v>
      </c>
      <c r="AB3683" s="39" t="e">
        <f>VLOOKUP(A3683,'[1]2019.30'!$A:$D,4,0)</f>
        <v>#REF!</v>
      </c>
      <c r="AC3683" s="39" t="e">
        <f t="shared" si="780"/>
        <v>#REF!</v>
      </c>
      <c r="AD3683" s="39" t="str">
        <f>VLOOKUP(A3683,'[1]2019.30'!$A:$E,5,0)</f>
        <v>次</v>
      </c>
      <c r="AE3683" s="39">
        <f t="shared" si="781"/>
        <v>0</v>
      </c>
      <c r="AF3683" s="39">
        <f>VLOOKUP(A3683,'[1]2019.30'!$A:$F,6,0)</f>
        <v>920</v>
      </c>
      <c r="AG3683" s="39">
        <f t="shared" si="782"/>
        <v>0</v>
      </c>
      <c r="AH3683" s="39" t="s">
        <v>6012</v>
      </c>
      <c r="AI3683" s="39">
        <f>IF(G3683=AH3683,0,1)</f>
        <v>0</v>
      </c>
      <c r="AJ3683" s="39" t="e">
        <f>VLOOKUP(A3683,[2]修订!$B:$C,2,0)</f>
        <v>#N/A</v>
      </c>
    </row>
    <row r="3684" s="39" customFormat="1" spans="1:36">
      <c r="A3684" s="55">
        <v>330402010</v>
      </c>
      <c r="B3684" s="52" t="s">
        <v>6013</v>
      </c>
      <c r="C3684" s="52" t="s">
        <v>6014</v>
      </c>
      <c r="D3684" s="52" t="s">
        <v>6015</v>
      </c>
      <c r="E3684" s="56" t="s">
        <v>3281</v>
      </c>
      <c r="F3684" s="56">
        <v>190</v>
      </c>
      <c r="G3684" s="52"/>
      <c r="H3684" s="47"/>
      <c r="I3684" s="44"/>
      <c r="J3684" s="39" t="e">
        <f>VLOOKUP(A3684,'[1]2019.11'!$A:$B,2,0)</f>
        <v>#N/A</v>
      </c>
      <c r="X3684" s="39" t="e">
        <f>VLOOKUP(A3684,'[1]2019.30'!$A:$B,2,0)</f>
        <v>#N/A</v>
      </c>
      <c r="AJ3684" s="39" t="e">
        <f>VLOOKUP(A3684,[2]修订!$B:$C,2,0)</f>
        <v>#N/A</v>
      </c>
    </row>
    <row r="3685" s="39" customFormat="1" spans="1:36">
      <c r="A3685" s="55">
        <v>330403</v>
      </c>
      <c r="B3685" s="52" t="s">
        <v>6016</v>
      </c>
      <c r="C3685" s="52"/>
      <c r="D3685" s="52"/>
      <c r="E3685" s="56"/>
      <c r="F3685" s="56"/>
      <c r="G3685" s="52"/>
      <c r="H3685" s="47"/>
      <c r="I3685" s="44"/>
      <c r="J3685" s="39" t="e">
        <f>VLOOKUP(A3685,'[1]2019.11'!$A:$B,2,0)</f>
        <v>#N/A</v>
      </c>
      <c r="X3685" s="39" t="e">
        <f>VLOOKUP(A3685,'[1]2019.30'!$A:$B,2,0)</f>
        <v>#N/A</v>
      </c>
      <c r="AJ3685" s="39" t="e">
        <f>VLOOKUP(A3685,[2]修订!$B:$C,2,0)</f>
        <v>#N/A</v>
      </c>
    </row>
    <row r="3686" s="39" customFormat="1" ht="24" spans="1:36">
      <c r="A3686" s="55">
        <v>330403001</v>
      </c>
      <c r="B3686" s="52" t="s">
        <v>6017</v>
      </c>
      <c r="C3686" s="52"/>
      <c r="D3686" s="52" t="s">
        <v>6018</v>
      </c>
      <c r="E3686" s="56" t="s">
        <v>28</v>
      </c>
      <c r="F3686" s="56">
        <v>470</v>
      </c>
      <c r="G3686" s="52" t="s">
        <v>6019</v>
      </c>
      <c r="H3686" s="47"/>
      <c r="I3686" s="44"/>
      <c r="J3686" s="39" t="e">
        <f>VLOOKUP(A3686,'[1]2019.11'!$A:$B,2,0)</f>
        <v>#N/A</v>
      </c>
      <c r="X3686" s="39" t="e">
        <f>VLOOKUP(A3686,'[1]2019.30'!$A:$B,2,0)</f>
        <v>#N/A</v>
      </c>
      <c r="AJ3686" s="39" t="e">
        <f>VLOOKUP(A3686,[2]修订!$B:$C,2,0)</f>
        <v>#N/A</v>
      </c>
    </row>
    <row r="3687" s="39" customFormat="1" spans="1:36">
      <c r="A3687" s="55">
        <v>330403002</v>
      </c>
      <c r="B3687" s="52" t="s">
        <v>6020</v>
      </c>
      <c r="C3687" s="52" t="s">
        <v>6021</v>
      </c>
      <c r="D3687" s="52" t="s">
        <v>6018</v>
      </c>
      <c r="E3687" s="56" t="s">
        <v>28</v>
      </c>
      <c r="F3687" s="56">
        <v>280</v>
      </c>
      <c r="G3687" s="52" t="s">
        <v>6022</v>
      </c>
      <c r="H3687" s="47"/>
      <c r="I3687" s="44"/>
      <c r="J3687" s="39" t="e">
        <f>VLOOKUP(A3687,'[1]2019.11'!$A:$B,2,0)</f>
        <v>#N/A</v>
      </c>
      <c r="X3687" s="39" t="e">
        <f>VLOOKUP(A3687,'[1]2019.30'!$A:$B,2,0)</f>
        <v>#N/A</v>
      </c>
      <c r="AJ3687" s="39" t="e">
        <f>VLOOKUP(A3687,[2]修订!$B:$C,2,0)</f>
        <v>#N/A</v>
      </c>
    </row>
    <row r="3688" s="39" customFormat="1" spans="1:36">
      <c r="A3688" s="55">
        <v>330403003</v>
      </c>
      <c r="B3688" s="52" t="s">
        <v>6023</v>
      </c>
      <c r="C3688" s="52"/>
      <c r="D3688" s="52"/>
      <c r="E3688" s="56" t="s">
        <v>28</v>
      </c>
      <c r="F3688" s="56">
        <v>190</v>
      </c>
      <c r="G3688" s="52"/>
      <c r="H3688" s="47"/>
      <c r="I3688" s="44"/>
      <c r="J3688" s="39" t="e">
        <f>VLOOKUP(A3688,'[1]2019.11'!$A:$B,2,0)</f>
        <v>#N/A</v>
      </c>
      <c r="X3688" s="39" t="e">
        <f>VLOOKUP(A3688,'[1]2019.30'!$A:$B,2,0)</f>
        <v>#N/A</v>
      </c>
      <c r="AJ3688" s="39" t="e">
        <f>VLOOKUP(A3688,[2]修订!$B:$C,2,0)</f>
        <v>#N/A</v>
      </c>
    </row>
    <row r="3689" s="39" customFormat="1" spans="1:36">
      <c r="A3689" s="55">
        <v>330403004</v>
      </c>
      <c r="B3689" s="52" t="s">
        <v>6024</v>
      </c>
      <c r="C3689" s="52"/>
      <c r="D3689" s="52" t="s">
        <v>6025</v>
      </c>
      <c r="E3689" s="56" t="s">
        <v>28</v>
      </c>
      <c r="F3689" s="56">
        <v>470</v>
      </c>
      <c r="G3689" s="52"/>
      <c r="H3689" s="47"/>
      <c r="I3689" s="44"/>
      <c r="J3689" s="39" t="e">
        <f>VLOOKUP(A3689,'[1]2019.11'!$A:$B,2,0)</f>
        <v>#N/A</v>
      </c>
      <c r="X3689" s="39" t="e">
        <f>VLOOKUP(A3689,'[1]2019.30'!$A:$B,2,0)</f>
        <v>#N/A</v>
      </c>
      <c r="AJ3689" s="39" t="e">
        <f>VLOOKUP(A3689,[2]修订!$B:$C,2,0)</f>
        <v>#N/A</v>
      </c>
    </row>
    <row r="3690" s="39" customFormat="1" spans="1:36">
      <c r="A3690" s="55">
        <v>330403005</v>
      </c>
      <c r="B3690" s="52" t="s">
        <v>6026</v>
      </c>
      <c r="C3690" s="52"/>
      <c r="D3690" s="52" t="s">
        <v>6018</v>
      </c>
      <c r="E3690" s="56" t="s">
        <v>28</v>
      </c>
      <c r="F3690" s="56">
        <v>420</v>
      </c>
      <c r="G3690" s="52"/>
      <c r="H3690" s="47"/>
      <c r="I3690" s="44"/>
      <c r="J3690" s="39" t="e">
        <f>VLOOKUP(A3690,'[1]2019.11'!$A:$B,2,0)</f>
        <v>#N/A</v>
      </c>
      <c r="X3690" s="39" t="e">
        <f>VLOOKUP(A3690,'[1]2019.30'!$A:$B,2,0)</f>
        <v>#N/A</v>
      </c>
      <c r="AJ3690" s="39" t="e">
        <f>VLOOKUP(A3690,[2]修订!$B:$C,2,0)</f>
        <v>#N/A</v>
      </c>
    </row>
    <row r="3691" s="39" customFormat="1" spans="1:36">
      <c r="A3691" s="55">
        <v>330403006</v>
      </c>
      <c r="B3691" s="52" t="s">
        <v>6027</v>
      </c>
      <c r="C3691" s="52" t="s">
        <v>6028</v>
      </c>
      <c r="D3691" s="52"/>
      <c r="E3691" s="56" t="s">
        <v>28</v>
      </c>
      <c r="F3691" s="56">
        <v>75</v>
      </c>
      <c r="G3691" s="52" t="s">
        <v>6029</v>
      </c>
      <c r="H3691" s="47"/>
      <c r="I3691" s="44"/>
      <c r="J3691" s="39" t="e">
        <f>VLOOKUP(A3691,'[1]2019.11'!$A:$B,2,0)</f>
        <v>#N/A</v>
      </c>
      <c r="X3691" s="39" t="e">
        <f>VLOOKUP(A3691,'[1]2019.30'!$A:$B,2,0)</f>
        <v>#N/A</v>
      </c>
      <c r="AJ3691" s="39" t="e">
        <f>VLOOKUP(A3691,[2]修订!$B:$C,2,0)</f>
        <v>#N/A</v>
      </c>
    </row>
    <row r="3692" s="39" customFormat="1" spans="1:36">
      <c r="A3692" s="55">
        <v>330403007</v>
      </c>
      <c r="B3692" s="52" t="s">
        <v>6030</v>
      </c>
      <c r="C3692" s="52"/>
      <c r="D3692" s="52"/>
      <c r="E3692" s="56" t="s">
        <v>507</v>
      </c>
      <c r="F3692" s="56">
        <v>660</v>
      </c>
      <c r="G3692" s="52"/>
      <c r="H3692" s="47"/>
      <c r="I3692" s="44"/>
      <c r="J3692" s="39" t="e">
        <f>VLOOKUP(A3692,'[1]2019.11'!$A:$B,2,0)</f>
        <v>#N/A</v>
      </c>
      <c r="X3692" s="39" t="e">
        <f>VLOOKUP(A3692,'[1]2019.30'!$A:$B,2,0)</f>
        <v>#N/A</v>
      </c>
      <c r="AJ3692" s="39" t="e">
        <f>VLOOKUP(A3692,[2]修订!$B:$C,2,0)</f>
        <v>#N/A</v>
      </c>
    </row>
    <row r="3693" s="39" customFormat="1" spans="1:36">
      <c r="A3693" s="55">
        <v>330403008</v>
      </c>
      <c r="B3693" s="52" t="s">
        <v>6031</v>
      </c>
      <c r="C3693" s="52" t="s">
        <v>6032</v>
      </c>
      <c r="D3693" s="52"/>
      <c r="E3693" s="56" t="s">
        <v>28</v>
      </c>
      <c r="F3693" s="56">
        <v>280</v>
      </c>
      <c r="G3693" s="52" t="s">
        <v>3281</v>
      </c>
      <c r="H3693" s="47"/>
      <c r="I3693" s="44"/>
      <c r="J3693" s="39" t="e">
        <f>VLOOKUP(A3693,'[1]2019.11'!$A:$B,2,0)</f>
        <v>#N/A</v>
      </c>
      <c r="X3693" s="39" t="e">
        <f>VLOOKUP(A3693,'[1]2019.30'!$A:$B,2,0)</f>
        <v>#N/A</v>
      </c>
      <c r="AJ3693" s="39" t="e">
        <f>VLOOKUP(A3693,[2]修订!$B:$C,2,0)</f>
        <v>#N/A</v>
      </c>
    </row>
    <row r="3694" s="39" customFormat="1" spans="1:36">
      <c r="A3694" s="55">
        <v>330403009</v>
      </c>
      <c r="B3694" s="52" t="s">
        <v>6033</v>
      </c>
      <c r="C3694" s="52"/>
      <c r="D3694" s="52"/>
      <c r="E3694" s="56" t="s">
        <v>28</v>
      </c>
      <c r="F3694" s="56">
        <v>950</v>
      </c>
      <c r="G3694" s="52" t="s">
        <v>3281</v>
      </c>
      <c r="H3694" s="47"/>
      <c r="I3694" s="44"/>
      <c r="J3694" s="39" t="e">
        <f>VLOOKUP(A3694,'[1]2019.11'!$A:$B,2,0)</f>
        <v>#N/A</v>
      </c>
      <c r="X3694" s="39" t="e">
        <f>VLOOKUP(A3694,'[1]2019.30'!$A:$B,2,0)</f>
        <v>#N/A</v>
      </c>
      <c r="AJ3694" s="39" t="e">
        <f>VLOOKUP(A3694,[2]修订!$B:$C,2,0)</f>
        <v>#N/A</v>
      </c>
    </row>
    <row r="3695" s="39" customFormat="1" ht="60" spans="1:36">
      <c r="A3695" s="55">
        <v>330403010</v>
      </c>
      <c r="B3695" s="52" t="s">
        <v>6034</v>
      </c>
      <c r="C3695" s="52" t="s">
        <v>6035</v>
      </c>
      <c r="D3695" s="52"/>
      <c r="E3695" s="56" t="s">
        <v>507</v>
      </c>
      <c r="F3695" s="56" t="s">
        <v>48</v>
      </c>
      <c r="G3695" s="52"/>
      <c r="H3695" s="57" t="s">
        <v>62</v>
      </c>
      <c r="J3695" s="39" t="e">
        <f>VLOOKUP(A3695,'[1]2019.11'!$A:$B,2,0)</f>
        <v>#N/A</v>
      </c>
      <c r="X3695" s="39" t="e">
        <f>VLOOKUP(A3695,'[1]2019.30'!$A:$B,2,0)</f>
        <v>#N/A</v>
      </c>
      <c r="AJ3695" s="39" t="e">
        <f>VLOOKUP(A3695,[2]修订!$B:$C,2,0)</f>
        <v>#N/A</v>
      </c>
    </row>
    <row r="3696" s="39" customFormat="1" spans="1:36">
      <c r="A3696" s="55">
        <v>330404</v>
      </c>
      <c r="B3696" s="52" t="s">
        <v>6036</v>
      </c>
      <c r="C3696" s="52"/>
      <c r="D3696" s="52"/>
      <c r="E3696" s="56"/>
      <c r="F3696" s="56"/>
      <c r="G3696" s="52"/>
      <c r="H3696" s="47"/>
      <c r="I3696" s="44"/>
      <c r="J3696" s="39" t="e">
        <f>VLOOKUP(A3696,'[1]2019.11'!$A:$B,2,0)</f>
        <v>#N/A</v>
      </c>
      <c r="X3696" s="39" t="str">
        <f>VLOOKUP(A3696,'[1]2019.30'!$A:$B,2,0)</f>
        <v>角膜手术</v>
      </c>
      <c r="Y3696" s="39">
        <f>IF(B3696=X3696,0,1)</f>
        <v>0</v>
      </c>
      <c r="Z3696" s="39">
        <v>0</v>
      </c>
      <c r="AA3696" s="39">
        <f>IF(C3696=Z3696,0,1)</f>
        <v>0</v>
      </c>
      <c r="AB3696" s="39" t="e">
        <f>VLOOKUP(A3696,'[1]2019.30'!$A:$D,4,0)</f>
        <v>#REF!</v>
      </c>
      <c r="AC3696" s="39" t="e">
        <f>IF(D3696=AB3696,0,1)</f>
        <v>#REF!</v>
      </c>
      <c r="AD3696" s="39" t="e">
        <f>VLOOKUP(A3696,'[1]2019.30'!$A:$E,5,0)</f>
        <v>#REF!</v>
      </c>
      <c r="AE3696" s="39" t="e">
        <f>IF(E3696=AD3696,0,1)</f>
        <v>#REF!</v>
      </c>
      <c r="AF3696" s="39" t="e">
        <f>VLOOKUP(A3696,'[1]2019.30'!$A:$F,6,0)</f>
        <v>#REF!</v>
      </c>
      <c r="AG3696" s="39" t="e">
        <f>IF(F3696=AF3696,0,1)</f>
        <v>#REF!</v>
      </c>
      <c r="AH3696" s="39">
        <v>0</v>
      </c>
      <c r="AI3696" s="39">
        <f>IF(G3696=AH3696,0,1)</f>
        <v>0</v>
      </c>
      <c r="AJ3696" s="39" t="e">
        <f>VLOOKUP(A3696,[2]修订!$B:$C,2,0)</f>
        <v>#N/A</v>
      </c>
    </row>
    <row r="3697" s="39" customFormat="1" spans="1:36">
      <c r="A3697" s="55">
        <v>330404001</v>
      </c>
      <c r="B3697" s="52" t="s">
        <v>6037</v>
      </c>
      <c r="C3697" s="52"/>
      <c r="D3697" s="52" t="s">
        <v>6038</v>
      </c>
      <c r="E3697" s="56" t="s">
        <v>28</v>
      </c>
      <c r="F3697" s="56">
        <v>570</v>
      </c>
      <c r="G3697" s="52"/>
      <c r="H3697" s="47"/>
      <c r="I3697" s="44"/>
      <c r="J3697" s="39" t="e">
        <f>VLOOKUP(A3697,'[1]2019.11'!$A:$B,2,0)</f>
        <v>#N/A</v>
      </c>
      <c r="X3697" s="39" t="e">
        <f>VLOOKUP(A3697,'[1]2019.30'!$A:$B,2,0)</f>
        <v>#N/A</v>
      </c>
      <c r="AJ3697" s="39" t="e">
        <f>VLOOKUP(A3697,[2]修订!$B:$C,2,0)</f>
        <v>#N/A</v>
      </c>
    </row>
    <row r="3698" s="39" customFormat="1" spans="1:36">
      <c r="A3698" s="55">
        <v>330404002</v>
      </c>
      <c r="B3698" s="52" t="s">
        <v>6039</v>
      </c>
      <c r="C3698" s="52"/>
      <c r="D3698" s="52"/>
      <c r="E3698" s="56" t="s">
        <v>28</v>
      </c>
      <c r="F3698" s="56">
        <v>760</v>
      </c>
      <c r="G3698" s="52"/>
      <c r="H3698" s="47"/>
      <c r="I3698" s="44"/>
      <c r="J3698" s="39" t="e">
        <f>VLOOKUP(A3698,'[1]2019.11'!$A:$B,2,0)</f>
        <v>#N/A</v>
      </c>
      <c r="X3698" s="39" t="e">
        <f>VLOOKUP(A3698,'[1]2019.30'!$A:$B,2,0)</f>
        <v>#N/A</v>
      </c>
      <c r="AJ3698" s="39" t="e">
        <f>VLOOKUP(A3698,[2]修订!$B:$C,2,0)</f>
        <v>#N/A</v>
      </c>
    </row>
    <row r="3699" s="39" customFormat="1" spans="1:36">
      <c r="A3699" s="55">
        <v>330404003</v>
      </c>
      <c r="B3699" s="52" t="s">
        <v>6040</v>
      </c>
      <c r="C3699" s="52"/>
      <c r="D3699" s="52"/>
      <c r="E3699" s="56" t="s">
        <v>507</v>
      </c>
      <c r="F3699" s="56">
        <v>140</v>
      </c>
      <c r="G3699" s="52"/>
      <c r="H3699" s="47"/>
      <c r="I3699" s="44"/>
      <c r="J3699" s="39" t="e">
        <f>VLOOKUP(A3699,'[1]2019.11'!$A:$B,2,0)</f>
        <v>#N/A</v>
      </c>
      <c r="X3699" s="39" t="e">
        <f>VLOOKUP(A3699,'[1]2019.30'!$A:$B,2,0)</f>
        <v>#N/A</v>
      </c>
      <c r="AJ3699" s="39" t="e">
        <f>VLOOKUP(A3699,[2]修订!$B:$C,2,0)</f>
        <v>#N/A</v>
      </c>
    </row>
    <row r="3700" s="39" customFormat="1" spans="1:36">
      <c r="A3700" s="55">
        <v>330404004</v>
      </c>
      <c r="B3700" s="52" t="s">
        <v>6041</v>
      </c>
      <c r="C3700" s="52" t="s">
        <v>6042</v>
      </c>
      <c r="D3700" s="52"/>
      <c r="E3700" s="56" t="s">
        <v>28</v>
      </c>
      <c r="F3700" s="56">
        <v>100</v>
      </c>
      <c r="G3700" s="52" t="s">
        <v>6043</v>
      </c>
      <c r="H3700" s="47" t="s">
        <v>68</v>
      </c>
      <c r="I3700" s="44"/>
      <c r="J3700" s="39" t="e">
        <f>VLOOKUP(A3700,'[1]2019.11'!$A:$B,2,0)</f>
        <v>#N/A</v>
      </c>
      <c r="X3700" s="39" t="str">
        <f>VLOOKUP(A3700,'[1]2019.30'!$A:$B,2,0)</f>
        <v>角膜拆线</v>
      </c>
      <c r="Y3700" s="39">
        <f t="shared" ref="Y3700:Y3704" si="783">IF(B3700=X3700,0,1)</f>
        <v>0</v>
      </c>
      <c r="Z3700" s="39" t="s">
        <v>6042</v>
      </c>
      <c r="AA3700" s="39">
        <f t="shared" ref="AA3700:AA3704" si="784">IF(C3700=Z3700,0,1)</f>
        <v>0</v>
      </c>
      <c r="AB3700" s="39" t="e">
        <f>VLOOKUP(A3700,'[1]2019.30'!$A:$D,4,0)</f>
        <v>#REF!</v>
      </c>
      <c r="AC3700" s="39" t="e">
        <f t="shared" ref="AC3700:AC3704" si="785">IF(D3700=AB3700,0,1)</f>
        <v>#REF!</v>
      </c>
      <c r="AD3700" s="39" t="str">
        <f>VLOOKUP(A3700,'[1]2019.30'!$A:$E,5,0)</f>
        <v>次</v>
      </c>
      <c r="AE3700" s="39">
        <f t="shared" ref="AE3700:AE3704" si="786">IF(E3700=AD3700,0,1)</f>
        <v>0</v>
      </c>
      <c r="AF3700" s="39">
        <f>VLOOKUP(A3700,'[1]2019.30'!$A:$F,6,0)</f>
        <v>100</v>
      </c>
      <c r="AG3700" s="39">
        <f t="shared" ref="AG3700:AG3704" si="787">IF(F3700=AF3700,0,1)</f>
        <v>0</v>
      </c>
      <c r="AH3700" s="39" t="s">
        <v>6043</v>
      </c>
      <c r="AI3700" s="39">
        <f>IF(G3700=AH3700,0,1)</f>
        <v>0</v>
      </c>
      <c r="AJ3700" s="39" t="e">
        <f>VLOOKUP(A3700,[2]修订!$B:$C,2,0)</f>
        <v>#N/A</v>
      </c>
    </row>
    <row r="3701" s="39" customFormat="1" spans="1:36">
      <c r="A3701" s="55">
        <v>330404005</v>
      </c>
      <c r="B3701" s="52" t="s">
        <v>6044</v>
      </c>
      <c r="C3701" s="52"/>
      <c r="D3701" s="52"/>
      <c r="E3701" s="56" t="s">
        <v>28</v>
      </c>
      <c r="F3701" s="56" t="s">
        <v>526</v>
      </c>
      <c r="G3701" s="52"/>
      <c r="H3701" s="47"/>
      <c r="I3701" s="44"/>
      <c r="J3701" s="39" t="e">
        <f>VLOOKUP(A3701,'[1]2019.11'!$A:$B,2,0)</f>
        <v>#N/A</v>
      </c>
      <c r="X3701" s="39" t="e">
        <f>VLOOKUP(A3701,'[1]2019.30'!$A:$B,2,0)</f>
        <v>#N/A</v>
      </c>
      <c r="AJ3701" s="39" t="e">
        <f>VLOOKUP(A3701,[2]修订!$B:$C,2,0)</f>
        <v>#N/A</v>
      </c>
    </row>
    <row r="3702" s="39" customFormat="1" spans="1:36">
      <c r="A3702" s="55">
        <v>330404006</v>
      </c>
      <c r="B3702" s="52" t="s">
        <v>6045</v>
      </c>
      <c r="C3702" s="52"/>
      <c r="D3702" s="52"/>
      <c r="E3702" s="56" t="s">
        <v>28</v>
      </c>
      <c r="F3702" s="56">
        <v>470</v>
      </c>
      <c r="G3702" s="52"/>
      <c r="H3702" s="47"/>
      <c r="I3702" s="44"/>
      <c r="J3702" s="39" t="e">
        <f>VLOOKUP(A3702,'[1]2019.11'!$A:$B,2,0)</f>
        <v>#N/A</v>
      </c>
      <c r="X3702" s="39" t="e">
        <f>VLOOKUP(A3702,'[1]2019.30'!$A:$B,2,0)</f>
        <v>#N/A</v>
      </c>
      <c r="AJ3702" s="39" t="e">
        <f>VLOOKUP(A3702,[2]修订!$B:$C,2,0)</f>
        <v>#N/A</v>
      </c>
    </row>
    <row r="3703" s="39" customFormat="1" ht="24" spans="1:36">
      <c r="A3703" s="55">
        <v>330404007</v>
      </c>
      <c r="B3703" s="52" t="s">
        <v>6046</v>
      </c>
      <c r="C3703" s="52" t="s">
        <v>6047</v>
      </c>
      <c r="D3703" s="52"/>
      <c r="E3703" s="56" t="s">
        <v>28</v>
      </c>
      <c r="F3703" s="56">
        <v>330</v>
      </c>
      <c r="G3703" s="52" t="s">
        <v>6048</v>
      </c>
      <c r="H3703" s="47" t="s">
        <v>68</v>
      </c>
      <c r="I3703" s="44"/>
      <c r="J3703" s="39" t="e">
        <f>VLOOKUP(A3703,'[1]2019.11'!$A:$B,2,0)</f>
        <v>#N/A</v>
      </c>
      <c r="X3703" s="39" t="str">
        <f>VLOOKUP(A3703,'[1]2019.30'!$A:$B,2,0)</f>
        <v>翼状胬肉切除术</v>
      </c>
      <c r="Y3703" s="39">
        <f t="shared" si="783"/>
        <v>0</v>
      </c>
      <c r="Z3703" s="39" t="s">
        <v>6047</v>
      </c>
      <c r="AA3703" s="39">
        <f t="shared" si="784"/>
        <v>0</v>
      </c>
      <c r="AB3703" s="39" t="e">
        <f>VLOOKUP(A3703,'[1]2019.30'!$A:$D,4,0)</f>
        <v>#REF!</v>
      </c>
      <c r="AC3703" s="39" t="e">
        <f t="shared" si="785"/>
        <v>#REF!</v>
      </c>
      <c r="AD3703" s="39" t="str">
        <f>VLOOKUP(A3703,'[1]2019.30'!$A:$E,5,0)</f>
        <v>次</v>
      </c>
      <c r="AE3703" s="39">
        <f t="shared" si="786"/>
        <v>0</v>
      </c>
      <c r="AF3703" s="39">
        <f>VLOOKUP(A3703,'[1]2019.30'!$A:$F,6,0)</f>
        <v>330</v>
      </c>
      <c r="AG3703" s="39">
        <f t="shared" si="787"/>
        <v>0</v>
      </c>
      <c r="AH3703" s="39" t="s">
        <v>6048</v>
      </c>
      <c r="AI3703" s="39">
        <f>IF(G3703=AH3703,0,1)</f>
        <v>0</v>
      </c>
      <c r="AJ3703" s="39" t="e">
        <f>VLOOKUP(A3703,[2]修订!$B:$C,2,0)</f>
        <v>#N/A</v>
      </c>
    </row>
    <row r="3704" s="39" customFormat="1" spans="1:36">
      <c r="A3704" s="55">
        <v>330404008</v>
      </c>
      <c r="B3704" s="52" t="s">
        <v>6049</v>
      </c>
      <c r="C3704" s="52" t="s">
        <v>6050</v>
      </c>
      <c r="D3704" s="52"/>
      <c r="E3704" s="56" t="s">
        <v>28</v>
      </c>
      <c r="F3704" s="56">
        <v>1235</v>
      </c>
      <c r="G3704" s="52" t="s">
        <v>6048</v>
      </c>
      <c r="H3704" s="47" t="s">
        <v>68</v>
      </c>
      <c r="I3704" s="44"/>
      <c r="J3704" s="39" t="e">
        <f>VLOOKUP(A3704,'[1]2019.11'!$A:$B,2,0)</f>
        <v>#N/A</v>
      </c>
      <c r="X3704" s="39" t="str">
        <f>VLOOKUP(A3704,'[1]2019.30'!$A:$B,2,0)</f>
        <v>翼状胬肉切除+角膜移植术</v>
      </c>
      <c r="Y3704" s="39">
        <f t="shared" si="783"/>
        <v>0</v>
      </c>
      <c r="Z3704" s="39" t="s">
        <v>6050</v>
      </c>
      <c r="AA3704" s="39">
        <f t="shared" si="784"/>
        <v>0</v>
      </c>
      <c r="AB3704" s="39" t="e">
        <f>VLOOKUP(A3704,'[1]2019.30'!$A:$D,4,0)</f>
        <v>#REF!</v>
      </c>
      <c r="AC3704" s="39" t="e">
        <f t="shared" si="785"/>
        <v>#REF!</v>
      </c>
      <c r="AD3704" s="39" t="str">
        <f>VLOOKUP(A3704,'[1]2019.30'!$A:$E,5,0)</f>
        <v>次</v>
      </c>
      <c r="AE3704" s="39">
        <f t="shared" si="786"/>
        <v>0</v>
      </c>
      <c r="AF3704" s="39">
        <f>VLOOKUP(A3704,'[1]2019.30'!$A:$F,6,0)</f>
        <v>1235</v>
      </c>
      <c r="AG3704" s="39">
        <f t="shared" si="787"/>
        <v>0</v>
      </c>
      <c r="AH3704" s="39" t="s">
        <v>6048</v>
      </c>
      <c r="AI3704" s="39">
        <f>IF(G3704=AH3704,0,1)</f>
        <v>0</v>
      </c>
      <c r="AJ3704" s="39" t="e">
        <f>VLOOKUP(A3704,[2]修订!$B:$C,2,0)</f>
        <v>#N/A</v>
      </c>
    </row>
    <row r="3705" s="39" customFormat="1" spans="1:36">
      <c r="A3705" s="55">
        <v>330404009</v>
      </c>
      <c r="B3705" s="52" t="s">
        <v>6051</v>
      </c>
      <c r="C3705" s="52"/>
      <c r="D3705" s="52"/>
      <c r="E3705" s="56" t="s">
        <v>28</v>
      </c>
      <c r="F3705" s="56" t="s">
        <v>526</v>
      </c>
      <c r="G3705" s="52"/>
      <c r="H3705" s="47"/>
      <c r="I3705" s="44"/>
      <c r="J3705" s="39" t="e">
        <f>VLOOKUP(A3705,'[1]2019.11'!$A:$B,2,0)</f>
        <v>#N/A</v>
      </c>
      <c r="X3705" s="39" t="e">
        <f>VLOOKUP(A3705,'[1]2019.30'!$A:$B,2,0)</f>
        <v>#N/A</v>
      </c>
      <c r="AJ3705" s="39" t="e">
        <f>VLOOKUP(A3705,[2]修订!$B:$C,2,0)</f>
        <v>#N/A</v>
      </c>
    </row>
    <row r="3706" s="39" customFormat="1" ht="24" spans="1:36">
      <c r="A3706" s="55" t="s">
        <v>6052</v>
      </c>
      <c r="B3706" s="52" t="s">
        <v>6053</v>
      </c>
      <c r="C3706" s="52" t="s">
        <v>6054</v>
      </c>
      <c r="D3706" s="52" t="s">
        <v>4589</v>
      </c>
      <c r="E3706" s="56" t="s">
        <v>28</v>
      </c>
      <c r="F3706" s="56">
        <v>950</v>
      </c>
      <c r="G3706" s="52" t="s">
        <v>6055</v>
      </c>
      <c r="H3706" s="100" t="s">
        <v>5</v>
      </c>
      <c r="I3706" s="101"/>
      <c r="J3706" s="39" t="e">
        <f>VLOOKUP(A3706,'[1]2019.11'!$A:$B,2,0)</f>
        <v>#N/A</v>
      </c>
      <c r="X3706" s="39" t="e">
        <f>VLOOKUP(A3706,'[1]2019.30'!$A:$B,2,0)</f>
        <v>#N/A</v>
      </c>
      <c r="AJ3706" s="39" t="e">
        <f>VLOOKUP(A3706,[2]修订!$B:$C,2,0)</f>
        <v>#N/A</v>
      </c>
    </row>
    <row r="3707" s="39" customFormat="1" spans="1:36">
      <c r="A3707" s="55" t="s">
        <v>6056</v>
      </c>
      <c r="B3707" s="52" t="s">
        <v>6053</v>
      </c>
      <c r="C3707" s="52" t="s">
        <v>6057</v>
      </c>
      <c r="D3707" s="52"/>
      <c r="E3707" s="56"/>
      <c r="F3707" s="56">
        <v>1400</v>
      </c>
      <c r="G3707" s="52" t="s">
        <v>6058</v>
      </c>
      <c r="H3707" s="47"/>
      <c r="I3707" s="44"/>
      <c r="J3707" s="39" t="e">
        <f>VLOOKUP(A3707,'[1]2019.11'!$A:$B,2,0)</f>
        <v>#N/A</v>
      </c>
      <c r="X3707" s="39" t="e">
        <f>VLOOKUP(A3707,'[1]2019.30'!$A:$B,2,0)</f>
        <v>#N/A</v>
      </c>
      <c r="AJ3707" s="39" t="e">
        <f>VLOOKUP(A3707,[2]修订!$B:$C,2,0)</f>
        <v>#N/A</v>
      </c>
    </row>
    <row r="3708" s="39" customFormat="1" spans="1:36">
      <c r="A3708" s="55">
        <v>330404011</v>
      </c>
      <c r="B3708" s="52" t="s">
        <v>6059</v>
      </c>
      <c r="C3708" s="52"/>
      <c r="D3708" s="52" t="s">
        <v>4589</v>
      </c>
      <c r="E3708" s="56" t="s">
        <v>28</v>
      </c>
      <c r="F3708" s="56">
        <v>580</v>
      </c>
      <c r="G3708" s="52"/>
      <c r="H3708" s="47" t="s">
        <v>68</v>
      </c>
      <c r="I3708" s="44"/>
      <c r="J3708" s="39" t="e">
        <f>VLOOKUP(A3708,'[1]2019.11'!$A:$B,2,0)</f>
        <v>#N/A</v>
      </c>
      <c r="X3708" s="39" t="str">
        <f>VLOOKUP(A3708,'[1]2019.30'!$A:$B,2,0)</f>
        <v>羊膜移植术</v>
      </c>
      <c r="Y3708" s="39">
        <f>IF(B3708=X3708,0,1)</f>
        <v>0</v>
      </c>
      <c r="Z3708" s="39">
        <v>0</v>
      </c>
      <c r="AA3708" s="39">
        <f>IF(C3708=Z3708,0,1)</f>
        <v>0</v>
      </c>
      <c r="AB3708" s="39" t="str">
        <f>VLOOKUP(A3708,'[1]2019.30'!$A:$D,4,0)</f>
        <v>供体</v>
      </c>
      <c r="AC3708" s="39">
        <f>IF(D3708=AB3708,0,1)</f>
        <v>0</v>
      </c>
      <c r="AD3708" s="39" t="str">
        <f>VLOOKUP(A3708,'[1]2019.30'!$A:$E,5,0)</f>
        <v>次</v>
      </c>
      <c r="AE3708" s="39">
        <f>IF(E3708=AD3708,0,1)</f>
        <v>0</v>
      </c>
      <c r="AF3708" s="39">
        <f>VLOOKUP(A3708,'[1]2019.30'!$A:$F,6,0)</f>
        <v>580</v>
      </c>
      <c r="AG3708" s="39">
        <f>IF(F3708=AF3708,0,1)</f>
        <v>0</v>
      </c>
      <c r="AH3708" s="39">
        <v>0</v>
      </c>
      <c r="AI3708" s="39">
        <f>IF(G3708=AH3708,0,1)</f>
        <v>0</v>
      </c>
      <c r="AJ3708" s="39" t="e">
        <f>VLOOKUP(A3708,[2]修订!$B:$C,2,0)</f>
        <v>#N/A</v>
      </c>
    </row>
    <row r="3709" s="39" customFormat="1" ht="24" spans="1:36">
      <c r="A3709" s="55">
        <v>330404012</v>
      </c>
      <c r="B3709" s="52" t="s">
        <v>6060</v>
      </c>
      <c r="C3709" s="52"/>
      <c r="D3709" s="52"/>
      <c r="E3709" s="56" t="s">
        <v>28</v>
      </c>
      <c r="F3709" s="56">
        <v>1900</v>
      </c>
      <c r="G3709" s="52"/>
      <c r="H3709" s="47"/>
      <c r="I3709" s="44"/>
      <c r="J3709" s="39" t="e">
        <f>VLOOKUP(A3709,'[1]2019.11'!$A:$B,2,0)</f>
        <v>#N/A</v>
      </c>
      <c r="X3709" s="39" t="e">
        <f>VLOOKUP(A3709,'[1]2019.30'!$A:$B,2,0)</f>
        <v>#N/A</v>
      </c>
      <c r="AJ3709" s="39" t="e">
        <f>VLOOKUP(A3709,[2]修订!$B:$C,2,0)</f>
        <v>#N/A</v>
      </c>
    </row>
    <row r="3710" s="39" customFormat="1" ht="24" spans="1:36">
      <c r="A3710" s="55">
        <v>330404013</v>
      </c>
      <c r="B3710" s="52" t="s">
        <v>6061</v>
      </c>
      <c r="C3710" s="52"/>
      <c r="D3710" s="52" t="s">
        <v>6062</v>
      </c>
      <c r="E3710" s="56" t="s">
        <v>28</v>
      </c>
      <c r="F3710" s="56">
        <v>930</v>
      </c>
      <c r="G3710" s="52"/>
      <c r="H3710" s="47"/>
      <c r="I3710" s="44"/>
      <c r="J3710" s="39" t="e">
        <f>VLOOKUP(A3710,'[1]2019.11'!$A:$B,2,0)</f>
        <v>#N/A</v>
      </c>
      <c r="X3710" s="39" t="e">
        <f>VLOOKUP(A3710,'[1]2019.30'!$A:$B,2,0)</f>
        <v>#N/A</v>
      </c>
      <c r="AJ3710" s="39" t="e">
        <f>VLOOKUP(A3710,[2]修订!$B:$C,2,0)</f>
        <v>#N/A</v>
      </c>
    </row>
    <row r="3711" s="39" customFormat="1" ht="54" spans="1:36">
      <c r="A3711" s="55">
        <v>330404014</v>
      </c>
      <c r="B3711" s="52" t="s">
        <v>6063</v>
      </c>
      <c r="C3711" s="52"/>
      <c r="D3711" s="52" t="s">
        <v>6064</v>
      </c>
      <c r="E3711" s="62" t="s">
        <v>3281</v>
      </c>
      <c r="F3711" s="56">
        <v>2400</v>
      </c>
      <c r="G3711" s="52"/>
      <c r="H3711" s="47" t="s">
        <v>208</v>
      </c>
      <c r="I3711" s="44"/>
      <c r="J3711" s="39" t="e">
        <f>VLOOKUP(A3711,'[1]2019.11'!$A:$B,2,0)</f>
        <v>#N/A</v>
      </c>
      <c r="X3711" s="39" t="e">
        <f>VLOOKUP(A3711,'[1]2019.30'!$A:$B,2,0)</f>
        <v>#N/A</v>
      </c>
      <c r="AJ3711" s="39" t="e">
        <f>VLOOKUP(A3711,[2]修订!$B:$C,2,0)</f>
        <v>#N/A</v>
      </c>
    </row>
    <row r="3712" s="39" customFormat="1" ht="96" spans="1:36">
      <c r="A3712" s="55">
        <v>330404015</v>
      </c>
      <c r="B3712" s="52" t="s">
        <v>6065</v>
      </c>
      <c r="C3712" s="52" t="s">
        <v>6066</v>
      </c>
      <c r="D3712" s="52"/>
      <c r="E3712" s="56" t="s">
        <v>507</v>
      </c>
      <c r="F3712" s="56" t="s">
        <v>48</v>
      </c>
      <c r="G3712" s="52"/>
      <c r="H3712" s="57" t="s">
        <v>159</v>
      </c>
      <c r="J3712" s="39" t="e">
        <f>VLOOKUP(A3712,'[1]2019.11'!$A:$B,2,0)</f>
        <v>#N/A</v>
      </c>
      <c r="X3712" s="39" t="e">
        <f>VLOOKUP(A3712,'[1]2019.30'!$A:$B,2,0)</f>
        <v>#N/A</v>
      </c>
      <c r="AJ3712" s="39" t="e">
        <f>VLOOKUP(A3712,[2]修订!$B:$C,2,0)</f>
        <v>#N/A</v>
      </c>
    </row>
    <row r="3713" s="39" customFormat="1" ht="72" spans="1:36">
      <c r="A3713" s="55">
        <v>330404016</v>
      </c>
      <c r="B3713" s="52" t="s">
        <v>6067</v>
      </c>
      <c r="C3713" s="52" t="s">
        <v>6068</v>
      </c>
      <c r="D3713" s="52"/>
      <c r="E3713" s="56" t="s">
        <v>5994</v>
      </c>
      <c r="F3713" s="56" t="s">
        <v>48</v>
      </c>
      <c r="G3713" s="52"/>
      <c r="H3713" s="57" t="s">
        <v>159</v>
      </c>
      <c r="J3713" s="39" t="e">
        <f>VLOOKUP(A3713,'[1]2019.11'!$A:$B,2,0)</f>
        <v>#N/A</v>
      </c>
      <c r="X3713" s="39" t="e">
        <f>VLOOKUP(A3713,'[1]2019.30'!$A:$B,2,0)</f>
        <v>#N/A</v>
      </c>
      <c r="AJ3713" s="39" t="e">
        <f>VLOOKUP(A3713,[2]修订!$B:$C,2,0)</f>
        <v>#N/A</v>
      </c>
    </row>
    <row r="3714" s="39" customFormat="1" ht="36" spans="1:36">
      <c r="A3714" s="55">
        <v>330404017</v>
      </c>
      <c r="B3714" s="52" t="s">
        <v>6069</v>
      </c>
      <c r="C3714" s="52" t="s">
        <v>6070</v>
      </c>
      <c r="D3714" s="52"/>
      <c r="E3714" s="56" t="s">
        <v>3281</v>
      </c>
      <c r="F3714" s="56" t="s">
        <v>48</v>
      </c>
      <c r="G3714" s="52"/>
      <c r="H3714" s="57" t="s">
        <v>62</v>
      </c>
      <c r="J3714" s="39" t="e">
        <f>VLOOKUP(A3714,'[1]2019.11'!$A:$B,2,0)</f>
        <v>#N/A</v>
      </c>
      <c r="X3714" s="39" t="e">
        <f>VLOOKUP(A3714,'[1]2019.30'!$A:$B,2,0)</f>
        <v>#N/A</v>
      </c>
      <c r="AJ3714" s="39" t="e">
        <f>VLOOKUP(A3714,[2]修订!$B:$C,2,0)</f>
        <v>#N/A</v>
      </c>
    </row>
    <row r="3715" s="39" customFormat="1" ht="36" spans="1:36">
      <c r="A3715" s="55">
        <v>330404018</v>
      </c>
      <c r="B3715" s="52" t="s">
        <v>6071</v>
      </c>
      <c r="C3715" s="52" t="s">
        <v>6072</v>
      </c>
      <c r="D3715" s="52"/>
      <c r="E3715" s="56" t="s">
        <v>3281</v>
      </c>
      <c r="F3715" s="56" t="s">
        <v>48</v>
      </c>
      <c r="G3715" s="52"/>
      <c r="H3715" s="57" t="s">
        <v>62</v>
      </c>
      <c r="J3715" s="39" t="e">
        <f>VLOOKUP(A3715,'[1]2019.11'!$A:$B,2,0)</f>
        <v>#N/A</v>
      </c>
      <c r="X3715" s="39" t="e">
        <f>VLOOKUP(A3715,'[1]2019.30'!$A:$B,2,0)</f>
        <v>#N/A</v>
      </c>
      <c r="AJ3715" s="39" t="e">
        <f>VLOOKUP(A3715,[2]修订!$B:$C,2,0)</f>
        <v>#N/A</v>
      </c>
    </row>
    <row r="3716" s="39" customFormat="1" ht="36" spans="1:36">
      <c r="A3716" s="55">
        <v>330404019</v>
      </c>
      <c r="B3716" s="52" t="s">
        <v>6073</v>
      </c>
      <c r="C3716" s="52" t="s">
        <v>6074</v>
      </c>
      <c r="D3716" s="52"/>
      <c r="E3716" s="56" t="s">
        <v>3281</v>
      </c>
      <c r="F3716" s="56" t="s">
        <v>48</v>
      </c>
      <c r="G3716" s="52"/>
      <c r="H3716" s="57" t="s">
        <v>62</v>
      </c>
      <c r="J3716" s="39" t="e">
        <f>VLOOKUP(A3716,'[1]2019.11'!$A:$B,2,0)</f>
        <v>#N/A</v>
      </c>
      <c r="X3716" s="39" t="e">
        <f>VLOOKUP(A3716,'[1]2019.30'!$A:$B,2,0)</f>
        <v>#N/A</v>
      </c>
      <c r="AJ3716" s="39" t="e">
        <f>VLOOKUP(A3716,[2]修订!$B:$C,2,0)</f>
        <v>#N/A</v>
      </c>
    </row>
    <row r="3717" s="39" customFormat="1" ht="24" spans="1:36">
      <c r="A3717" s="55">
        <v>330405</v>
      </c>
      <c r="B3717" s="52" t="s">
        <v>6075</v>
      </c>
      <c r="C3717" s="52"/>
      <c r="D3717" s="52"/>
      <c r="E3717" s="56"/>
      <c r="F3717" s="56"/>
      <c r="G3717" s="52"/>
      <c r="H3717" s="47"/>
      <c r="I3717" s="44"/>
      <c r="J3717" s="39" t="str">
        <f>VLOOKUP(A3717,'[1]2019.11'!$A:$B,2,0)</f>
        <v>虹膜、睫状体、巩膜和前房手术</v>
      </c>
      <c r="K3717" s="39">
        <f>IF(B3717=J3717,0,1)</f>
        <v>0</v>
      </c>
      <c r="L3717" s="39">
        <v>0</v>
      </c>
      <c r="M3717" s="39">
        <f>IF(C3717=L3717,0,1)</f>
        <v>0</v>
      </c>
      <c r="N3717" s="39" t="e">
        <f>VLOOKUP(A3717,'[1]2019.11'!$A:$D,4,0)</f>
        <v>#REF!</v>
      </c>
      <c r="O3717" s="39" t="e">
        <f>IF(D3717=N3717,0,1)</f>
        <v>#REF!</v>
      </c>
      <c r="P3717" s="39" t="e">
        <f>VLOOKUP(A3717:A3718,'[1]2019.11'!$A:$E,5,0)</f>
        <v>#REF!</v>
      </c>
      <c r="Q3717" s="39" t="e">
        <f>IF(E3717=P3717,0,1)</f>
        <v>#REF!</v>
      </c>
      <c r="R3717" s="39" t="e">
        <f>VLOOKUP(A3717,'[1]2019.11'!$A:$F,6,0)</f>
        <v>#REF!</v>
      </c>
      <c r="S3717" s="39" t="e">
        <f>IF(F3717=R3717,0,1)</f>
        <v>#REF!</v>
      </c>
      <c r="V3717" s="39">
        <v>0</v>
      </c>
      <c r="W3717" s="39">
        <f>IF(G3717=V3717,0,1)</f>
        <v>0</v>
      </c>
      <c r="X3717" s="39" t="str">
        <f>VLOOKUP(A3717,'[1]2019.30'!$A:$B,2,0)</f>
        <v>虹膜、睫状体、巩膜和前房手术</v>
      </c>
      <c r="Y3717" s="39">
        <f>IF(B3717=X3717,0,1)</f>
        <v>0</v>
      </c>
      <c r="Z3717" s="39">
        <v>0</v>
      </c>
      <c r="AA3717" s="39">
        <f>IF(C3717=Z3717,0,1)</f>
        <v>0</v>
      </c>
      <c r="AB3717" s="39" t="e">
        <f>VLOOKUP(A3717,'[1]2019.30'!$A:$D,4,0)</f>
        <v>#REF!</v>
      </c>
      <c r="AC3717" s="39" t="e">
        <f>IF(D3717=AB3717,0,1)</f>
        <v>#REF!</v>
      </c>
      <c r="AD3717" s="39" t="e">
        <f>VLOOKUP(A3717,'[1]2019.30'!$A:$E,5,0)</f>
        <v>#REF!</v>
      </c>
      <c r="AE3717" s="39" t="e">
        <f>IF(E3717=AD3717,0,1)</f>
        <v>#REF!</v>
      </c>
      <c r="AF3717" s="39" t="e">
        <f>VLOOKUP(A3717,'[1]2019.30'!$A:$F,6,0)</f>
        <v>#REF!</v>
      </c>
      <c r="AG3717" s="39" t="e">
        <f>IF(F3717=AF3717,0,1)</f>
        <v>#REF!</v>
      </c>
      <c r="AH3717" s="39">
        <v>0</v>
      </c>
      <c r="AI3717" s="39">
        <f>IF(G3717=AH3717,0,1)</f>
        <v>0</v>
      </c>
      <c r="AJ3717" s="39" t="e">
        <f>VLOOKUP(A3717,[2]修订!$B:$C,2,0)</f>
        <v>#N/A</v>
      </c>
    </row>
    <row r="3718" s="39" customFormat="1" spans="1:36">
      <c r="A3718" s="55">
        <v>330405001</v>
      </c>
      <c r="B3718" s="52" t="s">
        <v>6076</v>
      </c>
      <c r="C3718" s="52"/>
      <c r="D3718" s="52"/>
      <c r="E3718" s="56" t="s">
        <v>28</v>
      </c>
      <c r="F3718" s="56">
        <v>550</v>
      </c>
      <c r="G3718" s="52"/>
      <c r="H3718" s="47"/>
      <c r="I3718" s="44"/>
      <c r="J3718" s="39" t="e">
        <f>VLOOKUP(A3718,'[1]2019.11'!$A:$B,2,0)</f>
        <v>#N/A</v>
      </c>
      <c r="X3718" s="39" t="e">
        <f>VLOOKUP(A3718,'[1]2019.30'!$A:$B,2,0)</f>
        <v>#N/A</v>
      </c>
      <c r="AJ3718" s="39" t="e">
        <f>VLOOKUP(A3718,[2]修订!$B:$C,2,0)</f>
        <v>#N/A</v>
      </c>
    </row>
    <row r="3719" s="39" customFormat="1" ht="27" spans="1:36">
      <c r="A3719" s="55">
        <v>330405002</v>
      </c>
      <c r="B3719" s="52" t="s">
        <v>6077</v>
      </c>
      <c r="C3719" s="52"/>
      <c r="D3719" s="52"/>
      <c r="E3719" s="56" t="s">
        <v>28</v>
      </c>
      <c r="F3719" s="56">
        <v>510</v>
      </c>
      <c r="G3719" s="52"/>
      <c r="H3719" s="47" t="s">
        <v>40</v>
      </c>
      <c r="I3719" s="44"/>
      <c r="J3719" s="39" t="str">
        <f>VLOOKUP(A3719,'[1]2019.11'!$A:$B,2,0)</f>
        <v>虹膜周边切除术</v>
      </c>
      <c r="K3719" s="39">
        <f>IF(B3719=J3719,0,1)</f>
        <v>0</v>
      </c>
      <c r="L3719" s="39">
        <v>0</v>
      </c>
      <c r="M3719" s="39">
        <f>IF(C3719=L3719,0,1)</f>
        <v>0</v>
      </c>
      <c r="N3719" s="39" t="e">
        <f>VLOOKUP(A3719,'[1]2019.11'!$A:$D,4,0)</f>
        <v>#REF!</v>
      </c>
      <c r="O3719" s="39" t="e">
        <f>IF(D3719=N3719,0,1)</f>
        <v>#REF!</v>
      </c>
      <c r="P3719" s="39" t="str">
        <f>VLOOKUP(A3719:A3720,'[1]2019.11'!$A:$E,5,0)</f>
        <v>次</v>
      </c>
      <c r="Q3719" s="39">
        <f>IF(E3719=P3719,0,1)</f>
        <v>0</v>
      </c>
      <c r="R3719" s="39">
        <f>VLOOKUP(A3719,'[1]2019.11'!$A:$F,6,0)</f>
        <v>495</v>
      </c>
      <c r="S3719" s="39">
        <f>IF(F3719=R3719,0,1)</f>
        <v>1</v>
      </c>
      <c r="T3719" s="39">
        <f>VLOOKUP(A3719,'[1]2019.30'!$A:$F,6,0)</f>
        <v>510</v>
      </c>
      <c r="U3719" s="39">
        <f>IF(F3719=T3719,0,1)</f>
        <v>0</v>
      </c>
      <c r="V3719" s="39">
        <v>0</v>
      </c>
      <c r="W3719" s="39">
        <f>IF(G3719=V3719,0,1)</f>
        <v>0</v>
      </c>
      <c r="X3719" s="39" t="str">
        <f>VLOOKUP(A3719,'[1]2019.30'!$A:$B,2,0)</f>
        <v>虹膜周边切除术</v>
      </c>
      <c r="Y3719" s="39">
        <f>IF(B3719=X3719,0,1)</f>
        <v>0</v>
      </c>
      <c r="Z3719" s="39">
        <v>0</v>
      </c>
      <c r="AA3719" s="39">
        <f>IF(C3719=Z3719,0,1)</f>
        <v>0</v>
      </c>
      <c r="AB3719" s="39" t="e">
        <f>VLOOKUP(A3719,'[1]2019.30'!$A:$D,4,0)</f>
        <v>#REF!</v>
      </c>
      <c r="AC3719" s="39" t="e">
        <f>IF(D3719=AB3719,0,1)</f>
        <v>#REF!</v>
      </c>
      <c r="AD3719" s="39" t="str">
        <f>VLOOKUP(A3719,'[1]2019.30'!$A:$E,5,0)</f>
        <v>次</v>
      </c>
      <c r="AE3719" s="39">
        <f>IF(E3719=AD3719,0,1)</f>
        <v>0</v>
      </c>
      <c r="AF3719" s="39">
        <f>VLOOKUP(A3719,'[1]2019.30'!$A:$F,6,0)</f>
        <v>510</v>
      </c>
      <c r="AG3719" s="39">
        <f>IF(F3719=AF3719,0,1)</f>
        <v>0</v>
      </c>
      <c r="AH3719" s="39">
        <v>0</v>
      </c>
      <c r="AI3719" s="39">
        <f>IF(G3719=AH3719,0,1)</f>
        <v>0</v>
      </c>
      <c r="AJ3719" s="39" t="e">
        <f>VLOOKUP(A3719,[2]修订!$B:$C,2,0)</f>
        <v>#N/A</v>
      </c>
    </row>
    <row r="3720" s="39" customFormat="1" spans="1:36">
      <c r="A3720" s="55">
        <v>330405003</v>
      </c>
      <c r="B3720" s="52" t="s">
        <v>6078</v>
      </c>
      <c r="C3720" s="52"/>
      <c r="D3720" s="52"/>
      <c r="E3720" s="56" t="s">
        <v>28</v>
      </c>
      <c r="F3720" s="56">
        <v>570</v>
      </c>
      <c r="G3720" s="52"/>
      <c r="H3720" s="47"/>
      <c r="I3720" s="44"/>
      <c r="J3720" s="39" t="e">
        <f>VLOOKUP(A3720,'[1]2019.11'!$A:$B,2,0)</f>
        <v>#N/A</v>
      </c>
      <c r="X3720" s="39" t="e">
        <f>VLOOKUP(A3720,'[1]2019.30'!$A:$B,2,0)</f>
        <v>#N/A</v>
      </c>
      <c r="AJ3720" s="39" t="e">
        <f>VLOOKUP(A3720,[2]修订!$B:$C,2,0)</f>
        <v>#N/A</v>
      </c>
    </row>
    <row r="3721" s="39" customFormat="1" spans="1:36">
      <c r="A3721" s="55">
        <v>330405004</v>
      </c>
      <c r="B3721" s="52" t="s">
        <v>6079</v>
      </c>
      <c r="C3721" s="52"/>
      <c r="D3721" s="52"/>
      <c r="E3721" s="56" t="s">
        <v>28</v>
      </c>
      <c r="F3721" s="56">
        <v>280</v>
      </c>
      <c r="G3721" s="52"/>
      <c r="H3721" s="47"/>
      <c r="I3721" s="44"/>
      <c r="J3721" s="39" t="e">
        <f>VLOOKUP(A3721,'[1]2019.11'!$A:$B,2,0)</f>
        <v>#N/A</v>
      </c>
      <c r="X3721" s="39" t="e">
        <f>VLOOKUP(A3721,'[1]2019.30'!$A:$B,2,0)</f>
        <v>#N/A</v>
      </c>
      <c r="AJ3721" s="39" t="e">
        <f>VLOOKUP(A3721,[2]修订!$B:$C,2,0)</f>
        <v>#N/A</v>
      </c>
    </row>
    <row r="3722" s="39" customFormat="1" spans="1:36">
      <c r="A3722" s="55">
        <v>330405005</v>
      </c>
      <c r="B3722" s="52" t="s">
        <v>6080</v>
      </c>
      <c r="C3722" s="52"/>
      <c r="D3722" s="52"/>
      <c r="E3722" s="56" t="s">
        <v>28</v>
      </c>
      <c r="F3722" s="56">
        <v>760</v>
      </c>
      <c r="G3722" s="52" t="s">
        <v>6081</v>
      </c>
      <c r="H3722" s="47"/>
      <c r="I3722" s="44"/>
      <c r="J3722" s="39" t="e">
        <f>VLOOKUP(A3722,'[1]2019.11'!$A:$B,2,0)</f>
        <v>#N/A</v>
      </c>
      <c r="X3722" s="39" t="e">
        <f>VLOOKUP(A3722,'[1]2019.30'!$A:$B,2,0)</f>
        <v>#N/A</v>
      </c>
      <c r="AJ3722" s="39" t="e">
        <f>VLOOKUP(A3722,[2]修订!$B:$C,2,0)</f>
        <v>#N/A</v>
      </c>
    </row>
    <row r="3723" s="39" customFormat="1" ht="24" spans="1:36">
      <c r="A3723" s="55">
        <v>330405006</v>
      </c>
      <c r="B3723" s="52" t="s">
        <v>6082</v>
      </c>
      <c r="C3723" s="52"/>
      <c r="D3723" s="52" t="s">
        <v>6083</v>
      </c>
      <c r="E3723" s="56" t="s">
        <v>28</v>
      </c>
      <c r="F3723" s="56">
        <v>760</v>
      </c>
      <c r="G3723" s="52"/>
      <c r="H3723" s="47"/>
      <c r="I3723" s="44"/>
      <c r="J3723" s="39" t="e">
        <f>VLOOKUP(A3723,'[1]2019.11'!$A:$B,2,0)</f>
        <v>#N/A</v>
      </c>
      <c r="X3723" s="39" t="e">
        <f>VLOOKUP(A3723,'[1]2019.30'!$A:$B,2,0)</f>
        <v>#N/A</v>
      </c>
      <c r="AJ3723" s="39" t="e">
        <f>VLOOKUP(A3723,[2]修订!$B:$C,2,0)</f>
        <v>#N/A</v>
      </c>
    </row>
    <row r="3724" s="39" customFormat="1" spans="1:36">
      <c r="A3724" s="55">
        <v>330405007</v>
      </c>
      <c r="B3724" s="52" t="s">
        <v>6084</v>
      </c>
      <c r="C3724" s="52"/>
      <c r="D3724" s="52"/>
      <c r="E3724" s="56" t="s">
        <v>28</v>
      </c>
      <c r="F3724" s="56">
        <v>570</v>
      </c>
      <c r="G3724" s="52"/>
      <c r="H3724" s="47"/>
      <c r="I3724" s="44"/>
      <c r="J3724" s="39" t="e">
        <f>VLOOKUP(A3724,'[1]2019.11'!$A:$B,2,0)</f>
        <v>#N/A</v>
      </c>
      <c r="X3724" s="39" t="e">
        <f>VLOOKUP(A3724,'[1]2019.30'!$A:$B,2,0)</f>
        <v>#N/A</v>
      </c>
      <c r="AJ3724" s="39" t="e">
        <f>VLOOKUP(A3724,[2]修订!$B:$C,2,0)</f>
        <v>#N/A</v>
      </c>
    </row>
    <row r="3725" s="39" customFormat="1" spans="1:36">
      <c r="A3725" s="55">
        <v>330405008</v>
      </c>
      <c r="B3725" s="52" t="s">
        <v>6085</v>
      </c>
      <c r="C3725" s="52" t="s">
        <v>6086</v>
      </c>
      <c r="D3725" s="52"/>
      <c r="E3725" s="56" t="s">
        <v>6087</v>
      </c>
      <c r="F3725" s="56">
        <v>570</v>
      </c>
      <c r="G3725" s="52"/>
      <c r="H3725" s="47"/>
      <c r="I3725" s="44"/>
      <c r="J3725" s="39" t="e">
        <f>VLOOKUP(A3725,'[1]2019.11'!$A:$B,2,0)</f>
        <v>#N/A</v>
      </c>
      <c r="X3725" s="39" t="e">
        <f>VLOOKUP(A3725,'[1]2019.30'!$A:$B,2,0)</f>
        <v>#N/A</v>
      </c>
      <c r="AJ3725" s="39" t="e">
        <f>VLOOKUP(A3725,[2]修订!$B:$C,2,0)</f>
        <v>#N/A</v>
      </c>
    </row>
    <row r="3726" s="39" customFormat="1" ht="24" spans="1:36">
      <c r="A3726" s="55">
        <v>330405009</v>
      </c>
      <c r="B3726" s="52" t="s">
        <v>6088</v>
      </c>
      <c r="C3726" s="52"/>
      <c r="D3726" s="52" t="s">
        <v>5958</v>
      </c>
      <c r="E3726" s="56" t="s">
        <v>28</v>
      </c>
      <c r="F3726" s="56">
        <v>470</v>
      </c>
      <c r="G3726" s="52"/>
      <c r="H3726" s="47"/>
      <c r="I3726" s="44"/>
      <c r="J3726" s="39" t="e">
        <f>VLOOKUP(A3726,'[1]2019.11'!$A:$B,2,0)</f>
        <v>#N/A</v>
      </c>
      <c r="X3726" s="39" t="e">
        <f>VLOOKUP(A3726,'[1]2019.30'!$A:$B,2,0)</f>
        <v>#N/A</v>
      </c>
      <c r="AJ3726" s="39" t="e">
        <f>VLOOKUP(A3726,[2]修订!$B:$C,2,0)</f>
        <v>#N/A</v>
      </c>
    </row>
    <row r="3727" s="39" customFormat="1" spans="1:36">
      <c r="A3727" s="55">
        <v>330405010</v>
      </c>
      <c r="B3727" s="52" t="s">
        <v>6089</v>
      </c>
      <c r="C3727" s="52"/>
      <c r="D3727" s="52"/>
      <c r="E3727" s="56" t="s">
        <v>507</v>
      </c>
      <c r="F3727" s="56">
        <v>470</v>
      </c>
      <c r="G3727" s="52"/>
      <c r="H3727" s="47"/>
      <c r="I3727" s="44"/>
      <c r="J3727" s="39" t="e">
        <f>VLOOKUP(A3727,'[1]2019.11'!$A:$B,2,0)</f>
        <v>#N/A</v>
      </c>
      <c r="X3727" s="39" t="e">
        <f>VLOOKUP(A3727,'[1]2019.30'!$A:$B,2,0)</f>
        <v>#N/A</v>
      </c>
      <c r="AJ3727" s="39" t="e">
        <f>VLOOKUP(A3727,[2]修订!$B:$C,2,0)</f>
        <v>#N/A</v>
      </c>
    </row>
    <row r="3728" s="39" customFormat="1" spans="1:36">
      <c r="A3728" s="55">
        <v>330405011</v>
      </c>
      <c r="B3728" s="52" t="s">
        <v>6090</v>
      </c>
      <c r="C3728" s="52" t="s">
        <v>6091</v>
      </c>
      <c r="D3728" s="52"/>
      <c r="E3728" s="56" t="s">
        <v>28</v>
      </c>
      <c r="F3728" s="56">
        <v>570</v>
      </c>
      <c r="G3728" s="52"/>
      <c r="H3728" s="47"/>
      <c r="I3728" s="44"/>
      <c r="J3728" s="39" t="e">
        <f>VLOOKUP(A3728,'[1]2019.11'!$A:$B,2,0)</f>
        <v>#N/A</v>
      </c>
      <c r="X3728" s="39" t="e">
        <f>VLOOKUP(A3728,'[1]2019.30'!$A:$B,2,0)</f>
        <v>#N/A</v>
      </c>
      <c r="AJ3728" s="39" t="e">
        <f>VLOOKUP(A3728,[2]修订!$B:$C,2,0)</f>
        <v>#N/A</v>
      </c>
    </row>
    <row r="3729" s="39" customFormat="1" spans="1:36">
      <c r="A3729" s="55">
        <v>330405012</v>
      </c>
      <c r="B3729" s="52" t="s">
        <v>6092</v>
      </c>
      <c r="C3729" s="52"/>
      <c r="D3729" s="52"/>
      <c r="E3729" s="56" t="s">
        <v>28</v>
      </c>
      <c r="F3729" s="56">
        <v>190</v>
      </c>
      <c r="G3729" s="52"/>
      <c r="H3729" s="47"/>
      <c r="I3729" s="44"/>
      <c r="J3729" s="39" t="e">
        <f>VLOOKUP(A3729,'[1]2019.11'!$A:$B,2,0)</f>
        <v>#N/A</v>
      </c>
      <c r="X3729" s="39" t="e">
        <f>VLOOKUP(A3729,'[1]2019.30'!$A:$B,2,0)</f>
        <v>#N/A</v>
      </c>
      <c r="AJ3729" s="39" t="e">
        <f>VLOOKUP(A3729,[2]修订!$B:$C,2,0)</f>
        <v>#N/A</v>
      </c>
    </row>
    <row r="3730" s="39" customFormat="1" ht="27" spans="1:36">
      <c r="A3730" s="55">
        <v>330405013</v>
      </c>
      <c r="B3730" s="52" t="s">
        <v>6093</v>
      </c>
      <c r="C3730" s="52" t="s">
        <v>6094</v>
      </c>
      <c r="D3730" s="52"/>
      <c r="E3730" s="56" t="s">
        <v>28</v>
      </c>
      <c r="F3730" s="56">
        <v>1050</v>
      </c>
      <c r="G3730" s="52"/>
      <c r="H3730" s="47" t="s">
        <v>40</v>
      </c>
      <c r="I3730" s="44"/>
      <c r="J3730" s="39" t="str">
        <f>VLOOKUP(A3730,'[1]2019.11'!$A:$B,2,0)</f>
        <v>青光眼滤过术</v>
      </c>
      <c r="K3730" s="39">
        <f>IF(B3730=J3730,0,1)</f>
        <v>0</v>
      </c>
      <c r="L3730" s="39" t="s">
        <v>6094</v>
      </c>
      <c r="M3730" s="39">
        <f>IF(C3730=L3730,0,1)</f>
        <v>0</v>
      </c>
      <c r="N3730" s="39" t="e">
        <f>VLOOKUP(A3730,'[1]2019.11'!$A:$D,4,0)</f>
        <v>#REF!</v>
      </c>
      <c r="O3730" s="39" t="e">
        <f>IF(D3730=N3730,0,1)</f>
        <v>#REF!</v>
      </c>
      <c r="P3730" s="39" t="str">
        <f>VLOOKUP(A3730:A3731,'[1]2019.11'!$A:$E,5,0)</f>
        <v>次</v>
      </c>
      <c r="Q3730" s="39">
        <f>IF(E3730=P3730,0,1)</f>
        <v>0</v>
      </c>
      <c r="R3730" s="39">
        <f>VLOOKUP(A3730,'[1]2019.11'!$A:$F,6,0)</f>
        <v>910</v>
      </c>
      <c r="S3730" s="39">
        <f>IF(F3730=R3730,0,1)</f>
        <v>1</v>
      </c>
      <c r="T3730" s="39">
        <f>VLOOKUP(A3730,'[1]2019.30'!$A:$F,6,0)</f>
        <v>1050</v>
      </c>
      <c r="U3730" s="39">
        <f>IF(F3730=T3730,0,1)</f>
        <v>0</v>
      </c>
      <c r="V3730" s="39">
        <v>0</v>
      </c>
      <c r="W3730" s="39">
        <f>IF(G3730=V3730,0,1)</f>
        <v>0</v>
      </c>
      <c r="X3730" s="39" t="str">
        <f>VLOOKUP(A3730,'[1]2019.30'!$A:$B,2,0)</f>
        <v>青光眼滤过术</v>
      </c>
      <c r="Y3730" s="39">
        <f>IF(B3730=X3730,0,1)</f>
        <v>0</v>
      </c>
      <c r="Z3730" s="39" t="s">
        <v>6094</v>
      </c>
      <c r="AA3730" s="39">
        <f>IF(C3730=Z3730,0,1)</f>
        <v>0</v>
      </c>
      <c r="AB3730" s="39" t="e">
        <f>VLOOKUP(A3730,'[1]2019.30'!$A:$D,4,0)</f>
        <v>#REF!</v>
      </c>
      <c r="AC3730" s="39" t="e">
        <f>IF(D3730=AB3730,0,1)</f>
        <v>#REF!</v>
      </c>
      <c r="AD3730" s="39" t="str">
        <f>VLOOKUP(A3730,'[1]2019.30'!$A:$E,5,0)</f>
        <v>次</v>
      </c>
      <c r="AE3730" s="39">
        <f>IF(E3730=AD3730,0,1)</f>
        <v>0</v>
      </c>
      <c r="AF3730" s="39">
        <f>VLOOKUP(A3730,'[1]2019.30'!$A:$F,6,0)</f>
        <v>1050</v>
      </c>
      <c r="AG3730" s="39">
        <f>IF(F3730=AF3730,0,1)</f>
        <v>0</v>
      </c>
      <c r="AH3730" s="39">
        <v>0</v>
      </c>
      <c r="AI3730" s="39">
        <f>IF(G3730=AH3730,0,1)</f>
        <v>0</v>
      </c>
      <c r="AJ3730" s="39" t="e">
        <f>VLOOKUP(A3730,[2]修订!$B:$C,2,0)</f>
        <v>#N/A</v>
      </c>
    </row>
    <row r="3731" s="39" customFormat="1" ht="24" spans="1:36">
      <c r="A3731" s="55">
        <v>330405014</v>
      </c>
      <c r="B3731" s="52" t="s">
        <v>6095</v>
      </c>
      <c r="C3731" s="52"/>
      <c r="D3731" s="52" t="s">
        <v>6096</v>
      </c>
      <c r="E3731" s="56" t="s">
        <v>28</v>
      </c>
      <c r="F3731" s="56">
        <v>760</v>
      </c>
      <c r="G3731" s="52"/>
      <c r="H3731" s="47"/>
      <c r="I3731" s="44"/>
      <c r="J3731" s="39" t="e">
        <f>VLOOKUP(A3731,'[1]2019.11'!$A:$B,2,0)</f>
        <v>#N/A</v>
      </c>
      <c r="X3731" s="39" t="e">
        <f>VLOOKUP(A3731,'[1]2019.30'!$A:$B,2,0)</f>
        <v>#N/A</v>
      </c>
      <c r="AJ3731" s="39" t="e">
        <f>VLOOKUP(A3731,[2]修订!$B:$C,2,0)</f>
        <v>#N/A</v>
      </c>
    </row>
    <row r="3732" s="39" customFormat="1" spans="1:36">
      <c r="A3732" s="55">
        <v>330405015</v>
      </c>
      <c r="B3732" s="52" t="s">
        <v>6097</v>
      </c>
      <c r="C3732" s="52"/>
      <c r="D3732" s="52"/>
      <c r="E3732" s="56" t="s">
        <v>28</v>
      </c>
      <c r="F3732" s="56">
        <v>760</v>
      </c>
      <c r="G3732" s="52"/>
      <c r="H3732" s="47"/>
      <c r="I3732" s="44"/>
      <c r="J3732" s="39" t="e">
        <f>VLOOKUP(A3732,'[1]2019.11'!$A:$B,2,0)</f>
        <v>#N/A</v>
      </c>
      <c r="X3732" s="39" t="e">
        <f>VLOOKUP(A3732,'[1]2019.30'!$A:$B,2,0)</f>
        <v>#N/A</v>
      </c>
      <c r="AJ3732" s="39" t="e">
        <f>VLOOKUP(A3732,[2]修订!$B:$C,2,0)</f>
        <v>#N/A</v>
      </c>
    </row>
    <row r="3733" s="39" customFormat="1" spans="1:36">
      <c r="A3733" s="55">
        <v>330405016</v>
      </c>
      <c r="B3733" s="52" t="s">
        <v>6098</v>
      </c>
      <c r="C3733" s="52"/>
      <c r="D3733" s="52"/>
      <c r="E3733" s="56" t="s">
        <v>28</v>
      </c>
      <c r="F3733" s="56">
        <v>950</v>
      </c>
      <c r="G3733" s="52"/>
      <c r="H3733" s="47"/>
      <c r="I3733" s="44"/>
      <c r="J3733" s="39" t="e">
        <f>VLOOKUP(A3733,'[1]2019.11'!$A:$B,2,0)</f>
        <v>#N/A</v>
      </c>
      <c r="X3733" s="39" t="e">
        <f>VLOOKUP(A3733,'[1]2019.30'!$A:$B,2,0)</f>
        <v>#N/A</v>
      </c>
      <c r="AJ3733" s="39" t="e">
        <f>VLOOKUP(A3733,[2]修订!$B:$C,2,0)</f>
        <v>#N/A</v>
      </c>
    </row>
    <row r="3734" s="39" customFormat="1" ht="24" spans="1:36">
      <c r="A3734" s="55">
        <v>330405017</v>
      </c>
      <c r="B3734" s="52" t="s">
        <v>6099</v>
      </c>
      <c r="C3734" s="52"/>
      <c r="D3734" s="52" t="s">
        <v>6100</v>
      </c>
      <c r="E3734" s="56" t="s">
        <v>28</v>
      </c>
      <c r="F3734" s="56">
        <v>570</v>
      </c>
      <c r="G3734" s="52"/>
      <c r="H3734" s="47"/>
      <c r="I3734" s="44"/>
      <c r="J3734" s="39" t="e">
        <f>VLOOKUP(A3734,'[1]2019.11'!$A:$B,2,0)</f>
        <v>#N/A</v>
      </c>
      <c r="X3734" s="39" t="e">
        <f>VLOOKUP(A3734,'[1]2019.30'!$A:$B,2,0)</f>
        <v>#N/A</v>
      </c>
      <c r="AJ3734" s="39" t="e">
        <f>VLOOKUP(A3734,[2]修订!$B:$C,2,0)</f>
        <v>#N/A</v>
      </c>
    </row>
    <row r="3735" s="39" customFormat="1" spans="1:36">
      <c r="A3735" s="55">
        <v>330405018</v>
      </c>
      <c r="B3735" s="52" t="s">
        <v>6101</v>
      </c>
      <c r="C3735" s="52"/>
      <c r="D3735" s="52"/>
      <c r="E3735" s="56" t="s">
        <v>28</v>
      </c>
      <c r="F3735" s="56">
        <v>280</v>
      </c>
      <c r="G3735" s="52"/>
      <c r="H3735" s="47"/>
      <c r="I3735" s="44"/>
      <c r="J3735" s="39" t="e">
        <f>VLOOKUP(A3735,'[1]2019.11'!$A:$B,2,0)</f>
        <v>#N/A</v>
      </c>
      <c r="X3735" s="39" t="e">
        <f>VLOOKUP(A3735,'[1]2019.30'!$A:$B,2,0)</f>
        <v>#N/A</v>
      </c>
      <c r="AJ3735" s="39" t="e">
        <f>VLOOKUP(A3735,[2]修订!$B:$C,2,0)</f>
        <v>#N/A</v>
      </c>
    </row>
    <row r="3736" s="39" customFormat="1" spans="1:36">
      <c r="A3736" s="55">
        <v>330405019</v>
      </c>
      <c r="B3736" s="52" t="s">
        <v>6102</v>
      </c>
      <c r="C3736" s="52"/>
      <c r="D3736" s="52"/>
      <c r="E3736" s="56" t="s">
        <v>28</v>
      </c>
      <c r="F3736" s="56">
        <v>280</v>
      </c>
      <c r="G3736" s="52"/>
      <c r="H3736" s="47"/>
      <c r="I3736" s="44"/>
      <c r="J3736" s="39" t="e">
        <f>VLOOKUP(A3736,'[1]2019.11'!$A:$B,2,0)</f>
        <v>#N/A</v>
      </c>
      <c r="X3736" s="39" t="e">
        <f>VLOOKUP(A3736,'[1]2019.30'!$A:$B,2,0)</f>
        <v>#N/A</v>
      </c>
      <c r="AJ3736" s="39" t="e">
        <f>VLOOKUP(A3736,[2]修订!$B:$C,2,0)</f>
        <v>#N/A</v>
      </c>
    </row>
    <row r="3737" s="39" customFormat="1" spans="1:36">
      <c r="A3737" s="55">
        <v>330405020</v>
      </c>
      <c r="B3737" s="52" t="s">
        <v>6103</v>
      </c>
      <c r="C3737" s="52"/>
      <c r="D3737" s="52" t="s">
        <v>5958</v>
      </c>
      <c r="E3737" s="56" t="s">
        <v>28</v>
      </c>
      <c r="F3737" s="56">
        <v>450</v>
      </c>
      <c r="G3737" s="52"/>
      <c r="H3737" s="47"/>
      <c r="I3737" s="44"/>
      <c r="J3737" s="39" t="e">
        <f>VLOOKUP(A3737,'[1]2019.11'!$A:$B,2,0)</f>
        <v>#N/A</v>
      </c>
      <c r="X3737" s="39" t="e">
        <f>VLOOKUP(A3737,'[1]2019.30'!$A:$B,2,0)</f>
        <v>#N/A</v>
      </c>
      <c r="AJ3737" s="39" t="e">
        <f>VLOOKUP(A3737,[2]修订!$B:$C,2,0)</f>
        <v>#N/A</v>
      </c>
    </row>
    <row r="3738" s="39" customFormat="1" spans="1:36">
      <c r="A3738" s="55">
        <v>330405021</v>
      </c>
      <c r="B3738" s="52" t="s">
        <v>6104</v>
      </c>
      <c r="C3738" s="52"/>
      <c r="D3738" s="52"/>
      <c r="E3738" s="56" t="s">
        <v>28</v>
      </c>
      <c r="F3738" s="56">
        <v>470</v>
      </c>
      <c r="G3738" s="52"/>
      <c r="H3738" s="47"/>
      <c r="I3738" s="44"/>
      <c r="J3738" s="39" t="e">
        <f>VLOOKUP(A3738,'[1]2019.11'!$A:$B,2,0)</f>
        <v>#N/A</v>
      </c>
      <c r="X3738" s="39" t="e">
        <f>VLOOKUP(A3738,'[1]2019.30'!$A:$B,2,0)</f>
        <v>#N/A</v>
      </c>
      <c r="AJ3738" s="39" t="e">
        <f>VLOOKUP(A3738,[2]修订!$B:$C,2,0)</f>
        <v>#N/A</v>
      </c>
    </row>
    <row r="3739" s="41" customFormat="1" ht="48" spans="1:36">
      <c r="A3739" s="55">
        <v>330405022</v>
      </c>
      <c r="B3739" s="52" t="s">
        <v>6105</v>
      </c>
      <c r="C3739" s="52" t="s">
        <v>6106</v>
      </c>
      <c r="D3739" s="52" t="s">
        <v>6107</v>
      </c>
      <c r="E3739" s="56" t="s">
        <v>507</v>
      </c>
      <c r="F3739" s="56" t="s">
        <v>48</v>
      </c>
      <c r="G3739" s="52"/>
      <c r="H3739" s="77" t="s">
        <v>275</v>
      </c>
      <c r="J3739" s="39" t="e">
        <f>VLOOKUP(A3739,'[1]2019.11'!$A:$B,2,0)</f>
        <v>#N/A</v>
      </c>
      <c r="X3739" s="39" t="e">
        <f>VLOOKUP(A3739,'[1]2019.30'!$A:$B,2,0)</f>
        <v>#N/A</v>
      </c>
      <c r="AJ3739" s="39" t="e">
        <f>VLOOKUP(A3739,[2]修订!$B:$C,2,0)</f>
        <v>#N/A</v>
      </c>
    </row>
    <row r="3740" s="41" customFormat="1" ht="24" spans="1:36">
      <c r="A3740" s="55">
        <v>330405023</v>
      </c>
      <c r="B3740" s="52" t="s">
        <v>6108</v>
      </c>
      <c r="C3740" s="52" t="s">
        <v>6109</v>
      </c>
      <c r="D3740" s="52"/>
      <c r="E3740" s="56" t="s">
        <v>3281</v>
      </c>
      <c r="F3740" s="56" t="s">
        <v>48</v>
      </c>
      <c r="G3740" s="52"/>
      <c r="H3740" s="77" t="s">
        <v>275</v>
      </c>
      <c r="J3740" s="39" t="e">
        <f>VLOOKUP(A3740,'[1]2019.11'!$A:$B,2,0)</f>
        <v>#N/A</v>
      </c>
      <c r="X3740" s="39" t="e">
        <f>VLOOKUP(A3740,'[1]2019.30'!$A:$B,2,0)</f>
        <v>#N/A</v>
      </c>
      <c r="AJ3740" s="39" t="e">
        <f>VLOOKUP(A3740,[2]修订!$B:$C,2,0)</f>
        <v>#N/A</v>
      </c>
    </row>
    <row r="3741" s="39" customFormat="1" spans="1:36">
      <c r="A3741" s="55">
        <v>330406</v>
      </c>
      <c r="B3741" s="52" t="s">
        <v>6110</v>
      </c>
      <c r="C3741" s="52"/>
      <c r="D3741" s="52"/>
      <c r="E3741" s="56"/>
      <c r="F3741" s="56"/>
      <c r="G3741" s="52"/>
      <c r="H3741" s="47"/>
      <c r="I3741" s="44"/>
      <c r="J3741" s="39" t="str">
        <f>VLOOKUP(A3741,'[1]2019.11'!$A:$B,2,0)</f>
        <v>晶状体手术</v>
      </c>
      <c r="K3741" s="39">
        <f>IF(B3741=J3741,0,1)</f>
        <v>0</v>
      </c>
      <c r="L3741" s="39">
        <v>0</v>
      </c>
      <c r="M3741" s="39">
        <f>IF(C3741=L3741,0,1)</f>
        <v>0</v>
      </c>
      <c r="N3741" s="39" t="e">
        <f>VLOOKUP(A3741,'[1]2019.11'!$A:$D,4,0)</f>
        <v>#REF!</v>
      </c>
      <c r="O3741" s="39" t="e">
        <f>IF(D3741=N3741,0,1)</f>
        <v>#REF!</v>
      </c>
      <c r="P3741" s="39" t="e">
        <f>VLOOKUP(A3741:A3742,'[1]2019.11'!$A:$E,5,0)</f>
        <v>#REF!</v>
      </c>
      <c r="Q3741" s="39" t="e">
        <f>IF(E3741=P3741,0,1)</f>
        <v>#REF!</v>
      </c>
      <c r="R3741" s="39" t="e">
        <f>VLOOKUP(A3741,'[1]2019.11'!$A:$F,6,0)</f>
        <v>#REF!</v>
      </c>
      <c r="S3741" s="39" t="e">
        <f>IF(F3741=R3741,0,1)</f>
        <v>#REF!</v>
      </c>
      <c r="V3741" s="39">
        <v>0</v>
      </c>
      <c r="W3741" s="39">
        <f>IF(G3741=V3741,0,1)</f>
        <v>0</v>
      </c>
      <c r="X3741" s="39" t="str">
        <f>VLOOKUP(A3741,'[1]2019.30'!$A:$B,2,0)</f>
        <v>晶状体手术</v>
      </c>
      <c r="Y3741" s="39">
        <f>IF(B3741=X3741,0,1)</f>
        <v>0</v>
      </c>
      <c r="Z3741" s="39">
        <v>0</v>
      </c>
      <c r="AA3741" s="39">
        <f>IF(C3741=Z3741,0,1)</f>
        <v>0</v>
      </c>
      <c r="AB3741" s="39" t="e">
        <f>VLOOKUP(A3741,'[1]2019.30'!$A:$D,4,0)</f>
        <v>#REF!</v>
      </c>
      <c r="AC3741" s="39" t="e">
        <f>IF(D3741=AB3741,0,1)</f>
        <v>#REF!</v>
      </c>
      <c r="AD3741" s="39" t="e">
        <f>VLOOKUP(A3741,'[1]2019.30'!$A:$E,5,0)</f>
        <v>#REF!</v>
      </c>
      <c r="AE3741" s="39" t="e">
        <f>IF(E3741=AD3741,0,1)</f>
        <v>#REF!</v>
      </c>
      <c r="AF3741" s="39" t="e">
        <f>VLOOKUP(A3741,'[1]2019.30'!$A:$F,6,0)</f>
        <v>#REF!</v>
      </c>
      <c r="AG3741" s="39" t="e">
        <f>IF(F3741=AF3741,0,1)</f>
        <v>#REF!</v>
      </c>
      <c r="AH3741" s="39">
        <v>0</v>
      </c>
      <c r="AI3741" s="39">
        <f>IF(G3741=AH3741,0,1)</f>
        <v>0</v>
      </c>
      <c r="AJ3741" s="39" t="e">
        <f>VLOOKUP(A3741,[2]修订!$B:$C,2,0)</f>
        <v>#N/A</v>
      </c>
    </row>
    <row r="3742" s="39" customFormat="1" spans="1:36">
      <c r="A3742" s="55">
        <v>330406001</v>
      </c>
      <c r="B3742" s="52" t="s">
        <v>6111</v>
      </c>
      <c r="C3742" s="52"/>
      <c r="D3742" s="52" t="s">
        <v>6112</v>
      </c>
      <c r="E3742" s="56" t="s">
        <v>28</v>
      </c>
      <c r="F3742" s="56">
        <v>470</v>
      </c>
      <c r="G3742" s="52"/>
      <c r="H3742" s="47"/>
      <c r="I3742" s="44"/>
      <c r="J3742" s="39" t="e">
        <f>VLOOKUP(A3742,'[1]2019.11'!$A:$B,2,0)</f>
        <v>#N/A</v>
      </c>
      <c r="X3742" s="39" t="e">
        <f>VLOOKUP(A3742,'[1]2019.30'!$A:$B,2,0)</f>
        <v>#N/A</v>
      </c>
      <c r="AJ3742" s="39" t="e">
        <f>VLOOKUP(A3742,[2]修订!$B:$C,2,0)</f>
        <v>#N/A</v>
      </c>
    </row>
    <row r="3743" s="39" customFormat="1" spans="1:36">
      <c r="A3743" s="55">
        <v>330406002</v>
      </c>
      <c r="B3743" s="52" t="s">
        <v>6113</v>
      </c>
      <c r="C3743" s="52"/>
      <c r="D3743" s="52" t="s">
        <v>6112</v>
      </c>
      <c r="E3743" s="56" t="s">
        <v>28</v>
      </c>
      <c r="F3743" s="56">
        <v>470</v>
      </c>
      <c r="G3743" s="52"/>
      <c r="H3743" s="47"/>
      <c r="I3743" s="44"/>
      <c r="J3743" s="39" t="e">
        <f>VLOOKUP(A3743,'[1]2019.11'!$A:$B,2,0)</f>
        <v>#N/A</v>
      </c>
      <c r="X3743" s="39" t="e">
        <f>VLOOKUP(A3743,'[1]2019.30'!$A:$B,2,0)</f>
        <v>#N/A</v>
      </c>
      <c r="AJ3743" s="39" t="e">
        <f>VLOOKUP(A3743,[2]修订!$B:$C,2,0)</f>
        <v>#N/A</v>
      </c>
    </row>
    <row r="3744" s="39" customFormat="1" spans="1:36">
      <c r="A3744" s="55">
        <v>330406003</v>
      </c>
      <c r="B3744" s="52" t="s">
        <v>6114</v>
      </c>
      <c r="C3744" s="52"/>
      <c r="D3744" s="52"/>
      <c r="E3744" s="56" t="s">
        <v>28</v>
      </c>
      <c r="F3744" s="56">
        <v>660</v>
      </c>
      <c r="G3744" s="52"/>
      <c r="H3744" s="47"/>
      <c r="I3744" s="44"/>
      <c r="J3744" s="39" t="e">
        <f>VLOOKUP(A3744,'[1]2019.11'!$A:$B,2,0)</f>
        <v>#N/A</v>
      </c>
      <c r="X3744" s="39" t="e">
        <f>VLOOKUP(A3744,'[1]2019.30'!$A:$B,2,0)</f>
        <v>#N/A</v>
      </c>
      <c r="AJ3744" s="39" t="e">
        <f>VLOOKUP(A3744,[2]修订!$B:$C,2,0)</f>
        <v>#N/A</v>
      </c>
    </row>
    <row r="3745" s="39" customFormat="1" spans="1:36">
      <c r="A3745" s="55">
        <v>330406004</v>
      </c>
      <c r="B3745" s="52" t="s">
        <v>6115</v>
      </c>
      <c r="C3745" s="52"/>
      <c r="D3745" s="52" t="s">
        <v>6112</v>
      </c>
      <c r="E3745" s="56" t="s">
        <v>28</v>
      </c>
      <c r="F3745" s="56">
        <v>660</v>
      </c>
      <c r="G3745" s="52"/>
      <c r="H3745" s="47"/>
      <c r="I3745" s="44"/>
      <c r="J3745" s="39" t="e">
        <f>VLOOKUP(A3745,'[1]2019.11'!$A:$B,2,0)</f>
        <v>#N/A</v>
      </c>
      <c r="X3745" s="39" t="e">
        <f>VLOOKUP(A3745,'[1]2019.30'!$A:$B,2,0)</f>
        <v>#N/A</v>
      </c>
      <c r="AJ3745" s="39" t="e">
        <f>VLOOKUP(A3745,[2]修订!$B:$C,2,0)</f>
        <v>#N/A</v>
      </c>
    </row>
    <row r="3746" s="39" customFormat="1" spans="1:36">
      <c r="A3746" s="55">
        <v>330406005</v>
      </c>
      <c r="B3746" s="52" t="s">
        <v>6116</v>
      </c>
      <c r="C3746" s="52"/>
      <c r="D3746" s="52"/>
      <c r="E3746" s="56" t="s">
        <v>28</v>
      </c>
      <c r="F3746" s="56">
        <v>1950</v>
      </c>
      <c r="G3746" s="52"/>
      <c r="H3746" s="47" t="s">
        <v>68</v>
      </c>
      <c r="I3746" s="44"/>
      <c r="J3746" s="39" t="e">
        <f>VLOOKUP(A3746,'[1]2019.11'!$A:$B,2,0)</f>
        <v>#N/A</v>
      </c>
      <c r="X3746" s="39" t="str">
        <f>VLOOKUP(A3746,'[1]2019.30'!$A:$B,2,0)</f>
        <v>白内障超声乳化摘除术</v>
      </c>
      <c r="Y3746" s="39">
        <f>IF(B3746=X3746,0,1)</f>
        <v>0</v>
      </c>
      <c r="Z3746" s="39">
        <v>0</v>
      </c>
      <c r="AA3746" s="39">
        <f>IF(C3746=Z3746,0,1)</f>
        <v>0</v>
      </c>
      <c r="AB3746" s="39" t="e">
        <f>VLOOKUP(A3746,'[1]2019.30'!$A:$D,4,0)</f>
        <v>#REF!</v>
      </c>
      <c r="AC3746" s="39" t="e">
        <f>IF(D3746=AB3746,0,1)</f>
        <v>#REF!</v>
      </c>
      <c r="AD3746" s="39" t="str">
        <f>VLOOKUP(A3746,'[1]2019.30'!$A:$E,5,0)</f>
        <v>次</v>
      </c>
      <c r="AE3746" s="39">
        <f>IF(E3746=AD3746,0,1)</f>
        <v>0</v>
      </c>
      <c r="AF3746" s="39">
        <f>VLOOKUP(A3746,'[1]2019.30'!$A:$F,6,0)</f>
        <v>1950</v>
      </c>
      <c r="AG3746" s="39">
        <f>IF(F3746=AF3746,0,1)</f>
        <v>0</v>
      </c>
      <c r="AH3746" s="39">
        <v>0</v>
      </c>
      <c r="AI3746" s="39">
        <f>IF(G3746=AH3746,0,1)</f>
        <v>0</v>
      </c>
      <c r="AJ3746" s="39" t="e">
        <f>VLOOKUP(A3746,[2]修订!$B:$C,2,0)</f>
        <v>#N/A</v>
      </c>
    </row>
    <row r="3747" s="39" customFormat="1" ht="24" spans="1:36">
      <c r="A3747" s="55">
        <v>330406006</v>
      </c>
      <c r="B3747" s="52" t="s">
        <v>6117</v>
      </c>
      <c r="C3747" s="52"/>
      <c r="D3747" s="52" t="s">
        <v>6118</v>
      </c>
      <c r="E3747" s="56" t="s">
        <v>28</v>
      </c>
      <c r="F3747" s="56">
        <v>1200</v>
      </c>
      <c r="G3747" s="52"/>
      <c r="H3747" s="47" t="s">
        <v>35</v>
      </c>
      <c r="I3747" s="44"/>
      <c r="J3747" s="39" t="str">
        <f>VLOOKUP(A3747,'[1]2019.11'!$A:$B,2,0)</f>
        <v>白内障囊外摘除+人工晶体植入术</v>
      </c>
      <c r="K3747" s="39">
        <f>IF(B3747=J3747,0,1)</f>
        <v>0</v>
      </c>
      <c r="L3747" s="39">
        <v>0</v>
      </c>
      <c r="M3747" s="39">
        <f>IF(C3747=L3747,0,1)</f>
        <v>0</v>
      </c>
      <c r="N3747" s="39" t="str">
        <f>VLOOKUP(A3747,'[1]2019.11'!$A:$D,4,0)</f>
        <v>人工晶体、粘弹剂</v>
      </c>
      <c r="O3747" s="39">
        <f>IF(D3747=N3747,0,1)</f>
        <v>0</v>
      </c>
      <c r="P3747" s="39" t="str">
        <f>VLOOKUP(A3747:A3748,'[1]2019.11'!$A:$E,5,0)</f>
        <v>次</v>
      </c>
      <c r="Q3747" s="39">
        <f>IF(E3747=P3747,0,1)</f>
        <v>0</v>
      </c>
      <c r="R3747" s="39">
        <f>VLOOKUP(A3747,'[1]2019.11'!$A:$F,6,0)</f>
        <v>1200</v>
      </c>
      <c r="S3747" s="39">
        <f>IF(F3747=R3747,0,1)</f>
        <v>0</v>
      </c>
      <c r="V3747" s="39">
        <v>0</v>
      </c>
      <c r="W3747" s="39">
        <f>IF(G3747=V3747,0,1)</f>
        <v>0</v>
      </c>
      <c r="X3747" s="39" t="e">
        <f>VLOOKUP(A3747,'[1]2019.30'!$A:$B,2,0)</f>
        <v>#N/A</v>
      </c>
      <c r="AJ3747" s="39" t="e">
        <f>VLOOKUP(A3747,[2]修订!$B:$C,2,0)</f>
        <v>#N/A</v>
      </c>
    </row>
    <row r="3748" s="39" customFormat="1" spans="1:36">
      <c r="A3748" s="55">
        <v>330406007</v>
      </c>
      <c r="B3748" s="52" t="s">
        <v>6119</v>
      </c>
      <c r="C3748" s="52"/>
      <c r="D3748" s="52"/>
      <c r="E3748" s="56" t="s">
        <v>28</v>
      </c>
      <c r="F3748" s="56">
        <v>280</v>
      </c>
      <c r="G3748" s="52"/>
      <c r="H3748" s="47"/>
      <c r="I3748" s="44"/>
      <c r="J3748" s="39" t="e">
        <f>VLOOKUP(A3748,'[1]2019.11'!$A:$B,2,0)</f>
        <v>#N/A</v>
      </c>
      <c r="X3748" s="39" t="e">
        <f>VLOOKUP(A3748,'[1]2019.30'!$A:$B,2,0)</f>
        <v>#N/A</v>
      </c>
      <c r="AJ3748" s="39" t="e">
        <f>VLOOKUP(A3748,[2]修订!$B:$C,2,0)</f>
        <v>#N/A</v>
      </c>
    </row>
    <row r="3749" s="39" customFormat="1" spans="1:36">
      <c r="A3749" s="55">
        <v>330406008</v>
      </c>
      <c r="B3749" s="52" t="s">
        <v>6120</v>
      </c>
      <c r="C3749" s="52"/>
      <c r="D3749" s="52" t="s">
        <v>6121</v>
      </c>
      <c r="E3749" s="56" t="s">
        <v>28</v>
      </c>
      <c r="F3749" s="56">
        <v>1100</v>
      </c>
      <c r="G3749" s="52"/>
      <c r="H3749" s="47"/>
      <c r="I3749" s="44"/>
      <c r="J3749" s="39" t="e">
        <f>VLOOKUP(A3749,'[1]2019.11'!$A:$B,2,0)</f>
        <v>#N/A</v>
      </c>
      <c r="X3749" s="39" t="e">
        <f>VLOOKUP(A3749,'[1]2019.30'!$A:$B,2,0)</f>
        <v>#N/A</v>
      </c>
      <c r="AJ3749" s="39" t="e">
        <f>VLOOKUP(A3749,[2]修订!$B:$C,2,0)</f>
        <v>#N/A</v>
      </c>
    </row>
    <row r="3750" s="39" customFormat="1" ht="36" spans="1:36">
      <c r="A3750" s="55">
        <v>330406009</v>
      </c>
      <c r="B3750" s="52" t="s">
        <v>6122</v>
      </c>
      <c r="C3750" s="52" t="s">
        <v>6123</v>
      </c>
      <c r="D3750" s="52" t="s">
        <v>6118</v>
      </c>
      <c r="E3750" s="56" t="s">
        <v>28</v>
      </c>
      <c r="F3750" s="56">
        <v>910</v>
      </c>
      <c r="G3750" s="52" t="s">
        <v>6124</v>
      </c>
      <c r="H3750" s="47" t="s">
        <v>68</v>
      </c>
      <c r="I3750" s="44"/>
      <c r="J3750" s="39" t="e">
        <f>VLOOKUP(A3750,'[1]2019.11'!$A:$B,2,0)</f>
        <v>#N/A</v>
      </c>
      <c r="X3750" s="39" t="str">
        <f>VLOOKUP(A3750,'[1]2019.30'!$A:$B,2,0)</f>
        <v>二期人工晶体植入术</v>
      </c>
      <c r="Y3750" s="39">
        <f>IF(B3750=X3750,0,1)</f>
        <v>0</v>
      </c>
      <c r="Z3750" s="39" t="s">
        <v>6123</v>
      </c>
      <c r="AA3750" s="39">
        <f>IF(C3750=Z3750,0,1)</f>
        <v>0</v>
      </c>
      <c r="AB3750" s="39" t="str">
        <f>VLOOKUP(A3750,'[1]2019.30'!$A:$D,4,0)</f>
        <v>人工晶体、粘弹剂</v>
      </c>
      <c r="AC3750" s="39">
        <f>IF(D3750=AB3750,0,1)</f>
        <v>0</v>
      </c>
      <c r="AD3750" s="39" t="str">
        <f>VLOOKUP(A3750,'[1]2019.30'!$A:$E,5,0)</f>
        <v>次</v>
      </c>
      <c r="AE3750" s="39">
        <f>IF(E3750=AD3750,0,1)</f>
        <v>0</v>
      </c>
      <c r="AF3750" s="39">
        <f>VLOOKUP(A3750,'[1]2019.30'!$A:$F,6,0)</f>
        <v>910</v>
      </c>
      <c r="AG3750" s="39">
        <f>IF(F3750=AF3750,0,1)</f>
        <v>0</v>
      </c>
      <c r="AH3750" s="39" t="s">
        <v>6124</v>
      </c>
      <c r="AI3750" s="39">
        <f>IF(G3750=AH3750,0,1)</f>
        <v>0</v>
      </c>
      <c r="AJ3750" s="39" t="e">
        <f>VLOOKUP(A3750,[2]修订!$B:$C,2,0)</f>
        <v>#N/A</v>
      </c>
    </row>
    <row r="3751" s="42" customFormat="1" ht="40.5" spans="1:36">
      <c r="A3751" s="84">
        <v>330406010</v>
      </c>
      <c r="B3751" s="85" t="s">
        <v>6125</v>
      </c>
      <c r="C3751" s="85" t="s">
        <v>6126</v>
      </c>
      <c r="D3751" s="85" t="s">
        <v>6127</v>
      </c>
      <c r="E3751" s="86" t="s">
        <v>28</v>
      </c>
      <c r="F3751" s="86">
        <v>2600</v>
      </c>
      <c r="G3751" s="85"/>
      <c r="H3751" s="87" t="s">
        <v>130</v>
      </c>
      <c r="I3751" s="88"/>
      <c r="J3751" s="39" t="e">
        <f>VLOOKUP(A3751,'[1]2019.11'!$A:$B,2,0)</f>
        <v>#N/A</v>
      </c>
      <c r="X3751" s="39" t="e">
        <f>VLOOKUP(A3751,'[1]2019.30'!$A:$B,2,0)</f>
        <v>#N/A</v>
      </c>
      <c r="AJ3751" s="39" t="e">
        <f>VLOOKUP(A3751,[2]修订!$B:$C,2,0)</f>
        <v>#N/A</v>
      </c>
    </row>
    <row r="3752" s="39" customFormat="1" ht="24" spans="1:36">
      <c r="A3752" s="55">
        <v>330406011</v>
      </c>
      <c r="B3752" s="52" t="s">
        <v>6128</v>
      </c>
      <c r="C3752" s="52"/>
      <c r="D3752" s="52" t="s">
        <v>6118</v>
      </c>
      <c r="E3752" s="56" t="s">
        <v>28</v>
      </c>
      <c r="F3752" s="56">
        <v>610</v>
      </c>
      <c r="G3752" s="52"/>
      <c r="H3752" s="47"/>
      <c r="I3752" s="44"/>
      <c r="J3752" s="39" t="e">
        <f>VLOOKUP(A3752,'[1]2019.11'!$A:$B,2,0)</f>
        <v>#N/A</v>
      </c>
      <c r="X3752" s="39" t="e">
        <f>VLOOKUP(A3752,'[1]2019.30'!$A:$B,2,0)</f>
        <v>#N/A</v>
      </c>
      <c r="AJ3752" s="39" t="e">
        <f>VLOOKUP(A3752,[2]修订!$B:$C,2,0)</f>
        <v>#N/A</v>
      </c>
    </row>
    <row r="3753" s="39" customFormat="1" spans="1:36">
      <c r="A3753" s="55">
        <v>330406012</v>
      </c>
      <c r="B3753" s="52" t="s">
        <v>6129</v>
      </c>
      <c r="C3753" s="52"/>
      <c r="D3753" s="52" t="s">
        <v>6112</v>
      </c>
      <c r="E3753" s="56" t="s">
        <v>28</v>
      </c>
      <c r="F3753" s="56">
        <v>570</v>
      </c>
      <c r="G3753" s="52"/>
      <c r="H3753" s="47"/>
      <c r="I3753" s="44"/>
      <c r="J3753" s="39" t="e">
        <f>VLOOKUP(A3753,'[1]2019.11'!$A:$B,2,0)</f>
        <v>#N/A</v>
      </c>
      <c r="X3753" s="39" t="e">
        <f>VLOOKUP(A3753,'[1]2019.30'!$A:$B,2,0)</f>
        <v>#N/A</v>
      </c>
      <c r="AJ3753" s="39" t="e">
        <f>VLOOKUP(A3753,[2]修订!$B:$C,2,0)</f>
        <v>#N/A</v>
      </c>
    </row>
    <row r="3754" s="39" customFormat="1" spans="1:36">
      <c r="A3754" s="55">
        <v>330406013</v>
      </c>
      <c r="B3754" s="52" t="s">
        <v>6130</v>
      </c>
      <c r="C3754" s="52"/>
      <c r="D3754" s="52" t="s">
        <v>6112</v>
      </c>
      <c r="E3754" s="56" t="s">
        <v>28</v>
      </c>
      <c r="F3754" s="56">
        <v>1400</v>
      </c>
      <c r="G3754" s="52"/>
      <c r="H3754" s="47"/>
      <c r="I3754" s="44"/>
      <c r="J3754" s="39" t="e">
        <f>VLOOKUP(A3754,'[1]2019.11'!$A:$B,2,0)</f>
        <v>#N/A</v>
      </c>
      <c r="X3754" s="39" t="e">
        <f>VLOOKUP(A3754,'[1]2019.30'!$A:$B,2,0)</f>
        <v>#N/A</v>
      </c>
      <c r="AJ3754" s="39" t="e">
        <f>VLOOKUP(A3754,[2]修订!$B:$C,2,0)</f>
        <v>#N/A</v>
      </c>
    </row>
    <row r="3755" s="39" customFormat="1" ht="24" spans="1:36">
      <c r="A3755" s="55">
        <v>330406014</v>
      </c>
      <c r="B3755" s="52" t="s">
        <v>6131</v>
      </c>
      <c r="C3755" s="52"/>
      <c r="D3755" s="52"/>
      <c r="E3755" s="56" t="s">
        <v>28</v>
      </c>
      <c r="F3755" s="56">
        <v>950</v>
      </c>
      <c r="G3755" s="52"/>
      <c r="H3755" s="47"/>
      <c r="I3755" s="44"/>
      <c r="J3755" s="39" t="e">
        <f>VLOOKUP(A3755,'[1]2019.11'!$A:$B,2,0)</f>
        <v>#N/A</v>
      </c>
      <c r="X3755" s="39" t="e">
        <f>VLOOKUP(A3755,'[1]2019.30'!$A:$B,2,0)</f>
        <v>#N/A</v>
      </c>
      <c r="AJ3755" s="39" t="e">
        <f>VLOOKUP(A3755,[2]修订!$B:$C,2,0)</f>
        <v>#N/A</v>
      </c>
    </row>
    <row r="3756" s="39" customFormat="1" ht="24" spans="1:36">
      <c r="A3756" s="55">
        <v>330406015</v>
      </c>
      <c r="B3756" s="52" t="s">
        <v>6132</v>
      </c>
      <c r="C3756" s="52"/>
      <c r="D3756" s="52" t="s">
        <v>6118</v>
      </c>
      <c r="E3756" s="56" t="s">
        <v>28</v>
      </c>
      <c r="F3756" s="56">
        <v>2050</v>
      </c>
      <c r="G3756" s="52"/>
      <c r="H3756" s="47"/>
      <c r="I3756" s="44"/>
      <c r="J3756" s="39" t="e">
        <f>VLOOKUP(A3756,'[1]2019.11'!$A:$B,2,0)</f>
        <v>#N/A</v>
      </c>
      <c r="X3756" s="39" t="e">
        <f>VLOOKUP(A3756,'[1]2019.30'!$A:$B,2,0)</f>
        <v>#N/A</v>
      </c>
      <c r="AJ3756" s="39" t="e">
        <f>VLOOKUP(A3756,[2]修订!$B:$C,2,0)</f>
        <v>#N/A</v>
      </c>
    </row>
    <row r="3757" s="39" customFormat="1" ht="36" spans="1:36">
      <c r="A3757" s="55">
        <v>330406016</v>
      </c>
      <c r="B3757" s="52" t="s">
        <v>6133</v>
      </c>
      <c r="C3757" s="52"/>
      <c r="D3757" s="52" t="s">
        <v>6134</v>
      </c>
      <c r="E3757" s="56" t="s">
        <v>28</v>
      </c>
      <c r="F3757" s="56">
        <v>2250</v>
      </c>
      <c r="G3757" s="52"/>
      <c r="H3757" s="47"/>
      <c r="I3757" s="44"/>
      <c r="J3757" s="39" t="e">
        <f>VLOOKUP(A3757,'[1]2019.11'!$A:$B,2,0)</f>
        <v>#N/A</v>
      </c>
      <c r="X3757" s="39" t="e">
        <f>VLOOKUP(A3757,'[1]2019.30'!$A:$B,2,0)</f>
        <v>#N/A</v>
      </c>
      <c r="AJ3757" s="39" t="e">
        <f>VLOOKUP(A3757,[2]修订!$B:$C,2,0)</f>
        <v>#N/A</v>
      </c>
    </row>
    <row r="3758" s="39" customFormat="1" ht="24" spans="1:36">
      <c r="A3758" s="55">
        <v>330406017</v>
      </c>
      <c r="B3758" s="52" t="s">
        <v>6135</v>
      </c>
      <c r="C3758" s="52" t="s">
        <v>6136</v>
      </c>
      <c r="D3758" s="52" t="s">
        <v>6118</v>
      </c>
      <c r="E3758" s="56" t="s">
        <v>28</v>
      </c>
      <c r="F3758" s="56">
        <v>1900</v>
      </c>
      <c r="G3758" s="52"/>
      <c r="H3758" s="47"/>
      <c r="I3758" s="44"/>
      <c r="J3758" s="39" t="e">
        <f>VLOOKUP(A3758,'[1]2019.11'!$A:$B,2,0)</f>
        <v>#N/A</v>
      </c>
      <c r="X3758" s="39" t="e">
        <f>VLOOKUP(A3758,'[1]2019.30'!$A:$B,2,0)</f>
        <v>#N/A</v>
      </c>
      <c r="AJ3758" s="39" t="e">
        <f>VLOOKUP(A3758,[2]修订!$B:$C,2,0)</f>
        <v>#N/A</v>
      </c>
    </row>
    <row r="3759" s="39" customFormat="1" ht="36" spans="1:36">
      <c r="A3759" s="55">
        <v>330406018</v>
      </c>
      <c r="B3759" s="52" t="s">
        <v>6137</v>
      </c>
      <c r="C3759" s="52"/>
      <c r="D3759" s="52" t="s">
        <v>6121</v>
      </c>
      <c r="E3759" s="56" t="s">
        <v>28</v>
      </c>
      <c r="F3759" s="56">
        <v>3200</v>
      </c>
      <c r="G3759" s="52"/>
      <c r="H3759" s="47"/>
      <c r="I3759" s="44"/>
      <c r="J3759" s="39" t="e">
        <f>VLOOKUP(A3759,'[1]2019.11'!$A:$B,2,0)</f>
        <v>#N/A</v>
      </c>
      <c r="X3759" s="39" t="e">
        <f>VLOOKUP(A3759,'[1]2019.30'!$A:$B,2,0)</f>
        <v>#N/A</v>
      </c>
      <c r="AJ3759" s="39" t="e">
        <f>VLOOKUP(A3759,[2]修订!$B:$C,2,0)</f>
        <v>#N/A</v>
      </c>
    </row>
    <row r="3760" s="39" customFormat="1" ht="24" spans="1:36">
      <c r="A3760" s="55">
        <v>330406019</v>
      </c>
      <c r="B3760" s="52" t="s">
        <v>6138</v>
      </c>
      <c r="C3760" s="52" t="s">
        <v>6139</v>
      </c>
      <c r="D3760" s="52"/>
      <c r="E3760" s="56" t="s">
        <v>28</v>
      </c>
      <c r="F3760" s="56">
        <v>1400</v>
      </c>
      <c r="G3760" s="52"/>
      <c r="H3760" s="47"/>
      <c r="I3760" s="44"/>
      <c r="J3760" s="39" t="e">
        <f>VLOOKUP(A3760,'[1]2019.11'!$A:$B,2,0)</f>
        <v>#N/A</v>
      </c>
      <c r="X3760" s="39" t="e">
        <f>VLOOKUP(A3760,'[1]2019.30'!$A:$B,2,0)</f>
        <v>#N/A</v>
      </c>
      <c r="AJ3760" s="39" t="e">
        <f>VLOOKUP(A3760,[2]修订!$B:$C,2,0)</f>
        <v>#N/A</v>
      </c>
    </row>
    <row r="3761" s="39" customFormat="1" spans="1:36">
      <c r="A3761" s="55">
        <v>330406020</v>
      </c>
      <c r="B3761" s="52" t="s">
        <v>6140</v>
      </c>
      <c r="C3761" s="52"/>
      <c r="D3761" s="52" t="s">
        <v>6141</v>
      </c>
      <c r="E3761" s="56" t="s">
        <v>507</v>
      </c>
      <c r="F3761" s="56">
        <v>380</v>
      </c>
      <c r="G3761" s="52"/>
      <c r="H3761" s="47"/>
      <c r="I3761" s="44"/>
      <c r="J3761" s="39" t="e">
        <f>VLOOKUP(A3761,'[1]2019.11'!$A:$B,2,0)</f>
        <v>#N/A</v>
      </c>
      <c r="X3761" s="39" t="e">
        <f>VLOOKUP(A3761,'[1]2019.30'!$A:$B,2,0)</f>
        <v>#N/A</v>
      </c>
      <c r="AJ3761" s="39" t="e">
        <f>VLOOKUP(A3761,[2]修订!$B:$C,2,0)</f>
        <v>#N/A</v>
      </c>
    </row>
    <row r="3762" s="39" customFormat="1" spans="1:36">
      <c r="A3762" s="55">
        <v>330406021</v>
      </c>
      <c r="B3762" s="52" t="s">
        <v>6142</v>
      </c>
      <c r="C3762" s="52"/>
      <c r="D3762" s="52"/>
      <c r="E3762" s="56" t="s">
        <v>507</v>
      </c>
      <c r="F3762" s="56">
        <v>760</v>
      </c>
      <c r="G3762" s="52"/>
      <c r="H3762" s="47"/>
      <c r="I3762" s="44"/>
      <c r="J3762" s="39" t="e">
        <f>VLOOKUP(A3762,'[1]2019.11'!$A:$B,2,0)</f>
        <v>#N/A</v>
      </c>
      <c r="X3762" s="39" t="e">
        <f>VLOOKUP(A3762,'[1]2019.30'!$A:$B,2,0)</f>
        <v>#N/A</v>
      </c>
      <c r="AJ3762" s="39" t="e">
        <f>VLOOKUP(A3762,[2]修订!$B:$C,2,0)</f>
        <v>#N/A</v>
      </c>
    </row>
    <row r="3763" s="41" customFormat="1" ht="72" spans="1:36">
      <c r="A3763" s="55">
        <v>330406022</v>
      </c>
      <c r="B3763" s="52" t="s">
        <v>6143</v>
      </c>
      <c r="C3763" s="52" t="s">
        <v>6144</v>
      </c>
      <c r="D3763" s="52"/>
      <c r="E3763" s="56" t="s">
        <v>507</v>
      </c>
      <c r="F3763" s="56" t="s">
        <v>48</v>
      </c>
      <c r="G3763" s="52"/>
      <c r="H3763" s="77" t="s">
        <v>275</v>
      </c>
      <c r="J3763" s="39" t="e">
        <f>VLOOKUP(A3763,'[1]2019.11'!$A:$B,2,0)</f>
        <v>#N/A</v>
      </c>
      <c r="X3763" s="39" t="e">
        <f>VLOOKUP(A3763,'[1]2019.30'!$A:$B,2,0)</f>
        <v>#N/A</v>
      </c>
      <c r="AJ3763" s="39" t="e">
        <f>VLOOKUP(A3763,[2]修订!$B:$C,2,0)</f>
        <v>#N/A</v>
      </c>
    </row>
    <row r="3764" s="39" customFormat="1" ht="24" spans="1:36">
      <c r="A3764" s="55">
        <v>330407</v>
      </c>
      <c r="B3764" s="52" t="s">
        <v>6145</v>
      </c>
      <c r="C3764" s="52"/>
      <c r="D3764" s="52"/>
      <c r="E3764" s="56"/>
      <c r="F3764" s="56"/>
      <c r="G3764" s="52"/>
      <c r="H3764" s="47"/>
      <c r="I3764" s="44"/>
      <c r="J3764" s="39" t="str">
        <f>VLOOKUP(A3764,'[1]2019.11'!$A:$B,2,0)</f>
        <v>视网膜、脉络膜、后房手术</v>
      </c>
      <c r="K3764" s="39">
        <f>IF(B3764=J3764,0,1)</f>
        <v>0</v>
      </c>
      <c r="L3764" s="39">
        <v>0</v>
      </c>
      <c r="M3764" s="39">
        <f>IF(C3764=L3764,0,1)</f>
        <v>0</v>
      </c>
      <c r="N3764" s="39" t="e">
        <f>VLOOKUP(A3764,'[1]2019.11'!$A:$D,4,0)</f>
        <v>#REF!</v>
      </c>
      <c r="O3764" s="39" t="e">
        <f>IF(D3764=N3764,0,1)</f>
        <v>#REF!</v>
      </c>
      <c r="P3764" s="39" t="e">
        <f>VLOOKUP(A3764:A3765,'[1]2019.11'!$A:$E,5,0)</f>
        <v>#REF!</v>
      </c>
      <c r="Q3764" s="39" t="e">
        <f>IF(E3764=P3764,0,1)</f>
        <v>#REF!</v>
      </c>
      <c r="R3764" s="39" t="e">
        <f>VLOOKUP(A3764,'[1]2019.11'!$A:$F,6,0)</f>
        <v>#REF!</v>
      </c>
      <c r="S3764" s="39" t="e">
        <f>IF(F3764=R3764,0,1)</f>
        <v>#REF!</v>
      </c>
      <c r="V3764" s="39">
        <v>0</v>
      </c>
      <c r="W3764" s="39">
        <f>IF(G3764=V3764,0,1)</f>
        <v>0</v>
      </c>
      <c r="X3764" s="39" t="str">
        <f>VLOOKUP(A3764,'[1]2019.30'!$A:$B,2,0)</f>
        <v>视网膜、脉络膜、后房手术</v>
      </c>
      <c r="Y3764" s="39">
        <f t="shared" ref="Y3764:Y3766" si="788">IF(B3764=X3764,0,1)</f>
        <v>0</v>
      </c>
      <c r="Z3764" s="39">
        <v>0</v>
      </c>
      <c r="AA3764" s="39">
        <f t="shared" ref="AA3764:AA3766" si="789">IF(C3764=Z3764,0,1)</f>
        <v>0</v>
      </c>
      <c r="AB3764" s="39" t="e">
        <f>VLOOKUP(A3764,'[1]2019.30'!$A:$D,4,0)</f>
        <v>#REF!</v>
      </c>
      <c r="AC3764" s="39" t="e">
        <f t="shared" ref="AC3764:AC3766" si="790">IF(D3764=AB3764,0,1)</f>
        <v>#REF!</v>
      </c>
      <c r="AD3764" s="39" t="e">
        <f>VLOOKUP(A3764,'[1]2019.30'!$A:$E,5,0)</f>
        <v>#REF!</v>
      </c>
      <c r="AE3764" s="39" t="e">
        <f t="shared" ref="AE3764:AE3766" si="791">IF(E3764=AD3764,0,1)</f>
        <v>#REF!</v>
      </c>
      <c r="AF3764" s="39" t="e">
        <f>VLOOKUP(A3764,'[1]2019.30'!$A:$F,6,0)</f>
        <v>#REF!</v>
      </c>
      <c r="AG3764" s="39" t="e">
        <f t="shared" ref="AG3764:AG3766" si="792">IF(F3764=AF3764,0,1)</f>
        <v>#REF!</v>
      </c>
      <c r="AH3764" s="39">
        <v>0</v>
      </c>
      <c r="AI3764" s="39">
        <f>IF(G3764=AH3764,0,1)</f>
        <v>0</v>
      </c>
      <c r="AJ3764" s="39" t="e">
        <f>VLOOKUP(A3764,[2]修订!$B:$C,2,0)</f>
        <v>#N/A</v>
      </c>
    </row>
    <row r="3765" s="39" customFormat="1" ht="27" spans="1:36">
      <c r="A3765" s="55">
        <v>330407001</v>
      </c>
      <c r="B3765" s="52" t="s">
        <v>6146</v>
      </c>
      <c r="C3765" s="52" t="s">
        <v>6147</v>
      </c>
      <c r="D3765" s="52"/>
      <c r="E3765" s="56" t="s">
        <v>28</v>
      </c>
      <c r="F3765" s="56">
        <v>525</v>
      </c>
      <c r="G3765" s="52"/>
      <c r="H3765" s="47" t="s">
        <v>40</v>
      </c>
      <c r="I3765" s="44"/>
      <c r="J3765" s="39" t="str">
        <f>VLOOKUP(A3765,'[1]2019.11'!$A:$B,2,0)</f>
        <v>玻璃体穿刺抽液术</v>
      </c>
      <c r="K3765" s="39">
        <f>IF(B3765=J3765,0,1)</f>
        <v>0</v>
      </c>
      <c r="L3765" s="39" t="s">
        <v>6147</v>
      </c>
      <c r="M3765" s="39">
        <f>IF(C3765=L3765,0,1)</f>
        <v>0</v>
      </c>
      <c r="N3765" s="39" t="e">
        <f>VLOOKUP(A3765,'[1]2019.11'!$A:$D,4,0)</f>
        <v>#REF!</v>
      </c>
      <c r="O3765" s="39" t="e">
        <f>IF(D3765=N3765,0,1)</f>
        <v>#REF!</v>
      </c>
      <c r="P3765" s="39" t="str">
        <f>VLOOKUP(A3765:A3766,'[1]2019.11'!$A:$E,5,0)</f>
        <v>次</v>
      </c>
      <c r="Q3765" s="39">
        <f>IF(E3765=P3765,0,1)</f>
        <v>0</v>
      </c>
      <c r="R3765" s="39">
        <f>VLOOKUP(A3765,'[1]2019.11'!$A:$F,6,0)</f>
        <v>495</v>
      </c>
      <c r="S3765" s="39">
        <f>IF(F3765=R3765,0,1)</f>
        <v>1</v>
      </c>
      <c r="T3765" s="39">
        <f>VLOOKUP(A3765,'[1]2019.30'!$A:$F,6,0)</f>
        <v>525</v>
      </c>
      <c r="U3765" s="39">
        <f>IF(F3765=T3765,0,1)</f>
        <v>0</v>
      </c>
      <c r="V3765" s="39">
        <v>0</v>
      </c>
      <c r="W3765" s="39">
        <f>IF(G3765=V3765,0,1)</f>
        <v>0</v>
      </c>
      <c r="X3765" s="39" t="str">
        <f>VLOOKUP(A3765,'[1]2019.30'!$A:$B,2,0)</f>
        <v>玻璃体穿刺抽液术</v>
      </c>
      <c r="Y3765" s="39">
        <f t="shared" si="788"/>
        <v>0</v>
      </c>
      <c r="Z3765" s="39" t="s">
        <v>6147</v>
      </c>
      <c r="AA3765" s="39">
        <f t="shared" si="789"/>
        <v>0</v>
      </c>
      <c r="AB3765" s="39" t="e">
        <f>VLOOKUP(A3765,'[1]2019.30'!$A:$D,4,0)</f>
        <v>#REF!</v>
      </c>
      <c r="AC3765" s="39" t="e">
        <f t="shared" si="790"/>
        <v>#REF!</v>
      </c>
      <c r="AD3765" s="39" t="str">
        <f>VLOOKUP(A3765,'[1]2019.30'!$A:$E,5,0)</f>
        <v>次</v>
      </c>
      <c r="AE3765" s="39">
        <f t="shared" si="791"/>
        <v>0</v>
      </c>
      <c r="AF3765" s="39">
        <f>VLOOKUP(A3765,'[1]2019.30'!$A:$F,6,0)</f>
        <v>525</v>
      </c>
      <c r="AG3765" s="39">
        <f t="shared" si="792"/>
        <v>0</v>
      </c>
      <c r="AH3765" s="39">
        <v>0</v>
      </c>
      <c r="AI3765" s="39">
        <f>IF(G3765=AH3765,0,1)</f>
        <v>0</v>
      </c>
      <c r="AJ3765" s="39" t="e">
        <f>VLOOKUP(A3765,[2]修订!$B:$C,2,0)</f>
        <v>#N/A</v>
      </c>
    </row>
    <row r="3766" s="39" customFormat="1" ht="96" spans="1:36">
      <c r="A3766" s="55">
        <v>330407002</v>
      </c>
      <c r="B3766" s="52" t="s">
        <v>6148</v>
      </c>
      <c r="C3766" s="52"/>
      <c r="D3766" s="52" t="s">
        <v>6149</v>
      </c>
      <c r="E3766" s="56" t="s">
        <v>28</v>
      </c>
      <c r="F3766" s="56">
        <v>2250</v>
      </c>
      <c r="G3766" s="52" t="s">
        <v>6150</v>
      </c>
      <c r="H3766" s="47" t="s">
        <v>40</v>
      </c>
      <c r="I3766" s="44"/>
      <c r="J3766" s="39" t="str">
        <f>VLOOKUP(A3766,'[1]2019.11'!$A:$B,2,0)</f>
        <v>玻璃体切除术</v>
      </c>
      <c r="K3766" s="39">
        <f>IF(B3766=J3766,0,1)</f>
        <v>0</v>
      </c>
      <c r="L3766" s="39">
        <v>0</v>
      </c>
      <c r="M3766" s="39">
        <f>IF(C3766=L3766,0,1)</f>
        <v>0</v>
      </c>
      <c r="N3766" s="39" t="str">
        <f>VLOOKUP(A3766,'[1]2019.11'!$A:$D,4,0)</f>
        <v>玻璃体切割头、膨胀气体、硅油、重水</v>
      </c>
      <c r="O3766" s="39">
        <f>IF(D3766=N3766,0,1)</f>
        <v>0</v>
      </c>
      <c r="P3766" s="39" t="str">
        <f>VLOOKUP(A3766:A3767,'[1]2019.11'!$A:$E,5,0)</f>
        <v>次</v>
      </c>
      <c r="Q3766" s="39">
        <f>IF(E3766=P3766,0,1)</f>
        <v>0</v>
      </c>
      <c r="R3766" s="39">
        <f>VLOOKUP(A3766,'[1]2019.11'!$A:$F,6,0)</f>
        <v>1820</v>
      </c>
      <c r="S3766" s="39">
        <f>IF(F3766=R3766,0,1)</f>
        <v>1</v>
      </c>
      <c r="T3766" s="39">
        <f>VLOOKUP(A3766,'[1]2019.30'!$A:$F,6,0)</f>
        <v>2250</v>
      </c>
      <c r="U3766" s="39">
        <f>IF(F3766=T3766,0,1)</f>
        <v>0</v>
      </c>
      <c r="V3766" s="39" t="s">
        <v>6150</v>
      </c>
      <c r="W3766" s="39">
        <f>IF(G3766=V3766,0,1)</f>
        <v>0</v>
      </c>
      <c r="X3766" s="39" t="str">
        <f>VLOOKUP(A3766,'[1]2019.30'!$A:$B,2,0)</f>
        <v>玻璃体切除术</v>
      </c>
      <c r="Y3766" s="39">
        <f t="shared" si="788"/>
        <v>0</v>
      </c>
      <c r="Z3766" s="39">
        <v>0</v>
      </c>
      <c r="AA3766" s="39">
        <f t="shared" si="789"/>
        <v>0</v>
      </c>
      <c r="AB3766" s="39" t="str">
        <f>VLOOKUP(A3766,'[1]2019.30'!$A:$D,4,0)</f>
        <v>玻璃体切割头、膨胀气体、硅油、重水</v>
      </c>
      <c r="AC3766" s="39">
        <f t="shared" si="790"/>
        <v>0</v>
      </c>
      <c r="AD3766" s="39" t="str">
        <f>VLOOKUP(A3766,'[1]2019.30'!$A:$E,5,0)</f>
        <v>次</v>
      </c>
      <c r="AE3766" s="39">
        <f t="shared" si="791"/>
        <v>0</v>
      </c>
      <c r="AF3766" s="39">
        <f>VLOOKUP(A3766,'[1]2019.30'!$A:$F,6,0)</f>
        <v>2250</v>
      </c>
      <c r="AG3766" s="39">
        <f t="shared" si="792"/>
        <v>0</v>
      </c>
      <c r="AH3766" s="39" t="s">
        <v>6150</v>
      </c>
      <c r="AI3766" s="39">
        <f>IF(G3766=AH3766,0,1)</f>
        <v>0</v>
      </c>
      <c r="AJ3766" s="39" t="e">
        <f>VLOOKUP(A3766,[2]修订!$B:$C,2,0)</f>
        <v>#N/A</v>
      </c>
    </row>
    <row r="3767" s="39" customFormat="1" ht="24" spans="1:36">
      <c r="A3767" s="55">
        <v>330407003</v>
      </c>
      <c r="B3767" s="52" t="s">
        <v>6151</v>
      </c>
      <c r="C3767" s="52"/>
      <c r="D3767" s="52" t="s">
        <v>6152</v>
      </c>
      <c r="E3767" s="56" t="s">
        <v>28</v>
      </c>
      <c r="F3767" s="56">
        <v>1700</v>
      </c>
      <c r="G3767" s="52" t="s">
        <v>6153</v>
      </c>
      <c r="H3767" s="47"/>
      <c r="I3767" s="44"/>
      <c r="J3767" s="39" t="e">
        <f>VLOOKUP(A3767,'[1]2019.11'!$A:$B,2,0)</f>
        <v>#N/A</v>
      </c>
      <c r="X3767" s="39" t="e">
        <f>VLOOKUP(A3767,'[1]2019.30'!$A:$B,2,0)</f>
        <v>#N/A</v>
      </c>
      <c r="AJ3767" s="39" t="e">
        <f>VLOOKUP(A3767,[2]修订!$B:$C,2,0)</f>
        <v>#N/A</v>
      </c>
    </row>
    <row r="3768" s="39" customFormat="1" ht="24" spans="1:36">
      <c r="A3768" s="55">
        <v>330407004</v>
      </c>
      <c r="B3768" s="52" t="s">
        <v>6154</v>
      </c>
      <c r="C3768" s="52" t="s">
        <v>6155</v>
      </c>
      <c r="D3768" s="52" t="s">
        <v>6156</v>
      </c>
      <c r="E3768" s="56" t="s">
        <v>28</v>
      </c>
      <c r="F3768" s="56">
        <v>1100</v>
      </c>
      <c r="G3768" s="52" t="s">
        <v>6157</v>
      </c>
      <c r="H3768" s="47"/>
      <c r="I3768" s="44"/>
      <c r="J3768" s="39" t="e">
        <f>VLOOKUP(A3768,'[1]2019.11'!$A:$B,2,0)</f>
        <v>#N/A</v>
      </c>
      <c r="X3768" s="39" t="e">
        <f>VLOOKUP(A3768,'[1]2019.30'!$A:$B,2,0)</f>
        <v>#N/A</v>
      </c>
      <c r="AJ3768" s="39" t="e">
        <f>VLOOKUP(A3768,[2]修订!$B:$C,2,0)</f>
        <v>#N/A</v>
      </c>
    </row>
    <row r="3769" s="39" customFormat="1" ht="60" spans="1:36">
      <c r="A3769" s="55">
        <v>330407005</v>
      </c>
      <c r="B3769" s="52" t="s">
        <v>6158</v>
      </c>
      <c r="C3769" s="52" t="s">
        <v>6159</v>
      </c>
      <c r="D3769" s="52" t="s">
        <v>6160</v>
      </c>
      <c r="E3769" s="56" t="s">
        <v>28</v>
      </c>
      <c r="F3769" s="56">
        <v>2200</v>
      </c>
      <c r="G3769" s="52" t="s">
        <v>6161</v>
      </c>
      <c r="H3769" s="47" t="s">
        <v>68</v>
      </c>
      <c r="I3769" s="44"/>
      <c r="J3769" s="39" t="e">
        <f>VLOOKUP(A3769,'[1]2019.11'!$A:$B,2,0)</f>
        <v>#N/A</v>
      </c>
      <c r="X3769" s="39" t="str">
        <f>VLOOKUP(A3769,'[1]2019.30'!$A:$B,2,0)</f>
        <v>复杂视网膜脱离修复术</v>
      </c>
      <c r="Y3769" s="39">
        <f>IF(B3769=X3769,0,1)</f>
        <v>0</v>
      </c>
      <c r="Z3769" s="39" t="s">
        <v>6159</v>
      </c>
      <c r="AA3769" s="39">
        <f>IF(C3769=Z3769,0,1)</f>
        <v>0</v>
      </c>
      <c r="AB3769" s="39" t="str">
        <f>VLOOKUP(A3769,'[1]2019.30'!$A:$D,4,0)</f>
        <v>玻璃体切割头、硅胶、膨胀气体、重水、硅油</v>
      </c>
      <c r="AC3769" s="39">
        <f>IF(D3769=AB3769,0,1)</f>
        <v>0</v>
      </c>
      <c r="AD3769" s="39" t="str">
        <f>VLOOKUP(A3769,'[1]2019.30'!$A:$E,5,0)</f>
        <v>次</v>
      </c>
      <c r="AE3769" s="39">
        <f>IF(E3769=AD3769,0,1)</f>
        <v>0</v>
      </c>
      <c r="AF3769" s="39">
        <f>VLOOKUP(A3769,'[1]2019.30'!$A:$F,6,0)</f>
        <v>2200</v>
      </c>
      <c r="AG3769" s="39">
        <f>IF(F3769=AF3769,0,1)</f>
        <v>0</v>
      </c>
      <c r="AH3769" s="39" t="s">
        <v>6161</v>
      </c>
      <c r="AI3769" s="39">
        <f>IF(G3769=AH3769,0,1)</f>
        <v>0</v>
      </c>
      <c r="AJ3769" s="39" t="e">
        <f>VLOOKUP(A3769,[2]修订!$B:$C,2,0)</f>
        <v>#N/A</v>
      </c>
    </row>
    <row r="3770" s="39" customFormat="1" spans="1:36">
      <c r="A3770" s="55">
        <v>330407006</v>
      </c>
      <c r="B3770" s="52" t="s">
        <v>6162</v>
      </c>
      <c r="C3770" s="52"/>
      <c r="D3770" s="52" t="s">
        <v>6163</v>
      </c>
      <c r="E3770" s="56" t="s">
        <v>28</v>
      </c>
      <c r="F3770" s="56">
        <v>470</v>
      </c>
      <c r="G3770" s="52"/>
      <c r="H3770" s="47"/>
      <c r="I3770" s="44"/>
      <c r="J3770" s="39" t="e">
        <f>VLOOKUP(A3770,'[1]2019.11'!$A:$B,2,0)</f>
        <v>#N/A</v>
      </c>
      <c r="X3770" s="39" t="e">
        <f>VLOOKUP(A3770,'[1]2019.30'!$A:$B,2,0)</f>
        <v>#N/A</v>
      </c>
      <c r="AJ3770" s="39" t="e">
        <f>VLOOKUP(A3770,[2]修订!$B:$C,2,0)</f>
        <v>#N/A</v>
      </c>
    </row>
    <row r="3771" s="39" customFormat="1" spans="1:36">
      <c r="A3771" s="55">
        <v>330407007</v>
      </c>
      <c r="B3771" s="52" t="s">
        <v>6164</v>
      </c>
      <c r="C3771" s="52"/>
      <c r="D3771" s="52"/>
      <c r="E3771" s="56" t="s">
        <v>28</v>
      </c>
      <c r="F3771" s="56">
        <v>280</v>
      </c>
      <c r="G3771" s="52"/>
      <c r="H3771" s="47"/>
      <c r="I3771" s="44"/>
      <c r="J3771" s="39" t="e">
        <f>VLOOKUP(A3771,'[1]2019.11'!$A:$B,2,0)</f>
        <v>#N/A</v>
      </c>
      <c r="X3771" s="39" t="e">
        <f>VLOOKUP(A3771,'[1]2019.30'!$A:$B,2,0)</f>
        <v>#N/A</v>
      </c>
      <c r="AJ3771" s="39" t="e">
        <f>VLOOKUP(A3771,[2]修订!$B:$C,2,0)</f>
        <v>#N/A</v>
      </c>
    </row>
    <row r="3772" s="39" customFormat="1" spans="1:36">
      <c r="A3772" s="55">
        <v>330407008</v>
      </c>
      <c r="B3772" s="52" t="s">
        <v>6165</v>
      </c>
      <c r="C3772" s="52"/>
      <c r="D3772" s="52"/>
      <c r="E3772" s="56" t="s">
        <v>28</v>
      </c>
      <c r="F3772" s="56">
        <v>1050</v>
      </c>
      <c r="G3772" s="52"/>
      <c r="H3772" s="47" t="s">
        <v>68</v>
      </c>
      <c r="I3772" s="44"/>
      <c r="J3772" s="39" t="e">
        <f>VLOOKUP(A3772,'[1]2019.11'!$A:$B,2,0)</f>
        <v>#N/A</v>
      </c>
      <c r="X3772" s="39" t="str">
        <f>VLOOKUP(A3772,'[1]2019.30'!$A:$B,2,0)</f>
        <v>黄斑前膜术</v>
      </c>
      <c r="Y3772" s="39">
        <f>IF(B3772=X3772,0,1)</f>
        <v>0</v>
      </c>
      <c r="Z3772" s="39">
        <v>0</v>
      </c>
      <c r="AA3772" s="39">
        <f>IF(C3772=Z3772,0,1)</f>
        <v>0</v>
      </c>
      <c r="AB3772" s="39" t="e">
        <f>VLOOKUP(A3772,'[1]2019.30'!$A:$D,4,0)</f>
        <v>#REF!</v>
      </c>
      <c r="AC3772" s="39" t="e">
        <f>IF(D3772=AB3772,0,1)</f>
        <v>#REF!</v>
      </c>
      <c r="AD3772" s="39" t="str">
        <f>VLOOKUP(A3772,'[1]2019.30'!$A:$E,5,0)</f>
        <v>次</v>
      </c>
      <c r="AE3772" s="39">
        <f>IF(E3772=AD3772,0,1)</f>
        <v>0</v>
      </c>
      <c r="AF3772" s="39">
        <f>VLOOKUP(A3772,'[1]2019.30'!$A:$F,6,0)</f>
        <v>1050</v>
      </c>
      <c r="AG3772" s="39">
        <f>IF(F3772=AF3772,0,1)</f>
        <v>0</v>
      </c>
      <c r="AH3772" s="39">
        <v>0</v>
      </c>
      <c r="AI3772" s="39">
        <f>IF(G3772=AH3772,0,1)</f>
        <v>0</v>
      </c>
      <c r="AJ3772" s="39" t="e">
        <f>VLOOKUP(A3772,[2]修订!$B:$C,2,0)</f>
        <v>#N/A</v>
      </c>
    </row>
    <row r="3773" s="39" customFormat="1" spans="1:36">
      <c r="A3773" s="55">
        <v>330407009</v>
      </c>
      <c r="B3773" s="52" t="s">
        <v>6166</v>
      </c>
      <c r="C3773" s="52"/>
      <c r="D3773" s="52"/>
      <c r="E3773" s="56" t="s">
        <v>28</v>
      </c>
      <c r="F3773" s="56">
        <v>1100</v>
      </c>
      <c r="G3773" s="52"/>
      <c r="H3773" s="47"/>
      <c r="I3773" s="44"/>
      <c r="J3773" s="39" t="e">
        <f>VLOOKUP(A3773,'[1]2019.11'!$A:$B,2,0)</f>
        <v>#N/A</v>
      </c>
      <c r="X3773" s="39" t="e">
        <f>VLOOKUP(A3773,'[1]2019.30'!$A:$B,2,0)</f>
        <v>#N/A</v>
      </c>
      <c r="AJ3773" s="39" t="e">
        <f>VLOOKUP(A3773,[2]修订!$B:$C,2,0)</f>
        <v>#N/A</v>
      </c>
    </row>
    <row r="3774" s="39" customFormat="1" spans="1:36">
      <c r="A3774" s="55">
        <v>330407010</v>
      </c>
      <c r="B3774" s="52" t="s">
        <v>6167</v>
      </c>
      <c r="C3774" s="52"/>
      <c r="D3774" s="52"/>
      <c r="E3774" s="56" t="s">
        <v>28</v>
      </c>
      <c r="F3774" s="56">
        <v>1900</v>
      </c>
      <c r="G3774" s="52"/>
      <c r="H3774" s="47"/>
      <c r="I3774" s="44"/>
      <c r="J3774" s="39" t="e">
        <f>VLOOKUP(A3774,'[1]2019.11'!$A:$B,2,0)</f>
        <v>#N/A</v>
      </c>
      <c r="X3774" s="39" t="e">
        <f>VLOOKUP(A3774,'[1]2019.30'!$A:$B,2,0)</f>
        <v>#N/A</v>
      </c>
      <c r="AJ3774" s="39" t="e">
        <f>VLOOKUP(A3774,[2]修订!$B:$C,2,0)</f>
        <v>#N/A</v>
      </c>
    </row>
    <row r="3775" s="39" customFormat="1" spans="1:36">
      <c r="A3775" s="55">
        <v>330407011</v>
      </c>
      <c r="B3775" s="52" t="s">
        <v>6168</v>
      </c>
      <c r="C3775" s="52"/>
      <c r="D3775" s="52"/>
      <c r="E3775" s="56" t="s">
        <v>28</v>
      </c>
      <c r="F3775" s="56"/>
      <c r="G3775" s="52"/>
      <c r="H3775" s="47"/>
      <c r="I3775" s="44"/>
      <c r="J3775" s="39" t="e">
        <f>VLOOKUP(A3775,'[1]2019.11'!$A:$B,2,0)</f>
        <v>#N/A</v>
      </c>
      <c r="X3775" s="39" t="e">
        <f>VLOOKUP(A3775,'[1]2019.30'!$A:$B,2,0)</f>
        <v>#N/A</v>
      </c>
      <c r="AJ3775" s="39" t="e">
        <f>VLOOKUP(A3775,[2]修订!$B:$C,2,0)</f>
        <v>#N/A</v>
      </c>
    </row>
    <row r="3776" s="39" customFormat="1" spans="1:36">
      <c r="A3776" s="55" t="s">
        <v>6169</v>
      </c>
      <c r="B3776" s="52" t="s">
        <v>6170</v>
      </c>
      <c r="C3776" s="52"/>
      <c r="D3776" s="52"/>
      <c r="E3776" s="56"/>
      <c r="F3776" s="56">
        <v>950</v>
      </c>
      <c r="G3776" s="52"/>
      <c r="H3776" s="47"/>
      <c r="I3776" s="44"/>
      <c r="J3776" s="39" t="e">
        <f>VLOOKUP(A3776,'[1]2019.11'!$A:$B,2,0)</f>
        <v>#N/A</v>
      </c>
      <c r="X3776" s="39" t="e">
        <f>VLOOKUP(A3776,'[1]2019.30'!$A:$B,2,0)</f>
        <v>#N/A</v>
      </c>
      <c r="AJ3776" s="39" t="e">
        <f>VLOOKUP(A3776,[2]修订!$B:$C,2,0)</f>
        <v>#N/A</v>
      </c>
    </row>
    <row r="3777" s="39" customFormat="1" spans="1:36">
      <c r="A3777" s="55" t="s">
        <v>6171</v>
      </c>
      <c r="B3777" s="52" t="s">
        <v>6172</v>
      </c>
      <c r="C3777" s="52"/>
      <c r="D3777" s="52"/>
      <c r="E3777" s="56"/>
      <c r="F3777" s="56">
        <v>1400</v>
      </c>
      <c r="G3777" s="52"/>
      <c r="H3777" s="47"/>
      <c r="I3777" s="44"/>
      <c r="J3777" s="39" t="e">
        <f>VLOOKUP(A3777,'[1]2019.11'!$A:$B,2,0)</f>
        <v>#N/A</v>
      </c>
      <c r="X3777" s="39" t="e">
        <f>VLOOKUP(A3777,'[1]2019.30'!$A:$B,2,0)</f>
        <v>#N/A</v>
      </c>
      <c r="AJ3777" s="39" t="e">
        <f>VLOOKUP(A3777,[2]修订!$B:$C,2,0)</f>
        <v>#N/A</v>
      </c>
    </row>
    <row r="3778" s="39" customFormat="1" spans="1:36">
      <c r="A3778" s="55">
        <v>330407012</v>
      </c>
      <c r="B3778" s="52" t="s">
        <v>6173</v>
      </c>
      <c r="C3778" s="52" t="s">
        <v>6174</v>
      </c>
      <c r="D3778" s="52" t="s">
        <v>6156</v>
      </c>
      <c r="E3778" s="56" t="s">
        <v>28</v>
      </c>
      <c r="F3778" s="56">
        <v>760</v>
      </c>
      <c r="G3778" s="52"/>
      <c r="H3778" s="47"/>
      <c r="I3778" s="44"/>
      <c r="J3778" s="39" t="e">
        <f>VLOOKUP(A3778,'[1]2019.11'!$A:$B,2,0)</f>
        <v>#N/A</v>
      </c>
      <c r="X3778" s="39" t="e">
        <f>VLOOKUP(A3778,'[1]2019.30'!$A:$B,2,0)</f>
        <v>#N/A</v>
      </c>
      <c r="AJ3778" s="39" t="e">
        <f>VLOOKUP(A3778,[2]修订!$B:$C,2,0)</f>
        <v>#N/A</v>
      </c>
    </row>
    <row r="3779" s="39" customFormat="1" spans="1:36">
      <c r="A3779" s="55">
        <v>330407013</v>
      </c>
      <c r="B3779" s="52" t="s">
        <v>6175</v>
      </c>
      <c r="C3779" s="52" t="s">
        <v>6176</v>
      </c>
      <c r="D3779" s="52"/>
      <c r="E3779" s="56" t="s">
        <v>28</v>
      </c>
      <c r="F3779" s="56">
        <v>450</v>
      </c>
      <c r="G3779" s="52"/>
      <c r="H3779" s="47"/>
      <c r="I3779" s="44"/>
      <c r="J3779" s="39" t="e">
        <f>VLOOKUP(A3779,'[1]2019.11'!$A:$B,2,0)</f>
        <v>#N/A</v>
      </c>
      <c r="X3779" s="39" t="e">
        <f>VLOOKUP(A3779,'[1]2019.30'!$A:$B,2,0)</f>
        <v>#N/A</v>
      </c>
      <c r="AJ3779" s="39" t="e">
        <f>VLOOKUP(A3779,[2]修订!$B:$C,2,0)</f>
        <v>#N/A</v>
      </c>
    </row>
    <row r="3780" s="39" customFormat="1" spans="1:36">
      <c r="A3780" s="55">
        <v>330407014</v>
      </c>
      <c r="B3780" s="52" t="s">
        <v>6177</v>
      </c>
      <c r="C3780" s="52"/>
      <c r="D3780" s="52"/>
      <c r="E3780" s="56" t="s">
        <v>507</v>
      </c>
      <c r="F3780" s="56">
        <v>950</v>
      </c>
      <c r="G3780" s="52"/>
      <c r="H3780" s="47" t="s">
        <v>68</v>
      </c>
      <c r="I3780" s="44"/>
      <c r="J3780" s="39" t="e">
        <f>VLOOKUP(A3780,'[1]2019.11'!$A:$B,2,0)</f>
        <v>#N/A</v>
      </c>
      <c r="X3780" s="39" t="str">
        <f>VLOOKUP(A3780,'[1]2019.30'!$A:$B,2,0)</f>
        <v>硅油取出术</v>
      </c>
      <c r="Y3780" s="39">
        <f>IF(B3780=X3780,0,1)</f>
        <v>0</v>
      </c>
      <c r="Z3780" s="39">
        <v>0</v>
      </c>
      <c r="AA3780" s="39">
        <f>IF(C3780=Z3780,0,1)</f>
        <v>0</v>
      </c>
      <c r="AB3780" s="39" t="e">
        <f>VLOOKUP(A3780,'[1]2019.30'!$A:$D,4,0)</f>
        <v>#REF!</v>
      </c>
      <c r="AC3780" s="39" t="e">
        <f>IF(D3780=AB3780,0,1)</f>
        <v>#REF!</v>
      </c>
      <c r="AD3780" s="39" t="str">
        <f>VLOOKUP(A3780,'[1]2019.30'!$A:$E,5,0)</f>
        <v>单侧</v>
      </c>
      <c r="AE3780" s="39">
        <f>IF(E3780=AD3780,0,1)</f>
        <v>0</v>
      </c>
      <c r="AF3780" s="39">
        <f>VLOOKUP(A3780,'[1]2019.30'!$A:$F,6,0)</f>
        <v>950</v>
      </c>
      <c r="AG3780" s="39">
        <f>IF(F3780=AF3780,0,1)</f>
        <v>0</v>
      </c>
      <c r="AH3780" s="39">
        <v>0</v>
      </c>
      <c r="AI3780" s="39">
        <f>IF(G3780=AH3780,0,1)</f>
        <v>0</v>
      </c>
      <c r="AJ3780" s="39" t="e">
        <f>VLOOKUP(A3780,[2]修订!$B:$C,2,0)</f>
        <v>#N/A</v>
      </c>
    </row>
    <row r="3781" s="39" customFormat="1" ht="144" spans="1:36">
      <c r="A3781" s="55">
        <v>330407015</v>
      </c>
      <c r="B3781" s="52" t="s">
        <v>6178</v>
      </c>
      <c r="C3781" s="52" t="s">
        <v>6179</v>
      </c>
      <c r="D3781" s="52" t="s">
        <v>6180</v>
      </c>
      <c r="E3781" s="56" t="s">
        <v>507</v>
      </c>
      <c r="F3781" s="56" t="s">
        <v>48</v>
      </c>
      <c r="G3781" s="52"/>
      <c r="H3781" s="57" t="s">
        <v>159</v>
      </c>
      <c r="J3781" s="39" t="e">
        <f>VLOOKUP(A3781,'[1]2019.11'!$A:$B,2,0)</f>
        <v>#N/A</v>
      </c>
      <c r="X3781" s="39" t="e">
        <f>VLOOKUP(A3781,'[1]2019.30'!$A:$B,2,0)</f>
        <v>#N/A</v>
      </c>
      <c r="AJ3781" s="39" t="e">
        <f>VLOOKUP(A3781,[2]修订!$B:$C,2,0)</f>
        <v>#N/A</v>
      </c>
    </row>
    <row r="3782" s="39" customFormat="1" ht="72" spans="1:36">
      <c r="A3782" s="55">
        <v>330407016</v>
      </c>
      <c r="B3782" s="52" t="s">
        <v>6181</v>
      </c>
      <c r="C3782" s="52" t="s">
        <v>6182</v>
      </c>
      <c r="D3782" s="52"/>
      <c r="E3782" s="56" t="s">
        <v>28</v>
      </c>
      <c r="F3782" s="56" t="s">
        <v>48</v>
      </c>
      <c r="G3782" s="52"/>
      <c r="H3782" s="57" t="s">
        <v>159</v>
      </c>
      <c r="J3782" s="39" t="e">
        <f>VLOOKUP(A3782,'[1]2019.11'!$A:$B,2,0)</f>
        <v>#N/A</v>
      </c>
      <c r="X3782" s="39" t="e">
        <f>VLOOKUP(A3782,'[1]2019.30'!$A:$B,2,0)</f>
        <v>#N/A</v>
      </c>
      <c r="AJ3782" s="39" t="e">
        <f>VLOOKUP(A3782,[2]修订!$B:$C,2,0)</f>
        <v>#N/A</v>
      </c>
    </row>
    <row r="3783" s="39" customFormat="1" ht="96" spans="1:36">
      <c r="A3783" s="55">
        <v>330407017</v>
      </c>
      <c r="B3783" s="52" t="s">
        <v>6183</v>
      </c>
      <c r="C3783" s="52" t="s">
        <v>6184</v>
      </c>
      <c r="D3783" s="52"/>
      <c r="E3783" s="56" t="s">
        <v>3281</v>
      </c>
      <c r="F3783" s="56" t="s">
        <v>48</v>
      </c>
      <c r="G3783" s="52"/>
      <c r="H3783" s="57" t="s">
        <v>62</v>
      </c>
      <c r="J3783" s="39" t="e">
        <f>VLOOKUP(A3783,'[1]2019.11'!$A:$B,2,0)</f>
        <v>#N/A</v>
      </c>
      <c r="X3783" s="39" t="e">
        <f>VLOOKUP(A3783,'[1]2019.30'!$A:$B,2,0)</f>
        <v>#N/A</v>
      </c>
      <c r="AJ3783" s="39" t="e">
        <f>VLOOKUP(A3783,[2]修订!$B:$C,2,0)</f>
        <v>#N/A</v>
      </c>
    </row>
    <row r="3784" s="41" customFormat="1" ht="96" spans="1:36">
      <c r="A3784" s="55">
        <v>330407018</v>
      </c>
      <c r="B3784" s="52" t="s">
        <v>6185</v>
      </c>
      <c r="C3784" s="52" t="s">
        <v>6186</v>
      </c>
      <c r="D3784" s="52"/>
      <c r="E3784" s="56" t="s">
        <v>507</v>
      </c>
      <c r="F3784" s="56" t="s">
        <v>48</v>
      </c>
      <c r="G3784" s="52"/>
      <c r="H3784" s="77" t="s">
        <v>275</v>
      </c>
      <c r="J3784" s="39" t="e">
        <f>VLOOKUP(A3784,'[1]2019.11'!$A:$B,2,0)</f>
        <v>#N/A</v>
      </c>
      <c r="X3784" s="39" t="e">
        <f>VLOOKUP(A3784,'[1]2019.30'!$A:$B,2,0)</f>
        <v>#N/A</v>
      </c>
      <c r="AJ3784" s="39" t="e">
        <f>VLOOKUP(A3784,[2]修订!$B:$C,2,0)</f>
        <v>#N/A</v>
      </c>
    </row>
    <row r="3785" s="39" customFormat="1" spans="1:36">
      <c r="A3785" s="55">
        <v>330408</v>
      </c>
      <c r="B3785" s="52" t="s">
        <v>6187</v>
      </c>
      <c r="C3785" s="52"/>
      <c r="D3785" s="52"/>
      <c r="E3785" s="56"/>
      <c r="F3785" s="56"/>
      <c r="G3785" s="52"/>
      <c r="H3785" s="47"/>
      <c r="I3785" s="44"/>
      <c r="J3785" s="39" t="e">
        <f>VLOOKUP(A3785,'[1]2019.11'!$A:$B,2,0)</f>
        <v>#N/A</v>
      </c>
      <c r="X3785" s="39" t="str">
        <f>VLOOKUP(A3785,'[1]2019.30'!$A:$B,2,0)</f>
        <v>眼外肌手术</v>
      </c>
      <c r="Y3785" s="39">
        <f t="shared" ref="Y3785:Y3790" si="793">IF(B3785=X3785,0,1)</f>
        <v>0</v>
      </c>
      <c r="Z3785" s="39">
        <v>0</v>
      </c>
      <c r="AA3785" s="39">
        <f t="shared" ref="AA3785:AA3790" si="794">IF(C3785=Z3785,0,1)</f>
        <v>0</v>
      </c>
      <c r="AB3785" s="39" t="e">
        <f>VLOOKUP(A3785,'[1]2019.30'!$A:$D,4,0)</f>
        <v>#REF!</v>
      </c>
      <c r="AC3785" s="39" t="e">
        <f t="shared" ref="AC3785:AC3790" si="795">IF(D3785=AB3785,0,1)</f>
        <v>#REF!</v>
      </c>
      <c r="AD3785" s="39" t="e">
        <f>VLOOKUP(A3785,'[1]2019.30'!$A:$E,5,0)</f>
        <v>#REF!</v>
      </c>
      <c r="AE3785" s="39" t="e">
        <f t="shared" ref="AE3785:AE3790" si="796">IF(E3785=AD3785,0,1)</f>
        <v>#REF!</v>
      </c>
      <c r="AF3785" s="39" t="e">
        <f>VLOOKUP(A3785,'[1]2019.30'!$A:$F,6,0)</f>
        <v>#REF!</v>
      </c>
      <c r="AG3785" s="39" t="e">
        <f t="shared" ref="AG3785:AG3790" si="797">IF(F3785=AF3785,0,1)</f>
        <v>#REF!</v>
      </c>
      <c r="AH3785" s="39">
        <v>0</v>
      </c>
      <c r="AI3785" s="39">
        <f t="shared" ref="AI3785:AI3790" si="798">IF(G3785=AH3785,0,1)</f>
        <v>0</v>
      </c>
      <c r="AJ3785" s="39" t="e">
        <f>VLOOKUP(A3785,[2]修订!$B:$C,2,0)</f>
        <v>#N/A</v>
      </c>
    </row>
    <row r="3786" s="39" customFormat="1" ht="48" spans="1:36">
      <c r="A3786" s="55">
        <v>330408001</v>
      </c>
      <c r="B3786" s="52" t="s">
        <v>6188</v>
      </c>
      <c r="C3786" s="52" t="s">
        <v>6189</v>
      </c>
      <c r="D3786" s="52"/>
      <c r="E3786" s="56" t="s">
        <v>6190</v>
      </c>
      <c r="F3786" s="56">
        <v>620</v>
      </c>
      <c r="G3786" s="52" t="s">
        <v>6191</v>
      </c>
      <c r="H3786" s="47" t="s">
        <v>68</v>
      </c>
      <c r="I3786" s="44"/>
      <c r="J3786" s="39" t="e">
        <f>VLOOKUP(A3786,'[1]2019.11'!$A:$B,2,0)</f>
        <v>#N/A</v>
      </c>
      <c r="X3786" s="39" t="str">
        <f>VLOOKUP(A3786,'[1]2019.30'!$A:$B,2,0)</f>
        <v>共同性斜视矫正术</v>
      </c>
      <c r="Y3786" s="39">
        <f t="shared" si="793"/>
        <v>0</v>
      </c>
      <c r="Z3786" s="39" t="s">
        <v>6189</v>
      </c>
      <c r="AA3786" s="39">
        <f t="shared" si="794"/>
        <v>0</v>
      </c>
      <c r="AB3786" s="39" t="e">
        <f>VLOOKUP(A3786,'[1]2019.30'!$A:$D,4,0)</f>
        <v>#REF!</v>
      </c>
      <c r="AC3786" s="39" t="e">
        <f t="shared" si="795"/>
        <v>#REF!</v>
      </c>
      <c r="AD3786" s="39" t="str">
        <f>VLOOKUP(A3786,'[1]2019.30'!$A:$E,5,0)</f>
        <v>次和一条肌肉</v>
      </c>
      <c r="AE3786" s="39">
        <f t="shared" si="796"/>
        <v>0</v>
      </c>
      <c r="AF3786" s="39">
        <f>VLOOKUP(A3786,'[1]2019.30'!$A:$F,6,0)</f>
        <v>620</v>
      </c>
      <c r="AG3786" s="39">
        <f t="shared" si="797"/>
        <v>0</v>
      </c>
      <c r="AH3786" s="39" t="s">
        <v>6191</v>
      </c>
      <c r="AI3786" s="39">
        <f t="shared" si="798"/>
        <v>0</v>
      </c>
      <c r="AJ3786" s="39" t="e">
        <f>VLOOKUP(A3786,[2]修订!$B:$C,2,0)</f>
        <v>#N/A</v>
      </c>
    </row>
    <row r="3787" s="39" customFormat="1" ht="60" spans="1:36">
      <c r="A3787" s="55">
        <v>330408002</v>
      </c>
      <c r="B3787" s="52" t="s">
        <v>6192</v>
      </c>
      <c r="C3787" s="52" t="s">
        <v>6193</v>
      </c>
      <c r="D3787" s="52"/>
      <c r="E3787" s="56" t="s">
        <v>6190</v>
      </c>
      <c r="F3787" s="56">
        <v>620</v>
      </c>
      <c r="G3787" s="52" t="s">
        <v>6194</v>
      </c>
      <c r="H3787" s="47" t="s">
        <v>68</v>
      </c>
      <c r="I3787" s="44"/>
      <c r="J3787" s="39" t="e">
        <f>VLOOKUP(A3787,'[1]2019.11'!$A:$B,2,0)</f>
        <v>#N/A</v>
      </c>
      <c r="X3787" s="39" t="str">
        <f>VLOOKUP(A3787,'[1]2019.30'!$A:$B,2,0)</f>
        <v>非共同性斜视矫正术</v>
      </c>
      <c r="Y3787" s="39">
        <f t="shared" si="793"/>
        <v>0</v>
      </c>
      <c r="Z3787" s="39" t="s">
        <v>6193</v>
      </c>
      <c r="AA3787" s="39">
        <f t="shared" si="794"/>
        <v>0</v>
      </c>
      <c r="AB3787" s="39" t="e">
        <f>VLOOKUP(A3787,'[1]2019.30'!$A:$D,4,0)</f>
        <v>#REF!</v>
      </c>
      <c r="AC3787" s="39" t="e">
        <f t="shared" si="795"/>
        <v>#REF!</v>
      </c>
      <c r="AD3787" s="39" t="str">
        <f>VLOOKUP(A3787,'[1]2019.30'!$A:$E,5,0)</f>
        <v>次和一条肌肉</v>
      </c>
      <c r="AE3787" s="39">
        <f t="shared" si="796"/>
        <v>0</v>
      </c>
      <c r="AF3787" s="39">
        <f>VLOOKUP(A3787,'[1]2019.30'!$A:$F,6,0)</f>
        <v>620</v>
      </c>
      <c r="AG3787" s="39">
        <f t="shared" si="797"/>
        <v>0</v>
      </c>
      <c r="AH3787" s="39" t="s">
        <v>6194</v>
      </c>
      <c r="AI3787" s="39">
        <f t="shared" si="798"/>
        <v>0</v>
      </c>
      <c r="AJ3787" s="39" t="e">
        <f>VLOOKUP(A3787,[2]修订!$B:$C,2,0)</f>
        <v>#N/A</v>
      </c>
    </row>
    <row r="3788" s="39" customFormat="1" ht="24" spans="1:36">
      <c r="A3788" s="55">
        <v>330408003</v>
      </c>
      <c r="B3788" s="52" t="s">
        <v>6195</v>
      </c>
      <c r="C3788" s="52" t="s">
        <v>6196</v>
      </c>
      <c r="D3788" s="52"/>
      <c r="E3788" s="56" t="s">
        <v>6190</v>
      </c>
      <c r="F3788" s="56">
        <v>620</v>
      </c>
      <c r="G3788" s="52" t="s">
        <v>6197</v>
      </c>
      <c r="H3788" s="47" t="s">
        <v>68</v>
      </c>
      <c r="I3788" s="44"/>
      <c r="J3788" s="39" t="e">
        <f>VLOOKUP(A3788,'[1]2019.11'!$A:$B,2,0)</f>
        <v>#N/A</v>
      </c>
      <c r="X3788" s="39" t="str">
        <f>VLOOKUP(A3788,'[1]2019.30'!$A:$B,2,0)</f>
        <v>非常规眼外肌手术</v>
      </c>
      <c r="Y3788" s="39">
        <f t="shared" si="793"/>
        <v>0</v>
      </c>
      <c r="Z3788" s="39" t="s">
        <v>6196</v>
      </c>
      <c r="AA3788" s="39">
        <f t="shared" si="794"/>
        <v>0</v>
      </c>
      <c r="AB3788" s="39" t="e">
        <f>VLOOKUP(A3788,'[1]2019.30'!$A:$D,4,0)</f>
        <v>#REF!</v>
      </c>
      <c r="AC3788" s="39" t="e">
        <f t="shared" si="795"/>
        <v>#REF!</v>
      </c>
      <c r="AD3788" s="39" t="str">
        <f>VLOOKUP(A3788,'[1]2019.30'!$A:$E,5,0)</f>
        <v>次和一条肌肉</v>
      </c>
      <c r="AE3788" s="39">
        <f t="shared" si="796"/>
        <v>0</v>
      </c>
      <c r="AF3788" s="39">
        <f>VLOOKUP(A3788,'[1]2019.30'!$A:$F,6,0)</f>
        <v>620</v>
      </c>
      <c r="AG3788" s="39">
        <f t="shared" si="797"/>
        <v>0</v>
      </c>
      <c r="AH3788" s="39" t="s">
        <v>6197</v>
      </c>
      <c r="AI3788" s="39">
        <f t="shared" si="798"/>
        <v>0</v>
      </c>
      <c r="AJ3788" s="39" t="e">
        <f>VLOOKUP(A3788,[2]修订!$B:$C,2,0)</f>
        <v>#N/A</v>
      </c>
    </row>
    <row r="3789" s="39" customFormat="1" spans="1:36">
      <c r="A3789" s="55">
        <v>330408004</v>
      </c>
      <c r="B3789" s="52" t="s">
        <v>6198</v>
      </c>
      <c r="C3789" s="52"/>
      <c r="D3789" s="52"/>
      <c r="E3789" s="56" t="s">
        <v>6190</v>
      </c>
      <c r="F3789" s="56">
        <v>710</v>
      </c>
      <c r="G3789" s="52"/>
      <c r="H3789" s="47" t="s">
        <v>68</v>
      </c>
      <c r="I3789" s="44"/>
      <c r="J3789" s="39" t="e">
        <f>VLOOKUP(A3789,'[1]2019.11'!$A:$B,2,0)</f>
        <v>#N/A</v>
      </c>
      <c r="X3789" s="39" t="str">
        <f>VLOOKUP(A3789,'[1]2019.30'!$A:$B,2,0)</f>
        <v>眼震矫正术</v>
      </c>
      <c r="Y3789" s="39">
        <f t="shared" si="793"/>
        <v>0</v>
      </c>
      <c r="Z3789" s="39">
        <v>0</v>
      </c>
      <c r="AA3789" s="39">
        <f t="shared" si="794"/>
        <v>0</v>
      </c>
      <c r="AB3789" s="39" t="e">
        <f>VLOOKUP(A3789,'[1]2019.30'!$A:$D,4,0)</f>
        <v>#REF!</v>
      </c>
      <c r="AC3789" s="39" t="e">
        <f t="shared" si="795"/>
        <v>#REF!</v>
      </c>
      <c r="AD3789" s="39" t="str">
        <f>VLOOKUP(A3789,'[1]2019.30'!$A:$E,5,0)</f>
        <v>次和一条肌肉</v>
      </c>
      <c r="AE3789" s="39">
        <f t="shared" si="796"/>
        <v>0</v>
      </c>
      <c r="AF3789" s="39">
        <f>VLOOKUP(A3789,'[1]2019.30'!$A:$F,6,0)</f>
        <v>710</v>
      </c>
      <c r="AG3789" s="39">
        <f t="shared" si="797"/>
        <v>0</v>
      </c>
      <c r="AH3789" s="39">
        <v>0</v>
      </c>
      <c r="AI3789" s="39">
        <f t="shared" si="798"/>
        <v>0</v>
      </c>
      <c r="AJ3789" s="39" t="e">
        <f>VLOOKUP(A3789,[2]修订!$B:$C,2,0)</f>
        <v>#N/A</v>
      </c>
    </row>
    <row r="3790" s="39" customFormat="1" spans="1:36">
      <c r="A3790" s="55">
        <v>330409</v>
      </c>
      <c r="B3790" s="52" t="s">
        <v>6199</v>
      </c>
      <c r="C3790" s="52"/>
      <c r="D3790" s="52"/>
      <c r="E3790" s="56"/>
      <c r="F3790" s="56"/>
      <c r="G3790" s="52"/>
      <c r="H3790" s="47"/>
      <c r="I3790" s="44"/>
      <c r="J3790" s="39" t="e">
        <f>VLOOKUP(A3790,'[1]2019.11'!$A:$B,2,0)</f>
        <v>#N/A</v>
      </c>
      <c r="X3790" s="39" t="str">
        <f>VLOOKUP(A3790,'[1]2019.30'!$A:$B,2,0)</f>
        <v>眼眶和眼球手术</v>
      </c>
      <c r="Y3790" s="39">
        <f t="shared" si="793"/>
        <v>0</v>
      </c>
      <c r="Z3790" s="39">
        <v>0</v>
      </c>
      <c r="AA3790" s="39">
        <f t="shared" si="794"/>
        <v>0</v>
      </c>
      <c r="AB3790" s="39" t="e">
        <f>VLOOKUP(A3790,'[1]2019.30'!$A:$D,4,0)</f>
        <v>#REF!</v>
      </c>
      <c r="AC3790" s="39" t="e">
        <f t="shared" si="795"/>
        <v>#REF!</v>
      </c>
      <c r="AD3790" s="39" t="e">
        <f>VLOOKUP(A3790,'[1]2019.30'!$A:$E,5,0)</f>
        <v>#REF!</v>
      </c>
      <c r="AE3790" s="39" t="e">
        <f t="shared" si="796"/>
        <v>#REF!</v>
      </c>
      <c r="AF3790" s="39" t="e">
        <f>VLOOKUP(A3790,'[1]2019.30'!$A:$F,6,0)</f>
        <v>#REF!</v>
      </c>
      <c r="AG3790" s="39" t="e">
        <f t="shared" si="797"/>
        <v>#REF!</v>
      </c>
      <c r="AH3790" s="39">
        <v>0</v>
      </c>
      <c r="AI3790" s="39">
        <f t="shared" si="798"/>
        <v>0</v>
      </c>
      <c r="AJ3790" s="39" t="e">
        <f>VLOOKUP(A3790,[2]修订!$B:$C,2,0)</f>
        <v>#N/A</v>
      </c>
    </row>
    <row r="3791" s="39" customFormat="1" spans="1:36">
      <c r="A3791" s="55">
        <v>330409001</v>
      </c>
      <c r="B3791" s="52" t="s">
        <v>6200</v>
      </c>
      <c r="C3791" s="52"/>
      <c r="D3791" s="52"/>
      <c r="E3791" s="56" t="s">
        <v>28</v>
      </c>
      <c r="F3791" s="56">
        <v>760</v>
      </c>
      <c r="G3791" s="52"/>
      <c r="H3791" s="47"/>
      <c r="I3791" s="44"/>
      <c r="J3791" s="39" t="e">
        <f>VLOOKUP(A3791,'[1]2019.11'!$A:$B,2,0)</f>
        <v>#N/A</v>
      </c>
      <c r="X3791" s="39" t="e">
        <f>VLOOKUP(A3791,'[1]2019.30'!$A:$B,2,0)</f>
        <v>#N/A</v>
      </c>
      <c r="AJ3791" s="39" t="e">
        <f>VLOOKUP(A3791,[2]修订!$B:$C,2,0)</f>
        <v>#N/A</v>
      </c>
    </row>
    <row r="3792" s="39" customFormat="1" spans="1:36">
      <c r="A3792" s="55">
        <v>330409002</v>
      </c>
      <c r="B3792" s="52" t="s">
        <v>6201</v>
      </c>
      <c r="C3792" s="52"/>
      <c r="D3792" s="52"/>
      <c r="E3792" s="56" t="s">
        <v>28</v>
      </c>
      <c r="F3792" s="56">
        <v>760</v>
      </c>
      <c r="G3792" s="52"/>
      <c r="H3792" s="47"/>
      <c r="I3792" s="44"/>
      <c r="J3792" s="39" t="e">
        <f>VLOOKUP(A3792,'[1]2019.11'!$A:$B,2,0)</f>
        <v>#N/A</v>
      </c>
      <c r="X3792" s="39" t="e">
        <f>VLOOKUP(A3792,'[1]2019.30'!$A:$B,2,0)</f>
        <v>#N/A</v>
      </c>
      <c r="AJ3792" s="39" t="e">
        <f>VLOOKUP(A3792,[2]修订!$B:$C,2,0)</f>
        <v>#N/A</v>
      </c>
    </row>
    <row r="3793" s="39" customFormat="1" spans="1:36">
      <c r="A3793" s="55">
        <v>330409003</v>
      </c>
      <c r="B3793" s="52" t="s">
        <v>6202</v>
      </c>
      <c r="C3793" s="52"/>
      <c r="D3793" s="52"/>
      <c r="E3793" s="56" t="s">
        <v>28</v>
      </c>
      <c r="F3793" s="56">
        <v>570</v>
      </c>
      <c r="G3793" s="52" t="s">
        <v>6203</v>
      </c>
      <c r="H3793" s="47"/>
      <c r="I3793" s="44"/>
      <c r="J3793" s="39" t="e">
        <f>VLOOKUP(A3793,'[1]2019.11'!$A:$B,2,0)</f>
        <v>#N/A</v>
      </c>
      <c r="X3793" s="39" t="e">
        <f>VLOOKUP(A3793,'[1]2019.30'!$A:$B,2,0)</f>
        <v>#N/A</v>
      </c>
      <c r="AJ3793" s="39" t="e">
        <f>VLOOKUP(A3793,[2]修订!$B:$C,2,0)</f>
        <v>#N/A</v>
      </c>
    </row>
    <row r="3794" s="39" customFormat="1" spans="1:36">
      <c r="A3794" s="55">
        <v>330409004</v>
      </c>
      <c r="B3794" s="52" t="s">
        <v>6204</v>
      </c>
      <c r="C3794" s="52"/>
      <c r="D3794" s="52"/>
      <c r="E3794" s="56" t="s">
        <v>28</v>
      </c>
      <c r="F3794" s="56">
        <v>570</v>
      </c>
      <c r="G3794" s="52" t="s">
        <v>6203</v>
      </c>
      <c r="H3794" s="47"/>
      <c r="I3794" s="44"/>
      <c r="J3794" s="39" t="e">
        <f>VLOOKUP(A3794,'[1]2019.11'!$A:$B,2,0)</f>
        <v>#N/A</v>
      </c>
      <c r="X3794" s="39" t="e">
        <f>VLOOKUP(A3794,'[1]2019.30'!$A:$B,2,0)</f>
        <v>#N/A</v>
      </c>
      <c r="AJ3794" s="39" t="e">
        <f>VLOOKUP(A3794,[2]修订!$B:$C,2,0)</f>
        <v>#N/A</v>
      </c>
    </row>
    <row r="3795" s="39" customFormat="1" ht="24" spans="1:36">
      <c r="A3795" s="55">
        <v>330409005</v>
      </c>
      <c r="B3795" s="52" t="s">
        <v>6205</v>
      </c>
      <c r="C3795" s="52" t="s">
        <v>6206</v>
      </c>
      <c r="D3795" s="52"/>
      <c r="E3795" s="56" t="s">
        <v>28</v>
      </c>
      <c r="F3795" s="56">
        <v>1350</v>
      </c>
      <c r="G3795" s="52"/>
      <c r="H3795" s="47" t="s">
        <v>68</v>
      </c>
      <c r="I3795" s="44"/>
      <c r="J3795" s="39" t="e">
        <f>VLOOKUP(A3795,'[1]2019.11'!$A:$B,2,0)</f>
        <v>#N/A</v>
      </c>
      <c r="X3795" s="39" t="str">
        <f>VLOOKUP(A3795,'[1]2019.30'!$A:$B,2,0)</f>
        <v>眼球裂伤缝合术</v>
      </c>
      <c r="Y3795" s="39">
        <f>IF(B3795=X3795,0,1)</f>
        <v>0</v>
      </c>
      <c r="Z3795" s="39" t="s">
        <v>6206</v>
      </c>
      <c r="AA3795" s="39">
        <f>IF(C3795=Z3795,0,1)</f>
        <v>0</v>
      </c>
      <c r="AB3795" s="39" t="e">
        <f>VLOOKUP(A3795,'[1]2019.30'!$A:$D,4,0)</f>
        <v>#REF!</v>
      </c>
      <c r="AC3795" s="39" t="e">
        <f>IF(D3795=AB3795,0,1)</f>
        <v>#REF!</v>
      </c>
      <c r="AD3795" s="39" t="str">
        <f>VLOOKUP(A3795,'[1]2019.30'!$A:$E,5,0)</f>
        <v>次</v>
      </c>
      <c r="AE3795" s="39">
        <f>IF(E3795=AD3795,0,1)</f>
        <v>0</v>
      </c>
      <c r="AF3795" s="39">
        <f>VLOOKUP(A3795,'[1]2019.30'!$A:$F,6,0)</f>
        <v>1350</v>
      </c>
      <c r="AG3795" s="39">
        <f>IF(F3795=AF3795,0,1)</f>
        <v>0</v>
      </c>
      <c r="AH3795" s="39">
        <v>0</v>
      </c>
      <c r="AI3795" s="39">
        <f>IF(G3795=AH3795,0,1)</f>
        <v>0</v>
      </c>
      <c r="AJ3795" s="39" t="e">
        <f>VLOOKUP(A3795,[2]修订!$B:$C,2,0)</f>
        <v>#N/A</v>
      </c>
    </row>
    <row r="3796" s="39" customFormat="1" spans="1:36">
      <c r="A3796" s="55">
        <v>330409006</v>
      </c>
      <c r="B3796" s="52" t="s">
        <v>6207</v>
      </c>
      <c r="C3796" s="52"/>
      <c r="D3796" s="52"/>
      <c r="E3796" s="56" t="s">
        <v>28</v>
      </c>
      <c r="F3796" s="56">
        <v>760</v>
      </c>
      <c r="G3796" s="52"/>
      <c r="H3796" s="47"/>
      <c r="I3796" s="44"/>
      <c r="J3796" s="39" t="e">
        <f>VLOOKUP(A3796,'[1]2019.11'!$A:$B,2,0)</f>
        <v>#N/A</v>
      </c>
      <c r="X3796" s="39" t="e">
        <f>VLOOKUP(A3796,'[1]2019.30'!$A:$B,2,0)</f>
        <v>#N/A</v>
      </c>
      <c r="AJ3796" s="39" t="e">
        <f>VLOOKUP(A3796,[2]修订!$B:$C,2,0)</f>
        <v>#N/A</v>
      </c>
    </row>
    <row r="3797" s="39" customFormat="1" spans="1:36">
      <c r="A3797" s="55">
        <v>330409007</v>
      </c>
      <c r="B3797" s="52" t="s">
        <v>6208</v>
      </c>
      <c r="C3797" s="52"/>
      <c r="D3797" s="52" t="s">
        <v>6209</v>
      </c>
      <c r="E3797" s="56" t="s">
        <v>28</v>
      </c>
      <c r="F3797" s="56">
        <v>470</v>
      </c>
      <c r="G3797" s="52"/>
      <c r="H3797" s="47"/>
      <c r="I3797" s="44"/>
      <c r="J3797" s="39" t="e">
        <f>VLOOKUP(A3797,'[1]2019.11'!$A:$B,2,0)</f>
        <v>#N/A</v>
      </c>
      <c r="X3797" s="39" t="e">
        <f>VLOOKUP(A3797,'[1]2019.30'!$A:$B,2,0)</f>
        <v>#N/A</v>
      </c>
      <c r="AJ3797" s="39" t="e">
        <f>VLOOKUP(A3797,[2]修订!$B:$C,2,0)</f>
        <v>#N/A</v>
      </c>
    </row>
    <row r="3798" s="39" customFormat="1" spans="1:36">
      <c r="A3798" s="55">
        <v>330409008</v>
      </c>
      <c r="B3798" s="52" t="s">
        <v>6210</v>
      </c>
      <c r="C3798" s="52"/>
      <c r="D3798" s="52"/>
      <c r="E3798" s="56" t="s">
        <v>28</v>
      </c>
      <c r="F3798" s="56">
        <v>470</v>
      </c>
      <c r="G3798" s="52"/>
      <c r="H3798" s="47"/>
      <c r="I3798" s="44"/>
      <c r="J3798" s="39" t="e">
        <f>VLOOKUP(A3798,'[1]2019.11'!$A:$B,2,0)</f>
        <v>#N/A</v>
      </c>
      <c r="X3798" s="39" t="e">
        <f>VLOOKUP(A3798,'[1]2019.30'!$A:$B,2,0)</f>
        <v>#N/A</v>
      </c>
      <c r="AJ3798" s="39" t="e">
        <f>VLOOKUP(A3798,[2]修订!$B:$C,2,0)</f>
        <v>#N/A</v>
      </c>
    </row>
    <row r="3799" s="39" customFormat="1" spans="1:36">
      <c r="A3799" s="55">
        <v>330409009</v>
      </c>
      <c r="B3799" s="52" t="s">
        <v>6211</v>
      </c>
      <c r="C3799" s="52" t="s">
        <v>6212</v>
      </c>
      <c r="D3799" s="52" t="s">
        <v>6209</v>
      </c>
      <c r="E3799" s="56" t="s">
        <v>28</v>
      </c>
      <c r="F3799" s="56">
        <v>800</v>
      </c>
      <c r="G3799" s="52"/>
      <c r="H3799" s="47"/>
      <c r="I3799" s="44"/>
      <c r="J3799" s="39" t="e">
        <f>VLOOKUP(A3799,'[1]2019.11'!$A:$B,2,0)</f>
        <v>#N/A</v>
      </c>
      <c r="X3799" s="39" t="e">
        <f>VLOOKUP(A3799,'[1]2019.30'!$A:$B,2,0)</f>
        <v>#N/A</v>
      </c>
      <c r="AJ3799" s="39" t="e">
        <f>VLOOKUP(A3799,[2]修订!$B:$C,2,0)</f>
        <v>#N/A</v>
      </c>
    </row>
    <row r="3800" s="39" customFormat="1" spans="1:36">
      <c r="A3800" s="55">
        <v>330409010</v>
      </c>
      <c r="B3800" s="52" t="s">
        <v>6213</v>
      </c>
      <c r="C3800" s="52"/>
      <c r="D3800" s="52"/>
      <c r="E3800" s="56" t="s">
        <v>28</v>
      </c>
      <c r="F3800" s="56">
        <v>50</v>
      </c>
      <c r="G3800" s="52"/>
      <c r="H3800" s="47"/>
      <c r="I3800" s="44"/>
      <c r="J3800" s="39" t="e">
        <f>VLOOKUP(A3800,'[1]2019.11'!$A:$B,2,0)</f>
        <v>#N/A</v>
      </c>
      <c r="X3800" s="39" t="e">
        <f>VLOOKUP(A3800,'[1]2019.30'!$A:$B,2,0)</f>
        <v>#N/A</v>
      </c>
      <c r="AJ3800" s="39" t="e">
        <f>VLOOKUP(A3800,[2]修订!$B:$C,2,0)</f>
        <v>#N/A</v>
      </c>
    </row>
    <row r="3801" s="39" customFormat="1" spans="1:36">
      <c r="A3801" s="55">
        <v>330409011</v>
      </c>
      <c r="B3801" s="52" t="s">
        <v>6214</v>
      </c>
      <c r="C3801" s="52" t="s">
        <v>6215</v>
      </c>
      <c r="D3801" s="52"/>
      <c r="E3801" s="56" t="s">
        <v>28</v>
      </c>
      <c r="F3801" s="56">
        <v>280</v>
      </c>
      <c r="G3801" s="52"/>
      <c r="H3801" s="47" t="s">
        <v>5</v>
      </c>
      <c r="I3801" s="44"/>
      <c r="J3801" s="39" t="e">
        <f>VLOOKUP(A3801,'[1]2019.11'!$A:$B,2,0)</f>
        <v>#N/A</v>
      </c>
      <c r="X3801" s="39" t="e">
        <f>VLOOKUP(A3801,'[1]2019.30'!$A:$B,2,0)</f>
        <v>#N/A</v>
      </c>
      <c r="AJ3801" s="39" t="e">
        <f>VLOOKUP(A3801,[2]修订!$B:$C,2,0)</f>
        <v>#N/A</v>
      </c>
    </row>
    <row r="3802" s="39" customFormat="1" spans="1:36">
      <c r="A3802" s="55">
        <v>330409012</v>
      </c>
      <c r="B3802" s="52" t="s">
        <v>6216</v>
      </c>
      <c r="C3802" s="52"/>
      <c r="D3802" s="52"/>
      <c r="E3802" s="56" t="s">
        <v>28</v>
      </c>
      <c r="F3802" s="56">
        <v>800</v>
      </c>
      <c r="G3802" s="52"/>
      <c r="H3802" s="47"/>
      <c r="I3802" s="44"/>
      <c r="J3802" s="39" t="e">
        <f>VLOOKUP(A3802,'[1]2019.11'!$A:$B,2,0)</f>
        <v>#N/A</v>
      </c>
      <c r="X3802" s="39" t="e">
        <f>VLOOKUP(A3802,'[1]2019.30'!$A:$B,2,0)</f>
        <v>#N/A</v>
      </c>
      <c r="AJ3802" s="39" t="e">
        <f>VLOOKUP(A3802,[2]修订!$B:$C,2,0)</f>
        <v>#N/A</v>
      </c>
    </row>
    <row r="3803" s="39" customFormat="1" spans="1:36">
      <c r="A3803" s="55">
        <v>330409013</v>
      </c>
      <c r="B3803" s="52" t="s">
        <v>6217</v>
      </c>
      <c r="C3803" s="52"/>
      <c r="D3803" s="52"/>
      <c r="E3803" s="56" t="s">
        <v>507</v>
      </c>
      <c r="F3803" s="56">
        <v>140</v>
      </c>
      <c r="G3803" s="52"/>
      <c r="H3803" s="47"/>
      <c r="I3803" s="44"/>
      <c r="J3803" s="39" t="e">
        <f>VLOOKUP(A3803,'[1]2019.11'!$A:$B,2,0)</f>
        <v>#N/A</v>
      </c>
      <c r="X3803" s="39" t="e">
        <f>VLOOKUP(A3803,'[1]2019.30'!$A:$B,2,0)</f>
        <v>#N/A</v>
      </c>
      <c r="AJ3803" s="39" t="e">
        <f>VLOOKUP(A3803,[2]修订!$B:$C,2,0)</f>
        <v>#N/A</v>
      </c>
    </row>
    <row r="3804" s="39" customFormat="1" ht="24" spans="1:36">
      <c r="A3804" s="55">
        <v>330409014</v>
      </c>
      <c r="B3804" s="52" t="s">
        <v>6218</v>
      </c>
      <c r="C3804" s="52" t="s">
        <v>6219</v>
      </c>
      <c r="D3804" s="52"/>
      <c r="E3804" s="56" t="s">
        <v>28</v>
      </c>
      <c r="F3804" s="56">
        <v>1800</v>
      </c>
      <c r="G3804" s="52" t="s">
        <v>6220</v>
      </c>
      <c r="H3804" s="47" t="s">
        <v>68</v>
      </c>
      <c r="I3804" s="44"/>
      <c r="J3804" s="39" t="e">
        <f>VLOOKUP(A3804,'[1]2019.11'!$A:$B,2,0)</f>
        <v>#N/A</v>
      </c>
      <c r="X3804" s="39" t="str">
        <f>VLOOKUP(A3804,'[1]2019.30'!$A:$B,2,0)</f>
        <v>眶内肿物摘除术</v>
      </c>
      <c r="Y3804" s="39">
        <f>IF(B3804=X3804,0,1)</f>
        <v>0</v>
      </c>
      <c r="Z3804" s="39" t="s">
        <v>6219</v>
      </c>
      <c r="AA3804" s="39">
        <f>IF(C3804=Z3804,0,1)</f>
        <v>0</v>
      </c>
      <c r="AB3804" s="39" t="e">
        <f>VLOOKUP(A3804,'[1]2019.30'!$A:$D,4,0)</f>
        <v>#REF!</v>
      </c>
      <c r="AC3804" s="39" t="e">
        <f>IF(D3804=AB3804,0,1)</f>
        <v>#REF!</v>
      </c>
      <c r="AD3804" s="39" t="str">
        <f>VLOOKUP(A3804,'[1]2019.30'!$A:$E,5,0)</f>
        <v>次</v>
      </c>
      <c r="AE3804" s="39">
        <f>IF(E3804=AD3804,0,1)</f>
        <v>0</v>
      </c>
      <c r="AF3804" s="39">
        <f>VLOOKUP(A3804,'[1]2019.30'!$A:$F,6,0)</f>
        <v>1800</v>
      </c>
      <c r="AG3804" s="39">
        <f>IF(F3804=AF3804,0,1)</f>
        <v>0</v>
      </c>
      <c r="AH3804" s="39" t="s">
        <v>6220</v>
      </c>
      <c r="AI3804" s="39">
        <f>IF(G3804=AH3804,0,1)</f>
        <v>0</v>
      </c>
      <c r="AJ3804" s="39" t="e">
        <f>VLOOKUP(A3804,[2]修订!$B:$C,2,0)</f>
        <v>#N/A</v>
      </c>
    </row>
    <row r="3805" s="39" customFormat="1" spans="1:36">
      <c r="A3805" s="55">
        <v>330409015</v>
      </c>
      <c r="B3805" s="52" t="s">
        <v>6221</v>
      </c>
      <c r="C3805" s="52" t="s">
        <v>5690</v>
      </c>
      <c r="D3805" s="52"/>
      <c r="E3805" s="56" t="s">
        <v>28</v>
      </c>
      <c r="F3805" s="56">
        <v>740</v>
      </c>
      <c r="G3805" s="52"/>
      <c r="H3805" s="47"/>
      <c r="I3805" s="44"/>
      <c r="J3805" s="39" t="e">
        <f>VLOOKUP(A3805,'[1]2019.11'!$A:$B,2,0)</f>
        <v>#N/A</v>
      </c>
      <c r="X3805" s="39" t="e">
        <f>VLOOKUP(A3805,'[1]2019.30'!$A:$B,2,0)</f>
        <v>#N/A</v>
      </c>
      <c r="AJ3805" s="39" t="e">
        <f>VLOOKUP(A3805,[2]修订!$B:$C,2,0)</f>
        <v>#N/A</v>
      </c>
    </row>
    <row r="3806" s="39" customFormat="1" ht="24" spans="1:36">
      <c r="A3806" s="55">
        <v>330409016</v>
      </c>
      <c r="B3806" s="52" t="s">
        <v>6222</v>
      </c>
      <c r="C3806" s="52"/>
      <c r="D3806" s="52"/>
      <c r="E3806" s="56" t="s">
        <v>28</v>
      </c>
      <c r="F3806" s="56">
        <v>1400</v>
      </c>
      <c r="G3806" s="52"/>
      <c r="H3806" s="47"/>
      <c r="I3806" s="44"/>
      <c r="J3806" s="39" t="e">
        <f>VLOOKUP(A3806,'[1]2019.11'!$A:$B,2,0)</f>
        <v>#N/A</v>
      </c>
      <c r="X3806" s="39" t="e">
        <f>VLOOKUP(A3806,'[1]2019.30'!$A:$B,2,0)</f>
        <v>#N/A</v>
      </c>
      <c r="AJ3806" s="39" t="e">
        <f>VLOOKUP(A3806,[2]修订!$B:$C,2,0)</f>
        <v>#N/A</v>
      </c>
    </row>
    <row r="3807" s="39" customFormat="1" spans="1:36">
      <c r="A3807" s="55">
        <v>330409017</v>
      </c>
      <c r="B3807" s="52" t="s">
        <v>6223</v>
      </c>
      <c r="C3807" s="52"/>
      <c r="D3807" s="52" t="s">
        <v>6209</v>
      </c>
      <c r="E3807" s="56" t="s">
        <v>28</v>
      </c>
      <c r="F3807" s="56">
        <v>950</v>
      </c>
      <c r="G3807" s="52"/>
      <c r="H3807" s="47"/>
      <c r="I3807" s="44"/>
      <c r="J3807" s="39" t="e">
        <f>VLOOKUP(A3807,'[1]2019.11'!$A:$B,2,0)</f>
        <v>#N/A</v>
      </c>
      <c r="X3807" s="39" t="e">
        <f>VLOOKUP(A3807,'[1]2019.30'!$A:$B,2,0)</f>
        <v>#N/A</v>
      </c>
      <c r="AJ3807" s="39" t="e">
        <f>VLOOKUP(A3807,[2]修订!$B:$C,2,0)</f>
        <v>#N/A</v>
      </c>
    </row>
    <row r="3808" s="39" customFormat="1" spans="1:36">
      <c r="A3808" s="55">
        <v>330409018</v>
      </c>
      <c r="B3808" s="52" t="s">
        <v>6224</v>
      </c>
      <c r="C3808" s="52"/>
      <c r="D3808" s="52" t="s">
        <v>6225</v>
      </c>
      <c r="E3808" s="56" t="s">
        <v>28</v>
      </c>
      <c r="F3808" s="56">
        <v>660</v>
      </c>
      <c r="G3808" s="52"/>
      <c r="H3808" s="47"/>
      <c r="I3808" s="44"/>
      <c r="J3808" s="39" t="e">
        <f>VLOOKUP(A3808,'[1]2019.11'!$A:$B,2,0)</f>
        <v>#N/A</v>
      </c>
      <c r="X3808" s="39" t="e">
        <f>VLOOKUP(A3808,'[1]2019.30'!$A:$B,2,0)</f>
        <v>#N/A</v>
      </c>
      <c r="AJ3808" s="39" t="e">
        <f>VLOOKUP(A3808,[2]修订!$B:$C,2,0)</f>
        <v>#N/A</v>
      </c>
    </row>
    <row r="3809" s="39" customFormat="1" ht="24" spans="1:36">
      <c r="A3809" s="55">
        <v>330409019</v>
      </c>
      <c r="B3809" s="52" t="s">
        <v>6226</v>
      </c>
      <c r="C3809" s="52" t="s">
        <v>6227</v>
      </c>
      <c r="D3809" s="52" t="s">
        <v>6228</v>
      </c>
      <c r="E3809" s="56" t="s">
        <v>28</v>
      </c>
      <c r="F3809" s="56">
        <v>950</v>
      </c>
      <c r="G3809" s="52"/>
      <c r="H3809" s="47"/>
      <c r="I3809" s="44"/>
      <c r="J3809" s="39" t="e">
        <f>VLOOKUP(A3809,'[1]2019.11'!$A:$B,2,0)</f>
        <v>#N/A</v>
      </c>
      <c r="X3809" s="39" t="e">
        <f>VLOOKUP(A3809,'[1]2019.30'!$A:$B,2,0)</f>
        <v>#N/A</v>
      </c>
      <c r="AJ3809" s="39" t="e">
        <f>VLOOKUP(A3809,[2]修订!$B:$C,2,0)</f>
        <v>#N/A</v>
      </c>
    </row>
    <row r="3810" s="39" customFormat="1" spans="1:36">
      <c r="A3810" s="55">
        <v>330409020</v>
      </c>
      <c r="B3810" s="52" t="s">
        <v>6229</v>
      </c>
      <c r="C3810" s="52"/>
      <c r="D3810" s="52" t="s">
        <v>6230</v>
      </c>
      <c r="E3810" s="56" t="s">
        <v>28</v>
      </c>
      <c r="F3810" s="56">
        <v>1500</v>
      </c>
      <c r="G3810" s="52"/>
      <c r="H3810" s="47"/>
      <c r="I3810" s="44"/>
      <c r="J3810" s="39" t="e">
        <f>VLOOKUP(A3810,'[1]2019.11'!$A:$B,2,0)</f>
        <v>#N/A</v>
      </c>
      <c r="X3810" s="39" t="e">
        <f>VLOOKUP(A3810,'[1]2019.30'!$A:$B,2,0)</f>
        <v>#N/A</v>
      </c>
      <c r="AJ3810" s="39" t="e">
        <f>VLOOKUP(A3810,[2]修订!$B:$C,2,0)</f>
        <v>#N/A</v>
      </c>
    </row>
    <row r="3811" s="39" customFormat="1" spans="1:36">
      <c r="A3811" s="55">
        <v>330409021</v>
      </c>
      <c r="B3811" s="52" t="s">
        <v>6231</v>
      </c>
      <c r="C3811" s="52"/>
      <c r="D3811" s="52"/>
      <c r="E3811" s="56" t="s">
        <v>28</v>
      </c>
      <c r="F3811" s="56">
        <v>570</v>
      </c>
      <c r="G3811" s="52"/>
      <c r="H3811" s="47"/>
      <c r="I3811" s="44"/>
      <c r="J3811" s="39" t="e">
        <f>VLOOKUP(A3811,'[1]2019.11'!$A:$B,2,0)</f>
        <v>#N/A</v>
      </c>
      <c r="X3811" s="39" t="e">
        <f>VLOOKUP(A3811,'[1]2019.30'!$A:$B,2,0)</f>
        <v>#N/A</v>
      </c>
      <c r="AJ3811" s="39" t="e">
        <f>VLOOKUP(A3811,[2]修订!$B:$C,2,0)</f>
        <v>#N/A</v>
      </c>
    </row>
    <row r="3812" s="39" customFormat="1" spans="1:36">
      <c r="A3812" s="55">
        <v>330409022</v>
      </c>
      <c r="B3812" s="52" t="s">
        <v>6232</v>
      </c>
      <c r="C3812" s="52"/>
      <c r="D3812" s="52"/>
      <c r="E3812" s="56" t="s">
        <v>3281</v>
      </c>
      <c r="F3812" s="56">
        <v>570</v>
      </c>
      <c r="G3812" s="52"/>
      <c r="H3812" s="47"/>
      <c r="I3812" s="44"/>
      <c r="J3812" s="39" t="e">
        <f>VLOOKUP(A3812,'[1]2019.11'!$A:$B,2,0)</f>
        <v>#N/A</v>
      </c>
      <c r="X3812" s="39" t="e">
        <f>VLOOKUP(A3812,'[1]2019.30'!$A:$B,2,0)</f>
        <v>#N/A</v>
      </c>
      <c r="AJ3812" s="39" t="e">
        <f>VLOOKUP(A3812,[2]修订!$B:$C,2,0)</f>
        <v>#N/A</v>
      </c>
    </row>
    <row r="3813" s="39" customFormat="1" spans="1:36">
      <c r="A3813" s="55">
        <v>330409023</v>
      </c>
      <c r="B3813" s="52" t="s">
        <v>6233</v>
      </c>
      <c r="C3813" s="52"/>
      <c r="D3813" s="52"/>
      <c r="E3813" s="56" t="s">
        <v>507</v>
      </c>
      <c r="F3813" s="56">
        <v>1100</v>
      </c>
      <c r="G3813" s="52"/>
      <c r="H3813" s="47"/>
      <c r="I3813" s="44"/>
      <c r="J3813" s="39" t="e">
        <f>VLOOKUP(A3813,'[1]2019.11'!$A:$B,2,0)</f>
        <v>#N/A</v>
      </c>
      <c r="X3813" s="39" t="e">
        <f>VLOOKUP(A3813,'[1]2019.30'!$A:$B,2,0)</f>
        <v>#N/A</v>
      </c>
      <c r="AJ3813" s="39" t="e">
        <f>VLOOKUP(A3813,[2]修订!$B:$C,2,0)</f>
        <v>#N/A</v>
      </c>
    </row>
    <row r="3814" s="39" customFormat="1" spans="1:36">
      <c r="A3814" s="55">
        <v>330409024</v>
      </c>
      <c r="B3814" s="52" t="s">
        <v>6234</v>
      </c>
      <c r="C3814" s="52"/>
      <c r="D3814" s="52"/>
      <c r="E3814" s="56" t="s">
        <v>28</v>
      </c>
      <c r="F3814" s="56">
        <v>1200</v>
      </c>
      <c r="G3814" s="52"/>
      <c r="H3814" s="47"/>
      <c r="I3814" s="44"/>
      <c r="J3814" s="39" t="e">
        <f>VLOOKUP(A3814,'[1]2019.11'!$A:$B,2,0)</f>
        <v>#N/A</v>
      </c>
      <c r="X3814" s="39" t="e">
        <f>VLOOKUP(A3814,'[1]2019.30'!$A:$B,2,0)</f>
        <v>#N/A</v>
      </c>
      <c r="AJ3814" s="39" t="e">
        <f>VLOOKUP(A3814,[2]修订!$B:$C,2,0)</f>
        <v>#N/A</v>
      </c>
    </row>
    <row r="3815" s="39" customFormat="1" spans="1:36">
      <c r="A3815" s="55">
        <v>330409025</v>
      </c>
      <c r="B3815" s="52" t="s">
        <v>6235</v>
      </c>
      <c r="C3815" s="52"/>
      <c r="D3815" s="52" t="s">
        <v>3858</v>
      </c>
      <c r="E3815" s="56" t="s">
        <v>507</v>
      </c>
      <c r="F3815" s="56">
        <v>570</v>
      </c>
      <c r="G3815" s="52"/>
      <c r="H3815" s="47"/>
      <c r="I3815" s="44"/>
      <c r="J3815" s="39" t="e">
        <f>VLOOKUP(A3815,'[1]2019.11'!$A:$B,2,0)</f>
        <v>#N/A</v>
      </c>
      <c r="X3815" s="39" t="e">
        <f>VLOOKUP(A3815,'[1]2019.30'!$A:$B,2,0)</f>
        <v>#N/A</v>
      </c>
      <c r="AJ3815" s="39" t="e">
        <f>VLOOKUP(A3815,[2]修订!$B:$C,2,0)</f>
        <v>#N/A</v>
      </c>
    </row>
    <row r="3816" s="39" customFormat="1" spans="1:36">
      <c r="A3816" s="55">
        <v>330409026</v>
      </c>
      <c r="B3816" s="52" t="s">
        <v>6236</v>
      </c>
      <c r="C3816" s="52"/>
      <c r="D3816" s="52"/>
      <c r="E3816" s="56" t="s">
        <v>5027</v>
      </c>
      <c r="F3816" s="56">
        <v>1100</v>
      </c>
      <c r="G3816" s="52"/>
      <c r="H3816" s="47"/>
      <c r="I3816" s="44"/>
      <c r="J3816" s="39" t="e">
        <f>VLOOKUP(A3816,'[1]2019.11'!$A:$B,2,0)</f>
        <v>#N/A</v>
      </c>
      <c r="X3816" s="39" t="e">
        <f>VLOOKUP(A3816,'[1]2019.30'!$A:$B,2,0)</f>
        <v>#N/A</v>
      </c>
      <c r="AJ3816" s="39" t="e">
        <f>VLOOKUP(A3816,[2]修订!$B:$C,2,0)</f>
        <v>#N/A</v>
      </c>
    </row>
    <row r="3817" s="39" customFormat="1" spans="1:36">
      <c r="A3817" s="55">
        <v>330409027</v>
      </c>
      <c r="B3817" s="52" t="s">
        <v>6237</v>
      </c>
      <c r="C3817" s="52" t="s">
        <v>6238</v>
      </c>
      <c r="D3817" s="52"/>
      <c r="E3817" s="56" t="s">
        <v>28</v>
      </c>
      <c r="F3817" s="56">
        <v>760</v>
      </c>
      <c r="G3817" s="52"/>
      <c r="H3817" s="47"/>
      <c r="I3817" s="44"/>
      <c r="J3817" s="39" t="e">
        <f>VLOOKUP(A3817,'[1]2019.11'!$A:$B,2,0)</f>
        <v>#N/A</v>
      </c>
      <c r="X3817" s="39" t="e">
        <f>VLOOKUP(A3817,'[1]2019.30'!$A:$B,2,0)</f>
        <v>#N/A</v>
      </c>
      <c r="AJ3817" s="39" t="e">
        <f>VLOOKUP(A3817,[2]修订!$B:$C,2,0)</f>
        <v>#N/A</v>
      </c>
    </row>
    <row r="3818" s="39" customFormat="1" ht="24" spans="1:36">
      <c r="A3818" s="55">
        <v>330409028</v>
      </c>
      <c r="B3818" s="52" t="s">
        <v>6239</v>
      </c>
      <c r="C3818" s="52" t="s">
        <v>6240</v>
      </c>
      <c r="D3818" s="52"/>
      <c r="E3818" s="56" t="s">
        <v>28</v>
      </c>
      <c r="F3818" s="56">
        <v>760</v>
      </c>
      <c r="G3818" s="52" t="s">
        <v>6241</v>
      </c>
      <c r="H3818" s="47"/>
      <c r="I3818" s="44"/>
      <c r="J3818" s="39" t="e">
        <f>VLOOKUP(A3818,'[1]2019.11'!$A:$B,2,0)</f>
        <v>#N/A</v>
      </c>
      <c r="X3818" s="39" t="e">
        <f>VLOOKUP(A3818,'[1]2019.30'!$A:$B,2,0)</f>
        <v>#N/A</v>
      </c>
      <c r="AJ3818" s="39" t="e">
        <f>VLOOKUP(A3818,[2]修订!$B:$C,2,0)</f>
        <v>#N/A</v>
      </c>
    </row>
    <row r="3819" s="39" customFormat="1" spans="1:36">
      <c r="A3819" s="55">
        <v>3305</v>
      </c>
      <c r="B3819" s="52" t="s">
        <v>6242</v>
      </c>
      <c r="C3819" s="52"/>
      <c r="D3819" s="52"/>
      <c r="E3819" s="56"/>
      <c r="F3819" s="56"/>
      <c r="G3819" s="52"/>
      <c r="H3819" s="47"/>
      <c r="I3819" s="44"/>
      <c r="J3819" s="39" t="str">
        <f>VLOOKUP(A3819,'[1]2019.11'!$A:$B,2,0)</f>
        <v>5．耳部手术</v>
      </c>
      <c r="K3819" s="39">
        <f>IF(B3819=J3819,0,1)</f>
        <v>0</v>
      </c>
      <c r="L3819" s="39">
        <v>0</v>
      </c>
      <c r="M3819" s="39">
        <f>IF(C3819=L3819,0,1)</f>
        <v>0</v>
      </c>
      <c r="N3819" s="39" t="e">
        <f>VLOOKUP(A3819,'[1]2019.11'!$A:$D,4,0)</f>
        <v>#REF!</v>
      </c>
      <c r="O3819" s="39" t="e">
        <f>IF(D3819=N3819,0,1)</f>
        <v>#REF!</v>
      </c>
      <c r="P3819" s="39" t="e">
        <f>VLOOKUP(A3819:A3820,'[1]2019.11'!$A:$E,5,0)</f>
        <v>#REF!</v>
      </c>
      <c r="Q3819" s="39" t="e">
        <f>IF(E3819=P3819,0,1)</f>
        <v>#REF!</v>
      </c>
      <c r="R3819" s="39" t="e">
        <f>VLOOKUP(A3819,'[1]2019.11'!$A:$F,6,0)</f>
        <v>#REF!</v>
      </c>
      <c r="S3819" s="39" t="e">
        <f>IF(F3819=R3819,0,1)</f>
        <v>#REF!</v>
      </c>
      <c r="V3819" s="39">
        <v>0</v>
      </c>
      <c r="W3819" s="39">
        <f>IF(G3819=V3819,0,1)</f>
        <v>0</v>
      </c>
      <c r="X3819" s="39" t="str">
        <f>VLOOKUP(A3819,'[1]2019.30'!$A:$B,2,0)</f>
        <v>5．耳部手术</v>
      </c>
      <c r="Y3819" s="39">
        <f>IF(B3819=X3819,0,1)</f>
        <v>0</v>
      </c>
      <c r="Z3819" s="39">
        <v>0</v>
      </c>
      <c r="AA3819" s="39">
        <f>IF(C3819=Z3819,0,1)</f>
        <v>0</v>
      </c>
      <c r="AB3819" s="39" t="e">
        <f>VLOOKUP(A3819,'[1]2019.30'!$A:$D,4,0)</f>
        <v>#REF!</v>
      </c>
      <c r="AC3819" s="39" t="e">
        <f>IF(D3819=AB3819,0,1)</f>
        <v>#REF!</v>
      </c>
      <c r="AD3819" s="39" t="e">
        <f>VLOOKUP(A3819,'[1]2019.30'!$A:$E,5,0)</f>
        <v>#REF!</v>
      </c>
      <c r="AE3819" s="39" t="e">
        <f>IF(E3819=AD3819,0,1)</f>
        <v>#REF!</v>
      </c>
      <c r="AF3819" s="39" t="e">
        <f>VLOOKUP(A3819,'[1]2019.30'!$A:$F,6,0)</f>
        <v>#REF!</v>
      </c>
      <c r="AG3819" s="39" t="e">
        <f>IF(F3819=AF3819,0,1)</f>
        <v>#REF!</v>
      </c>
      <c r="AH3819" s="39">
        <v>0</v>
      </c>
      <c r="AI3819" s="39">
        <f>IF(G3819=AH3819,0,1)</f>
        <v>0</v>
      </c>
      <c r="AJ3819" s="39" t="e">
        <f>VLOOKUP(A3819,[2]修订!$B:$C,2,0)</f>
        <v>#N/A</v>
      </c>
    </row>
    <row r="3820" s="39" customFormat="1" spans="1:36">
      <c r="A3820" s="55">
        <v>330501</v>
      </c>
      <c r="B3820" s="52" t="s">
        <v>6243</v>
      </c>
      <c r="C3820" s="52"/>
      <c r="D3820" s="52"/>
      <c r="E3820" s="56"/>
      <c r="F3820" s="56"/>
      <c r="G3820" s="52"/>
      <c r="H3820" s="47"/>
      <c r="I3820" s="44"/>
      <c r="J3820" s="39" t="e">
        <f>VLOOKUP(A3820,'[1]2019.11'!$A:$B,2,0)</f>
        <v>#N/A</v>
      </c>
      <c r="X3820" s="39" t="str">
        <f>VLOOKUP(A3820,'[1]2019.30'!$A:$B,2,0)</f>
        <v>外耳手术</v>
      </c>
      <c r="Y3820" s="39">
        <f>IF(B3820=X3820,0,1)</f>
        <v>0</v>
      </c>
      <c r="Z3820" s="39">
        <v>0</v>
      </c>
      <c r="AA3820" s="39">
        <f>IF(C3820=Z3820,0,1)</f>
        <v>0</v>
      </c>
      <c r="AB3820" s="39" t="e">
        <f>VLOOKUP(A3820,'[1]2019.30'!$A:$D,4,0)</f>
        <v>#REF!</v>
      </c>
      <c r="AC3820" s="39" t="e">
        <f>IF(D3820=AB3820,0,1)</f>
        <v>#REF!</v>
      </c>
      <c r="AD3820" s="39" t="e">
        <f>VLOOKUP(A3820,'[1]2019.30'!$A:$E,5,0)</f>
        <v>#REF!</v>
      </c>
      <c r="AE3820" s="39" t="e">
        <f>IF(E3820=AD3820,0,1)</f>
        <v>#REF!</v>
      </c>
      <c r="AF3820" s="39" t="e">
        <f>VLOOKUP(A3820,'[1]2019.30'!$A:$F,6,0)</f>
        <v>#REF!</v>
      </c>
      <c r="AG3820" s="39" t="e">
        <f>IF(F3820=AF3820,0,1)</f>
        <v>#REF!</v>
      </c>
      <c r="AH3820" s="39">
        <v>0</v>
      </c>
      <c r="AI3820" s="39">
        <f>IF(G3820=AH3820,0,1)</f>
        <v>0</v>
      </c>
      <c r="AJ3820" s="39" t="e">
        <f>VLOOKUP(A3820,[2]修订!$B:$C,2,0)</f>
        <v>#N/A</v>
      </c>
    </row>
    <row r="3821" s="39" customFormat="1" spans="1:36">
      <c r="A3821" s="55">
        <v>330501001</v>
      </c>
      <c r="B3821" s="52" t="s">
        <v>6244</v>
      </c>
      <c r="C3821" s="52" t="s">
        <v>6245</v>
      </c>
      <c r="D3821" s="52"/>
      <c r="E3821" s="56" t="s">
        <v>28</v>
      </c>
      <c r="F3821" s="56">
        <v>470</v>
      </c>
      <c r="G3821" s="52"/>
      <c r="H3821" s="47"/>
      <c r="I3821" s="44"/>
      <c r="J3821" s="39" t="e">
        <f>VLOOKUP(A3821,'[1]2019.11'!$A:$B,2,0)</f>
        <v>#N/A</v>
      </c>
      <c r="X3821" s="39" t="e">
        <f>VLOOKUP(A3821,'[1]2019.30'!$A:$B,2,0)</f>
        <v>#N/A</v>
      </c>
      <c r="AJ3821" s="39" t="e">
        <f>VLOOKUP(A3821,[2]修订!$B:$C,2,0)</f>
        <v>#N/A</v>
      </c>
    </row>
    <row r="3822" s="39" customFormat="1" spans="1:36">
      <c r="A3822" s="55">
        <v>330501002</v>
      </c>
      <c r="B3822" s="52" t="s">
        <v>6246</v>
      </c>
      <c r="C3822" s="52"/>
      <c r="D3822" s="52"/>
      <c r="E3822" s="56" t="s">
        <v>28</v>
      </c>
      <c r="F3822" s="56">
        <v>280</v>
      </c>
      <c r="G3822" s="52"/>
      <c r="H3822" s="47"/>
      <c r="I3822" s="44"/>
      <c r="J3822" s="39" t="e">
        <f>VLOOKUP(A3822,'[1]2019.11'!$A:$B,2,0)</f>
        <v>#N/A</v>
      </c>
      <c r="X3822" s="39" t="e">
        <f>VLOOKUP(A3822,'[1]2019.30'!$A:$B,2,0)</f>
        <v>#N/A</v>
      </c>
      <c r="AJ3822" s="39" t="e">
        <f>VLOOKUP(A3822,[2]修订!$B:$C,2,0)</f>
        <v>#N/A</v>
      </c>
    </row>
    <row r="3823" s="39" customFormat="1" ht="24" spans="1:36">
      <c r="A3823" s="55">
        <v>330501003</v>
      </c>
      <c r="B3823" s="52" t="s">
        <v>6247</v>
      </c>
      <c r="C3823" s="52"/>
      <c r="D3823" s="52"/>
      <c r="E3823" s="56" t="s">
        <v>28</v>
      </c>
      <c r="F3823" s="56">
        <v>470</v>
      </c>
      <c r="G3823" s="52" t="s">
        <v>6248</v>
      </c>
      <c r="H3823" s="47"/>
      <c r="I3823" s="44"/>
      <c r="J3823" s="39" t="e">
        <f>VLOOKUP(A3823,'[1]2019.11'!$A:$B,2,0)</f>
        <v>#N/A</v>
      </c>
      <c r="X3823" s="39" t="e">
        <f>VLOOKUP(A3823,'[1]2019.30'!$A:$B,2,0)</f>
        <v>#N/A</v>
      </c>
      <c r="AJ3823" s="39" t="e">
        <f>VLOOKUP(A3823,[2]修订!$B:$C,2,0)</f>
        <v>#N/A</v>
      </c>
    </row>
    <row r="3824" s="39" customFormat="1" spans="1:36">
      <c r="A3824" s="55">
        <v>330501004</v>
      </c>
      <c r="B3824" s="52" t="s">
        <v>6249</v>
      </c>
      <c r="C3824" s="52"/>
      <c r="D3824" s="52"/>
      <c r="E3824" s="56" t="s">
        <v>28</v>
      </c>
      <c r="F3824" s="56">
        <v>950</v>
      </c>
      <c r="G3824" s="52"/>
      <c r="H3824" s="47"/>
      <c r="I3824" s="44"/>
      <c r="J3824" s="39" t="e">
        <f>VLOOKUP(A3824,'[1]2019.11'!$A:$B,2,0)</f>
        <v>#N/A</v>
      </c>
      <c r="X3824" s="39" t="e">
        <f>VLOOKUP(A3824,'[1]2019.30'!$A:$B,2,0)</f>
        <v>#N/A</v>
      </c>
      <c r="AJ3824" s="39" t="e">
        <f>VLOOKUP(A3824,[2]修订!$B:$C,2,0)</f>
        <v>#N/A</v>
      </c>
    </row>
    <row r="3825" s="39" customFormat="1" spans="1:36">
      <c r="A3825" s="55">
        <v>330501005</v>
      </c>
      <c r="B3825" s="52" t="s">
        <v>6250</v>
      </c>
      <c r="C3825" s="52"/>
      <c r="D3825" s="52"/>
      <c r="E3825" s="56" t="s">
        <v>28</v>
      </c>
      <c r="F3825" s="56">
        <v>380</v>
      </c>
      <c r="G3825" s="52"/>
      <c r="H3825" s="47"/>
      <c r="I3825" s="44"/>
      <c r="J3825" s="39" t="e">
        <f>VLOOKUP(A3825,'[1]2019.11'!$A:$B,2,0)</f>
        <v>#N/A</v>
      </c>
      <c r="X3825" s="39" t="e">
        <f>VLOOKUP(A3825,'[1]2019.30'!$A:$B,2,0)</f>
        <v>#N/A</v>
      </c>
      <c r="AJ3825" s="39" t="e">
        <f>VLOOKUP(A3825,[2]修订!$B:$C,2,0)</f>
        <v>#N/A</v>
      </c>
    </row>
    <row r="3826" s="39" customFormat="1" spans="1:36">
      <c r="A3826" s="55">
        <v>330501006</v>
      </c>
      <c r="B3826" s="52" t="s">
        <v>6251</v>
      </c>
      <c r="C3826" s="52"/>
      <c r="D3826" s="52"/>
      <c r="E3826" s="56" t="s">
        <v>28</v>
      </c>
      <c r="F3826" s="56">
        <v>580</v>
      </c>
      <c r="G3826" s="52"/>
      <c r="H3826" s="47" t="s">
        <v>68</v>
      </c>
      <c r="I3826" s="44"/>
      <c r="J3826" s="39" t="e">
        <f>VLOOKUP(A3826,'[1]2019.11'!$A:$B,2,0)</f>
        <v>#N/A</v>
      </c>
      <c r="X3826" s="39" t="str">
        <f>VLOOKUP(A3826,'[1]2019.30'!$A:$B,2,0)</f>
        <v>耳前瘘管切除术</v>
      </c>
      <c r="Y3826" s="39">
        <f>IF(B3826=X3826,0,1)</f>
        <v>0</v>
      </c>
      <c r="Z3826" s="39">
        <v>0</v>
      </c>
      <c r="AA3826" s="39">
        <f>IF(C3826=Z3826,0,1)</f>
        <v>0</v>
      </c>
      <c r="AB3826" s="39" t="e">
        <f>VLOOKUP(A3826,'[1]2019.30'!$A:$D,4,0)</f>
        <v>#REF!</v>
      </c>
      <c r="AC3826" s="39" t="e">
        <f>IF(D3826=AB3826,0,1)</f>
        <v>#REF!</v>
      </c>
      <c r="AD3826" s="39" t="str">
        <f>VLOOKUP(A3826,'[1]2019.30'!$A:$E,5,0)</f>
        <v>次</v>
      </c>
      <c r="AE3826" s="39">
        <f>IF(E3826=AD3826,0,1)</f>
        <v>0</v>
      </c>
      <c r="AF3826" s="39">
        <f>VLOOKUP(A3826,'[1]2019.30'!$A:$F,6,0)</f>
        <v>580</v>
      </c>
      <c r="AG3826" s="39">
        <f>IF(F3826=AF3826,0,1)</f>
        <v>0</v>
      </c>
      <c r="AH3826" s="39">
        <v>0</v>
      </c>
      <c r="AI3826" s="39">
        <f>IF(G3826=AH3826,0,1)</f>
        <v>0</v>
      </c>
      <c r="AJ3826" s="39" t="e">
        <f>VLOOKUP(A3826,[2]修订!$B:$C,2,0)</f>
        <v>#N/A</v>
      </c>
    </row>
    <row r="3827" s="39" customFormat="1" spans="1:36">
      <c r="A3827" s="55">
        <v>330501007</v>
      </c>
      <c r="B3827" s="52" t="s">
        <v>6252</v>
      </c>
      <c r="C3827" s="52" t="s">
        <v>6253</v>
      </c>
      <c r="D3827" s="52"/>
      <c r="E3827" s="56" t="s">
        <v>28</v>
      </c>
      <c r="F3827" s="56">
        <v>1100</v>
      </c>
      <c r="G3827" s="52"/>
      <c r="H3827" s="47"/>
      <c r="I3827" s="44"/>
      <c r="J3827" s="39" t="e">
        <f>VLOOKUP(A3827,'[1]2019.11'!$A:$B,2,0)</f>
        <v>#N/A</v>
      </c>
      <c r="X3827" s="39" t="e">
        <f>VLOOKUP(A3827,'[1]2019.30'!$A:$B,2,0)</f>
        <v>#N/A</v>
      </c>
      <c r="AJ3827" s="39" t="e">
        <f>VLOOKUP(A3827,[2]修订!$B:$C,2,0)</f>
        <v>#N/A</v>
      </c>
    </row>
    <row r="3828" s="39" customFormat="1" spans="1:36">
      <c r="A3828" s="55">
        <v>330501008</v>
      </c>
      <c r="B3828" s="52" t="s">
        <v>6254</v>
      </c>
      <c r="C3828" s="52"/>
      <c r="D3828" s="52"/>
      <c r="E3828" s="56" t="s">
        <v>28</v>
      </c>
      <c r="F3828" s="56">
        <v>410</v>
      </c>
      <c r="G3828" s="52"/>
      <c r="H3828" s="47"/>
      <c r="I3828" s="44"/>
      <c r="J3828" s="39" t="e">
        <f>VLOOKUP(A3828,'[1]2019.11'!$A:$B,2,0)</f>
        <v>#N/A</v>
      </c>
      <c r="X3828" s="39" t="e">
        <f>VLOOKUP(A3828,'[1]2019.30'!$A:$B,2,0)</f>
        <v>#N/A</v>
      </c>
      <c r="AJ3828" s="39" t="e">
        <f>VLOOKUP(A3828,[2]修订!$B:$C,2,0)</f>
        <v>#N/A</v>
      </c>
    </row>
    <row r="3829" s="39" customFormat="1" spans="1:36">
      <c r="A3829" s="55">
        <v>330501009</v>
      </c>
      <c r="B3829" s="52" t="s">
        <v>6255</v>
      </c>
      <c r="C3829" s="52"/>
      <c r="D3829" s="52"/>
      <c r="E3829" s="56" t="s">
        <v>28</v>
      </c>
      <c r="F3829" s="56">
        <v>140</v>
      </c>
      <c r="G3829" s="52"/>
      <c r="H3829" s="47"/>
      <c r="I3829" s="44"/>
      <c r="J3829" s="39" t="e">
        <f>VLOOKUP(A3829,'[1]2019.11'!$A:$B,2,0)</f>
        <v>#N/A</v>
      </c>
      <c r="X3829" s="39" t="e">
        <f>VLOOKUP(A3829,'[1]2019.30'!$A:$B,2,0)</f>
        <v>#N/A</v>
      </c>
      <c r="AJ3829" s="39" t="e">
        <f>VLOOKUP(A3829,[2]修订!$B:$C,2,0)</f>
        <v>#N/A</v>
      </c>
    </row>
    <row r="3830" s="39" customFormat="1" spans="1:36">
      <c r="A3830" s="55">
        <v>330501010</v>
      </c>
      <c r="B3830" s="52" t="s">
        <v>6256</v>
      </c>
      <c r="C3830" s="52" t="s">
        <v>6257</v>
      </c>
      <c r="D3830" s="52"/>
      <c r="E3830" s="56" t="s">
        <v>28</v>
      </c>
      <c r="F3830" s="56">
        <v>580</v>
      </c>
      <c r="G3830" s="52"/>
      <c r="H3830" s="47" t="s">
        <v>68</v>
      </c>
      <c r="I3830" s="44"/>
      <c r="J3830" s="39" t="e">
        <f>VLOOKUP(A3830,'[1]2019.11'!$A:$B,2,0)</f>
        <v>#N/A</v>
      </c>
      <c r="X3830" s="39" t="str">
        <f>VLOOKUP(A3830,'[1]2019.30'!$A:$B,2,0)</f>
        <v>外耳道良性肿物切除术</v>
      </c>
      <c r="Y3830" s="39">
        <f>IF(B3830=X3830,0,1)</f>
        <v>0</v>
      </c>
      <c r="Z3830" s="39" t="s">
        <v>6257</v>
      </c>
      <c r="AA3830" s="39">
        <f>IF(C3830=Z3830,0,1)</f>
        <v>0</v>
      </c>
      <c r="AB3830" s="39" t="e">
        <f>VLOOKUP(A3830,'[1]2019.30'!$A:$D,4,0)</f>
        <v>#REF!</v>
      </c>
      <c r="AC3830" s="39" t="e">
        <f>IF(D3830=AB3830,0,1)</f>
        <v>#REF!</v>
      </c>
      <c r="AD3830" s="39" t="str">
        <f>VLOOKUP(A3830,'[1]2019.30'!$A:$E,5,0)</f>
        <v>次</v>
      </c>
      <c r="AE3830" s="39">
        <f>IF(E3830=AD3830,0,1)</f>
        <v>0</v>
      </c>
      <c r="AF3830" s="39">
        <f>VLOOKUP(A3830,'[1]2019.30'!$A:$F,6,0)</f>
        <v>580</v>
      </c>
      <c r="AG3830" s="39">
        <f>IF(F3830=AF3830,0,1)</f>
        <v>0</v>
      </c>
      <c r="AH3830" s="39">
        <v>0</v>
      </c>
      <c r="AI3830" s="39">
        <f>IF(G3830=AH3830,0,1)</f>
        <v>0</v>
      </c>
      <c r="AJ3830" s="39" t="e">
        <f>VLOOKUP(A3830,[2]修订!$B:$C,2,0)</f>
        <v>#N/A</v>
      </c>
    </row>
    <row r="3831" s="39" customFormat="1" spans="1:36">
      <c r="A3831" s="55">
        <v>330501011</v>
      </c>
      <c r="B3831" s="52" t="s">
        <v>6258</v>
      </c>
      <c r="C3831" s="52"/>
      <c r="D3831" s="52"/>
      <c r="E3831" s="56" t="s">
        <v>28</v>
      </c>
      <c r="F3831" s="56">
        <v>95</v>
      </c>
      <c r="G3831" s="52"/>
      <c r="H3831" s="47"/>
      <c r="I3831" s="44"/>
      <c r="J3831" s="39" t="e">
        <f>VLOOKUP(A3831,'[1]2019.11'!$A:$B,2,0)</f>
        <v>#N/A</v>
      </c>
      <c r="X3831" s="39" t="e">
        <f>VLOOKUP(A3831,'[1]2019.30'!$A:$B,2,0)</f>
        <v>#N/A</v>
      </c>
      <c r="AJ3831" s="39" t="e">
        <f>VLOOKUP(A3831,[2]修订!$B:$C,2,0)</f>
        <v>#N/A</v>
      </c>
    </row>
    <row r="3832" s="39" customFormat="1" spans="1:36">
      <c r="A3832" s="55">
        <v>330501012</v>
      </c>
      <c r="B3832" s="52" t="s">
        <v>6259</v>
      </c>
      <c r="C3832" s="52"/>
      <c r="D3832" s="52"/>
      <c r="E3832" s="56" t="s">
        <v>28</v>
      </c>
      <c r="F3832" s="56">
        <v>95</v>
      </c>
      <c r="G3832" s="52"/>
      <c r="H3832" s="47"/>
      <c r="I3832" s="44"/>
      <c r="J3832" s="39" t="e">
        <f>VLOOKUP(A3832,'[1]2019.11'!$A:$B,2,0)</f>
        <v>#N/A</v>
      </c>
      <c r="X3832" s="39" t="e">
        <f>VLOOKUP(A3832,'[1]2019.30'!$A:$B,2,0)</f>
        <v>#N/A</v>
      </c>
      <c r="AJ3832" s="39" t="e">
        <f>VLOOKUP(A3832,[2]修订!$B:$C,2,0)</f>
        <v>#N/A</v>
      </c>
    </row>
    <row r="3833" s="39" customFormat="1" spans="1:36">
      <c r="A3833" s="55">
        <v>330501013</v>
      </c>
      <c r="B3833" s="52" t="s">
        <v>6260</v>
      </c>
      <c r="C3833" s="52"/>
      <c r="D3833" s="52"/>
      <c r="E3833" s="56" t="s">
        <v>28</v>
      </c>
      <c r="F3833" s="56">
        <v>830</v>
      </c>
      <c r="G3833" s="52"/>
      <c r="H3833" s="47"/>
      <c r="I3833" s="44"/>
      <c r="J3833" s="39" t="e">
        <f>VLOOKUP(A3833,'[1]2019.11'!$A:$B,2,0)</f>
        <v>#N/A</v>
      </c>
      <c r="X3833" s="39" t="e">
        <f>VLOOKUP(A3833,'[1]2019.30'!$A:$B,2,0)</f>
        <v>#N/A</v>
      </c>
      <c r="AJ3833" s="39" t="e">
        <f>VLOOKUP(A3833,[2]修订!$B:$C,2,0)</f>
        <v>#N/A</v>
      </c>
    </row>
    <row r="3834" s="39" customFormat="1" spans="1:36">
      <c r="A3834" s="55">
        <v>330501014</v>
      </c>
      <c r="B3834" s="52" t="s">
        <v>6261</v>
      </c>
      <c r="C3834" s="52"/>
      <c r="D3834" s="52"/>
      <c r="E3834" s="56" t="s">
        <v>28</v>
      </c>
      <c r="F3834" s="56">
        <v>1400</v>
      </c>
      <c r="G3834" s="52"/>
      <c r="H3834" s="47"/>
      <c r="I3834" s="44"/>
      <c r="J3834" s="39" t="e">
        <f>VLOOKUP(A3834,'[1]2019.11'!$A:$B,2,0)</f>
        <v>#N/A</v>
      </c>
      <c r="X3834" s="39" t="e">
        <f>VLOOKUP(A3834,'[1]2019.30'!$A:$B,2,0)</f>
        <v>#N/A</v>
      </c>
      <c r="AJ3834" s="39" t="e">
        <f>VLOOKUP(A3834,[2]修订!$B:$C,2,0)</f>
        <v>#N/A</v>
      </c>
    </row>
    <row r="3835" s="39" customFormat="1" spans="1:36">
      <c r="A3835" s="55">
        <v>330501015</v>
      </c>
      <c r="B3835" s="52" t="s">
        <v>6262</v>
      </c>
      <c r="C3835" s="52"/>
      <c r="D3835" s="52"/>
      <c r="E3835" s="56" t="s">
        <v>28</v>
      </c>
      <c r="F3835" s="56">
        <v>1100</v>
      </c>
      <c r="G3835" s="52"/>
      <c r="H3835" s="47"/>
      <c r="I3835" s="44"/>
      <c r="J3835" s="39" t="e">
        <f>VLOOKUP(A3835,'[1]2019.11'!$A:$B,2,0)</f>
        <v>#N/A</v>
      </c>
      <c r="X3835" s="39" t="e">
        <f>VLOOKUP(A3835,'[1]2019.30'!$A:$B,2,0)</f>
        <v>#N/A</v>
      </c>
      <c r="AJ3835" s="39" t="e">
        <f>VLOOKUP(A3835,[2]修订!$B:$C,2,0)</f>
        <v>#N/A</v>
      </c>
    </row>
    <row r="3836" s="39" customFormat="1" spans="1:36">
      <c r="A3836" s="55">
        <v>330501016</v>
      </c>
      <c r="B3836" s="52" t="s">
        <v>6263</v>
      </c>
      <c r="C3836" s="52" t="s">
        <v>6264</v>
      </c>
      <c r="D3836" s="52"/>
      <c r="E3836" s="56" t="s">
        <v>28</v>
      </c>
      <c r="F3836" s="56">
        <v>1200</v>
      </c>
      <c r="G3836" s="52"/>
      <c r="H3836" s="47"/>
      <c r="I3836" s="44"/>
      <c r="J3836" s="39" t="e">
        <f>VLOOKUP(A3836,'[1]2019.11'!$A:$B,2,0)</f>
        <v>#N/A</v>
      </c>
      <c r="X3836" s="39" t="e">
        <f>VLOOKUP(A3836,'[1]2019.30'!$A:$B,2,0)</f>
        <v>#N/A</v>
      </c>
      <c r="AJ3836" s="39" t="e">
        <f>VLOOKUP(A3836,[2]修订!$B:$C,2,0)</f>
        <v>#N/A</v>
      </c>
    </row>
    <row r="3837" s="39" customFormat="1" spans="1:36">
      <c r="A3837" s="55">
        <v>330501017</v>
      </c>
      <c r="B3837" s="52" t="s">
        <v>6265</v>
      </c>
      <c r="C3837" s="52" t="s">
        <v>6266</v>
      </c>
      <c r="D3837" s="52"/>
      <c r="E3837" s="56" t="s">
        <v>28</v>
      </c>
      <c r="F3837" s="56">
        <v>1100</v>
      </c>
      <c r="G3837" s="52"/>
      <c r="H3837" s="47"/>
      <c r="I3837" s="44"/>
      <c r="J3837" s="39" t="e">
        <f>VLOOKUP(A3837,'[1]2019.11'!$A:$B,2,0)</f>
        <v>#N/A</v>
      </c>
      <c r="X3837" s="39" t="e">
        <f>VLOOKUP(A3837,'[1]2019.30'!$A:$B,2,0)</f>
        <v>#N/A</v>
      </c>
      <c r="AJ3837" s="39" t="e">
        <f>VLOOKUP(A3837,[2]修订!$B:$C,2,0)</f>
        <v>#N/A</v>
      </c>
    </row>
    <row r="3838" s="39" customFormat="1" spans="1:36">
      <c r="A3838" s="55">
        <v>330501018</v>
      </c>
      <c r="B3838" s="52" t="s">
        <v>6267</v>
      </c>
      <c r="C3838" s="52" t="s">
        <v>6268</v>
      </c>
      <c r="D3838" s="52"/>
      <c r="E3838" s="56" t="s">
        <v>28</v>
      </c>
      <c r="F3838" s="56">
        <v>1400</v>
      </c>
      <c r="G3838" s="52"/>
      <c r="H3838" s="47"/>
      <c r="I3838" s="44"/>
      <c r="J3838" s="39" t="e">
        <f>VLOOKUP(A3838,'[1]2019.11'!$A:$B,2,0)</f>
        <v>#N/A</v>
      </c>
      <c r="X3838" s="39" t="e">
        <f>VLOOKUP(A3838,'[1]2019.30'!$A:$B,2,0)</f>
        <v>#N/A</v>
      </c>
      <c r="AJ3838" s="39" t="e">
        <f>VLOOKUP(A3838,[2]修订!$B:$C,2,0)</f>
        <v>#N/A</v>
      </c>
    </row>
    <row r="3839" s="39" customFormat="1" ht="24" spans="1:36">
      <c r="A3839" s="55">
        <v>330501019</v>
      </c>
      <c r="B3839" s="52" t="s">
        <v>6269</v>
      </c>
      <c r="C3839" s="52" t="s">
        <v>6270</v>
      </c>
      <c r="D3839" s="52" t="s">
        <v>5989</v>
      </c>
      <c r="E3839" s="56" t="s">
        <v>28</v>
      </c>
      <c r="F3839" s="56">
        <v>1100</v>
      </c>
      <c r="G3839" s="52"/>
      <c r="H3839" s="47"/>
      <c r="I3839" s="44"/>
      <c r="J3839" s="39" t="e">
        <f>VLOOKUP(A3839,'[1]2019.11'!$A:$B,2,0)</f>
        <v>#N/A</v>
      </c>
      <c r="X3839" s="39" t="e">
        <f>VLOOKUP(A3839,'[1]2019.30'!$A:$B,2,0)</f>
        <v>#N/A</v>
      </c>
      <c r="AJ3839" s="39" t="e">
        <f>VLOOKUP(A3839,[2]修订!$B:$C,2,0)</f>
        <v>#N/A</v>
      </c>
    </row>
    <row r="3840" s="39" customFormat="1" spans="1:36">
      <c r="A3840" s="55">
        <v>330501020</v>
      </c>
      <c r="B3840" s="52" t="s">
        <v>6271</v>
      </c>
      <c r="C3840" s="52" t="s">
        <v>6272</v>
      </c>
      <c r="D3840" s="52"/>
      <c r="E3840" s="56" t="s">
        <v>28</v>
      </c>
      <c r="F3840" s="56">
        <v>520</v>
      </c>
      <c r="G3840" s="52"/>
      <c r="H3840" s="47"/>
      <c r="I3840" s="44"/>
      <c r="J3840" s="39" t="e">
        <f>VLOOKUP(A3840,'[1]2019.11'!$A:$B,2,0)</f>
        <v>#N/A</v>
      </c>
      <c r="X3840" s="39" t="e">
        <f>VLOOKUP(A3840,'[1]2019.30'!$A:$B,2,0)</f>
        <v>#N/A</v>
      </c>
      <c r="AJ3840" s="39" t="e">
        <f>VLOOKUP(A3840,[2]修订!$B:$C,2,0)</f>
        <v>#N/A</v>
      </c>
    </row>
    <row r="3841" s="39" customFormat="1" spans="1:36">
      <c r="A3841" s="55">
        <v>330501021</v>
      </c>
      <c r="B3841" s="52" t="s">
        <v>6273</v>
      </c>
      <c r="C3841" s="52" t="s">
        <v>6274</v>
      </c>
      <c r="D3841" s="52"/>
      <c r="E3841" s="56" t="s">
        <v>28</v>
      </c>
      <c r="F3841" s="56">
        <v>950</v>
      </c>
      <c r="G3841" s="52"/>
      <c r="H3841" s="47"/>
      <c r="I3841" s="44"/>
      <c r="J3841" s="39" t="e">
        <f>VLOOKUP(A3841,'[1]2019.11'!$A:$B,2,0)</f>
        <v>#N/A</v>
      </c>
      <c r="X3841" s="39" t="e">
        <f>VLOOKUP(A3841,'[1]2019.30'!$A:$B,2,0)</f>
        <v>#N/A</v>
      </c>
      <c r="AJ3841" s="39" t="e">
        <f>VLOOKUP(A3841,[2]修订!$B:$C,2,0)</f>
        <v>#N/A</v>
      </c>
    </row>
    <row r="3842" s="39" customFormat="1" spans="1:36">
      <c r="A3842" s="55">
        <v>330502</v>
      </c>
      <c r="B3842" s="52" t="s">
        <v>6275</v>
      </c>
      <c r="C3842" s="52"/>
      <c r="D3842" s="52"/>
      <c r="E3842" s="56"/>
      <c r="F3842" s="56"/>
      <c r="G3842" s="52"/>
      <c r="H3842" s="47"/>
      <c r="I3842" s="44"/>
      <c r="J3842" s="39" t="str">
        <f>VLOOKUP(A3842,'[1]2019.11'!$A:$B,2,0)</f>
        <v>中耳手术</v>
      </c>
      <c r="K3842" s="39">
        <f>IF(B3842=J3842,0,1)</f>
        <v>0</v>
      </c>
      <c r="L3842" s="39">
        <v>0</v>
      </c>
      <c r="M3842" s="39">
        <f>IF(C3842=L3842,0,1)</f>
        <v>0</v>
      </c>
      <c r="N3842" s="39" t="e">
        <f>VLOOKUP(A3842,'[1]2019.11'!$A:$D,4,0)</f>
        <v>#REF!</v>
      </c>
      <c r="O3842" s="39" t="e">
        <f>IF(D3842=N3842,0,1)</f>
        <v>#REF!</v>
      </c>
      <c r="P3842" s="39" t="e">
        <f>VLOOKUP(A3842:A3843,'[1]2019.11'!$A:$E,5,0)</f>
        <v>#REF!</v>
      </c>
      <c r="Q3842" s="39" t="e">
        <f>IF(E3842=P3842,0,1)</f>
        <v>#REF!</v>
      </c>
      <c r="R3842" s="39" t="e">
        <f>VLOOKUP(A3842,'[1]2019.11'!$A:$F,6,0)</f>
        <v>#REF!</v>
      </c>
      <c r="S3842" s="39" t="e">
        <f>IF(F3842=R3842,0,1)</f>
        <v>#REF!</v>
      </c>
      <c r="V3842" s="39">
        <v>0</v>
      </c>
      <c r="W3842" s="39">
        <f>IF(G3842=V3842,0,1)</f>
        <v>0</v>
      </c>
      <c r="X3842" s="39" t="str">
        <f>VLOOKUP(A3842,'[1]2019.30'!$A:$B,2,0)</f>
        <v>中耳手术</v>
      </c>
      <c r="Y3842" s="39">
        <f>IF(B3842=X3842,0,1)</f>
        <v>0</v>
      </c>
      <c r="Z3842" s="39">
        <v>0</v>
      </c>
      <c r="AA3842" s="39">
        <f>IF(C3842=Z3842,0,1)</f>
        <v>0</v>
      </c>
      <c r="AB3842" s="39" t="e">
        <f>VLOOKUP(A3842,'[1]2019.30'!$A:$D,4,0)</f>
        <v>#REF!</v>
      </c>
      <c r="AC3842" s="39" t="e">
        <f>IF(D3842=AB3842,0,1)</f>
        <v>#REF!</v>
      </c>
      <c r="AD3842" s="39" t="e">
        <f>VLOOKUP(A3842,'[1]2019.30'!$A:$E,5,0)</f>
        <v>#REF!</v>
      </c>
      <c r="AE3842" s="39" t="e">
        <f>IF(E3842=AD3842,0,1)</f>
        <v>#REF!</v>
      </c>
      <c r="AF3842" s="39" t="e">
        <f>VLOOKUP(A3842,'[1]2019.30'!$A:$F,6,0)</f>
        <v>#REF!</v>
      </c>
      <c r="AG3842" s="39" t="e">
        <f>IF(F3842=AF3842,0,1)</f>
        <v>#REF!</v>
      </c>
      <c r="AH3842" s="39">
        <v>0</v>
      </c>
      <c r="AI3842" s="39">
        <f>IF(G3842=AH3842,0,1)</f>
        <v>0</v>
      </c>
      <c r="AJ3842" s="39" t="e">
        <f>VLOOKUP(A3842,[2]修订!$B:$C,2,0)</f>
        <v>#N/A</v>
      </c>
    </row>
    <row r="3843" s="39" customFormat="1" spans="1:36">
      <c r="A3843" s="55">
        <v>330502001</v>
      </c>
      <c r="B3843" s="52" t="s">
        <v>6276</v>
      </c>
      <c r="C3843" s="52"/>
      <c r="D3843" s="52"/>
      <c r="E3843" s="56" t="s">
        <v>28</v>
      </c>
      <c r="F3843" s="56">
        <v>600</v>
      </c>
      <c r="G3843" s="52"/>
      <c r="H3843" s="47" t="s">
        <v>68</v>
      </c>
      <c r="I3843" s="44"/>
      <c r="J3843" s="39" t="e">
        <f>VLOOKUP(A3843,'[1]2019.11'!$A:$B,2,0)</f>
        <v>#N/A</v>
      </c>
      <c r="X3843" s="39" t="str">
        <f>VLOOKUP(A3843,'[1]2019.30'!$A:$B,2,0)</f>
        <v>鼓膜置管术</v>
      </c>
      <c r="Y3843" s="39">
        <f>IF(B3843=X3843,0,1)</f>
        <v>0</v>
      </c>
      <c r="Z3843" s="39">
        <v>0</v>
      </c>
      <c r="AA3843" s="39">
        <f>IF(C3843=Z3843,0,1)</f>
        <v>0</v>
      </c>
      <c r="AB3843" s="39" t="e">
        <f>VLOOKUP(A3843,'[1]2019.30'!$A:$D,4,0)</f>
        <v>#REF!</v>
      </c>
      <c r="AC3843" s="39" t="e">
        <f>IF(D3843=AB3843,0,1)</f>
        <v>#REF!</v>
      </c>
      <c r="AD3843" s="39" t="str">
        <f>VLOOKUP(A3843,'[1]2019.30'!$A:$E,5,0)</f>
        <v>次</v>
      </c>
      <c r="AE3843" s="39">
        <f>IF(E3843=AD3843,0,1)</f>
        <v>0</v>
      </c>
      <c r="AF3843" s="39">
        <f>VLOOKUP(A3843,'[1]2019.30'!$A:$F,6,0)</f>
        <v>600</v>
      </c>
      <c r="AG3843" s="39">
        <f>IF(F3843=AF3843,0,1)</f>
        <v>0</v>
      </c>
      <c r="AH3843" s="39">
        <v>0</v>
      </c>
      <c r="AI3843" s="39">
        <f>IF(G3843=AH3843,0,1)</f>
        <v>0</v>
      </c>
      <c r="AJ3843" s="39" t="e">
        <f>VLOOKUP(A3843,[2]修订!$B:$C,2,0)</f>
        <v>#N/A</v>
      </c>
    </row>
    <row r="3844" s="39" customFormat="1" spans="1:36">
      <c r="A3844" s="55">
        <v>330502002</v>
      </c>
      <c r="B3844" s="52" t="s">
        <v>6277</v>
      </c>
      <c r="C3844" s="52"/>
      <c r="D3844" s="52"/>
      <c r="E3844" s="56" t="s">
        <v>28</v>
      </c>
      <c r="F3844" s="56">
        <v>470</v>
      </c>
      <c r="G3844" s="52"/>
      <c r="H3844" s="47"/>
      <c r="I3844" s="44"/>
      <c r="J3844" s="39" t="e">
        <f>VLOOKUP(A3844,'[1]2019.11'!$A:$B,2,0)</f>
        <v>#N/A</v>
      </c>
      <c r="X3844" s="39" t="e">
        <f>VLOOKUP(A3844,'[1]2019.30'!$A:$B,2,0)</f>
        <v>#N/A</v>
      </c>
      <c r="AJ3844" s="39" t="e">
        <f>VLOOKUP(A3844,[2]修订!$B:$C,2,0)</f>
        <v>#N/A</v>
      </c>
    </row>
    <row r="3845" s="39" customFormat="1" ht="24" spans="1:36">
      <c r="A3845" s="55">
        <v>330502003</v>
      </c>
      <c r="B3845" s="52" t="s">
        <v>6278</v>
      </c>
      <c r="C3845" s="52" t="s">
        <v>6279</v>
      </c>
      <c r="D3845" s="52"/>
      <c r="E3845" s="56" t="s">
        <v>28</v>
      </c>
      <c r="F3845" s="56">
        <v>1100</v>
      </c>
      <c r="G3845" s="52"/>
      <c r="H3845" s="47" t="s">
        <v>5</v>
      </c>
      <c r="I3845" s="44"/>
      <c r="J3845" s="39" t="e">
        <f>VLOOKUP(A3845,'[1]2019.11'!$A:$B,2,0)</f>
        <v>#N/A</v>
      </c>
      <c r="X3845" s="39" t="e">
        <f>VLOOKUP(A3845,'[1]2019.30'!$A:$B,2,0)</f>
        <v>#N/A</v>
      </c>
      <c r="AJ3845" s="39" t="e">
        <f>VLOOKUP(A3845,[2]修订!$B:$C,2,0)</f>
        <v>#N/A</v>
      </c>
    </row>
    <row r="3846" s="39" customFormat="1" spans="1:36">
      <c r="A3846" s="55">
        <v>330502004</v>
      </c>
      <c r="B3846" s="52" t="s">
        <v>6280</v>
      </c>
      <c r="C3846" s="52" t="s">
        <v>6281</v>
      </c>
      <c r="D3846" s="52"/>
      <c r="E3846" s="56" t="s">
        <v>28</v>
      </c>
      <c r="F3846" s="56">
        <v>1100</v>
      </c>
      <c r="G3846" s="52"/>
      <c r="H3846" s="47"/>
      <c r="I3846" s="44"/>
      <c r="J3846" s="39" t="e">
        <f>VLOOKUP(A3846,'[1]2019.11'!$A:$B,2,0)</f>
        <v>#N/A</v>
      </c>
      <c r="X3846" s="39" t="e">
        <f>VLOOKUP(A3846,'[1]2019.30'!$A:$B,2,0)</f>
        <v>#N/A</v>
      </c>
      <c r="AJ3846" s="39" t="e">
        <f>VLOOKUP(A3846,[2]修订!$B:$C,2,0)</f>
        <v>#N/A</v>
      </c>
    </row>
    <row r="3847" s="39" customFormat="1" ht="24" spans="1:36">
      <c r="A3847" s="55">
        <v>330502005</v>
      </c>
      <c r="B3847" s="52" t="s">
        <v>6282</v>
      </c>
      <c r="C3847" s="52" t="s">
        <v>6283</v>
      </c>
      <c r="D3847" s="52"/>
      <c r="E3847" s="56" t="s">
        <v>28</v>
      </c>
      <c r="F3847" s="56">
        <v>1200</v>
      </c>
      <c r="G3847" s="52"/>
      <c r="H3847" s="47" t="s">
        <v>5</v>
      </c>
      <c r="I3847" s="44"/>
      <c r="J3847" s="39" t="e">
        <f>VLOOKUP(A3847,'[1]2019.11'!$A:$B,2,0)</f>
        <v>#N/A</v>
      </c>
      <c r="X3847" s="39" t="e">
        <f>VLOOKUP(A3847,'[1]2019.30'!$A:$B,2,0)</f>
        <v>#N/A</v>
      </c>
      <c r="AJ3847" s="39" t="e">
        <f>VLOOKUP(A3847,[2]修订!$B:$C,2,0)</f>
        <v>#N/A</v>
      </c>
    </row>
    <row r="3848" s="39" customFormat="1" spans="1:36">
      <c r="A3848" s="55">
        <v>330502006</v>
      </c>
      <c r="B3848" s="52" t="s">
        <v>6284</v>
      </c>
      <c r="C3848" s="52"/>
      <c r="D3848" s="52"/>
      <c r="E3848" s="56" t="s">
        <v>28</v>
      </c>
      <c r="F3848" s="56">
        <v>1300</v>
      </c>
      <c r="G3848" s="52"/>
      <c r="H3848" s="47"/>
      <c r="I3848" s="44"/>
      <c r="J3848" s="39" t="e">
        <f>VLOOKUP(A3848,'[1]2019.11'!$A:$B,2,0)</f>
        <v>#N/A</v>
      </c>
      <c r="X3848" s="39" t="e">
        <f>VLOOKUP(A3848,'[1]2019.30'!$A:$B,2,0)</f>
        <v>#N/A</v>
      </c>
      <c r="AJ3848" s="39" t="e">
        <f>VLOOKUP(A3848,[2]修订!$B:$C,2,0)</f>
        <v>#N/A</v>
      </c>
    </row>
    <row r="3849" s="39" customFormat="1" ht="24" spans="1:36">
      <c r="A3849" s="55">
        <v>330502007</v>
      </c>
      <c r="B3849" s="52" t="s">
        <v>6285</v>
      </c>
      <c r="C3849" s="52"/>
      <c r="D3849" s="52"/>
      <c r="E3849" s="56" t="s">
        <v>28</v>
      </c>
      <c r="F3849" s="56">
        <v>1600</v>
      </c>
      <c r="G3849" s="52"/>
      <c r="H3849" s="47"/>
      <c r="I3849" s="44"/>
      <c r="J3849" s="39" t="e">
        <f>VLOOKUP(A3849,'[1]2019.11'!$A:$B,2,0)</f>
        <v>#N/A</v>
      </c>
      <c r="X3849" s="39" t="e">
        <f>VLOOKUP(A3849,'[1]2019.30'!$A:$B,2,0)</f>
        <v>#N/A</v>
      </c>
      <c r="AJ3849" s="39" t="e">
        <f>VLOOKUP(A3849,[2]修订!$B:$C,2,0)</f>
        <v>#N/A</v>
      </c>
    </row>
    <row r="3850" s="39" customFormat="1" spans="1:36">
      <c r="A3850" s="55">
        <v>330502008</v>
      </c>
      <c r="B3850" s="52" t="s">
        <v>6286</v>
      </c>
      <c r="C3850" s="52"/>
      <c r="D3850" s="52"/>
      <c r="E3850" s="56" t="s">
        <v>28</v>
      </c>
      <c r="F3850" s="56">
        <v>1100</v>
      </c>
      <c r="G3850" s="52"/>
      <c r="H3850" s="47"/>
      <c r="I3850" s="44"/>
      <c r="J3850" s="39" t="e">
        <f>VLOOKUP(A3850,'[1]2019.11'!$A:$B,2,0)</f>
        <v>#N/A</v>
      </c>
      <c r="X3850" s="39" t="e">
        <f>VLOOKUP(A3850,'[1]2019.30'!$A:$B,2,0)</f>
        <v>#N/A</v>
      </c>
      <c r="AJ3850" s="39" t="e">
        <f>VLOOKUP(A3850,[2]修订!$B:$C,2,0)</f>
        <v>#N/A</v>
      </c>
    </row>
    <row r="3851" s="39" customFormat="1" ht="27" spans="1:36">
      <c r="A3851" s="55">
        <v>330502009</v>
      </c>
      <c r="B3851" s="52" t="s">
        <v>6287</v>
      </c>
      <c r="C3851" s="52" t="s">
        <v>6288</v>
      </c>
      <c r="D3851" s="52"/>
      <c r="E3851" s="56" t="s">
        <v>28</v>
      </c>
      <c r="F3851" s="56">
        <v>2550</v>
      </c>
      <c r="G3851" s="52"/>
      <c r="H3851" s="47" t="s">
        <v>40</v>
      </c>
      <c r="I3851" s="44"/>
      <c r="J3851" s="39" t="str">
        <f>VLOOKUP(A3851,'[1]2019.11'!$A:$B,2,0)</f>
        <v>鼓室成形术</v>
      </c>
      <c r="K3851" s="39">
        <f>IF(B3851=J3851,0,1)</f>
        <v>0</v>
      </c>
      <c r="L3851" s="39" t="s">
        <v>6288</v>
      </c>
      <c r="M3851" s="39">
        <f>IF(C3851=L3851,0,1)</f>
        <v>0</v>
      </c>
      <c r="N3851" s="39" t="e">
        <f>VLOOKUP(A3851,'[1]2019.11'!$A:$D,4,0)</f>
        <v>#REF!</v>
      </c>
      <c r="O3851" s="39" t="e">
        <f>IF(D3851=N3851,0,1)</f>
        <v>#REF!</v>
      </c>
      <c r="P3851" s="39" t="str">
        <f>VLOOKUP(A3851:A3852,'[1]2019.11'!$A:$E,5,0)</f>
        <v>次</v>
      </c>
      <c r="Q3851" s="39">
        <f>IF(E3851=P3851,0,1)</f>
        <v>0</v>
      </c>
      <c r="R3851" s="39">
        <f>VLOOKUP(A3851,'[1]2019.11'!$A:$F,6,0)</f>
        <v>2250</v>
      </c>
      <c r="S3851" s="39">
        <f>IF(F3851=R3851,0,1)</f>
        <v>1</v>
      </c>
      <c r="T3851" s="39">
        <f>VLOOKUP(A3851,'[1]2019.30'!$A:$F,6,0)</f>
        <v>2550</v>
      </c>
      <c r="U3851" s="39">
        <f>IF(F3851=T3851,0,1)</f>
        <v>0</v>
      </c>
      <c r="V3851" s="39">
        <v>0</v>
      </c>
      <c r="W3851" s="39">
        <f>IF(G3851=V3851,0,1)</f>
        <v>0</v>
      </c>
      <c r="X3851" s="39" t="str">
        <f>VLOOKUP(A3851,'[1]2019.30'!$A:$B,2,0)</f>
        <v>鼓室成形术</v>
      </c>
      <c r="Y3851" s="39">
        <f>IF(B3851=X3851,0,1)</f>
        <v>0</v>
      </c>
      <c r="Z3851" s="39" t="s">
        <v>6288</v>
      </c>
      <c r="AA3851" s="39">
        <f>IF(C3851=Z3851,0,1)</f>
        <v>0</v>
      </c>
      <c r="AB3851" s="39" t="e">
        <f>VLOOKUP(A3851,'[1]2019.30'!$A:$D,4,0)</f>
        <v>#REF!</v>
      </c>
      <c r="AC3851" s="39" t="e">
        <f>IF(D3851=AB3851,0,1)</f>
        <v>#REF!</v>
      </c>
      <c r="AD3851" s="39" t="str">
        <f>VLOOKUP(A3851,'[1]2019.30'!$A:$E,5,0)</f>
        <v>次</v>
      </c>
      <c r="AE3851" s="39">
        <f>IF(E3851=AD3851,0,1)</f>
        <v>0</v>
      </c>
      <c r="AF3851" s="39">
        <f>VLOOKUP(A3851,'[1]2019.30'!$A:$F,6,0)</f>
        <v>2550</v>
      </c>
      <c r="AG3851" s="39">
        <f>IF(F3851=AF3851,0,1)</f>
        <v>0</v>
      </c>
      <c r="AH3851" s="39">
        <v>0</v>
      </c>
      <c r="AI3851" s="39">
        <f>IF(G3851=AH3851,0,1)</f>
        <v>0</v>
      </c>
      <c r="AJ3851" s="39" t="e">
        <f>VLOOKUP(A3851,[2]修订!$B:$C,2,0)</f>
        <v>#N/A</v>
      </c>
    </row>
    <row r="3852" s="39" customFormat="1" spans="1:36">
      <c r="A3852" s="55">
        <v>330502010</v>
      </c>
      <c r="B3852" s="52" t="s">
        <v>6289</v>
      </c>
      <c r="C3852" s="52"/>
      <c r="D3852" s="52"/>
      <c r="E3852" s="56" t="s">
        <v>28</v>
      </c>
      <c r="F3852" s="56">
        <v>2500</v>
      </c>
      <c r="G3852" s="52"/>
      <c r="H3852" s="47" t="s">
        <v>68</v>
      </c>
      <c r="I3852" s="44"/>
      <c r="J3852" s="39" t="e">
        <f>VLOOKUP(A3852,'[1]2019.11'!$A:$B,2,0)</f>
        <v>#N/A</v>
      </c>
      <c r="X3852" s="39" t="str">
        <f>VLOOKUP(A3852,'[1]2019.30'!$A:$B,2,0)</f>
        <v>人工听骨听力重建术</v>
      </c>
      <c r="Y3852" s="39">
        <f>IF(B3852=X3852,0,1)</f>
        <v>0</v>
      </c>
      <c r="Z3852" s="39">
        <v>0</v>
      </c>
      <c r="AA3852" s="39">
        <f>IF(C3852=Z3852,0,1)</f>
        <v>0</v>
      </c>
      <c r="AB3852" s="39" t="e">
        <f>VLOOKUP(A3852,'[1]2019.30'!$A:$D,4,0)</f>
        <v>#REF!</v>
      </c>
      <c r="AC3852" s="39" t="e">
        <f>IF(D3852=AB3852,0,1)</f>
        <v>#REF!</v>
      </c>
      <c r="AD3852" s="39" t="str">
        <f>VLOOKUP(A3852,'[1]2019.30'!$A:$E,5,0)</f>
        <v>次</v>
      </c>
      <c r="AE3852" s="39">
        <f>IF(E3852=AD3852,0,1)</f>
        <v>0</v>
      </c>
      <c r="AF3852" s="39">
        <f>VLOOKUP(A3852,'[1]2019.30'!$A:$F,6,0)</f>
        <v>2500</v>
      </c>
      <c r="AG3852" s="39">
        <f>IF(F3852=AF3852,0,1)</f>
        <v>0</v>
      </c>
      <c r="AH3852" s="39">
        <v>0</v>
      </c>
      <c r="AI3852" s="39">
        <f>IF(G3852=AH3852,0,1)</f>
        <v>0</v>
      </c>
      <c r="AJ3852" s="39" t="e">
        <f>VLOOKUP(A3852,[2]修订!$B:$C,2,0)</f>
        <v>#N/A</v>
      </c>
    </row>
    <row r="3853" s="39" customFormat="1" spans="1:36">
      <c r="A3853" s="55">
        <v>330502011</v>
      </c>
      <c r="B3853" s="52" t="s">
        <v>6290</v>
      </c>
      <c r="C3853" s="52" t="s">
        <v>6291</v>
      </c>
      <c r="D3853" s="52"/>
      <c r="E3853" s="56" t="s">
        <v>28</v>
      </c>
      <c r="F3853" s="56">
        <v>1200</v>
      </c>
      <c r="G3853" s="52"/>
      <c r="H3853" s="47"/>
      <c r="I3853" s="44"/>
      <c r="J3853" s="39" t="e">
        <f>VLOOKUP(A3853,'[1]2019.11'!$A:$B,2,0)</f>
        <v>#N/A</v>
      </c>
      <c r="X3853" s="39" t="e">
        <f>VLOOKUP(A3853,'[1]2019.30'!$A:$B,2,0)</f>
        <v>#N/A</v>
      </c>
      <c r="AJ3853" s="39" t="e">
        <f>VLOOKUP(A3853,[2]修订!$B:$C,2,0)</f>
        <v>#N/A</v>
      </c>
    </row>
    <row r="3854" s="39" customFormat="1" ht="40.5" spans="1:46">
      <c r="A3854" s="55">
        <v>330502012</v>
      </c>
      <c r="B3854" s="52" t="s">
        <v>6292</v>
      </c>
      <c r="C3854" s="52"/>
      <c r="D3854" s="52"/>
      <c r="E3854" s="62" t="s">
        <v>507</v>
      </c>
      <c r="F3854" s="56">
        <v>400</v>
      </c>
      <c r="G3854" s="52"/>
      <c r="H3854" s="47" t="s">
        <v>1368</v>
      </c>
      <c r="I3854" s="44"/>
      <c r="J3854" s="39" t="e">
        <f>VLOOKUP(A3854,'[1]2019.11'!$A:$B,2,0)</f>
        <v>#N/A</v>
      </c>
      <c r="X3854" s="39" t="e">
        <f>VLOOKUP(A3854,'[1]2019.30'!$A:$B,2,0)</f>
        <v>#N/A</v>
      </c>
      <c r="AJ3854" s="39" t="str">
        <f>VLOOKUP(A3854,[2]修订!$B:$C,2,0)</f>
        <v>咽鼓管扩张术</v>
      </c>
      <c r="AK3854" s="39">
        <f>IF(B3854=AJ3854,0,1)</f>
        <v>0</v>
      </c>
      <c r="AL3854" s="39">
        <v>0</v>
      </c>
      <c r="AM3854" s="39">
        <f>IF(C3854=AL3854,0,1)</f>
        <v>0</v>
      </c>
      <c r="AN3854" s="39">
        <v>0</v>
      </c>
      <c r="AO3854" s="39">
        <f>IF(D3854=AN3854,0,1)</f>
        <v>0</v>
      </c>
      <c r="AP3854" s="39" t="str">
        <f>VLOOKUP(A3854,[2]修订!$B:$F,5,0)</f>
        <v>次</v>
      </c>
      <c r="AQ3854" s="39">
        <f>IF(E3854=AP3854,0,1)</f>
        <v>1</v>
      </c>
      <c r="AR3854" s="39" t="s">
        <v>1629</v>
      </c>
      <c r="AS3854" s="39">
        <f>IF(F3854=AR3854,0,1)</f>
        <v>1</v>
      </c>
      <c r="AT3854" s="39" t="s">
        <v>1630</v>
      </c>
    </row>
    <row r="3855" s="39" customFormat="1" spans="1:36">
      <c r="A3855" s="55">
        <v>330502013</v>
      </c>
      <c r="B3855" s="52" t="s">
        <v>6293</v>
      </c>
      <c r="C3855" s="52" t="s">
        <v>6294</v>
      </c>
      <c r="D3855" s="52"/>
      <c r="E3855" s="56" t="s">
        <v>28</v>
      </c>
      <c r="F3855" s="56" t="s">
        <v>526</v>
      </c>
      <c r="G3855" s="52"/>
      <c r="H3855" s="47"/>
      <c r="I3855" s="44"/>
      <c r="J3855" s="39" t="e">
        <f>VLOOKUP(A3855,'[1]2019.11'!$A:$B,2,0)</f>
        <v>#N/A</v>
      </c>
      <c r="X3855" s="39" t="e">
        <f>VLOOKUP(A3855,'[1]2019.30'!$A:$B,2,0)</f>
        <v>#N/A</v>
      </c>
      <c r="AJ3855" s="39" t="e">
        <f>VLOOKUP(A3855,[2]修订!$B:$C,2,0)</f>
        <v>#N/A</v>
      </c>
    </row>
    <row r="3856" s="39" customFormat="1" ht="24" spans="1:36">
      <c r="A3856" s="55">
        <v>330502014</v>
      </c>
      <c r="B3856" s="52" t="s">
        <v>6295</v>
      </c>
      <c r="C3856" s="52" t="s">
        <v>6296</v>
      </c>
      <c r="D3856" s="52"/>
      <c r="E3856" s="56" t="s">
        <v>28</v>
      </c>
      <c r="F3856" s="56">
        <v>850</v>
      </c>
      <c r="G3856" s="52"/>
      <c r="H3856" s="47"/>
      <c r="I3856" s="44"/>
      <c r="J3856" s="39" t="e">
        <f>VLOOKUP(A3856,'[1]2019.11'!$A:$B,2,0)</f>
        <v>#N/A</v>
      </c>
      <c r="X3856" s="39" t="e">
        <f>VLOOKUP(A3856,'[1]2019.30'!$A:$B,2,0)</f>
        <v>#N/A</v>
      </c>
      <c r="AJ3856" s="39" t="e">
        <f>VLOOKUP(A3856,[2]修订!$B:$C,2,0)</f>
        <v>#N/A</v>
      </c>
    </row>
    <row r="3857" s="39" customFormat="1" ht="24" spans="1:36">
      <c r="A3857" s="55">
        <v>330502015</v>
      </c>
      <c r="B3857" s="52" t="s">
        <v>6297</v>
      </c>
      <c r="C3857" s="52" t="s">
        <v>6296</v>
      </c>
      <c r="D3857" s="52"/>
      <c r="E3857" s="56" t="s">
        <v>28</v>
      </c>
      <c r="F3857" s="56">
        <v>1100</v>
      </c>
      <c r="G3857" s="52"/>
      <c r="H3857" s="47"/>
      <c r="I3857" s="44"/>
      <c r="J3857" s="39" t="e">
        <f>VLOOKUP(A3857,'[1]2019.11'!$A:$B,2,0)</f>
        <v>#N/A</v>
      </c>
      <c r="X3857" s="39" t="e">
        <f>VLOOKUP(A3857,'[1]2019.30'!$A:$B,2,0)</f>
        <v>#N/A</v>
      </c>
      <c r="AJ3857" s="39" t="e">
        <f>VLOOKUP(A3857,[2]修订!$B:$C,2,0)</f>
        <v>#N/A</v>
      </c>
    </row>
    <row r="3858" s="39" customFormat="1" ht="24" spans="1:36">
      <c r="A3858" s="55">
        <v>330502016</v>
      </c>
      <c r="B3858" s="52" t="s">
        <v>6298</v>
      </c>
      <c r="C3858" s="52" t="s">
        <v>6299</v>
      </c>
      <c r="D3858" s="52"/>
      <c r="E3858" s="56" t="s">
        <v>28</v>
      </c>
      <c r="F3858" s="56">
        <v>1100</v>
      </c>
      <c r="G3858" s="52"/>
      <c r="H3858" s="47"/>
      <c r="I3858" s="44"/>
      <c r="J3858" s="39" t="e">
        <f>VLOOKUP(A3858,'[1]2019.11'!$A:$B,2,0)</f>
        <v>#N/A</v>
      </c>
      <c r="X3858" s="39" t="e">
        <f>VLOOKUP(A3858,'[1]2019.30'!$A:$B,2,0)</f>
        <v>#N/A</v>
      </c>
      <c r="AJ3858" s="39" t="e">
        <f>VLOOKUP(A3858,[2]修订!$B:$C,2,0)</f>
        <v>#N/A</v>
      </c>
    </row>
    <row r="3859" s="39" customFormat="1" ht="27" spans="1:36">
      <c r="A3859" s="55">
        <v>330502017</v>
      </c>
      <c r="B3859" s="52" t="s">
        <v>6300</v>
      </c>
      <c r="C3859" s="52" t="s">
        <v>6299</v>
      </c>
      <c r="D3859" s="52"/>
      <c r="E3859" s="56" t="s">
        <v>28</v>
      </c>
      <c r="F3859" s="56">
        <v>1800</v>
      </c>
      <c r="G3859" s="52"/>
      <c r="H3859" s="47" t="s">
        <v>40</v>
      </c>
      <c r="I3859" s="44"/>
      <c r="J3859" s="39" t="str">
        <f>VLOOKUP(A3859,'[1]2019.11'!$A:$B,2,0)</f>
        <v>乳突改良根治术</v>
      </c>
      <c r="K3859" s="39">
        <f>IF(B3859=J3859,0,1)</f>
        <v>0</v>
      </c>
      <c r="L3859" s="39" t="s">
        <v>6299</v>
      </c>
      <c r="M3859" s="39">
        <f>IF(C3859=L3859,0,1)</f>
        <v>0</v>
      </c>
      <c r="N3859" s="39" t="e">
        <f>VLOOKUP(A3859,'[1]2019.11'!$A:$D,4,0)</f>
        <v>#REF!</v>
      </c>
      <c r="O3859" s="39" t="e">
        <f>IF(D3859=N3859,0,1)</f>
        <v>#REF!</v>
      </c>
      <c r="P3859" s="39" t="str">
        <f>VLOOKUP(A3859:A3860,'[1]2019.11'!$A:$E,5,0)</f>
        <v>次</v>
      </c>
      <c r="Q3859" s="39">
        <f>IF(E3859=P3859,0,1)</f>
        <v>0</v>
      </c>
      <c r="R3859" s="39">
        <f>VLOOKUP(A3859,'[1]2019.11'!$A:$F,6,0)</f>
        <v>1650</v>
      </c>
      <c r="S3859" s="39">
        <f>IF(F3859=R3859,0,1)</f>
        <v>1</v>
      </c>
      <c r="T3859" s="39">
        <f>VLOOKUP(A3859,'[1]2019.30'!$A:$F,6,0)</f>
        <v>1800</v>
      </c>
      <c r="U3859" s="39">
        <f>IF(F3859=T3859,0,1)</f>
        <v>0</v>
      </c>
      <c r="V3859" s="39">
        <v>0</v>
      </c>
      <c r="W3859" s="39">
        <f>IF(G3859=V3859,0,1)</f>
        <v>0</v>
      </c>
      <c r="X3859" s="39" t="str">
        <f>VLOOKUP(A3859,'[1]2019.30'!$A:$B,2,0)</f>
        <v>乳突改良根治术</v>
      </c>
      <c r="Y3859" s="39">
        <f>IF(B3859=X3859,0,1)</f>
        <v>0</v>
      </c>
      <c r="Z3859" s="39" t="s">
        <v>6299</v>
      </c>
      <c r="AA3859" s="39">
        <f>IF(C3859=Z3859,0,1)</f>
        <v>0</v>
      </c>
      <c r="AB3859" s="39" t="e">
        <f>VLOOKUP(A3859,'[1]2019.30'!$A:$D,4,0)</f>
        <v>#REF!</v>
      </c>
      <c r="AC3859" s="39" t="e">
        <f>IF(D3859=AB3859,0,1)</f>
        <v>#REF!</v>
      </c>
      <c r="AD3859" s="39" t="str">
        <f>VLOOKUP(A3859,'[1]2019.30'!$A:$E,5,0)</f>
        <v>次</v>
      </c>
      <c r="AE3859" s="39">
        <f>IF(E3859=AD3859,0,1)</f>
        <v>0</v>
      </c>
      <c r="AF3859" s="39">
        <f>VLOOKUP(A3859,'[1]2019.30'!$A:$F,6,0)</f>
        <v>1800</v>
      </c>
      <c r="AG3859" s="39">
        <f>IF(F3859=AF3859,0,1)</f>
        <v>0</v>
      </c>
      <c r="AH3859" s="39">
        <v>0</v>
      </c>
      <c r="AI3859" s="39">
        <f>IF(G3859=AH3859,0,1)</f>
        <v>0</v>
      </c>
      <c r="AJ3859" s="39" t="e">
        <f>VLOOKUP(A3859,[2]修订!$B:$C,2,0)</f>
        <v>#N/A</v>
      </c>
    </row>
    <row r="3860" s="39" customFormat="1" spans="1:36">
      <c r="A3860" s="55">
        <v>330502018</v>
      </c>
      <c r="B3860" s="52" t="s">
        <v>6301</v>
      </c>
      <c r="C3860" s="52" t="s">
        <v>6302</v>
      </c>
      <c r="D3860" s="52"/>
      <c r="E3860" s="56" t="s">
        <v>28</v>
      </c>
      <c r="F3860" s="56">
        <v>1100</v>
      </c>
      <c r="G3860" s="52"/>
      <c r="H3860" s="47"/>
      <c r="I3860" s="44"/>
      <c r="J3860" s="39" t="e">
        <f>VLOOKUP(A3860,'[1]2019.11'!$A:$B,2,0)</f>
        <v>#N/A</v>
      </c>
      <c r="X3860" s="39" t="e">
        <f>VLOOKUP(A3860,'[1]2019.30'!$A:$B,2,0)</f>
        <v>#N/A</v>
      </c>
      <c r="AJ3860" s="39" t="e">
        <f>VLOOKUP(A3860,[2]修订!$B:$C,2,0)</f>
        <v>#N/A</v>
      </c>
    </row>
    <row r="3861" s="39" customFormat="1" ht="24" spans="1:36">
      <c r="A3861" s="55">
        <v>330502019</v>
      </c>
      <c r="B3861" s="52" t="s">
        <v>6303</v>
      </c>
      <c r="C3861" s="52" t="s">
        <v>6304</v>
      </c>
      <c r="D3861" s="52"/>
      <c r="E3861" s="56" t="s">
        <v>28</v>
      </c>
      <c r="F3861" s="56">
        <v>1500</v>
      </c>
      <c r="G3861" s="52"/>
      <c r="H3861" s="47"/>
      <c r="I3861" s="44"/>
      <c r="J3861" s="39" t="e">
        <f>VLOOKUP(A3861,'[1]2019.11'!$A:$B,2,0)</f>
        <v>#N/A</v>
      </c>
      <c r="X3861" s="39" t="e">
        <f>VLOOKUP(A3861,'[1]2019.30'!$A:$B,2,0)</f>
        <v>#N/A</v>
      </c>
      <c r="AJ3861" s="39" t="e">
        <f>VLOOKUP(A3861,[2]修订!$B:$C,2,0)</f>
        <v>#N/A</v>
      </c>
    </row>
    <row r="3862" s="39" customFormat="1" spans="1:36">
      <c r="A3862" s="55">
        <v>330502020</v>
      </c>
      <c r="B3862" s="52" t="s">
        <v>6305</v>
      </c>
      <c r="C3862" s="52"/>
      <c r="D3862" s="52"/>
      <c r="E3862" s="56" t="s">
        <v>28</v>
      </c>
      <c r="F3862" s="56">
        <v>1900</v>
      </c>
      <c r="G3862" s="52"/>
      <c r="H3862" s="47"/>
      <c r="I3862" s="44"/>
      <c r="J3862" s="39" t="e">
        <f>VLOOKUP(A3862,'[1]2019.11'!$A:$B,2,0)</f>
        <v>#N/A</v>
      </c>
      <c r="X3862" s="39" t="e">
        <f>VLOOKUP(A3862,'[1]2019.30'!$A:$B,2,0)</f>
        <v>#N/A</v>
      </c>
      <c r="AJ3862" s="39" t="e">
        <f>VLOOKUP(A3862,[2]修订!$B:$C,2,0)</f>
        <v>#N/A</v>
      </c>
    </row>
    <row r="3863" s="39" customFormat="1" ht="48" spans="1:36">
      <c r="A3863" s="55">
        <v>330502021</v>
      </c>
      <c r="B3863" s="52" t="s">
        <v>6306</v>
      </c>
      <c r="C3863" s="52" t="s">
        <v>6307</v>
      </c>
      <c r="D3863" s="52"/>
      <c r="E3863" s="56" t="s">
        <v>28</v>
      </c>
      <c r="F3863" s="56" t="s">
        <v>48</v>
      </c>
      <c r="G3863" s="52"/>
      <c r="H3863" s="57" t="s">
        <v>159</v>
      </c>
      <c r="J3863" s="39" t="e">
        <f>VLOOKUP(A3863,'[1]2019.11'!$A:$B,2,0)</f>
        <v>#N/A</v>
      </c>
      <c r="X3863" s="39" t="e">
        <f>VLOOKUP(A3863,'[1]2019.30'!$A:$B,2,0)</f>
        <v>#N/A</v>
      </c>
      <c r="AJ3863" s="39" t="e">
        <f>VLOOKUP(A3863,[2]修订!$B:$C,2,0)</f>
        <v>#N/A</v>
      </c>
    </row>
    <row r="3864" s="39" customFormat="1" ht="60" spans="1:36">
      <c r="A3864" s="55">
        <v>330502022</v>
      </c>
      <c r="B3864" s="52" t="s">
        <v>6308</v>
      </c>
      <c r="C3864" s="52" t="s">
        <v>6309</v>
      </c>
      <c r="D3864" s="52"/>
      <c r="E3864" s="56" t="s">
        <v>28</v>
      </c>
      <c r="F3864" s="56" t="s">
        <v>48</v>
      </c>
      <c r="G3864" s="52"/>
      <c r="H3864" s="57" t="s">
        <v>159</v>
      </c>
      <c r="J3864" s="39" t="e">
        <f>VLOOKUP(A3864,'[1]2019.11'!$A:$B,2,0)</f>
        <v>#N/A</v>
      </c>
      <c r="X3864" s="39" t="e">
        <f>VLOOKUP(A3864,'[1]2019.30'!$A:$B,2,0)</f>
        <v>#N/A</v>
      </c>
      <c r="AJ3864" s="39" t="e">
        <f>VLOOKUP(A3864,[2]修订!$B:$C,2,0)</f>
        <v>#N/A</v>
      </c>
    </row>
    <row r="3865" s="39" customFormat="1" ht="36" spans="1:36">
      <c r="A3865" s="55">
        <v>330502023</v>
      </c>
      <c r="B3865" s="52" t="s">
        <v>6310</v>
      </c>
      <c r="C3865" s="52" t="s">
        <v>6311</v>
      </c>
      <c r="D3865" s="52" t="s">
        <v>6312</v>
      </c>
      <c r="E3865" s="56" t="s">
        <v>507</v>
      </c>
      <c r="F3865" s="56" t="s">
        <v>48</v>
      </c>
      <c r="G3865" s="52"/>
      <c r="H3865" s="57" t="s">
        <v>159</v>
      </c>
      <c r="J3865" s="39" t="e">
        <f>VLOOKUP(A3865,'[1]2019.11'!$A:$B,2,0)</f>
        <v>#N/A</v>
      </c>
      <c r="X3865" s="39" t="e">
        <f>VLOOKUP(A3865,'[1]2019.30'!$A:$B,2,0)</f>
        <v>#N/A</v>
      </c>
      <c r="AJ3865" s="39" t="e">
        <f>VLOOKUP(A3865,[2]修订!$B:$C,2,0)</f>
        <v>#N/A</v>
      </c>
    </row>
    <row r="3866" s="39" customFormat="1" ht="60" spans="1:36">
      <c r="A3866" s="55">
        <v>330502024</v>
      </c>
      <c r="B3866" s="52" t="s">
        <v>6313</v>
      </c>
      <c r="C3866" s="52" t="s">
        <v>6314</v>
      </c>
      <c r="D3866" s="52" t="s">
        <v>6312</v>
      </c>
      <c r="E3866" s="56" t="s">
        <v>507</v>
      </c>
      <c r="F3866" s="56" t="s">
        <v>48</v>
      </c>
      <c r="G3866" s="52"/>
      <c r="H3866" s="57" t="s">
        <v>159</v>
      </c>
      <c r="J3866" s="39" t="e">
        <f>VLOOKUP(A3866,'[1]2019.11'!$A:$B,2,0)</f>
        <v>#N/A</v>
      </c>
      <c r="X3866" s="39" t="e">
        <f>VLOOKUP(A3866,'[1]2019.30'!$A:$B,2,0)</f>
        <v>#N/A</v>
      </c>
      <c r="AJ3866" s="39" t="e">
        <f>VLOOKUP(A3866,[2]修订!$B:$C,2,0)</f>
        <v>#N/A</v>
      </c>
    </row>
    <row r="3867" s="39" customFormat="1" ht="48" spans="1:36">
      <c r="A3867" s="55">
        <v>330502025</v>
      </c>
      <c r="B3867" s="52" t="s">
        <v>6315</v>
      </c>
      <c r="C3867" s="52" t="s">
        <v>6316</v>
      </c>
      <c r="D3867" s="52" t="s">
        <v>6317</v>
      </c>
      <c r="E3867" s="56" t="s">
        <v>507</v>
      </c>
      <c r="F3867" s="56" t="s">
        <v>48</v>
      </c>
      <c r="G3867" s="52"/>
      <c r="H3867" s="57" t="s">
        <v>159</v>
      </c>
      <c r="J3867" s="39" t="e">
        <f>VLOOKUP(A3867,'[1]2019.11'!$A:$B,2,0)</f>
        <v>#N/A</v>
      </c>
      <c r="X3867" s="39" t="e">
        <f>VLOOKUP(A3867,'[1]2019.30'!$A:$B,2,0)</f>
        <v>#N/A</v>
      </c>
      <c r="AJ3867" s="39" t="e">
        <f>VLOOKUP(A3867,[2]修订!$B:$C,2,0)</f>
        <v>#N/A</v>
      </c>
    </row>
    <row r="3868" s="39" customFormat="1" ht="24" spans="1:36">
      <c r="A3868" s="55">
        <v>330502026</v>
      </c>
      <c r="B3868" s="52" t="s">
        <v>6318</v>
      </c>
      <c r="C3868" s="52" t="s">
        <v>6319</v>
      </c>
      <c r="D3868" s="52"/>
      <c r="E3868" s="56" t="s">
        <v>28</v>
      </c>
      <c r="F3868" s="56" t="s">
        <v>48</v>
      </c>
      <c r="G3868" s="52"/>
      <c r="H3868" s="57" t="s">
        <v>81</v>
      </c>
      <c r="J3868" s="39" t="e">
        <f>VLOOKUP(A3868,'[1]2019.11'!$A:$B,2,0)</f>
        <v>#N/A</v>
      </c>
      <c r="X3868" s="39" t="e">
        <f>VLOOKUP(A3868,'[1]2019.30'!$A:$B,2,0)</f>
        <v>#N/A</v>
      </c>
      <c r="AJ3868" s="39" t="e">
        <f>VLOOKUP(A3868,[2]修订!$B:$C,2,0)</f>
        <v>#N/A</v>
      </c>
    </row>
    <row r="3869" s="39" customFormat="1" spans="1:36">
      <c r="A3869" s="55">
        <v>330503</v>
      </c>
      <c r="B3869" s="52" t="s">
        <v>6320</v>
      </c>
      <c r="C3869" s="52"/>
      <c r="D3869" s="52"/>
      <c r="E3869" s="56"/>
      <c r="F3869" s="56"/>
      <c r="G3869" s="52"/>
      <c r="H3869" s="47"/>
      <c r="I3869" s="44"/>
      <c r="J3869" s="39" t="e">
        <f>VLOOKUP(A3869,'[1]2019.11'!$A:$B,2,0)</f>
        <v>#N/A</v>
      </c>
      <c r="X3869" s="39" t="e">
        <f>VLOOKUP(A3869,'[1]2019.30'!$A:$B,2,0)</f>
        <v>#N/A</v>
      </c>
      <c r="AJ3869" s="39" t="e">
        <f>VLOOKUP(A3869,[2]修订!$B:$C,2,0)</f>
        <v>#N/A</v>
      </c>
    </row>
    <row r="3870" s="39" customFormat="1" spans="1:36">
      <c r="A3870" s="55">
        <v>330503001</v>
      </c>
      <c r="B3870" s="52" t="s">
        <v>6321</v>
      </c>
      <c r="C3870" s="52" t="s">
        <v>6322</v>
      </c>
      <c r="D3870" s="52"/>
      <c r="E3870" s="56" t="s">
        <v>28</v>
      </c>
      <c r="F3870" s="56">
        <v>1100</v>
      </c>
      <c r="G3870" s="52"/>
      <c r="H3870" s="47"/>
      <c r="I3870" s="44"/>
      <c r="J3870" s="39" t="e">
        <f>VLOOKUP(A3870,'[1]2019.11'!$A:$B,2,0)</f>
        <v>#N/A</v>
      </c>
      <c r="X3870" s="39" t="e">
        <f>VLOOKUP(A3870,'[1]2019.30'!$A:$B,2,0)</f>
        <v>#N/A</v>
      </c>
      <c r="AJ3870" s="39" t="e">
        <f>VLOOKUP(A3870,[2]修订!$B:$C,2,0)</f>
        <v>#N/A</v>
      </c>
    </row>
    <row r="3871" s="39" customFormat="1" ht="24" spans="1:36">
      <c r="A3871" s="55">
        <v>330503002</v>
      </c>
      <c r="B3871" s="52" t="s">
        <v>6323</v>
      </c>
      <c r="C3871" s="52" t="s">
        <v>6324</v>
      </c>
      <c r="D3871" s="52"/>
      <c r="E3871" s="56" t="s">
        <v>28</v>
      </c>
      <c r="F3871" s="56">
        <v>1100</v>
      </c>
      <c r="G3871" s="52"/>
      <c r="H3871" s="47"/>
      <c r="I3871" s="44"/>
      <c r="J3871" s="39" t="e">
        <f>VLOOKUP(A3871,'[1]2019.11'!$A:$B,2,0)</f>
        <v>#N/A</v>
      </c>
      <c r="X3871" s="39" t="e">
        <f>VLOOKUP(A3871,'[1]2019.30'!$A:$B,2,0)</f>
        <v>#N/A</v>
      </c>
      <c r="AJ3871" s="39" t="e">
        <f>VLOOKUP(A3871,[2]修订!$B:$C,2,0)</f>
        <v>#N/A</v>
      </c>
    </row>
    <row r="3872" s="39" customFormat="1" spans="1:36">
      <c r="A3872" s="55">
        <v>330503003</v>
      </c>
      <c r="B3872" s="52" t="s">
        <v>6325</v>
      </c>
      <c r="C3872" s="52"/>
      <c r="D3872" s="52"/>
      <c r="E3872" s="56" t="s">
        <v>28</v>
      </c>
      <c r="F3872" s="56">
        <v>1400</v>
      </c>
      <c r="G3872" s="52"/>
      <c r="H3872" s="47"/>
      <c r="I3872" s="44"/>
      <c r="J3872" s="39" t="e">
        <f>VLOOKUP(A3872,'[1]2019.11'!$A:$B,2,0)</f>
        <v>#N/A</v>
      </c>
      <c r="X3872" s="39" t="e">
        <f>VLOOKUP(A3872,'[1]2019.30'!$A:$B,2,0)</f>
        <v>#N/A</v>
      </c>
      <c r="AJ3872" s="39" t="e">
        <f>VLOOKUP(A3872,[2]修订!$B:$C,2,0)</f>
        <v>#N/A</v>
      </c>
    </row>
    <row r="3873" s="39" customFormat="1" spans="1:36">
      <c r="A3873" s="55">
        <v>330503004</v>
      </c>
      <c r="B3873" s="52" t="s">
        <v>6326</v>
      </c>
      <c r="C3873" s="52"/>
      <c r="D3873" s="52"/>
      <c r="E3873" s="56" t="s">
        <v>28</v>
      </c>
      <c r="F3873" s="56">
        <v>1100</v>
      </c>
      <c r="G3873" s="52"/>
      <c r="H3873" s="47"/>
      <c r="I3873" s="44"/>
      <c r="J3873" s="39" t="e">
        <f>VLOOKUP(A3873,'[1]2019.11'!$A:$B,2,0)</f>
        <v>#N/A</v>
      </c>
      <c r="X3873" s="39" t="e">
        <f>VLOOKUP(A3873,'[1]2019.30'!$A:$B,2,0)</f>
        <v>#N/A</v>
      </c>
      <c r="AJ3873" s="39" t="e">
        <f>VLOOKUP(A3873,[2]修订!$B:$C,2,0)</f>
        <v>#N/A</v>
      </c>
    </row>
    <row r="3874" s="39" customFormat="1" spans="1:36">
      <c r="A3874" s="55">
        <v>330503005</v>
      </c>
      <c r="B3874" s="52" t="s">
        <v>6327</v>
      </c>
      <c r="C3874" s="52"/>
      <c r="D3874" s="52"/>
      <c r="E3874" s="56" t="s">
        <v>28</v>
      </c>
      <c r="F3874" s="56">
        <v>1400</v>
      </c>
      <c r="G3874" s="52"/>
      <c r="H3874" s="47"/>
      <c r="I3874" s="44"/>
      <c r="J3874" s="39" t="e">
        <f>VLOOKUP(A3874,'[1]2019.11'!$A:$B,2,0)</f>
        <v>#N/A</v>
      </c>
      <c r="X3874" s="39" t="e">
        <f>VLOOKUP(A3874,'[1]2019.30'!$A:$B,2,0)</f>
        <v>#N/A</v>
      </c>
      <c r="AJ3874" s="39" t="e">
        <f>VLOOKUP(A3874,[2]修订!$B:$C,2,0)</f>
        <v>#N/A</v>
      </c>
    </row>
    <row r="3875" s="39" customFormat="1" spans="1:36">
      <c r="A3875" s="55">
        <v>330503006</v>
      </c>
      <c r="B3875" s="52" t="s">
        <v>6328</v>
      </c>
      <c r="C3875" s="52"/>
      <c r="D3875" s="52"/>
      <c r="E3875" s="56" t="s">
        <v>28</v>
      </c>
      <c r="F3875" s="56">
        <v>1400</v>
      </c>
      <c r="G3875" s="52"/>
      <c r="H3875" s="47"/>
      <c r="I3875" s="44"/>
      <c r="J3875" s="39" t="e">
        <f>VLOOKUP(A3875,'[1]2019.11'!$A:$B,2,0)</f>
        <v>#N/A</v>
      </c>
      <c r="X3875" s="39" t="e">
        <f>VLOOKUP(A3875,'[1]2019.30'!$A:$B,2,0)</f>
        <v>#N/A</v>
      </c>
      <c r="AJ3875" s="39" t="e">
        <f>VLOOKUP(A3875,[2]修订!$B:$C,2,0)</f>
        <v>#N/A</v>
      </c>
    </row>
    <row r="3876" s="39" customFormat="1" spans="1:36">
      <c r="A3876" s="55">
        <v>330503007</v>
      </c>
      <c r="B3876" s="52" t="s">
        <v>6329</v>
      </c>
      <c r="C3876" s="52"/>
      <c r="D3876" s="52"/>
      <c r="E3876" s="56" t="s">
        <v>28</v>
      </c>
      <c r="F3876" s="56">
        <v>950</v>
      </c>
      <c r="G3876" s="52"/>
      <c r="H3876" s="47"/>
      <c r="I3876" s="44"/>
      <c r="J3876" s="39" t="e">
        <f>VLOOKUP(A3876,'[1]2019.11'!$A:$B,2,0)</f>
        <v>#N/A</v>
      </c>
      <c r="X3876" s="39" t="e">
        <f>VLOOKUP(A3876,'[1]2019.30'!$A:$B,2,0)</f>
        <v>#N/A</v>
      </c>
      <c r="AJ3876" s="39" t="e">
        <f>VLOOKUP(A3876,[2]修订!$B:$C,2,0)</f>
        <v>#N/A</v>
      </c>
    </row>
    <row r="3877" s="39" customFormat="1" spans="1:36">
      <c r="A3877" s="55">
        <v>330503008</v>
      </c>
      <c r="B3877" s="52" t="s">
        <v>6330</v>
      </c>
      <c r="C3877" s="52" t="s">
        <v>6331</v>
      </c>
      <c r="D3877" s="52"/>
      <c r="E3877" s="56" t="s">
        <v>28</v>
      </c>
      <c r="F3877" s="56">
        <v>2050</v>
      </c>
      <c r="G3877" s="52"/>
      <c r="H3877" s="47"/>
      <c r="I3877" s="44"/>
      <c r="J3877" s="39" t="e">
        <f>VLOOKUP(A3877,'[1]2019.11'!$A:$B,2,0)</f>
        <v>#N/A</v>
      </c>
      <c r="X3877" s="39" t="e">
        <f>VLOOKUP(A3877,'[1]2019.30'!$A:$B,2,0)</f>
        <v>#N/A</v>
      </c>
      <c r="AJ3877" s="39" t="e">
        <f>VLOOKUP(A3877,[2]修订!$B:$C,2,0)</f>
        <v>#N/A</v>
      </c>
    </row>
    <row r="3878" s="39" customFormat="1" spans="1:36">
      <c r="A3878" s="55">
        <v>330503009</v>
      </c>
      <c r="B3878" s="52" t="s">
        <v>6332</v>
      </c>
      <c r="C3878" s="52" t="s">
        <v>6333</v>
      </c>
      <c r="D3878" s="52" t="s">
        <v>4599</v>
      </c>
      <c r="E3878" s="56" t="s">
        <v>28</v>
      </c>
      <c r="F3878" s="56">
        <v>760</v>
      </c>
      <c r="G3878" s="52"/>
      <c r="H3878" s="47"/>
      <c r="I3878" s="44"/>
      <c r="J3878" s="39" t="e">
        <f>VLOOKUP(A3878,'[1]2019.11'!$A:$B,2,0)</f>
        <v>#N/A</v>
      </c>
      <c r="X3878" s="39" t="e">
        <f>VLOOKUP(A3878,'[1]2019.30'!$A:$B,2,0)</f>
        <v>#N/A</v>
      </c>
      <c r="AJ3878" s="39" t="e">
        <f>VLOOKUP(A3878,[2]修订!$B:$C,2,0)</f>
        <v>#N/A</v>
      </c>
    </row>
    <row r="3879" s="39" customFormat="1" spans="1:36">
      <c r="A3879" s="55">
        <v>330503010</v>
      </c>
      <c r="B3879" s="52" t="s">
        <v>6334</v>
      </c>
      <c r="C3879" s="52"/>
      <c r="D3879" s="52"/>
      <c r="E3879" s="56" t="s">
        <v>28</v>
      </c>
      <c r="F3879" s="56">
        <v>1850</v>
      </c>
      <c r="G3879" s="52"/>
      <c r="H3879" s="47"/>
      <c r="I3879" s="44"/>
      <c r="J3879" s="39" t="e">
        <f>VLOOKUP(A3879,'[1]2019.11'!$A:$B,2,0)</f>
        <v>#N/A</v>
      </c>
      <c r="X3879" s="39" t="e">
        <f>VLOOKUP(A3879,'[1]2019.30'!$A:$B,2,0)</f>
        <v>#N/A</v>
      </c>
      <c r="AJ3879" s="39" t="e">
        <f>VLOOKUP(A3879,[2]修订!$B:$C,2,0)</f>
        <v>#N/A</v>
      </c>
    </row>
    <row r="3880" s="39" customFormat="1" ht="24" spans="1:36">
      <c r="A3880" s="55">
        <v>330503011</v>
      </c>
      <c r="B3880" s="52" t="s">
        <v>6335</v>
      </c>
      <c r="C3880" s="52"/>
      <c r="D3880" s="52"/>
      <c r="E3880" s="56" t="s">
        <v>28</v>
      </c>
      <c r="F3880" s="56">
        <v>2050</v>
      </c>
      <c r="G3880" s="52"/>
      <c r="H3880" s="47"/>
      <c r="I3880" s="44"/>
      <c r="J3880" s="39" t="e">
        <f>VLOOKUP(A3880,'[1]2019.11'!$A:$B,2,0)</f>
        <v>#N/A</v>
      </c>
      <c r="X3880" s="39" t="e">
        <f>VLOOKUP(A3880,'[1]2019.30'!$A:$B,2,0)</f>
        <v>#N/A</v>
      </c>
      <c r="AJ3880" s="39" t="e">
        <f>VLOOKUP(A3880,[2]修订!$B:$C,2,0)</f>
        <v>#N/A</v>
      </c>
    </row>
    <row r="3881" s="39" customFormat="1" spans="1:36">
      <c r="A3881" s="55">
        <v>330503012</v>
      </c>
      <c r="B3881" s="52" t="s">
        <v>6336</v>
      </c>
      <c r="C3881" s="52"/>
      <c r="D3881" s="52"/>
      <c r="E3881" s="56" t="s">
        <v>28</v>
      </c>
      <c r="F3881" s="56">
        <v>2050</v>
      </c>
      <c r="G3881" s="52"/>
      <c r="H3881" s="47"/>
      <c r="I3881" s="44"/>
      <c r="J3881" s="39" t="e">
        <f>VLOOKUP(A3881,'[1]2019.11'!$A:$B,2,0)</f>
        <v>#N/A</v>
      </c>
      <c r="X3881" s="39" t="e">
        <f>VLOOKUP(A3881,'[1]2019.30'!$A:$B,2,0)</f>
        <v>#N/A</v>
      </c>
      <c r="AJ3881" s="39" t="e">
        <f>VLOOKUP(A3881,[2]修订!$B:$C,2,0)</f>
        <v>#N/A</v>
      </c>
    </row>
    <row r="3882" s="39" customFormat="1" spans="1:36">
      <c r="A3882" s="55">
        <v>330503013</v>
      </c>
      <c r="B3882" s="52" t="s">
        <v>6337</v>
      </c>
      <c r="C3882" s="52"/>
      <c r="D3882" s="52"/>
      <c r="E3882" s="56" t="s">
        <v>28</v>
      </c>
      <c r="F3882" s="56">
        <v>2050</v>
      </c>
      <c r="G3882" s="52"/>
      <c r="H3882" s="47"/>
      <c r="I3882" s="44"/>
      <c r="J3882" s="39" t="e">
        <f>VLOOKUP(A3882,'[1]2019.11'!$A:$B,2,0)</f>
        <v>#N/A</v>
      </c>
      <c r="X3882" s="39" t="e">
        <f>VLOOKUP(A3882,'[1]2019.30'!$A:$B,2,0)</f>
        <v>#N/A</v>
      </c>
      <c r="AJ3882" s="39" t="e">
        <f>VLOOKUP(A3882,[2]修订!$B:$C,2,0)</f>
        <v>#N/A</v>
      </c>
    </row>
    <row r="3883" s="39" customFormat="1" spans="1:36">
      <c r="A3883" s="55">
        <v>330503014</v>
      </c>
      <c r="B3883" s="52" t="s">
        <v>6338</v>
      </c>
      <c r="C3883" s="52" t="s">
        <v>6339</v>
      </c>
      <c r="D3883" s="52"/>
      <c r="E3883" s="56" t="s">
        <v>28</v>
      </c>
      <c r="F3883" s="56">
        <v>1500</v>
      </c>
      <c r="G3883" s="52"/>
      <c r="H3883" s="47"/>
      <c r="I3883" s="44"/>
      <c r="J3883" s="39" t="e">
        <f>VLOOKUP(A3883,'[1]2019.11'!$A:$B,2,0)</f>
        <v>#N/A</v>
      </c>
      <c r="X3883" s="39" t="e">
        <f>VLOOKUP(A3883,'[1]2019.30'!$A:$B,2,0)</f>
        <v>#N/A</v>
      </c>
      <c r="AJ3883" s="39" t="e">
        <f>VLOOKUP(A3883,[2]修订!$B:$C,2,0)</f>
        <v>#N/A</v>
      </c>
    </row>
    <row r="3884" s="39" customFormat="1" spans="1:36">
      <c r="A3884" s="55">
        <v>330503015</v>
      </c>
      <c r="B3884" s="52" t="s">
        <v>6340</v>
      </c>
      <c r="C3884" s="52" t="s">
        <v>6341</v>
      </c>
      <c r="D3884" s="52"/>
      <c r="E3884" s="56" t="s">
        <v>28</v>
      </c>
      <c r="F3884" s="56">
        <v>1500</v>
      </c>
      <c r="G3884" s="52"/>
      <c r="H3884" s="47"/>
      <c r="I3884" s="44"/>
      <c r="J3884" s="39" t="e">
        <f>VLOOKUP(A3884,'[1]2019.11'!$A:$B,2,0)</f>
        <v>#N/A</v>
      </c>
      <c r="X3884" s="39" t="e">
        <f>VLOOKUP(A3884,'[1]2019.30'!$A:$B,2,0)</f>
        <v>#N/A</v>
      </c>
      <c r="AJ3884" s="39" t="e">
        <f>VLOOKUP(A3884,[2]修订!$B:$C,2,0)</f>
        <v>#N/A</v>
      </c>
    </row>
    <row r="3885" s="39" customFormat="1" spans="1:36">
      <c r="A3885" s="55">
        <v>330503016</v>
      </c>
      <c r="B3885" s="52" t="s">
        <v>6342</v>
      </c>
      <c r="C3885" s="52" t="s">
        <v>6343</v>
      </c>
      <c r="D3885" s="52"/>
      <c r="E3885" s="56" t="s">
        <v>28</v>
      </c>
      <c r="F3885" s="56">
        <v>1850</v>
      </c>
      <c r="G3885" s="52"/>
      <c r="H3885" s="47"/>
      <c r="I3885" s="44"/>
      <c r="J3885" s="39" t="e">
        <f>VLOOKUP(A3885,'[1]2019.11'!$A:$B,2,0)</f>
        <v>#N/A</v>
      </c>
      <c r="X3885" s="39" t="e">
        <f>VLOOKUP(A3885,'[1]2019.30'!$A:$B,2,0)</f>
        <v>#N/A</v>
      </c>
      <c r="AJ3885" s="39" t="e">
        <f>VLOOKUP(A3885,[2]修订!$B:$C,2,0)</f>
        <v>#N/A</v>
      </c>
    </row>
    <row r="3886" s="39" customFormat="1" ht="24" spans="1:36">
      <c r="A3886" s="55">
        <v>330503017</v>
      </c>
      <c r="B3886" s="52" t="s">
        <v>6344</v>
      </c>
      <c r="C3886" s="52"/>
      <c r="D3886" s="52"/>
      <c r="E3886" s="56" t="s">
        <v>28</v>
      </c>
      <c r="F3886" s="56">
        <v>380</v>
      </c>
      <c r="G3886" s="52"/>
      <c r="H3886" s="47"/>
      <c r="I3886" s="44"/>
      <c r="J3886" s="39" t="e">
        <f>VLOOKUP(A3886,'[1]2019.11'!$A:$B,2,0)</f>
        <v>#N/A</v>
      </c>
      <c r="X3886" s="39" t="e">
        <f>VLOOKUP(A3886,'[1]2019.30'!$A:$B,2,0)</f>
        <v>#N/A</v>
      </c>
      <c r="AJ3886" s="39" t="e">
        <f>VLOOKUP(A3886,[2]修订!$B:$C,2,0)</f>
        <v>#N/A</v>
      </c>
    </row>
    <row r="3887" s="39" customFormat="1" ht="24" spans="1:36">
      <c r="A3887" s="55">
        <v>330503018</v>
      </c>
      <c r="B3887" s="52" t="s">
        <v>6345</v>
      </c>
      <c r="C3887" s="52" t="s">
        <v>6346</v>
      </c>
      <c r="D3887" s="52"/>
      <c r="E3887" s="56" t="s">
        <v>28</v>
      </c>
      <c r="F3887" s="56">
        <v>1300</v>
      </c>
      <c r="G3887" s="52"/>
      <c r="H3887" s="47"/>
      <c r="I3887" s="44"/>
      <c r="J3887" s="39" t="e">
        <f>VLOOKUP(A3887,'[1]2019.11'!$A:$B,2,0)</f>
        <v>#N/A</v>
      </c>
      <c r="X3887" s="39" t="e">
        <f>VLOOKUP(A3887,'[1]2019.30'!$A:$B,2,0)</f>
        <v>#N/A</v>
      </c>
      <c r="AJ3887" s="39" t="e">
        <f>VLOOKUP(A3887,[2]修订!$B:$C,2,0)</f>
        <v>#N/A</v>
      </c>
    </row>
    <row r="3888" s="39" customFormat="1" spans="1:36">
      <c r="A3888" s="55">
        <v>330503019</v>
      </c>
      <c r="B3888" s="52" t="s">
        <v>6347</v>
      </c>
      <c r="C3888" s="52" t="s">
        <v>6348</v>
      </c>
      <c r="D3888" s="52"/>
      <c r="E3888" s="56" t="s">
        <v>28</v>
      </c>
      <c r="F3888" s="56">
        <v>1300</v>
      </c>
      <c r="G3888" s="52"/>
      <c r="H3888" s="47"/>
      <c r="I3888" s="44"/>
      <c r="J3888" s="39" t="e">
        <f>VLOOKUP(A3888,'[1]2019.11'!$A:$B,2,0)</f>
        <v>#N/A</v>
      </c>
      <c r="X3888" s="39" t="e">
        <f>VLOOKUP(A3888,'[1]2019.30'!$A:$B,2,0)</f>
        <v>#N/A</v>
      </c>
      <c r="AJ3888" s="39" t="e">
        <f>VLOOKUP(A3888,[2]修订!$B:$C,2,0)</f>
        <v>#N/A</v>
      </c>
    </row>
    <row r="3889" s="39" customFormat="1" spans="1:36">
      <c r="A3889" s="55">
        <v>3306</v>
      </c>
      <c r="B3889" s="52" t="s">
        <v>6349</v>
      </c>
      <c r="C3889" s="52"/>
      <c r="D3889" s="52"/>
      <c r="E3889" s="56"/>
      <c r="F3889" s="56"/>
      <c r="G3889" s="52"/>
      <c r="H3889" s="47"/>
      <c r="I3889" s="44"/>
      <c r="J3889" s="39" t="str">
        <f>VLOOKUP(A3889,'[1]2019.11'!$A:$B,2,0)</f>
        <v>6．鼻、口、咽部手术</v>
      </c>
      <c r="K3889" s="39">
        <f>IF(B3889=J3889,0,1)</f>
        <v>0</v>
      </c>
      <c r="L3889" s="39">
        <v>0</v>
      </c>
      <c r="M3889" s="39">
        <f>IF(C3889=L3889,0,1)</f>
        <v>0</v>
      </c>
      <c r="N3889" s="39" t="e">
        <f>VLOOKUP(A3889,'[1]2019.11'!$A:$D,4,0)</f>
        <v>#REF!</v>
      </c>
      <c r="O3889" s="39" t="e">
        <f>IF(D3889=N3889,0,1)</f>
        <v>#REF!</v>
      </c>
      <c r="P3889" s="39" t="e">
        <f>VLOOKUP(A3889:A3890,'[1]2019.11'!$A:$E,5,0)</f>
        <v>#REF!</v>
      </c>
      <c r="Q3889" s="39" t="e">
        <f>IF(E3889=P3889,0,1)</f>
        <v>#REF!</v>
      </c>
      <c r="R3889" s="39" t="e">
        <f>VLOOKUP(A3889,'[1]2019.11'!$A:$F,6,0)</f>
        <v>#REF!</v>
      </c>
      <c r="S3889" s="39" t="e">
        <f>IF(F3889=R3889,0,1)</f>
        <v>#REF!</v>
      </c>
      <c r="V3889" s="39">
        <v>0</v>
      </c>
      <c r="W3889" s="39">
        <f>IF(G3889=V3889,0,1)</f>
        <v>0</v>
      </c>
      <c r="X3889" s="39" t="str">
        <f>VLOOKUP(A3889,'[1]2019.30'!$A:$B,2,0)</f>
        <v>6．鼻、口、咽部手术</v>
      </c>
      <c r="Y3889" s="39">
        <f t="shared" ref="Y3889:Y3892" si="799">IF(B3889=X3889,0,1)</f>
        <v>0</v>
      </c>
      <c r="Z3889" s="39">
        <v>0</v>
      </c>
      <c r="AA3889" s="39">
        <f t="shared" ref="AA3889:AA3892" si="800">IF(C3889=Z3889,0,1)</f>
        <v>0</v>
      </c>
      <c r="AB3889" s="39" t="e">
        <f>VLOOKUP(A3889,'[1]2019.30'!$A:$D,4,0)</f>
        <v>#REF!</v>
      </c>
      <c r="AC3889" s="39" t="e">
        <f t="shared" ref="AC3889:AC3892" si="801">IF(D3889=AB3889,0,1)</f>
        <v>#REF!</v>
      </c>
      <c r="AD3889" s="39" t="e">
        <f>VLOOKUP(A3889,'[1]2019.30'!$A:$E,5,0)</f>
        <v>#REF!</v>
      </c>
      <c r="AE3889" s="39" t="e">
        <f t="shared" ref="AE3889:AE3892" si="802">IF(E3889=AD3889,0,1)</f>
        <v>#REF!</v>
      </c>
      <c r="AF3889" s="39" t="e">
        <f>VLOOKUP(A3889,'[1]2019.30'!$A:$F,6,0)</f>
        <v>#REF!</v>
      </c>
      <c r="AG3889" s="39" t="e">
        <f t="shared" ref="AG3889:AG3892" si="803">IF(F3889=AF3889,0,1)</f>
        <v>#REF!</v>
      </c>
      <c r="AH3889" s="39">
        <v>0</v>
      </c>
      <c r="AI3889" s="39">
        <f>IF(G3889=AH3889,0,1)</f>
        <v>0</v>
      </c>
      <c r="AJ3889" s="39" t="e">
        <f>VLOOKUP(A3889,[2]修订!$B:$C,2,0)</f>
        <v>#N/A</v>
      </c>
    </row>
    <row r="3890" s="39" customFormat="1" spans="1:36">
      <c r="A3890" s="55">
        <v>330601</v>
      </c>
      <c r="B3890" s="52" t="s">
        <v>6350</v>
      </c>
      <c r="C3890" s="52"/>
      <c r="D3890" s="52"/>
      <c r="E3890" s="56"/>
      <c r="F3890" s="56"/>
      <c r="G3890" s="52"/>
      <c r="H3890" s="47"/>
      <c r="I3890" s="44"/>
      <c r="J3890" s="39" t="str">
        <f>VLOOKUP(A3890,'[1]2019.11'!$A:$B,2,0)</f>
        <v>鼻部手术</v>
      </c>
      <c r="K3890" s="39">
        <f>IF(B3890=J3890,0,1)</f>
        <v>0</v>
      </c>
      <c r="L3890" s="39">
        <v>0</v>
      </c>
      <c r="M3890" s="39">
        <f>IF(C3890=L3890,0,1)</f>
        <v>0</v>
      </c>
      <c r="N3890" s="39" t="e">
        <f>VLOOKUP(A3890,'[1]2019.11'!$A:$D,4,0)</f>
        <v>#REF!</v>
      </c>
      <c r="O3890" s="39" t="e">
        <f>IF(D3890=N3890,0,1)</f>
        <v>#REF!</v>
      </c>
      <c r="P3890" s="39" t="e">
        <f>VLOOKUP(A3890:A3891,'[1]2019.11'!$A:$E,5,0)</f>
        <v>#REF!</v>
      </c>
      <c r="Q3890" s="39" t="e">
        <f>IF(E3890=P3890,0,1)</f>
        <v>#REF!</v>
      </c>
      <c r="R3890" s="39" t="e">
        <f>VLOOKUP(A3890,'[1]2019.11'!$A:$F,6,0)</f>
        <v>#REF!</v>
      </c>
      <c r="S3890" s="39" t="e">
        <f>IF(F3890=R3890,0,1)</f>
        <v>#REF!</v>
      </c>
      <c r="V3890" s="39">
        <v>0</v>
      </c>
      <c r="W3890" s="39">
        <f>IF(G3890=V3890,0,1)</f>
        <v>0</v>
      </c>
      <c r="X3890" s="39" t="str">
        <f>VLOOKUP(A3890,'[1]2019.30'!$A:$B,2,0)</f>
        <v>鼻部手术</v>
      </c>
      <c r="Y3890" s="39">
        <f t="shared" si="799"/>
        <v>0</v>
      </c>
      <c r="Z3890" s="39">
        <v>0</v>
      </c>
      <c r="AA3890" s="39">
        <f t="shared" si="800"/>
        <v>0</v>
      </c>
      <c r="AB3890" s="39" t="e">
        <f>VLOOKUP(A3890,'[1]2019.30'!$A:$D,4,0)</f>
        <v>#REF!</v>
      </c>
      <c r="AC3890" s="39" t="e">
        <f t="shared" si="801"/>
        <v>#REF!</v>
      </c>
      <c r="AD3890" s="39" t="e">
        <f>VLOOKUP(A3890,'[1]2019.30'!$A:$E,5,0)</f>
        <v>#REF!</v>
      </c>
      <c r="AE3890" s="39" t="e">
        <f t="shared" si="802"/>
        <v>#REF!</v>
      </c>
      <c r="AF3890" s="39" t="e">
        <f>VLOOKUP(A3890,'[1]2019.30'!$A:$F,6,0)</f>
        <v>#REF!</v>
      </c>
      <c r="AG3890" s="39" t="e">
        <f t="shared" si="803"/>
        <v>#REF!</v>
      </c>
      <c r="AH3890" s="39">
        <v>0</v>
      </c>
      <c r="AI3890" s="39">
        <f>IF(G3890=AH3890,0,1)</f>
        <v>0</v>
      </c>
      <c r="AJ3890" s="39" t="e">
        <f>VLOOKUP(A3890,[2]修订!$B:$C,2,0)</f>
        <v>#N/A</v>
      </c>
    </row>
    <row r="3891" s="39" customFormat="1" spans="1:36">
      <c r="A3891" s="55">
        <v>330601001</v>
      </c>
      <c r="B3891" s="52" t="s">
        <v>6351</v>
      </c>
      <c r="C3891" s="52"/>
      <c r="D3891" s="52"/>
      <c r="E3891" s="56" t="s">
        <v>28</v>
      </c>
      <c r="F3891" s="56">
        <v>280</v>
      </c>
      <c r="G3891" s="52" t="s">
        <v>6352</v>
      </c>
      <c r="H3891" s="47"/>
      <c r="I3891" s="44"/>
      <c r="J3891" s="39" t="e">
        <f>VLOOKUP(A3891,'[1]2019.11'!$A:$B,2,0)</f>
        <v>#N/A</v>
      </c>
      <c r="X3891" s="39" t="e">
        <f>VLOOKUP(A3891,'[1]2019.30'!$A:$B,2,0)</f>
        <v>#N/A</v>
      </c>
      <c r="AJ3891" s="39" t="e">
        <f>VLOOKUP(A3891,[2]修订!$B:$C,2,0)</f>
        <v>#N/A</v>
      </c>
    </row>
    <row r="3892" s="39" customFormat="1" spans="1:36">
      <c r="A3892" s="55">
        <v>330601002</v>
      </c>
      <c r="B3892" s="52" t="s">
        <v>6353</v>
      </c>
      <c r="C3892" s="52"/>
      <c r="D3892" s="52"/>
      <c r="E3892" s="56" t="s">
        <v>28</v>
      </c>
      <c r="F3892" s="56">
        <v>410</v>
      </c>
      <c r="G3892" s="52"/>
      <c r="H3892" s="47" t="s">
        <v>68</v>
      </c>
      <c r="I3892" s="44"/>
      <c r="J3892" s="39" t="e">
        <f>VLOOKUP(A3892,'[1]2019.11'!$A:$B,2,0)</f>
        <v>#N/A</v>
      </c>
      <c r="X3892" s="39" t="str">
        <f>VLOOKUP(A3892,'[1]2019.30'!$A:$B,2,0)</f>
        <v>鼻骨骨折整复术</v>
      </c>
      <c r="Y3892" s="39">
        <f t="shared" si="799"/>
        <v>0</v>
      </c>
      <c r="Z3892" s="39">
        <v>0</v>
      </c>
      <c r="AA3892" s="39">
        <f t="shared" si="800"/>
        <v>0</v>
      </c>
      <c r="AB3892" s="39" t="e">
        <f>VLOOKUP(A3892,'[1]2019.30'!$A:$D,4,0)</f>
        <v>#REF!</v>
      </c>
      <c r="AC3892" s="39" t="e">
        <f t="shared" si="801"/>
        <v>#REF!</v>
      </c>
      <c r="AD3892" s="39" t="str">
        <f>VLOOKUP(A3892,'[1]2019.30'!$A:$E,5,0)</f>
        <v>次</v>
      </c>
      <c r="AE3892" s="39">
        <f t="shared" si="802"/>
        <v>0</v>
      </c>
      <c r="AF3892" s="39">
        <f>VLOOKUP(A3892,'[1]2019.30'!$A:$F,6,0)</f>
        <v>410</v>
      </c>
      <c r="AG3892" s="39">
        <f t="shared" si="803"/>
        <v>0</v>
      </c>
      <c r="AH3892" s="39">
        <v>0</v>
      </c>
      <c r="AI3892" s="39">
        <f>IF(G3892=AH3892,0,1)</f>
        <v>0</v>
      </c>
      <c r="AJ3892" s="39" t="e">
        <f>VLOOKUP(A3892,[2]修订!$B:$C,2,0)</f>
        <v>#N/A</v>
      </c>
    </row>
    <row r="3893" s="39" customFormat="1" spans="1:36">
      <c r="A3893" s="55">
        <v>330601003</v>
      </c>
      <c r="B3893" s="52" t="s">
        <v>6354</v>
      </c>
      <c r="C3893" s="52" t="s">
        <v>6355</v>
      </c>
      <c r="D3893" s="52" t="s">
        <v>6356</v>
      </c>
      <c r="E3893" s="56" t="s">
        <v>28</v>
      </c>
      <c r="F3893" s="56">
        <v>950</v>
      </c>
      <c r="G3893" s="52"/>
      <c r="H3893" s="47"/>
      <c r="I3893" s="44"/>
      <c r="J3893" s="39" t="e">
        <f>VLOOKUP(A3893,'[1]2019.11'!$A:$B,2,0)</f>
        <v>#N/A</v>
      </c>
      <c r="X3893" s="39" t="e">
        <f>VLOOKUP(A3893,'[1]2019.30'!$A:$B,2,0)</f>
        <v>#N/A</v>
      </c>
      <c r="AJ3893" s="39" t="e">
        <f>VLOOKUP(A3893,[2]修订!$B:$C,2,0)</f>
        <v>#N/A</v>
      </c>
    </row>
    <row r="3894" s="39" customFormat="1" spans="1:36">
      <c r="A3894" s="55">
        <v>330601004</v>
      </c>
      <c r="B3894" s="52" t="s">
        <v>6357</v>
      </c>
      <c r="C3894" s="52" t="s">
        <v>6358</v>
      </c>
      <c r="D3894" s="52" t="s">
        <v>5989</v>
      </c>
      <c r="E3894" s="56" t="s">
        <v>28</v>
      </c>
      <c r="F3894" s="56">
        <v>1000</v>
      </c>
      <c r="G3894" s="52"/>
      <c r="H3894" s="47"/>
      <c r="I3894" s="44"/>
      <c r="J3894" s="39" t="e">
        <f>VLOOKUP(A3894,'[1]2019.11'!$A:$B,2,0)</f>
        <v>#N/A</v>
      </c>
      <c r="X3894" s="39" t="e">
        <f>VLOOKUP(A3894,'[1]2019.30'!$A:$B,2,0)</f>
        <v>#N/A</v>
      </c>
      <c r="AJ3894" s="39" t="e">
        <f>VLOOKUP(A3894,[2]修订!$B:$C,2,0)</f>
        <v>#N/A</v>
      </c>
    </row>
    <row r="3895" s="39" customFormat="1" spans="1:36">
      <c r="A3895" s="55">
        <v>330601005</v>
      </c>
      <c r="B3895" s="52" t="s">
        <v>6359</v>
      </c>
      <c r="C3895" s="52" t="s">
        <v>6355</v>
      </c>
      <c r="D3895" s="52"/>
      <c r="E3895" s="56" t="s">
        <v>28</v>
      </c>
      <c r="F3895" s="56">
        <v>570</v>
      </c>
      <c r="G3895" s="52"/>
      <c r="H3895" s="47"/>
      <c r="I3895" s="44"/>
      <c r="J3895" s="39" t="e">
        <f>VLOOKUP(A3895,'[1]2019.11'!$A:$B,2,0)</f>
        <v>#N/A</v>
      </c>
      <c r="X3895" s="39" t="e">
        <f>VLOOKUP(A3895,'[1]2019.30'!$A:$B,2,0)</f>
        <v>#N/A</v>
      </c>
      <c r="AJ3895" s="39" t="e">
        <f>VLOOKUP(A3895,[2]修订!$B:$C,2,0)</f>
        <v>#N/A</v>
      </c>
    </row>
    <row r="3896" s="39" customFormat="1" spans="1:36">
      <c r="A3896" s="55">
        <v>330601006</v>
      </c>
      <c r="B3896" s="52" t="s">
        <v>6360</v>
      </c>
      <c r="C3896" s="52" t="s">
        <v>6361</v>
      </c>
      <c r="D3896" s="52"/>
      <c r="E3896" s="56" t="s">
        <v>28</v>
      </c>
      <c r="F3896" s="56">
        <v>190</v>
      </c>
      <c r="G3896" s="52"/>
      <c r="H3896" s="47"/>
      <c r="I3896" s="44"/>
      <c r="J3896" s="39" t="e">
        <f>VLOOKUP(A3896,'[1]2019.11'!$A:$B,2,0)</f>
        <v>#N/A</v>
      </c>
      <c r="X3896" s="39" t="e">
        <f>VLOOKUP(A3896,'[1]2019.30'!$A:$B,2,0)</f>
        <v>#N/A</v>
      </c>
      <c r="AJ3896" s="39" t="e">
        <f>VLOOKUP(A3896,[2]修订!$B:$C,2,0)</f>
        <v>#N/A</v>
      </c>
    </row>
    <row r="3897" s="39" customFormat="1" spans="1:36">
      <c r="A3897" s="55">
        <v>330601007</v>
      </c>
      <c r="B3897" s="52" t="s">
        <v>6362</v>
      </c>
      <c r="C3897" s="52"/>
      <c r="D3897" s="52"/>
      <c r="E3897" s="56" t="s">
        <v>28</v>
      </c>
      <c r="F3897" s="56">
        <v>210</v>
      </c>
      <c r="G3897" s="52"/>
      <c r="H3897" s="47" t="s">
        <v>68</v>
      </c>
      <c r="I3897" s="44"/>
      <c r="J3897" s="39" t="e">
        <f>VLOOKUP(A3897,'[1]2019.11'!$A:$B,2,0)</f>
        <v>#N/A</v>
      </c>
      <c r="X3897" s="39" t="str">
        <f>VLOOKUP(A3897,'[1]2019.30'!$A:$B,2,0)</f>
        <v>鼻腔异物取出术</v>
      </c>
      <c r="Y3897" s="39">
        <f t="shared" ref="Y3897:Y3902" si="804">IF(B3897=X3897,0,1)</f>
        <v>0</v>
      </c>
      <c r="Z3897" s="39">
        <v>0</v>
      </c>
      <c r="AA3897" s="39">
        <f t="shared" ref="AA3897:AA3902" si="805">IF(C3897=Z3897,0,1)</f>
        <v>0</v>
      </c>
      <c r="AB3897" s="39" t="e">
        <f>VLOOKUP(A3897,'[1]2019.30'!$A:$D,4,0)</f>
        <v>#REF!</v>
      </c>
      <c r="AC3897" s="39" t="e">
        <f t="shared" ref="AC3897:AC3902" si="806">IF(D3897=AB3897,0,1)</f>
        <v>#REF!</v>
      </c>
      <c r="AD3897" s="39" t="str">
        <f>VLOOKUP(A3897,'[1]2019.30'!$A:$E,5,0)</f>
        <v>次</v>
      </c>
      <c r="AE3897" s="39">
        <f t="shared" ref="AE3897:AE3902" si="807">IF(E3897=AD3897,0,1)</f>
        <v>0</v>
      </c>
      <c r="AF3897" s="39">
        <f>VLOOKUP(A3897,'[1]2019.30'!$A:$F,6,0)</f>
        <v>210</v>
      </c>
      <c r="AG3897" s="39">
        <f t="shared" ref="AG3897:AG3902" si="808">IF(F3897=AF3897,0,1)</f>
        <v>0</v>
      </c>
      <c r="AH3897" s="39">
        <v>0</v>
      </c>
      <c r="AI3897" s="39">
        <f>IF(G3897=AH3897,0,1)</f>
        <v>0</v>
      </c>
      <c r="AJ3897" s="39" t="e">
        <f>VLOOKUP(A3897,[2]修订!$B:$C,2,0)</f>
        <v>#N/A</v>
      </c>
    </row>
    <row r="3898" s="39" customFormat="1" ht="40.5" spans="1:36">
      <c r="A3898" s="55">
        <v>330601008</v>
      </c>
      <c r="B3898" s="52" t="s">
        <v>6363</v>
      </c>
      <c r="C3898" s="52" t="s">
        <v>6364</v>
      </c>
      <c r="D3898" s="52"/>
      <c r="E3898" s="56" t="s">
        <v>28</v>
      </c>
      <c r="F3898" s="56">
        <v>565</v>
      </c>
      <c r="G3898" s="52" t="s">
        <v>507</v>
      </c>
      <c r="H3898" s="47" t="s">
        <v>174</v>
      </c>
      <c r="I3898" s="44"/>
      <c r="J3898" s="39" t="str">
        <f>VLOOKUP(A3898,'[1]2019.11'!$A:$B,2,0)</f>
        <v>下鼻甲部分切除术</v>
      </c>
      <c r="K3898" s="39">
        <f>IF(B3898=J3898,0,1)</f>
        <v>0</v>
      </c>
      <c r="L3898" s="39">
        <v>0</v>
      </c>
      <c r="M3898" s="39">
        <f>IF(C3898=L3898,0,1)</f>
        <v>1</v>
      </c>
      <c r="N3898" s="39" t="e">
        <f>VLOOKUP(A3898,'[1]2019.11'!$A:$D,4,0)</f>
        <v>#REF!</v>
      </c>
      <c r="O3898" s="39" t="e">
        <f>IF(D3898=N3898,0,1)</f>
        <v>#REF!</v>
      </c>
      <c r="P3898" s="39" t="str">
        <f>VLOOKUP(A3898:A3899,'[1]2019.11'!$A:$E,5,0)</f>
        <v>次</v>
      </c>
      <c r="Q3898" s="39">
        <f>IF(E3898=P3898,0,1)</f>
        <v>0</v>
      </c>
      <c r="R3898" s="39">
        <f>VLOOKUP(A3898,'[1]2019.11'!$A:$F,6,0)</f>
        <v>535</v>
      </c>
      <c r="S3898" s="39">
        <f>IF(F3898=R3898,0,1)</f>
        <v>1</v>
      </c>
      <c r="T3898" s="39">
        <f>VLOOKUP(A3898,'[1]2019.30'!$A:$F,6,0)</f>
        <v>565</v>
      </c>
      <c r="U3898" s="39">
        <f>IF(F3898=T3898,0,1)</f>
        <v>0</v>
      </c>
      <c r="V3898" s="39" t="s">
        <v>507</v>
      </c>
      <c r="W3898" s="39">
        <f>IF(G3898=V3898,0,1)</f>
        <v>0</v>
      </c>
      <c r="X3898" s="39" t="str">
        <f>VLOOKUP(A3898,'[1]2019.30'!$A:$B,2,0)</f>
        <v>下鼻甲部分切除术</v>
      </c>
      <c r="Y3898" s="39">
        <f t="shared" si="804"/>
        <v>0</v>
      </c>
      <c r="Z3898" s="39">
        <v>0</v>
      </c>
      <c r="AA3898" s="39">
        <f t="shared" si="805"/>
        <v>1</v>
      </c>
      <c r="AB3898" s="39" t="e">
        <f>VLOOKUP(A3898,'[1]2019.30'!$A:$D,4,0)</f>
        <v>#REF!</v>
      </c>
      <c r="AC3898" s="39" t="e">
        <f t="shared" si="806"/>
        <v>#REF!</v>
      </c>
      <c r="AD3898" s="39" t="str">
        <f>VLOOKUP(A3898,'[1]2019.30'!$A:$E,5,0)</f>
        <v>次</v>
      </c>
      <c r="AE3898" s="39">
        <f t="shared" si="807"/>
        <v>0</v>
      </c>
      <c r="AF3898" s="39">
        <f>VLOOKUP(A3898,'[1]2019.30'!$A:$F,6,0)</f>
        <v>565</v>
      </c>
      <c r="AG3898" s="39">
        <f t="shared" si="808"/>
        <v>0</v>
      </c>
      <c r="AH3898" s="39" t="s">
        <v>507</v>
      </c>
      <c r="AI3898" s="39">
        <f>IF(G3898=AH3898,0,1)</f>
        <v>0</v>
      </c>
      <c r="AJ3898" s="39" t="e">
        <f>VLOOKUP(A3898,[2]修订!$B:$C,2,0)</f>
        <v>#N/A</v>
      </c>
    </row>
    <row r="3899" s="39" customFormat="1" spans="1:36">
      <c r="A3899" s="55">
        <v>330601009</v>
      </c>
      <c r="B3899" s="52" t="s">
        <v>6365</v>
      </c>
      <c r="C3899" s="52"/>
      <c r="D3899" s="52"/>
      <c r="E3899" s="56" t="s">
        <v>28</v>
      </c>
      <c r="F3899" s="56">
        <v>410</v>
      </c>
      <c r="G3899" s="52" t="s">
        <v>507</v>
      </c>
      <c r="H3899" s="47"/>
      <c r="I3899" s="44"/>
      <c r="J3899" s="39" t="e">
        <f>VLOOKUP(A3899,'[1]2019.11'!$A:$B,2,0)</f>
        <v>#N/A</v>
      </c>
      <c r="X3899" s="39" t="e">
        <f>VLOOKUP(A3899,'[1]2019.30'!$A:$B,2,0)</f>
        <v>#N/A</v>
      </c>
      <c r="AJ3899" s="39" t="e">
        <f>VLOOKUP(A3899,[2]修订!$B:$C,2,0)</f>
        <v>#N/A</v>
      </c>
    </row>
    <row r="3900" s="39" customFormat="1" spans="1:36">
      <c r="A3900" s="55">
        <v>330601010</v>
      </c>
      <c r="B3900" s="52" t="s">
        <v>6366</v>
      </c>
      <c r="C3900" s="52"/>
      <c r="D3900" s="52"/>
      <c r="E3900" s="56" t="s">
        <v>28</v>
      </c>
      <c r="F3900" s="56">
        <v>850</v>
      </c>
      <c r="G3900" s="52"/>
      <c r="H3900" s="47"/>
      <c r="I3900" s="44"/>
      <c r="J3900" s="39" t="e">
        <f>VLOOKUP(A3900,'[1]2019.11'!$A:$B,2,0)</f>
        <v>#N/A</v>
      </c>
      <c r="X3900" s="39" t="e">
        <f>VLOOKUP(A3900,'[1]2019.30'!$A:$B,2,0)</f>
        <v>#N/A</v>
      </c>
      <c r="AJ3900" s="39" t="e">
        <f>VLOOKUP(A3900,[2]修订!$B:$C,2,0)</f>
        <v>#N/A</v>
      </c>
    </row>
    <row r="3901" s="39" customFormat="1" spans="1:36">
      <c r="A3901" s="55">
        <v>330601011</v>
      </c>
      <c r="B3901" s="52" t="s">
        <v>6367</v>
      </c>
      <c r="C3901" s="52"/>
      <c r="D3901" s="52"/>
      <c r="E3901" s="56" t="s">
        <v>28</v>
      </c>
      <c r="F3901" s="56">
        <v>760</v>
      </c>
      <c r="G3901" s="52"/>
      <c r="H3901" s="47"/>
      <c r="I3901" s="44"/>
      <c r="J3901" s="39" t="e">
        <f>VLOOKUP(A3901,'[1]2019.11'!$A:$B,2,0)</f>
        <v>#N/A</v>
      </c>
      <c r="X3901" s="39" t="e">
        <f>VLOOKUP(A3901,'[1]2019.30'!$A:$B,2,0)</f>
        <v>#N/A</v>
      </c>
      <c r="AJ3901" s="39" t="e">
        <f>VLOOKUP(A3901,[2]修订!$B:$C,2,0)</f>
        <v>#N/A</v>
      </c>
    </row>
    <row r="3902" s="39" customFormat="1" ht="27" spans="1:36">
      <c r="A3902" s="55">
        <v>330601012</v>
      </c>
      <c r="B3902" s="52" t="s">
        <v>6368</v>
      </c>
      <c r="C3902" s="52"/>
      <c r="D3902" s="52"/>
      <c r="E3902" s="56" t="s">
        <v>28</v>
      </c>
      <c r="F3902" s="56">
        <v>650</v>
      </c>
      <c r="G3902" s="52" t="s">
        <v>6369</v>
      </c>
      <c r="H3902" s="47" t="s">
        <v>40</v>
      </c>
      <c r="I3902" s="44"/>
      <c r="J3902" s="39" t="str">
        <f>VLOOKUP(A3902,'[1]2019.11'!$A:$B,2,0)</f>
        <v>鼻息肉摘除术</v>
      </c>
      <c r="K3902" s="39">
        <f>IF(B3902=J3902,0,1)</f>
        <v>0</v>
      </c>
      <c r="L3902" s="39">
        <v>0</v>
      </c>
      <c r="M3902" s="39">
        <f>IF(C3902=L3902,0,1)</f>
        <v>0</v>
      </c>
      <c r="N3902" s="39" t="e">
        <f>VLOOKUP(A3902,'[1]2019.11'!$A:$D,4,0)</f>
        <v>#REF!</v>
      </c>
      <c r="O3902" s="39" t="e">
        <f>IF(D3902=N3902,0,1)</f>
        <v>#REF!</v>
      </c>
      <c r="P3902" s="39" t="str">
        <f>VLOOKUP(A3902:A3903,'[1]2019.11'!$A:$E,5,0)</f>
        <v>次</v>
      </c>
      <c r="Q3902" s="39">
        <f>IF(E3902=P3902,0,1)</f>
        <v>0</v>
      </c>
      <c r="R3902" s="39">
        <f>VLOOKUP(A3902,'[1]2019.11'!$A:$F,6,0)</f>
        <v>535</v>
      </c>
      <c r="S3902" s="39">
        <f>IF(F3902=R3902,0,1)</f>
        <v>1</v>
      </c>
      <c r="T3902" s="39">
        <f>VLOOKUP(A3902,'[1]2019.30'!$A:$F,6,0)</f>
        <v>650</v>
      </c>
      <c r="U3902" s="39">
        <f>IF(F3902=T3902,0,1)</f>
        <v>0</v>
      </c>
      <c r="V3902" s="39" t="s">
        <v>6369</v>
      </c>
      <c r="W3902" s="39">
        <f>IF(G3902=V3902,0,1)</f>
        <v>0</v>
      </c>
      <c r="X3902" s="39" t="str">
        <f>VLOOKUP(A3902,'[1]2019.30'!$A:$B,2,0)</f>
        <v>鼻息肉摘除术</v>
      </c>
      <c r="Y3902" s="39">
        <f t="shared" si="804"/>
        <v>0</v>
      </c>
      <c r="Z3902" s="39">
        <v>0</v>
      </c>
      <c r="AA3902" s="39">
        <f t="shared" si="805"/>
        <v>0</v>
      </c>
      <c r="AB3902" s="39" t="e">
        <f>VLOOKUP(A3902,'[1]2019.30'!$A:$D,4,0)</f>
        <v>#REF!</v>
      </c>
      <c r="AC3902" s="39" t="e">
        <f t="shared" si="806"/>
        <v>#REF!</v>
      </c>
      <c r="AD3902" s="39" t="str">
        <f>VLOOKUP(A3902,'[1]2019.30'!$A:$E,5,0)</f>
        <v>次</v>
      </c>
      <c r="AE3902" s="39">
        <f t="shared" si="807"/>
        <v>0</v>
      </c>
      <c r="AF3902" s="39">
        <f>VLOOKUP(A3902,'[1]2019.30'!$A:$F,6,0)</f>
        <v>650</v>
      </c>
      <c r="AG3902" s="39">
        <f t="shared" si="808"/>
        <v>0</v>
      </c>
      <c r="AH3902" s="39" t="s">
        <v>6369</v>
      </c>
      <c r="AI3902" s="39">
        <f>IF(G3902=AH3902,0,1)</f>
        <v>0</v>
      </c>
      <c r="AJ3902" s="39" t="e">
        <f>VLOOKUP(A3902,[2]修订!$B:$C,2,0)</f>
        <v>#N/A</v>
      </c>
    </row>
    <row r="3903" s="39" customFormat="1" spans="1:36">
      <c r="A3903" s="55">
        <v>330601013</v>
      </c>
      <c r="B3903" s="52" t="s">
        <v>6370</v>
      </c>
      <c r="C3903" s="52"/>
      <c r="D3903" s="52"/>
      <c r="E3903" s="56" t="s">
        <v>28</v>
      </c>
      <c r="F3903" s="56">
        <v>240</v>
      </c>
      <c r="G3903" s="52"/>
      <c r="H3903" s="47"/>
      <c r="I3903" s="44"/>
      <c r="J3903" s="39" t="e">
        <f>VLOOKUP(A3903,'[1]2019.11'!$A:$B,2,0)</f>
        <v>#N/A</v>
      </c>
      <c r="X3903" s="39" t="e">
        <f>VLOOKUP(A3903,'[1]2019.30'!$A:$B,2,0)</f>
        <v>#N/A</v>
      </c>
      <c r="AJ3903" s="39" t="e">
        <f>VLOOKUP(A3903,[2]修订!$B:$C,2,0)</f>
        <v>#N/A</v>
      </c>
    </row>
    <row r="3904" s="39" customFormat="1" ht="27" spans="1:36">
      <c r="A3904" s="55">
        <v>330601014</v>
      </c>
      <c r="B3904" s="52" t="s">
        <v>6371</v>
      </c>
      <c r="C3904" s="52" t="s">
        <v>6372</v>
      </c>
      <c r="D3904" s="52"/>
      <c r="E3904" s="56" t="s">
        <v>28</v>
      </c>
      <c r="F3904" s="56">
        <v>1150</v>
      </c>
      <c r="G3904" s="52"/>
      <c r="H3904" s="47" t="s">
        <v>40</v>
      </c>
      <c r="I3904" s="44"/>
      <c r="J3904" s="39" t="str">
        <f>VLOOKUP(A3904,'[1]2019.11'!$A:$B,2,0)</f>
        <v>鼻中隔矫正术</v>
      </c>
      <c r="K3904" s="39">
        <f>IF(B3904=J3904,0,1)</f>
        <v>0</v>
      </c>
      <c r="L3904" s="39" t="s">
        <v>6372</v>
      </c>
      <c r="M3904" s="39">
        <f>IF(C3904=L3904,0,1)</f>
        <v>0</v>
      </c>
      <c r="N3904" s="39" t="e">
        <f>VLOOKUP(A3904,'[1]2019.11'!$A:$D,4,0)</f>
        <v>#REF!</v>
      </c>
      <c r="O3904" s="39" t="e">
        <f>IF(D3904=N3904,0,1)</f>
        <v>#REF!</v>
      </c>
      <c r="P3904" s="39" t="str">
        <f>VLOOKUP(A3904:A3905,'[1]2019.11'!$A:$E,5,0)</f>
        <v>次</v>
      </c>
      <c r="Q3904" s="39">
        <f>IF(E3904=P3904,0,1)</f>
        <v>0</v>
      </c>
      <c r="R3904" s="39">
        <f>VLOOKUP(A3904,'[1]2019.11'!$A:$F,6,0)</f>
        <v>990</v>
      </c>
      <c r="S3904" s="39">
        <f>IF(F3904=R3904,0,1)</f>
        <v>1</v>
      </c>
      <c r="T3904" s="39">
        <f>VLOOKUP(A3904,'[1]2019.30'!$A:$F,6,0)</f>
        <v>1150</v>
      </c>
      <c r="U3904" s="39">
        <f>IF(F3904=T3904,0,1)</f>
        <v>0</v>
      </c>
      <c r="V3904" s="39">
        <v>0</v>
      </c>
      <c r="W3904" s="39">
        <f>IF(G3904=V3904,0,1)</f>
        <v>0</v>
      </c>
      <c r="X3904" s="39" t="str">
        <f>VLOOKUP(A3904,'[1]2019.30'!$A:$B,2,0)</f>
        <v>鼻中隔矫正术</v>
      </c>
      <c r="Y3904" s="39">
        <f>IF(B3904=X3904,0,1)</f>
        <v>0</v>
      </c>
      <c r="Z3904" s="39" t="s">
        <v>6372</v>
      </c>
      <c r="AA3904" s="39">
        <f>IF(C3904=Z3904,0,1)</f>
        <v>0</v>
      </c>
      <c r="AB3904" s="39" t="e">
        <f>VLOOKUP(A3904,'[1]2019.30'!$A:$D,4,0)</f>
        <v>#REF!</v>
      </c>
      <c r="AC3904" s="39" t="e">
        <f>IF(D3904=AB3904,0,1)</f>
        <v>#REF!</v>
      </c>
      <c r="AD3904" s="39" t="str">
        <f>VLOOKUP(A3904,'[1]2019.30'!$A:$E,5,0)</f>
        <v>次</v>
      </c>
      <c r="AE3904" s="39">
        <f>IF(E3904=AD3904,0,1)</f>
        <v>0</v>
      </c>
      <c r="AF3904" s="39">
        <f>VLOOKUP(A3904,'[1]2019.30'!$A:$F,6,0)</f>
        <v>1150</v>
      </c>
      <c r="AG3904" s="39">
        <f>IF(F3904=AF3904,0,1)</f>
        <v>0</v>
      </c>
      <c r="AH3904" s="39">
        <v>0</v>
      </c>
      <c r="AI3904" s="39">
        <f>IF(G3904=AH3904,0,1)</f>
        <v>0</v>
      </c>
      <c r="AJ3904" s="39" t="e">
        <f>VLOOKUP(A3904,[2]修订!$B:$C,2,0)</f>
        <v>#N/A</v>
      </c>
    </row>
    <row r="3905" s="39" customFormat="1" ht="24" spans="1:36">
      <c r="A3905" s="55">
        <v>330601015</v>
      </c>
      <c r="B3905" s="52" t="s">
        <v>6373</v>
      </c>
      <c r="C3905" s="52" t="s">
        <v>6374</v>
      </c>
      <c r="D3905" s="52"/>
      <c r="E3905" s="56" t="s">
        <v>28</v>
      </c>
      <c r="F3905" s="56">
        <v>470</v>
      </c>
      <c r="G3905" s="52"/>
      <c r="H3905" s="47"/>
      <c r="I3905" s="44"/>
      <c r="J3905" s="39" t="e">
        <f>VLOOKUP(A3905,'[1]2019.11'!$A:$B,2,0)</f>
        <v>#N/A</v>
      </c>
      <c r="X3905" s="39" t="e">
        <f>VLOOKUP(A3905,'[1]2019.30'!$A:$B,2,0)</f>
        <v>#N/A</v>
      </c>
      <c r="AJ3905" s="39" t="e">
        <f>VLOOKUP(A3905,[2]修订!$B:$C,2,0)</f>
        <v>#N/A</v>
      </c>
    </row>
    <row r="3906" s="39" customFormat="1" spans="1:36">
      <c r="A3906" s="55">
        <v>330601016</v>
      </c>
      <c r="B3906" s="52" t="s">
        <v>6375</v>
      </c>
      <c r="C3906" s="52" t="s">
        <v>6376</v>
      </c>
      <c r="D3906" s="52"/>
      <c r="E3906" s="56" t="s">
        <v>28</v>
      </c>
      <c r="F3906" s="56">
        <v>990</v>
      </c>
      <c r="G3906" s="52"/>
      <c r="H3906" s="47"/>
      <c r="I3906" s="44"/>
      <c r="J3906" s="39" t="e">
        <f>VLOOKUP(A3906,'[1]2019.11'!$A:$B,2,0)</f>
        <v>#N/A</v>
      </c>
      <c r="X3906" s="39" t="e">
        <f>VLOOKUP(A3906,'[1]2019.30'!$A:$B,2,0)</f>
        <v>#N/A</v>
      </c>
      <c r="AJ3906" s="39" t="e">
        <f>VLOOKUP(A3906,[2]修订!$B:$C,2,0)</f>
        <v>#N/A</v>
      </c>
    </row>
    <row r="3907" s="39" customFormat="1" spans="1:36">
      <c r="A3907" s="55">
        <v>330601017</v>
      </c>
      <c r="B3907" s="52" t="s">
        <v>6377</v>
      </c>
      <c r="C3907" s="52" t="s">
        <v>6378</v>
      </c>
      <c r="D3907" s="52"/>
      <c r="E3907" s="56" t="s">
        <v>28</v>
      </c>
      <c r="F3907" s="56">
        <v>280</v>
      </c>
      <c r="G3907" s="52"/>
      <c r="H3907" s="47"/>
      <c r="I3907" s="44"/>
      <c r="J3907" s="39" t="e">
        <f>VLOOKUP(A3907,'[1]2019.11'!$A:$B,2,0)</f>
        <v>#N/A</v>
      </c>
      <c r="X3907" s="39" t="e">
        <f>VLOOKUP(A3907,'[1]2019.30'!$A:$B,2,0)</f>
        <v>#N/A</v>
      </c>
      <c r="AJ3907" s="39" t="e">
        <f>VLOOKUP(A3907,[2]修订!$B:$C,2,0)</f>
        <v>#N/A</v>
      </c>
    </row>
    <row r="3908" s="39" customFormat="1" spans="1:36">
      <c r="A3908" s="55">
        <v>330601018</v>
      </c>
      <c r="B3908" s="52" t="s">
        <v>6379</v>
      </c>
      <c r="C3908" s="52"/>
      <c r="D3908" s="52"/>
      <c r="E3908" s="56" t="s">
        <v>28</v>
      </c>
      <c r="F3908" s="56">
        <v>660</v>
      </c>
      <c r="G3908" s="52"/>
      <c r="H3908" s="47"/>
      <c r="I3908" s="44"/>
      <c r="J3908" s="39" t="e">
        <f>VLOOKUP(A3908,'[1]2019.11'!$A:$B,2,0)</f>
        <v>#N/A</v>
      </c>
      <c r="X3908" s="39" t="e">
        <f>VLOOKUP(A3908,'[1]2019.30'!$A:$B,2,0)</f>
        <v>#N/A</v>
      </c>
      <c r="AJ3908" s="39" t="e">
        <f>VLOOKUP(A3908,[2]修订!$B:$C,2,0)</f>
        <v>#N/A</v>
      </c>
    </row>
    <row r="3909" s="39" customFormat="1" spans="1:36">
      <c r="A3909" s="55">
        <v>330601019</v>
      </c>
      <c r="B3909" s="52" t="s">
        <v>6380</v>
      </c>
      <c r="C3909" s="52"/>
      <c r="D3909" s="52"/>
      <c r="E3909" s="56" t="s">
        <v>28</v>
      </c>
      <c r="F3909" s="56">
        <v>720</v>
      </c>
      <c r="G3909" s="52"/>
      <c r="H3909" s="47"/>
      <c r="I3909" s="44"/>
      <c r="J3909" s="39" t="e">
        <f>VLOOKUP(A3909,'[1]2019.11'!$A:$B,2,0)</f>
        <v>#N/A</v>
      </c>
      <c r="X3909" s="39" t="e">
        <f>VLOOKUP(A3909,'[1]2019.30'!$A:$B,2,0)</f>
        <v>#N/A</v>
      </c>
      <c r="AJ3909" s="39" t="e">
        <f>VLOOKUP(A3909,[2]修订!$B:$C,2,0)</f>
        <v>#N/A</v>
      </c>
    </row>
    <row r="3910" s="39" customFormat="1" ht="27" spans="1:36">
      <c r="A3910" s="55">
        <v>330601020</v>
      </c>
      <c r="B3910" s="52" t="s">
        <v>6381</v>
      </c>
      <c r="C3910" s="52" t="s">
        <v>6355</v>
      </c>
      <c r="D3910" s="52"/>
      <c r="E3910" s="56" t="s">
        <v>28</v>
      </c>
      <c r="F3910" s="56">
        <v>1750</v>
      </c>
      <c r="G3910" s="52"/>
      <c r="H3910" s="47" t="s">
        <v>40</v>
      </c>
      <c r="I3910" s="44"/>
      <c r="J3910" s="39" t="str">
        <f>VLOOKUP(A3910,'[1]2019.11'!$A:$B,2,0)</f>
        <v>经鼻鼻侧鼻腔鼻窦肿瘤切除术</v>
      </c>
      <c r="K3910" s="39">
        <f>IF(B3910=J3910,0,1)</f>
        <v>0</v>
      </c>
      <c r="L3910" s="39" t="s">
        <v>6355</v>
      </c>
      <c r="M3910" s="39">
        <f>IF(C3910=L3910,0,1)</f>
        <v>0</v>
      </c>
      <c r="N3910" s="39" t="e">
        <f>VLOOKUP(A3910,'[1]2019.11'!$A:$D,4,0)</f>
        <v>#REF!</v>
      </c>
      <c r="O3910" s="39" t="e">
        <f>IF(D3910=N3910,0,1)</f>
        <v>#REF!</v>
      </c>
      <c r="P3910" s="39" t="str">
        <f>VLOOKUP(A3910:A3911,'[1]2019.11'!$A:$E,5,0)</f>
        <v>次</v>
      </c>
      <c r="Q3910" s="39">
        <f>IF(E3910=P3910,0,1)</f>
        <v>0</v>
      </c>
      <c r="R3910" s="39">
        <f>VLOOKUP(A3910,'[1]2019.11'!$A:$F,6,0)</f>
        <v>1560</v>
      </c>
      <c r="S3910" s="39">
        <f>IF(F3910=R3910,0,1)</f>
        <v>1</v>
      </c>
      <c r="T3910" s="39">
        <f>VLOOKUP(A3910,'[1]2019.30'!$A:$F,6,0)</f>
        <v>1750</v>
      </c>
      <c r="U3910" s="39">
        <f>IF(F3910=T3910,0,1)</f>
        <v>0</v>
      </c>
      <c r="V3910" s="39">
        <v>0</v>
      </c>
      <c r="W3910" s="39">
        <f>IF(G3910=V3910,0,1)</f>
        <v>0</v>
      </c>
      <c r="X3910" s="39" t="str">
        <f>VLOOKUP(A3910,'[1]2019.30'!$A:$B,2,0)</f>
        <v>经鼻鼻侧鼻腔鼻窦肿瘤切除术</v>
      </c>
      <c r="Y3910" s="39">
        <f>IF(B3910=X3910,0,1)</f>
        <v>0</v>
      </c>
      <c r="Z3910" s="39" t="s">
        <v>6355</v>
      </c>
      <c r="AA3910" s="39">
        <f>IF(C3910=Z3910,0,1)</f>
        <v>0</v>
      </c>
      <c r="AB3910" s="39" t="e">
        <f>VLOOKUP(A3910,'[1]2019.30'!$A:$D,4,0)</f>
        <v>#REF!</v>
      </c>
      <c r="AC3910" s="39" t="e">
        <f>IF(D3910=AB3910,0,1)</f>
        <v>#REF!</v>
      </c>
      <c r="AD3910" s="39" t="str">
        <f>VLOOKUP(A3910,'[1]2019.30'!$A:$E,5,0)</f>
        <v>次</v>
      </c>
      <c r="AE3910" s="39">
        <f>IF(E3910=AD3910,0,1)</f>
        <v>0</v>
      </c>
      <c r="AF3910" s="39">
        <f>VLOOKUP(A3910,'[1]2019.30'!$A:$F,6,0)</f>
        <v>1750</v>
      </c>
      <c r="AG3910" s="39">
        <f>IF(F3910=AF3910,0,1)</f>
        <v>0</v>
      </c>
      <c r="AH3910" s="39">
        <v>0</v>
      </c>
      <c r="AI3910" s="39">
        <f>IF(G3910=AH3910,0,1)</f>
        <v>0</v>
      </c>
      <c r="AJ3910" s="39" t="e">
        <f>VLOOKUP(A3910,[2]修订!$B:$C,2,0)</f>
        <v>#N/A</v>
      </c>
    </row>
    <row r="3911" s="39" customFormat="1" ht="27" spans="1:36">
      <c r="A3911" s="55">
        <v>330601021</v>
      </c>
      <c r="B3911" s="52" t="s">
        <v>6382</v>
      </c>
      <c r="C3911" s="52"/>
      <c r="D3911" s="52"/>
      <c r="E3911" s="56" t="s">
        <v>28</v>
      </c>
      <c r="F3911" s="56">
        <v>1950</v>
      </c>
      <c r="G3911" s="52"/>
      <c r="H3911" s="47" t="s">
        <v>40</v>
      </c>
      <c r="I3911" s="44"/>
      <c r="J3911" s="39" t="str">
        <f>VLOOKUP(A3911,'[1]2019.11'!$A:$B,2,0)</f>
        <v>经鼻鼻腔鼻窦肿瘤切除术</v>
      </c>
      <c r="K3911" s="39">
        <f>IF(B3911=J3911,0,1)</f>
        <v>0</v>
      </c>
      <c r="L3911" s="39">
        <v>0</v>
      </c>
      <c r="M3911" s="39">
        <f>IF(C3911=L3911,0,1)</f>
        <v>0</v>
      </c>
      <c r="N3911" s="39" t="e">
        <f>VLOOKUP(A3911,'[1]2019.11'!$A:$D,4,0)</f>
        <v>#REF!</v>
      </c>
      <c r="O3911" s="39" t="e">
        <f>IF(D3911=N3911,0,1)</f>
        <v>#REF!</v>
      </c>
      <c r="P3911" s="39" t="str">
        <f>VLOOKUP(A3911:A3912,'[1]2019.11'!$A:$E,5,0)</f>
        <v>次</v>
      </c>
      <c r="Q3911" s="39">
        <f>IF(E3911=P3911,0,1)</f>
        <v>0</v>
      </c>
      <c r="R3911" s="39">
        <f>VLOOKUP(A3911,'[1]2019.11'!$A:$F,6,0)</f>
        <v>1560</v>
      </c>
      <c r="S3911" s="39">
        <f>IF(F3911=R3911,0,1)</f>
        <v>1</v>
      </c>
      <c r="T3911" s="39">
        <f>VLOOKUP(A3911,'[1]2019.30'!$A:$F,6,0)</f>
        <v>1950</v>
      </c>
      <c r="U3911" s="39">
        <f>IF(F3911=T3911,0,1)</f>
        <v>0</v>
      </c>
      <c r="V3911" s="39">
        <v>0</v>
      </c>
      <c r="W3911" s="39">
        <f>IF(G3911=V3911,0,1)</f>
        <v>0</v>
      </c>
      <c r="X3911" s="39" t="str">
        <f>VLOOKUP(A3911,'[1]2019.30'!$A:$B,2,0)</f>
        <v>经鼻鼻腔鼻窦肿瘤切除术</v>
      </c>
      <c r="Y3911" s="39">
        <f>IF(B3911=X3911,0,1)</f>
        <v>0</v>
      </c>
      <c r="Z3911" s="39">
        <v>0</v>
      </c>
      <c r="AA3911" s="39">
        <f>IF(C3911=Z3911,0,1)</f>
        <v>0</v>
      </c>
      <c r="AB3911" s="39" t="e">
        <f>VLOOKUP(A3911,'[1]2019.30'!$A:$D,4,0)</f>
        <v>#REF!</v>
      </c>
      <c r="AC3911" s="39" t="e">
        <f>IF(D3911=AB3911,0,1)</f>
        <v>#REF!</v>
      </c>
      <c r="AD3911" s="39" t="str">
        <f>VLOOKUP(A3911,'[1]2019.30'!$A:$E,5,0)</f>
        <v>次</v>
      </c>
      <c r="AE3911" s="39">
        <f>IF(E3911=AD3911,0,1)</f>
        <v>0</v>
      </c>
      <c r="AF3911" s="39">
        <f>VLOOKUP(A3911,'[1]2019.30'!$A:$F,6,0)</f>
        <v>1950</v>
      </c>
      <c r="AG3911" s="39">
        <f>IF(F3911=AF3911,0,1)</f>
        <v>0</v>
      </c>
      <c r="AH3911" s="39">
        <v>0</v>
      </c>
      <c r="AI3911" s="39">
        <f>IF(G3911=AH3911,0,1)</f>
        <v>0</v>
      </c>
      <c r="AJ3911" s="39" t="e">
        <f>VLOOKUP(A3911,[2]修订!$B:$C,2,0)</f>
        <v>#N/A</v>
      </c>
    </row>
    <row r="3912" s="39" customFormat="1" spans="1:36">
      <c r="A3912" s="55">
        <v>330601022</v>
      </c>
      <c r="B3912" s="52" t="s">
        <v>6383</v>
      </c>
      <c r="C3912" s="52"/>
      <c r="D3912" s="52" t="s">
        <v>6384</v>
      </c>
      <c r="E3912" s="56" t="s">
        <v>28</v>
      </c>
      <c r="F3912" s="56">
        <v>1000</v>
      </c>
      <c r="G3912" s="52"/>
      <c r="H3912" s="47"/>
      <c r="I3912" s="44"/>
      <c r="J3912" s="39" t="e">
        <f>VLOOKUP(A3912,'[1]2019.11'!$A:$B,2,0)</f>
        <v>#N/A</v>
      </c>
      <c r="X3912" s="39" t="e">
        <f>VLOOKUP(A3912,'[1]2019.30'!$A:$B,2,0)</f>
        <v>#N/A</v>
      </c>
      <c r="AJ3912" s="39" t="e">
        <f>VLOOKUP(A3912,[2]修订!$B:$C,2,0)</f>
        <v>#N/A</v>
      </c>
    </row>
    <row r="3913" s="39" customFormat="1" spans="1:36">
      <c r="A3913" s="55">
        <v>330601023</v>
      </c>
      <c r="B3913" s="52" t="s">
        <v>6385</v>
      </c>
      <c r="C3913" s="52"/>
      <c r="D3913" s="52" t="s">
        <v>6384</v>
      </c>
      <c r="E3913" s="56" t="s">
        <v>28</v>
      </c>
      <c r="F3913" s="56">
        <v>1200</v>
      </c>
      <c r="G3913" s="52"/>
      <c r="H3913" s="47"/>
      <c r="I3913" s="44"/>
      <c r="J3913" s="39" t="e">
        <f>VLOOKUP(A3913,'[1]2019.11'!$A:$B,2,0)</f>
        <v>#N/A</v>
      </c>
      <c r="X3913" s="39" t="e">
        <f>VLOOKUP(A3913,'[1]2019.30'!$A:$B,2,0)</f>
        <v>#N/A</v>
      </c>
      <c r="AJ3913" s="39" t="e">
        <f>VLOOKUP(A3913,[2]修订!$B:$C,2,0)</f>
        <v>#N/A</v>
      </c>
    </row>
    <row r="3914" s="39" customFormat="1" spans="1:36">
      <c r="A3914" s="55">
        <v>330601024</v>
      </c>
      <c r="B3914" s="52" t="s">
        <v>6386</v>
      </c>
      <c r="C3914" s="52"/>
      <c r="D3914" s="52" t="s">
        <v>6356</v>
      </c>
      <c r="E3914" s="56" t="s">
        <v>28</v>
      </c>
      <c r="F3914" s="56">
        <v>1100</v>
      </c>
      <c r="G3914" s="52"/>
      <c r="H3914" s="47"/>
      <c r="I3914" s="44"/>
      <c r="J3914" s="39" t="e">
        <f>VLOOKUP(A3914,'[1]2019.11'!$A:$B,2,0)</f>
        <v>#N/A</v>
      </c>
      <c r="X3914" s="39" t="e">
        <f>VLOOKUP(A3914,'[1]2019.30'!$A:$B,2,0)</f>
        <v>#N/A</v>
      </c>
      <c r="AJ3914" s="39" t="e">
        <f>VLOOKUP(A3914,[2]修订!$B:$C,2,0)</f>
        <v>#N/A</v>
      </c>
    </row>
    <row r="3915" s="39" customFormat="1" spans="1:36">
      <c r="A3915" s="55">
        <v>330601025</v>
      </c>
      <c r="B3915" s="52" t="s">
        <v>6387</v>
      </c>
      <c r="C3915" s="52"/>
      <c r="D3915" s="52"/>
      <c r="E3915" s="56" t="s">
        <v>28</v>
      </c>
      <c r="F3915" s="56">
        <v>1100</v>
      </c>
      <c r="G3915" s="52"/>
      <c r="H3915" s="47"/>
      <c r="I3915" s="44"/>
      <c r="J3915" s="39" t="e">
        <f>VLOOKUP(A3915,'[1]2019.11'!$A:$B,2,0)</f>
        <v>#N/A</v>
      </c>
      <c r="X3915" s="39" t="e">
        <f>VLOOKUP(A3915,'[1]2019.30'!$A:$B,2,0)</f>
        <v>#N/A</v>
      </c>
      <c r="AJ3915" s="39" t="e">
        <f>VLOOKUP(A3915,[2]修订!$B:$C,2,0)</f>
        <v>#N/A</v>
      </c>
    </row>
    <row r="3916" s="39" customFormat="1" spans="1:36">
      <c r="A3916" s="55">
        <v>330601026</v>
      </c>
      <c r="B3916" s="52" t="s">
        <v>6388</v>
      </c>
      <c r="C3916" s="52"/>
      <c r="D3916" s="52" t="s">
        <v>6356</v>
      </c>
      <c r="E3916" s="56" t="s">
        <v>28</v>
      </c>
      <c r="F3916" s="56">
        <v>1700</v>
      </c>
      <c r="G3916" s="52"/>
      <c r="H3916" s="47"/>
      <c r="I3916" s="44"/>
      <c r="J3916" s="39" t="e">
        <f>VLOOKUP(A3916,'[1]2019.11'!$A:$B,2,0)</f>
        <v>#N/A</v>
      </c>
      <c r="X3916" s="39" t="e">
        <f>VLOOKUP(A3916,'[1]2019.30'!$A:$B,2,0)</f>
        <v>#N/A</v>
      </c>
      <c r="AJ3916" s="39" t="e">
        <f>VLOOKUP(A3916,[2]修订!$B:$C,2,0)</f>
        <v>#N/A</v>
      </c>
    </row>
    <row r="3917" s="39" customFormat="1" spans="1:36">
      <c r="A3917" s="55">
        <v>330601027</v>
      </c>
      <c r="B3917" s="52" t="s">
        <v>6389</v>
      </c>
      <c r="C3917" s="52" t="s">
        <v>6390</v>
      </c>
      <c r="D3917" s="52"/>
      <c r="E3917" s="56" t="s">
        <v>28</v>
      </c>
      <c r="F3917" s="56">
        <v>1100</v>
      </c>
      <c r="G3917" s="52"/>
      <c r="H3917" s="47"/>
      <c r="I3917" s="44"/>
      <c r="J3917" s="39" t="e">
        <f>VLOOKUP(A3917,'[1]2019.11'!$A:$B,2,0)</f>
        <v>#N/A</v>
      </c>
      <c r="X3917" s="39" t="e">
        <f>VLOOKUP(A3917,'[1]2019.30'!$A:$B,2,0)</f>
        <v>#N/A</v>
      </c>
      <c r="AJ3917" s="39" t="e">
        <f>VLOOKUP(A3917,[2]修订!$B:$C,2,0)</f>
        <v>#N/A</v>
      </c>
    </row>
    <row r="3918" s="39" customFormat="1" spans="1:36">
      <c r="A3918" s="55">
        <v>330601028</v>
      </c>
      <c r="B3918" s="52" t="s">
        <v>6391</v>
      </c>
      <c r="C3918" s="52"/>
      <c r="D3918" s="52"/>
      <c r="E3918" s="56" t="s">
        <v>28</v>
      </c>
      <c r="F3918" s="56">
        <v>1200</v>
      </c>
      <c r="G3918" s="52"/>
      <c r="H3918" s="47"/>
      <c r="I3918" s="44"/>
      <c r="J3918" s="39" t="e">
        <f>VLOOKUP(A3918,'[1]2019.11'!$A:$B,2,0)</f>
        <v>#N/A</v>
      </c>
      <c r="X3918" s="39" t="e">
        <f>VLOOKUP(A3918,'[1]2019.30'!$A:$B,2,0)</f>
        <v>#N/A</v>
      </c>
      <c r="AJ3918" s="39" t="e">
        <f>VLOOKUP(A3918,[2]修订!$B:$C,2,0)</f>
        <v>#N/A</v>
      </c>
    </row>
    <row r="3919" s="39" customFormat="1" spans="1:36">
      <c r="A3919" s="55">
        <v>330601029</v>
      </c>
      <c r="B3919" s="52" t="s">
        <v>6392</v>
      </c>
      <c r="C3919" s="52"/>
      <c r="D3919" s="52"/>
      <c r="E3919" s="56" t="s">
        <v>28</v>
      </c>
      <c r="F3919" s="56">
        <v>1100</v>
      </c>
      <c r="G3919" s="52"/>
      <c r="H3919" s="47"/>
      <c r="I3919" s="44"/>
      <c r="J3919" s="39" t="e">
        <f>VLOOKUP(A3919,'[1]2019.11'!$A:$B,2,0)</f>
        <v>#N/A</v>
      </c>
      <c r="X3919" s="39" t="e">
        <f>VLOOKUP(A3919,'[1]2019.30'!$A:$B,2,0)</f>
        <v>#N/A</v>
      </c>
      <c r="AJ3919" s="39" t="e">
        <f>VLOOKUP(A3919,[2]修订!$B:$C,2,0)</f>
        <v>#N/A</v>
      </c>
    </row>
    <row r="3920" s="41" customFormat="1" ht="48" spans="1:36">
      <c r="A3920" s="55">
        <v>330601030</v>
      </c>
      <c r="B3920" s="52" t="s">
        <v>6393</v>
      </c>
      <c r="C3920" s="52" t="s">
        <v>6394</v>
      </c>
      <c r="D3920" s="52" t="s">
        <v>6395</v>
      </c>
      <c r="E3920" s="56" t="s">
        <v>6396</v>
      </c>
      <c r="F3920" s="56" t="s">
        <v>48</v>
      </c>
      <c r="G3920" s="52"/>
      <c r="H3920" s="77" t="s">
        <v>275</v>
      </c>
      <c r="J3920" s="39" t="e">
        <f>VLOOKUP(A3920,'[1]2019.11'!$A:$B,2,0)</f>
        <v>#N/A</v>
      </c>
      <c r="X3920" s="39" t="e">
        <f>VLOOKUP(A3920,'[1]2019.30'!$A:$B,2,0)</f>
        <v>#N/A</v>
      </c>
      <c r="AJ3920" s="39" t="e">
        <f>VLOOKUP(A3920,[2]修订!$B:$C,2,0)</f>
        <v>#N/A</v>
      </c>
    </row>
    <row r="3921" s="41" customFormat="1" ht="24" spans="1:36">
      <c r="A3921" s="55">
        <v>330601031</v>
      </c>
      <c r="B3921" s="52" t="s">
        <v>6397</v>
      </c>
      <c r="C3921" s="52" t="s">
        <v>6398</v>
      </c>
      <c r="D3921" s="52" t="s">
        <v>6399</v>
      </c>
      <c r="E3921" s="56" t="s">
        <v>28</v>
      </c>
      <c r="F3921" s="56" t="s">
        <v>48</v>
      </c>
      <c r="G3921" s="52"/>
      <c r="H3921" s="77" t="s">
        <v>275</v>
      </c>
      <c r="J3921" s="39" t="e">
        <f>VLOOKUP(A3921,'[1]2019.11'!$A:$B,2,0)</f>
        <v>#N/A</v>
      </c>
      <c r="X3921" s="39" t="e">
        <f>VLOOKUP(A3921,'[1]2019.30'!$A:$B,2,0)</f>
        <v>#N/A</v>
      </c>
      <c r="AJ3921" s="39" t="e">
        <f>VLOOKUP(A3921,[2]修订!$B:$C,2,0)</f>
        <v>#N/A</v>
      </c>
    </row>
    <row r="3922" s="39" customFormat="1" spans="1:36">
      <c r="A3922" s="55">
        <v>330602</v>
      </c>
      <c r="B3922" s="52" t="s">
        <v>6400</v>
      </c>
      <c r="C3922" s="52"/>
      <c r="D3922" s="52"/>
      <c r="E3922" s="56"/>
      <c r="F3922" s="56"/>
      <c r="G3922" s="52"/>
      <c r="H3922" s="47"/>
      <c r="I3922" s="44"/>
      <c r="J3922" s="39" t="str">
        <f>VLOOKUP(A3922,'[1]2019.11'!$A:$B,2,0)</f>
        <v>副鼻窦手术</v>
      </c>
      <c r="K3922" s="39">
        <f>IF(B3922=J3922,0,1)</f>
        <v>0</v>
      </c>
      <c r="L3922" s="39">
        <v>0</v>
      </c>
      <c r="M3922" s="39">
        <f>IF(C3922=L3922,0,1)</f>
        <v>0</v>
      </c>
      <c r="N3922" s="39" t="e">
        <f>VLOOKUP(A3922,'[1]2019.11'!$A:$D,4,0)</f>
        <v>#REF!</v>
      </c>
      <c r="O3922" s="39" t="e">
        <f>IF(D3922=N3922,0,1)</f>
        <v>#REF!</v>
      </c>
      <c r="P3922" s="39" t="e">
        <f>VLOOKUP(A3922:A3923,'[1]2019.11'!$A:$E,5,0)</f>
        <v>#REF!</v>
      </c>
      <c r="Q3922" s="39" t="e">
        <f>IF(E3922=P3922,0,1)</f>
        <v>#REF!</v>
      </c>
      <c r="R3922" s="39" t="e">
        <f>VLOOKUP(A3922,'[1]2019.11'!$A:$F,6,0)</f>
        <v>#REF!</v>
      </c>
      <c r="S3922" s="39" t="e">
        <f>IF(F3922=R3922,0,1)</f>
        <v>#REF!</v>
      </c>
      <c r="V3922" s="39">
        <v>0</v>
      </c>
      <c r="W3922" s="39">
        <f>IF(G3922=V3922,0,1)</f>
        <v>0</v>
      </c>
      <c r="X3922" s="39" t="str">
        <f>VLOOKUP(A3922,'[1]2019.30'!$A:$B,2,0)</f>
        <v>副鼻窦手术</v>
      </c>
      <c r="Y3922" s="39">
        <f>IF(B3922=X3922,0,1)</f>
        <v>0</v>
      </c>
      <c r="Z3922" s="39">
        <v>0</v>
      </c>
      <c r="AA3922" s="39">
        <f>IF(C3922=Z3922,0,1)</f>
        <v>0</v>
      </c>
      <c r="AB3922" s="39" t="e">
        <f>VLOOKUP(A3922,'[1]2019.30'!$A:$D,4,0)</f>
        <v>#REF!</v>
      </c>
      <c r="AC3922" s="39" t="e">
        <f>IF(D3922=AB3922,0,1)</f>
        <v>#REF!</v>
      </c>
      <c r="AD3922" s="39" t="e">
        <f>VLOOKUP(A3922,'[1]2019.30'!$A:$E,5,0)</f>
        <v>#REF!</v>
      </c>
      <c r="AE3922" s="39" t="e">
        <f>IF(E3922=AD3922,0,1)</f>
        <v>#REF!</v>
      </c>
      <c r="AF3922" s="39" t="e">
        <f>VLOOKUP(A3922,'[1]2019.30'!$A:$F,6,0)</f>
        <v>#REF!</v>
      </c>
      <c r="AG3922" s="39" t="e">
        <f>IF(F3922=AF3922,0,1)</f>
        <v>#REF!</v>
      </c>
      <c r="AH3922" s="39">
        <v>0</v>
      </c>
      <c r="AI3922" s="39">
        <f>IF(G3922=AH3922,0,1)</f>
        <v>0</v>
      </c>
      <c r="AJ3922" s="39" t="e">
        <f>VLOOKUP(A3922,[2]修订!$B:$C,2,0)</f>
        <v>#N/A</v>
      </c>
    </row>
    <row r="3923" s="39" customFormat="1" ht="27" spans="1:36">
      <c r="A3923" s="55">
        <v>330602001</v>
      </c>
      <c r="B3923" s="52" t="s">
        <v>6401</v>
      </c>
      <c r="C3923" s="52" t="s">
        <v>6402</v>
      </c>
      <c r="D3923" s="52"/>
      <c r="E3923" s="56" t="s">
        <v>28</v>
      </c>
      <c r="F3923" s="56">
        <v>815</v>
      </c>
      <c r="G3923" s="52"/>
      <c r="H3923" s="47" t="s">
        <v>40</v>
      </c>
      <c r="I3923" s="44"/>
      <c r="J3923" s="39" t="str">
        <f>VLOOKUP(A3923,'[1]2019.11'!$A:$B,2,0)</f>
        <v>上颌窦鼻内开窗术</v>
      </c>
      <c r="K3923" s="39">
        <f>IF(B3923=J3923,0,1)</f>
        <v>0</v>
      </c>
      <c r="L3923" s="39" t="s">
        <v>6402</v>
      </c>
      <c r="M3923" s="39">
        <f>IF(C3923=L3923,0,1)</f>
        <v>0</v>
      </c>
      <c r="N3923" s="39" t="e">
        <f>VLOOKUP(A3923,'[1]2019.11'!$A:$D,4,0)</f>
        <v>#REF!</v>
      </c>
      <c r="O3923" s="39" t="e">
        <f>IF(D3923=N3923,0,1)</f>
        <v>#REF!</v>
      </c>
      <c r="P3923" s="39" t="str">
        <f>VLOOKUP(A3923:A3924,'[1]2019.11'!$A:$E,5,0)</f>
        <v>次</v>
      </c>
      <c r="Q3923" s="39">
        <f>IF(E3923=P3923,0,1)</f>
        <v>0</v>
      </c>
      <c r="R3923" s="39">
        <f>VLOOKUP(A3923,'[1]2019.11'!$A:$F,6,0)</f>
        <v>740</v>
      </c>
      <c r="S3923" s="39">
        <f>IF(F3923=R3923,0,1)</f>
        <v>1</v>
      </c>
      <c r="T3923" s="39">
        <f>VLOOKUP(A3923,'[1]2019.30'!$A:$F,6,0)</f>
        <v>815</v>
      </c>
      <c r="U3923" s="39">
        <f>IF(F3923=T3923,0,1)</f>
        <v>0</v>
      </c>
      <c r="V3923" s="39">
        <v>0</v>
      </c>
      <c r="W3923" s="39">
        <f>IF(G3923=V3923,0,1)</f>
        <v>0</v>
      </c>
      <c r="X3923" s="39" t="str">
        <f>VLOOKUP(A3923,'[1]2019.30'!$A:$B,2,0)</f>
        <v>上颌窦鼻内开窗术</v>
      </c>
      <c r="Y3923" s="39">
        <f>IF(B3923=X3923,0,1)</f>
        <v>0</v>
      </c>
      <c r="Z3923" s="39" t="s">
        <v>6402</v>
      </c>
      <c r="AA3923" s="39">
        <f>IF(C3923=Z3923,0,1)</f>
        <v>0</v>
      </c>
      <c r="AB3923" s="39" t="e">
        <f>VLOOKUP(A3923,'[1]2019.30'!$A:$D,4,0)</f>
        <v>#REF!</v>
      </c>
      <c r="AC3923" s="39" t="e">
        <f>IF(D3923=AB3923,0,1)</f>
        <v>#REF!</v>
      </c>
      <c r="AD3923" s="39" t="str">
        <f>VLOOKUP(A3923,'[1]2019.30'!$A:$E,5,0)</f>
        <v>次</v>
      </c>
      <c r="AE3923" s="39">
        <f>IF(E3923=AD3923,0,1)</f>
        <v>0</v>
      </c>
      <c r="AF3923" s="39">
        <f>VLOOKUP(A3923,'[1]2019.30'!$A:$F,6,0)</f>
        <v>815</v>
      </c>
      <c r="AG3923" s="39">
        <f>IF(F3923=AF3923,0,1)</f>
        <v>0</v>
      </c>
      <c r="AH3923" s="39">
        <v>0</v>
      </c>
      <c r="AI3923" s="39">
        <f>IF(G3923=AH3923,0,1)</f>
        <v>0</v>
      </c>
      <c r="AJ3923" s="39" t="e">
        <f>VLOOKUP(A3923,[2]修订!$B:$C,2,0)</f>
        <v>#N/A</v>
      </c>
    </row>
    <row r="3924" s="39" customFormat="1" ht="24" spans="1:36">
      <c r="A3924" s="55">
        <v>330602002</v>
      </c>
      <c r="B3924" s="52" t="s">
        <v>6403</v>
      </c>
      <c r="C3924" s="52" t="s">
        <v>6404</v>
      </c>
      <c r="D3924" s="52"/>
      <c r="E3924" s="56" t="s">
        <v>28</v>
      </c>
      <c r="F3924" s="56">
        <v>720</v>
      </c>
      <c r="G3924" s="52"/>
      <c r="H3924" s="47"/>
      <c r="I3924" s="44"/>
      <c r="J3924" s="39" t="e">
        <f>VLOOKUP(A3924,'[1]2019.11'!$A:$B,2,0)</f>
        <v>#N/A</v>
      </c>
      <c r="X3924" s="39" t="e">
        <f>VLOOKUP(A3924,'[1]2019.30'!$A:$B,2,0)</f>
        <v>#N/A</v>
      </c>
      <c r="AJ3924" s="39" t="e">
        <f>VLOOKUP(A3924,[2]修订!$B:$C,2,0)</f>
        <v>#N/A</v>
      </c>
    </row>
    <row r="3925" s="39" customFormat="1" spans="1:36">
      <c r="A3925" s="55">
        <v>330602003</v>
      </c>
      <c r="B3925" s="52" t="s">
        <v>6405</v>
      </c>
      <c r="C3925" s="52"/>
      <c r="D3925" s="52"/>
      <c r="E3925" s="56" t="s">
        <v>28</v>
      </c>
      <c r="F3925" s="56">
        <v>850</v>
      </c>
      <c r="G3925" s="52"/>
      <c r="H3925" s="47"/>
      <c r="I3925" s="44"/>
      <c r="J3925" s="39" t="e">
        <f>VLOOKUP(A3925,'[1]2019.11'!$A:$B,2,0)</f>
        <v>#N/A</v>
      </c>
      <c r="X3925" s="39" t="e">
        <f>VLOOKUP(A3925,'[1]2019.30'!$A:$B,2,0)</f>
        <v>#N/A</v>
      </c>
      <c r="AJ3925" s="39" t="e">
        <f>VLOOKUP(A3925,[2]修订!$B:$C,2,0)</f>
        <v>#N/A</v>
      </c>
    </row>
    <row r="3926" s="39" customFormat="1" spans="1:36">
      <c r="A3926" s="55">
        <v>330602004</v>
      </c>
      <c r="B3926" s="52" t="s">
        <v>6406</v>
      </c>
      <c r="C3926" s="52"/>
      <c r="D3926" s="52"/>
      <c r="E3926" s="56" t="s">
        <v>28</v>
      </c>
      <c r="F3926" s="56">
        <v>850</v>
      </c>
      <c r="G3926" s="52"/>
      <c r="H3926" s="47"/>
      <c r="I3926" s="44"/>
      <c r="J3926" s="39" t="e">
        <f>VLOOKUP(A3926,'[1]2019.11'!$A:$B,2,0)</f>
        <v>#N/A</v>
      </c>
      <c r="X3926" s="39" t="e">
        <f>VLOOKUP(A3926,'[1]2019.30'!$A:$B,2,0)</f>
        <v>#N/A</v>
      </c>
      <c r="AJ3926" s="39" t="e">
        <f>VLOOKUP(A3926,[2]修订!$B:$C,2,0)</f>
        <v>#N/A</v>
      </c>
    </row>
    <row r="3927" s="39" customFormat="1" spans="1:36">
      <c r="A3927" s="55">
        <v>330602005</v>
      </c>
      <c r="B3927" s="52" t="s">
        <v>6407</v>
      </c>
      <c r="C3927" s="52"/>
      <c r="D3927" s="52"/>
      <c r="E3927" s="56" t="s">
        <v>28</v>
      </c>
      <c r="F3927" s="56">
        <v>1100</v>
      </c>
      <c r="G3927" s="52"/>
      <c r="H3927" s="47"/>
      <c r="I3927" s="44"/>
      <c r="J3927" s="39" t="e">
        <f>VLOOKUP(A3927,'[1]2019.11'!$A:$B,2,0)</f>
        <v>#N/A</v>
      </c>
      <c r="X3927" s="39" t="e">
        <f>VLOOKUP(A3927,'[1]2019.30'!$A:$B,2,0)</f>
        <v>#N/A</v>
      </c>
      <c r="AJ3927" s="39" t="e">
        <f>VLOOKUP(A3927,[2]修订!$B:$C,2,0)</f>
        <v>#N/A</v>
      </c>
    </row>
    <row r="3928" s="39" customFormat="1" spans="1:36">
      <c r="A3928" s="55">
        <v>330602006</v>
      </c>
      <c r="B3928" s="52" t="s">
        <v>6408</v>
      </c>
      <c r="C3928" s="52"/>
      <c r="D3928" s="52"/>
      <c r="E3928" s="56" t="s">
        <v>28</v>
      </c>
      <c r="F3928" s="56">
        <v>570</v>
      </c>
      <c r="G3928" s="52" t="s">
        <v>507</v>
      </c>
      <c r="H3928" s="47"/>
      <c r="I3928" s="44"/>
      <c r="J3928" s="39" t="e">
        <f>VLOOKUP(A3928,'[1]2019.11'!$A:$B,2,0)</f>
        <v>#N/A</v>
      </c>
      <c r="X3928" s="39" t="e">
        <f>VLOOKUP(A3928,'[1]2019.30'!$A:$B,2,0)</f>
        <v>#N/A</v>
      </c>
      <c r="AJ3928" s="39" t="e">
        <f>VLOOKUP(A3928,[2]修订!$B:$C,2,0)</f>
        <v>#N/A</v>
      </c>
    </row>
    <row r="3929" s="39" customFormat="1" spans="1:36">
      <c r="A3929" s="55">
        <v>330602007</v>
      </c>
      <c r="B3929" s="52" t="s">
        <v>6409</v>
      </c>
      <c r="C3929" s="52"/>
      <c r="D3929" s="52"/>
      <c r="E3929" s="56" t="s">
        <v>28</v>
      </c>
      <c r="F3929" s="56">
        <v>660</v>
      </c>
      <c r="G3929" s="52" t="s">
        <v>507</v>
      </c>
      <c r="H3929" s="47"/>
      <c r="I3929" s="44"/>
      <c r="J3929" s="39" t="e">
        <f>VLOOKUP(A3929,'[1]2019.11'!$A:$B,2,0)</f>
        <v>#N/A</v>
      </c>
      <c r="X3929" s="39" t="e">
        <f>VLOOKUP(A3929,'[1]2019.30'!$A:$B,2,0)</f>
        <v>#N/A</v>
      </c>
      <c r="AJ3929" s="39" t="e">
        <f>VLOOKUP(A3929,[2]修订!$B:$C,2,0)</f>
        <v>#N/A</v>
      </c>
    </row>
    <row r="3930" s="39" customFormat="1" spans="1:36">
      <c r="A3930" s="55">
        <v>330602008</v>
      </c>
      <c r="B3930" s="52" t="s">
        <v>6410</v>
      </c>
      <c r="C3930" s="52"/>
      <c r="D3930" s="52"/>
      <c r="E3930" s="56" t="s">
        <v>28</v>
      </c>
      <c r="F3930" s="56">
        <v>1050</v>
      </c>
      <c r="G3930" s="52" t="s">
        <v>507</v>
      </c>
      <c r="H3930" s="47" t="s">
        <v>68</v>
      </c>
      <c r="I3930" s="44"/>
      <c r="J3930" s="39" t="e">
        <f>VLOOKUP(A3930,'[1]2019.11'!$A:$B,2,0)</f>
        <v>#N/A</v>
      </c>
      <c r="X3930" s="39" t="str">
        <f>VLOOKUP(A3930,'[1]2019.30'!$A:$B,2,0)</f>
        <v>鼻内额窦开放手术</v>
      </c>
      <c r="Y3930" s="39">
        <f t="shared" ref="Y3930:Y3935" si="809">IF(B3930=X3930,0,1)</f>
        <v>0</v>
      </c>
      <c r="Z3930" s="39">
        <v>0</v>
      </c>
      <c r="AA3930" s="39">
        <f t="shared" ref="AA3930:AA3935" si="810">IF(C3930=Z3930,0,1)</f>
        <v>0</v>
      </c>
      <c r="AB3930" s="39" t="e">
        <f>VLOOKUP(A3930,'[1]2019.30'!$A:$D,4,0)</f>
        <v>#REF!</v>
      </c>
      <c r="AC3930" s="39" t="e">
        <f t="shared" ref="AC3930:AC3935" si="811">IF(D3930=AB3930,0,1)</f>
        <v>#REF!</v>
      </c>
      <c r="AD3930" s="39" t="str">
        <f>VLOOKUP(A3930,'[1]2019.30'!$A:$E,5,0)</f>
        <v>次</v>
      </c>
      <c r="AE3930" s="39">
        <f t="shared" ref="AE3930:AE3935" si="812">IF(E3930=AD3930,0,1)</f>
        <v>0</v>
      </c>
      <c r="AF3930" s="39">
        <f>VLOOKUP(A3930,'[1]2019.30'!$A:$F,6,0)</f>
        <v>1050</v>
      </c>
      <c r="AG3930" s="39">
        <f t="shared" ref="AG3930:AG3935" si="813">IF(F3930=AF3930,0,1)</f>
        <v>0</v>
      </c>
      <c r="AH3930" s="39" t="s">
        <v>507</v>
      </c>
      <c r="AI3930" s="39">
        <f>IF(G3930=AH3930,0,1)</f>
        <v>0</v>
      </c>
      <c r="AJ3930" s="39" t="e">
        <f>VLOOKUP(A3930,[2]修订!$B:$C,2,0)</f>
        <v>#N/A</v>
      </c>
    </row>
    <row r="3931" s="39" customFormat="1" spans="1:36">
      <c r="A3931" s="55">
        <v>330602009</v>
      </c>
      <c r="B3931" s="52" t="s">
        <v>6411</v>
      </c>
      <c r="C3931" s="52"/>
      <c r="D3931" s="52"/>
      <c r="E3931" s="56" t="s">
        <v>28</v>
      </c>
      <c r="F3931" s="56">
        <v>710</v>
      </c>
      <c r="G3931" s="52" t="s">
        <v>507</v>
      </c>
      <c r="H3931" s="47"/>
      <c r="I3931" s="44"/>
      <c r="J3931" s="39" t="e">
        <f>VLOOKUP(A3931,'[1]2019.11'!$A:$B,2,0)</f>
        <v>#N/A</v>
      </c>
      <c r="X3931" s="39" t="e">
        <f>VLOOKUP(A3931,'[1]2019.30'!$A:$B,2,0)</f>
        <v>#N/A</v>
      </c>
      <c r="AJ3931" s="39" t="e">
        <f>VLOOKUP(A3931,[2]修订!$B:$C,2,0)</f>
        <v>#N/A</v>
      </c>
    </row>
    <row r="3932" s="39" customFormat="1" spans="1:36">
      <c r="A3932" s="55">
        <v>330602010</v>
      </c>
      <c r="B3932" s="52" t="s">
        <v>6412</v>
      </c>
      <c r="C3932" s="52"/>
      <c r="D3932" s="52"/>
      <c r="E3932" s="56" t="s">
        <v>28</v>
      </c>
      <c r="F3932" s="56">
        <v>1400</v>
      </c>
      <c r="G3932" s="52" t="s">
        <v>507</v>
      </c>
      <c r="H3932" s="47" t="s">
        <v>68</v>
      </c>
      <c r="I3932" s="44"/>
      <c r="J3932" s="39" t="e">
        <f>VLOOKUP(A3932,'[1]2019.11'!$A:$B,2,0)</f>
        <v>#N/A</v>
      </c>
      <c r="X3932" s="39" t="str">
        <f>VLOOKUP(A3932,'[1]2019.30'!$A:$B,2,0)</f>
        <v>鼻内筛窦开放手术</v>
      </c>
      <c r="Y3932" s="39">
        <f t="shared" si="809"/>
        <v>0</v>
      </c>
      <c r="Z3932" s="39">
        <v>0</v>
      </c>
      <c r="AA3932" s="39">
        <f t="shared" si="810"/>
        <v>0</v>
      </c>
      <c r="AB3932" s="39" t="e">
        <f>VLOOKUP(A3932,'[1]2019.30'!$A:$D,4,0)</f>
        <v>#REF!</v>
      </c>
      <c r="AC3932" s="39" t="e">
        <f t="shared" si="811"/>
        <v>#REF!</v>
      </c>
      <c r="AD3932" s="39" t="str">
        <f>VLOOKUP(A3932,'[1]2019.30'!$A:$E,5,0)</f>
        <v>次</v>
      </c>
      <c r="AE3932" s="39">
        <f t="shared" si="812"/>
        <v>0</v>
      </c>
      <c r="AF3932" s="39">
        <f>VLOOKUP(A3932,'[1]2019.30'!$A:$F,6,0)</f>
        <v>1400</v>
      </c>
      <c r="AG3932" s="39">
        <f t="shared" si="813"/>
        <v>0</v>
      </c>
      <c r="AH3932" s="39" t="s">
        <v>507</v>
      </c>
      <c r="AI3932" s="39">
        <f>IF(G3932=AH3932,0,1)</f>
        <v>0</v>
      </c>
      <c r="AJ3932" s="39" t="e">
        <f>VLOOKUP(A3932,[2]修订!$B:$C,2,0)</f>
        <v>#N/A</v>
      </c>
    </row>
    <row r="3933" s="39" customFormat="1" spans="1:36">
      <c r="A3933" s="55">
        <v>330602011</v>
      </c>
      <c r="B3933" s="52" t="s">
        <v>6413</v>
      </c>
      <c r="C3933" s="52"/>
      <c r="D3933" s="52"/>
      <c r="E3933" s="56" t="s">
        <v>28</v>
      </c>
      <c r="F3933" s="56">
        <v>950</v>
      </c>
      <c r="G3933" s="52"/>
      <c r="H3933" s="47"/>
      <c r="I3933" s="44"/>
      <c r="J3933" s="39" t="e">
        <f>VLOOKUP(A3933,'[1]2019.11'!$A:$B,2,0)</f>
        <v>#N/A</v>
      </c>
      <c r="X3933" s="39" t="e">
        <f>VLOOKUP(A3933,'[1]2019.30'!$A:$B,2,0)</f>
        <v>#N/A</v>
      </c>
      <c r="AJ3933" s="39" t="e">
        <f>VLOOKUP(A3933,[2]修订!$B:$C,2,0)</f>
        <v>#N/A</v>
      </c>
    </row>
    <row r="3934" s="39" customFormat="1" spans="1:36">
      <c r="A3934" s="55">
        <v>330602012</v>
      </c>
      <c r="B3934" s="52" t="s">
        <v>6414</v>
      </c>
      <c r="C3934" s="52"/>
      <c r="D3934" s="52"/>
      <c r="E3934" s="56" t="s">
        <v>28</v>
      </c>
      <c r="F3934" s="56">
        <v>1450</v>
      </c>
      <c r="G3934" s="52"/>
      <c r="H3934" s="47" t="s">
        <v>68</v>
      </c>
      <c r="I3934" s="44"/>
      <c r="J3934" s="39" t="e">
        <f>VLOOKUP(A3934,'[1]2019.11'!$A:$B,2,0)</f>
        <v>#N/A</v>
      </c>
      <c r="X3934" s="39" t="str">
        <f>VLOOKUP(A3934,'[1]2019.30'!$A:$B,2,0)</f>
        <v>鼻内蝶窦开放手术</v>
      </c>
      <c r="Y3934" s="39">
        <f t="shared" si="809"/>
        <v>0</v>
      </c>
      <c r="Z3934" s="39">
        <v>0</v>
      </c>
      <c r="AA3934" s="39">
        <f t="shared" si="810"/>
        <v>0</v>
      </c>
      <c r="AB3934" s="39" t="e">
        <f>VLOOKUP(A3934,'[1]2019.30'!$A:$D,4,0)</f>
        <v>#REF!</v>
      </c>
      <c r="AC3934" s="39" t="e">
        <f t="shared" si="811"/>
        <v>#REF!</v>
      </c>
      <c r="AD3934" s="39" t="str">
        <f>VLOOKUP(A3934,'[1]2019.30'!$A:$E,5,0)</f>
        <v>次</v>
      </c>
      <c r="AE3934" s="39">
        <f t="shared" si="812"/>
        <v>0</v>
      </c>
      <c r="AF3934" s="39">
        <f>VLOOKUP(A3934,'[1]2019.30'!$A:$F,6,0)</f>
        <v>1450</v>
      </c>
      <c r="AG3934" s="39">
        <f t="shared" si="813"/>
        <v>0</v>
      </c>
      <c r="AH3934" s="39">
        <v>0</v>
      </c>
      <c r="AI3934" s="39">
        <f>IF(G3934=AH3934,0,1)</f>
        <v>0</v>
      </c>
      <c r="AJ3934" s="39" t="e">
        <f>VLOOKUP(A3934,[2]修订!$B:$C,2,0)</f>
        <v>#N/A</v>
      </c>
    </row>
    <row r="3935" s="39" customFormat="1" ht="27" spans="1:36">
      <c r="A3935" s="55">
        <v>330602013</v>
      </c>
      <c r="B3935" s="52" t="s">
        <v>6415</v>
      </c>
      <c r="C3935" s="52" t="s">
        <v>6416</v>
      </c>
      <c r="D3935" s="52"/>
      <c r="E3935" s="56" t="s">
        <v>28</v>
      </c>
      <c r="F3935" s="56">
        <v>1850</v>
      </c>
      <c r="G3935" s="52" t="s">
        <v>6417</v>
      </c>
      <c r="H3935" s="47" t="s">
        <v>40</v>
      </c>
      <c r="I3935" s="44"/>
      <c r="J3935" s="39" t="str">
        <f>VLOOKUP(A3935,'[1]2019.11'!$A:$B,2,0)</f>
        <v>经鼻内镜鼻窦手术</v>
      </c>
      <c r="K3935" s="39">
        <f>IF(B3935=J3935,0,1)</f>
        <v>0</v>
      </c>
      <c r="L3935" s="39" t="s">
        <v>6416</v>
      </c>
      <c r="M3935" s="39">
        <f>IF(C3935=L3935,0,1)</f>
        <v>0</v>
      </c>
      <c r="N3935" s="39" t="e">
        <f>VLOOKUP(A3935,'[1]2019.11'!$A:$D,4,0)</f>
        <v>#REF!</v>
      </c>
      <c r="O3935" s="39" t="e">
        <f>IF(D3935=N3935,0,1)</f>
        <v>#REF!</v>
      </c>
      <c r="P3935" s="39" t="str">
        <f>VLOOKUP(A3935:A3936,'[1]2019.11'!$A:$E,5,0)</f>
        <v>次</v>
      </c>
      <c r="Q3935" s="39">
        <f>IF(E3935=P3935,0,1)</f>
        <v>0</v>
      </c>
      <c r="R3935" s="39">
        <f>VLOOKUP(A3935,'[1]2019.11'!$A:$F,6,0)</f>
        <v>1430</v>
      </c>
      <c r="S3935" s="39">
        <f>IF(F3935=R3935,0,1)</f>
        <v>1</v>
      </c>
      <c r="T3935" s="39">
        <f>VLOOKUP(A3935,'[1]2019.30'!$A:$F,6,0)</f>
        <v>1850</v>
      </c>
      <c r="U3935" s="39">
        <f>IF(F3935=T3935,0,1)</f>
        <v>0</v>
      </c>
      <c r="V3935" s="39" t="s">
        <v>6417</v>
      </c>
      <c r="W3935" s="39">
        <f>IF(G3935=V3935,0,1)</f>
        <v>0</v>
      </c>
      <c r="X3935" s="39" t="str">
        <f>VLOOKUP(A3935,'[1]2019.30'!$A:$B,2,0)</f>
        <v>经鼻内镜鼻窦手术</v>
      </c>
      <c r="Y3935" s="39">
        <f t="shared" si="809"/>
        <v>0</v>
      </c>
      <c r="Z3935" s="39" t="s">
        <v>6416</v>
      </c>
      <c r="AA3935" s="39">
        <f t="shared" si="810"/>
        <v>0</v>
      </c>
      <c r="AB3935" s="39" t="e">
        <f>VLOOKUP(A3935,'[1]2019.30'!$A:$D,4,0)</f>
        <v>#REF!</v>
      </c>
      <c r="AC3935" s="39" t="e">
        <f t="shared" si="811"/>
        <v>#REF!</v>
      </c>
      <c r="AD3935" s="39" t="str">
        <f>VLOOKUP(A3935,'[1]2019.30'!$A:$E,5,0)</f>
        <v>次</v>
      </c>
      <c r="AE3935" s="39">
        <f t="shared" si="812"/>
        <v>0</v>
      </c>
      <c r="AF3935" s="39">
        <f>VLOOKUP(A3935,'[1]2019.30'!$A:$F,6,0)</f>
        <v>1850</v>
      </c>
      <c r="AG3935" s="39">
        <f t="shared" si="813"/>
        <v>0</v>
      </c>
      <c r="AH3935" s="39" t="s">
        <v>6417</v>
      </c>
      <c r="AI3935" s="39">
        <f>IF(G3935=AH3935,0,1)</f>
        <v>0</v>
      </c>
      <c r="AJ3935" s="39" t="e">
        <f>VLOOKUP(A3935,[2]修订!$B:$C,2,0)</f>
        <v>#N/A</v>
      </c>
    </row>
    <row r="3936" s="39" customFormat="1" spans="1:36">
      <c r="A3936" s="55">
        <v>330602014</v>
      </c>
      <c r="B3936" s="52" t="s">
        <v>6418</v>
      </c>
      <c r="C3936" s="52"/>
      <c r="D3936" s="52"/>
      <c r="E3936" s="56" t="s">
        <v>28</v>
      </c>
      <c r="F3936" s="56">
        <v>1200</v>
      </c>
      <c r="G3936" s="52"/>
      <c r="H3936" s="47"/>
      <c r="I3936" s="44"/>
      <c r="J3936" s="39" t="e">
        <f>VLOOKUP(A3936,'[1]2019.11'!$A:$B,2,0)</f>
        <v>#N/A</v>
      </c>
      <c r="X3936" s="39" t="e">
        <f>VLOOKUP(A3936,'[1]2019.30'!$A:$B,2,0)</f>
        <v>#N/A</v>
      </c>
      <c r="AJ3936" s="39" t="e">
        <f>VLOOKUP(A3936,[2]修订!$B:$C,2,0)</f>
        <v>#N/A</v>
      </c>
    </row>
    <row r="3937" s="41" customFormat="1" ht="24" spans="1:36">
      <c r="A3937" s="55">
        <v>330602015</v>
      </c>
      <c r="B3937" s="52" t="s">
        <v>6419</v>
      </c>
      <c r="C3937" s="52"/>
      <c r="D3937" s="52"/>
      <c r="E3937" s="56" t="s">
        <v>5994</v>
      </c>
      <c r="F3937" s="56" t="s">
        <v>48</v>
      </c>
      <c r="G3937" s="52"/>
      <c r="H3937" s="77" t="s">
        <v>275</v>
      </c>
      <c r="J3937" s="39" t="e">
        <f>VLOOKUP(A3937,'[1]2019.11'!$A:$B,2,0)</f>
        <v>#N/A</v>
      </c>
      <c r="X3937" s="39" t="e">
        <f>VLOOKUP(A3937,'[1]2019.30'!$A:$B,2,0)</f>
        <v>#N/A</v>
      </c>
      <c r="AJ3937" s="39" t="e">
        <f>VLOOKUP(A3937,[2]修订!$B:$C,2,0)</f>
        <v>#N/A</v>
      </c>
    </row>
    <row r="3938" s="39" customFormat="1" spans="1:36">
      <c r="A3938" s="55">
        <v>330603</v>
      </c>
      <c r="B3938" s="52" t="s">
        <v>6420</v>
      </c>
      <c r="C3938" s="52"/>
      <c r="D3938" s="52"/>
      <c r="E3938" s="56"/>
      <c r="F3938" s="56"/>
      <c r="G3938" s="52"/>
      <c r="H3938" s="47"/>
      <c r="I3938" s="44"/>
      <c r="J3938" s="39" t="e">
        <f>VLOOKUP(A3938,'[1]2019.11'!$A:$B,2,0)</f>
        <v>#N/A</v>
      </c>
      <c r="X3938" s="39" t="e">
        <f>VLOOKUP(A3938,'[1]2019.30'!$A:$B,2,0)</f>
        <v>#N/A</v>
      </c>
      <c r="AJ3938" s="39" t="e">
        <f>VLOOKUP(A3938,[2]修订!$B:$C,2,0)</f>
        <v>#N/A</v>
      </c>
    </row>
    <row r="3939" s="39" customFormat="1" ht="24" spans="1:36">
      <c r="A3939" s="55">
        <v>330603001</v>
      </c>
      <c r="B3939" s="52" t="s">
        <v>6421</v>
      </c>
      <c r="C3939" s="52"/>
      <c r="D3939" s="52"/>
      <c r="E3939" s="56" t="s">
        <v>28</v>
      </c>
      <c r="F3939" s="56">
        <v>1500</v>
      </c>
      <c r="G3939" s="52"/>
      <c r="H3939" s="47"/>
      <c r="I3939" s="44"/>
      <c r="J3939" s="39" t="e">
        <f>VLOOKUP(A3939,'[1]2019.11'!$A:$B,2,0)</f>
        <v>#N/A</v>
      </c>
      <c r="X3939" s="39" t="e">
        <f>VLOOKUP(A3939,'[1]2019.30'!$A:$B,2,0)</f>
        <v>#N/A</v>
      </c>
      <c r="AJ3939" s="39" t="e">
        <f>VLOOKUP(A3939,[2]修订!$B:$C,2,0)</f>
        <v>#N/A</v>
      </c>
    </row>
    <row r="3940" s="39" customFormat="1" ht="24" spans="1:36">
      <c r="A3940" s="55">
        <v>330603002</v>
      </c>
      <c r="B3940" s="52" t="s">
        <v>6422</v>
      </c>
      <c r="C3940" s="52"/>
      <c r="D3940" s="52"/>
      <c r="E3940" s="56" t="s">
        <v>28</v>
      </c>
      <c r="F3940" s="56">
        <v>1600</v>
      </c>
      <c r="G3940" s="52"/>
      <c r="H3940" s="47"/>
      <c r="I3940" s="44"/>
      <c r="J3940" s="39" t="e">
        <f>VLOOKUP(A3940,'[1]2019.11'!$A:$B,2,0)</f>
        <v>#N/A</v>
      </c>
      <c r="X3940" s="39" t="e">
        <f>VLOOKUP(A3940,'[1]2019.30'!$A:$B,2,0)</f>
        <v>#N/A</v>
      </c>
      <c r="AJ3940" s="39" t="e">
        <f>VLOOKUP(A3940,[2]修订!$B:$C,2,0)</f>
        <v>#N/A</v>
      </c>
    </row>
    <row r="3941" s="39" customFormat="1" ht="24" spans="1:36">
      <c r="A3941" s="55">
        <v>330603003</v>
      </c>
      <c r="B3941" s="52" t="s">
        <v>6423</v>
      </c>
      <c r="C3941" s="52" t="s">
        <v>6424</v>
      </c>
      <c r="D3941" s="52"/>
      <c r="E3941" s="56" t="s">
        <v>28</v>
      </c>
      <c r="F3941" s="56">
        <v>2650</v>
      </c>
      <c r="G3941" s="52"/>
      <c r="H3941" s="47"/>
      <c r="I3941" s="44"/>
      <c r="J3941" s="39" t="e">
        <f>VLOOKUP(A3941,'[1]2019.11'!$A:$B,2,0)</f>
        <v>#N/A</v>
      </c>
      <c r="X3941" s="39" t="e">
        <f>VLOOKUP(A3941,'[1]2019.30'!$A:$B,2,0)</f>
        <v>#N/A</v>
      </c>
      <c r="AJ3941" s="39" t="e">
        <f>VLOOKUP(A3941,[2]修订!$B:$C,2,0)</f>
        <v>#N/A</v>
      </c>
    </row>
    <row r="3942" s="39" customFormat="1" spans="1:36">
      <c r="A3942" s="55">
        <v>330603004</v>
      </c>
      <c r="B3942" s="52" t="s">
        <v>6425</v>
      </c>
      <c r="C3942" s="52"/>
      <c r="D3942" s="52"/>
      <c r="E3942" s="56" t="s">
        <v>28</v>
      </c>
      <c r="F3942" s="56">
        <v>1400</v>
      </c>
      <c r="G3942" s="52"/>
      <c r="H3942" s="47"/>
      <c r="I3942" s="44"/>
      <c r="J3942" s="39" t="e">
        <f>VLOOKUP(A3942,'[1]2019.11'!$A:$B,2,0)</f>
        <v>#N/A</v>
      </c>
      <c r="X3942" s="39" t="e">
        <f>VLOOKUP(A3942,'[1]2019.30'!$A:$B,2,0)</f>
        <v>#N/A</v>
      </c>
      <c r="AJ3942" s="39" t="e">
        <f>VLOOKUP(A3942,[2]修订!$B:$C,2,0)</f>
        <v>#N/A</v>
      </c>
    </row>
    <row r="3943" s="39" customFormat="1" spans="1:36">
      <c r="A3943" s="55">
        <v>330603005</v>
      </c>
      <c r="B3943" s="52" t="s">
        <v>6426</v>
      </c>
      <c r="C3943" s="52"/>
      <c r="D3943" s="52"/>
      <c r="E3943" s="56" t="s">
        <v>28</v>
      </c>
      <c r="F3943" s="56">
        <v>1400</v>
      </c>
      <c r="G3943" s="52"/>
      <c r="H3943" s="47"/>
      <c r="I3943" s="44"/>
      <c r="J3943" s="39" t="e">
        <f>VLOOKUP(A3943,'[1]2019.11'!$A:$B,2,0)</f>
        <v>#N/A</v>
      </c>
      <c r="X3943" s="39" t="e">
        <f>VLOOKUP(A3943,'[1]2019.30'!$A:$B,2,0)</f>
        <v>#N/A</v>
      </c>
      <c r="AJ3943" s="39" t="e">
        <f>VLOOKUP(A3943,[2]修订!$B:$C,2,0)</f>
        <v>#N/A</v>
      </c>
    </row>
    <row r="3944" s="39" customFormat="1" spans="1:36">
      <c r="A3944" s="55">
        <v>330603006</v>
      </c>
      <c r="B3944" s="52" t="s">
        <v>6427</v>
      </c>
      <c r="C3944" s="52"/>
      <c r="D3944" s="52"/>
      <c r="E3944" s="56" t="s">
        <v>28</v>
      </c>
      <c r="F3944" s="56">
        <v>1400</v>
      </c>
      <c r="G3944" s="52"/>
      <c r="H3944" s="47"/>
      <c r="I3944" s="44"/>
      <c r="J3944" s="39" t="e">
        <f>VLOOKUP(A3944,'[1]2019.11'!$A:$B,2,0)</f>
        <v>#N/A</v>
      </c>
      <c r="X3944" s="39" t="e">
        <f>VLOOKUP(A3944,'[1]2019.30'!$A:$B,2,0)</f>
        <v>#N/A</v>
      </c>
      <c r="AJ3944" s="39" t="e">
        <f>VLOOKUP(A3944,[2]修订!$B:$C,2,0)</f>
        <v>#N/A</v>
      </c>
    </row>
    <row r="3945" s="42" customFormat="1" spans="1:36">
      <c r="A3945" s="84">
        <v>330603007</v>
      </c>
      <c r="B3945" s="85" t="s">
        <v>6428</v>
      </c>
      <c r="C3945" s="85"/>
      <c r="D3945" s="85"/>
      <c r="E3945" s="86" t="s">
        <v>28</v>
      </c>
      <c r="F3945" s="86">
        <v>1900</v>
      </c>
      <c r="G3945" s="85"/>
      <c r="H3945" s="87"/>
      <c r="I3945" s="88"/>
      <c r="J3945" s="39" t="e">
        <f>VLOOKUP(A3945,'[1]2019.11'!$A:$B,2,0)</f>
        <v>#N/A</v>
      </c>
      <c r="X3945" s="39" t="e">
        <f>VLOOKUP(A3945,'[1]2019.30'!$A:$B,2,0)</f>
        <v>#N/A</v>
      </c>
      <c r="AJ3945" s="39" t="e">
        <f>VLOOKUP(A3945,[2]修订!$B:$C,2,0)</f>
        <v>#N/A</v>
      </c>
    </row>
    <row r="3946" s="39" customFormat="1" ht="48" spans="1:36">
      <c r="A3946" s="84">
        <v>330603008</v>
      </c>
      <c r="B3946" s="85" t="s">
        <v>6429</v>
      </c>
      <c r="C3946" s="85" t="s">
        <v>6430</v>
      </c>
      <c r="D3946" s="85"/>
      <c r="E3946" s="86" t="s">
        <v>507</v>
      </c>
      <c r="F3946" s="86" t="s">
        <v>48</v>
      </c>
      <c r="G3946" s="85"/>
      <c r="H3946" s="57" t="s">
        <v>159</v>
      </c>
      <c r="J3946" s="39" t="e">
        <f>VLOOKUP(A3946,'[1]2019.11'!$A:$B,2,0)</f>
        <v>#N/A</v>
      </c>
      <c r="X3946" s="39" t="e">
        <f>VLOOKUP(A3946,'[1]2019.30'!$A:$B,2,0)</f>
        <v>#N/A</v>
      </c>
      <c r="AJ3946" s="39" t="e">
        <f>VLOOKUP(A3946,[2]修订!$B:$C,2,0)</f>
        <v>#N/A</v>
      </c>
    </row>
    <row r="3947" s="39" customFormat="1" spans="1:36">
      <c r="A3947" s="55">
        <v>330604</v>
      </c>
      <c r="B3947" s="52" t="s">
        <v>6431</v>
      </c>
      <c r="C3947" s="52"/>
      <c r="D3947" s="52" t="s">
        <v>6432</v>
      </c>
      <c r="E3947" s="56"/>
      <c r="F3947" s="56"/>
      <c r="G3947" s="52"/>
      <c r="H3947" s="47"/>
      <c r="I3947" s="44"/>
      <c r="J3947" s="39" t="str">
        <f>VLOOKUP(A3947,'[1]2019.11'!$A:$B,2,0)</f>
        <v>口腔颌面一般手术</v>
      </c>
      <c r="K3947" s="39">
        <f>IF(B3947=J3947,0,1)</f>
        <v>0</v>
      </c>
      <c r="L3947" s="39">
        <v>0</v>
      </c>
      <c r="M3947" s="39">
        <f>IF(C3947=L3947,0,1)</f>
        <v>0</v>
      </c>
      <c r="N3947" s="39" t="str">
        <f>VLOOKUP(A3947,'[1]2019.11'!$A:$D,4,0)</f>
        <v>特殊药物</v>
      </c>
      <c r="O3947" s="39">
        <f>IF(D3947=N3947,0,1)</f>
        <v>0</v>
      </c>
      <c r="P3947" s="39" t="e">
        <f>VLOOKUP(A3947:A3948,'[1]2019.11'!$A:$E,5,0)</f>
        <v>#REF!</v>
      </c>
      <c r="Q3947" s="39" t="e">
        <f>IF(E3947=P3947,0,1)</f>
        <v>#REF!</v>
      </c>
      <c r="R3947" s="39" t="e">
        <f>VLOOKUP(A3947,'[1]2019.11'!$A:$F,6,0)</f>
        <v>#REF!</v>
      </c>
      <c r="S3947" s="39" t="e">
        <f>IF(F3947=R3947,0,1)</f>
        <v>#REF!</v>
      </c>
      <c r="V3947" s="39">
        <v>0</v>
      </c>
      <c r="W3947" s="39">
        <f>IF(G3947=V3947,0,1)</f>
        <v>0</v>
      </c>
      <c r="X3947" s="39" t="str">
        <f>VLOOKUP(A3947,'[1]2019.30'!$A:$B,2,0)</f>
        <v>口腔颌面一般手术</v>
      </c>
      <c r="Y3947" s="39">
        <f t="shared" ref="Y3947:Y3954" si="814">IF(B3947=X3947,0,1)</f>
        <v>0</v>
      </c>
      <c r="Z3947" s="39">
        <v>0</v>
      </c>
      <c r="AA3947" s="39">
        <f t="shared" ref="AA3947:AA3954" si="815">IF(C3947=Z3947,0,1)</f>
        <v>0</v>
      </c>
      <c r="AB3947" s="39" t="str">
        <f>VLOOKUP(A3947,'[1]2019.30'!$A:$D,4,0)</f>
        <v>特殊药物</v>
      </c>
      <c r="AC3947" s="39">
        <f t="shared" ref="AC3947:AC3954" si="816">IF(D3947=AB3947,0,1)</f>
        <v>0</v>
      </c>
      <c r="AD3947" s="39" t="e">
        <f>VLOOKUP(A3947,'[1]2019.30'!$A:$E,5,0)</f>
        <v>#REF!</v>
      </c>
      <c r="AE3947" s="39" t="e">
        <f t="shared" ref="AE3947:AE3954" si="817">IF(E3947=AD3947,0,1)</f>
        <v>#REF!</v>
      </c>
      <c r="AF3947" s="39" t="e">
        <f>VLOOKUP(A3947,'[1]2019.30'!$A:$F,6,0)</f>
        <v>#REF!</v>
      </c>
      <c r="AG3947" s="39" t="e">
        <f t="shared" ref="AG3947:AG3954" si="818">IF(F3947=AF3947,0,1)</f>
        <v>#REF!</v>
      </c>
      <c r="AH3947" s="39">
        <v>0</v>
      </c>
      <c r="AI3947" s="39">
        <f>IF(G3947=AH3947,0,1)</f>
        <v>0</v>
      </c>
      <c r="AJ3947" s="39" t="e">
        <f>VLOOKUP(A3947,[2]修订!$B:$C,2,0)</f>
        <v>#N/A</v>
      </c>
    </row>
    <row r="3948" s="39" customFormat="1" spans="1:36">
      <c r="A3948" s="55">
        <v>330604001</v>
      </c>
      <c r="B3948" s="52" t="s">
        <v>6433</v>
      </c>
      <c r="C3948" s="52"/>
      <c r="D3948" s="52"/>
      <c r="E3948" s="56" t="s">
        <v>3665</v>
      </c>
      <c r="F3948" s="56">
        <v>9</v>
      </c>
      <c r="G3948" s="52"/>
      <c r="H3948" s="47"/>
      <c r="I3948" s="44"/>
      <c r="J3948" s="39" t="e">
        <f>VLOOKUP(A3948,'[1]2019.11'!$A:$B,2,0)</f>
        <v>#N/A</v>
      </c>
      <c r="X3948" s="39" t="e">
        <f>VLOOKUP(A3948,'[1]2019.30'!$A:$B,2,0)</f>
        <v>#N/A</v>
      </c>
      <c r="AJ3948" s="39" t="e">
        <f>VLOOKUP(A3948,[2]修订!$B:$C,2,0)</f>
        <v>#N/A</v>
      </c>
    </row>
    <row r="3949" s="39" customFormat="1" spans="1:36">
      <c r="A3949" s="55">
        <v>330604002</v>
      </c>
      <c r="B3949" s="52" t="s">
        <v>6434</v>
      </c>
      <c r="C3949" s="52" t="s">
        <v>6435</v>
      </c>
      <c r="D3949" s="52"/>
      <c r="E3949" s="56" t="s">
        <v>3665</v>
      </c>
      <c r="F3949" s="56">
        <v>20</v>
      </c>
      <c r="G3949" s="52"/>
      <c r="H3949" s="47" t="s">
        <v>68</v>
      </c>
      <c r="I3949" s="44"/>
      <c r="J3949" s="39" t="e">
        <f>VLOOKUP(A3949,'[1]2019.11'!$A:$B,2,0)</f>
        <v>#N/A</v>
      </c>
      <c r="X3949" s="39" t="str">
        <f>VLOOKUP(A3949,'[1]2019.30'!$A:$B,2,0)</f>
        <v>前牙拔除术</v>
      </c>
      <c r="Y3949" s="39">
        <f t="shared" si="814"/>
        <v>0</v>
      </c>
      <c r="Z3949" s="39" t="s">
        <v>6435</v>
      </c>
      <c r="AA3949" s="39">
        <f t="shared" si="815"/>
        <v>0</v>
      </c>
      <c r="AB3949" s="39" t="e">
        <f>VLOOKUP(A3949,'[1]2019.30'!$A:$D,4,0)</f>
        <v>#REF!</v>
      </c>
      <c r="AC3949" s="39" t="e">
        <f t="shared" si="816"/>
        <v>#REF!</v>
      </c>
      <c r="AD3949" s="39" t="str">
        <f>VLOOKUP(A3949,'[1]2019.30'!$A:$E,5,0)</f>
        <v>每牙</v>
      </c>
      <c r="AE3949" s="39">
        <f t="shared" si="817"/>
        <v>0</v>
      </c>
      <c r="AF3949" s="39">
        <f>VLOOKUP(A3949,'[1]2019.30'!$A:$F,6,0)</f>
        <v>20</v>
      </c>
      <c r="AG3949" s="39">
        <f t="shared" si="818"/>
        <v>0</v>
      </c>
      <c r="AH3949" s="39">
        <v>0</v>
      </c>
      <c r="AI3949" s="39">
        <f t="shared" ref="AI3949:AI3954" si="819">IF(G3949=AH3949,0,1)</f>
        <v>0</v>
      </c>
      <c r="AJ3949" s="39" t="e">
        <f>VLOOKUP(A3949,[2]修订!$B:$C,2,0)</f>
        <v>#N/A</v>
      </c>
    </row>
    <row r="3950" s="39" customFormat="1" spans="1:36">
      <c r="A3950" s="55">
        <v>330604003</v>
      </c>
      <c r="B3950" s="52" t="s">
        <v>6436</v>
      </c>
      <c r="C3950" s="52" t="s">
        <v>6435</v>
      </c>
      <c r="D3950" s="52"/>
      <c r="E3950" s="56" t="s">
        <v>3665</v>
      </c>
      <c r="F3950" s="56">
        <v>30</v>
      </c>
      <c r="G3950" s="52"/>
      <c r="H3950" s="47" t="s">
        <v>68</v>
      </c>
      <c r="I3950" s="44"/>
      <c r="J3950" s="39" t="e">
        <f>VLOOKUP(A3950,'[1]2019.11'!$A:$B,2,0)</f>
        <v>#N/A</v>
      </c>
      <c r="X3950" s="39" t="str">
        <f>VLOOKUP(A3950,'[1]2019.30'!$A:$B,2,0)</f>
        <v>前磨牙拔除术</v>
      </c>
      <c r="Y3950" s="39">
        <f t="shared" si="814"/>
        <v>0</v>
      </c>
      <c r="Z3950" s="39" t="s">
        <v>6435</v>
      </c>
      <c r="AA3950" s="39">
        <f t="shared" si="815"/>
        <v>0</v>
      </c>
      <c r="AB3950" s="39" t="e">
        <f>VLOOKUP(A3950,'[1]2019.30'!$A:$D,4,0)</f>
        <v>#REF!</v>
      </c>
      <c r="AC3950" s="39" t="e">
        <f t="shared" si="816"/>
        <v>#REF!</v>
      </c>
      <c r="AD3950" s="39" t="str">
        <f>VLOOKUP(A3950,'[1]2019.30'!$A:$E,5,0)</f>
        <v>每牙</v>
      </c>
      <c r="AE3950" s="39">
        <f t="shared" si="817"/>
        <v>0</v>
      </c>
      <c r="AF3950" s="39">
        <f>VLOOKUP(A3950,'[1]2019.30'!$A:$F,6,0)</f>
        <v>30</v>
      </c>
      <c r="AG3950" s="39">
        <f t="shared" si="818"/>
        <v>0</v>
      </c>
      <c r="AH3950" s="39">
        <v>0</v>
      </c>
      <c r="AI3950" s="39">
        <f t="shared" si="819"/>
        <v>0</v>
      </c>
      <c r="AJ3950" s="39" t="e">
        <f>VLOOKUP(A3950,[2]修订!$B:$C,2,0)</f>
        <v>#N/A</v>
      </c>
    </row>
    <row r="3951" s="39" customFormat="1" spans="1:36">
      <c r="A3951" s="55">
        <v>330604004</v>
      </c>
      <c r="B3951" s="52" t="s">
        <v>6437</v>
      </c>
      <c r="C3951" s="52" t="s">
        <v>6435</v>
      </c>
      <c r="D3951" s="52"/>
      <c r="E3951" s="56" t="s">
        <v>3665</v>
      </c>
      <c r="F3951" s="56">
        <v>40</v>
      </c>
      <c r="G3951" s="52"/>
      <c r="H3951" s="47" t="s">
        <v>68</v>
      </c>
      <c r="I3951" s="44"/>
      <c r="J3951" s="39" t="e">
        <f>VLOOKUP(A3951,'[1]2019.11'!$A:$B,2,0)</f>
        <v>#N/A</v>
      </c>
      <c r="X3951" s="39" t="str">
        <f>VLOOKUP(A3951,'[1]2019.30'!$A:$B,2,0)</f>
        <v>磨牙拔除术</v>
      </c>
      <c r="Y3951" s="39">
        <f t="shared" si="814"/>
        <v>0</v>
      </c>
      <c r="Z3951" s="39" t="s">
        <v>6435</v>
      </c>
      <c r="AA3951" s="39">
        <f t="shared" si="815"/>
        <v>0</v>
      </c>
      <c r="AB3951" s="39" t="e">
        <f>VLOOKUP(A3951,'[1]2019.30'!$A:$D,4,0)</f>
        <v>#REF!</v>
      </c>
      <c r="AC3951" s="39" t="e">
        <f t="shared" si="816"/>
        <v>#REF!</v>
      </c>
      <c r="AD3951" s="39" t="str">
        <f>VLOOKUP(A3951,'[1]2019.30'!$A:$E,5,0)</f>
        <v>每牙</v>
      </c>
      <c r="AE3951" s="39">
        <f t="shared" si="817"/>
        <v>0</v>
      </c>
      <c r="AF3951" s="39">
        <f>VLOOKUP(A3951,'[1]2019.30'!$A:$F,6,0)</f>
        <v>40</v>
      </c>
      <c r="AG3951" s="39">
        <f t="shared" si="818"/>
        <v>0</v>
      </c>
      <c r="AH3951" s="39">
        <v>0</v>
      </c>
      <c r="AI3951" s="39">
        <f t="shared" si="819"/>
        <v>0</v>
      </c>
      <c r="AJ3951" s="39" t="e">
        <f>VLOOKUP(A3951,[2]修订!$B:$C,2,0)</f>
        <v>#N/A</v>
      </c>
    </row>
    <row r="3952" s="39" customFormat="1" ht="60" spans="1:36">
      <c r="A3952" s="55">
        <v>330604005</v>
      </c>
      <c r="B3952" s="52" t="s">
        <v>6438</v>
      </c>
      <c r="C3952" s="52" t="s">
        <v>6439</v>
      </c>
      <c r="D3952" s="52"/>
      <c r="E3952" s="56" t="s">
        <v>3665</v>
      </c>
      <c r="F3952" s="56">
        <v>95</v>
      </c>
      <c r="G3952" s="52"/>
      <c r="H3952" s="47" t="s">
        <v>40</v>
      </c>
      <c r="I3952" s="44"/>
      <c r="J3952" s="39" t="str">
        <f>VLOOKUP(A3952,'[1]2019.11'!$A:$B,2,0)</f>
        <v>复杂牙拔除术</v>
      </c>
      <c r="K3952" s="39">
        <f>IF(B3952=J3952,0,1)</f>
        <v>0</v>
      </c>
      <c r="L3952" s="39" t="s">
        <v>6439</v>
      </c>
      <c r="M3952" s="39">
        <f>IF(C3952=L3952,0,1)</f>
        <v>0</v>
      </c>
      <c r="N3952" s="39" t="e">
        <f>VLOOKUP(A3952,'[1]2019.11'!$A:$D,4,0)</f>
        <v>#REF!</v>
      </c>
      <c r="O3952" s="39" t="e">
        <f>IF(D3952=N3952,0,1)</f>
        <v>#REF!</v>
      </c>
      <c r="P3952" s="39" t="str">
        <f>VLOOKUP(A3952:A3953,'[1]2019.11'!$A:$E,5,0)</f>
        <v>每牙</v>
      </c>
      <c r="Q3952" s="39">
        <f>IF(E3952=P3952,0,1)</f>
        <v>0</v>
      </c>
      <c r="R3952" s="39">
        <f>VLOOKUP(A3952,'[1]2019.11'!$A:$F,6,0)</f>
        <v>90</v>
      </c>
      <c r="S3952" s="39">
        <f>IF(F3952=R3952,0,1)</f>
        <v>1</v>
      </c>
      <c r="T3952" s="39">
        <f>VLOOKUP(A3952,'[1]2019.30'!$A:$F,6,0)</f>
        <v>95</v>
      </c>
      <c r="U3952" s="39">
        <f>IF(F3952=T3952,0,1)</f>
        <v>0</v>
      </c>
      <c r="V3952" s="39">
        <v>0</v>
      </c>
      <c r="W3952" s="39">
        <f>IF(G3952=V3952,0,1)</f>
        <v>0</v>
      </c>
      <c r="X3952" s="39" t="str">
        <f>VLOOKUP(A3952,'[1]2019.30'!$A:$B,2,0)</f>
        <v>复杂牙拔除术</v>
      </c>
      <c r="Y3952" s="39">
        <f t="shared" si="814"/>
        <v>0</v>
      </c>
      <c r="Z3952" s="39" t="s">
        <v>6439</v>
      </c>
      <c r="AA3952" s="39">
        <f t="shared" si="815"/>
        <v>0</v>
      </c>
      <c r="AB3952" s="39" t="e">
        <f>VLOOKUP(A3952,'[1]2019.30'!$A:$D,4,0)</f>
        <v>#REF!</v>
      </c>
      <c r="AC3952" s="39" t="e">
        <f t="shared" si="816"/>
        <v>#REF!</v>
      </c>
      <c r="AD3952" s="39" t="str">
        <f>VLOOKUP(A3952,'[1]2019.30'!$A:$E,5,0)</f>
        <v>每牙</v>
      </c>
      <c r="AE3952" s="39">
        <f t="shared" si="817"/>
        <v>0</v>
      </c>
      <c r="AF3952" s="39">
        <f>VLOOKUP(A3952,'[1]2019.30'!$A:$F,6,0)</f>
        <v>95</v>
      </c>
      <c r="AG3952" s="39">
        <f t="shared" si="818"/>
        <v>0</v>
      </c>
      <c r="AH3952" s="39">
        <v>0</v>
      </c>
      <c r="AI3952" s="39">
        <f t="shared" si="819"/>
        <v>0</v>
      </c>
      <c r="AJ3952" s="39" t="e">
        <f>VLOOKUP(A3952,[2]修订!$B:$C,2,0)</f>
        <v>#N/A</v>
      </c>
    </row>
    <row r="3953" s="39" customFormat="1" ht="27" spans="1:36">
      <c r="A3953" s="55">
        <v>330604006</v>
      </c>
      <c r="B3953" s="52" t="s">
        <v>6440</v>
      </c>
      <c r="C3953" s="52" t="s">
        <v>6441</v>
      </c>
      <c r="D3953" s="52"/>
      <c r="E3953" s="56" t="s">
        <v>3665</v>
      </c>
      <c r="F3953" s="56">
        <v>380</v>
      </c>
      <c r="G3953" s="52" t="s">
        <v>6442</v>
      </c>
      <c r="H3953" s="47" t="s">
        <v>40</v>
      </c>
      <c r="I3953" s="44"/>
      <c r="J3953" s="39" t="str">
        <f>VLOOKUP(A3953,'[1]2019.11'!$A:$B,2,0)</f>
        <v>阻生牙拔除术</v>
      </c>
      <c r="K3953" s="39">
        <f>IF(B3953=J3953,0,1)</f>
        <v>0</v>
      </c>
      <c r="L3953" s="39" t="s">
        <v>6441</v>
      </c>
      <c r="M3953" s="39">
        <f>IF(C3953=L3953,0,1)</f>
        <v>0</v>
      </c>
      <c r="N3953" s="39" t="e">
        <f>VLOOKUP(A3953,'[1]2019.11'!$A:$D,4,0)</f>
        <v>#REF!</v>
      </c>
      <c r="O3953" s="39" t="e">
        <f>IF(D3953=N3953,0,1)</f>
        <v>#REF!</v>
      </c>
      <c r="P3953" s="39" t="str">
        <f>VLOOKUP(A3953:A3954,'[1]2019.11'!$A:$E,5,0)</f>
        <v>每牙</v>
      </c>
      <c r="Q3953" s="39">
        <f>IF(E3953=P3953,0,1)</f>
        <v>0</v>
      </c>
      <c r="R3953" s="39">
        <f>VLOOKUP(A3953,'[1]2019.11'!$A:$F,6,0)</f>
        <v>365</v>
      </c>
      <c r="S3953" s="39">
        <f>IF(F3953=R3953,0,1)</f>
        <v>1</v>
      </c>
      <c r="T3953" s="39">
        <f>VLOOKUP(A3953,'[1]2019.30'!$A:$F,6,0)</f>
        <v>380</v>
      </c>
      <c r="U3953" s="39">
        <f>IF(F3953=T3953,0,1)</f>
        <v>0</v>
      </c>
      <c r="V3953" s="39" t="s">
        <v>6442</v>
      </c>
      <c r="W3953" s="39">
        <f>IF(G3953=V3953,0,1)</f>
        <v>0</v>
      </c>
      <c r="X3953" s="39" t="str">
        <f>VLOOKUP(A3953,'[1]2019.30'!$A:$B,2,0)</f>
        <v>阻生牙拔除术</v>
      </c>
      <c r="Y3953" s="39">
        <f t="shared" si="814"/>
        <v>0</v>
      </c>
      <c r="Z3953" s="39" t="s">
        <v>6441</v>
      </c>
      <c r="AA3953" s="39">
        <f t="shared" si="815"/>
        <v>0</v>
      </c>
      <c r="AB3953" s="39" t="e">
        <f>VLOOKUP(A3953,'[1]2019.30'!$A:$D,4,0)</f>
        <v>#REF!</v>
      </c>
      <c r="AC3953" s="39" t="e">
        <f t="shared" si="816"/>
        <v>#REF!</v>
      </c>
      <c r="AD3953" s="39" t="str">
        <f>VLOOKUP(A3953,'[1]2019.30'!$A:$E,5,0)</f>
        <v>每牙</v>
      </c>
      <c r="AE3953" s="39">
        <f t="shared" si="817"/>
        <v>0</v>
      </c>
      <c r="AF3953" s="39">
        <f>VLOOKUP(A3953,'[1]2019.30'!$A:$F,6,0)</f>
        <v>380</v>
      </c>
      <c r="AG3953" s="39">
        <f t="shared" si="818"/>
        <v>0</v>
      </c>
      <c r="AH3953" s="39" t="s">
        <v>6442</v>
      </c>
      <c r="AI3953" s="39">
        <f t="shared" si="819"/>
        <v>0</v>
      </c>
      <c r="AJ3953" s="39" t="e">
        <f>VLOOKUP(A3953,[2]修订!$B:$C,2,0)</f>
        <v>#N/A</v>
      </c>
    </row>
    <row r="3954" s="39" customFormat="1" ht="24" spans="1:36">
      <c r="A3954" s="55">
        <v>330604007</v>
      </c>
      <c r="B3954" s="52" t="s">
        <v>6443</v>
      </c>
      <c r="C3954" s="52" t="s">
        <v>6444</v>
      </c>
      <c r="D3954" s="52" t="s">
        <v>6015</v>
      </c>
      <c r="E3954" s="56" t="s">
        <v>3665</v>
      </c>
      <c r="F3954" s="56">
        <v>20</v>
      </c>
      <c r="G3954" s="52"/>
      <c r="H3954" s="47" t="s">
        <v>68</v>
      </c>
      <c r="I3954" s="44"/>
      <c r="J3954" s="39" t="e">
        <f>VLOOKUP(A3954,'[1]2019.11'!$A:$B,2,0)</f>
        <v>#N/A</v>
      </c>
      <c r="X3954" s="39" t="str">
        <f>VLOOKUP(A3954,'[1]2019.30'!$A:$B,2,0)</f>
        <v>拔牙创面搔刮术</v>
      </c>
      <c r="Y3954" s="39">
        <f t="shared" si="814"/>
        <v>0</v>
      </c>
      <c r="Z3954" s="39" t="s">
        <v>6444</v>
      </c>
      <c r="AA3954" s="39">
        <f t="shared" si="815"/>
        <v>0</v>
      </c>
      <c r="AB3954" s="39" t="str">
        <f>VLOOKUP(A3954,'[1]2019.30'!$A:$D,4,0)</f>
        <v>填塞材料</v>
      </c>
      <c r="AC3954" s="39">
        <f t="shared" si="816"/>
        <v>0</v>
      </c>
      <c r="AD3954" s="39" t="str">
        <f>VLOOKUP(A3954,'[1]2019.30'!$A:$E,5,0)</f>
        <v>每牙</v>
      </c>
      <c r="AE3954" s="39">
        <f t="shared" si="817"/>
        <v>0</v>
      </c>
      <c r="AF3954" s="39">
        <f>VLOOKUP(A3954,'[1]2019.30'!$A:$F,6,0)</f>
        <v>20</v>
      </c>
      <c r="AG3954" s="39">
        <f t="shared" si="818"/>
        <v>0</v>
      </c>
      <c r="AH3954" s="39">
        <v>0</v>
      </c>
      <c r="AI3954" s="39">
        <f t="shared" si="819"/>
        <v>0</v>
      </c>
      <c r="AJ3954" s="39" t="e">
        <f>VLOOKUP(A3954,[2]修订!$B:$C,2,0)</f>
        <v>#N/A</v>
      </c>
    </row>
    <row r="3955" s="39" customFormat="1" ht="24" spans="1:36">
      <c r="A3955" s="55">
        <v>330604008</v>
      </c>
      <c r="B3955" s="52" t="s">
        <v>6445</v>
      </c>
      <c r="C3955" s="52" t="s">
        <v>6446</v>
      </c>
      <c r="D3955" s="52" t="s">
        <v>6447</v>
      </c>
      <c r="E3955" s="56" t="s">
        <v>3665</v>
      </c>
      <c r="F3955" s="56">
        <v>95</v>
      </c>
      <c r="G3955" s="52"/>
      <c r="H3955" s="47"/>
      <c r="I3955" s="44"/>
      <c r="J3955" s="39" t="e">
        <f>VLOOKUP(A3955,'[1]2019.11'!$A:$B,2,0)</f>
        <v>#N/A</v>
      </c>
      <c r="X3955" s="39" t="e">
        <f>VLOOKUP(A3955,'[1]2019.30'!$A:$B,2,0)</f>
        <v>#N/A</v>
      </c>
      <c r="AJ3955" s="39" t="e">
        <f>VLOOKUP(A3955,[2]修订!$B:$C,2,0)</f>
        <v>#N/A</v>
      </c>
    </row>
    <row r="3956" s="39" customFormat="1" ht="48" spans="1:36">
      <c r="A3956" s="55">
        <v>330604009</v>
      </c>
      <c r="B3956" s="52" t="s">
        <v>6448</v>
      </c>
      <c r="C3956" s="52" t="s">
        <v>6449</v>
      </c>
      <c r="D3956" s="52" t="s">
        <v>6447</v>
      </c>
      <c r="E3956" s="56" t="s">
        <v>3665</v>
      </c>
      <c r="F3956" s="56">
        <v>190</v>
      </c>
      <c r="G3956" s="52"/>
      <c r="H3956" s="47"/>
      <c r="I3956" s="44"/>
      <c r="J3956" s="39" t="e">
        <f>VLOOKUP(A3956,'[1]2019.11'!$A:$B,2,0)</f>
        <v>#N/A</v>
      </c>
      <c r="X3956" s="39" t="e">
        <f>VLOOKUP(A3956,'[1]2019.30'!$A:$B,2,0)</f>
        <v>#N/A</v>
      </c>
      <c r="AJ3956" s="39" t="e">
        <f>VLOOKUP(A3956,[2]修订!$B:$C,2,0)</f>
        <v>#N/A</v>
      </c>
    </row>
    <row r="3957" s="39" customFormat="1" spans="1:36">
      <c r="A3957" s="55">
        <v>330604010</v>
      </c>
      <c r="B3957" s="52" t="s">
        <v>6450</v>
      </c>
      <c r="C3957" s="52"/>
      <c r="D3957" s="52"/>
      <c r="E3957" s="56" t="s">
        <v>3665</v>
      </c>
      <c r="F3957" s="56">
        <v>90</v>
      </c>
      <c r="G3957" s="52"/>
      <c r="H3957" s="47" t="s">
        <v>68</v>
      </c>
      <c r="I3957" s="44"/>
      <c r="J3957" s="39" t="e">
        <f>VLOOKUP(A3957,'[1]2019.11'!$A:$B,2,0)</f>
        <v>#N/A</v>
      </c>
      <c r="X3957" s="39" t="str">
        <f>VLOOKUP(A3957,'[1]2019.30'!$A:$B,2,0)</f>
        <v>牙槽骨修整术</v>
      </c>
      <c r="Y3957" s="39">
        <f>IF(B3957=X3957,0,1)</f>
        <v>0</v>
      </c>
      <c r="Z3957" s="39">
        <v>0</v>
      </c>
      <c r="AA3957" s="39">
        <f>IF(C3957=Z3957,0,1)</f>
        <v>0</v>
      </c>
      <c r="AB3957" s="39" t="e">
        <f>VLOOKUP(A3957,'[1]2019.30'!$A:$D,4,0)</f>
        <v>#REF!</v>
      </c>
      <c r="AC3957" s="39" t="e">
        <f>IF(D3957=AB3957,0,1)</f>
        <v>#REF!</v>
      </c>
      <c r="AD3957" s="39" t="str">
        <f>VLOOKUP(A3957,'[1]2019.30'!$A:$E,5,0)</f>
        <v>每牙</v>
      </c>
      <c r="AE3957" s="39">
        <f>IF(E3957=AD3957,0,1)</f>
        <v>0</v>
      </c>
      <c r="AF3957" s="39">
        <f>VLOOKUP(A3957,'[1]2019.30'!$A:$F,6,0)</f>
        <v>90</v>
      </c>
      <c r="AG3957" s="39">
        <f>IF(F3957=AF3957,0,1)</f>
        <v>0</v>
      </c>
      <c r="AH3957" s="39">
        <v>0</v>
      </c>
      <c r="AI3957" s="39">
        <f>IF(G3957=AH3957,0,1)</f>
        <v>0</v>
      </c>
      <c r="AJ3957" s="39" t="e">
        <f>VLOOKUP(A3957,[2]修订!$B:$C,2,0)</f>
        <v>#N/A</v>
      </c>
    </row>
    <row r="3958" s="39" customFormat="1" ht="27" spans="1:36">
      <c r="A3958" s="55">
        <v>330604011</v>
      </c>
      <c r="B3958" s="52" t="s">
        <v>6451</v>
      </c>
      <c r="C3958" s="52" t="s">
        <v>6452</v>
      </c>
      <c r="D3958" s="52" t="s">
        <v>6453</v>
      </c>
      <c r="E3958" s="56" t="s">
        <v>3665</v>
      </c>
      <c r="F3958" s="56" t="s">
        <v>48</v>
      </c>
      <c r="G3958" s="52"/>
      <c r="H3958" s="47" t="s">
        <v>3406</v>
      </c>
      <c r="I3958" s="44">
        <v>95</v>
      </c>
      <c r="J3958" s="39" t="e">
        <f>VLOOKUP(A3958,'[1]2019.11'!$A:$B,2,0)</f>
        <v>#N/A</v>
      </c>
      <c r="X3958" s="39" t="e">
        <f>VLOOKUP(A3958,'[1]2019.30'!$A:$B,2,0)</f>
        <v>#N/A</v>
      </c>
      <c r="AJ3958" s="39" t="e">
        <f>VLOOKUP(A3958,[2]修订!$B:$C,2,0)</f>
        <v>#N/A</v>
      </c>
    </row>
    <row r="3959" s="39" customFormat="1" ht="24" spans="1:36">
      <c r="A3959" s="55">
        <v>330604012</v>
      </c>
      <c r="B3959" s="52" t="s">
        <v>6454</v>
      </c>
      <c r="C3959" s="52" t="s">
        <v>6455</v>
      </c>
      <c r="D3959" s="52"/>
      <c r="E3959" s="56" t="s">
        <v>28</v>
      </c>
      <c r="F3959" s="56">
        <v>190</v>
      </c>
      <c r="G3959" s="52"/>
      <c r="H3959" s="47"/>
      <c r="I3959" s="44"/>
      <c r="J3959" s="39" t="e">
        <f>VLOOKUP(A3959,'[1]2019.11'!$A:$B,2,0)</f>
        <v>#N/A</v>
      </c>
      <c r="X3959" s="39" t="e">
        <f>VLOOKUP(A3959,'[1]2019.30'!$A:$B,2,0)</f>
        <v>#N/A</v>
      </c>
      <c r="AJ3959" s="39" t="e">
        <f>VLOOKUP(A3959,[2]修订!$B:$C,2,0)</f>
        <v>#N/A</v>
      </c>
    </row>
    <row r="3960" s="39" customFormat="1" ht="24" spans="1:36">
      <c r="A3960" s="55">
        <v>330604013</v>
      </c>
      <c r="B3960" s="52" t="s">
        <v>6456</v>
      </c>
      <c r="C3960" s="52" t="s">
        <v>6457</v>
      </c>
      <c r="D3960" s="52" t="s">
        <v>6458</v>
      </c>
      <c r="E3960" s="56" t="s">
        <v>28</v>
      </c>
      <c r="F3960" s="56">
        <v>190</v>
      </c>
      <c r="G3960" s="52"/>
      <c r="H3960" s="47"/>
      <c r="I3960" s="44"/>
      <c r="J3960" s="39" t="e">
        <f>VLOOKUP(A3960,'[1]2019.11'!$A:$B,2,0)</f>
        <v>#N/A</v>
      </c>
      <c r="X3960" s="39" t="e">
        <f>VLOOKUP(A3960,'[1]2019.30'!$A:$B,2,0)</f>
        <v>#N/A</v>
      </c>
      <c r="AJ3960" s="39" t="e">
        <f>VLOOKUP(A3960,[2]修订!$B:$C,2,0)</f>
        <v>#N/A</v>
      </c>
    </row>
    <row r="3961" s="39" customFormat="1" ht="24" spans="1:36">
      <c r="A3961" s="55">
        <v>330604014</v>
      </c>
      <c r="B3961" s="52" t="s">
        <v>6459</v>
      </c>
      <c r="C3961" s="52" t="s">
        <v>6460</v>
      </c>
      <c r="D3961" s="52" t="s">
        <v>6461</v>
      </c>
      <c r="E3961" s="56" t="s">
        <v>28</v>
      </c>
      <c r="F3961" s="56">
        <v>520</v>
      </c>
      <c r="G3961" s="52"/>
      <c r="H3961" s="47"/>
      <c r="I3961" s="44"/>
      <c r="J3961" s="39" t="e">
        <f>VLOOKUP(A3961,'[1]2019.11'!$A:$B,2,0)</f>
        <v>#N/A</v>
      </c>
      <c r="X3961" s="39" t="e">
        <f>VLOOKUP(A3961,'[1]2019.30'!$A:$B,2,0)</f>
        <v>#N/A</v>
      </c>
      <c r="AJ3961" s="39" t="e">
        <f>VLOOKUP(A3961,[2]修订!$B:$C,2,0)</f>
        <v>#N/A</v>
      </c>
    </row>
    <row r="3962" s="39" customFormat="1" spans="1:36">
      <c r="A3962" s="55">
        <v>330604015</v>
      </c>
      <c r="B3962" s="52" t="s">
        <v>6462</v>
      </c>
      <c r="C3962" s="52" t="s">
        <v>6463</v>
      </c>
      <c r="D3962" s="52"/>
      <c r="E3962" s="56" t="s">
        <v>28</v>
      </c>
      <c r="F3962" s="56">
        <v>520</v>
      </c>
      <c r="G3962" s="52"/>
      <c r="H3962" s="47"/>
      <c r="I3962" s="44"/>
      <c r="J3962" s="39" t="e">
        <f>VLOOKUP(A3962,'[1]2019.11'!$A:$B,2,0)</f>
        <v>#N/A</v>
      </c>
      <c r="X3962" s="39" t="e">
        <f>VLOOKUP(A3962,'[1]2019.30'!$A:$B,2,0)</f>
        <v>#N/A</v>
      </c>
      <c r="AJ3962" s="39" t="e">
        <f>VLOOKUP(A3962,[2]修订!$B:$C,2,0)</f>
        <v>#N/A</v>
      </c>
    </row>
    <row r="3963" s="39" customFormat="1" ht="36" spans="1:36">
      <c r="A3963" s="55">
        <v>330604016</v>
      </c>
      <c r="B3963" s="52" t="s">
        <v>6464</v>
      </c>
      <c r="C3963" s="52" t="s">
        <v>6465</v>
      </c>
      <c r="D3963" s="52" t="s">
        <v>6458</v>
      </c>
      <c r="E3963" s="56" t="s">
        <v>28</v>
      </c>
      <c r="F3963" s="56">
        <v>470</v>
      </c>
      <c r="G3963" s="52"/>
      <c r="H3963" s="47"/>
      <c r="I3963" s="44"/>
      <c r="J3963" s="39" t="e">
        <f>VLOOKUP(A3963,'[1]2019.11'!$A:$B,2,0)</f>
        <v>#N/A</v>
      </c>
      <c r="X3963" s="39" t="e">
        <f>VLOOKUP(A3963,'[1]2019.30'!$A:$B,2,0)</f>
        <v>#N/A</v>
      </c>
      <c r="AJ3963" s="39" t="e">
        <f>VLOOKUP(A3963,[2]修订!$B:$C,2,0)</f>
        <v>#N/A</v>
      </c>
    </row>
    <row r="3964" s="39" customFormat="1" ht="36" spans="1:36">
      <c r="A3964" s="55">
        <v>330604017</v>
      </c>
      <c r="B3964" s="52" t="s">
        <v>6466</v>
      </c>
      <c r="C3964" s="52" t="s">
        <v>6467</v>
      </c>
      <c r="D3964" s="52" t="s">
        <v>6468</v>
      </c>
      <c r="E3964" s="56" t="s">
        <v>28</v>
      </c>
      <c r="F3964" s="56" t="s">
        <v>48</v>
      </c>
      <c r="G3964" s="52"/>
      <c r="H3964" s="47" t="s">
        <v>3406</v>
      </c>
      <c r="I3964" s="44">
        <v>350</v>
      </c>
      <c r="J3964" s="39" t="e">
        <f>VLOOKUP(A3964,'[1]2019.11'!$A:$B,2,0)</f>
        <v>#N/A</v>
      </c>
      <c r="X3964" s="39" t="e">
        <f>VLOOKUP(A3964,'[1]2019.30'!$A:$B,2,0)</f>
        <v>#N/A</v>
      </c>
      <c r="AJ3964" s="39" t="e">
        <f>VLOOKUP(A3964,[2]修订!$B:$C,2,0)</f>
        <v>#N/A</v>
      </c>
    </row>
    <row r="3965" s="39" customFormat="1" spans="1:36">
      <c r="A3965" s="55">
        <v>330604018</v>
      </c>
      <c r="B3965" s="52" t="s">
        <v>6469</v>
      </c>
      <c r="C3965" s="52" t="s">
        <v>6470</v>
      </c>
      <c r="D3965" s="52"/>
      <c r="E3965" s="56" t="s">
        <v>3665</v>
      </c>
      <c r="F3965" s="56">
        <v>95</v>
      </c>
      <c r="G3965" s="52"/>
      <c r="H3965" s="47"/>
      <c r="I3965" s="44"/>
      <c r="J3965" s="39" t="e">
        <f>VLOOKUP(A3965,'[1]2019.11'!$A:$B,2,0)</f>
        <v>#N/A</v>
      </c>
      <c r="X3965" s="39" t="e">
        <f>VLOOKUP(A3965,'[1]2019.30'!$A:$B,2,0)</f>
        <v>#N/A</v>
      </c>
      <c r="AJ3965" s="39" t="e">
        <f>VLOOKUP(A3965,[2]修订!$B:$C,2,0)</f>
        <v>#N/A</v>
      </c>
    </row>
    <row r="3966" s="40" customFormat="1" ht="24" spans="1:36">
      <c r="A3966" s="73">
        <v>330604019</v>
      </c>
      <c r="B3966" s="74" t="s">
        <v>6471</v>
      </c>
      <c r="C3966" s="74" t="s">
        <v>6472</v>
      </c>
      <c r="D3966" s="74" t="s">
        <v>6447</v>
      </c>
      <c r="E3966" s="75" t="s">
        <v>28</v>
      </c>
      <c r="F3966" s="75">
        <v>280</v>
      </c>
      <c r="G3966" s="74"/>
      <c r="H3966" s="76"/>
      <c r="I3966" s="78"/>
      <c r="J3966" s="40" t="e">
        <f>VLOOKUP(A3966,'[1]2019.11'!$A:$B,2,0)</f>
        <v>#N/A</v>
      </c>
      <c r="X3966" s="40" t="e">
        <f>VLOOKUP(A3966,'[1]2019.30'!$A:$B,2,0)</f>
        <v>#N/A</v>
      </c>
      <c r="AJ3966" s="40" t="e">
        <f>VLOOKUP(A3966,[2]修订!$B:$C,2,0)</f>
        <v>#N/A</v>
      </c>
    </row>
    <row r="3967" s="39" customFormat="1" spans="1:36">
      <c r="A3967" s="55">
        <v>330604020</v>
      </c>
      <c r="B3967" s="52" t="s">
        <v>6473</v>
      </c>
      <c r="C3967" s="52"/>
      <c r="D3967" s="52"/>
      <c r="E3967" s="56" t="s">
        <v>28</v>
      </c>
      <c r="F3967" s="56">
        <v>570</v>
      </c>
      <c r="G3967" s="52" t="s">
        <v>6474</v>
      </c>
      <c r="H3967" s="47"/>
      <c r="I3967" s="44"/>
      <c r="J3967" s="39" t="e">
        <f>VLOOKUP(A3967,'[1]2019.11'!$A:$B,2,0)</f>
        <v>#N/A</v>
      </c>
      <c r="X3967" s="39" t="e">
        <f>VLOOKUP(A3967,'[1]2019.30'!$A:$B,2,0)</f>
        <v>#N/A</v>
      </c>
      <c r="AJ3967" s="39" t="e">
        <f>VLOOKUP(A3967,[2]修订!$B:$C,2,0)</f>
        <v>#N/A</v>
      </c>
    </row>
    <row r="3968" s="39" customFormat="1" spans="1:36">
      <c r="A3968" s="55">
        <v>330604021</v>
      </c>
      <c r="B3968" s="52" t="s">
        <v>6475</v>
      </c>
      <c r="C3968" s="52"/>
      <c r="D3968" s="52"/>
      <c r="E3968" s="56" t="s">
        <v>28</v>
      </c>
      <c r="F3968" s="56">
        <v>280</v>
      </c>
      <c r="G3968" s="52"/>
      <c r="H3968" s="47"/>
      <c r="I3968" s="44"/>
      <c r="J3968" s="39" t="e">
        <f>VLOOKUP(A3968,'[1]2019.11'!$A:$B,2,0)</f>
        <v>#N/A</v>
      </c>
      <c r="X3968" s="39" t="e">
        <f>VLOOKUP(A3968,'[1]2019.30'!$A:$B,2,0)</f>
        <v>#N/A</v>
      </c>
      <c r="AJ3968" s="39" t="e">
        <f>VLOOKUP(A3968,[2]修订!$B:$C,2,0)</f>
        <v>#N/A</v>
      </c>
    </row>
    <row r="3969" s="39" customFormat="1" spans="1:36">
      <c r="A3969" s="55">
        <v>330604022</v>
      </c>
      <c r="B3969" s="52" t="s">
        <v>6476</v>
      </c>
      <c r="C3969" s="52" t="s">
        <v>6477</v>
      </c>
      <c r="D3969" s="52" t="s">
        <v>6478</v>
      </c>
      <c r="E3969" s="56" t="s">
        <v>3665</v>
      </c>
      <c r="F3969" s="56">
        <v>280</v>
      </c>
      <c r="G3969" s="52"/>
      <c r="H3969" s="47" t="s">
        <v>68</v>
      </c>
      <c r="I3969" s="44"/>
      <c r="J3969" s="39" t="e">
        <f>VLOOKUP(A3969,'[1]2019.11'!$A:$B,2,0)</f>
        <v>#N/A</v>
      </c>
      <c r="X3969" s="39" t="str">
        <f>VLOOKUP(A3969,'[1]2019.30'!$A:$B,2,0)</f>
        <v>根端囊肿摘除术</v>
      </c>
      <c r="Y3969" s="39">
        <f t="shared" ref="Y3969:Y3974" si="820">IF(B3969=X3969,0,1)</f>
        <v>0</v>
      </c>
      <c r="Z3969" s="39" t="s">
        <v>6477</v>
      </c>
      <c r="AA3969" s="39">
        <f t="shared" ref="AA3969:AA3974" si="821">IF(C3969=Z3969,0,1)</f>
        <v>0</v>
      </c>
      <c r="AB3969" s="39" t="str">
        <f>VLOOKUP(A3969,'[1]2019.30'!$A:$D,4,0)</f>
        <v>充填材料</v>
      </c>
      <c r="AC3969" s="39">
        <f t="shared" ref="AC3969:AC3974" si="822">IF(D3969=AB3969,0,1)</f>
        <v>0</v>
      </c>
      <c r="AD3969" s="39" t="str">
        <f>VLOOKUP(A3969,'[1]2019.30'!$A:$E,5,0)</f>
        <v>每牙</v>
      </c>
      <c r="AE3969" s="39">
        <f t="shared" ref="AE3969:AE3974" si="823">IF(E3969=AD3969,0,1)</f>
        <v>0</v>
      </c>
      <c r="AF3969" s="39">
        <f>VLOOKUP(A3969,'[1]2019.30'!$A:$F,6,0)</f>
        <v>280</v>
      </c>
      <c r="AG3969" s="39">
        <f t="shared" ref="AG3969:AG3974" si="824">IF(F3969=AF3969,0,1)</f>
        <v>0</v>
      </c>
      <c r="AH3969" s="39">
        <v>0</v>
      </c>
      <c r="AI3969" s="39">
        <f>IF(G3969=AH3969,0,1)</f>
        <v>0</v>
      </c>
      <c r="AJ3969" s="39" t="e">
        <f>VLOOKUP(A3969,[2]修订!$B:$C,2,0)</f>
        <v>#N/A</v>
      </c>
    </row>
    <row r="3970" s="39" customFormat="1" spans="1:36">
      <c r="A3970" s="55">
        <v>330604023</v>
      </c>
      <c r="B3970" s="52" t="s">
        <v>6479</v>
      </c>
      <c r="C3970" s="52"/>
      <c r="D3970" s="52" t="s">
        <v>6015</v>
      </c>
      <c r="E3970" s="56" t="s">
        <v>3665</v>
      </c>
      <c r="F3970" s="56">
        <v>110</v>
      </c>
      <c r="G3970" s="52"/>
      <c r="H3970" s="47"/>
      <c r="I3970" s="44"/>
      <c r="J3970" s="39" t="e">
        <f>VLOOKUP(A3970,'[1]2019.11'!$A:$B,2,0)</f>
        <v>#N/A</v>
      </c>
      <c r="X3970" s="39" t="e">
        <f>VLOOKUP(A3970,'[1]2019.30'!$A:$B,2,0)</f>
        <v>#N/A</v>
      </c>
      <c r="AJ3970" s="39" t="e">
        <f>VLOOKUP(A3970,[2]修订!$B:$C,2,0)</f>
        <v>#N/A</v>
      </c>
    </row>
    <row r="3971" s="39" customFormat="1" spans="1:36">
      <c r="A3971" s="55">
        <v>330604024</v>
      </c>
      <c r="B3971" s="52" t="s">
        <v>6480</v>
      </c>
      <c r="C3971" s="52" t="s">
        <v>6481</v>
      </c>
      <c r="D3971" s="52"/>
      <c r="E3971" s="56" t="s">
        <v>28</v>
      </c>
      <c r="F3971" s="56">
        <v>860</v>
      </c>
      <c r="G3971" s="52"/>
      <c r="H3971" s="47" t="s">
        <v>68</v>
      </c>
      <c r="I3971" s="44"/>
      <c r="J3971" s="39" t="e">
        <f>VLOOKUP(A3971,'[1]2019.11'!$A:$B,2,0)</f>
        <v>#N/A</v>
      </c>
      <c r="X3971" s="39" t="str">
        <f>VLOOKUP(A3971,'[1]2019.30'!$A:$B,2,0)</f>
        <v>颌骨囊肿摘除术</v>
      </c>
      <c r="Y3971" s="39">
        <f t="shared" si="820"/>
        <v>0</v>
      </c>
      <c r="Z3971" s="39" t="s">
        <v>6481</v>
      </c>
      <c r="AA3971" s="39">
        <f t="shared" si="821"/>
        <v>0</v>
      </c>
      <c r="AB3971" s="39" t="e">
        <f>VLOOKUP(A3971,'[1]2019.30'!$A:$D,4,0)</f>
        <v>#REF!</v>
      </c>
      <c r="AC3971" s="39" t="e">
        <f t="shared" si="822"/>
        <v>#REF!</v>
      </c>
      <c r="AD3971" s="39" t="str">
        <f>VLOOKUP(A3971,'[1]2019.30'!$A:$E,5,0)</f>
        <v>次</v>
      </c>
      <c r="AE3971" s="39">
        <f t="shared" si="823"/>
        <v>0</v>
      </c>
      <c r="AF3971" s="39">
        <f>VLOOKUP(A3971,'[1]2019.30'!$A:$F,6,0)</f>
        <v>860</v>
      </c>
      <c r="AG3971" s="39">
        <f t="shared" si="824"/>
        <v>0</v>
      </c>
      <c r="AH3971" s="39">
        <v>0</v>
      </c>
      <c r="AI3971" s="39">
        <f>IF(G3971=AH3971,0,1)</f>
        <v>0</v>
      </c>
      <c r="AJ3971" s="39" t="e">
        <f>VLOOKUP(A3971,[2]修订!$B:$C,2,0)</f>
        <v>#N/A</v>
      </c>
    </row>
    <row r="3972" s="40" customFormat="1" ht="24" spans="1:36">
      <c r="A3972" s="73">
        <v>330604025</v>
      </c>
      <c r="B3972" s="74" t="s">
        <v>6482</v>
      </c>
      <c r="C3972" s="74"/>
      <c r="D3972" s="74" t="s">
        <v>6483</v>
      </c>
      <c r="E3972" s="75" t="s">
        <v>3665</v>
      </c>
      <c r="F3972" s="75">
        <v>280</v>
      </c>
      <c r="G3972" s="74"/>
      <c r="H3972" s="76"/>
      <c r="I3972" s="78"/>
      <c r="J3972" s="40" t="e">
        <f>VLOOKUP(A3972,'[1]2019.11'!$A:$B,2,0)</f>
        <v>#N/A</v>
      </c>
      <c r="X3972" s="40" t="e">
        <f>VLOOKUP(A3972,'[1]2019.30'!$A:$B,2,0)</f>
        <v>#N/A</v>
      </c>
      <c r="AJ3972" s="40" t="e">
        <f>VLOOKUP(A3972,[2]修订!$B:$C,2,0)</f>
        <v>#N/A</v>
      </c>
    </row>
    <row r="3973" s="39" customFormat="1" ht="24" spans="1:36">
      <c r="A3973" s="55">
        <v>330604026</v>
      </c>
      <c r="B3973" s="52" t="s">
        <v>6484</v>
      </c>
      <c r="C3973" s="52" t="s">
        <v>6485</v>
      </c>
      <c r="D3973" s="52" t="s">
        <v>6478</v>
      </c>
      <c r="E3973" s="56" t="s">
        <v>3665</v>
      </c>
      <c r="F3973" s="56">
        <v>230</v>
      </c>
      <c r="G3973" s="52"/>
      <c r="H3973" s="47"/>
      <c r="I3973" s="44"/>
      <c r="J3973" s="39" t="e">
        <f>VLOOKUP(A3973,'[1]2019.11'!$A:$B,2,0)</f>
        <v>#N/A</v>
      </c>
      <c r="X3973" s="39" t="e">
        <f>VLOOKUP(A3973,'[1]2019.30'!$A:$B,2,0)</f>
        <v>#N/A</v>
      </c>
      <c r="AJ3973" s="39" t="e">
        <f>VLOOKUP(A3973,[2]修订!$B:$C,2,0)</f>
        <v>#N/A</v>
      </c>
    </row>
    <row r="3974" s="39" customFormat="1" spans="1:36">
      <c r="A3974" s="55">
        <v>330604027</v>
      </c>
      <c r="B3974" s="52" t="s">
        <v>6486</v>
      </c>
      <c r="C3974" s="52"/>
      <c r="D3974" s="52"/>
      <c r="E3974" s="56" t="s">
        <v>3665</v>
      </c>
      <c r="F3974" s="56">
        <v>200</v>
      </c>
      <c r="G3974" s="52"/>
      <c r="H3974" s="47" t="s">
        <v>68</v>
      </c>
      <c r="I3974" s="44"/>
      <c r="J3974" s="39" t="e">
        <f>VLOOKUP(A3974,'[1]2019.11'!$A:$B,2,0)</f>
        <v>#N/A</v>
      </c>
      <c r="X3974" s="39" t="str">
        <f>VLOOKUP(A3974,'[1]2019.30'!$A:$B,2,0)</f>
        <v>根尖搔刮术</v>
      </c>
      <c r="Y3974" s="39">
        <f t="shared" si="820"/>
        <v>0</v>
      </c>
      <c r="Z3974" s="39">
        <v>0</v>
      </c>
      <c r="AA3974" s="39">
        <f t="shared" si="821"/>
        <v>0</v>
      </c>
      <c r="AB3974" s="39" t="e">
        <f>VLOOKUP(A3974,'[1]2019.30'!$A:$D,4,0)</f>
        <v>#REF!</v>
      </c>
      <c r="AC3974" s="39" t="e">
        <f t="shared" si="822"/>
        <v>#REF!</v>
      </c>
      <c r="AD3974" s="39" t="str">
        <f>VLOOKUP(A3974,'[1]2019.30'!$A:$E,5,0)</f>
        <v>每牙</v>
      </c>
      <c r="AE3974" s="39">
        <f t="shared" si="823"/>
        <v>0</v>
      </c>
      <c r="AF3974" s="39">
        <f>VLOOKUP(A3974,'[1]2019.30'!$A:$F,6,0)</f>
        <v>200</v>
      </c>
      <c r="AG3974" s="39">
        <f t="shared" si="824"/>
        <v>0</v>
      </c>
      <c r="AH3974" s="39">
        <v>0</v>
      </c>
      <c r="AI3974" s="39">
        <f>IF(G3974=AH3974,0,1)</f>
        <v>0</v>
      </c>
      <c r="AJ3974" s="39" t="e">
        <f>VLOOKUP(A3974,[2]修订!$B:$C,2,0)</f>
        <v>#N/A</v>
      </c>
    </row>
    <row r="3975" s="39" customFormat="1" ht="24" spans="1:36">
      <c r="A3975" s="55">
        <v>330604028</v>
      </c>
      <c r="B3975" s="52" t="s">
        <v>6487</v>
      </c>
      <c r="C3975" s="52" t="s">
        <v>6488</v>
      </c>
      <c r="D3975" s="52"/>
      <c r="E3975" s="56" t="s">
        <v>28</v>
      </c>
      <c r="F3975" s="56" t="s">
        <v>526</v>
      </c>
      <c r="G3975" s="52"/>
      <c r="H3975" s="47"/>
      <c r="I3975" s="44"/>
      <c r="J3975" s="39" t="e">
        <f>VLOOKUP(A3975,'[1]2019.11'!$A:$B,2,0)</f>
        <v>#N/A</v>
      </c>
      <c r="X3975" s="39" t="e">
        <f>VLOOKUP(A3975,'[1]2019.30'!$A:$B,2,0)</f>
        <v>#N/A</v>
      </c>
      <c r="AJ3975" s="39" t="e">
        <f>VLOOKUP(A3975,[2]修订!$B:$C,2,0)</f>
        <v>#N/A</v>
      </c>
    </row>
    <row r="3976" s="39" customFormat="1" ht="24" spans="1:36">
      <c r="A3976" s="55">
        <v>330604029</v>
      </c>
      <c r="B3976" s="52" t="s">
        <v>6489</v>
      </c>
      <c r="C3976" s="52" t="s">
        <v>6490</v>
      </c>
      <c r="D3976" s="52" t="s">
        <v>6491</v>
      </c>
      <c r="E3976" s="56" t="s">
        <v>3665</v>
      </c>
      <c r="F3976" s="56">
        <v>135</v>
      </c>
      <c r="G3976" s="52" t="s">
        <v>6492</v>
      </c>
      <c r="H3976" s="47" t="s">
        <v>68</v>
      </c>
      <c r="I3976" s="44"/>
      <c r="J3976" s="39" t="e">
        <f>VLOOKUP(A3976,'[1]2019.11'!$A:$B,2,0)</f>
        <v>#N/A</v>
      </c>
      <c r="X3976" s="39" t="str">
        <f>VLOOKUP(A3976,'[1]2019.30'!$A:$B,2,0)</f>
        <v>牙龈翻瓣术</v>
      </c>
      <c r="Y3976" s="39">
        <f>IF(B3976=X3976,0,1)</f>
        <v>0</v>
      </c>
      <c r="Z3976" s="39" t="s">
        <v>6490</v>
      </c>
      <c r="AA3976" s="39">
        <f>IF(C3976=Z3976,0,1)</f>
        <v>0</v>
      </c>
      <c r="AB3976" s="39" t="str">
        <f>VLOOKUP(A3976,'[1]2019.30'!$A:$D,4,0)</f>
        <v>牙周塞治</v>
      </c>
      <c r="AC3976" s="39">
        <f>IF(D3976=AB3976,0,1)</f>
        <v>0</v>
      </c>
      <c r="AD3976" s="39" t="str">
        <f>VLOOKUP(A3976,'[1]2019.30'!$A:$E,5,0)</f>
        <v>每牙</v>
      </c>
      <c r="AE3976" s="39">
        <f>IF(E3976=AD3976,0,1)</f>
        <v>0</v>
      </c>
      <c r="AF3976" s="39">
        <f>VLOOKUP(A3976,'[1]2019.30'!$A:$F,6,0)</f>
        <v>135</v>
      </c>
      <c r="AG3976" s="39">
        <f>IF(F3976=AF3976,0,1)</f>
        <v>0</v>
      </c>
      <c r="AH3976" s="39" t="s">
        <v>6492</v>
      </c>
      <c r="AI3976" s="39">
        <f>IF(G3976=AH3976,0,1)</f>
        <v>0</v>
      </c>
      <c r="AJ3976" s="39" t="e">
        <f>VLOOKUP(A3976,[2]修订!$B:$C,2,0)</f>
        <v>#N/A</v>
      </c>
    </row>
    <row r="3977" s="39" customFormat="1" spans="1:36">
      <c r="A3977" s="55">
        <v>330604030</v>
      </c>
      <c r="B3977" s="52" t="s">
        <v>6493</v>
      </c>
      <c r="C3977" s="52"/>
      <c r="D3977" s="52"/>
      <c r="E3977" s="56" t="s">
        <v>6494</v>
      </c>
      <c r="F3977" s="56">
        <v>190</v>
      </c>
      <c r="G3977" s="52"/>
      <c r="H3977" s="47"/>
      <c r="I3977" s="44"/>
      <c r="J3977" s="39" t="e">
        <f>VLOOKUP(A3977,'[1]2019.11'!$A:$B,2,0)</f>
        <v>#N/A</v>
      </c>
      <c r="X3977" s="39" t="e">
        <f>VLOOKUP(A3977,'[1]2019.30'!$A:$B,2,0)</f>
        <v>#N/A</v>
      </c>
      <c r="AJ3977" s="39" t="e">
        <f>VLOOKUP(A3977,[2]修订!$B:$C,2,0)</f>
        <v>#N/A</v>
      </c>
    </row>
    <row r="3978" s="39" customFormat="1" spans="1:36">
      <c r="A3978" s="55">
        <v>330604031</v>
      </c>
      <c r="B3978" s="52" t="s">
        <v>6495</v>
      </c>
      <c r="C3978" s="52" t="s">
        <v>6496</v>
      </c>
      <c r="D3978" s="52" t="s">
        <v>6491</v>
      </c>
      <c r="E3978" s="56" t="s">
        <v>3665</v>
      </c>
      <c r="F3978" s="56">
        <v>60</v>
      </c>
      <c r="G3978" s="52"/>
      <c r="H3978" s="47"/>
      <c r="I3978" s="44"/>
      <c r="J3978" s="39" t="e">
        <f>VLOOKUP(A3978,'[1]2019.11'!$A:$B,2,0)</f>
        <v>#N/A</v>
      </c>
      <c r="X3978" s="39" t="e">
        <f>VLOOKUP(A3978,'[1]2019.30'!$A:$B,2,0)</f>
        <v>#N/A</v>
      </c>
      <c r="AJ3978" s="39" t="e">
        <f>VLOOKUP(A3978,[2]修订!$B:$C,2,0)</f>
        <v>#N/A</v>
      </c>
    </row>
    <row r="3979" s="39" customFormat="1" ht="24" spans="1:36">
      <c r="A3979" s="55">
        <v>330604032</v>
      </c>
      <c r="B3979" s="52" t="s">
        <v>6497</v>
      </c>
      <c r="C3979" s="52" t="s">
        <v>6498</v>
      </c>
      <c r="D3979" s="52"/>
      <c r="E3979" s="56" t="s">
        <v>3671</v>
      </c>
      <c r="F3979" s="56" t="s">
        <v>526</v>
      </c>
      <c r="G3979" s="52"/>
      <c r="H3979" s="47"/>
      <c r="I3979" s="44"/>
      <c r="J3979" s="39" t="e">
        <f>VLOOKUP(A3979,'[1]2019.11'!$A:$B,2,0)</f>
        <v>#N/A</v>
      </c>
      <c r="X3979" s="39" t="e">
        <f>VLOOKUP(A3979,'[1]2019.30'!$A:$B,2,0)</f>
        <v>#N/A</v>
      </c>
      <c r="AJ3979" s="39" t="e">
        <f>VLOOKUP(A3979,[2]修订!$B:$C,2,0)</f>
        <v>#N/A</v>
      </c>
    </row>
    <row r="3980" s="39" customFormat="1" ht="24" spans="1:36">
      <c r="A3980" s="55">
        <v>330604033</v>
      </c>
      <c r="B3980" s="52" t="s">
        <v>6499</v>
      </c>
      <c r="C3980" s="52" t="s">
        <v>6500</v>
      </c>
      <c r="D3980" s="52"/>
      <c r="E3980" s="56" t="s">
        <v>3692</v>
      </c>
      <c r="F3980" s="56">
        <v>190</v>
      </c>
      <c r="G3980" s="52"/>
      <c r="H3980" s="47"/>
      <c r="I3980" s="44"/>
      <c r="J3980" s="39" t="e">
        <f>VLOOKUP(A3980,'[1]2019.11'!$A:$B,2,0)</f>
        <v>#N/A</v>
      </c>
      <c r="X3980" s="39" t="e">
        <f>VLOOKUP(A3980,'[1]2019.30'!$A:$B,2,0)</f>
        <v>#N/A</v>
      </c>
      <c r="AJ3980" s="39" t="e">
        <f>VLOOKUP(A3980,[2]修订!$B:$C,2,0)</f>
        <v>#N/A</v>
      </c>
    </row>
    <row r="3981" s="39" customFormat="1" ht="24" spans="1:36">
      <c r="A3981" s="55">
        <v>330604034</v>
      </c>
      <c r="B3981" s="52" t="s">
        <v>6501</v>
      </c>
      <c r="C3981" s="52" t="s">
        <v>6502</v>
      </c>
      <c r="D3981" s="52"/>
      <c r="E3981" s="56" t="s">
        <v>3665</v>
      </c>
      <c r="F3981" s="56">
        <v>95</v>
      </c>
      <c r="G3981" s="52"/>
      <c r="H3981" s="47"/>
      <c r="I3981" s="44"/>
      <c r="J3981" s="39" t="e">
        <f>VLOOKUP(A3981,'[1]2019.11'!$A:$B,2,0)</f>
        <v>#N/A</v>
      </c>
      <c r="X3981" s="39" t="e">
        <f>VLOOKUP(A3981,'[1]2019.30'!$A:$B,2,0)</f>
        <v>#N/A</v>
      </c>
      <c r="AJ3981" s="39" t="e">
        <f>VLOOKUP(A3981,[2]修订!$B:$C,2,0)</f>
        <v>#N/A</v>
      </c>
    </row>
    <row r="3982" s="39" customFormat="1" ht="24" spans="1:36">
      <c r="A3982" s="55">
        <v>330604035</v>
      </c>
      <c r="B3982" s="52" t="s">
        <v>6503</v>
      </c>
      <c r="C3982" s="52" t="s">
        <v>6504</v>
      </c>
      <c r="D3982" s="52" t="s">
        <v>6505</v>
      </c>
      <c r="E3982" s="56" t="s">
        <v>28</v>
      </c>
      <c r="F3982" s="56">
        <v>95</v>
      </c>
      <c r="G3982" s="52"/>
      <c r="H3982" s="47"/>
      <c r="I3982" s="44"/>
      <c r="J3982" s="39" t="e">
        <f>VLOOKUP(A3982,'[1]2019.11'!$A:$B,2,0)</f>
        <v>#N/A</v>
      </c>
      <c r="X3982" s="39" t="e">
        <f>VLOOKUP(A3982,'[1]2019.30'!$A:$B,2,0)</f>
        <v>#N/A</v>
      </c>
      <c r="AJ3982" s="39" t="e">
        <f>VLOOKUP(A3982,[2]修订!$B:$C,2,0)</f>
        <v>#N/A</v>
      </c>
    </row>
    <row r="3983" s="39" customFormat="1" ht="24" spans="1:36">
      <c r="A3983" s="55">
        <v>330604036</v>
      </c>
      <c r="B3983" s="52" t="s">
        <v>6506</v>
      </c>
      <c r="C3983" s="52" t="s">
        <v>6507</v>
      </c>
      <c r="D3983" s="52" t="s">
        <v>6508</v>
      </c>
      <c r="E3983" s="56" t="s">
        <v>3665</v>
      </c>
      <c r="F3983" s="56">
        <v>190</v>
      </c>
      <c r="G3983" s="52"/>
      <c r="H3983" s="47"/>
      <c r="I3983" s="44"/>
      <c r="J3983" s="39" t="e">
        <f>VLOOKUP(A3983,'[1]2019.11'!$A:$B,2,0)</f>
        <v>#N/A</v>
      </c>
      <c r="X3983" s="39" t="e">
        <f>VLOOKUP(A3983,'[1]2019.30'!$A:$B,2,0)</f>
        <v>#N/A</v>
      </c>
      <c r="AJ3983" s="39" t="e">
        <f>VLOOKUP(A3983,[2]修订!$B:$C,2,0)</f>
        <v>#N/A</v>
      </c>
    </row>
    <row r="3984" s="39" customFormat="1" ht="36" spans="1:36">
      <c r="A3984" s="55">
        <v>330604037</v>
      </c>
      <c r="B3984" s="52" t="s">
        <v>6509</v>
      </c>
      <c r="C3984" s="52" t="s">
        <v>6510</v>
      </c>
      <c r="D3984" s="52"/>
      <c r="E3984" s="56" t="s">
        <v>3665</v>
      </c>
      <c r="F3984" s="56">
        <v>95</v>
      </c>
      <c r="G3984" s="52"/>
      <c r="H3984" s="47"/>
      <c r="I3984" s="44"/>
      <c r="J3984" s="39" t="e">
        <f>VLOOKUP(A3984,'[1]2019.11'!$A:$B,2,0)</f>
        <v>#N/A</v>
      </c>
      <c r="X3984" s="39" t="e">
        <f>VLOOKUP(A3984,'[1]2019.30'!$A:$B,2,0)</f>
        <v>#N/A</v>
      </c>
      <c r="AJ3984" s="39" t="e">
        <f>VLOOKUP(A3984,[2]修订!$B:$C,2,0)</f>
        <v>#N/A</v>
      </c>
    </row>
    <row r="3985" s="39" customFormat="1" ht="36" spans="1:36">
      <c r="A3985" s="55">
        <v>330604038</v>
      </c>
      <c r="B3985" s="52" t="s">
        <v>6511</v>
      </c>
      <c r="C3985" s="52" t="s">
        <v>6512</v>
      </c>
      <c r="D3985" s="52"/>
      <c r="E3985" s="56" t="s">
        <v>3665</v>
      </c>
      <c r="F3985" s="56">
        <v>75</v>
      </c>
      <c r="G3985" s="52"/>
      <c r="H3985" s="47"/>
      <c r="I3985" s="44"/>
      <c r="J3985" s="39" t="e">
        <f>VLOOKUP(A3985,'[1]2019.11'!$A:$B,2,0)</f>
        <v>#N/A</v>
      </c>
      <c r="X3985" s="39" t="e">
        <f>VLOOKUP(A3985,'[1]2019.30'!$A:$B,2,0)</f>
        <v>#N/A</v>
      </c>
      <c r="AJ3985" s="39" t="e">
        <f>VLOOKUP(A3985,[2]修订!$B:$C,2,0)</f>
        <v>#N/A</v>
      </c>
    </row>
    <row r="3986" s="39" customFormat="1" ht="48" spans="1:36">
      <c r="A3986" s="55">
        <v>330604039</v>
      </c>
      <c r="B3986" s="52" t="s">
        <v>6513</v>
      </c>
      <c r="C3986" s="52" t="s">
        <v>6514</v>
      </c>
      <c r="D3986" s="52"/>
      <c r="E3986" s="56" t="s">
        <v>3665</v>
      </c>
      <c r="F3986" s="56">
        <v>75</v>
      </c>
      <c r="G3986" s="52"/>
      <c r="H3986" s="47"/>
      <c r="I3986" s="44"/>
      <c r="J3986" s="39" t="e">
        <f>VLOOKUP(A3986,'[1]2019.11'!$A:$B,2,0)</f>
        <v>#N/A</v>
      </c>
      <c r="X3986" s="39" t="e">
        <f>VLOOKUP(A3986,'[1]2019.30'!$A:$B,2,0)</f>
        <v>#N/A</v>
      </c>
      <c r="AJ3986" s="39" t="e">
        <f>VLOOKUP(A3986,[2]修订!$B:$C,2,0)</f>
        <v>#N/A</v>
      </c>
    </row>
    <row r="3987" s="39" customFormat="1" ht="36" spans="1:36">
      <c r="A3987" s="55">
        <v>330604040</v>
      </c>
      <c r="B3987" s="52" t="s">
        <v>6515</v>
      </c>
      <c r="C3987" s="52" t="s">
        <v>6516</v>
      </c>
      <c r="D3987" s="52" t="s">
        <v>6517</v>
      </c>
      <c r="E3987" s="56" t="s">
        <v>3692</v>
      </c>
      <c r="F3987" s="56">
        <v>190</v>
      </c>
      <c r="G3987" s="52"/>
      <c r="H3987" s="47"/>
      <c r="I3987" s="44"/>
      <c r="J3987" s="39" t="e">
        <f>VLOOKUP(A3987,'[1]2019.11'!$A:$B,2,0)</f>
        <v>#N/A</v>
      </c>
      <c r="X3987" s="39" t="e">
        <f>VLOOKUP(A3987,'[1]2019.30'!$A:$B,2,0)</f>
        <v>#N/A</v>
      </c>
      <c r="AJ3987" s="39" t="e">
        <f>VLOOKUP(A3987,[2]修订!$B:$C,2,0)</f>
        <v>#N/A</v>
      </c>
    </row>
    <row r="3988" s="39" customFormat="1" ht="24" spans="1:36">
      <c r="A3988" s="55">
        <v>330604041</v>
      </c>
      <c r="B3988" s="52" t="s">
        <v>6518</v>
      </c>
      <c r="C3988" s="52" t="s">
        <v>6519</v>
      </c>
      <c r="D3988" s="52" t="s">
        <v>3858</v>
      </c>
      <c r="E3988" s="56" t="s">
        <v>3665</v>
      </c>
      <c r="F3988" s="56">
        <v>95</v>
      </c>
      <c r="G3988" s="52"/>
      <c r="H3988" s="47"/>
      <c r="I3988" s="44"/>
      <c r="J3988" s="39" t="e">
        <f>VLOOKUP(A3988,'[1]2019.11'!$A:$B,2,0)</f>
        <v>#N/A</v>
      </c>
      <c r="X3988" s="39" t="e">
        <f>VLOOKUP(A3988,'[1]2019.30'!$A:$B,2,0)</f>
        <v>#N/A</v>
      </c>
      <c r="AJ3988" s="39" t="e">
        <f>VLOOKUP(A3988,[2]修订!$B:$C,2,0)</f>
        <v>#N/A</v>
      </c>
    </row>
    <row r="3989" s="39" customFormat="1" ht="84" spans="1:36">
      <c r="A3989" s="55">
        <v>330604042</v>
      </c>
      <c r="B3989" s="52" t="s">
        <v>6520</v>
      </c>
      <c r="C3989" s="52" t="s">
        <v>6521</v>
      </c>
      <c r="D3989" s="52"/>
      <c r="E3989" s="56" t="s">
        <v>3665</v>
      </c>
      <c r="F3989" s="56">
        <v>190</v>
      </c>
      <c r="G3989" s="52"/>
      <c r="H3989" s="47"/>
      <c r="I3989" s="44"/>
      <c r="J3989" s="39" t="e">
        <f>VLOOKUP(A3989,'[1]2019.11'!$A:$B,2,0)</f>
        <v>#N/A</v>
      </c>
      <c r="X3989" s="39" t="e">
        <f>VLOOKUP(A3989,'[1]2019.30'!$A:$B,2,0)</f>
        <v>#N/A</v>
      </c>
      <c r="AJ3989" s="39" t="e">
        <f>VLOOKUP(A3989,[2]修订!$B:$C,2,0)</f>
        <v>#N/A</v>
      </c>
    </row>
    <row r="3990" s="39" customFormat="1" ht="24" spans="1:36">
      <c r="A3990" s="55">
        <v>330604043</v>
      </c>
      <c r="B3990" s="52" t="s">
        <v>6522</v>
      </c>
      <c r="C3990" s="52" t="s">
        <v>6523</v>
      </c>
      <c r="D3990" s="52" t="s">
        <v>6524</v>
      </c>
      <c r="E3990" s="56" t="s">
        <v>3665</v>
      </c>
      <c r="F3990" s="56" t="s">
        <v>526</v>
      </c>
      <c r="G3990" s="52"/>
      <c r="H3990" s="47"/>
      <c r="I3990" s="44"/>
      <c r="J3990" s="39" t="e">
        <f>VLOOKUP(A3990,'[1]2019.11'!$A:$B,2,0)</f>
        <v>#N/A</v>
      </c>
      <c r="X3990" s="39" t="e">
        <f>VLOOKUP(A3990,'[1]2019.30'!$A:$B,2,0)</f>
        <v>#N/A</v>
      </c>
      <c r="AJ3990" s="39" t="e">
        <f>VLOOKUP(A3990,[2]修订!$B:$C,2,0)</f>
        <v>#N/A</v>
      </c>
    </row>
    <row r="3991" s="39" customFormat="1" ht="36" spans="1:36">
      <c r="A3991" s="55">
        <v>330604044</v>
      </c>
      <c r="B3991" s="52" t="s">
        <v>6525</v>
      </c>
      <c r="C3991" s="52" t="s">
        <v>6526</v>
      </c>
      <c r="D3991" s="52" t="s">
        <v>6527</v>
      </c>
      <c r="E3991" s="56" t="s">
        <v>3665</v>
      </c>
      <c r="F3991" s="56" t="s">
        <v>48</v>
      </c>
      <c r="G3991" s="52"/>
      <c r="H3991" s="57" t="s">
        <v>159</v>
      </c>
      <c r="J3991" s="39" t="e">
        <f>VLOOKUP(A3991,'[1]2019.11'!$A:$B,2,0)</f>
        <v>#N/A</v>
      </c>
      <c r="X3991" s="39" t="e">
        <f>VLOOKUP(A3991,'[1]2019.30'!$A:$B,2,0)</f>
        <v>#N/A</v>
      </c>
      <c r="AJ3991" s="39" t="e">
        <f>VLOOKUP(A3991,[2]修订!$B:$C,2,0)</f>
        <v>#N/A</v>
      </c>
    </row>
    <row r="3992" s="39" customFormat="1" ht="60" spans="1:36">
      <c r="A3992" s="55">
        <v>330604045</v>
      </c>
      <c r="B3992" s="52" t="s">
        <v>6528</v>
      </c>
      <c r="C3992" s="52" t="s">
        <v>6529</v>
      </c>
      <c r="D3992" s="52" t="s">
        <v>6530</v>
      </c>
      <c r="E3992" s="56" t="s">
        <v>3665</v>
      </c>
      <c r="F3992" s="56" t="s">
        <v>48</v>
      </c>
      <c r="G3992" s="52"/>
      <c r="H3992" s="57" t="s">
        <v>159</v>
      </c>
      <c r="I3992" s="39">
        <v>2000</v>
      </c>
      <c r="J3992" s="39" t="e">
        <f>VLOOKUP(A3992,'[1]2019.11'!$A:$B,2,0)</f>
        <v>#N/A</v>
      </c>
      <c r="X3992" s="39" t="e">
        <f>VLOOKUP(A3992,'[1]2019.30'!$A:$B,2,0)</f>
        <v>#N/A</v>
      </c>
      <c r="AJ3992" s="39" t="e">
        <f>VLOOKUP(A3992,[2]修订!$B:$C,2,0)</f>
        <v>#N/A</v>
      </c>
    </row>
    <row r="3993" s="39" customFormat="1" spans="1:36">
      <c r="A3993" s="55">
        <v>330605</v>
      </c>
      <c r="B3993" s="52" t="s">
        <v>6531</v>
      </c>
      <c r="C3993" s="52"/>
      <c r="D3993" s="52" t="s">
        <v>6532</v>
      </c>
      <c r="E3993" s="56"/>
      <c r="F3993" s="56"/>
      <c r="G3993" s="52"/>
      <c r="H3993" s="47"/>
      <c r="I3993" s="44"/>
      <c r="J3993" s="39" t="str">
        <f>VLOOKUP(A3993,'[1]2019.11'!$A:$B,2,0)</f>
        <v>口腔肿瘤手术</v>
      </c>
      <c r="K3993" s="39">
        <f>IF(B3993=J3993,0,1)</f>
        <v>0</v>
      </c>
      <c r="L3993" s="39">
        <v>0</v>
      </c>
      <c r="M3993" s="39">
        <f>IF(C3993=L3993,0,1)</f>
        <v>0</v>
      </c>
      <c r="N3993" s="39" t="str">
        <f>VLOOKUP(A3993,'[1]2019.11'!$A:$D,4,0)</f>
        <v>特殊吻合线</v>
      </c>
      <c r="O3993" s="39">
        <f>IF(D3993=N3993,0,1)</f>
        <v>0</v>
      </c>
      <c r="P3993" s="39" t="e">
        <f>VLOOKUP(A3993:A3994,'[1]2019.11'!$A:$E,5,0)</f>
        <v>#REF!</v>
      </c>
      <c r="Q3993" s="39" t="e">
        <f>IF(E3993=P3993,0,1)</f>
        <v>#REF!</v>
      </c>
      <c r="R3993" s="39" t="e">
        <f>VLOOKUP(A3993,'[1]2019.11'!$A:$F,6,0)</f>
        <v>#REF!</v>
      </c>
      <c r="S3993" s="39" t="e">
        <f>IF(F3993=R3993,0,1)</f>
        <v>#REF!</v>
      </c>
      <c r="V3993" s="39">
        <v>0</v>
      </c>
      <c r="W3993" s="39">
        <f>IF(G3993=V3993,0,1)</f>
        <v>0</v>
      </c>
      <c r="X3993" s="39" t="str">
        <f>VLOOKUP(A3993,'[1]2019.30'!$A:$B,2,0)</f>
        <v>口腔肿瘤手术</v>
      </c>
      <c r="Y3993" s="39">
        <f>IF(B3993=X3993,0,1)</f>
        <v>0</v>
      </c>
      <c r="Z3993" s="39">
        <v>0</v>
      </c>
      <c r="AA3993" s="39">
        <f>IF(C3993=Z3993,0,1)</f>
        <v>0</v>
      </c>
      <c r="AB3993" s="39" t="str">
        <f>VLOOKUP(A3993,'[1]2019.30'!$A:$D,4,0)</f>
        <v>特殊吻合线</v>
      </c>
      <c r="AC3993" s="39">
        <f>IF(D3993=AB3993,0,1)</f>
        <v>0</v>
      </c>
      <c r="AD3993" s="39" t="e">
        <f>VLOOKUP(A3993,'[1]2019.30'!$A:$E,5,0)</f>
        <v>#REF!</v>
      </c>
      <c r="AE3993" s="39" t="e">
        <f>IF(E3993=AD3993,0,1)</f>
        <v>#REF!</v>
      </c>
      <c r="AF3993" s="39" t="e">
        <f>VLOOKUP(A3993,'[1]2019.30'!$A:$F,6,0)</f>
        <v>#REF!</v>
      </c>
      <c r="AG3993" s="39" t="e">
        <f>IF(F3993=AF3993,0,1)</f>
        <v>#REF!</v>
      </c>
      <c r="AH3993" s="39">
        <v>0</v>
      </c>
      <c r="AI3993" s="39">
        <f>IF(G3993=AH3993,0,1)</f>
        <v>0</v>
      </c>
      <c r="AJ3993" s="39" t="e">
        <f>VLOOKUP(A3993,[2]修订!$B:$C,2,0)</f>
        <v>#N/A</v>
      </c>
    </row>
    <row r="3994" s="39" customFormat="1" spans="1:36">
      <c r="A3994" s="55">
        <v>330605001</v>
      </c>
      <c r="B3994" s="52" t="s">
        <v>6533</v>
      </c>
      <c r="C3994" s="52" t="s">
        <v>6534</v>
      </c>
      <c r="D3994" s="52"/>
      <c r="E3994" s="56" t="s">
        <v>28</v>
      </c>
      <c r="F3994" s="56">
        <v>455</v>
      </c>
      <c r="G3994" s="52"/>
      <c r="H3994" s="47" t="s">
        <v>35</v>
      </c>
      <c r="I3994" s="44"/>
      <c r="J3994" s="39" t="str">
        <f>VLOOKUP(A3994,'[1]2019.11'!$A:$B,2,0)</f>
        <v>口腔颌面部小肿物切除术</v>
      </c>
      <c r="K3994" s="39">
        <f>IF(B3994=J3994,0,1)</f>
        <v>0</v>
      </c>
      <c r="L3994" s="39" t="s">
        <v>6534</v>
      </c>
      <c r="M3994" s="39">
        <f>IF(C3994=L3994,0,1)</f>
        <v>0</v>
      </c>
      <c r="N3994" s="39" t="e">
        <f>VLOOKUP(A3994,'[1]2019.11'!$A:$D,4,0)</f>
        <v>#REF!</v>
      </c>
      <c r="O3994" s="39" t="e">
        <f>IF(D3994=N3994,0,1)</f>
        <v>#REF!</v>
      </c>
      <c r="P3994" s="39" t="str">
        <f>VLOOKUP(A3994:A3995,'[1]2019.11'!$A:$E,5,0)</f>
        <v>次</v>
      </c>
      <c r="Q3994" s="39">
        <f>IF(E3994=P3994,0,1)</f>
        <v>0</v>
      </c>
      <c r="R3994" s="39">
        <f>VLOOKUP(A3994,'[1]2019.11'!$A:$F,6,0)</f>
        <v>455</v>
      </c>
      <c r="S3994" s="39">
        <f>IF(F3994=R3994,0,1)</f>
        <v>0</v>
      </c>
      <c r="V3994" s="39">
        <v>0</v>
      </c>
      <c r="W3994" s="39">
        <f>IF(G3994=V3994,0,1)</f>
        <v>0</v>
      </c>
      <c r="X3994" s="39" t="e">
        <f>VLOOKUP(A3994,'[1]2019.30'!$A:$B,2,0)</f>
        <v>#N/A</v>
      </c>
      <c r="AJ3994" s="39" t="e">
        <f>VLOOKUP(A3994,[2]修订!$B:$C,2,0)</f>
        <v>#N/A</v>
      </c>
    </row>
    <row r="3995" s="39" customFormat="1" ht="24" spans="1:36">
      <c r="A3995" s="55">
        <v>330605002</v>
      </c>
      <c r="B3995" s="52" t="s">
        <v>6535</v>
      </c>
      <c r="C3995" s="52" t="s">
        <v>6536</v>
      </c>
      <c r="D3995" s="52"/>
      <c r="E3995" s="56" t="s">
        <v>28</v>
      </c>
      <c r="F3995" s="56">
        <v>1500</v>
      </c>
      <c r="G3995" s="52"/>
      <c r="H3995" s="47"/>
      <c r="I3995" s="44"/>
      <c r="J3995" s="39" t="e">
        <f>VLOOKUP(A3995,'[1]2019.11'!$A:$B,2,0)</f>
        <v>#N/A</v>
      </c>
      <c r="X3995" s="39" t="e">
        <f>VLOOKUP(A3995,'[1]2019.30'!$A:$B,2,0)</f>
        <v>#N/A</v>
      </c>
      <c r="AJ3995" s="39" t="e">
        <f>VLOOKUP(A3995,[2]修订!$B:$C,2,0)</f>
        <v>#N/A</v>
      </c>
    </row>
    <row r="3996" s="39" customFormat="1" ht="24" spans="1:36">
      <c r="A3996" s="55">
        <v>330605003</v>
      </c>
      <c r="B3996" s="52" t="s">
        <v>6537</v>
      </c>
      <c r="C3996" s="52" t="s">
        <v>6538</v>
      </c>
      <c r="D3996" s="52"/>
      <c r="E3996" s="56" t="s">
        <v>28</v>
      </c>
      <c r="F3996" s="56">
        <v>1700</v>
      </c>
      <c r="G3996" s="52"/>
      <c r="H3996" s="47"/>
      <c r="I3996" s="44"/>
      <c r="J3996" s="39" t="e">
        <f>VLOOKUP(A3996,'[1]2019.11'!$A:$B,2,0)</f>
        <v>#N/A</v>
      </c>
      <c r="X3996" s="39" t="e">
        <f>VLOOKUP(A3996,'[1]2019.30'!$A:$B,2,0)</f>
        <v>#N/A</v>
      </c>
      <c r="AJ3996" s="39" t="e">
        <f>VLOOKUP(A3996,[2]修订!$B:$C,2,0)</f>
        <v>#N/A</v>
      </c>
    </row>
    <row r="3997" s="39" customFormat="1" ht="24" spans="1:36">
      <c r="A3997" s="55">
        <v>330605004</v>
      </c>
      <c r="B3997" s="52" t="s">
        <v>6539</v>
      </c>
      <c r="C3997" s="52" t="s">
        <v>6540</v>
      </c>
      <c r="D3997" s="52"/>
      <c r="E3997" s="56" t="s">
        <v>28</v>
      </c>
      <c r="F3997" s="56">
        <v>950</v>
      </c>
      <c r="G3997" s="52"/>
      <c r="H3997" s="47"/>
      <c r="I3997" s="44"/>
      <c r="J3997" s="39" t="e">
        <f>VLOOKUP(A3997,'[1]2019.11'!$A:$B,2,0)</f>
        <v>#N/A</v>
      </c>
      <c r="X3997" s="39" t="e">
        <f>VLOOKUP(A3997,'[1]2019.30'!$A:$B,2,0)</f>
        <v>#N/A</v>
      </c>
      <c r="AJ3997" s="39" t="e">
        <f>VLOOKUP(A3997,[2]修订!$B:$C,2,0)</f>
        <v>#N/A</v>
      </c>
    </row>
    <row r="3998" s="39" customFormat="1" ht="24" spans="1:36">
      <c r="A3998" s="55">
        <v>330605005</v>
      </c>
      <c r="B3998" s="52" t="s">
        <v>6541</v>
      </c>
      <c r="C3998" s="52" t="s">
        <v>6542</v>
      </c>
      <c r="D3998" s="52" t="s">
        <v>3645</v>
      </c>
      <c r="E3998" s="56" t="s">
        <v>28</v>
      </c>
      <c r="F3998" s="56">
        <v>950</v>
      </c>
      <c r="G3998" s="52"/>
      <c r="H3998" s="47"/>
      <c r="I3998" s="44"/>
      <c r="J3998" s="39" t="e">
        <f>VLOOKUP(A3998,'[1]2019.11'!$A:$B,2,0)</f>
        <v>#N/A</v>
      </c>
      <c r="X3998" s="39" t="e">
        <f>VLOOKUP(A3998,'[1]2019.30'!$A:$B,2,0)</f>
        <v>#N/A</v>
      </c>
      <c r="AJ3998" s="39" t="e">
        <f>VLOOKUP(A3998,[2]修订!$B:$C,2,0)</f>
        <v>#N/A</v>
      </c>
    </row>
    <row r="3999" s="39" customFormat="1" ht="24" spans="1:36">
      <c r="A3999" s="55">
        <v>330605006</v>
      </c>
      <c r="B3999" s="52" t="s">
        <v>6543</v>
      </c>
      <c r="C3999" s="52" t="s">
        <v>6544</v>
      </c>
      <c r="D3999" s="52" t="s">
        <v>6545</v>
      </c>
      <c r="E3999" s="56" t="s">
        <v>28</v>
      </c>
      <c r="F3999" s="56">
        <v>1100</v>
      </c>
      <c r="G3999" s="52"/>
      <c r="H3999" s="47"/>
      <c r="I3999" s="44"/>
      <c r="J3999" s="39" t="e">
        <f>VLOOKUP(A3999,'[1]2019.11'!$A:$B,2,0)</f>
        <v>#N/A</v>
      </c>
      <c r="X3999" s="39" t="e">
        <f>VLOOKUP(A3999,'[1]2019.30'!$A:$B,2,0)</f>
        <v>#N/A</v>
      </c>
      <c r="AJ3999" s="39" t="e">
        <f>VLOOKUP(A3999,[2]修订!$B:$C,2,0)</f>
        <v>#N/A</v>
      </c>
    </row>
    <row r="4000" s="39" customFormat="1" ht="24" spans="1:36">
      <c r="A4000" s="55">
        <v>330605007</v>
      </c>
      <c r="B4000" s="52" t="s">
        <v>6546</v>
      </c>
      <c r="C4000" s="52" t="s">
        <v>6547</v>
      </c>
      <c r="D4000" s="52" t="s">
        <v>6545</v>
      </c>
      <c r="E4000" s="56" t="s">
        <v>28</v>
      </c>
      <c r="F4000" s="56">
        <v>1500</v>
      </c>
      <c r="G4000" s="52"/>
      <c r="H4000" s="47"/>
      <c r="I4000" s="44"/>
      <c r="J4000" s="39" t="e">
        <f>VLOOKUP(A4000,'[1]2019.11'!$A:$B,2,0)</f>
        <v>#N/A</v>
      </c>
      <c r="X4000" s="39" t="e">
        <f>VLOOKUP(A4000,'[1]2019.30'!$A:$B,2,0)</f>
        <v>#N/A</v>
      </c>
      <c r="AJ4000" s="39" t="e">
        <f>VLOOKUP(A4000,[2]修订!$B:$C,2,0)</f>
        <v>#N/A</v>
      </c>
    </row>
    <row r="4001" s="39" customFormat="1" ht="24" spans="1:36">
      <c r="A4001" s="55">
        <v>330605008</v>
      </c>
      <c r="B4001" s="52" t="s">
        <v>6548</v>
      </c>
      <c r="C4001" s="52" t="s">
        <v>6549</v>
      </c>
      <c r="D4001" s="52" t="s">
        <v>6550</v>
      </c>
      <c r="E4001" s="56" t="s">
        <v>28</v>
      </c>
      <c r="F4001" s="56">
        <v>1850</v>
      </c>
      <c r="G4001" s="52"/>
      <c r="H4001" s="47"/>
      <c r="I4001" s="44"/>
      <c r="J4001" s="39" t="e">
        <f>VLOOKUP(A4001,'[1]2019.11'!$A:$B,2,0)</f>
        <v>#N/A</v>
      </c>
      <c r="X4001" s="39" t="e">
        <f>VLOOKUP(A4001,'[1]2019.30'!$A:$B,2,0)</f>
        <v>#N/A</v>
      </c>
      <c r="AJ4001" s="39" t="e">
        <f>VLOOKUP(A4001,[2]修订!$B:$C,2,0)</f>
        <v>#N/A</v>
      </c>
    </row>
    <row r="4002" s="39" customFormat="1" ht="24" spans="1:36">
      <c r="A4002" s="55">
        <v>330605009</v>
      </c>
      <c r="B4002" s="52" t="s">
        <v>6551</v>
      </c>
      <c r="C4002" s="52" t="s">
        <v>6552</v>
      </c>
      <c r="D4002" s="52" t="s">
        <v>6553</v>
      </c>
      <c r="E4002" s="56" t="s">
        <v>28</v>
      </c>
      <c r="F4002" s="56">
        <v>950</v>
      </c>
      <c r="G4002" s="52"/>
      <c r="H4002" s="47"/>
      <c r="I4002" s="44"/>
      <c r="J4002" s="39" t="e">
        <f>VLOOKUP(A4002,'[1]2019.11'!$A:$B,2,0)</f>
        <v>#N/A</v>
      </c>
      <c r="X4002" s="39" t="e">
        <f>VLOOKUP(A4002,'[1]2019.30'!$A:$B,2,0)</f>
        <v>#N/A</v>
      </c>
      <c r="AJ4002" s="39" t="e">
        <f>VLOOKUP(A4002,[2]修订!$B:$C,2,0)</f>
        <v>#N/A</v>
      </c>
    </row>
    <row r="4003" s="39" customFormat="1" ht="36" spans="1:36">
      <c r="A4003" s="55">
        <v>330605010</v>
      </c>
      <c r="B4003" s="52" t="s">
        <v>6554</v>
      </c>
      <c r="C4003" s="52" t="s">
        <v>6555</v>
      </c>
      <c r="D4003" s="52" t="s">
        <v>6553</v>
      </c>
      <c r="E4003" s="56" t="s">
        <v>28</v>
      </c>
      <c r="F4003" s="56">
        <v>1100</v>
      </c>
      <c r="G4003" s="52"/>
      <c r="H4003" s="47"/>
      <c r="I4003" s="44"/>
      <c r="J4003" s="39" t="e">
        <f>VLOOKUP(A4003,'[1]2019.11'!$A:$B,2,0)</f>
        <v>#N/A</v>
      </c>
      <c r="X4003" s="39" t="e">
        <f>VLOOKUP(A4003,'[1]2019.30'!$A:$B,2,0)</f>
        <v>#N/A</v>
      </c>
      <c r="AJ4003" s="39" t="e">
        <f>VLOOKUP(A4003,[2]修订!$B:$C,2,0)</f>
        <v>#N/A</v>
      </c>
    </row>
    <row r="4004" s="39" customFormat="1" ht="24" spans="1:36">
      <c r="A4004" s="55">
        <v>330605011</v>
      </c>
      <c r="B4004" s="52" t="s">
        <v>6556</v>
      </c>
      <c r="C4004" s="52" t="s">
        <v>6557</v>
      </c>
      <c r="D4004" s="52" t="s">
        <v>6553</v>
      </c>
      <c r="E4004" s="56" t="s">
        <v>28</v>
      </c>
      <c r="F4004" s="56">
        <v>1500</v>
      </c>
      <c r="G4004" s="52"/>
      <c r="H4004" s="47"/>
      <c r="I4004" s="44"/>
      <c r="J4004" s="39" t="e">
        <f>VLOOKUP(A4004,'[1]2019.11'!$A:$B,2,0)</f>
        <v>#N/A</v>
      </c>
      <c r="X4004" s="39" t="e">
        <f>VLOOKUP(A4004,'[1]2019.30'!$A:$B,2,0)</f>
        <v>#N/A</v>
      </c>
      <c r="AJ4004" s="39" t="e">
        <f>VLOOKUP(A4004,[2]修订!$B:$C,2,0)</f>
        <v>#N/A</v>
      </c>
    </row>
    <row r="4005" s="39" customFormat="1" ht="24" spans="1:36">
      <c r="A4005" s="55">
        <v>330605012</v>
      </c>
      <c r="B4005" s="52" t="s">
        <v>6558</v>
      </c>
      <c r="C4005" s="52" t="s">
        <v>6559</v>
      </c>
      <c r="D4005" s="52" t="s">
        <v>6553</v>
      </c>
      <c r="E4005" s="56" t="s">
        <v>28</v>
      </c>
      <c r="F4005" s="56">
        <v>1950</v>
      </c>
      <c r="G4005" s="52"/>
      <c r="H4005" s="47"/>
      <c r="I4005" s="44"/>
      <c r="J4005" s="39" t="e">
        <f>VLOOKUP(A4005,'[1]2019.11'!$A:$B,2,0)</f>
        <v>#N/A</v>
      </c>
      <c r="X4005" s="39" t="e">
        <f>VLOOKUP(A4005,'[1]2019.30'!$A:$B,2,0)</f>
        <v>#N/A</v>
      </c>
      <c r="AJ4005" s="39" t="e">
        <f>VLOOKUP(A4005,[2]修订!$B:$C,2,0)</f>
        <v>#N/A</v>
      </c>
    </row>
    <row r="4006" s="39" customFormat="1" ht="36" spans="1:36">
      <c r="A4006" s="55">
        <v>330605013</v>
      </c>
      <c r="B4006" s="52" t="s">
        <v>6560</v>
      </c>
      <c r="C4006" s="52" t="s">
        <v>6561</v>
      </c>
      <c r="D4006" s="52" t="s">
        <v>3645</v>
      </c>
      <c r="E4006" s="56" t="s">
        <v>28</v>
      </c>
      <c r="F4006" s="56">
        <v>1700</v>
      </c>
      <c r="G4006" s="52"/>
      <c r="H4006" s="47" t="s">
        <v>40</v>
      </c>
      <c r="I4006" s="44"/>
      <c r="J4006" s="39" t="str">
        <f>VLOOKUP(A4006,'[1]2019.11'!$A:$B,2,0)</f>
        <v>颌骨良性病变切除术</v>
      </c>
      <c r="K4006" s="39">
        <f>IF(B4006=J4006,0,1)</f>
        <v>0</v>
      </c>
      <c r="L4006" s="39" t="s">
        <v>6561</v>
      </c>
      <c r="M4006" s="39">
        <f>IF(C4006=L4006,0,1)</f>
        <v>0</v>
      </c>
      <c r="N4006" s="39" t="str">
        <f>VLOOKUP(A4006,'[1]2019.11'!$A:$D,4,0)</f>
        <v>特殊材料</v>
      </c>
      <c r="O4006" s="39">
        <f>IF(D4006=N4006,0,1)</f>
        <v>0</v>
      </c>
      <c r="P4006" s="39" t="str">
        <f>VLOOKUP(A4006:A4007,'[1]2019.11'!$A:$E,5,0)</f>
        <v>次</v>
      </c>
      <c r="Q4006" s="39">
        <f>IF(E4006=P4006,0,1)</f>
        <v>0</v>
      </c>
      <c r="R4006" s="39">
        <f>VLOOKUP(A4006,'[1]2019.11'!$A:$F,6,0)</f>
        <v>1430</v>
      </c>
      <c r="S4006" s="39">
        <f>IF(F4006=R4006,0,1)</f>
        <v>1</v>
      </c>
      <c r="T4006" s="39">
        <f>VLOOKUP(A4006,'[1]2019.30'!$A:$F,6,0)</f>
        <v>1700</v>
      </c>
      <c r="U4006" s="39">
        <f>IF(F4006=T4006,0,1)</f>
        <v>0</v>
      </c>
      <c r="V4006" s="39">
        <v>0</v>
      </c>
      <c r="W4006" s="39">
        <f>IF(G4006=V4006,0,1)</f>
        <v>0</v>
      </c>
      <c r="X4006" s="39" t="str">
        <f>VLOOKUP(A4006,'[1]2019.30'!$A:$B,2,0)</f>
        <v>颌骨良性病变切除术</v>
      </c>
      <c r="Y4006" s="39">
        <f>IF(B4006=X4006,0,1)</f>
        <v>0</v>
      </c>
      <c r="Z4006" s="39" t="s">
        <v>6561</v>
      </c>
      <c r="AA4006" s="39">
        <f>IF(C4006=Z4006,0,1)</f>
        <v>0</v>
      </c>
      <c r="AB4006" s="39" t="str">
        <f>VLOOKUP(A4006,'[1]2019.30'!$A:$D,4,0)</f>
        <v>特殊材料</v>
      </c>
      <c r="AC4006" s="39">
        <f>IF(D4006=AB4006,0,1)</f>
        <v>0</v>
      </c>
      <c r="AD4006" s="39" t="str">
        <f>VLOOKUP(A4006,'[1]2019.30'!$A:$E,5,0)</f>
        <v>次</v>
      </c>
      <c r="AE4006" s="39">
        <f>IF(E4006=AD4006,0,1)</f>
        <v>0</v>
      </c>
      <c r="AF4006" s="39">
        <f>VLOOKUP(A4006,'[1]2019.30'!$A:$F,6,0)</f>
        <v>1700</v>
      </c>
      <c r="AG4006" s="39">
        <f>IF(F4006=AF4006,0,1)</f>
        <v>0</v>
      </c>
      <c r="AH4006" s="39">
        <v>0</v>
      </c>
      <c r="AI4006" s="39">
        <f>IF(G4006=AH4006,0,1)</f>
        <v>0</v>
      </c>
      <c r="AJ4006" s="39" t="e">
        <f>VLOOKUP(A4006,[2]修订!$B:$C,2,0)</f>
        <v>#N/A</v>
      </c>
    </row>
    <row r="4007" s="39" customFormat="1" spans="1:36">
      <c r="A4007" s="55">
        <v>330605014</v>
      </c>
      <c r="B4007" s="52" t="s">
        <v>6562</v>
      </c>
      <c r="C4007" s="52"/>
      <c r="D4007" s="52"/>
      <c r="E4007" s="56" t="s">
        <v>28</v>
      </c>
      <c r="F4007" s="56">
        <v>1100</v>
      </c>
      <c r="G4007" s="52"/>
      <c r="H4007" s="47"/>
      <c r="I4007" s="44"/>
      <c r="J4007" s="39" t="e">
        <f>VLOOKUP(A4007,'[1]2019.11'!$A:$B,2,0)</f>
        <v>#N/A</v>
      </c>
      <c r="X4007" s="39" t="e">
        <f>VLOOKUP(A4007,'[1]2019.30'!$A:$B,2,0)</f>
        <v>#N/A</v>
      </c>
      <c r="AJ4007" s="39" t="e">
        <f>VLOOKUP(A4007,[2]修订!$B:$C,2,0)</f>
        <v>#N/A</v>
      </c>
    </row>
    <row r="4008" s="39" customFormat="1" ht="24" spans="1:36">
      <c r="A4008" s="55">
        <v>330605015</v>
      </c>
      <c r="B4008" s="52" t="s">
        <v>6563</v>
      </c>
      <c r="C4008" s="52" t="s">
        <v>6564</v>
      </c>
      <c r="D4008" s="52"/>
      <c r="E4008" s="56" t="s">
        <v>28</v>
      </c>
      <c r="F4008" s="56">
        <v>1820</v>
      </c>
      <c r="G4008" s="52"/>
      <c r="H4008" s="47" t="s">
        <v>68</v>
      </c>
      <c r="I4008" s="44"/>
      <c r="J4008" s="39" t="e">
        <f>VLOOKUP(A4008,'[1]2019.11'!$A:$B,2,0)</f>
        <v>#N/A</v>
      </c>
      <c r="X4008" s="39" t="str">
        <f>VLOOKUP(A4008,'[1]2019.30'!$A:$B,2,0)</f>
        <v>舌恶性肿物切除术</v>
      </c>
      <c r="Y4008" s="39">
        <f>IF(B4008=X4008,0,1)</f>
        <v>0</v>
      </c>
      <c r="Z4008" s="39" t="s">
        <v>6564</v>
      </c>
      <c r="AA4008" s="39">
        <f>IF(C4008=Z4008,0,1)</f>
        <v>0</v>
      </c>
      <c r="AB4008" s="39" t="e">
        <f>VLOOKUP(A4008,'[1]2019.30'!$A:$D,4,0)</f>
        <v>#REF!</v>
      </c>
      <c r="AC4008" s="39" t="e">
        <f>IF(D4008=AB4008,0,1)</f>
        <v>#REF!</v>
      </c>
      <c r="AD4008" s="39" t="str">
        <f>VLOOKUP(A4008,'[1]2019.30'!$A:$E,5,0)</f>
        <v>次</v>
      </c>
      <c r="AE4008" s="39">
        <f>IF(E4008=AD4008,0,1)</f>
        <v>0</v>
      </c>
      <c r="AF4008" s="39">
        <f>VLOOKUP(A4008,'[1]2019.30'!$A:$F,6,0)</f>
        <v>1820</v>
      </c>
      <c r="AG4008" s="39">
        <f>IF(F4008=AF4008,0,1)</f>
        <v>0</v>
      </c>
      <c r="AH4008" s="39">
        <v>0</v>
      </c>
      <c r="AI4008" s="39">
        <f>IF(G4008=AH4008,0,1)</f>
        <v>0</v>
      </c>
      <c r="AJ4008" s="39" t="e">
        <f>VLOOKUP(A4008,[2]修订!$B:$C,2,0)</f>
        <v>#N/A</v>
      </c>
    </row>
    <row r="4009" s="39" customFormat="1" spans="1:36">
      <c r="A4009" s="55">
        <v>330605016</v>
      </c>
      <c r="B4009" s="52" t="s">
        <v>6565</v>
      </c>
      <c r="C4009" s="52" t="s">
        <v>6566</v>
      </c>
      <c r="D4009" s="52"/>
      <c r="E4009" s="56" t="s">
        <v>28</v>
      </c>
      <c r="F4009" s="56">
        <v>1400</v>
      </c>
      <c r="G4009" s="52"/>
      <c r="H4009" s="47"/>
      <c r="I4009" s="44"/>
      <c r="J4009" s="39" t="e">
        <f>VLOOKUP(A4009,'[1]2019.11'!$A:$B,2,0)</f>
        <v>#N/A</v>
      </c>
      <c r="X4009" s="39" t="e">
        <f>VLOOKUP(A4009,'[1]2019.30'!$A:$B,2,0)</f>
        <v>#N/A</v>
      </c>
      <c r="AJ4009" s="39" t="e">
        <f>VLOOKUP(A4009,[2]修订!$B:$C,2,0)</f>
        <v>#N/A</v>
      </c>
    </row>
    <row r="4010" s="39" customFormat="1" ht="24" spans="1:36">
      <c r="A4010" s="55">
        <v>330605017</v>
      </c>
      <c r="B4010" s="52" t="s">
        <v>6567</v>
      </c>
      <c r="C4010" s="52" t="s">
        <v>6568</v>
      </c>
      <c r="D4010" s="52"/>
      <c r="E4010" s="56" t="s">
        <v>28</v>
      </c>
      <c r="F4010" s="56">
        <v>1100</v>
      </c>
      <c r="G4010" s="52"/>
      <c r="H4010" s="47"/>
      <c r="I4010" s="44"/>
      <c r="J4010" s="39" t="e">
        <f>VLOOKUP(A4010,'[1]2019.11'!$A:$B,2,0)</f>
        <v>#N/A</v>
      </c>
      <c r="X4010" s="39" t="e">
        <f>VLOOKUP(A4010,'[1]2019.30'!$A:$B,2,0)</f>
        <v>#N/A</v>
      </c>
      <c r="AJ4010" s="39" t="e">
        <f>VLOOKUP(A4010,[2]修订!$B:$C,2,0)</f>
        <v>#N/A</v>
      </c>
    </row>
    <row r="4011" s="39" customFormat="1" spans="1:36">
      <c r="A4011" s="55">
        <v>330605018</v>
      </c>
      <c r="B4011" s="52" t="s">
        <v>6569</v>
      </c>
      <c r="C4011" s="52"/>
      <c r="D4011" s="52"/>
      <c r="E4011" s="56" t="s">
        <v>28</v>
      </c>
      <c r="F4011" s="56">
        <v>850</v>
      </c>
      <c r="G4011" s="52"/>
      <c r="H4011" s="47"/>
      <c r="I4011" s="44"/>
      <c r="J4011" s="39" t="e">
        <f>VLOOKUP(A4011,'[1]2019.11'!$A:$B,2,0)</f>
        <v>#N/A</v>
      </c>
      <c r="X4011" s="39" t="e">
        <f>VLOOKUP(A4011,'[1]2019.30'!$A:$B,2,0)</f>
        <v>#N/A</v>
      </c>
      <c r="AJ4011" s="39" t="e">
        <f>VLOOKUP(A4011,[2]修订!$B:$C,2,0)</f>
        <v>#N/A</v>
      </c>
    </row>
    <row r="4012" s="39" customFormat="1" ht="24" spans="1:36">
      <c r="A4012" s="55">
        <v>330605019</v>
      </c>
      <c r="B4012" s="52" t="s">
        <v>6570</v>
      </c>
      <c r="C4012" s="52" t="s">
        <v>6571</v>
      </c>
      <c r="D4012" s="52"/>
      <c r="E4012" s="56" t="s">
        <v>28</v>
      </c>
      <c r="F4012" s="56">
        <v>1100</v>
      </c>
      <c r="G4012" s="52"/>
      <c r="H4012" s="47"/>
      <c r="I4012" s="44"/>
      <c r="J4012" s="39" t="e">
        <f>VLOOKUP(A4012,'[1]2019.11'!$A:$B,2,0)</f>
        <v>#N/A</v>
      </c>
      <c r="X4012" s="39" t="e">
        <f>VLOOKUP(A4012,'[1]2019.30'!$A:$B,2,0)</f>
        <v>#N/A</v>
      </c>
      <c r="AJ4012" s="39" t="e">
        <f>VLOOKUP(A4012,[2]修订!$B:$C,2,0)</f>
        <v>#N/A</v>
      </c>
    </row>
    <row r="4013" s="39" customFormat="1" ht="24" spans="1:36">
      <c r="A4013" s="55">
        <v>330605020</v>
      </c>
      <c r="B4013" s="52" t="s">
        <v>6572</v>
      </c>
      <c r="C4013" s="52" t="s">
        <v>6573</v>
      </c>
      <c r="D4013" s="52" t="s">
        <v>3645</v>
      </c>
      <c r="E4013" s="56" t="s">
        <v>28</v>
      </c>
      <c r="F4013" s="56">
        <v>1800</v>
      </c>
      <c r="G4013" s="52"/>
      <c r="H4013" s="47"/>
      <c r="I4013" s="44"/>
      <c r="J4013" s="39" t="e">
        <f>VLOOKUP(A4013,'[1]2019.11'!$A:$B,2,0)</f>
        <v>#N/A</v>
      </c>
      <c r="X4013" s="39" t="e">
        <f>VLOOKUP(A4013,'[1]2019.30'!$A:$B,2,0)</f>
        <v>#N/A</v>
      </c>
      <c r="AJ4013" s="39" t="e">
        <f>VLOOKUP(A4013,[2]修订!$B:$C,2,0)</f>
        <v>#N/A</v>
      </c>
    </row>
    <row r="4014" s="39" customFormat="1" spans="1:36">
      <c r="A4014" s="55">
        <v>330605021</v>
      </c>
      <c r="B4014" s="52" t="s">
        <v>6574</v>
      </c>
      <c r="C4014" s="52" t="s">
        <v>6575</v>
      </c>
      <c r="D4014" s="52" t="s">
        <v>3645</v>
      </c>
      <c r="E4014" s="56" t="s">
        <v>28</v>
      </c>
      <c r="F4014" s="56">
        <v>850</v>
      </c>
      <c r="G4014" s="52"/>
      <c r="H4014" s="47"/>
      <c r="I4014" s="44"/>
      <c r="J4014" s="39" t="e">
        <f>VLOOKUP(A4014,'[1]2019.11'!$A:$B,2,0)</f>
        <v>#N/A</v>
      </c>
      <c r="X4014" s="39" t="e">
        <f>VLOOKUP(A4014,'[1]2019.30'!$A:$B,2,0)</f>
        <v>#N/A</v>
      </c>
      <c r="AJ4014" s="39" t="e">
        <f>VLOOKUP(A4014,[2]修订!$B:$C,2,0)</f>
        <v>#N/A</v>
      </c>
    </row>
    <row r="4015" s="39" customFormat="1" ht="24" spans="1:36">
      <c r="A4015" s="55">
        <v>330605022</v>
      </c>
      <c r="B4015" s="52" t="s">
        <v>6576</v>
      </c>
      <c r="C4015" s="52" t="s">
        <v>6577</v>
      </c>
      <c r="D4015" s="52"/>
      <c r="E4015" s="56" t="s">
        <v>28</v>
      </c>
      <c r="F4015" s="56">
        <v>1400</v>
      </c>
      <c r="G4015" s="52"/>
      <c r="H4015" s="47"/>
      <c r="I4015" s="44"/>
      <c r="J4015" s="39" t="e">
        <f>VLOOKUP(A4015,'[1]2019.11'!$A:$B,2,0)</f>
        <v>#N/A</v>
      </c>
      <c r="X4015" s="39" t="e">
        <f>VLOOKUP(A4015,'[1]2019.30'!$A:$B,2,0)</f>
        <v>#N/A</v>
      </c>
      <c r="AJ4015" s="39" t="e">
        <f>VLOOKUP(A4015,[2]修订!$B:$C,2,0)</f>
        <v>#N/A</v>
      </c>
    </row>
    <row r="4016" s="39" customFormat="1" spans="1:36">
      <c r="A4016" s="55">
        <v>330605023</v>
      </c>
      <c r="B4016" s="52" t="s">
        <v>6578</v>
      </c>
      <c r="C4016" s="52" t="s">
        <v>6579</v>
      </c>
      <c r="D4016" s="52"/>
      <c r="E4016" s="56" t="s">
        <v>28</v>
      </c>
      <c r="F4016" s="56">
        <v>950</v>
      </c>
      <c r="G4016" s="52"/>
      <c r="H4016" s="47"/>
      <c r="I4016" s="44"/>
      <c r="J4016" s="39" t="e">
        <f>VLOOKUP(A4016,'[1]2019.11'!$A:$B,2,0)</f>
        <v>#N/A</v>
      </c>
      <c r="X4016" s="39" t="e">
        <f>VLOOKUP(A4016,'[1]2019.30'!$A:$B,2,0)</f>
        <v>#N/A</v>
      </c>
      <c r="AJ4016" s="39" t="e">
        <f>VLOOKUP(A4016,[2]修订!$B:$C,2,0)</f>
        <v>#N/A</v>
      </c>
    </row>
    <row r="4017" s="39" customFormat="1" ht="24" spans="1:36">
      <c r="A4017" s="55">
        <v>330605024</v>
      </c>
      <c r="B4017" s="52" t="s">
        <v>6580</v>
      </c>
      <c r="C4017" s="52" t="s">
        <v>6581</v>
      </c>
      <c r="D4017" s="52" t="s">
        <v>3645</v>
      </c>
      <c r="E4017" s="56" t="s">
        <v>28</v>
      </c>
      <c r="F4017" s="56">
        <v>1100</v>
      </c>
      <c r="G4017" s="52"/>
      <c r="H4017" s="47"/>
      <c r="I4017" s="44"/>
      <c r="J4017" s="39" t="e">
        <f>VLOOKUP(A4017,'[1]2019.11'!$A:$B,2,0)</f>
        <v>#N/A</v>
      </c>
      <c r="X4017" s="39" t="e">
        <f>VLOOKUP(A4017,'[1]2019.30'!$A:$B,2,0)</f>
        <v>#N/A</v>
      </c>
      <c r="AJ4017" s="39" t="e">
        <f>VLOOKUP(A4017,[2]修订!$B:$C,2,0)</f>
        <v>#N/A</v>
      </c>
    </row>
    <row r="4018" s="39" customFormat="1" spans="1:36">
      <c r="A4018" s="55">
        <v>330605025</v>
      </c>
      <c r="B4018" s="52" t="s">
        <v>6582</v>
      </c>
      <c r="C4018" s="52"/>
      <c r="D4018" s="52"/>
      <c r="E4018" s="56" t="s">
        <v>28</v>
      </c>
      <c r="F4018" s="56">
        <v>950</v>
      </c>
      <c r="G4018" s="52"/>
      <c r="H4018" s="47"/>
      <c r="I4018" s="44"/>
      <c r="J4018" s="39" t="e">
        <f>VLOOKUP(A4018,'[1]2019.11'!$A:$B,2,0)</f>
        <v>#N/A</v>
      </c>
      <c r="X4018" s="39" t="e">
        <f>VLOOKUP(A4018,'[1]2019.30'!$A:$B,2,0)</f>
        <v>#N/A</v>
      </c>
      <c r="AJ4018" s="39" t="e">
        <f>VLOOKUP(A4018,[2]修订!$B:$C,2,0)</f>
        <v>#N/A</v>
      </c>
    </row>
    <row r="4019" s="39" customFormat="1" ht="24" spans="1:36">
      <c r="A4019" s="55">
        <v>330605026</v>
      </c>
      <c r="B4019" s="52" t="s">
        <v>6583</v>
      </c>
      <c r="C4019" s="52" t="s">
        <v>6584</v>
      </c>
      <c r="D4019" s="52"/>
      <c r="E4019" s="56" t="s">
        <v>28</v>
      </c>
      <c r="F4019" s="56">
        <v>1500</v>
      </c>
      <c r="G4019" s="52"/>
      <c r="H4019" s="47"/>
      <c r="I4019" s="44"/>
      <c r="J4019" s="39" t="e">
        <f>VLOOKUP(A4019,'[1]2019.11'!$A:$B,2,0)</f>
        <v>#N/A</v>
      </c>
      <c r="X4019" s="39" t="e">
        <f>VLOOKUP(A4019,'[1]2019.30'!$A:$B,2,0)</f>
        <v>#N/A</v>
      </c>
      <c r="AJ4019" s="39" t="e">
        <f>VLOOKUP(A4019,[2]修订!$B:$C,2,0)</f>
        <v>#N/A</v>
      </c>
    </row>
    <row r="4020" s="39" customFormat="1" ht="27" spans="1:36">
      <c r="A4020" s="55">
        <v>330605027</v>
      </c>
      <c r="B4020" s="52" t="s">
        <v>6585</v>
      </c>
      <c r="C4020" s="52" t="s">
        <v>6586</v>
      </c>
      <c r="D4020" s="52"/>
      <c r="E4020" s="56" t="s">
        <v>28</v>
      </c>
      <c r="F4020" s="56">
        <v>1600</v>
      </c>
      <c r="G4020" s="52"/>
      <c r="H4020" s="47" t="s">
        <v>40</v>
      </c>
      <c r="I4020" s="44"/>
      <c r="J4020" s="39" t="str">
        <f>VLOOKUP(A4020,'[1]2019.11'!$A:$B,2,0)</f>
        <v>腮腺浅叶肿物切除术</v>
      </c>
      <c r="K4020" s="39">
        <f>IF(B4020=J4020,0,1)</f>
        <v>0</v>
      </c>
      <c r="L4020" s="39" t="s">
        <v>6586</v>
      </c>
      <c r="M4020" s="39">
        <f>IF(C4020=L4020,0,1)</f>
        <v>0</v>
      </c>
      <c r="N4020" s="39" t="e">
        <f>VLOOKUP(A4020,'[1]2019.11'!$A:$D,4,0)</f>
        <v>#REF!</v>
      </c>
      <c r="O4020" s="39" t="e">
        <f>IF(D4020=N4020,0,1)</f>
        <v>#REF!</v>
      </c>
      <c r="P4020" s="39" t="str">
        <f>VLOOKUP(A4020:A4021,'[1]2019.11'!$A:$E,5,0)</f>
        <v>次</v>
      </c>
      <c r="Q4020" s="39">
        <f>IF(E4020=P4020,0,1)</f>
        <v>0</v>
      </c>
      <c r="R4020" s="39">
        <f>VLOOKUP(A4020,'[1]2019.11'!$A:$F,6,0)</f>
        <v>1430</v>
      </c>
      <c r="S4020" s="39">
        <f>IF(F4020=R4020,0,1)</f>
        <v>1</v>
      </c>
      <c r="T4020" s="39">
        <f>VLOOKUP(A4020,'[1]2019.30'!$A:$F,6,0)</f>
        <v>1600</v>
      </c>
      <c r="U4020" s="39">
        <f>IF(F4020=T4020,0,1)</f>
        <v>0</v>
      </c>
      <c r="V4020" s="39">
        <v>0</v>
      </c>
      <c r="W4020" s="39">
        <f>IF(G4020=V4020,0,1)</f>
        <v>0</v>
      </c>
      <c r="X4020" s="39" t="str">
        <f>VLOOKUP(A4020,'[1]2019.30'!$A:$B,2,0)</f>
        <v>腮腺浅叶肿物切除术</v>
      </c>
      <c r="Y4020" s="39">
        <f>IF(B4020=X4020,0,1)</f>
        <v>0</v>
      </c>
      <c r="Z4020" s="39" t="s">
        <v>6586</v>
      </c>
      <c r="AA4020" s="39">
        <f>IF(C4020=Z4020,0,1)</f>
        <v>0</v>
      </c>
      <c r="AB4020" s="39" t="e">
        <f>VLOOKUP(A4020,'[1]2019.30'!$A:$D,4,0)</f>
        <v>#REF!</v>
      </c>
      <c r="AC4020" s="39" t="e">
        <f>IF(D4020=AB4020,0,1)</f>
        <v>#REF!</v>
      </c>
      <c r="AD4020" s="39" t="str">
        <f>VLOOKUP(A4020,'[1]2019.30'!$A:$E,5,0)</f>
        <v>次</v>
      </c>
      <c r="AE4020" s="39">
        <f>IF(E4020=AD4020,0,1)</f>
        <v>0</v>
      </c>
      <c r="AF4020" s="39">
        <f>VLOOKUP(A4020,'[1]2019.30'!$A:$F,6,0)</f>
        <v>1600</v>
      </c>
      <c r="AG4020" s="39">
        <f>IF(F4020=AF4020,0,1)</f>
        <v>0</v>
      </c>
      <c r="AH4020" s="39">
        <v>0</v>
      </c>
      <c r="AI4020" s="39">
        <f>IF(G4020=AH4020,0,1)</f>
        <v>0</v>
      </c>
      <c r="AJ4020" s="39" t="e">
        <f>VLOOKUP(A4020,[2]修订!$B:$C,2,0)</f>
        <v>#N/A</v>
      </c>
    </row>
    <row r="4021" s="39" customFormat="1" ht="27" spans="1:36">
      <c r="A4021" s="55">
        <v>330605028</v>
      </c>
      <c r="B4021" s="52" t="s">
        <v>6587</v>
      </c>
      <c r="C4021" s="52" t="s">
        <v>6588</v>
      </c>
      <c r="D4021" s="52"/>
      <c r="E4021" s="56" t="s">
        <v>28</v>
      </c>
      <c r="F4021" s="56">
        <v>1750</v>
      </c>
      <c r="G4021" s="52" t="s">
        <v>6589</v>
      </c>
      <c r="H4021" s="47" t="s">
        <v>40</v>
      </c>
      <c r="I4021" s="44"/>
      <c r="J4021" s="39" t="str">
        <f>VLOOKUP(A4021,'[1]2019.11'!$A:$B,2,0)</f>
        <v>腮腺全切除术</v>
      </c>
      <c r="K4021" s="39">
        <f>IF(B4021=J4021,0,1)</f>
        <v>0</v>
      </c>
      <c r="L4021" s="39" t="s">
        <v>6590</v>
      </c>
      <c r="M4021" s="39">
        <f>IF(C4021=L4021,0,1)</f>
        <v>1</v>
      </c>
      <c r="N4021" s="39" t="e">
        <f>VLOOKUP(A4021,'[1]2019.11'!$A:$D,4,0)</f>
        <v>#REF!</v>
      </c>
      <c r="O4021" s="39" t="e">
        <f>IF(D4021=N4021,0,1)</f>
        <v>#REF!</v>
      </c>
      <c r="P4021" s="39" t="str">
        <f>VLOOKUP(A4021:A4022,'[1]2019.11'!$A:$E,5,0)</f>
        <v>次</v>
      </c>
      <c r="Q4021" s="39">
        <f>IF(E4021=P4021,0,1)</f>
        <v>0</v>
      </c>
      <c r="R4021" s="39">
        <f>VLOOKUP(A4021,'[1]2019.11'!$A:$F,6,0)</f>
        <v>1560</v>
      </c>
      <c r="S4021" s="39">
        <f>IF(F4021=R4021,0,1)</f>
        <v>1</v>
      </c>
      <c r="T4021" s="39">
        <f>VLOOKUP(A4021,'[1]2019.30'!$A:$F,6,0)</f>
        <v>1750</v>
      </c>
      <c r="U4021" s="39">
        <f>IF(F4021=T4021,0,1)</f>
        <v>0</v>
      </c>
      <c r="V4021" s="39" t="s">
        <v>6589</v>
      </c>
      <c r="W4021" s="39">
        <f>IF(G4021=V4021,0,1)</f>
        <v>0</v>
      </c>
      <c r="X4021" s="39" t="str">
        <f>VLOOKUP(A4021,'[1]2019.30'!$A:$B,2,0)</f>
        <v>腮腺全切除术</v>
      </c>
      <c r="Y4021" s="39">
        <f>IF(B4021=X4021,0,1)</f>
        <v>0</v>
      </c>
      <c r="Z4021" s="39" t="s">
        <v>6588</v>
      </c>
      <c r="AA4021" s="39">
        <f>IF(C4021=Z4021,0,1)</f>
        <v>0</v>
      </c>
      <c r="AB4021" s="39" t="e">
        <f>VLOOKUP(A4021,'[1]2019.30'!$A:$D,4,0)</f>
        <v>#REF!</v>
      </c>
      <c r="AC4021" s="39" t="e">
        <f>IF(D4021=AB4021,0,1)</f>
        <v>#REF!</v>
      </c>
      <c r="AD4021" s="39" t="str">
        <f>VLOOKUP(A4021,'[1]2019.30'!$A:$E,5,0)</f>
        <v>次</v>
      </c>
      <c r="AE4021" s="39">
        <f>IF(E4021=AD4021,0,1)</f>
        <v>0</v>
      </c>
      <c r="AF4021" s="39">
        <f>VLOOKUP(A4021,'[1]2019.30'!$A:$F,6,0)</f>
        <v>1750</v>
      </c>
      <c r="AG4021" s="39">
        <f>IF(F4021=AF4021,0,1)</f>
        <v>0</v>
      </c>
      <c r="AH4021" s="39" t="s">
        <v>6589</v>
      </c>
      <c r="AI4021" s="39">
        <f>IF(G4021=AH4021,0,1)</f>
        <v>0</v>
      </c>
      <c r="AJ4021" s="39" t="e">
        <f>VLOOKUP(A4021,[2]修订!$B:$C,2,0)</f>
        <v>#N/A</v>
      </c>
    </row>
    <row r="4022" s="39" customFormat="1" ht="24" spans="1:36">
      <c r="A4022" s="55">
        <v>330605029</v>
      </c>
      <c r="B4022" s="52" t="s">
        <v>6591</v>
      </c>
      <c r="C4022" s="52" t="s">
        <v>6588</v>
      </c>
      <c r="D4022" s="52"/>
      <c r="E4022" s="56" t="s">
        <v>28</v>
      </c>
      <c r="F4022" s="56">
        <v>1400</v>
      </c>
      <c r="G4022" s="52"/>
      <c r="H4022" s="47"/>
      <c r="I4022" s="44"/>
      <c r="J4022" s="39" t="e">
        <f>VLOOKUP(A4022,'[1]2019.11'!$A:$B,2,0)</f>
        <v>#N/A</v>
      </c>
      <c r="X4022" s="39" t="e">
        <f>VLOOKUP(A4022,'[1]2019.30'!$A:$B,2,0)</f>
        <v>#N/A</v>
      </c>
      <c r="AJ4022" s="39" t="e">
        <f>VLOOKUP(A4022,[2]修订!$B:$C,2,0)</f>
        <v>#N/A</v>
      </c>
    </row>
    <row r="4023" s="39" customFormat="1" ht="24" spans="1:36">
      <c r="A4023" s="55">
        <v>330605030</v>
      </c>
      <c r="B4023" s="52" t="s">
        <v>6592</v>
      </c>
      <c r="C4023" s="52" t="s">
        <v>6593</v>
      </c>
      <c r="D4023" s="52"/>
      <c r="E4023" s="56" t="s">
        <v>561</v>
      </c>
      <c r="F4023" s="56">
        <v>190</v>
      </c>
      <c r="G4023" s="52"/>
      <c r="H4023" s="47"/>
      <c r="I4023" s="44"/>
      <c r="J4023" s="39" t="e">
        <f>VLOOKUP(A4023,'[1]2019.11'!$A:$B,2,0)</f>
        <v>#N/A</v>
      </c>
      <c r="X4023" s="39" t="e">
        <f>VLOOKUP(A4023,'[1]2019.30'!$A:$B,2,0)</f>
        <v>#N/A</v>
      </c>
      <c r="AJ4023" s="39" t="e">
        <f>VLOOKUP(A4023,[2]修订!$B:$C,2,0)</f>
        <v>#N/A</v>
      </c>
    </row>
    <row r="4024" s="39" customFormat="1" spans="1:36">
      <c r="A4024" s="55">
        <v>330605031</v>
      </c>
      <c r="B4024" s="52" t="s">
        <v>6594</v>
      </c>
      <c r="C4024" s="52" t="s">
        <v>6595</v>
      </c>
      <c r="D4024" s="52"/>
      <c r="E4024" s="56" t="s">
        <v>28</v>
      </c>
      <c r="F4024" s="56">
        <v>1000</v>
      </c>
      <c r="G4024" s="52"/>
      <c r="H4024" s="47"/>
      <c r="I4024" s="44"/>
      <c r="J4024" s="39" t="e">
        <f>VLOOKUP(A4024,'[1]2019.11'!$A:$B,2,0)</f>
        <v>#N/A</v>
      </c>
      <c r="X4024" s="39" t="e">
        <f>VLOOKUP(A4024,'[1]2019.30'!$A:$B,2,0)</f>
        <v>#N/A</v>
      </c>
      <c r="AJ4024" s="39" t="e">
        <f>VLOOKUP(A4024,[2]修订!$B:$C,2,0)</f>
        <v>#N/A</v>
      </c>
    </row>
    <row r="4025" s="39" customFormat="1" spans="1:36">
      <c r="A4025" s="55">
        <v>330605032</v>
      </c>
      <c r="B4025" s="52" t="s">
        <v>6596</v>
      </c>
      <c r="C4025" s="52" t="s">
        <v>6597</v>
      </c>
      <c r="D4025" s="52"/>
      <c r="E4025" s="56" t="s">
        <v>28</v>
      </c>
      <c r="F4025" s="56">
        <v>470</v>
      </c>
      <c r="G4025" s="52"/>
      <c r="H4025" s="47"/>
      <c r="I4025" s="44"/>
      <c r="J4025" s="39" t="e">
        <f>VLOOKUP(A4025,'[1]2019.11'!$A:$B,2,0)</f>
        <v>#N/A</v>
      </c>
      <c r="X4025" s="39" t="e">
        <f>VLOOKUP(A4025,'[1]2019.30'!$A:$B,2,0)</f>
        <v>#N/A</v>
      </c>
      <c r="AJ4025" s="39" t="e">
        <f>VLOOKUP(A4025,[2]修订!$B:$C,2,0)</f>
        <v>#N/A</v>
      </c>
    </row>
    <row r="4026" s="40" customFormat="1" spans="1:36">
      <c r="A4026" s="73" t="s">
        <v>6598</v>
      </c>
      <c r="B4026" s="74" t="s">
        <v>6599</v>
      </c>
      <c r="C4026" s="74" t="s">
        <v>6600</v>
      </c>
      <c r="D4026" s="74"/>
      <c r="E4026" s="75" t="s">
        <v>28</v>
      </c>
      <c r="F4026" s="75">
        <v>1650</v>
      </c>
      <c r="G4026" s="74"/>
      <c r="H4026" s="76" t="s">
        <v>5</v>
      </c>
      <c r="I4026" s="78"/>
      <c r="J4026" s="39" t="e">
        <f>VLOOKUP(A4026,'[1]2019.11'!$A:$B,2,0)</f>
        <v>#N/A</v>
      </c>
      <c r="X4026" s="39" t="e">
        <f>VLOOKUP(A4026,'[1]2019.30'!$A:$B,2,0)</f>
        <v>#N/A</v>
      </c>
      <c r="AJ4026" s="39" t="e">
        <f>VLOOKUP(A4026,[2]修订!$B:$C,2,0)</f>
        <v>#N/A</v>
      </c>
    </row>
    <row r="4027" s="40" customFormat="1" spans="1:36">
      <c r="A4027" s="73" t="s">
        <v>6601</v>
      </c>
      <c r="B4027" s="74" t="s">
        <v>6602</v>
      </c>
      <c r="C4027" s="74"/>
      <c r="D4027" s="74"/>
      <c r="E4027" s="75" t="s">
        <v>28</v>
      </c>
      <c r="F4027" s="75">
        <v>2150</v>
      </c>
      <c r="G4027" s="74"/>
      <c r="H4027" s="76" t="s">
        <v>5</v>
      </c>
      <c r="I4027" s="78"/>
      <c r="J4027" s="39" t="e">
        <f>VLOOKUP(A4027,'[1]2019.11'!$A:$B,2,0)</f>
        <v>#N/A</v>
      </c>
      <c r="X4027" s="39" t="e">
        <f>VLOOKUP(A4027,'[1]2019.30'!$A:$B,2,0)</f>
        <v>#N/A</v>
      </c>
      <c r="AJ4027" s="39" t="e">
        <f>VLOOKUP(A4027,[2]修订!$B:$C,2,0)</f>
        <v>#N/A</v>
      </c>
    </row>
    <row r="4028" s="39" customFormat="1" spans="1:36">
      <c r="A4028" s="55">
        <v>330605034</v>
      </c>
      <c r="B4028" s="52" t="s">
        <v>6603</v>
      </c>
      <c r="C4028" s="52"/>
      <c r="D4028" s="52"/>
      <c r="E4028" s="56" t="s">
        <v>28</v>
      </c>
      <c r="F4028" s="56">
        <v>680</v>
      </c>
      <c r="G4028" s="52"/>
      <c r="H4028" s="47" t="s">
        <v>68</v>
      </c>
      <c r="I4028" s="44"/>
      <c r="J4028" s="39" t="e">
        <f>VLOOKUP(A4028,'[1]2019.11'!$A:$B,2,0)</f>
        <v>#N/A</v>
      </c>
      <c r="X4028" s="39" t="str">
        <f>VLOOKUP(A4028,'[1]2019.30'!$A:$B,2,0)</f>
        <v>舌下腺切除术</v>
      </c>
      <c r="Y4028" s="39">
        <f t="shared" ref="Y4028:Y4032" si="825">IF(B4028=X4028,0,1)</f>
        <v>0</v>
      </c>
      <c r="Z4028" s="39">
        <v>0</v>
      </c>
      <c r="AA4028" s="39">
        <f t="shared" ref="AA4028:AA4032" si="826">IF(C4028=Z4028,0,1)</f>
        <v>0</v>
      </c>
      <c r="AB4028" s="39" t="e">
        <f>VLOOKUP(A4028,'[1]2019.30'!$A:$D,4,0)</f>
        <v>#REF!</v>
      </c>
      <c r="AC4028" s="39" t="e">
        <f t="shared" ref="AC4028:AC4032" si="827">IF(D4028=AB4028,0,1)</f>
        <v>#REF!</v>
      </c>
      <c r="AD4028" s="39" t="str">
        <f>VLOOKUP(A4028,'[1]2019.30'!$A:$E,5,0)</f>
        <v>次</v>
      </c>
      <c r="AE4028" s="39">
        <f t="shared" ref="AE4028:AE4032" si="828">IF(E4028=AD4028,0,1)</f>
        <v>0</v>
      </c>
      <c r="AF4028" s="39">
        <f>VLOOKUP(A4028,'[1]2019.30'!$A:$F,6,0)</f>
        <v>680</v>
      </c>
      <c r="AG4028" s="39">
        <f t="shared" ref="AG4028:AG4032" si="829">IF(F4028=AF4028,0,1)</f>
        <v>0</v>
      </c>
      <c r="AH4028" s="39">
        <v>0</v>
      </c>
      <c r="AI4028" s="39">
        <f>IF(G4028=AH4028,0,1)</f>
        <v>0</v>
      </c>
      <c r="AJ4028" s="39" t="e">
        <f>VLOOKUP(A4028,[2]修订!$B:$C,2,0)</f>
        <v>#N/A</v>
      </c>
    </row>
    <row r="4029" s="39" customFormat="1" spans="1:36">
      <c r="A4029" s="55">
        <v>330605035</v>
      </c>
      <c r="B4029" s="52" t="s">
        <v>6604</v>
      </c>
      <c r="C4029" s="52"/>
      <c r="D4029" s="52" t="s">
        <v>6015</v>
      </c>
      <c r="E4029" s="56" t="s">
        <v>28</v>
      </c>
      <c r="F4029" s="56">
        <v>570</v>
      </c>
      <c r="G4029" s="52"/>
      <c r="H4029" s="47"/>
      <c r="I4029" s="44"/>
      <c r="J4029" s="39" t="e">
        <f>VLOOKUP(A4029,'[1]2019.11'!$A:$B,2,0)</f>
        <v>#N/A</v>
      </c>
      <c r="X4029" s="39" t="e">
        <f>VLOOKUP(A4029,'[1]2019.30'!$A:$B,2,0)</f>
        <v>#N/A</v>
      </c>
      <c r="AJ4029" s="39" t="e">
        <f>VLOOKUP(A4029,[2]修订!$B:$C,2,0)</f>
        <v>#N/A</v>
      </c>
    </row>
    <row r="4030" s="39" customFormat="1" ht="27" spans="1:36">
      <c r="A4030" s="55">
        <v>330605036</v>
      </c>
      <c r="B4030" s="52" t="s">
        <v>6605</v>
      </c>
      <c r="C4030" s="52"/>
      <c r="D4030" s="52"/>
      <c r="E4030" s="56" t="s">
        <v>28</v>
      </c>
      <c r="F4030" s="56">
        <v>1000</v>
      </c>
      <c r="G4030" s="52"/>
      <c r="H4030" s="47" t="s">
        <v>40</v>
      </c>
      <c r="I4030" s="44"/>
      <c r="J4030" s="39" t="str">
        <f>VLOOKUP(A4030,'[1]2019.11'!$A:$B,2,0)</f>
        <v>颌下腺切除术</v>
      </c>
      <c r="K4030" s="39">
        <f>IF(B4030=J4030,0,1)</f>
        <v>0</v>
      </c>
      <c r="L4030" s="39">
        <v>0</v>
      </c>
      <c r="M4030" s="39">
        <f>IF(C4030=L4030,0,1)</f>
        <v>0</v>
      </c>
      <c r="N4030" s="39" t="e">
        <f>VLOOKUP(A4030,'[1]2019.11'!$A:$D,4,0)</f>
        <v>#REF!</v>
      </c>
      <c r="O4030" s="39" t="e">
        <f>IF(D4030=N4030,0,1)</f>
        <v>#REF!</v>
      </c>
      <c r="P4030" s="39" t="str">
        <f>VLOOKUP(A4030:A4031,'[1]2019.11'!$A:$E,5,0)</f>
        <v>次</v>
      </c>
      <c r="Q4030" s="39">
        <f>IF(E4030=P4030,0,1)</f>
        <v>0</v>
      </c>
      <c r="R4030" s="39">
        <f>VLOOKUP(A4030,'[1]2019.11'!$A:$F,6,0)</f>
        <v>925</v>
      </c>
      <c r="S4030" s="39">
        <f>IF(F4030=R4030,0,1)</f>
        <v>1</v>
      </c>
      <c r="T4030" s="39">
        <f>VLOOKUP(A4030,'[1]2019.30'!$A:$F,6,0)</f>
        <v>1000</v>
      </c>
      <c r="U4030" s="39">
        <f>IF(F4030=T4030,0,1)</f>
        <v>0</v>
      </c>
      <c r="V4030" s="39">
        <v>0</v>
      </c>
      <c r="W4030" s="39">
        <f>IF(G4030=V4030,0,1)</f>
        <v>0</v>
      </c>
      <c r="X4030" s="39" t="str">
        <f>VLOOKUP(A4030,'[1]2019.30'!$A:$B,2,0)</f>
        <v>颌下腺切除术</v>
      </c>
      <c r="Y4030" s="39">
        <f t="shared" si="825"/>
        <v>0</v>
      </c>
      <c r="Z4030" s="39">
        <v>0</v>
      </c>
      <c r="AA4030" s="39">
        <f t="shared" si="826"/>
        <v>0</v>
      </c>
      <c r="AB4030" s="39" t="e">
        <f>VLOOKUP(A4030,'[1]2019.30'!$A:$D,4,0)</f>
        <v>#REF!</v>
      </c>
      <c r="AC4030" s="39" t="e">
        <f t="shared" si="827"/>
        <v>#REF!</v>
      </c>
      <c r="AD4030" s="39" t="str">
        <f>VLOOKUP(A4030,'[1]2019.30'!$A:$E,5,0)</f>
        <v>次</v>
      </c>
      <c r="AE4030" s="39">
        <f t="shared" si="828"/>
        <v>0</v>
      </c>
      <c r="AF4030" s="39">
        <f>VLOOKUP(A4030,'[1]2019.30'!$A:$F,6,0)</f>
        <v>1000</v>
      </c>
      <c r="AG4030" s="39">
        <f t="shared" si="829"/>
        <v>0</v>
      </c>
      <c r="AH4030" s="39">
        <v>0</v>
      </c>
      <c r="AI4030" s="39">
        <f>IF(G4030=AH4030,0,1)</f>
        <v>0</v>
      </c>
      <c r="AJ4030" s="39" t="e">
        <f>VLOOKUP(A4030,[2]修订!$B:$C,2,0)</f>
        <v>#N/A</v>
      </c>
    </row>
    <row r="4031" s="39" customFormat="1" ht="24" spans="1:36">
      <c r="A4031" s="55">
        <v>330606</v>
      </c>
      <c r="B4031" s="52" t="s">
        <v>6606</v>
      </c>
      <c r="C4031" s="52" t="s">
        <v>6607</v>
      </c>
      <c r="D4031" s="52" t="s">
        <v>6608</v>
      </c>
      <c r="E4031" s="56"/>
      <c r="F4031" s="56"/>
      <c r="G4031" s="52"/>
      <c r="H4031" s="47"/>
      <c r="I4031" s="44"/>
      <c r="J4031" s="39" t="e">
        <f>VLOOKUP(A4031,'[1]2019.11'!$A:$B,2,0)</f>
        <v>#N/A</v>
      </c>
      <c r="X4031" s="39" t="str">
        <f>VLOOKUP(A4031,'[1]2019.30'!$A:$B,2,0)</f>
        <v>口腔成形手术</v>
      </c>
      <c r="Y4031" s="39">
        <f t="shared" si="825"/>
        <v>0</v>
      </c>
      <c r="Z4031" s="39" t="s">
        <v>6607</v>
      </c>
      <c r="AA4031" s="39">
        <f t="shared" si="826"/>
        <v>0</v>
      </c>
      <c r="AB4031" s="39" t="str">
        <f>VLOOKUP(A4031,'[1]2019.30'!$A:$D,4,0)</f>
        <v>特殊缝线、来复锯</v>
      </c>
      <c r="AC4031" s="39">
        <f t="shared" si="827"/>
        <v>0</v>
      </c>
      <c r="AD4031" s="39" t="e">
        <f>VLOOKUP(A4031,'[1]2019.30'!$A:$E,5,0)</f>
        <v>#REF!</v>
      </c>
      <c r="AE4031" s="39" t="e">
        <f t="shared" si="828"/>
        <v>#REF!</v>
      </c>
      <c r="AF4031" s="39" t="e">
        <f>VLOOKUP(A4031,'[1]2019.30'!$A:$F,6,0)</f>
        <v>#REF!</v>
      </c>
      <c r="AG4031" s="39" t="e">
        <f t="shared" si="829"/>
        <v>#REF!</v>
      </c>
      <c r="AH4031" s="39">
        <v>0</v>
      </c>
      <c r="AI4031" s="39">
        <f>IF(G4031=AH4031,0,1)</f>
        <v>0</v>
      </c>
      <c r="AJ4031" s="39" t="e">
        <f>VLOOKUP(A4031,[2]修订!$B:$C,2,0)</f>
        <v>#N/A</v>
      </c>
    </row>
    <row r="4032" s="39" customFormat="1" spans="1:36">
      <c r="A4032" s="55">
        <v>330606001</v>
      </c>
      <c r="B4032" s="52" t="s">
        <v>6609</v>
      </c>
      <c r="C4032" s="52" t="s">
        <v>6610</v>
      </c>
      <c r="D4032" s="52"/>
      <c r="E4032" s="56" t="s">
        <v>28</v>
      </c>
      <c r="F4032" s="56">
        <v>350</v>
      </c>
      <c r="G4032" s="52"/>
      <c r="H4032" s="47" t="s">
        <v>68</v>
      </c>
      <c r="I4032" s="44"/>
      <c r="J4032" s="39" t="e">
        <f>VLOOKUP(A4032,'[1]2019.11'!$A:$B,2,0)</f>
        <v>#N/A</v>
      </c>
      <c r="X4032" s="39" t="str">
        <f>VLOOKUP(A4032,'[1]2019.30'!$A:$B,2,0)</f>
        <v>系带成形术</v>
      </c>
      <c r="Y4032" s="39">
        <f t="shared" si="825"/>
        <v>0</v>
      </c>
      <c r="Z4032" s="39" t="s">
        <v>6610</v>
      </c>
      <c r="AA4032" s="39">
        <f t="shared" si="826"/>
        <v>0</v>
      </c>
      <c r="AB4032" s="39" t="e">
        <f>VLOOKUP(A4032,'[1]2019.30'!$A:$D,4,0)</f>
        <v>#REF!</v>
      </c>
      <c r="AC4032" s="39" t="e">
        <f t="shared" si="827"/>
        <v>#REF!</v>
      </c>
      <c r="AD4032" s="39" t="str">
        <f>VLOOKUP(A4032,'[1]2019.30'!$A:$E,5,0)</f>
        <v>次</v>
      </c>
      <c r="AE4032" s="39">
        <f t="shared" si="828"/>
        <v>0</v>
      </c>
      <c r="AF4032" s="39">
        <f>VLOOKUP(A4032,'[1]2019.30'!$A:$F,6,0)</f>
        <v>350</v>
      </c>
      <c r="AG4032" s="39">
        <f t="shared" si="829"/>
        <v>0</v>
      </c>
      <c r="AH4032" s="39">
        <v>0</v>
      </c>
      <c r="AI4032" s="39">
        <f>IF(G4032=AH4032,0,1)</f>
        <v>0</v>
      </c>
      <c r="AJ4032" s="39" t="e">
        <f>VLOOKUP(A4032,[2]修订!$B:$C,2,0)</f>
        <v>#N/A</v>
      </c>
    </row>
    <row r="4033" s="39" customFormat="1" spans="1:36">
      <c r="A4033" s="55">
        <v>330606002</v>
      </c>
      <c r="B4033" s="52" t="s">
        <v>6611</v>
      </c>
      <c r="C4033" s="52"/>
      <c r="D4033" s="52"/>
      <c r="E4033" s="56" t="s">
        <v>28</v>
      </c>
      <c r="F4033" s="56">
        <v>1100</v>
      </c>
      <c r="G4033" s="52"/>
      <c r="H4033" s="47"/>
      <c r="I4033" s="44"/>
      <c r="J4033" s="39" t="e">
        <f>VLOOKUP(A4033,'[1]2019.11'!$A:$B,2,0)</f>
        <v>#N/A</v>
      </c>
      <c r="X4033" s="39" t="e">
        <f>VLOOKUP(A4033,'[1]2019.30'!$A:$B,2,0)</f>
        <v>#N/A</v>
      </c>
      <c r="AJ4033" s="39" t="e">
        <f>VLOOKUP(A4033,[2]修订!$B:$C,2,0)</f>
        <v>#N/A</v>
      </c>
    </row>
    <row r="4034" s="39" customFormat="1" spans="1:36">
      <c r="A4034" s="55">
        <v>330606003</v>
      </c>
      <c r="B4034" s="52" t="s">
        <v>6612</v>
      </c>
      <c r="C4034" s="52"/>
      <c r="D4034" s="52"/>
      <c r="E4034" s="56" t="s">
        <v>28</v>
      </c>
      <c r="F4034" s="56">
        <v>1900</v>
      </c>
      <c r="G4034" s="52"/>
      <c r="H4034" s="47"/>
      <c r="I4034" s="44"/>
      <c r="J4034" s="39" t="e">
        <f>VLOOKUP(A4034,'[1]2019.11'!$A:$B,2,0)</f>
        <v>#N/A</v>
      </c>
      <c r="X4034" s="39" t="e">
        <f>VLOOKUP(A4034,'[1]2019.30'!$A:$B,2,0)</f>
        <v>#N/A</v>
      </c>
      <c r="AJ4034" s="39" t="e">
        <f>VLOOKUP(A4034,[2]修订!$B:$C,2,0)</f>
        <v>#N/A</v>
      </c>
    </row>
    <row r="4035" s="39" customFormat="1" spans="1:36">
      <c r="A4035" s="55">
        <v>330606004</v>
      </c>
      <c r="B4035" s="52" t="s">
        <v>6613</v>
      </c>
      <c r="C4035" s="52" t="s">
        <v>6614</v>
      </c>
      <c r="D4035" s="52"/>
      <c r="E4035" s="56" t="s">
        <v>28</v>
      </c>
      <c r="F4035" s="56">
        <v>1100</v>
      </c>
      <c r="G4035" s="52"/>
      <c r="H4035" s="47"/>
      <c r="I4035" s="44"/>
      <c r="J4035" s="39" t="e">
        <f>VLOOKUP(A4035,'[1]2019.11'!$A:$B,2,0)</f>
        <v>#N/A</v>
      </c>
      <c r="X4035" s="39" t="e">
        <f>VLOOKUP(A4035,'[1]2019.30'!$A:$B,2,0)</f>
        <v>#N/A</v>
      </c>
      <c r="AJ4035" s="39" t="e">
        <f>VLOOKUP(A4035,[2]修订!$B:$C,2,0)</f>
        <v>#N/A</v>
      </c>
    </row>
    <row r="4036" s="39" customFormat="1" spans="1:36">
      <c r="A4036" s="55">
        <v>330606005</v>
      </c>
      <c r="B4036" s="52" t="s">
        <v>6615</v>
      </c>
      <c r="C4036" s="52"/>
      <c r="D4036" s="52"/>
      <c r="E4036" s="56" t="s">
        <v>28</v>
      </c>
      <c r="F4036" s="56">
        <v>760</v>
      </c>
      <c r="G4036" s="52"/>
      <c r="H4036" s="47"/>
      <c r="I4036" s="44"/>
      <c r="J4036" s="39" t="e">
        <f>VLOOKUP(A4036,'[1]2019.11'!$A:$B,2,0)</f>
        <v>#N/A</v>
      </c>
      <c r="X4036" s="39" t="e">
        <f>VLOOKUP(A4036,'[1]2019.30'!$A:$B,2,0)</f>
        <v>#N/A</v>
      </c>
      <c r="AJ4036" s="39" t="e">
        <f>VLOOKUP(A4036,[2]修订!$B:$C,2,0)</f>
        <v>#N/A</v>
      </c>
    </row>
    <row r="4037" s="39" customFormat="1" spans="1:36">
      <c r="A4037" s="55">
        <v>330606006</v>
      </c>
      <c r="B4037" s="52" t="s">
        <v>6616</v>
      </c>
      <c r="C4037" s="52"/>
      <c r="D4037" s="52"/>
      <c r="E4037" s="56" t="s">
        <v>28</v>
      </c>
      <c r="F4037" s="56">
        <v>1140</v>
      </c>
      <c r="G4037" s="52"/>
      <c r="H4037" s="47" t="s">
        <v>68</v>
      </c>
      <c r="I4037" s="44"/>
      <c r="J4037" s="39" t="e">
        <f>VLOOKUP(A4037,'[1]2019.11'!$A:$B,2,0)</f>
        <v>#N/A</v>
      </c>
      <c r="X4037" s="39" t="str">
        <f>VLOOKUP(A4037,'[1]2019.30'!$A:$B,2,0)</f>
        <v>腭咽成形术</v>
      </c>
      <c r="Y4037" s="39">
        <f>IF(B4037=X4037,0,1)</f>
        <v>0</v>
      </c>
      <c r="Z4037" s="39">
        <v>0</v>
      </c>
      <c r="AA4037" s="39">
        <f>IF(C4037=Z4037,0,1)</f>
        <v>0</v>
      </c>
      <c r="AB4037" s="39" t="e">
        <f>VLOOKUP(A4037,'[1]2019.30'!$A:$D,4,0)</f>
        <v>#REF!</v>
      </c>
      <c r="AC4037" s="39" t="e">
        <f>IF(D4037=AB4037,0,1)</f>
        <v>#REF!</v>
      </c>
      <c r="AD4037" s="39" t="str">
        <f>VLOOKUP(A4037,'[1]2019.30'!$A:$E,5,0)</f>
        <v>次</v>
      </c>
      <c r="AE4037" s="39">
        <f>IF(E4037=AD4037,0,1)</f>
        <v>0</v>
      </c>
      <c r="AF4037" s="39">
        <f>VLOOKUP(A4037,'[1]2019.30'!$A:$F,6,0)</f>
        <v>1140</v>
      </c>
      <c r="AG4037" s="39">
        <f>IF(F4037=AF4037,0,1)</f>
        <v>0</v>
      </c>
      <c r="AH4037" s="39">
        <v>0</v>
      </c>
      <c r="AI4037" s="39">
        <f>IF(G4037=AH4037,0,1)</f>
        <v>0</v>
      </c>
      <c r="AJ4037" s="39" t="e">
        <f>VLOOKUP(A4037,[2]修订!$B:$C,2,0)</f>
        <v>#N/A</v>
      </c>
    </row>
    <row r="4038" s="39" customFormat="1" spans="1:36">
      <c r="A4038" s="55">
        <v>330606007</v>
      </c>
      <c r="B4038" s="52" t="s">
        <v>6617</v>
      </c>
      <c r="C4038" s="52"/>
      <c r="D4038" s="52"/>
      <c r="E4038" s="56" t="s">
        <v>28</v>
      </c>
      <c r="F4038" s="56">
        <v>760</v>
      </c>
      <c r="G4038" s="52"/>
      <c r="H4038" s="47"/>
      <c r="I4038" s="44"/>
      <c r="J4038" s="39" t="e">
        <f>VLOOKUP(A4038,'[1]2019.11'!$A:$B,2,0)</f>
        <v>#N/A</v>
      </c>
      <c r="X4038" s="39" t="e">
        <f>VLOOKUP(A4038,'[1]2019.30'!$A:$B,2,0)</f>
        <v>#N/A</v>
      </c>
      <c r="AJ4038" s="39" t="e">
        <f>VLOOKUP(A4038,[2]修订!$B:$C,2,0)</f>
        <v>#N/A</v>
      </c>
    </row>
    <row r="4039" s="39" customFormat="1" spans="1:36">
      <c r="A4039" s="55">
        <v>330606008</v>
      </c>
      <c r="B4039" s="52" t="s">
        <v>6618</v>
      </c>
      <c r="C4039" s="52"/>
      <c r="D4039" s="52"/>
      <c r="E4039" s="56" t="s">
        <v>28</v>
      </c>
      <c r="F4039" s="56">
        <v>950</v>
      </c>
      <c r="G4039" s="52" t="s">
        <v>3430</v>
      </c>
      <c r="H4039" s="47"/>
      <c r="I4039" s="44"/>
      <c r="J4039" s="39" t="e">
        <f>VLOOKUP(A4039,'[1]2019.11'!$A:$B,2,0)</f>
        <v>#N/A</v>
      </c>
      <c r="X4039" s="39" t="e">
        <f>VLOOKUP(A4039,'[1]2019.30'!$A:$B,2,0)</f>
        <v>#N/A</v>
      </c>
      <c r="AJ4039" s="39" t="e">
        <f>VLOOKUP(A4039,[2]修订!$B:$C,2,0)</f>
        <v>#N/A</v>
      </c>
    </row>
    <row r="4040" s="39" customFormat="1" ht="24" spans="1:36">
      <c r="A4040" s="55">
        <v>330606009</v>
      </c>
      <c r="B4040" s="52" t="s">
        <v>6619</v>
      </c>
      <c r="C4040" s="52" t="s">
        <v>6620</v>
      </c>
      <c r="D4040" s="52" t="s">
        <v>5989</v>
      </c>
      <c r="E4040" s="56" t="s">
        <v>28</v>
      </c>
      <c r="F4040" s="56">
        <v>1100</v>
      </c>
      <c r="G4040" s="52"/>
      <c r="H4040" s="47"/>
      <c r="I4040" s="44"/>
      <c r="J4040" s="39" t="e">
        <f>VLOOKUP(A4040,'[1]2019.11'!$A:$B,2,0)</f>
        <v>#N/A</v>
      </c>
      <c r="X4040" s="39" t="e">
        <f>VLOOKUP(A4040,'[1]2019.30'!$A:$B,2,0)</f>
        <v>#N/A</v>
      </c>
      <c r="AJ4040" s="39" t="e">
        <f>VLOOKUP(A4040,[2]修订!$B:$C,2,0)</f>
        <v>#N/A</v>
      </c>
    </row>
    <row r="4041" s="39" customFormat="1" ht="24" spans="1:36">
      <c r="A4041" s="55">
        <v>330606010</v>
      </c>
      <c r="B4041" s="52" t="s">
        <v>6621</v>
      </c>
      <c r="C4041" s="52" t="s">
        <v>6622</v>
      </c>
      <c r="D4041" s="52"/>
      <c r="E4041" s="56" t="s">
        <v>28</v>
      </c>
      <c r="F4041" s="56">
        <v>1100</v>
      </c>
      <c r="G4041" s="52"/>
      <c r="H4041" s="47"/>
      <c r="I4041" s="44"/>
      <c r="J4041" s="39" t="e">
        <f>VLOOKUP(A4041,'[1]2019.11'!$A:$B,2,0)</f>
        <v>#N/A</v>
      </c>
      <c r="X4041" s="39" t="e">
        <f>VLOOKUP(A4041,'[1]2019.30'!$A:$B,2,0)</f>
        <v>#N/A</v>
      </c>
      <c r="AJ4041" s="39" t="e">
        <f>VLOOKUP(A4041,[2]修订!$B:$C,2,0)</f>
        <v>#N/A</v>
      </c>
    </row>
    <row r="4042" s="39" customFormat="1" ht="24" spans="1:36">
      <c r="A4042" s="55">
        <v>330606011</v>
      </c>
      <c r="B4042" s="52" t="s">
        <v>6623</v>
      </c>
      <c r="C4042" s="52" t="s">
        <v>6624</v>
      </c>
      <c r="D4042" s="52"/>
      <c r="E4042" s="56" t="s">
        <v>28</v>
      </c>
      <c r="F4042" s="56">
        <v>1200</v>
      </c>
      <c r="G4042" s="52" t="s">
        <v>6625</v>
      </c>
      <c r="H4042" s="47"/>
      <c r="I4042" s="44"/>
      <c r="J4042" s="39" t="e">
        <f>VLOOKUP(A4042,'[1]2019.11'!$A:$B,2,0)</f>
        <v>#N/A</v>
      </c>
      <c r="X4042" s="39" t="e">
        <f>VLOOKUP(A4042,'[1]2019.30'!$A:$B,2,0)</f>
        <v>#N/A</v>
      </c>
      <c r="AJ4042" s="39" t="e">
        <f>VLOOKUP(A4042,[2]修订!$B:$C,2,0)</f>
        <v>#N/A</v>
      </c>
    </row>
    <row r="4043" s="39" customFormat="1" ht="36" spans="1:36">
      <c r="A4043" s="55">
        <v>330606012</v>
      </c>
      <c r="B4043" s="52" t="s">
        <v>6626</v>
      </c>
      <c r="C4043" s="52" t="s">
        <v>6627</v>
      </c>
      <c r="D4043" s="52"/>
      <c r="E4043" s="56" t="s">
        <v>28</v>
      </c>
      <c r="F4043" s="56">
        <v>1600</v>
      </c>
      <c r="G4043" s="52" t="s">
        <v>6625</v>
      </c>
      <c r="H4043" s="47"/>
      <c r="I4043" s="44"/>
      <c r="J4043" s="39" t="e">
        <f>VLOOKUP(A4043,'[1]2019.11'!$A:$B,2,0)</f>
        <v>#N/A</v>
      </c>
      <c r="X4043" s="39" t="e">
        <f>VLOOKUP(A4043,'[1]2019.30'!$A:$B,2,0)</f>
        <v>#N/A</v>
      </c>
      <c r="AJ4043" s="39" t="e">
        <f>VLOOKUP(A4043,[2]修订!$B:$C,2,0)</f>
        <v>#N/A</v>
      </c>
    </row>
    <row r="4044" s="39" customFormat="1" spans="1:36">
      <c r="A4044" s="55">
        <v>330606013</v>
      </c>
      <c r="B4044" s="52" t="s">
        <v>6628</v>
      </c>
      <c r="C4044" s="52" t="s">
        <v>6629</v>
      </c>
      <c r="D4044" s="52"/>
      <c r="E4044" s="56" t="s">
        <v>28</v>
      </c>
      <c r="F4044" s="56">
        <v>660</v>
      </c>
      <c r="G4044" s="52"/>
      <c r="H4044" s="47"/>
      <c r="I4044" s="44"/>
      <c r="J4044" s="39" t="e">
        <f>VLOOKUP(A4044,'[1]2019.11'!$A:$B,2,0)</f>
        <v>#N/A</v>
      </c>
      <c r="X4044" s="39" t="e">
        <f>VLOOKUP(A4044,'[1]2019.30'!$A:$B,2,0)</f>
        <v>#N/A</v>
      </c>
      <c r="AJ4044" s="39" t="e">
        <f>VLOOKUP(A4044,[2]修订!$B:$C,2,0)</f>
        <v>#N/A</v>
      </c>
    </row>
    <row r="4045" s="39" customFormat="1" spans="1:36">
      <c r="A4045" s="55">
        <v>330606014</v>
      </c>
      <c r="B4045" s="52" t="s">
        <v>6630</v>
      </c>
      <c r="C4045" s="52" t="s">
        <v>6631</v>
      </c>
      <c r="D4045" s="52"/>
      <c r="E4045" s="56" t="s">
        <v>28</v>
      </c>
      <c r="F4045" s="56">
        <v>950</v>
      </c>
      <c r="G4045" s="52"/>
      <c r="H4045" s="47"/>
      <c r="I4045" s="44"/>
      <c r="J4045" s="39" t="e">
        <f>VLOOKUP(A4045,'[1]2019.11'!$A:$B,2,0)</f>
        <v>#N/A</v>
      </c>
      <c r="X4045" s="39" t="e">
        <f>VLOOKUP(A4045,'[1]2019.30'!$A:$B,2,0)</f>
        <v>#N/A</v>
      </c>
      <c r="AJ4045" s="39" t="e">
        <f>VLOOKUP(A4045,[2]修订!$B:$C,2,0)</f>
        <v>#N/A</v>
      </c>
    </row>
    <row r="4046" s="39" customFormat="1" spans="1:36">
      <c r="A4046" s="55">
        <v>330606015</v>
      </c>
      <c r="B4046" s="52" t="s">
        <v>6632</v>
      </c>
      <c r="C4046" s="52" t="s">
        <v>6633</v>
      </c>
      <c r="D4046" s="52"/>
      <c r="E4046" s="56" t="s">
        <v>28</v>
      </c>
      <c r="F4046" s="56">
        <v>1000</v>
      </c>
      <c r="G4046" s="52"/>
      <c r="H4046" s="47"/>
      <c r="I4046" s="44"/>
      <c r="J4046" s="39" t="e">
        <f>VLOOKUP(A4046,'[1]2019.11'!$A:$B,2,0)</f>
        <v>#N/A</v>
      </c>
      <c r="X4046" s="39" t="e">
        <f>VLOOKUP(A4046,'[1]2019.30'!$A:$B,2,0)</f>
        <v>#N/A</v>
      </c>
      <c r="AJ4046" s="39" t="e">
        <f>VLOOKUP(A4046,[2]修订!$B:$C,2,0)</f>
        <v>#N/A</v>
      </c>
    </row>
    <row r="4047" s="39" customFormat="1" ht="24" spans="1:36">
      <c r="A4047" s="55">
        <v>330606016</v>
      </c>
      <c r="B4047" s="52" t="s">
        <v>6634</v>
      </c>
      <c r="C4047" s="52" t="s">
        <v>6635</v>
      </c>
      <c r="D4047" s="52"/>
      <c r="E4047" s="56" t="s">
        <v>28</v>
      </c>
      <c r="F4047" s="56">
        <v>1100</v>
      </c>
      <c r="G4047" s="52" t="s">
        <v>6636</v>
      </c>
      <c r="H4047" s="47"/>
      <c r="I4047" s="44"/>
      <c r="J4047" s="39" t="e">
        <f>VLOOKUP(A4047,'[1]2019.11'!$A:$B,2,0)</f>
        <v>#N/A</v>
      </c>
      <c r="X4047" s="39" t="e">
        <f>VLOOKUP(A4047,'[1]2019.30'!$A:$B,2,0)</f>
        <v>#N/A</v>
      </c>
      <c r="AJ4047" s="39" t="e">
        <f>VLOOKUP(A4047,[2]修订!$B:$C,2,0)</f>
        <v>#N/A</v>
      </c>
    </row>
    <row r="4048" s="39" customFormat="1" spans="1:36">
      <c r="A4048" s="55">
        <v>330606017</v>
      </c>
      <c r="B4048" s="52" t="s">
        <v>6637</v>
      </c>
      <c r="C4048" s="52" t="s">
        <v>6638</v>
      </c>
      <c r="D4048" s="52"/>
      <c r="E4048" s="56" t="s">
        <v>28</v>
      </c>
      <c r="F4048" s="56">
        <v>1100</v>
      </c>
      <c r="G4048" s="52" t="s">
        <v>6636</v>
      </c>
      <c r="H4048" s="47"/>
      <c r="I4048" s="44"/>
      <c r="J4048" s="39" t="e">
        <f>VLOOKUP(A4048,'[1]2019.11'!$A:$B,2,0)</f>
        <v>#N/A</v>
      </c>
      <c r="X4048" s="39" t="e">
        <f>VLOOKUP(A4048,'[1]2019.30'!$A:$B,2,0)</f>
        <v>#N/A</v>
      </c>
      <c r="AJ4048" s="39" t="e">
        <f>VLOOKUP(A4048,[2]修订!$B:$C,2,0)</f>
        <v>#N/A</v>
      </c>
    </row>
    <row r="4049" s="39" customFormat="1" ht="24" spans="1:36">
      <c r="A4049" s="55">
        <v>330606018</v>
      </c>
      <c r="B4049" s="52" t="s">
        <v>6639</v>
      </c>
      <c r="C4049" s="52" t="s">
        <v>6640</v>
      </c>
      <c r="D4049" s="52"/>
      <c r="E4049" s="56" t="s">
        <v>28</v>
      </c>
      <c r="F4049" s="56">
        <v>1100</v>
      </c>
      <c r="G4049" s="52" t="s">
        <v>6636</v>
      </c>
      <c r="H4049" s="47"/>
      <c r="I4049" s="44"/>
      <c r="J4049" s="39" t="e">
        <f>VLOOKUP(A4049,'[1]2019.11'!$A:$B,2,0)</f>
        <v>#N/A</v>
      </c>
      <c r="X4049" s="39" t="e">
        <f>VLOOKUP(A4049,'[1]2019.30'!$A:$B,2,0)</f>
        <v>#N/A</v>
      </c>
      <c r="AJ4049" s="39" t="e">
        <f>VLOOKUP(A4049,[2]修订!$B:$C,2,0)</f>
        <v>#N/A</v>
      </c>
    </row>
    <row r="4050" s="39" customFormat="1" ht="24" spans="1:36">
      <c r="A4050" s="55">
        <v>330606019</v>
      </c>
      <c r="B4050" s="52" t="s">
        <v>6641</v>
      </c>
      <c r="C4050" s="52" t="s">
        <v>6642</v>
      </c>
      <c r="D4050" s="52"/>
      <c r="E4050" s="56" t="s">
        <v>28</v>
      </c>
      <c r="F4050" s="56">
        <v>1100</v>
      </c>
      <c r="G4050" s="52" t="s">
        <v>6636</v>
      </c>
      <c r="H4050" s="47"/>
      <c r="I4050" s="44"/>
      <c r="J4050" s="39" t="e">
        <f>VLOOKUP(A4050,'[1]2019.11'!$A:$B,2,0)</f>
        <v>#N/A</v>
      </c>
      <c r="X4050" s="39" t="e">
        <f>VLOOKUP(A4050,'[1]2019.30'!$A:$B,2,0)</f>
        <v>#N/A</v>
      </c>
      <c r="AJ4050" s="39" t="e">
        <f>VLOOKUP(A4050,[2]修订!$B:$C,2,0)</f>
        <v>#N/A</v>
      </c>
    </row>
    <row r="4051" s="39" customFormat="1" spans="1:36">
      <c r="A4051" s="55">
        <v>330606020</v>
      </c>
      <c r="B4051" s="52" t="s">
        <v>6643</v>
      </c>
      <c r="C4051" s="52" t="s">
        <v>6644</v>
      </c>
      <c r="D4051" s="52"/>
      <c r="E4051" s="56" t="s">
        <v>28</v>
      </c>
      <c r="F4051" s="56">
        <v>1300</v>
      </c>
      <c r="G4051" s="52" t="s">
        <v>6636</v>
      </c>
      <c r="H4051" s="47"/>
      <c r="I4051" s="44"/>
      <c r="J4051" s="39" t="e">
        <f>VLOOKUP(A4051,'[1]2019.11'!$A:$B,2,0)</f>
        <v>#N/A</v>
      </c>
      <c r="X4051" s="39" t="e">
        <f>VLOOKUP(A4051,'[1]2019.30'!$A:$B,2,0)</f>
        <v>#N/A</v>
      </c>
      <c r="AJ4051" s="39" t="e">
        <f>VLOOKUP(A4051,[2]修订!$B:$C,2,0)</f>
        <v>#N/A</v>
      </c>
    </row>
    <row r="4052" s="39" customFormat="1" ht="24" spans="1:36">
      <c r="A4052" s="55">
        <v>330606021</v>
      </c>
      <c r="B4052" s="52" t="s">
        <v>6645</v>
      </c>
      <c r="C4052" s="52" t="s">
        <v>6646</v>
      </c>
      <c r="D4052" s="52"/>
      <c r="E4052" s="56" t="s">
        <v>28</v>
      </c>
      <c r="F4052" s="56">
        <v>1100</v>
      </c>
      <c r="G4052" s="52"/>
      <c r="H4052" s="47"/>
      <c r="I4052" s="44"/>
      <c r="J4052" s="39" t="e">
        <f>VLOOKUP(A4052,'[1]2019.11'!$A:$B,2,0)</f>
        <v>#N/A</v>
      </c>
      <c r="X4052" s="39" t="e">
        <f>VLOOKUP(A4052,'[1]2019.30'!$A:$B,2,0)</f>
        <v>#N/A</v>
      </c>
      <c r="AJ4052" s="39" t="e">
        <f>VLOOKUP(A4052,[2]修订!$B:$C,2,0)</f>
        <v>#N/A</v>
      </c>
    </row>
    <row r="4053" s="39" customFormat="1" spans="1:36">
      <c r="A4053" s="55">
        <v>330606022</v>
      </c>
      <c r="B4053" s="52" t="s">
        <v>6647</v>
      </c>
      <c r="C4053" s="52"/>
      <c r="D4053" s="52"/>
      <c r="E4053" s="56" t="s">
        <v>28</v>
      </c>
      <c r="F4053" s="56">
        <v>950</v>
      </c>
      <c r="G4053" s="52"/>
      <c r="H4053" s="47"/>
      <c r="I4053" s="44"/>
      <c r="J4053" s="39" t="e">
        <f>VLOOKUP(A4053,'[1]2019.11'!$A:$B,2,0)</f>
        <v>#N/A</v>
      </c>
      <c r="X4053" s="39" t="e">
        <f>VLOOKUP(A4053,'[1]2019.30'!$A:$B,2,0)</f>
        <v>#N/A</v>
      </c>
      <c r="AJ4053" s="39" t="e">
        <f>VLOOKUP(A4053,[2]修订!$B:$C,2,0)</f>
        <v>#N/A</v>
      </c>
    </row>
    <row r="4054" s="39" customFormat="1" ht="24" spans="1:36">
      <c r="A4054" s="55">
        <v>330606023</v>
      </c>
      <c r="B4054" s="52" t="s">
        <v>6648</v>
      </c>
      <c r="C4054" s="52" t="s">
        <v>6649</v>
      </c>
      <c r="D4054" s="52"/>
      <c r="E4054" s="56" t="s">
        <v>28</v>
      </c>
      <c r="F4054" s="56">
        <v>950</v>
      </c>
      <c r="G4054" s="52"/>
      <c r="H4054" s="47"/>
      <c r="I4054" s="44"/>
      <c r="J4054" s="39" t="e">
        <f>VLOOKUP(A4054,'[1]2019.11'!$A:$B,2,0)</f>
        <v>#N/A</v>
      </c>
      <c r="X4054" s="39" t="e">
        <f>VLOOKUP(A4054,'[1]2019.30'!$A:$B,2,0)</f>
        <v>#N/A</v>
      </c>
      <c r="AJ4054" s="39" t="e">
        <f>VLOOKUP(A4054,[2]修订!$B:$C,2,0)</f>
        <v>#N/A</v>
      </c>
    </row>
    <row r="4055" s="39" customFormat="1" ht="24" spans="1:36">
      <c r="A4055" s="55">
        <v>330606024</v>
      </c>
      <c r="B4055" s="52" t="s">
        <v>6650</v>
      </c>
      <c r="C4055" s="52" t="s">
        <v>6651</v>
      </c>
      <c r="D4055" s="52" t="s">
        <v>5989</v>
      </c>
      <c r="E4055" s="56" t="s">
        <v>28</v>
      </c>
      <c r="F4055" s="56">
        <v>1100</v>
      </c>
      <c r="G4055" s="52"/>
      <c r="H4055" s="47"/>
      <c r="I4055" s="44"/>
      <c r="J4055" s="39" t="e">
        <f>VLOOKUP(A4055,'[1]2019.11'!$A:$B,2,0)</f>
        <v>#N/A</v>
      </c>
      <c r="X4055" s="39" t="e">
        <f>VLOOKUP(A4055,'[1]2019.30'!$A:$B,2,0)</f>
        <v>#N/A</v>
      </c>
      <c r="AJ4055" s="39" t="e">
        <f>VLOOKUP(A4055,[2]修订!$B:$C,2,0)</f>
        <v>#N/A</v>
      </c>
    </row>
    <row r="4056" s="39" customFormat="1" ht="24" spans="1:36">
      <c r="A4056" s="55">
        <v>330606025</v>
      </c>
      <c r="B4056" s="52" t="s">
        <v>6652</v>
      </c>
      <c r="C4056" s="52" t="s">
        <v>6653</v>
      </c>
      <c r="D4056" s="52" t="s">
        <v>6654</v>
      </c>
      <c r="E4056" s="56" t="s">
        <v>28</v>
      </c>
      <c r="F4056" s="56">
        <v>1020</v>
      </c>
      <c r="G4056" s="52"/>
      <c r="H4056" s="47" t="s">
        <v>68</v>
      </c>
      <c r="I4056" s="44"/>
      <c r="J4056" s="39" t="e">
        <f>VLOOKUP(A4056,'[1]2019.11'!$A:$B,2,0)</f>
        <v>#N/A</v>
      </c>
      <c r="X4056" s="39" t="str">
        <f>VLOOKUP(A4056,'[1]2019.30'!$A:$B,2,0)</f>
        <v>齿龈成形术</v>
      </c>
      <c r="Y4056" s="39">
        <f>IF(B4056=X4056,0,1)</f>
        <v>0</v>
      </c>
      <c r="Z4056" s="39" t="s">
        <v>6653</v>
      </c>
      <c r="AA4056" s="39">
        <f>IF(C4056=Z4056,0,1)</f>
        <v>0</v>
      </c>
      <c r="AB4056" s="39" t="str">
        <f>VLOOKUP(A4056,'[1]2019.30'!$A:$D,4,0)</f>
        <v>各种人工材料膜</v>
      </c>
      <c r="AC4056" s="39">
        <f>IF(D4056=AB4056,0,1)</f>
        <v>0</v>
      </c>
      <c r="AD4056" s="39" t="str">
        <f>VLOOKUP(A4056,'[1]2019.30'!$A:$E,5,0)</f>
        <v>次</v>
      </c>
      <c r="AE4056" s="39">
        <f>IF(E4056=AD4056,0,1)</f>
        <v>0</v>
      </c>
      <c r="AF4056" s="39">
        <f>VLOOKUP(A4056,'[1]2019.30'!$A:$F,6,0)</f>
        <v>1020</v>
      </c>
      <c r="AG4056" s="39">
        <f>IF(F4056=AF4056,0,1)</f>
        <v>0</v>
      </c>
      <c r="AH4056" s="39">
        <v>0</v>
      </c>
      <c r="AI4056" s="39">
        <f>IF(G4056=AH4056,0,1)</f>
        <v>0</v>
      </c>
      <c r="AJ4056" s="39" t="e">
        <f>VLOOKUP(A4056,[2]修订!$B:$C,2,0)</f>
        <v>#N/A</v>
      </c>
    </row>
    <row r="4057" s="39" customFormat="1" spans="1:36">
      <c r="A4057" s="55">
        <v>330606026</v>
      </c>
      <c r="B4057" s="52" t="s">
        <v>6655</v>
      </c>
      <c r="C4057" s="52"/>
      <c r="D4057" s="52"/>
      <c r="E4057" s="56" t="s">
        <v>28</v>
      </c>
      <c r="F4057" s="56">
        <v>850</v>
      </c>
      <c r="G4057" s="52"/>
      <c r="H4057" s="47"/>
      <c r="I4057" s="44"/>
      <c r="J4057" s="39" t="e">
        <f>VLOOKUP(A4057,'[1]2019.11'!$A:$B,2,0)</f>
        <v>#N/A</v>
      </c>
      <c r="X4057" s="39" t="e">
        <f>VLOOKUP(A4057,'[1]2019.30'!$A:$B,2,0)</f>
        <v>#N/A</v>
      </c>
      <c r="AJ4057" s="39" t="e">
        <f>VLOOKUP(A4057,[2]修订!$B:$C,2,0)</f>
        <v>#N/A</v>
      </c>
    </row>
    <row r="4058" s="39" customFormat="1" ht="24" spans="1:36">
      <c r="A4058" s="55">
        <v>330606027</v>
      </c>
      <c r="B4058" s="52" t="s">
        <v>6656</v>
      </c>
      <c r="C4058" s="52" t="s">
        <v>6657</v>
      </c>
      <c r="D4058" s="52"/>
      <c r="E4058" s="56" t="s">
        <v>28</v>
      </c>
      <c r="F4058" s="56">
        <v>1100</v>
      </c>
      <c r="G4058" s="52"/>
      <c r="H4058" s="47"/>
      <c r="I4058" s="44"/>
      <c r="J4058" s="39" t="e">
        <f>VLOOKUP(A4058,'[1]2019.11'!$A:$B,2,0)</f>
        <v>#N/A</v>
      </c>
      <c r="X4058" s="39" t="e">
        <f>VLOOKUP(A4058,'[1]2019.30'!$A:$B,2,0)</f>
        <v>#N/A</v>
      </c>
      <c r="AJ4058" s="39" t="e">
        <f>VLOOKUP(A4058,[2]修订!$B:$C,2,0)</f>
        <v>#N/A</v>
      </c>
    </row>
    <row r="4059" s="39" customFormat="1" ht="36" spans="1:36">
      <c r="A4059" s="55">
        <v>330606028</v>
      </c>
      <c r="B4059" s="52" t="s">
        <v>6658</v>
      </c>
      <c r="C4059" s="52" t="s">
        <v>6659</v>
      </c>
      <c r="D4059" s="52"/>
      <c r="E4059" s="56" t="s">
        <v>28</v>
      </c>
      <c r="F4059" s="56">
        <v>1600</v>
      </c>
      <c r="G4059" s="52"/>
      <c r="H4059" s="47" t="s">
        <v>68</v>
      </c>
      <c r="I4059" s="44"/>
      <c r="J4059" s="39" t="e">
        <f>VLOOKUP(A4059,'[1]2019.11'!$A:$B,2,0)</f>
        <v>#N/A</v>
      </c>
      <c r="X4059" s="39" t="str">
        <f>VLOOKUP(A4059,'[1]2019.30'!$A:$B,2,0)</f>
        <v>口腔颌面部软组织缺损局部组织瓣修复术</v>
      </c>
      <c r="Y4059" s="39">
        <f>IF(B4059=X4059,0,1)</f>
        <v>0</v>
      </c>
      <c r="Z4059" s="39" t="s">
        <v>6659</v>
      </c>
      <c r="AA4059" s="39">
        <f>IF(C4059=Z4059,0,1)</f>
        <v>0</v>
      </c>
      <c r="AB4059" s="39" t="e">
        <f>VLOOKUP(A4059,'[1]2019.30'!$A:$D,4,0)</f>
        <v>#REF!</v>
      </c>
      <c r="AC4059" s="39" t="e">
        <f>IF(D4059=AB4059,0,1)</f>
        <v>#REF!</v>
      </c>
      <c r="AD4059" s="39" t="str">
        <f>VLOOKUP(A4059,'[1]2019.30'!$A:$E,5,0)</f>
        <v>次</v>
      </c>
      <c r="AE4059" s="39">
        <f>IF(E4059=AD4059,0,1)</f>
        <v>0</v>
      </c>
      <c r="AF4059" s="39">
        <f>VLOOKUP(A4059,'[1]2019.30'!$A:$F,6,0)</f>
        <v>1600</v>
      </c>
      <c r="AG4059" s="39">
        <f>IF(F4059=AF4059,0,1)</f>
        <v>0</v>
      </c>
      <c r="AH4059" s="39">
        <v>0</v>
      </c>
      <c r="AI4059" s="39">
        <f>IF(G4059=AH4059,0,1)</f>
        <v>0</v>
      </c>
      <c r="AJ4059" s="39" t="e">
        <f>VLOOKUP(A4059,[2]修订!$B:$C,2,0)</f>
        <v>#N/A</v>
      </c>
    </row>
    <row r="4060" s="39" customFormat="1" ht="36" spans="1:36">
      <c r="A4060" s="55">
        <v>330606029</v>
      </c>
      <c r="B4060" s="52" t="s">
        <v>6660</v>
      </c>
      <c r="C4060" s="52" t="s">
        <v>6661</v>
      </c>
      <c r="D4060" s="52"/>
      <c r="E4060" s="56" t="s">
        <v>28</v>
      </c>
      <c r="F4060" s="56">
        <v>1900</v>
      </c>
      <c r="G4060" s="52"/>
      <c r="H4060" s="47"/>
      <c r="I4060" s="44"/>
      <c r="J4060" s="39" t="e">
        <f>VLOOKUP(A4060,'[1]2019.11'!$A:$B,2,0)</f>
        <v>#N/A</v>
      </c>
      <c r="X4060" s="39" t="e">
        <f>VLOOKUP(A4060,'[1]2019.30'!$A:$B,2,0)</f>
        <v>#N/A</v>
      </c>
      <c r="AJ4060" s="39" t="e">
        <f>VLOOKUP(A4060,[2]修订!$B:$C,2,0)</f>
        <v>#N/A</v>
      </c>
    </row>
    <row r="4061" s="39" customFormat="1" ht="36" spans="1:36">
      <c r="A4061" s="55">
        <v>330606030</v>
      </c>
      <c r="B4061" s="52" t="s">
        <v>6662</v>
      </c>
      <c r="C4061" s="52" t="s">
        <v>6663</v>
      </c>
      <c r="D4061" s="52" t="s">
        <v>3858</v>
      </c>
      <c r="E4061" s="56" t="s">
        <v>28</v>
      </c>
      <c r="F4061" s="56">
        <v>2250</v>
      </c>
      <c r="G4061" s="52"/>
      <c r="H4061" s="47"/>
      <c r="I4061" s="44"/>
      <c r="J4061" s="39" t="e">
        <f>VLOOKUP(A4061,'[1]2019.11'!$A:$B,2,0)</f>
        <v>#N/A</v>
      </c>
      <c r="X4061" s="39" t="e">
        <f>VLOOKUP(A4061,'[1]2019.30'!$A:$B,2,0)</f>
        <v>#N/A</v>
      </c>
      <c r="AJ4061" s="39" t="e">
        <f>VLOOKUP(A4061,[2]修订!$B:$C,2,0)</f>
        <v>#N/A</v>
      </c>
    </row>
    <row r="4062" s="39" customFormat="1" ht="24" spans="1:36">
      <c r="A4062" s="55">
        <v>330606031</v>
      </c>
      <c r="B4062" s="52" t="s">
        <v>6664</v>
      </c>
      <c r="C4062" s="52"/>
      <c r="D4062" s="52"/>
      <c r="E4062" s="56" t="s">
        <v>28</v>
      </c>
      <c r="F4062" s="56">
        <v>2250</v>
      </c>
      <c r="G4062" s="52"/>
      <c r="H4062" s="47"/>
      <c r="I4062" s="44"/>
      <c r="J4062" s="39" t="e">
        <f>VLOOKUP(A4062,'[1]2019.11'!$A:$B,2,0)</f>
        <v>#N/A</v>
      </c>
      <c r="X4062" s="39" t="e">
        <f>VLOOKUP(A4062,'[1]2019.30'!$A:$B,2,0)</f>
        <v>#N/A</v>
      </c>
      <c r="AJ4062" s="39" t="e">
        <f>VLOOKUP(A4062,[2]修订!$B:$C,2,0)</f>
        <v>#N/A</v>
      </c>
    </row>
    <row r="4063" s="39" customFormat="1" ht="24" spans="1:36">
      <c r="A4063" s="55">
        <v>330606032</v>
      </c>
      <c r="B4063" s="52" t="s">
        <v>6665</v>
      </c>
      <c r="C4063" s="52" t="s">
        <v>6666</v>
      </c>
      <c r="D4063" s="52"/>
      <c r="E4063" s="56" t="s">
        <v>28</v>
      </c>
      <c r="F4063" s="56">
        <v>1900</v>
      </c>
      <c r="G4063" s="52"/>
      <c r="H4063" s="47"/>
      <c r="I4063" s="44"/>
      <c r="J4063" s="39" t="e">
        <f>VLOOKUP(A4063,'[1]2019.11'!$A:$B,2,0)</f>
        <v>#N/A</v>
      </c>
      <c r="X4063" s="39" t="e">
        <f>VLOOKUP(A4063,'[1]2019.30'!$A:$B,2,0)</f>
        <v>#N/A</v>
      </c>
      <c r="AJ4063" s="39" t="e">
        <f>VLOOKUP(A4063,[2]修订!$B:$C,2,0)</f>
        <v>#N/A</v>
      </c>
    </row>
    <row r="4064" s="39" customFormat="1" ht="36" spans="1:36">
      <c r="A4064" s="55">
        <v>330606033</v>
      </c>
      <c r="B4064" s="52" t="s">
        <v>6667</v>
      </c>
      <c r="C4064" s="52" t="s">
        <v>6668</v>
      </c>
      <c r="D4064" s="52"/>
      <c r="E4064" s="56" t="s">
        <v>28</v>
      </c>
      <c r="F4064" s="56">
        <v>2250</v>
      </c>
      <c r="G4064" s="52"/>
      <c r="H4064" s="47"/>
      <c r="I4064" s="44"/>
      <c r="J4064" s="39" t="e">
        <f>VLOOKUP(A4064,'[1]2019.11'!$A:$B,2,0)</f>
        <v>#N/A</v>
      </c>
      <c r="X4064" s="39" t="e">
        <f>VLOOKUP(A4064,'[1]2019.30'!$A:$B,2,0)</f>
        <v>#N/A</v>
      </c>
      <c r="AJ4064" s="39" t="e">
        <f>VLOOKUP(A4064,[2]修订!$B:$C,2,0)</f>
        <v>#N/A</v>
      </c>
    </row>
    <row r="4065" s="39" customFormat="1" ht="24" spans="1:36">
      <c r="A4065" s="55">
        <v>330606034</v>
      </c>
      <c r="B4065" s="52" t="s">
        <v>6669</v>
      </c>
      <c r="C4065" s="52"/>
      <c r="D4065" s="52" t="s">
        <v>6670</v>
      </c>
      <c r="E4065" s="56" t="s">
        <v>28</v>
      </c>
      <c r="F4065" s="56">
        <v>1700</v>
      </c>
      <c r="G4065" s="52"/>
      <c r="H4065" s="47"/>
      <c r="I4065" s="44"/>
      <c r="J4065" s="39" t="e">
        <f>VLOOKUP(A4065,'[1]2019.11'!$A:$B,2,0)</f>
        <v>#N/A</v>
      </c>
      <c r="X4065" s="39" t="e">
        <f>VLOOKUP(A4065,'[1]2019.30'!$A:$B,2,0)</f>
        <v>#N/A</v>
      </c>
      <c r="AJ4065" s="39" t="e">
        <f>VLOOKUP(A4065,[2]修订!$B:$C,2,0)</f>
        <v>#N/A</v>
      </c>
    </row>
    <row r="4066" s="39" customFormat="1" ht="24" spans="1:36">
      <c r="A4066" s="55">
        <v>330606035</v>
      </c>
      <c r="B4066" s="52" t="s">
        <v>6671</v>
      </c>
      <c r="C4066" s="52" t="s">
        <v>6672</v>
      </c>
      <c r="D4066" s="52"/>
      <c r="E4066" s="56" t="s">
        <v>28</v>
      </c>
      <c r="F4066" s="56">
        <v>1800</v>
      </c>
      <c r="G4066" s="52"/>
      <c r="H4066" s="47"/>
      <c r="I4066" s="44"/>
      <c r="J4066" s="39" t="e">
        <f>VLOOKUP(A4066,'[1]2019.11'!$A:$B,2,0)</f>
        <v>#N/A</v>
      </c>
      <c r="X4066" s="39" t="e">
        <f>VLOOKUP(A4066,'[1]2019.30'!$A:$B,2,0)</f>
        <v>#N/A</v>
      </c>
      <c r="AJ4066" s="39" t="e">
        <f>VLOOKUP(A4066,[2]修订!$B:$C,2,0)</f>
        <v>#N/A</v>
      </c>
    </row>
    <row r="4067" s="39" customFormat="1" ht="24" spans="1:36">
      <c r="A4067" s="55">
        <v>330606036</v>
      </c>
      <c r="B4067" s="52" t="s">
        <v>6673</v>
      </c>
      <c r="C4067" s="52" t="s">
        <v>6674</v>
      </c>
      <c r="D4067" s="52"/>
      <c r="E4067" s="56" t="s">
        <v>28</v>
      </c>
      <c r="F4067" s="56">
        <v>1700</v>
      </c>
      <c r="G4067" s="52"/>
      <c r="H4067" s="47"/>
      <c r="I4067" s="44"/>
      <c r="J4067" s="39" t="e">
        <f>VLOOKUP(A4067,'[1]2019.11'!$A:$B,2,0)</f>
        <v>#N/A</v>
      </c>
      <c r="X4067" s="39" t="e">
        <f>VLOOKUP(A4067,'[1]2019.30'!$A:$B,2,0)</f>
        <v>#N/A</v>
      </c>
      <c r="AJ4067" s="39" t="e">
        <f>VLOOKUP(A4067,[2]修订!$B:$C,2,0)</f>
        <v>#N/A</v>
      </c>
    </row>
    <row r="4068" s="39" customFormat="1" spans="1:36">
      <c r="A4068" s="55">
        <v>330606037</v>
      </c>
      <c r="B4068" s="52" t="s">
        <v>6675</v>
      </c>
      <c r="C4068" s="52" t="s">
        <v>6676</v>
      </c>
      <c r="D4068" s="52"/>
      <c r="E4068" s="56" t="s">
        <v>28</v>
      </c>
      <c r="F4068" s="56">
        <v>710</v>
      </c>
      <c r="G4068" s="52"/>
      <c r="H4068" s="47"/>
      <c r="I4068" s="44"/>
      <c r="J4068" s="39" t="e">
        <f>VLOOKUP(A4068,'[1]2019.11'!$A:$B,2,0)</f>
        <v>#N/A</v>
      </c>
      <c r="X4068" s="39" t="e">
        <f>VLOOKUP(A4068,'[1]2019.30'!$A:$B,2,0)</f>
        <v>#N/A</v>
      </c>
      <c r="AJ4068" s="39" t="e">
        <f>VLOOKUP(A4068,[2]修订!$B:$C,2,0)</f>
        <v>#N/A</v>
      </c>
    </row>
    <row r="4069" s="39" customFormat="1" spans="1:36">
      <c r="A4069" s="55">
        <v>330606038</v>
      </c>
      <c r="B4069" s="52" t="s">
        <v>6677</v>
      </c>
      <c r="C4069" s="52" t="s">
        <v>6676</v>
      </c>
      <c r="D4069" s="52"/>
      <c r="E4069" s="56" t="s">
        <v>28</v>
      </c>
      <c r="F4069" s="56">
        <v>850</v>
      </c>
      <c r="G4069" s="52"/>
      <c r="H4069" s="47"/>
      <c r="I4069" s="44"/>
      <c r="J4069" s="39" t="e">
        <f>VLOOKUP(A4069,'[1]2019.11'!$A:$B,2,0)</f>
        <v>#N/A</v>
      </c>
      <c r="X4069" s="39" t="e">
        <f>VLOOKUP(A4069,'[1]2019.30'!$A:$B,2,0)</f>
        <v>#N/A</v>
      </c>
      <c r="AJ4069" s="39" t="e">
        <f>VLOOKUP(A4069,[2]修订!$B:$C,2,0)</f>
        <v>#N/A</v>
      </c>
    </row>
    <row r="4070" s="39" customFormat="1" spans="1:36">
      <c r="A4070" s="55">
        <v>330606039</v>
      </c>
      <c r="B4070" s="52" t="s">
        <v>6678</v>
      </c>
      <c r="C4070" s="52" t="s">
        <v>6679</v>
      </c>
      <c r="D4070" s="52" t="s">
        <v>6680</v>
      </c>
      <c r="E4070" s="56" t="s">
        <v>28</v>
      </c>
      <c r="F4070" s="56">
        <v>1100</v>
      </c>
      <c r="G4070" s="52"/>
      <c r="H4070" s="47"/>
      <c r="I4070" s="44"/>
      <c r="J4070" s="39" t="e">
        <f>VLOOKUP(A4070,'[1]2019.11'!$A:$B,2,0)</f>
        <v>#N/A</v>
      </c>
      <c r="X4070" s="39" t="e">
        <f>VLOOKUP(A4070,'[1]2019.30'!$A:$B,2,0)</f>
        <v>#N/A</v>
      </c>
      <c r="AJ4070" s="39" t="e">
        <f>VLOOKUP(A4070,[2]修订!$B:$C,2,0)</f>
        <v>#N/A</v>
      </c>
    </row>
    <row r="4071" s="39" customFormat="1" spans="1:36">
      <c r="A4071" s="55">
        <v>330606040</v>
      </c>
      <c r="B4071" s="52" t="s">
        <v>6681</v>
      </c>
      <c r="C4071" s="52"/>
      <c r="D4071" s="52"/>
      <c r="E4071" s="56" t="s">
        <v>28</v>
      </c>
      <c r="F4071" s="56">
        <v>850</v>
      </c>
      <c r="G4071" s="52"/>
      <c r="H4071" s="47"/>
      <c r="I4071" s="44"/>
      <c r="J4071" s="39" t="e">
        <f>VLOOKUP(A4071,'[1]2019.11'!$A:$B,2,0)</f>
        <v>#N/A</v>
      </c>
      <c r="X4071" s="39" t="e">
        <f>VLOOKUP(A4071,'[1]2019.30'!$A:$B,2,0)</f>
        <v>#N/A</v>
      </c>
      <c r="AJ4071" s="39" t="e">
        <f>VLOOKUP(A4071,[2]修订!$B:$C,2,0)</f>
        <v>#N/A</v>
      </c>
    </row>
    <row r="4072" s="39" customFormat="1" spans="1:36">
      <c r="A4072" s="55">
        <v>330606041</v>
      </c>
      <c r="B4072" s="52" t="s">
        <v>6682</v>
      </c>
      <c r="C4072" s="52" t="s">
        <v>6683</v>
      </c>
      <c r="D4072" s="52"/>
      <c r="E4072" s="56" t="s">
        <v>28</v>
      </c>
      <c r="F4072" s="56">
        <v>1100</v>
      </c>
      <c r="G4072" s="52" t="s">
        <v>507</v>
      </c>
      <c r="H4072" s="47"/>
      <c r="I4072" s="44"/>
      <c r="J4072" s="39" t="e">
        <f>VLOOKUP(A4072,'[1]2019.11'!$A:$B,2,0)</f>
        <v>#N/A</v>
      </c>
      <c r="X4072" s="39" t="e">
        <f>VLOOKUP(A4072,'[1]2019.30'!$A:$B,2,0)</f>
        <v>#N/A</v>
      </c>
      <c r="AJ4072" s="39" t="e">
        <f>VLOOKUP(A4072,[2]修订!$B:$C,2,0)</f>
        <v>#N/A</v>
      </c>
    </row>
    <row r="4073" s="39" customFormat="1" ht="24" spans="1:36">
      <c r="A4073" s="55">
        <v>330606042</v>
      </c>
      <c r="B4073" s="52" t="s">
        <v>6684</v>
      </c>
      <c r="C4073" s="52" t="s">
        <v>6685</v>
      </c>
      <c r="D4073" s="52"/>
      <c r="E4073" s="56" t="s">
        <v>28</v>
      </c>
      <c r="F4073" s="56">
        <v>1200</v>
      </c>
      <c r="G4073" s="52"/>
      <c r="H4073" s="47"/>
      <c r="I4073" s="44"/>
      <c r="J4073" s="39" t="e">
        <f>VLOOKUP(A4073,'[1]2019.11'!$A:$B,2,0)</f>
        <v>#N/A</v>
      </c>
      <c r="X4073" s="39" t="e">
        <f>VLOOKUP(A4073,'[1]2019.30'!$A:$B,2,0)</f>
        <v>#N/A</v>
      </c>
      <c r="AJ4073" s="39" t="e">
        <f>VLOOKUP(A4073,[2]修订!$B:$C,2,0)</f>
        <v>#N/A</v>
      </c>
    </row>
    <row r="4074" s="39" customFormat="1" spans="1:36">
      <c r="A4074" s="55">
        <v>330607</v>
      </c>
      <c r="B4074" s="52" t="s">
        <v>6686</v>
      </c>
      <c r="C4074" s="52" t="s">
        <v>6687</v>
      </c>
      <c r="D4074" s="52"/>
      <c r="E4074" s="56"/>
      <c r="F4074" s="56"/>
      <c r="G4074" s="52"/>
      <c r="H4074" s="47"/>
      <c r="I4074" s="44"/>
      <c r="J4074" s="39" t="e">
        <f>VLOOKUP(A4074,'[1]2019.11'!$A:$B,2,0)</f>
        <v>#N/A</v>
      </c>
      <c r="X4074" s="39" t="str">
        <f>VLOOKUP(A4074,'[1]2019.30'!$A:$B,2,0)</f>
        <v>口腔正颌手术</v>
      </c>
      <c r="Y4074" s="39">
        <f>IF(B4074=X4074,0,1)</f>
        <v>0</v>
      </c>
      <c r="Z4074" s="39" t="s">
        <v>6687</v>
      </c>
      <c r="AA4074" s="39">
        <f>IF(C4074=Z4074,0,1)</f>
        <v>0</v>
      </c>
      <c r="AB4074" s="39" t="e">
        <f>VLOOKUP(A4074,'[1]2019.30'!$A:$D,4,0)</f>
        <v>#REF!</v>
      </c>
      <c r="AC4074" s="39" t="e">
        <f>IF(D4074=AB4074,0,1)</f>
        <v>#REF!</v>
      </c>
      <c r="AD4074" s="39" t="e">
        <f>VLOOKUP(A4074,'[1]2019.30'!$A:$E,5,0)</f>
        <v>#REF!</v>
      </c>
      <c r="AE4074" s="39" t="e">
        <f>IF(E4074=AD4074,0,1)</f>
        <v>#REF!</v>
      </c>
      <c r="AF4074" s="39" t="e">
        <f>VLOOKUP(A4074,'[1]2019.30'!$A:$F,6,0)</f>
        <v>#REF!</v>
      </c>
      <c r="AG4074" s="39" t="e">
        <f>IF(F4074=AF4074,0,1)</f>
        <v>#REF!</v>
      </c>
      <c r="AH4074" s="39">
        <v>0</v>
      </c>
      <c r="AI4074" s="39">
        <f>IF(G4074=AH4074,0,1)</f>
        <v>0</v>
      </c>
      <c r="AJ4074" s="39" t="e">
        <f>VLOOKUP(A4074,[2]修订!$B:$C,2,0)</f>
        <v>#N/A</v>
      </c>
    </row>
    <row r="4075" s="39" customFormat="1" ht="36" spans="1:36">
      <c r="A4075" s="55">
        <v>330607001</v>
      </c>
      <c r="B4075" s="52" t="s">
        <v>6688</v>
      </c>
      <c r="C4075" s="52" t="s">
        <v>6689</v>
      </c>
      <c r="D4075" s="52" t="s">
        <v>3645</v>
      </c>
      <c r="E4075" s="56" t="s">
        <v>3646</v>
      </c>
      <c r="F4075" s="56">
        <v>1900</v>
      </c>
      <c r="G4075" s="52" t="s">
        <v>6690</v>
      </c>
      <c r="H4075" s="47"/>
      <c r="I4075" s="44"/>
      <c r="J4075" s="39" t="e">
        <f>VLOOKUP(A4075,'[1]2019.11'!$A:$B,2,0)</f>
        <v>#N/A</v>
      </c>
      <c r="X4075" s="39" t="e">
        <f>VLOOKUP(A4075,'[1]2019.30'!$A:$B,2,0)</f>
        <v>#N/A</v>
      </c>
      <c r="AJ4075" s="39" t="e">
        <f>VLOOKUP(A4075,[2]修订!$B:$C,2,0)</f>
        <v>#N/A</v>
      </c>
    </row>
    <row r="4076" s="39" customFormat="1" ht="24" spans="1:36">
      <c r="A4076" s="55">
        <v>330607002</v>
      </c>
      <c r="B4076" s="52" t="s">
        <v>6691</v>
      </c>
      <c r="C4076" s="52" t="s">
        <v>6692</v>
      </c>
      <c r="D4076" s="52" t="s">
        <v>3645</v>
      </c>
      <c r="E4076" s="56" t="s">
        <v>3646</v>
      </c>
      <c r="F4076" s="56">
        <v>2450</v>
      </c>
      <c r="G4076" s="52"/>
      <c r="H4076" s="47"/>
      <c r="I4076" s="44"/>
      <c r="J4076" s="39" t="e">
        <f>VLOOKUP(A4076,'[1]2019.11'!$A:$B,2,0)</f>
        <v>#N/A</v>
      </c>
      <c r="X4076" s="39" t="e">
        <f>VLOOKUP(A4076,'[1]2019.30'!$A:$B,2,0)</f>
        <v>#N/A</v>
      </c>
      <c r="AJ4076" s="39" t="e">
        <f>VLOOKUP(A4076,[2]修订!$B:$C,2,0)</f>
        <v>#N/A</v>
      </c>
    </row>
    <row r="4077" s="39" customFormat="1" ht="24" spans="1:36">
      <c r="A4077" s="55">
        <v>330607003</v>
      </c>
      <c r="B4077" s="52" t="s">
        <v>6693</v>
      </c>
      <c r="C4077" s="52" t="s">
        <v>6692</v>
      </c>
      <c r="D4077" s="52" t="s">
        <v>3645</v>
      </c>
      <c r="E4077" s="56" t="s">
        <v>3646</v>
      </c>
      <c r="F4077" s="56">
        <v>3200</v>
      </c>
      <c r="G4077" s="52"/>
      <c r="H4077" s="47"/>
      <c r="I4077" s="44"/>
      <c r="J4077" s="39" t="e">
        <f>VLOOKUP(A4077,'[1]2019.11'!$A:$B,2,0)</f>
        <v>#N/A</v>
      </c>
      <c r="X4077" s="39" t="e">
        <f>VLOOKUP(A4077,'[1]2019.30'!$A:$B,2,0)</f>
        <v>#N/A</v>
      </c>
      <c r="AJ4077" s="39" t="e">
        <f>VLOOKUP(A4077,[2]修订!$B:$C,2,0)</f>
        <v>#N/A</v>
      </c>
    </row>
    <row r="4078" s="39" customFormat="1" ht="24" spans="1:36">
      <c r="A4078" s="55">
        <v>330607004</v>
      </c>
      <c r="B4078" s="52" t="s">
        <v>6694</v>
      </c>
      <c r="C4078" s="52" t="s">
        <v>6695</v>
      </c>
      <c r="D4078" s="52" t="s">
        <v>3645</v>
      </c>
      <c r="E4078" s="56" t="s">
        <v>3646</v>
      </c>
      <c r="F4078" s="56">
        <v>1500</v>
      </c>
      <c r="G4078" s="52"/>
      <c r="H4078" s="47"/>
      <c r="I4078" s="44"/>
      <c r="J4078" s="39" t="e">
        <f>VLOOKUP(A4078,'[1]2019.11'!$A:$B,2,0)</f>
        <v>#N/A</v>
      </c>
      <c r="X4078" s="39" t="e">
        <f>VLOOKUP(A4078,'[1]2019.30'!$A:$B,2,0)</f>
        <v>#N/A</v>
      </c>
      <c r="AJ4078" s="39" t="e">
        <f>VLOOKUP(A4078,[2]修订!$B:$C,2,0)</f>
        <v>#N/A</v>
      </c>
    </row>
    <row r="4079" s="39" customFormat="1" ht="48" spans="1:36">
      <c r="A4079" s="55">
        <v>330607005</v>
      </c>
      <c r="B4079" s="52" t="s">
        <v>6696</v>
      </c>
      <c r="C4079" s="52" t="s">
        <v>6697</v>
      </c>
      <c r="D4079" s="52" t="s">
        <v>3645</v>
      </c>
      <c r="E4079" s="56" t="s">
        <v>3646</v>
      </c>
      <c r="F4079" s="56">
        <v>2255</v>
      </c>
      <c r="G4079" s="52"/>
      <c r="H4079" s="47" t="s">
        <v>68</v>
      </c>
      <c r="I4079" s="44"/>
      <c r="J4079" s="39" t="e">
        <f>VLOOKUP(A4079,'[1]2019.11'!$A:$B,2,0)</f>
        <v>#N/A</v>
      </c>
      <c r="X4079" s="39" t="str">
        <f>VLOOKUP(A4079,'[1]2019.30'!$A:$B,2,0)</f>
        <v>下颌升支截骨术</v>
      </c>
      <c r="Y4079" s="39">
        <f>IF(B4079=X4079,0,1)</f>
        <v>0</v>
      </c>
      <c r="Z4079" s="39" t="s">
        <v>6697</v>
      </c>
      <c r="AA4079" s="39">
        <f>IF(C4079=Z4079,0,1)</f>
        <v>0</v>
      </c>
      <c r="AB4079" s="39" t="str">
        <f>VLOOKUP(A4079,'[1]2019.30'!$A:$D,4,0)</f>
        <v>特殊材料</v>
      </c>
      <c r="AC4079" s="39">
        <f>IF(D4079=AB4079,0,1)</f>
        <v>0</v>
      </c>
      <c r="AD4079" s="39" t="str">
        <f>VLOOKUP(A4079,'[1]2019.30'!$A:$E,5,0)</f>
        <v>单颌</v>
      </c>
      <c r="AE4079" s="39">
        <f>IF(E4079=AD4079,0,1)</f>
        <v>0</v>
      </c>
      <c r="AF4079" s="39">
        <f>VLOOKUP(A4079,'[1]2019.30'!$A:$F,6,0)</f>
        <v>2255</v>
      </c>
      <c r="AG4079" s="39">
        <f>IF(F4079=AF4079,0,1)</f>
        <v>0</v>
      </c>
      <c r="AH4079" s="39">
        <v>0</v>
      </c>
      <c r="AI4079" s="39">
        <f>IF(G4079=AH4079,0,1)</f>
        <v>0</v>
      </c>
      <c r="AJ4079" s="39" t="e">
        <f>VLOOKUP(A4079,[2]修订!$B:$C,2,0)</f>
        <v>#N/A</v>
      </c>
    </row>
    <row r="4080" s="39" customFormat="1" ht="24" spans="1:36">
      <c r="A4080" s="55">
        <v>330607006</v>
      </c>
      <c r="B4080" s="52" t="s">
        <v>6698</v>
      </c>
      <c r="C4080" s="52" t="s">
        <v>6699</v>
      </c>
      <c r="D4080" s="52" t="s">
        <v>3645</v>
      </c>
      <c r="E4080" s="56" t="s">
        <v>28</v>
      </c>
      <c r="F4080" s="56">
        <v>1900</v>
      </c>
      <c r="G4080" s="52"/>
      <c r="H4080" s="47"/>
      <c r="I4080" s="44"/>
      <c r="J4080" s="39" t="e">
        <f>VLOOKUP(A4080,'[1]2019.11'!$A:$B,2,0)</f>
        <v>#N/A</v>
      </c>
      <c r="X4080" s="39" t="e">
        <f>VLOOKUP(A4080,'[1]2019.30'!$A:$B,2,0)</f>
        <v>#N/A</v>
      </c>
      <c r="AJ4080" s="39" t="e">
        <f>VLOOKUP(A4080,[2]修订!$B:$C,2,0)</f>
        <v>#N/A</v>
      </c>
    </row>
    <row r="4081" s="39" customFormat="1" ht="24" spans="1:36">
      <c r="A4081" s="55">
        <v>330607007</v>
      </c>
      <c r="B4081" s="52" t="s">
        <v>6700</v>
      </c>
      <c r="C4081" s="52" t="s">
        <v>6701</v>
      </c>
      <c r="D4081" s="52" t="s">
        <v>3645</v>
      </c>
      <c r="E4081" s="56" t="s">
        <v>28</v>
      </c>
      <c r="F4081" s="56">
        <v>1900</v>
      </c>
      <c r="G4081" s="52"/>
      <c r="H4081" s="47"/>
      <c r="I4081" s="44"/>
      <c r="J4081" s="39" t="e">
        <f>VLOOKUP(A4081,'[1]2019.11'!$A:$B,2,0)</f>
        <v>#N/A</v>
      </c>
      <c r="X4081" s="39" t="e">
        <f>VLOOKUP(A4081,'[1]2019.30'!$A:$B,2,0)</f>
        <v>#N/A</v>
      </c>
      <c r="AJ4081" s="39" t="e">
        <f>VLOOKUP(A4081,[2]修订!$B:$C,2,0)</f>
        <v>#N/A</v>
      </c>
    </row>
    <row r="4082" s="39" customFormat="1" spans="1:36">
      <c r="A4082" s="55">
        <v>330607008</v>
      </c>
      <c r="B4082" s="52" t="s">
        <v>6702</v>
      </c>
      <c r="C4082" s="52"/>
      <c r="D4082" s="52"/>
      <c r="E4082" s="56" t="s">
        <v>28</v>
      </c>
      <c r="F4082" s="56">
        <v>1900</v>
      </c>
      <c r="G4082" s="52"/>
      <c r="H4082" s="47"/>
      <c r="I4082" s="44"/>
      <c r="J4082" s="39" t="e">
        <f>VLOOKUP(A4082,'[1]2019.11'!$A:$B,2,0)</f>
        <v>#N/A</v>
      </c>
      <c r="X4082" s="39" t="e">
        <f>VLOOKUP(A4082,'[1]2019.30'!$A:$B,2,0)</f>
        <v>#N/A</v>
      </c>
      <c r="AJ4082" s="39" t="e">
        <f>VLOOKUP(A4082,[2]修订!$B:$C,2,0)</f>
        <v>#N/A</v>
      </c>
    </row>
    <row r="4083" s="39" customFormat="1" spans="1:36">
      <c r="A4083" s="55">
        <v>330607009</v>
      </c>
      <c r="B4083" s="52" t="s">
        <v>6703</v>
      </c>
      <c r="C4083" s="52"/>
      <c r="D4083" s="52"/>
      <c r="E4083" s="56" t="s">
        <v>28</v>
      </c>
      <c r="F4083" s="56">
        <v>2090</v>
      </c>
      <c r="G4083" s="52"/>
      <c r="H4083" s="47" t="s">
        <v>68</v>
      </c>
      <c r="I4083" s="44"/>
      <c r="J4083" s="39" t="e">
        <f>VLOOKUP(A4083,'[1]2019.11'!$A:$B,2,0)</f>
        <v>#N/A</v>
      </c>
      <c r="X4083" s="39" t="str">
        <f>VLOOKUP(A4083,'[1]2019.30'!$A:$B,2,0)</f>
        <v>下颌骨去骨皮质术</v>
      </c>
      <c r="Y4083" s="39">
        <f>IF(B4083=X4083,0,1)</f>
        <v>0</v>
      </c>
      <c r="Z4083" s="39">
        <v>0</v>
      </c>
      <c r="AA4083" s="39">
        <f>IF(C4083=Z4083,0,1)</f>
        <v>0</v>
      </c>
      <c r="AB4083" s="39" t="e">
        <f>VLOOKUP(A4083,'[1]2019.30'!$A:$D,4,0)</f>
        <v>#REF!</v>
      </c>
      <c r="AC4083" s="39" t="e">
        <f>IF(D4083=AB4083,0,1)</f>
        <v>#REF!</v>
      </c>
      <c r="AD4083" s="39" t="str">
        <f>VLOOKUP(A4083,'[1]2019.30'!$A:$E,5,0)</f>
        <v>次</v>
      </c>
      <c r="AE4083" s="39">
        <f>IF(E4083=AD4083,0,1)</f>
        <v>0</v>
      </c>
      <c r="AF4083" s="39">
        <f>VLOOKUP(A4083,'[1]2019.30'!$A:$F,6,0)</f>
        <v>2090</v>
      </c>
      <c r="AG4083" s="39">
        <f>IF(F4083=AF4083,0,1)</f>
        <v>0</v>
      </c>
      <c r="AH4083" s="39">
        <v>0</v>
      </c>
      <c r="AI4083" s="39">
        <f>IF(G4083=AH4083,0,1)</f>
        <v>0</v>
      </c>
      <c r="AJ4083" s="39" t="e">
        <f>VLOOKUP(A4083,[2]修订!$B:$C,2,0)</f>
        <v>#N/A</v>
      </c>
    </row>
    <row r="4084" s="39" customFormat="1" ht="36" spans="1:36">
      <c r="A4084" s="55">
        <v>330607010</v>
      </c>
      <c r="B4084" s="52" t="s">
        <v>6704</v>
      </c>
      <c r="C4084" s="52" t="s">
        <v>6705</v>
      </c>
      <c r="D4084" s="52"/>
      <c r="E4084" s="56" t="s">
        <v>507</v>
      </c>
      <c r="F4084" s="56">
        <v>2050</v>
      </c>
      <c r="G4084" s="52"/>
      <c r="H4084" s="47"/>
      <c r="I4084" s="44"/>
      <c r="J4084" s="39" t="e">
        <f>VLOOKUP(A4084,'[1]2019.11'!$A:$B,2,0)</f>
        <v>#N/A</v>
      </c>
      <c r="X4084" s="39" t="e">
        <f>VLOOKUP(A4084,'[1]2019.30'!$A:$B,2,0)</f>
        <v>#N/A</v>
      </c>
      <c r="AJ4084" s="39" t="e">
        <f>VLOOKUP(A4084,[2]修订!$B:$C,2,0)</f>
        <v>#N/A</v>
      </c>
    </row>
    <row r="4085" s="39" customFormat="1" ht="24" spans="1:36">
      <c r="A4085" s="55">
        <v>330607011</v>
      </c>
      <c r="B4085" s="52" t="s">
        <v>6706</v>
      </c>
      <c r="C4085" s="52" t="s">
        <v>6707</v>
      </c>
      <c r="D4085" s="52" t="s">
        <v>3645</v>
      </c>
      <c r="E4085" s="56" t="s">
        <v>28</v>
      </c>
      <c r="F4085" s="56">
        <v>1870</v>
      </c>
      <c r="G4085" s="52"/>
      <c r="H4085" s="47" t="s">
        <v>68</v>
      </c>
      <c r="I4085" s="44"/>
      <c r="J4085" s="39" t="e">
        <f>VLOOKUP(A4085,'[1]2019.11'!$A:$B,2,0)</f>
        <v>#N/A</v>
      </c>
      <c r="X4085" s="39" t="str">
        <f>VLOOKUP(A4085,'[1]2019.30'!$A:$B,2,0)</f>
        <v>水平截骨颏成形术</v>
      </c>
      <c r="Y4085" s="39">
        <f>IF(B4085=X4085,0,1)</f>
        <v>0</v>
      </c>
      <c r="Z4085" s="39" t="s">
        <v>6707</v>
      </c>
      <c r="AA4085" s="39">
        <f>IF(C4085=Z4085,0,1)</f>
        <v>0</v>
      </c>
      <c r="AB4085" s="39" t="str">
        <f>VLOOKUP(A4085,'[1]2019.30'!$A:$D,4,0)</f>
        <v>特殊材料</v>
      </c>
      <c r="AC4085" s="39">
        <f>IF(D4085=AB4085,0,1)</f>
        <v>0</v>
      </c>
      <c r="AD4085" s="39" t="str">
        <f>VLOOKUP(A4085,'[1]2019.30'!$A:$E,5,0)</f>
        <v>次</v>
      </c>
      <c r="AE4085" s="39">
        <f>IF(E4085=AD4085,0,1)</f>
        <v>0</v>
      </c>
      <c r="AF4085" s="39">
        <f>VLOOKUP(A4085,'[1]2019.30'!$A:$F,6,0)</f>
        <v>1870</v>
      </c>
      <c r="AG4085" s="39">
        <f>IF(F4085=AF4085,0,1)</f>
        <v>0</v>
      </c>
      <c r="AH4085" s="39">
        <v>0</v>
      </c>
      <c r="AI4085" s="39">
        <f>IF(G4085=AH4085,0,1)</f>
        <v>0</v>
      </c>
      <c r="AJ4085" s="39" t="e">
        <f>VLOOKUP(A4085,[2]修订!$B:$C,2,0)</f>
        <v>#N/A</v>
      </c>
    </row>
    <row r="4086" s="39" customFormat="1" ht="48" spans="1:36">
      <c r="A4086" s="55">
        <v>330607012</v>
      </c>
      <c r="B4086" s="52" t="s">
        <v>6708</v>
      </c>
      <c r="C4086" s="52" t="s">
        <v>6709</v>
      </c>
      <c r="D4086" s="52" t="s">
        <v>3645</v>
      </c>
      <c r="E4086" s="56" t="s">
        <v>28</v>
      </c>
      <c r="F4086" s="56">
        <v>1400</v>
      </c>
      <c r="G4086" s="52"/>
      <c r="H4086" s="47"/>
      <c r="I4086" s="44"/>
      <c r="J4086" s="39" t="e">
        <f>VLOOKUP(A4086,'[1]2019.11'!$A:$B,2,0)</f>
        <v>#N/A</v>
      </c>
      <c r="X4086" s="39" t="e">
        <f>VLOOKUP(A4086,'[1]2019.30'!$A:$B,2,0)</f>
        <v>#N/A</v>
      </c>
      <c r="AJ4086" s="39" t="e">
        <f>VLOOKUP(A4086,[2]修订!$B:$C,2,0)</f>
        <v>#N/A</v>
      </c>
    </row>
    <row r="4087" s="39" customFormat="1" ht="24" spans="1:36">
      <c r="A4087" s="55">
        <v>330607013</v>
      </c>
      <c r="B4087" s="52" t="s">
        <v>6710</v>
      </c>
      <c r="C4087" s="52" t="s">
        <v>6711</v>
      </c>
      <c r="D4087" s="52" t="s">
        <v>6712</v>
      </c>
      <c r="E4087" s="56" t="s">
        <v>447</v>
      </c>
      <c r="F4087" s="56">
        <v>1650</v>
      </c>
      <c r="G4087" s="52" t="s">
        <v>6713</v>
      </c>
      <c r="H4087" s="47"/>
      <c r="I4087" s="44"/>
      <c r="J4087" s="39" t="e">
        <f>VLOOKUP(A4087,'[1]2019.11'!$A:$B,2,0)</f>
        <v>#N/A</v>
      </c>
      <c r="X4087" s="39" t="e">
        <f>VLOOKUP(A4087,'[1]2019.30'!$A:$B,2,0)</f>
        <v>#N/A</v>
      </c>
      <c r="AJ4087" s="39" t="e">
        <f>VLOOKUP(A4087,[2]修订!$B:$C,2,0)</f>
        <v>#N/A</v>
      </c>
    </row>
    <row r="4088" s="39" customFormat="1" ht="36" spans="1:36">
      <c r="A4088" s="55">
        <v>330607014</v>
      </c>
      <c r="B4088" s="52" t="s">
        <v>6714</v>
      </c>
      <c r="C4088" s="52" t="s">
        <v>6715</v>
      </c>
      <c r="D4088" s="52" t="s">
        <v>3645</v>
      </c>
      <c r="E4088" s="56" t="s">
        <v>507</v>
      </c>
      <c r="F4088" s="56">
        <v>1400</v>
      </c>
      <c r="G4088" s="52"/>
      <c r="H4088" s="47"/>
      <c r="I4088" s="44"/>
      <c r="J4088" s="39" t="e">
        <f>VLOOKUP(A4088,'[1]2019.11'!$A:$B,2,0)</f>
        <v>#N/A</v>
      </c>
      <c r="X4088" s="39" t="e">
        <f>VLOOKUP(A4088,'[1]2019.30'!$A:$B,2,0)</f>
        <v>#N/A</v>
      </c>
      <c r="AJ4088" s="39" t="e">
        <f>VLOOKUP(A4088,[2]修订!$B:$C,2,0)</f>
        <v>#N/A</v>
      </c>
    </row>
    <row r="4089" s="39" customFormat="1" ht="36" spans="1:36">
      <c r="A4089" s="55">
        <v>330607015</v>
      </c>
      <c r="B4089" s="52" t="s">
        <v>6716</v>
      </c>
      <c r="C4089" s="52" t="s">
        <v>6717</v>
      </c>
      <c r="D4089" s="52" t="s">
        <v>6718</v>
      </c>
      <c r="E4089" s="56" t="s">
        <v>507</v>
      </c>
      <c r="F4089" s="56">
        <v>1400</v>
      </c>
      <c r="G4089" s="52"/>
      <c r="H4089" s="47"/>
      <c r="I4089" s="44"/>
      <c r="J4089" s="39" t="e">
        <f>VLOOKUP(A4089,'[1]2019.11'!$A:$B,2,0)</f>
        <v>#N/A</v>
      </c>
      <c r="X4089" s="39" t="e">
        <f>VLOOKUP(A4089,'[1]2019.30'!$A:$B,2,0)</f>
        <v>#N/A</v>
      </c>
      <c r="AJ4089" s="39" t="e">
        <f>VLOOKUP(A4089,[2]修订!$B:$C,2,0)</f>
        <v>#N/A</v>
      </c>
    </row>
    <row r="4090" s="39" customFormat="1" ht="24" spans="1:36">
      <c r="A4090" s="55">
        <v>330607016</v>
      </c>
      <c r="B4090" s="52" t="s">
        <v>6719</v>
      </c>
      <c r="C4090" s="52" t="s">
        <v>6720</v>
      </c>
      <c r="D4090" s="52" t="s">
        <v>5958</v>
      </c>
      <c r="E4090" s="56" t="s">
        <v>507</v>
      </c>
      <c r="F4090" s="56">
        <v>760</v>
      </c>
      <c r="G4090" s="52"/>
      <c r="H4090" s="47"/>
      <c r="I4090" s="44"/>
      <c r="J4090" s="39" t="e">
        <f>VLOOKUP(A4090,'[1]2019.11'!$A:$B,2,0)</f>
        <v>#N/A</v>
      </c>
      <c r="X4090" s="39" t="e">
        <f>VLOOKUP(A4090,'[1]2019.30'!$A:$B,2,0)</f>
        <v>#N/A</v>
      </c>
      <c r="AJ4090" s="39" t="e">
        <f>VLOOKUP(A4090,[2]修订!$B:$C,2,0)</f>
        <v>#N/A</v>
      </c>
    </row>
    <row r="4091" s="39" customFormat="1" ht="36" spans="1:36">
      <c r="A4091" s="55">
        <v>330607017</v>
      </c>
      <c r="B4091" s="52" t="s">
        <v>6721</v>
      </c>
      <c r="C4091" s="52" t="s">
        <v>6722</v>
      </c>
      <c r="D4091" s="52" t="s">
        <v>6723</v>
      </c>
      <c r="E4091" s="56" t="s">
        <v>507</v>
      </c>
      <c r="F4091" s="56">
        <v>1400</v>
      </c>
      <c r="G4091" s="52"/>
      <c r="H4091" s="47"/>
      <c r="I4091" s="44"/>
      <c r="J4091" s="39" t="e">
        <f>VLOOKUP(A4091,'[1]2019.11'!$A:$B,2,0)</f>
        <v>#N/A</v>
      </c>
      <c r="X4091" s="39" t="e">
        <f>VLOOKUP(A4091,'[1]2019.30'!$A:$B,2,0)</f>
        <v>#N/A</v>
      </c>
      <c r="AJ4091" s="39" t="e">
        <f>VLOOKUP(A4091,[2]修订!$B:$C,2,0)</f>
        <v>#N/A</v>
      </c>
    </row>
    <row r="4092" s="39" customFormat="1" spans="1:36">
      <c r="A4092" s="55">
        <v>330608</v>
      </c>
      <c r="B4092" s="52" t="s">
        <v>6724</v>
      </c>
      <c r="C4092" s="52" t="s">
        <v>6725</v>
      </c>
      <c r="D4092" s="52"/>
      <c r="E4092" s="56"/>
      <c r="F4092" s="56"/>
      <c r="G4092" s="52"/>
      <c r="H4092" s="47"/>
      <c r="I4092" s="44"/>
      <c r="J4092" s="39" t="str">
        <f>VLOOKUP(A4092,'[1]2019.11'!$A:$B,2,0)</f>
        <v>口腔创伤手术</v>
      </c>
      <c r="K4092" s="39">
        <f>IF(B4092=J4092,0,1)</f>
        <v>0</v>
      </c>
      <c r="L4092" s="39" t="s">
        <v>6725</v>
      </c>
      <c r="M4092" s="39">
        <f>IF(C4092=L4092,0,1)</f>
        <v>0</v>
      </c>
      <c r="N4092" s="39" t="e">
        <f>VLOOKUP(A4092,'[1]2019.11'!$A:$D,4,0)</f>
        <v>#REF!</v>
      </c>
      <c r="O4092" s="39" t="e">
        <f>IF(D4092=N4092,0,1)</f>
        <v>#REF!</v>
      </c>
      <c r="P4092" s="39" t="e">
        <f>VLOOKUP(A4092:A4093,'[1]2019.11'!$A:$E,5,0)</f>
        <v>#REF!</v>
      </c>
      <c r="Q4092" s="39" t="e">
        <f>IF(E4092=P4092,0,1)</f>
        <v>#REF!</v>
      </c>
      <c r="R4092" s="39" t="e">
        <f>VLOOKUP(A4092,'[1]2019.11'!$A:$F,6,0)</f>
        <v>#REF!</v>
      </c>
      <c r="S4092" s="39" t="e">
        <f>IF(F4092=R4092,0,1)</f>
        <v>#REF!</v>
      </c>
      <c r="V4092" s="39">
        <v>0</v>
      </c>
      <c r="W4092" s="39">
        <f>IF(G4092=V4092,0,1)</f>
        <v>0</v>
      </c>
      <c r="X4092" s="39" t="str">
        <f>VLOOKUP(A4092,'[1]2019.30'!$A:$B,2,0)</f>
        <v>口腔创伤手术</v>
      </c>
      <c r="Y4092" s="39">
        <f t="shared" ref="Y4092:Y4095" si="830">IF(B4092=X4092,0,1)</f>
        <v>0</v>
      </c>
      <c r="Z4092" s="39" t="s">
        <v>6725</v>
      </c>
      <c r="AA4092" s="39">
        <f t="shared" ref="AA4092:AA4095" si="831">IF(C4092=Z4092,0,1)</f>
        <v>0</v>
      </c>
      <c r="AB4092" s="39" t="e">
        <f>VLOOKUP(A4092,'[1]2019.30'!$A:$D,4,0)</f>
        <v>#REF!</v>
      </c>
      <c r="AC4092" s="39" t="e">
        <f t="shared" ref="AC4092:AC4095" si="832">IF(D4092=AB4092,0,1)</f>
        <v>#REF!</v>
      </c>
      <c r="AD4092" s="39" t="e">
        <f>VLOOKUP(A4092,'[1]2019.30'!$A:$E,5,0)</f>
        <v>#REF!</v>
      </c>
      <c r="AE4092" s="39" t="e">
        <f t="shared" ref="AE4092:AE4095" si="833">IF(E4092=AD4092,0,1)</f>
        <v>#REF!</v>
      </c>
      <c r="AF4092" s="39" t="e">
        <f>VLOOKUP(A4092,'[1]2019.30'!$A:$F,6,0)</f>
        <v>#REF!</v>
      </c>
      <c r="AG4092" s="39" t="e">
        <f t="shared" ref="AG4092:AG4095" si="834">IF(F4092=AF4092,0,1)</f>
        <v>#REF!</v>
      </c>
      <c r="AH4092" s="39">
        <v>0</v>
      </c>
      <c r="AI4092" s="39">
        <f>IF(G4092=AH4092,0,1)</f>
        <v>0</v>
      </c>
      <c r="AJ4092" s="39" t="e">
        <f>VLOOKUP(A4092,[2]修订!$B:$C,2,0)</f>
        <v>#N/A</v>
      </c>
    </row>
    <row r="4093" s="39" customFormat="1" ht="86.25" customHeight="1" spans="1:36">
      <c r="A4093" s="55">
        <v>330608001</v>
      </c>
      <c r="B4093" s="52" t="s">
        <v>6726</v>
      </c>
      <c r="C4093" s="52" t="s">
        <v>6727</v>
      </c>
      <c r="D4093" s="52"/>
      <c r="E4093" s="56" t="s">
        <v>28</v>
      </c>
      <c r="F4093" s="56">
        <v>1370</v>
      </c>
      <c r="G4093" s="52"/>
      <c r="H4093" s="47" t="s">
        <v>68</v>
      </c>
      <c r="I4093" s="44"/>
      <c r="J4093" s="39" t="e">
        <f>VLOOKUP(A4093,'[1]2019.11'!$A:$B,2,0)</f>
        <v>#N/A</v>
      </c>
      <c r="X4093" s="39" t="str">
        <f>VLOOKUP(A4093,'[1]2019.30'!$A:$B,2,0)</f>
        <v>口腔颌面软组织清创术(大)</v>
      </c>
      <c r="Y4093" s="39">
        <f t="shared" si="830"/>
        <v>0</v>
      </c>
      <c r="Z4093" s="39" t="s">
        <v>6727</v>
      </c>
      <c r="AA4093" s="39">
        <f t="shared" si="831"/>
        <v>0</v>
      </c>
      <c r="AB4093" s="39" t="e">
        <f>VLOOKUP(A4093,'[1]2019.30'!$A:$D,4,0)</f>
        <v>#REF!</v>
      </c>
      <c r="AC4093" s="39" t="e">
        <f t="shared" si="832"/>
        <v>#REF!</v>
      </c>
      <c r="AD4093" s="39" t="str">
        <f>VLOOKUP(A4093,'[1]2019.30'!$A:$E,5,0)</f>
        <v>次</v>
      </c>
      <c r="AE4093" s="39">
        <f t="shared" si="833"/>
        <v>0</v>
      </c>
      <c r="AF4093" s="39">
        <f>VLOOKUP(A4093,'[1]2019.30'!$A:$F,6,0)</f>
        <v>1370</v>
      </c>
      <c r="AG4093" s="39">
        <f t="shared" si="834"/>
        <v>0</v>
      </c>
      <c r="AH4093" s="39">
        <v>0</v>
      </c>
      <c r="AI4093" s="39">
        <f>IF(G4093=AH4093,0,1)</f>
        <v>0</v>
      </c>
      <c r="AJ4093" s="39" t="e">
        <f>VLOOKUP(A4093,[2]修订!$B:$C,2,0)</f>
        <v>#N/A</v>
      </c>
    </row>
    <row r="4094" s="39" customFormat="1" ht="87.75" customHeight="1" spans="1:36">
      <c r="A4094" s="55">
        <v>330608002</v>
      </c>
      <c r="B4094" s="52" t="s">
        <v>6728</v>
      </c>
      <c r="C4094" s="52" t="s">
        <v>6729</v>
      </c>
      <c r="D4094" s="52"/>
      <c r="E4094" s="56" t="s">
        <v>28</v>
      </c>
      <c r="F4094" s="56">
        <v>1200</v>
      </c>
      <c r="G4094" s="52"/>
      <c r="H4094" s="47" t="s">
        <v>40</v>
      </c>
      <c r="I4094" s="44"/>
      <c r="J4094" s="39" t="str">
        <f>VLOOKUP(A4094,'[1]2019.11'!$A:$B,2,0)</f>
        <v>口腔颌面软组织清创术(中)</v>
      </c>
      <c r="K4094" s="39">
        <f>IF(B4094=J4094,0,1)</f>
        <v>0</v>
      </c>
      <c r="L4094" s="39" t="s">
        <v>6729</v>
      </c>
      <c r="M4094" s="39">
        <f>IF(C4094=L4094,0,1)</f>
        <v>0</v>
      </c>
      <c r="N4094" s="39" t="e">
        <f>VLOOKUP(A4094,'[1]2019.11'!$A:$D,4,0)</f>
        <v>#REF!</v>
      </c>
      <c r="O4094" s="39" t="e">
        <f>IF(D4094=N4094,0,1)</f>
        <v>#REF!</v>
      </c>
      <c r="P4094" s="39" t="str">
        <f>VLOOKUP(A4094:A4095,'[1]2019.11'!$A:$E,5,0)</f>
        <v>次</v>
      </c>
      <c r="Q4094" s="39">
        <f>IF(E4094=P4094,0,1)</f>
        <v>0</v>
      </c>
      <c r="R4094" s="39">
        <f>VLOOKUP(A4094,'[1]2019.11'!$A:$F,6,0)</f>
        <v>1140</v>
      </c>
      <c r="S4094" s="39">
        <f>IF(F4094=R4094,0,1)</f>
        <v>1</v>
      </c>
      <c r="T4094" s="39">
        <f>VLOOKUP(A4094,'[1]2019.30'!$A:$F,6,0)</f>
        <v>1200</v>
      </c>
      <c r="U4094" s="39">
        <f>IF(F4094=T4094,0,1)</f>
        <v>0</v>
      </c>
      <c r="V4094" s="39">
        <v>0</v>
      </c>
      <c r="W4094" s="39">
        <f>IF(G4094=V4094,0,1)</f>
        <v>0</v>
      </c>
      <c r="X4094" s="39" t="str">
        <f>VLOOKUP(A4094,'[1]2019.30'!$A:$B,2,0)</f>
        <v>口腔颌面软组织清创术(中)</v>
      </c>
      <c r="Y4094" s="39">
        <f t="shared" si="830"/>
        <v>0</v>
      </c>
      <c r="Z4094" s="39" t="s">
        <v>6729</v>
      </c>
      <c r="AA4094" s="39">
        <f t="shared" si="831"/>
        <v>0</v>
      </c>
      <c r="AB4094" s="39" t="e">
        <f>VLOOKUP(A4094,'[1]2019.30'!$A:$D,4,0)</f>
        <v>#REF!</v>
      </c>
      <c r="AC4094" s="39" t="e">
        <f t="shared" si="832"/>
        <v>#REF!</v>
      </c>
      <c r="AD4094" s="39" t="str">
        <f>VLOOKUP(A4094,'[1]2019.30'!$A:$E,5,0)</f>
        <v>次</v>
      </c>
      <c r="AE4094" s="39">
        <f t="shared" si="833"/>
        <v>0</v>
      </c>
      <c r="AF4094" s="39">
        <f>VLOOKUP(A4094,'[1]2019.30'!$A:$F,6,0)</f>
        <v>1200</v>
      </c>
      <c r="AG4094" s="39">
        <f t="shared" si="834"/>
        <v>0</v>
      </c>
      <c r="AH4094" s="39">
        <v>0</v>
      </c>
      <c r="AI4094" s="39">
        <f>IF(G4094=AH4094,0,1)</f>
        <v>0</v>
      </c>
      <c r="AJ4094" s="39" t="e">
        <f>VLOOKUP(A4094,[2]修订!$B:$C,2,0)</f>
        <v>#N/A</v>
      </c>
    </row>
    <row r="4095" s="39" customFormat="1" ht="83.25" customHeight="1" spans="1:36">
      <c r="A4095" s="55">
        <v>330608003</v>
      </c>
      <c r="B4095" s="52" t="s">
        <v>6730</v>
      </c>
      <c r="C4095" s="52" t="s">
        <v>6731</v>
      </c>
      <c r="D4095" s="52"/>
      <c r="E4095" s="56" t="s">
        <v>28</v>
      </c>
      <c r="F4095" s="56">
        <v>470</v>
      </c>
      <c r="G4095" s="52"/>
      <c r="H4095" s="47" t="s">
        <v>40</v>
      </c>
      <c r="I4095" s="44"/>
      <c r="J4095" s="39" t="str">
        <f>VLOOKUP(A4095,'[1]2019.11'!$A:$B,2,0)</f>
        <v>口腔颌面软组织清创术(小)</v>
      </c>
      <c r="K4095" s="39">
        <f>IF(B4095=J4095,0,1)</f>
        <v>0</v>
      </c>
      <c r="L4095" s="39" t="s">
        <v>6731</v>
      </c>
      <c r="M4095" s="39">
        <f>IF(C4095=L4095,0,1)</f>
        <v>0</v>
      </c>
      <c r="N4095" s="39" t="e">
        <f>VLOOKUP(A4095,'[1]2019.11'!$A:$D,4,0)</f>
        <v>#REF!</v>
      </c>
      <c r="O4095" s="39" t="e">
        <f>IF(D4095=N4095,0,1)</f>
        <v>#REF!</v>
      </c>
      <c r="P4095" s="39" t="str">
        <f>VLOOKUP(A4095:A4096,'[1]2019.11'!$A:$E,5,0)</f>
        <v>次</v>
      </c>
      <c r="Q4095" s="39">
        <f>IF(E4095=P4095,0,1)</f>
        <v>0</v>
      </c>
      <c r="R4095" s="39">
        <f>VLOOKUP(A4095,'[1]2019.11'!$A:$F,6,0)</f>
        <v>420</v>
      </c>
      <c r="S4095" s="39">
        <f>IF(F4095=R4095,0,1)</f>
        <v>1</v>
      </c>
      <c r="T4095" s="39">
        <f>VLOOKUP(A4095,'[1]2019.30'!$A:$F,6,0)</f>
        <v>470</v>
      </c>
      <c r="U4095" s="39">
        <f>IF(F4095=T4095,0,1)</f>
        <v>0</v>
      </c>
      <c r="V4095" s="39">
        <v>0</v>
      </c>
      <c r="W4095" s="39">
        <f>IF(G4095=V4095,0,1)</f>
        <v>0</v>
      </c>
      <c r="X4095" s="39" t="str">
        <f>VLOOKUP(A4095,'[1]2019.30'!$A:$B,2,0)</f>
        <v>口腔颌面软组织清创术(小)</v>
      </c>
      <c r="Y4095" s="39">
        <f t="shared" si="830"/>
        <v>0</v>
      </c>
      <c r="Z4095" s="39" t="s">
        <v>6731</v>
      </c>
      <c r="AA4095" s="39">
        <f t="shared" si="831"/>
        <v>0</v>
      </c>
      <c r="AB4095" s="39" t="e">
        <f>VLOOKUP(A4095,'[1]2019.30'!$A:$D,4,0)</f>
        <v>#REF!</v>
      </c>
      <c r="AC4095" s="39" t="e">
        <f t="shared" si="832"/>
        <v>#REF!</v>
      </c>
      <c r="AD4095" s="39" t="str">
        <f>VLOOKUP(A4095,'[1]2019.30'!$A:$E,5,0)</f>
        <v>次</v>
      </c>
      <c r="AE4095" s="39">
        <f t="shared" si="833"/>
        <v>0</v>
      </c>
      <c r="AF4095" s="39">
        <f>VLOOKUP(A4095,'[1]2019.30'!$A:$F,6,0)</f>
        <v>470</v>
      </c>
      <c r="AG4095" s="39">
        <f t="shared" si="834"/>
        <v>0</v>
      </c>
      <c r="AH4095" s="39">
        <v>0</v>
      </c>
      <c r="AI4095" s="39">
        <f>IF(G4095=AH4095,0,1)</f>
        <v>0</v>
      </c>
      <c r="AJ4095" s="39" t="e">
        <f>VLOOKUP(A4095,[2]修订!$B:$C,2,0)</f>
        <v>#N/A</v>
      </c>
    </row>
    <row r="4096" s="39" customFormat="1" ht="24" customHeight="1" spans="1:36">
      <c r="A4096" s="55">
        <v>330608004</v>
      </c>
      <c r="B4096" s="52" t="s">
        <v>6732</v>
      </c>
      <c r="C4096" s="52" t="s">
        <v>6733</v>
      </c>
      <c r="D4096" s="52" t="s">
        <v>6734</v>
      </c>
      <c r="E4096" s="56" t="s">
        <v>3646</v>
      </c>
      <c r="F4096" s="56">
        <v>280</v>
      </c>
      <c r="G4096" s="52"/>
      <c r="H4096" s="47"/>
      <c r="I4096" s="44"/>
      <c r="J4096" s="39" t="e">
        <f>VLOOKUP(A4096,'[1]2019.11'!$A:$B,2,0)</f>
        <v>#N/A</v>
      </c>
      <c r="X4096" s="39" t="e">
        <f>VLOOKUP(A4096,'[1]2019.30'!$A:$B,2,0)</f>
        <v>#N/A</v>
      </c>
      <c r="AJ4096" s="39" t="e">
        <f>VLOOKUP(A4096,[2]修订!$B:$C,2,0)</f>
        <v>#N/A</v>
      </c>
    </row>
    <row r="4097" s="39" customFormat="1" ht="27" spans="1:36">
      <c r="A4097" s="55">
        <v>330608005</v>
      </c>
      <c r="B4097" s="52" t="s">
        <v>6735</v>
      </c>
      <c r="C4097" s="52" t="s">
        <v>6733</v>
      </c>
      <c r="D4097" s="52" t="s">
        <v>6734</v>
      </c>
      <c r="E4097" s="56" t="s">
        <v>3646</v>
      </c>
      <c r="F4097" s="56">
        <v>760</v>
      </c>
      <c r="G4097" s="52"/>
      <c r="H4097" s="47" t="s">
        <v>40</v>
      </c>
      <c r="I4097" s="44"/>
      <c r="J4097" s="39" t="str">
        <f>VLOOKUP(A4097,'[1]2019.11'!$A:$B,2,0)</f>
        <v>颌骨骨折颌间固定术</v>
      </c>
      <c r="K4097" s="39">
        <f>IF(B4097=J4097,0,1)</f>
        <v>0</v>
      </c>
      <c r="L4097" s="39" t="s">
        <v>6733</v>
      </c>
      <c r="M4097" s="39">
        <f>IF(C4097=L4097,0,1)</f>
        <v>0</v>
      </c>
      <c r="N4097" s="39" t="str">
        <f>VLOOKUP(A4097,'[1]2019.11'!$A:$D,4,0)</f>
        <v>牙弓夹板</v>
      </c>
      <c r="O4097" s="39">
        <f>IF(D4097=N4097,0,1)</f>
        <v>0</v>
      </c>
      <c r="P4097" s="39" t="str">
        <f>VLOOKUP(A4097:A4098,'[1]2019.11'!$A:$E,5,0)</f>
        <v>单颌</v>
      </c>
      <c r="Q4097" s="39">
        <f>IF(E4097=P4097,0,1)</f>
        <v>0</v>
      </c>
      <c r="R4097" s="39">
        <f>VLOOKUP(A4097,'[1]2019.11'!$A:$F,6,0)</f>
        <v>740</v>
      </c>
      <c r="S4097" s="39">
        <f>IF(F4097=R4097,0,1)</f>
        <v>1</v>
      </c>
      <c r="T4097" s="39">
        <f>VLOOKUP(A4097,'[1]2019.30'!$A:$F,6,0)</f>
        <v>760</v>
      </c>
      <c r="U4097" s="39">
        <f>IF(F4097=T4097,0,1)</f>
        <v>0</v>
      </c>
      <c r="V4097" s="39">
        <v>0</v>
      </c>
      <c r="W4097" s="39">
        <f>IF(G4097=V4097,0,1)</f>
        <v>0</v>
      </c>
      <c r="X4097" s="39" t="str">
        <f>VLOOKUP(A4097,'[1]2019.30'!$A:$B,2,0)</f>
        <v>颌骨骨折颌间固定术</v>
      </c>
      <c r="Y4097" s="39">
        <f>IF(B4097=X4097,0,1)</f>
        <v>0</v>
      </c>
      <c r="Z4097" s="39" t="s">
        <v>6733</v>
      </c>
      <c r="AA4097" s="39">
        <f>IF(C4097=Z4097,0,1)</f>
        <v>0</v>
      </c>
      <c r="AB4097" s="39" t="str">
        <f>VLOOKUP(A4097,'[1]2019.30'!$A:$D,4,0)</f>
        <v>牙弓夹板</v>
      </c>
      <c r="AC4097" s="39">
        <f>IF(D4097=AB4097,0,1)</f>
        <v>0</v>
      </c>
      <c r="AD4097" s="39" t="str">
        <f>VLOOKUP(A4097,'[1]2019.30'!$A:$E,5,0)</f>
        <v>单颌</v>
      </c>
      <c r="AE4097" s="39">
        <f>IF(E4097=AD4097,0,1)</f>
        <v>0</v>
      </c>
      <c r="AF4097" s="39">
        <f>VLOOKUP(A4097,'[1]2019.30'!$A:$F,6,0)</f>
        <v>760</v>
      </c>
      <c r="AG4097" s="39">
        <f>IF(F4097=AF4097,0,1)</f>
        <v>0</v>
      </c>
      <c r="AH4097" s="39">
        <v>0</v>
      </c>
      <c r="AI4097" s="39">
        <f>IF(G4097=AH4097,0,1)</f>
        <v>0</v>
      </c>
      <c r="AJ4097" s="39" t="e">
        <f>VLOOKUP(A4097,[2]修订!$B:$C,2,0)</f>
        <v>#N/A</v>
      </c>
    </row>
    <row r="4098" s="39" customFormat="1" ht="24" spans="1:36">
      <c r="A4098" s="55">
        <v>330608006</v>
      </c>
      <c r="B4098" s="52" t="s">
        <v>6736</v>
      </c>
      <c r="C4098" s="52" t="s">
        <v>6737</v>
      </c>
      <c r="D4098" s="52" t="s">
        <v>3645</v>
      </c>
      <c r="E4098" s="56" t="s">
        <v>3646</v>
      </c>
      <c r="F4098" s="56">
        <v>470</v>
      </c>
      <c r="G4098" s="52"/>
      <c r="H4098" s="47"/>
      <c r="I4098" s="44"/>
      <c r="J4098" s="39" t="e">
        <f>VLOOKUP(A4098,'[1]2019.11'!$A:$B,2,0)</f>
        <v>#N/A</v>
      </c>
      <c r="X4098" s="39" t="e">
        <f>VLOOKUP(A4098,'[1]2019.30'!$A:$B,2,0)</f>
        <v>#N/A</v>
      </c>
      <c r="AJ4098" s="39" t="e">
        <f>VLOOKUP(A4098,[2]修订!$B:$C,2,0)</f>
        <v>#N/A</v>
      </c>
    </row>
    <row r="4099" s="39" customFormat="1" ht="24" spans="1:36">
      <c r="A4099" s="55">
        <v>330608007</v>
      </c>
      <c r="B4099" s="52" t="s">
        <v>6738</v>
      </c>
      <c r="C4099" s="52" t="s">
        <v>6739</v>
      </c>
      <c r="D4099" s="52" t="s">
        <v>6740</v>
      </c>
      <c r="E4099" s="56" t="s">
        <v>507</v>
      </c>
      <c r="F4099" s="56">
        <v>1400</v>
      </c>
      <c r="G4099" s="52"/>
      <c r="H4099" s="47"/>
      <c r="I4099" s="44"/>
      <c r="J4099" s="39" t="e">
        <f>VLOOKUP(A4099,'[1]2019.11'!$A:$B,2,0)</f>
        <v>#N/A</v>
      </c>
      <c r="X4099" s="39" t="e">
        <f>VLOOKUP(A4099,'[1]2019.30'!$A:$B,2,0)</f>
        <v>#N/A</v>
      </c>
      <c r="AJ4099" s="39" t="e">
        <f>VLOOKUP(A4099,[2]修订!$B:$C,2,0)</f>
        <v>#N/A</v>
      </c>
    </row>
    <row r="4100" s="39" customFormat="1" ht="24" spans="1:36">
      <c r="A4100" s="55">
        <v>330608008</v>
      </c>
      <c r="B4100" s="52" t="s">
        <v>6741</v>
      </c>
      <c r="C4100" s="52" t="s">
        <v>6742</v>
      </c>
      <c r="D4100" s="52" t="s">
        <v>3645</v>
      </c>
      <c r="E4100" s="56" t="s">
        <v>507</v>
      </c>
      <c r="F4100" s="56">
        <v>1400</v>
      </c>
      <c r="G4100" s="52"/>
      <c r="H4100" s="47"/>
      <c r="I4100" s="44"/>
      <c r="J4100" s="39" t="e">
        <f>VLOOKUP(A4100,'[1]2019.11'!$A:$B,2,0)</f>
        <v>#N/A</v>
      </c>
      <c r="X4100" s="39" t="e">
        <f>VLOOKUP(A4100,'[1]2019.30'!$A:$B,2,0)</f>
        <v>#N/A</v>
      </c>
      <c r="AJ4100" s="39" t="e">
        <f>VLOOKUP(A4100,[2]修订!$B:$C,2,0)</f>
        <v>#N/A</v>
      </c>
    </row>
    <row r="4101" s="39" customFormat="1" ht="24" spans="1:36">
      <c r="A4101" s="55">
        <v>330608009</v>
      </c>
      <c r="B4101" s="52" t="s">
        <v>6743</v>
      </c>
      <c r="C4101" s="52" t="s">
        <v>6744</v>
      </c>
      <c r="D4101" s="52" t="s">
        <v>3645</v>
      </c>
      <c r="E4101" s="56" t="s">
        <v>3646</v>
      </c>
      <c r="F4101" s="56">
        <v>1620</v>
      </c>
      <c r="G4101" s="52"/>
      <c r="H4101" s="47" t="s">
        <v>68</v>
      </c>
      <c r="I4101" s="44"/>
      <c r="J4101" s="39" t="e">
        <f>VLOOKUP(A4101,'[1]2019.11'!$A:$B,2,0)</f>
        <v>#N/A</v>
      </c>
      <c r="X4101" s="39" t="str">
        <f>VLOOKUP(A4101,'[1]2019.30'!$A:$B,2,0)</f>
        <v>下颌骨骨折切开复位内固定术</v>
      </c>
      <c r="Y4101" s="39">
        <f>IF(B4101=X4101,0,1)</f>
        <v>0</v>
      </c>
      <c r="Z4101" s="39" t="s">
        <v>6744</v>
      </c>
      <c r="AA4101" s="39">
        <f>IF(C4101=Z4101,0,1)</f>
        <v>0</v>
      </c>
      <c r="AB4101" s="39" t="str">
        <f>VLOOKUP(A4101,'[1]2019.30'!$A:$D,4,0)</f>
        <v>特殊材料</v>
      </c>
      <c r="AC4101" s="39">
        <f>IF(D4101=AB4101,0,1)</f>
        <v>0</v>
      </c>
      <c r="AD4101" s="39" t="str">
        <f>VLOOKUP(A4101,'[1]2019.30'!$A:$E,5,0)</f>
        <v>单颌</v>
      </c>
      <c r="AE4101" s="39">
        <f>IF(E4101=AD4101,0,1)</f>
        <v>0</v>
      </c>
      <c r="AF4101" s="39">
        <f>VLOOKUP(A4101,'[1]2019.30'!$A:$F,6,0)</f>
        <v>1620</v>
      </c>
      <c r="AG4101" s="39">
        <f>IF(F4101=AF4101,0,1)</f>
        <v>0</v>
      </c>
      <c r="AH4101" s="39">
        <v>0</v>
      </c>
      <c r="AI4101" s="39">
        <f>IF(G4101=AH4101,0,1)</f>
        <v>0</v>
      </c>
      <c r="AJ4101" s="39" t="e">
        <f>VLOOKUP(A4101,[2]修订!$B:$C,2,0)</f>
        <v>#N/A</v>
      </c>
    </row>
    <row r="4102" s="39" customFormat="1" ht="24" spans="1:36">
      <c r="A4102" s="55">
        <v>330608010</v>
      </c>
      <c r="B4102" s="52" t="s">
        <v>6745</v>
      </c>
      <c r="C4102" s="52" t="s">
        <v>6742</v>
      </c>
      <c r="D4102" s="52" t="s">
        <v>3645</v>
      </c>
      <c r="E4102" s="56" t="s">
        <v>3646</v>
      </c>
      <c r="F4102" s="56">
        <v>1100</v>
      </c>
      <c r="G4102" s="52"/>
      <c r="H4102" s="47"/>
      <c r="I4102" s="44"/>
      <c r="J4102" s="39" t="e">
        <f>VLOOKUP(A4102,'[1]2019.11'!$A:$B,2,0)</f>
        <v>#N/A</v>
      </c>
      <c r="X4102" s="39" t="e">
        <f>VLOOKUP(A4102,'[1]2019.30'!$A:$B,2,0)</f>
        <v>#N/A</v>
      </c>
      <c r="AJ4102" s="39" t="e">
        <f>VLOOKUP(A4102,[2]修订!$B:$C,2,0)</f>
        <v>#N/A</v>
      </c>
    </row>
    <row r="4103" s="39" customFormat="1" ht="24" spans="1:36">
      <c r="A4103" s="55">
        <v>330608011</v>
      </c>
      <c r="B4103" s="52" t="s">
        <v>6746</v>
      </c>
      <c r="C4103" s="52" t="s">
        <v>6747</v>
      </c>
      <c r="D4103" s="52" t="s">
        <v>3645</v>
      </c>
      <c r="E4103" s="56" t="s">
        <v>507</v>
      </c>
      <c r="F4103" s="56">
        <v>1400</v>
      </c>
      <c r="G4103" s="52"/>
      <c r="H4103" s="47"/>
      <c r="I4103" s="44"/>
      <c r="J4103" s="39" t="e">
        <f>VLOOKUP(A4103,'[1]2019.11'!$A:$B,2,0)</f>
        <v>#N/A</v>
      </c>
      <c r="X4103" s="39" t="e">
        <f>VLOOKUP(A4103,'[1]2019.30'!$A:$B,2,0)</f>
        <v>#N/A</v>
      </c>
      <c r="AJ4103" s="39" t="e">
        <f>VLOOKUP(A4103,[2]修订!$B:$C,2,0)</f>
        <v>#N/A</v>
      </c>
    </row>
    <row r="4104" s="39" customFormat="1" spans="1:36">
      <c r="A4104" s="55">
        <v>330608012</v>
      </c>
      <c r="B4104" s="52" t="s">
        <v>6748</v>
      </c>
      <c r="C4104" s="52" t="s">
        <v>6749</v>
      </c>
      <c r="D4104" s="52"/>
      <c r="E4104" s="56" t="s">
        <v>507</v>
      </c>
      <c r="F4104" s="56">
        <v>950</v>
      </c>
      <c r="G4104" s="52"/>
      <c r="H4104" s="47"/>
      <c r="I4104" s="44"/>
      <c r="J4104" s="39" t="e">
        <f>VLOOKUP(A4104,'[1]2019.11'!$A:$B,2,0)</f>
        <v>#N/A</v>
      </c>
      <c r="X4104" s="39" t="e">
        <f>VLOOKUP(A4104,'[1]2019.30'!$A:$B,2,0)</f>
        <v>#N/A</v>
      </c>
      <c r="AJ4104" s="39" t="e">
        <f>VLOOKUP(A4104,[2]修订!$B:$C,2,0)</f>
        <v>#N/A</v>
      </c>
    </row>
    <row r="4105" s="39" customFormat="1" ht="24" spans="1:36">
      <c r="A4105" s="55">
        <v>330608013</v>
      </c>
      <c r="B4105" s="52" t="s">
        <v>6750</v>
      </c>
      <c r="C4105" s="52" t="s">
        <v>6751</v>
      </c>
      <c r="D4105" s="52"/>
      <c r="E4105" s="56" t="s">
        <v>507</v>
      </c>
      <c r="F4105" s="56">
        <v>1400</v>
      </c>
      <c r="G4105" s="52" t="s">
        <v>6752</v>
      </c>
      <c r="H4105" s="47"/>
      <c r="I4105" s="44"/>
      <c r="J4105" s="39" t="e">
        <f>VLOOKUP(A4105,'[1]2019.11'!$A:$B,2,0)</f>
        <v>#N/A</v>
      </c>
      <c r="X4105" s="39" t="e">
        <f>VLOOKUP(A4105,'[1]2019.30'!$A:$B,2,0)</f>
        <v>#N/A</v>
      </c>
      <c r="AJ4105" s="39" t="e">
        <f>VLOOKUP(A4105,[2]修订!$B:$C,2,0)</f>
        <v>#N/A</v>
      </c>
    </row>
    <row r="4106" s="39" customFormat="1" spans="1:36">
      <c r="A4106" s="55">
        <v>330608014</v>
      </c>
      <c r="B4106" s="52" t="s">
        <v>6753</v>
      </c>
      <c r="C4106" s="52" t="s">
        <v>6754</v>
      </c>
      <c r="D4106" s="52"/>
      <c r="E4106" s="56" t="s">
        <v>28</v>
      </c>
      <c r="F4106" s="56">
        <v>1600</v>
      </c>
      <c r="G4106" s="52"/>
      <c r="H4106" s="47"/>
      <c r="I4106" s="44"/>
      <c r="J4106" s="39" t="e">
        <f>VLOOKUP(A4106,'[1]2019.11'!$A:$B,2,0)</f>
        <v>#N/A</v>
      </c>
      <c r="X4106" s="39" t="e">
        <f>VLOOKUP(A4106,'[1]2019.30'!$A:$B,2,0)</f>
        <v>#N/A</v>
      </c>
      <c r="AJ4106" s="39" t="e">
        <f>VLOOKUP(A4106,[2]修订!$B:$C,2,0)</f>
        <v>#N/A</v>
      </c>
    </row>
    <row r="4107" s="39" customFormat="1" ht="24" spans="1:36">
      <c r="A4107" s="55">
        <v>330608015</v>
      </c>
      <c r="B4107" s="52" t="s">
        <v>6755</v>
      </c>
      <c r="C4107" s="52" t="s">
        <v>6756</v>
      </c>
      <c r="D4107" s="52"/>
      <c r="E4107" s="56" t="s">
        <v>507</v>
      </c>
      <c r="F4107" s="56">
        <v>1600</v>
      </c>
      <c r="G4107" s="52"/>
      <c r="H4107" s="47"/>
      <c r="I4107" s="44"/>
      <c r="J4107" s="39" t="e">
        <f>VLOOKUP(A4107,'[1]2019.11'!$A:$B,2,0)</f>
        <v>#N/A</v>
      </c>
      <c r="X4107" s="39" t="e">
        <f>VLOOKUP(A4107,'[1]2019.30'!$A:$B,2,0)</f>
        <v>#N/A</v>
      </c>
      <c r="AJ4107" s="39" t="e">
        <f>VLOOKUP(A4107,[2]修订!$B:$C,2,0)</f>
        <v>#N/A</v>
      </c>
    </row>
    <row r="4108" s="39" customFormat="1" ht="24" spans="1:36">
      <c r="A4108" s="55">
        <v>330608016</v>
      </c>
      <c r="B4108" s="52" t="s">
        <v>6757</v>
      </c>
      <c r="C4108" s="52" t="s">
        <v>6758</v>
      </c>
      <c r="D4108" s="52"/>
      <c r="E4108" s="56" t="s">
        <v>507</v>
      </c>
      <c r="F4108" s="56">
        <v>1400</v>
      </c>
      <c r="G4108" s="52"/>
      <c r="H4108" s="47"/>
      <c r="I4108" s="44"/>
      <c r="J4108" s="39" t="e">
        <f>VLOOKUP(A4108,'[1]2019.11'!$A:$B,2,0)</f>
        <v>#N/A</v>
      </c>
      <c r="X4108" s="39" t="e">
        <f>VLOOKUP(A4108,'[1]2019.30'!$A:$B,2,0)</f>
        <v>#N/A</v>
      </c>
      <c r="AJ4108" s="39" t="e">
        <f>VLOOKUP(A4108,[2]修订!$B:$C,2,0)</f>
        <v>#N/A</v>
      </c>
    </row>
    <row r="4109" s="39" customFormat="1" spans="1:36">
      <c r="A4109" s="55">
        <v>330608017</v>
      </c>
      <c r="B4109" s="52" t="s">
        <v>6759</v>
      </c>
      <c r="C4109" s="52"/>
      <c r="D4109" s="52"/>
      <c r="E4109" s="56" t="s">
        <v>3646</v>
      </c>
      <c r="F4109" s="56">
        <v>75</v>
      </c>
      <c r="G4109" s="52"/>
      <c r="H4109" s="47"/>
      <c r="I4109" s="44"/>
      <c r="J4109" s="39" t="e">
        <f>VLOOKUP(A4109,'[1]2019.11'!$A:$B,2,0)</f>
        <v>#N/A</v>
      </c>
      <c r="X4109" s="39" t="e">
        <f>VLOOKUP(A4109,'[1]2019.30'!$A:$B,2,0)</f>
        <v>#N/A</v>
      </c>
      <c r="AJ4109" s="39" t="e">
        <f>VLOOKUP(A4109,[2]修订!$B:$C,2,0)</f>
        <v>#N/A</v>
      </c>
    </row>
    <row r="4110" s="39" customFormat="1" spans="1:36">
      <c r="A4110" s="55">
        <v>330608018</v>
      </c>
      <c r="B4110" s="52" t="s">
        <v>6760</v>
      </c>
      <c r="C4110" s="52"/>
      <c r="D4110" s="52"/>
      <c r="E4110" s="56" t="s">
        <v>3646</v>
      </c>
      <c r="F4110" s="56">
        <v>110</v>
      </c>
      <c r="G4110" s="52"/>
      <c r="H4110" s="47"/>
      <c r="I4110" s="44"/>
      <c r="J4110" s="39" t="e">
        <f>VLOOKUP(A4110,'[1]2019.11'!$A:$B,2,0)</f>
        <v>#N/A</v>
      </c>
      <c r="X4110" s="39" t="e">
        <f>VLOOKUP(A4110,'[1]2019.30'!$A:$B,2,0)</f>
        <v>#N/A</v>
      </c>
      <c r="AJ4110" s="39" t="e">
        <f>VLOOKUP(A4110,[2]修订!$B:$C,2,0)</f>
        <v>#N/A</v>
      </c>
    </row>
    <row r="4111" s="39" customFormat="1" spans="1:36">
      <c r="A4111" s="55">
        <v>330608019</v>
      </c>
      <c r="B4111" s="52" t="s">
        <v>6761</v>
      </c>
      <c r="C4111" s="52"/>
      <c r="D4111" s="52"/>
      <c r="E4111" s="56" t="s">
        <v>3646</v>
      </c>
      <c r="F4111" s="56">
        <v>380</v>
      </c>
      <c r="G4111" s="52"/>
      <c r="H4111" s="47"/>
      <c r="I4111" s="44"/>
      <c r="J4111" s="39" t="e">
        <f>VLOOKUP(A4111,'[1]2019.11'!$A:$B,2,0)</f>
        <v>#N/A</v>
      </c>
      <c r="X4111" s="39" t="e">
        <f>VLOOKUP(A4111,'[1]2019.30'!$A:$B,2,0)</f>
        <v>#N/A</v>
      </c>
      <c r="AJ4111" s="39" t="e">
        <f>VLOOKUP(A4111,[2]修订!$B:$C,2,0)</f>
        <v>#N/A</v>
      </c>
    </row>
    <row r="4112" s="39" customFormat="1" ht="36" spans="1:36">
      <c r="A4112" s="55">
        <v>330608020</v>
      </c>
      <c r="B4112" s="52" t="s">
        <v>6762</v>
      </c>
      <c r="C4112" s="52" t="s">
        <v>6763</v>
      </c>
      <c r="D4112" s="52" t="s">
        <v>6764</v>
      </c>
      <c r="E4112" s="56" t="s">
        <v>3646</v>
      </c>
      <c r="F4112" s="56">
        <v>1400</v>
      </c>
      <c r="G4112" s="52"/>
      <c r="H4112" s="47"/>
      <c r="I4112" s="44"/>
      <c r="J4112" s="39" t="e">
        <f>VLOOKUP(A4112,'[1]2019.11'!$A:$B,2,0)</f>
        <v>#N/A</v>
      </c>
      <c r="X4112" s="39" t="e">
        <f>VLOOKUP(A4112,'[1]2019.30'!$A:$B,2,0)</f>
        <v>#N/A</v>
      </c>
      <c r="AJ4112" s="39" t="e">
        <f>VLOOKUP(A4112,[2]修订!$B:$C,2,0)</f>
        <v>#N/A</v>
      </c>
    </row>
    <row r="4113" s="39" customFormat="1" ht="24" spans="1:36">
      <c r="A4113" s="55">
        <v>330608021</v>
      </c>
      <c r="B4113" s="52" t="s">
        <v>6765</v>
      </c>
      <c r="C4113" s="52" t="s">
        <v>6766</v>
      </c>
      <c r="D4113" s="52" t="s">
        <v>6767</v>
      </c>
      <c r="E4113" s="56" t="s">
        <v>3646</v>
      </c>
      <c r="F4113" s="56">
        <v>1600</v>
      </c>
      <c r="G4113" s="52"/>
      <c r="H4113" s="47"/>
      <c r="I4113" s="44"/>
      <c r="J4113" s="39" t="e">
        <f>VLOOKUP(A4113,'[1]2019.11'!$A:$B,2,0)</f>
        <v>#N/A</v>
      </c>
      <c r="X4113" s="39" t="e">
        <f>VLOOKUP(A4113,'[1]2019.30'!$A:$B,2,0)</f>
        <v>#N/A</v>
      </c>
      <c r="AJ4113" s="39" t="e">
        <f>VLOOKUP(A4113,[2]修订!$B:$C,2,0)</f>
        <v>#N/A</v>
      </c>
    </row>
    <row r="4114" s="39" customFormat="1" ht="24" spans="1:36">
      <c r="A4114" s="55">
        <v>330608022</v>
      </c>
      <c r="B4114" s="52" t="s">
        <v>6768</v>
      </c>
      <c r="C4114" s="52" t="s">
        <v>6769</v>
      </c>
      <c r="D4114" s="52"/>
      <c r="E4114" s="56" t="s">
        <v>3646</v>
      </c>
      <c r="F4114" s="56">
        <v>1600</v>
      </c>
      <c r="G4114" s="52"/>
      <c r="H4114" s="47"/>
      <c r="I4114" s="44"/>
      <c r="J4114" s="39" t="e">
        <f>VLOOKUP(A4114,'[1]2019.11'!$A:$B,2,0)</f>
        <v>#N/A</v>
      </c>
      <c r="X4114" s="39" t="e">
        <f>VLOOKUP(A4114,'[1]2019.30'!$A:$B,2,0)</f>
        <v>#N/A</v>
      </c>
      <c r="AJ4114" s="39" t="e">
        <f>VLOOKUP(A4114,[2]修订!$B:$C,2,0)</f>
        <v>#N/A</v>
      </c>
    </row>
    <row r="4115" s="39" customFormat="1" ht="24" spans="1:36">
      <c r="A4115" s="55">
        <v>330608023</v>
      </c>
      <c r="B4115" s="52" t="s">
        <v>6770</v>
      </c>
      <c r="C4115" s="52" t="s">
        <v>6771</v>
      </c>
      <c r="D4115" s="52"/>
      <c r="E4115" s="56" t="s">
        <v>3646</v>
      </c>
      <c r="F4115" s="56">
        <v>2050</v>
      </c>
      <c r="G4115" s="52"/>
      <c r="H4115" s="47"/>
      <c r="I4115" s="44"/>
      <c r="J4115" s="39" t="e">
        <f>VLOOKUP(A4115,'[1]2019.11'!$A:$B,2,0)</f>
        <v>#N/A</v>
      </c>
      <c r="X4115" s="39" t="e">
        <f>VLOOKUP(A4115,'[1]2019.30'!$A:$B,2,0)</f>
        <v>#N/A</v>
      </c>
      <c r="AJ4115" s="39" t="e">
        <f>VLOOKUP(A4115,[2]修订!$B:$C,2,0)</f>
        <v>#N/A</v>
      </c>
    </row>
    <row r="4116" s="39" customFormat="1" spans="1:36">
      <c r="A4116" s="55">
        <v>330608024</v>
      </c>
      <c r="B4116" s="52" t="s">
        <v>6772</v>
      </c>
      <c r="C4116" s="52" t="s">
        <v>6766</v>
      </c>
      <c r="D4116" s="52" t="s">
        <v>6773</v>
      </c>
      <c r="E4116" s="56" t="s">
        <v>3646</v>
      </c>
      <c r="F4116" s="56">
        <v>1100</v>
      </c>
      <c r="G4116" s="52"/>
      <c r="H4116" s="47"/>
      <c r="I4116" s="44"/>
      <c r="J4116" s="39" t="e">
        <f>VLOOKUP(A4116,'[1]2019.11'!$A:$B,2,0)</f>
        <v>#N/A</v>
      </c>
      <c r="X4116" s="39" t="e">
        <f>VLOOKUP(A4116,'[1]2019.30'!$A:$B,2,0)</f>
        <v>#N/A</v>
      </c>
      <c r="AJ4116" s="39" t="e">
        <f>VLOOKUP(A4116,[2]修订!$B:$C,2,0)</f>
        <v>#N/A</v>
      </c>
    </row>
    <row r="4117" s="39" customFormat="1" ht="36" spans="1:36">
      <c r="A4117" s="55">
        <v>330608025</v>
      </c>
      <c r="B4117" s="52" t="s">
        <v>6774</v>
      </c>
      <c r="C4117" s="52" t="s">
        <v>6775</v>
      </c>
      <c r="D4117" s="52"/>
      <c r="E4117" s="56" t="s">
        <v>3646</v>
      </c>
      <c r="F4117" s="56">
        <v>1100</v>
      </c>
      <c r="G4117" s="52"/>
      <c r="H4117" s="47"/>
      <c r="I4117" s="44"/>
      <c r="J4117" s="39" t="e">
        <f>VLOOKUP(A4117,'[1]2019.11'!$A:$B,2,0)</f>
        <v>#N/A</v>
      </c>
      <c r="X4117" s="39" t="e">
        <f>VLOOKUP(A4117,'[1]2019.30'!$A:$B,2,0)</f>
        <v>#N/A</v>
      </c>
      <c r="AJ4117" s="39" t="e">
        <f>VLOOKUP(A4117,[2]修订!$B:$C,2,0)</f>
        <v>#N/A</v>
      </c>
    </row>
    <row r="4118" s="39" customFormat="1" ht="24" spans="1:36">
      <c r="A4118" s="55">
        <v>330608026</v>
      </c>
      <c r="B4118" s="52" t="s">
        <v>6776</v>
      </c>
      <c r="C4118" s="52" t="s">
        <v>6777</v>
      </c>
      <c r="D4118" s="52" t="s">
        <v>6764</v>
      </c>
      <c r="E4118" s="56" t="s">
        <v>3646</v>
      </c>
      <c r="F4118" s="56">
        <v>1100</v>
      </c>
      <c r="G4118" s="52"/>
      <c r="H4118" s="47"/>
      <c r="I4118" s="44"/>
      <c r="J4118" s="39" t="e">
        <f>VLOOKUP(A4118,'[1]2019.11'!$A:$B,2,0)</f>
        <v>#N/A</v>
      </c>
      <c r="X4118" s="39" t="e">
        <f>VLOOKUP(A4118,'[1]2019.30'!$A:$B,2,0)</f>
        <v>#N/A</v>
      </c>
      <c r="AJ4118" s="39" t="e">
        <f>VLOOKUP(A4118,[2]修订!$B:$C,2,0)</f>
        <v>#N/A</v>
      </c>
    </row>
    <row r="4119" s="39" customFormat="1" ht="36" spans="1:36">
      <c r="A4119" s="55">
        <v>330608027</v>
      </c>
      <c r="B4119" s="52" t="s">
        <v>6778</v>
      </c>
      <c r="C4119" s="52" t="s">
        <v>6779</v>
      </c>
      <c r="D4119" s="52"/>
      <c r="E4119" s="56" t="s">
        <v>3646</v>
      </c>
      <c r="F4119" s="56">
        <v>1650</v>
      </c>
      <c r="G4119" s="52"/>
      <c r="H4119" s="47"/>
      <c r="I4119" s="44"/>
      <c r="J4119" s="39" t="e">
        <f>VLOOKUP(A4119,'[1]2019.11'!$A:$B,2,0)</f>
        <v>#N/A</v>
      </c>
      <c r="X4119" s="39" t="e">
        <f>VLOOKUP(A4119,'[1]2019.30'!$A:$B,2,0)</f>
        <v>#N/A</v>
      </c>
      <c r="AJ4119" s="39" t="e">
        <f>VLOOKUP(A4119,[2]修订!$B:$C,2,0)</f>
        <v>#N/A</v>
      </c>
    </row>
    <row r="4120" s="39" customFormat="1" ht="24" spans="1:36">
      <c r="A4120" s="55">
        <v>330608028</v>
      </c>
      <c r="B4120" s="52" t="s">
        <v>6780</v>
      </c>
      <c r="C4120" s="52" t="s">
        <v>6766</v>
      </c>
      <c r="D4120" s="52" t="s">
        <v>6767</v>
      </c>
      <c r="E4120" s="56" t="s">
        <v>3646</v>
      </c>
      <c r="F4120" s="56">
        <v>1650</v>
      </c>
      <c r="G4120" s="52"/>
      <c r="H4120" s="47"/>
      <c r="I4120" s="44"/>
      <c r="J4120" s="39" t="e">
        <f>VLOOKUP(A4120,'[1]2019.11'!$A:$B,2,0)</f>
        <v>#N/A</v>
      </c>
      <c r="X4120" s="39" t="e">
        <f>VLOOKUP(A4120,'[1]2019.30'!$A:$B,2,0)</f>
        <v>#N/A</v>
      </c>
      <c r="AJ4120" s="39" t="e">
        <f>VLOOKUP(A4120,[2]修订!$B:$C,2,0)</f>
        <v>#N/A</v>
      </c>
    </row>
    <row r="4121" s="39" customFormat="1" ht="24" spans="1:36">
      <c r="A4121" s="55">
        <v>330608029</v>
      </c>
      <c r="B4121" s="52" t="s">
        <v>6781</v>
      </c>
      <c r="C4121" s="52" t="s">
        <v>6782</v>
      </c>
      <c r="D4121" s="52"/>
      <c r="E4121" s="56" t="s">
        <v>3646</v>
      </c>
      <c r="F4121" s="56">
        <v>1600</v>
      </c>
      <c r="G4121" s="52"/>
      <c r="H4121" s="47"/>
      <c r="I4121" s="44"/>
      <c r="J4121" s="39" t="e">
        <f>VLOOKUP(A4121,'[1]2019.11'!$A:$B,2,0)</f>
        <v>#N/A</v>
      </c>
      <c r="X4121" s="39" t="e">
        <f>VLOOKUP(A4121,'[1]2019.30'!$A:$B,2,0)</f>
        <v>#N/A</v>
      </c>
      <c r="AJ4121" s="39" t="e">
        <f>VLOOKUP(A4121,[2]修订!$B:$C,2,0)</f>
        <v>#N/A</v>
      </c>
    </row>
    <row r="4122" s="39" customFormat="1" ht="24" spans="1:36">
      <c r="A4122" s="55">
        <v>330609</v>
      </c>
      <c r="B4122" s="52" t="s">
        <v>6783</v>
      </c>
      <c r="C4122" s="52"/>
      <c r="D4122" s="52" t="s">
        <v>6784</v>
      </c>
      <c r="E4122" s="56"/>
      <c r="F4122" s="56"/>
      <c r="G4122" s="52"/>
      <c r="H4122" s="47"/>
      <c r="I4122" s="44"/>
      <c r="J4122" s="39" t="e">
        <f>VLOOKUP(A4122,'[1]2019.11'!$A:$B,2,0)</f>
        <v>#N/A</v>
      </c>
      <c r="X4122" s="39" t="str">
        <f>VLOOKUP(A4122,'[1]2019.30'!$A:$B,2,0)</f>
        <v>口腔种植手术</v>
      </c>
      <c r="Y4122" s="39">
        <f t="shared" ref="Y4122:Y4126" si="835">IF(B4122=X4122,0,1)</f>
        <v>0</v>
      </c>
      <c r="Z4122" s="39">
        <v>0</v>
      </c>
      <c r="AA4122" s="39">
        <f t="shared" ref="AA4122:AA4126" si="836">IF(C4122=Z4122,0,1)</f>
        <v>0</v>
      </c>
      <c r="AB4122" s="39" t="str">
        <f>VLOOKUP(A4122,'[1]2019.30'!$A:$D,4,0)</f>
        <v>人工骨及骨代用品</v>
      </c>
      <c r="AC4122" s="39">
        <f t="shared" ref="AC4122:AC4126" si="837">IF(D4122=AB4122,0,1)</f>
        <v>0</v>
      </c>
      <c r="AD4122" s="39" t="e">
        <f>VLOOKUP(A4122,'[1]2019.30'!$A:$E,5,0)</f>
        <v>#REF!</v>
      </c>
      <c r="AE4122" s="39" t="e">
        <f t="shared" ref="AE4122:AE4126" si="838">IF(E4122=AD4122,0,1)</f>
        <v>#REF!</v>
      </c>
      <c r="AF4122" s="39" t="e">
        <f>VLOOKUP(A4122,'[1]2019.30'!$A:$F,6,0)</f>
        <v>#REF!</v>
      </c>
      <c r="AG4122" s="39" t="e">
        <f t="shared" ref="AG4122:AG4126" si="839">IF(F4122=AF4122,0,1)</f>
        <v>#REF!</v>
      </c>
      <c r="AH4122" s="39">
        <v>0</v>
      </c>
      <c r="AI4122" s="39">
        <f>IF(G4122=AH4122,0,1)</f>
        <v>0</v>
      </c>
      <c r="AJ4122" s="39" t="e">
        <f>VLOOKUP(A4122,[2]修订!$B:$C,2,0)</f>
        <v>#N/A</v>
      </c>
    </row>
    <row r="4123" s="39" customFormat="1" ht="27" spans="1:36">
      <c r="A4123" s="55">
        <v>330609001</v>
      </c>
      <c r="B4123" s="52" t="s">
        <v>6785</v>
      </c>
      <c r="C4123" s="52"/>
      <c r="D4123" s="52" t="s">
        <v>6786</v>
      </c>
      <c r="E4123" s="56" t="s">
        <v>28</v>
      </c>
      <c r="F4123" s="56" t="s">
        <v>48</v>
      </c>
      <c r="G4123" s="52" t="s">
        <v>6787</v>
      </c>
      <c r="H4123" s="47" t="s">
        <v>3406</v>
      </c>
      <c r="I4123" s="44">
        <v>930</v>
      </c>
      <c r="J4123" s="39" t="e">
        <f>VLOOKUP(A4123,'[1]2019.11'!$A:$B,2,0)</f>
        <v>#N/A</v>
      </c>
      <c r="X4123" s="39" t="e">
        <f>VLOOKUP(A4123,'[1]2019.30'!$A:$B,2,0)</f>
        <v>#N/A</v>
      </c>
      <c r="AJ4123" s="39" t="e">
        <f>VLOOKUP(A4123,[2]修订!$B:$C,2,0)</f>
        <v>#N/A</v>
      </c>
    </row>
    <row r="4124" s="39" customFormat="1" spans="1:36">
      <c r="A4124" s="55">
        <v>330609002</v>
      </c>
      <c r="B4124" s="52" t="s">
        <v>6788</v>
      </c>
      <c r="C4124" s="52" t="s">
        <v>6789</v>
      </c>
      <c r="D4124" s="52"/>
      <c r="E4124" s="56" t="s">
        <v>28</v>
      </c>
      <c r="F4124" s="56">
        <v>1250</v>
      </c>
      <c r="G4124" s="52"/>
      <c r="H4124" s="47" t="s">
        <v>68</v>
      </c>
      <c r="I4124" s="44"/>
      <c r="J4124" s="39" t="e">
        <f>VLOOKUP(A4124,'[1]2019.11'!$A:$B,2,0)</f>
        <v>#N/A</v>
      </c>
      <c r="X4124" s="39" t="str">
        <f>VLOOKUP(A4124,'[1]2019.30'!$A:$B,2,0)</f>
        <v>上颌窦底提升术</v>
      </c>
      <c r="Y4124" s="39">
        <f t="shared" si="835"/>
        <v>0</v>
      </c>
      <c r="Z4124" s="39" t="s">
        <v>6789</v>
      </c>
      <c r="AA4124" s="39">
        <f t="shared" si="836"/>
        <v>0</v>
      </c>
      <c r="AB4124" s="39" t="e">
        <f>VLOOKUP(A4124,'[1]2019.30'!$A:$D,4,0)</f>
        <v>#REF!</v>
      </c>
      <c r="AC4124" s="39" t="e">
        <f t="shared" si="837"/>
        <v>#REF!</v>
      </c>
      <c r="AD4124" s="39" t="str">
        <f>VLOOKUP(A4124,'[1]2019.30'!$A:$E,5,0)</f>
        <v>次</v>
      </c>
      <c r="AE4124" s="39">
        <f t="shared" si="838"/>
        <v>0</v>
      </c>
      <c r="AF4124" s="39">
        <f>VLOOKUP(A4124,'[1]2019.30'!$A:$F,6,0)</f>
        <v>1250</v>
      </c>
      <c r="AG4124" s="39">
        <f t="shared" si="839"/>
        <v>0</v>
      </c>
      <c r="AH4124" s="39">
        <v>0</v>
      </c>
      <c r="AI4124" s="39">
        <f>IF(G4124=AH4124,0,1)</f>
        <v>0</v>
      </c>
      <c r="AJ4124" s="39" t="e">
        <f>VLOOKUP(A4124,[2]修订!$B:$C,2,0)</f>
        <v>#N/A</v>
      </c>
    </row>
    <row r="4125" s="39" customFormat="1" spans="1:36">
      <c r="A4125" s="55">
        <v>330609003</v>
      </c>
      <c r="B4125" s="52" t="s">
        <v>6790</v>
      </c>
      <c r="C4125" s="52"/>
      <c r="D4125" s="52"/>
      <c r="E4125" s="56" t="s">
        <v>28</v>
      </c>
      <c r="F4125" s="56">
        <v>850</v>
      </c>
      <c r="G4125" s="52"/>
      <c r="H4125" s="47"/>
      <c r="I4125" s="44"/>
      <c r="J4125" s="39" t="e">
        <f>VLOOKUP(A4125,'[1]2019.11'!$A:$B,2,0)</f>
        <v>#N/A</v>
      </c>
      <c r="X4125" s="39" t="e">
        <f>VLOOKUP(A4125,'[1]2019.30'!$A:$B,2,0)</f>
        <v>#N/A</v>
      </c>
      <c r="AJ4125" s="39" t="e">
        <f>VLOOKUP(A4125,[2]修订!$B:$C,2,0)</f>
        <v>#N/A</v>
      </c>
    </row>
    <row r="4126" s="39" customFormat="1" spans="1:36">
      <c r="A4126" s="55">
        <v>330609004</v>
      </c>
      <c r="B4126" s="52" t="s">
        <v>6791</v>
      </c>
      <c r="C4126" s="52" t="s">
        <v>6792</v>
      </c>
      <c r="D4126" s="52"/>
      <c r="E4126" s="56" t="s">
        <v>28</v>
      </c>
      <c r="F4126" s="56">
        <v>950</v>
      </c>
      <c r="G4126" s="52"/>
      <c r="H4126" s="47" t="s">
        <v>68</v>
      </c>
      <c r="I4126" s="44"/>
      <c r="J4126" s="39" t="e">
        <f>VLOOKUP(A4126,'[1]2019.11'!$A:$B,2,0)</f>
        <v>#N/A</v>
      </c>
      <c r="X4126" s="39" t="str">
        <f>VLOOKUP(A4126,'[1]2019.30'!$A:$B,2,0)</f>
        <v>骨劈开术</v>
      </c>
      <c r="Y4126" s="39">
        <f t="shared" si="835"/>
        <v>0</v>
      </c>
      <c r="Z4126" s="39" t="s">
        <v>6792</v>
      </c>
      <c r="AA4126" s="39">
        <f t="shared" si="836"/>
        <v>0</v>
      </c>
      <c r="AB4126" s="39" t="e">
        <f>VLOOKUP(A4126,'[1]2019.30'!$A:$D,4,0)</f>
        <v>#REF!</v>
      </c>
      <c r="AC4126" s="39" t="e">
        <f t="shared" si="837"/>
        <v>#REF!</v>
      </c>
      <c r="AD4126" s="39" t="str">
        <f>VLOOKUP(A4126,'[1]2019.30'!$A:$E,5,0)</f>
        <v>次</v>
      </c>
      <c r="AE4126" s="39">
        <f t="shared" si="838"/>
        <v>0</v>
      </c>
      <c r="AF4126" s="39">
        <f>VLOOKUP(A4126,'[1]2019.30'!$A:$F,6,0)</f>
        <v>950</v>
      </c>
      <c r="AG4126" s="39">
        <f t="shared" si="839"/>
        <v>0</v>
      </c>
      <c r="AH4126" s="39">
        <v>0</v>
      </c>
      <c r="AI4126" s="39">
        <f>IF(G4126=AH4126,0,1)</f>
        <v>0</v>
      </c>
      <c r="AJ4126" s="39" t="e">
        <f>VLOOKUP(A4126,[2]修订!$B:$C,2,0)</f>
        <v>#N/A</v>
      </c>
    </row>
    <row r="4127" s="39" customFormat="1" ht="24" spans="1:36">
      <c r="A4127" s="55">
        <v>330609005</v>
      </c>
      <c r="B4127" s="52" t="s">
        <v>6793</v>
      </c>
      <c r="C4127" s="52" t="s">
        <v>6794</v>
      </c>
      <c r="D4127" s="52" t="s">
        <v>6795</v>
      </c>
      <c r="E4127" s="56" t="s">
        <v>28</v>
      </c>
      <c r="F4127" s="56">
        <v>1600</v>
      </c>
      <c r="G4127" s="52"/>
      <c r="H4127" s="47"/>
      <c r="I4127" s="44"/>
      <c r="J4127" s="39" t="e">
        <f>VLOOKUP(A4127,'[1]2019.11'!$A:$B,2,0)</f>
        <v>#N/A</v>
      </c>
      <c r="X4127" s="39" t="e">
        <f>VLOOKUP(A4127,'[1]2019.30'!$A:$B,2,0)</f>
        <v>#N/A</v>
      </c>
      <c r="AJ4127" s="39" t="e">
        <f>VLOOKUP(A4127,[2]修订!$B:$C,2,0)</f>
        <v>#N/A</v>
      </c>
    </row>
    <row r="4128" s="39" customFormat="1" ht="24" spans="1:36">
      <c r="A4128" s="55">
        <v>330609006</v>
      </c>
      <c r="B4128" s="52" t="s">
        <v>6796</v>
      </c>
      <c r="C4128" s="52" t="s">
        <v>6797</v>
      </c>
      <c r="D4128" s="52" t="s">
        <v>6532</v>
      </c>
      <c r="E4128" s="56" t="s">
        <v>28</v>
      </c>
      <c r="F4128" s="56">
        <v>2050</v>
      </c>
      <c r="G4128" s="52"/>
      <c r="H4128" s="47"/>
      <c r="I4128" s="44"/>
      <c r="J4128" s="39" t="e">
        <f>VLOOKUP(A4128,'[1]2019.11'!$A:$B,2,0)</f>
        <v>#N/A</v>
      </c>
      <c r="X4128" s="39" t="e">
        <f>VLOOKUP(A4128,'[1]2019.30'!$A:$B,2,0)</f>
        <v>#N/A</v>
      </c>
      <c r="AJ4128" s="39" t="e">
        <f>VLOOKUP(A4128,[2]修订!$B:$C,2,0)</f>
        <v>#N/A</v>
      </c>
    </row>
    <row r="4129" s="39" customFormat="1" ht="24" spans="1:36">
      <c r="A4129" s="55">
        <v>330609007</v>
      </c>
      <c r="B4129" s="52" t="s">
        <v>6798</v>
      </c>
      <c r="C4129" s="52" t="s">
        <v>6799</v>
      </c>
      <c r="D4129" s="52"/>
      <c r="E4129" s="56" t="s">
        <v>28</v>
      </c>
      <c r="F4129" s="56">
        <v>2000</v>
      </c>
      <c r="G4129" s="52"/>
      <c r="H4129" s="47" t="s">
        <v>68</v>
      </c>
      <c r="I4129" s="44"/>
      <c r="J4129" s="39" t="e">
        <f>VLOOKUP(A4129,'[1]2019.11'!$A:$B,2,0)</f>
        <v>#N/A</v>
      </c>
      <c r="X4129" s="39" t="str">
        <f>VLOOKUP(A4129,'[1]2019.30'!$A:$B,2,0)</f>
        <v>缺牙区游离骨移植术</v>
      </c>
      <c r="Y4129" s="39">
        <f t="shared" ref="Y4129:Y4138" si="840">IF(B4129=X4129,0,1)</f>
        <v>0</v>
      </c>
      <c r="Z4129" s="39" t="s">
        <v>6799</v>
      </c>
      <c r="AA4129" s="39">
        <f t="shared" ref="AA4129:AA4138" si="841">IF(C4129=Z4129,0,1)</f>
        <v>0</v>
      </c>
      <c r="AB4129" s="39" t="e">
        <f>VLOOKUP(A4129,'[1]2019.30'!$A:$D,4,0)</f>
        <v>#REF!</v>
      </c>
      <c r="AC4129" s="39" t="e">
        <f t="shared" ref="AC4129:AC4138" si="842">IF(D4129=AB4129,0,1)</f>
        <v>#REF!</v>
      </c>
      <c r="AD4129" s="39" t="str">
        <f>VLOOKUP(A4129,'[1]2019.30'!$A:$E,5,0)</f>
        <v>次</v>
      </c>
      <c r="AE4129" s="39">
        <f t="shared" ref="AE4129:AE4138" si="843">IF(E4129=AD4129,0,1)</f>
        <v>0</v>
      </c>
      <c r="AF4129" s="39">
        <f>VLOOKUP(A4129,'[1]2019.30'!$A:$F,6,0)</f>
        <v>2000</v>
      </c>
      <c r="AG4129" s="39">
        <f t="shared" ref="AG4129:AG4138" si="844">IF(F4129=AF4129,0,1)</f>
        <v>0</v>
      </c>
      <c r="AH4129" s="39">
        <v>0</v>
      </c>
      <c r="AI4129" s="39">
        <f>IF(G4129=AH4129,0,1)</f>
        <v>0</v>
      </c>
      <c r="AJ4129" s="39" t="e">
        <f>VLOOKUP(A4129,[2]修订!$B:$C,2,0)</f>
        <v>#N/A</v>
      </c>
    </row>
    <row r="4130" s="39" customFormat="1" ht="27" spans="1:36">
      <c r="A4130" s="55">
        <v>330609008</v>
      </c>
      <c r="B4130" s="52" t="s">
        <v>6800</v>
      </c>
      <c r="C4130" s="52"/>
      <c r="D4130" s="52" t="s">
        <v>6801</v>
      </c>
      <c r="E4130" s="56" t="s">
        <v>28</v>
      </c>
      <c r="F4130" s="56" t="s">
        <v>48</v>
      </c>
      <c r="G4130" s="52"/>
      <c r="H4130" s="47" t="s">
        <v>3406</v>
      </c>
      <c r="I4130" s="44">
        <v>960</v>
      </c>
      <c r="J4130" s="39" t="e">
        <f>VLOOKUP(A4130,'[1]2019.11'!$A:$B,2,0)</f>
        <v>#N/A</v>
      </c>
      <c r="X4130" s="39" t="e">
        <f>VLOOKUP(A4130,'[1]2019.30'!$A:$B,2,0)</f>
        <v>#N/A</v>
      </c>
      <c r="AJ4130" s="39" t="e">
        <f>VLOOKUP(A4130,[2]修订!$B:$C,2,0)</f>
        <v>#N/A</v>
      </c>
    </row>
    <row r="4131" s="39" customFormat="1" ht="24" spans="1:36">
      <c r="A4131" s="55">
        <v>330609009</v>
      </c>
      <c r="B4131" s="52" t="s">
        <v>6802</v>
      </c>
      <c r="C4131" s="52" t="s">
        <v>6803</v>
      </c>
      <c r="D4131" s="52" t="s">
        <v>6804</v>
      </c>
      <c r="E4131" s="56" t="s">
        <v>28</v>
      </c>
      <c r="F4131" s="56">
        <v>1700</v>
      </c>
      <c r="G4131" s="52"/>
      <c r="H4131" s="47"/>
      <c r="I4131" s="44"/>
      <c r="J4131" s="39" t="e">
        <f>VLOOKUP(A4131,'[1]2019.11'!$A:$B,2,0)</f>
        <v>#N/A</v>
      </c>
      <c r="X4131" s="39" t="e">
        <f>VLOOKUP(A4131,'[1]2019.30'!$A:$B,2,0)</f>
        <v>#N/A</v>
      </c>
      <c r="AJ4131" s="39" t="e">
        <f>VLOOKUP(A4131,[2]修订!$B:$C,2,0)</f>
        <v>#N/A</v>
      </c>
    </row>
    <row r="4132" s="39" customFormat="1" ht="24" spans="1:36">
      <c r="A4132" s="55">
        <v>330609010</v>
      </c>
      <c r="B4132" s="52" t="s">
        <v>6805</v>
      </c>
      <c r="C4132" s="52" t="s">
        <v>6806</v>
      </c>
      <c r="D4132" s="52" t="s">
        <v>6807</v>
      </c>
      <c r="E4132" s="56" t="s">
        <v>28</v>
      </c>
      <c r="F4132" s="56">
        <v>1050</v>
      </c>
      <c r="G4132" s="52"/>
      <c r="H4132" s="47" t="s">
        <v>68</v>
      </c>
      <c r="I4132" s="44"/>
      <c r="J4132" s="39" t="e">
        <f>VLOOKUP(A4132,'[1]2019.11'!$A:$B,2,0)</f>
        <v>#N/A</v>
      </c>
      <c r="X4132" s="39" t="str">
        <f>VLOOKUP(A4132,'[1]2019.30'!$A:$B,2,0)</f>
        <v>种植体二期手术</v>
      </c>
      <c r="Y4132" s="39">
        <f t="shared" si="840"/>
        <v>0</v>
      </c>
      <c r="Z4132" s="39" t="s">
        <v>6806</v>
      </c>
      <c r="AA4132" s="39">
        <f t="shared" si="841"/>
        <v>0</v>
      </c>
      <c r="AB4132" s="39" t="str">
        <f>VLOOKUP(A4132,'[1]2019.30'!$A:$D,4,0)</f>
        <v>基台</v>
      </c>
      <c r="AC4132" s="39">
        <f t="shared" si="842"/>
        <v>0</v>
      </c>
      <c r="AD4132" s="39" t="str">
        <f>VLOOKUP(A4132,'[1]2019.30'!$A:$E,5,0)</f>
        <v>次</v>
      </c>
      <c r="AE4132" s="39">
        <f t="shared" si="843"/>
        <v>0</v>
      </c>
      <c r="AF4132" s="39">
        <f>VLOOKUP(A4132,'[1]2019.30'!$A:$F,6,0)</f>
        <v>1050</v>
      </c>
      <c r="AG4132" s="39">
        <f t="shared" si="844"/>
        <v>0</v>
      </c>
      <c r="AH4132" s="39">
        <v>0</v>
      </c>
      <c r="AI4132" s="39">
        <f>IF(G4132=AH4132,0,1)</f>
        <v>0</v>
      </c>
      <c r="AJ4132" s="39" t="e">
        <f>VLOOKUP(A4132,[2]修订!$B:$C,2,0)</f>
        <v>#N/A</v>
      </c>
    </row>
    <row r="4133" s="39" customFormat="1" ht="24" spans="1:36">
      <c r="A4133" s="55">
        <v>330609011</v>
      </c>
      <c r="B4133" s="52" t="s">
        <v>6808</v>
      </c>
      <c r="C4133" s="52" t="s">
        <v>6809</v>
      </c>
      <c r="D4133" s="52"/>
      <c r="E4133" s="56" t="s">
        <v>28</v>
      </c>
      <c r="F4133" s="56">
        <v>280</v>
      </c>
      <c r="G4133" s="52"/>
      <c r="H4133" s="47"/>
      <c r="I4133" s="44"/>
      <c r="J4133" s="39" t="e">
        <f>VLOOKUP(A4133,'[1]2019.11'!$A:$B,2,0)</f>
        <v>#N/A</v>
      </c>
      <c r="X4133" s="39" t="e">
        <f>VLOOKUP(A4133,'[1]2019.30'!$A:$B,2,0)</f>
        <v>#N/A</v>
      </c>
      <c r="AJ4133" s="39" t="e">
        <f>VLOOKUP(A4133,[2]修订!$B:$C,2,0)</f>
        <v>#N/A</v>
      </c>
    </row>
    <row r="4134" s="39" customFormat="1" spans="1:36">
      <c r="A4134" s="55">
        <v>330609012</v>
      </c>
      <c r="B4134" s="52" t="s">
        <v>6810</v>
      </c>
      <c r="C4134" s="52" t="s">
        <v>6811</v>
      </c>
      <c r="D4134" s="52"/>
      <c r="E4134" s="56" t="s">
        <v>28</v>
      </c>
      <c r="F4134" s="56">
        <v>1050</v>
      </c>
      <c r="G4134" s="52"/>
      <c r="H4134" s="47" t="s">
        <v>68</v>
      </c>
      <c r="I4134" s="44"/>
      <c r="J4134" s="39" t="e">
        <f>VLOOKUP(A4134,'[1]2019.11'!$A:$B,2,0)</f>
        <v>#N/A</v>
      </c>
      <c r="X4134" s="39" t="str">
        <f>VLOOKUP(A4134,'[1]2019.30'!$A:$B,2,0)</f>
        <v>骨挤压术</v>
      </c>
      <c r="Y4134" s="39">
        <f t="shared" si="840"/>
        <v>0</v>
      </c>
      <c r="Z4134" s="39" t="s">
        <v>6811</v>
      </c>
      <c r="AA4134" s="39">
        <f t="shared" si="841"/>
        <v>0</v>
      </c>
      <c r="AB4134" s="39" t="e">
        <f>VLOOKUP(A4134,'[1]2019.30'!$A:$D,4,0)</f>
        <v>#REF!</v>
      </c>
      <c r="AC4134" s="39" t="e">
        <f t="shared" si="842"/>
        <v>#REF!</v>
      </c>
      <c r="AD4134" s="39" t="str">
        <f>VLOOKUP(A4134,'[1]2019.30'!$A:$E,5,0)</f>
        <v>次</v>
      </c>
      <c r="AE4134" s="39">
        <f t="shared" si="843"/>
        <v>0</v>
      </c>
      <c r="AF4134" s="39">
        <f>VLOOKUP(A4134,'[1]2019.30'!$A:$F,6,0)</f>
        <v>1050</v>
      </c>
      <c r="AG4134" s="39">
        <f t="shared" si="844"/>
        <v>0</v>
      </c>
      <c r="AH4134" s="39">
        <v>0</v>
      </c>
      <c r="AI4134" s="39">
        <f>IF(G4134=AH4134,0,1)</f>
        <v>0</v>
      </c>
      <c r="AJ4134" s="39" t="e">
        <f>VLOOKUP(A4134,[2]修订!$B:$C,2,0)</f>
        <v>#N/A</v>
      </c>
    </row>
    <row r="4135" s="39" customFormat="1" spans="1:36">
      <c r="A4135" s="55">
        <v>330609013</v>
      </c>
      <c r="B4135" s="52" t="s">
        <v>6812</v>
      </c>
      <c r="C4135" s="52"/>
      <c r="D4135" s="52"/>
      <c r="E4135" s="56" t="s">
        <v>28</v>
      </c>
      <c r="F4135" s="56">
        <v>950</v>
      </c>
      <c r="G4135" s="52"/>
      <c r="H4135" s="47" t="s">
        <v>68</v>
      </c>
      <c r="I4135" s="44"/>
      <c r="J4135" s="39" t="e">
        <f>VLOOKUP(A4135,'[1]2019.11'!$A:$B,2,0)</f>
        <v>#N/A</v>
      </c>
      <c r="X4135" s="39" t="str">
        <f>VLOOKUP(A4135,'[1]2019.30'!$A:$B,2,0)</f>
        <v>种植体周软组织成形术</v>
      </c>
      <c r="Y4135" s="39">
        <f t="shared" si="840"/>
        <v>0</v>
      </c>
      <c r="Z4135" s="39">
        <v>0</v>
      </c>
      <c r="AA4135" s="39">
        <f t="shared" si="841"/>
        <v>0</v>
      </c>
      <c r="AB4135" s="39" t="e">
        <f>VLOOKUP(A4135,'[1]2019.30'!$A:$D,4,0)</f>
        <v>#REF!</v>
      </c>
      <c r="AC4135" s="39" t="e">
        <f t="shared" si="842"/>
        <v>#REF!</v>
      </c>
      <c r="AD4135" s="39" t="str">
        <f>VLOOKUP(A4135,'[1]2019.30'!$A:$E,5,0)</f>
        <v>次</v>
      </c>
      <c r="AE4135" s="39">
        <f t="shared" si="843"/>
        <v>0</v>
      </c>
      <c r="AF4135" s="39">
        <f>VLOOKUP(A4135,'[1]2019.30'!$A:$F,6,0)</f>
        <v>950</v>
      </c>
      <c r="AG4135" s="39">
        <f t="shared" si="844"/>
        <v>0</v>
      </c>
      <c r="AH4135" s="39">
        <v>0</v>
      </c>
      <c r="AI4135" s="39">
        <f>IF(G4135=AH4135,0,1)</f>
        <v>0</v>
      </c>
      <c r="AJ4135" s="39" t="e">
        <f>VLOOKUP(A4135,[2]修订!$B:$C,2,0)</f>
        <v>#N/A</v>
      </c>
    </row>
    <row r="4136" s="39" customFormat="1" spans="1:36">
      <c r="A4136" s="55">
        <v>330610</v>
      </c>
      <c r="B4136" s="52" t="s">
        <v>6813</v>
      </c>
      <c r="C4136" s="52"/>
      <c r="D4136" s="52"/>
      <c r="E4136" s="56"/>
      <c r="F4136" s="56"/>
      <c r="G4136" s="52"/>
      <c r="H4136" s="47"/>
      <c r="I4136" s="44"/>
      <c r="J4136" s="39" t="str">
        <f>VLOOKUP(A4136,'[1]2019.11'!$A:$B,2,0)</f>
        <v>扁桃体和腺样体手术</v>
      </c>
      <c r="K4136" s="39">
        <f>IF(B4136=J4136,0,1)</f>
        <v>0</v>
      </c>
      <c r="L4136" s="39">
        <v>0</v>
      </c>
      <c r="M4136" s="39">
        <f>IF(C4136=L4136,0,1)</f>
        <v>0</v>
      </c>
      <c r="N4136" s="39" t="e">
        <f>VLOOKUP(A4136,'[1]2019.11'!$A:$D,4,0)</f>
        <v>#REF!</v>
      </c>
      <c r="O4136" s="39" t="e">
        <f>IF(D4136=N4136,0,1)</f>
        <v>#REF!</v>
      </c>
      <c r="P4136" s="39" t="e">
        <f>VLOOKUP(A4136:A4137,'[1]2019.11'!$A:$E,5,0)</f>
        <v>#REF!</v>
      </c>
      <c r="Q4136" s="39" t="e">
        <f>IF(E4136=P4136,0,1)</f>
        <v>#REF!</v>
      </c>
      <c r="R4136" s="39" t="e">
        <f>VLOOKUP(A4136,'[1]2019.11'!$A:$F,6,0)</f>
        <v>#REF!</v>
      </c>
      <c r="S4136" s="39" t="e">
        <f>IF(F4136=R4136,0,1)</f>
        <v>#REF!</v>
      </c>
      <c r="V4136" s="39">
        <v>0</v>
      </c>
      <c r="W4136" s="39">
        <f>IF(G4136=V4136,0,1)</f>
        <v>0</v>
      </c>
      <c r="X4136" s="39" t="str">
        <f>VLOOKUP(A4136,'[1]2019.30'!$A:$B,2,0)</f>
        <v>扁桃体和腺样体手术</v>
      </c>
      <c r="Y4136" s="39">
        <f t="shared" si="840"/>
        <v>0</v>
      </c>
      <c r="Z4136" s="39">
        <v>0</v>
      </c>
      <c r="AA4136" s="39">
        <f t="shared" si="841"/>
        <v>0</v>
      </c>
      <c r="AB4136" s="39" t="e">
        <f>VLOOKUP(A4136,'[1]2019.30'!$A:$D,4,0)</f>
        <v>#REF!</v>
      </c>
      <c r="AC4136" s="39" t="e">
        <f t="shared" si="842"/>
        <v>#REF!</v>
      </c>
      <c r="AD4136" s="39" t="e">
        <f>VLOOKUP(A4136,'[1]2019.30'!$A:$E,5,0)</f>
        <v>#REF!</v>
      </c>
      <c r="AE4136" s="39" t="e">
        <f t="shared" si="843"/>
        <v>#REF!</v>
      </c>
      <c r="AF4136" s="39" t="e">
        <f>VLOOKUP(A4136,'[1]2019.30'!$A:$F,6,0)</f>
        <v>#REF!</v>
      </c>
      <c r="AG4136" s="39" t="e">
        <f t="shared" si="844"/>
        <v>#REF!</v>
      </c>
      <c r="AH4136" s="39">
        <v>0</v>
      </c>
      <c r="AI4136" s="39">
        <f>IF(G4136=AH4136,0,1)</f>
        <v>0</v>
      </c>
      <c r="AJ4136" s="39" t="e">
        <f>VLOOKUP(A4136,[2]修订!$B:$C,2,0)</f>
        <v>#N/A</v>
      </c>
    </row>
    <row r="4137" s="39" customFormat="1" ht="27" spans="1:36">
      <c r="A4137" s="55">
        <v>330610001</v>
      </c>
      <c r="B4137" s="52" t="s">
        <v>6814</v>
      </c>
      <c r="C4137" s="52" t="s">
        <v>6815</v>
      </c>
      <c r="D4137" s="52"/>
      <c r="E4137" s="56" t="s">
        <v>28</v>
      </c>
      <c r="F4137" s="56">
        <v>630</v>
      </c>
      <c r="G4137" s="52" t="s">
        <v>507</v>
      </c>
      <c r="H4137" s="47" t="s">
        <v>40</v>
      </c>
      <c r="I4137" s="44"/>
      <c r="J4137" s="39" t="str">
        <f>VLOOKUP(A4137,'[1]2019.11'!$A:$B,2,0)</f>
        <v>扁桃体切除术</v>
      </c>
      <c r="K4137" s="39">
        <f>IF(B4137=J4137,0,1)</f>
        <v>0</v>
      </c>
      <c r="L4137" s="39" t="s">
        <v>6815</v>
      </c>
      <c r="M4137" s="39">
        <f>IF(C4137=L4137,0,1)</f>
        <v>0</v>
      </c>
      <c r="N4137" s="39" t="e">
        <f>VLOOKUP(A4137,'[1]2019.11'!$A:$D,4,0)</f>
        <v>#REF!</v>
      </c>
      <c r="O4137" s="39" t="e">
        <f>IF(D4137=N4137,0,1)</f>
        <v>#REF!</v>
      </c>
      <c r="P4137" s="39" t="str">
        <f>VLOOKUP(A4137:A4138,'[1]2019.11'!$A:$E,5,0)</f>
        <v>次</v>
      </c>
      <c r="Q4137" s="39">
        <f>IF(E4137=P4137,0,1)</f>
        <v>0</v>
      </c>
      <c r="R4137" s="39">
        <f>VLOOKUP(A4137,'[1]2019.11'!$A:$F,6,0)</f>
        <v>610</v>
      </c>
      <c r="S4137" s="39">
        <f>IF(F4137=R4137,0,1)</f>
        <v>1</v>
      </c>
      <c r="T4137" s="39">
        <f>VLOOKUP(A4137,'[1]2019.30'!$A:$F,6,0)</f>
        <v>630</v>
      </c>
      <c r="U4137" s="39">
        <f>IF(F4137=T4137,0,1)</f>
        <v>0</v>
      </c>
      <c r="V4137" s="39" t="s">
        <v>507</v>
      </c>
      <c r="W4137" s="39">
        <f>IF(G4137=V4137,0,1)</f>
        <v>0</v>
      </c>
      <c r="X4137" s="39" t="str">
        <f>VLOOKUP(A4137,'[1]2019.30'!$A:$B,2,0)</f>
        <v>扁桃体切除术</v>
      </c>
      <c r="Y4137" s="39">
        <f t="shared" si="840"/>
        <v>0</v>
      </c>
      <c r="Z4137" s="39" t="s">
        <v>6815</v>
      </c>
      <c r="AA4137" s="39">
        <f t="shared" si="841"/>
        <v>0</v>
      </c>
      <c r="AB4137" s="39" t="e">
        <f>VLOOKUP(A4137,'[1]2019.30'!$A:$D,4,0)</f>
        <v>#REF!</v>
      </c>
      <c r="AC4137" s="39" t="e">
        <f t="shared" si="842"/>
        <v>#REF!</v>
      </c>
      <c r="AD4137" s="39" t="str">
        <f>VLOOKUP(A4137,'[1]2019.30'!$A:$E,5,0)</f>
        <v>次</v>
      </c>
      <c r="AE4137" s="39">
        <f t="shared" si="843"/>
        <v>0</v>
      </c>
      <c r="AF4137" s="39">
        <f>VLOOKUP(A4137,'[1]2019.30'!$A:$F,6,0)</f>
        <v>630</v>
      </c>
      <c r="AG4137" s="39">
        <f t="shared" si="844"/>
        <v>0</v>
      </c>
      <c r="AH4137" s="39" t="s">
        <v>507</v>
      </c>
      <c r="AI4137" s="39">
        <f>IF(G4137=AH4137,0,1)</f>
        <v>0</v>
      </c>
      <c r="AJ4137" s="39" t="e">
        <f>VLOOKUP(A4137,[2]修订!$B:$C,2,0)</f>
        <v>#N/A</v>
      </c>
    </row>
    <row r="4138" s="39" customFormat="1" ht="27" spans="1:36">
      <c r="A4138" s="55">
        <v>330610002</v>
      </c>
      <c r="B4138" s="52" t="s">
        <v>6816</v>
      </c>
      <c r="C4138" s="52"/>
      <c r="D4138" s="52"/>
      <c r="E4138" s="56" t="s">
        <v>28</v>
      </c>
      <c r="F4138" s="56">
        <v>720</v>
      </c>
      <c r="G4138" s="52"/>
      <c r="H4138" s="47" t="s">
        <v>40</v>
      </c>
      <c r="I4138" s="44"/>
      <c r="J4138" s="39" t="str">
        <f>VLOOKUP(A4138,'[1]2019.11'!$A:$B,2,0)</f>
        <v>腺样体刮除术</v>
      </c>
      <c r="K4138" s="39">
        <f>IF(B4138=J4138,0,1)</f>
        <v>0</v>
      </c>
      <c r="L4138" s="39">
        <v>0</v>
      </c>
      <c r="M4138" s="39">
        <f>IF(C4138=L4138,0,1)</f>
        <v>0</v>
      </c>
      <c r="N4138" s="39" t="e">
        <f>VLOOKUP(A4138,'[1]2019.11'!$A:$D,4,0)</f>
        <v>#REF!</v>
      </c>
      <c r="O4138" s="39" t="e">
        <f>IF(D4138=N4138,0,1)</f>
        <v>#REF!</v>
      </c>
      <c r="P4138" s="39" t="str">
        <f>VLOOKUP(A4138:A4139,'[1]2019.11'!$A:$E,5,0)</f>
        <v>次</v>
      </c>
      <c r="Q4138" s="39">
        <f>IF(E4138=P4138,0,1)</f>
        <v>0</v>
      </c>
      <c r="R4138" s="39">
        <f>VLOOKUP(A4138,'[1]2019.11'!$A:$F,6,0)</f>
        <v>610</v>
      </c>
      <c r="S4138" s="39">
        <f>IF(F4138=R4138,0,1)</f>
        <v>1</v>
      </c>
      <c r="T4138" s="39">
        <f>VLOOKUP(A4138,'[1]2019.30'!$A:$F,6,0)</f>
        <v>720</v>
      </c>
      <c r="U4138" s="39">
        <f>IF(F4138=T4138,0,1)</f>
        <v>0</v>
      </c>
      <c r="V4138" s="39">
        <v>0</v>
      </c>
      <c r="W4138" s="39">
        <f>IF(G4138=V4138,0,1)</f>
        <v>0</v>
      </c>
      <c r="X4138" s="39" t="str">
        <f>VLOOKUP(A4138,'[1]2019.30'!$A:$B,2,0)</f>
        <v>腺样体刮除术</v>
      </c>
      <c r="Y4138" s="39">
        <f t="shared" si="840"/>
        <v>0</v>
      </c>
      <c r="Z4138" s="39">
        <v>0</v>
      </c>
      <c r="AA4138" s="39">
        <f t="shared" si="841"/>
        <v>0</v>
      </c>
      <c r="AB4138" s="39" t="e">
        <f>VLOOKUP(A4138,'[1]2019.30'!$A:$D,4,0)</f>
        <v>#REF!</v>
      </c>
      <c r="AC4138" s="39" t="e">
        <f t="shared" si="842"/>
        <v>#REF!</v>
      </c>
      <c r="AD4138" s="39" t="str">
        <f>VLOOKUP(A4138,'[1]2019.30'!$A:$E,5,0)</f>
        <v>次</v>
      </c>
      <c r="AE4138" s="39">
        <f t="shared" si="843"/>
        <v>0</v>
      </c>
      <c r="AF4138" s="39">
        <f>VLOOKUP(A4138,'[1]2019.30'!$A:$F,6,0)</f>
        <v>720</v>
      </c>
      <c r="AG4138" s="39">
        <f t="shared" si="844"/>
        <v>0</v>
      </c>
      <c r="AH4138" s="39">
        <v>0</v>
      </c>
      <c r="AI4138" s="39">
        <f>IF(G4138=AH4138,0,1)</f>
        <v>0</v>
      </c>
      <c r="AJ4138" s="39" t="e">
        <f>VLOOKUP(A4138,[2]修订!$B:$C,2,0)</f>
        <v>#N/A</v>
      </c>
    </row>
    <row r="4139" s="39" customFormat="1" spans="1:36">
      <c r="A4139" s="55">
        <v>330610003</v>
      </c>
      <c r="B4139" s="52" t="s">
        <v>6817</v>
      </c>
      <c r="C4139" s="52"/>
      <c r="D4139" s="52"/>
      <c r="E4139" s="56" t="s">
        <v>28</v>
      </c>
      <c r="F4139" s="56">
        <v>760</v>
      </c>
      <c r="G4139" s="52"/>
      <c r="H4139" s="47"/>
      <c r="I4139" s="44"/>
      <c r="J4139" s="39" t="e">
        <f>VLOOKUP(A4139,'[1]2019.11'!$A:$B,2,0)</f>
        <v>#N/A</v>
      </c>
      <c r="X4139" s="39" t="e">
        <f>VLOOKUP(A4139,'[1]2019.30'!$A:$B,2,0)</f>
        <v>#N/A</v>
      </c>
      <c r="AJ4139" s="39" t="e">
        <f>VLOOKUP(A4139,[2]修订!$B:$C,2,0)</f>
        <v>#N/A</v>
      </c>
    </row>
    <row r="4140" s="39" customFormat="1" ht="24" spans="1:36">
      <c r="A4140" s="55">
        <v>330610004</v>
      </c>
      <c r="B4140" s="52" t="s">
        <v>6818</v>
      </c>
      <c r="C4140" s="52"/>
      <c r="D4140" s="52"/>
      <c r="E4140" s="56" t="s">
        <v>28</v>
      </c>
      <c r="F4140" s="56">
        <v>190</v>
      </c>
      <c r="G4140" s="52"/>
      <c r="H4140" s="47"/>
      <c r="I4140" s="44"/>
      <c r="J4140" s="39" t="e">
        <f>VLOOKUP(A4140,'[1]2019.11'!$A:$B,2,0)</f>
        <v>#N/A</v>
      </c>
      <c r="X4140" s="39" t="e">
        <f>VLOOKUP(A4140,'[1]2019.30'!$A:$B,2,0)</f>
        <v>#N/A</v>
      </c>
      <c r="AJ4140" s="39" t="e">
        <f>VLOOKUP(A4140,[2]修订!$B:$C,2,0)</f>
        <v>#N/A</v>
      </c>
    </row>
    <row r="4141" s="39" customFormat="1" spans="1:36">
      <c r="A4141" s="55">
        <v>330611</v>
      </c>
      <c r="B4141" s="52" t="s">
        <v>6819</v>
      </c>
      <c r="C4141" s="52"/>
      <c r="D4141" s="52"/>
      <c r="E4141" s="56"/>
      <c r="F4141" s="56"/>
      <c r="G4141" s="52"/>
      <c r="H4141" s="47"/>
      <c r="I4141" s="44"/>
      <c r="J4141" s="39" t="e">
        <f>VLOOKUP(A4141,'[1]2019.11'!$A:$B,2,0)</f>
        <v>#N/A</v>
      </c>
      <c r="X4141" s="39" t="e">
        <f>VLOOKUP(A4141,'[1]2019.30'!$A:$B,2,0)</f>
        <v>#N/A</v>
      </c>
      <c r="AJ4141" s="39" t="e">
        <f>VLOOKUP(A4141,[2]修订!$B:$C,2,0)</f>
        <v>#N/A</v>
      </c>
    </row>
    <row r="4142" s="39" customFormat="1" spans="1:36">
      <c r="A4142" s="55">
        <v>330611001</v>
      </c>
      <c r="B4142" s="52" t="s">
        <v>6820</v>
      </c>
      <c r="C4142" s="52"/>
      <c r="D4142" s="52"/>
      <c r="E4142" s="56" t="s">
        <v>28</v>
      </c>
      <c r="F4142" s="56">
        <v>380</v>
      </c>
      <c r="G4142" s="52"/>
      <c r="H4142" s="47"/>
      <c r="I4142" s="44"/>
      <c r="J4142" s="39" t="e">
        <f>VLOOKUP(A4142,'[1]2019.11'!$A:$B,2,0)</f>
        <v>#N/A</v>
      </c>
      <c r="X4142" s="39" t="e">
        <f>VLOOKUP(A4142,'[1]2019.30'!$A:$B,2,0)</f>
        <v>#N/A</v>
      </c>
      <c r="AJ4142" s="39" t="e">
        <f>VLOOKUP(A4142,[2]修订!$B:$C,2,0)</f>
        <v>#N/A</v>
      </c>
    </row>
    <row r="4143" s="39" customFormat="1" ht="24" spans="1:36">
      <c r="A4143" s="55">
        <v>330611002</v>
      </c>
      <c r="B4143" s="52" t="s">
        <v>6821</v>
      </c>
      <c r="C4143" s="52"/>
      <c r="D4143" s="52"/>
      <c r="E4143" s="56" t="s">
        <v>28</v>
      </c>
      <c r="F4143" s="56">
        <v>1400</v>
      </c>
      <c r="G4143" s="52"/>
      <c r="H4143" s="47"/>
      <c r="I4143" s="44"/>
      <c r="J4143" s="39" t="e">
        <f>VLOOKUP(A4143,'[1]2019.11'!$A:$B,2,0)</f>
        <v>#N/A</v>
      </c>
      <c r="X4143" s="39" t="e">
        <f>VLOOKUP(A4143,'[1]2019.30'!$A:$B,2,0)</f>
        <v>#N/A</v>
      </c>
      <c r="AJ4143" s="39" t="e">
        <f>VLOOKUP(A4143,[2]修订!$B:$C,2,0)</f>
        <v>#N/A</v>
      </c>
    </row>
    <row r="4144" s="39" customFormat="1" ht="24" spans="1:36">
      <c r="A4144" s="55">
        <v>330611003</v>
      </c>
      <c r="B4144" s="52" t="s">
        <v>6822</v>
      </c>
      <c r="C4144" s="52"/>
      <c r="D4144" s="52"/>
      <c r="E4144" s="56" t="s">
        <v>28</v>
      </c>
      <c r="F4144" s="56">
        <v>1550</v>
      </c>
      <c r="G4144" s="52"/>
      <c r="H4144" s="47"/>
      <c r="I4144" s="44"/>
      <c r="J4144" s="39" t="e">
        <f>VLOOKUP(A4144,'[1]2019.11'!$A:$B,2,0)</f>
        <v>#N/A</v>
      </c>
      <c r="X4144" s="39" t="e">
        <f>VLOOKUP(A4144,'[1]2019.30'!$A:$B,2,0)</f>
        <v>#N/A</v>
      </c>
      <c r="AJ4144" s="39" t="e">
        <f>VLOOKUP(A4144,[2]修订!$B:$C,2,0)</f>
        <v>#N/A</v>
      </c>
    </row>
    <row r="4145" s="39" customFormat="1" ht="24" spans="1:36">
      <c r="A4145" s="55">
        <v>330611004</v>
      </c>
      <c r="B4145" s="52" t="s">
        <v>6823</v>
      </c>
      <c r="C4145" s="52" t="s">
        <v>6824</v>
      </c>
      <c r="D4145" s="52"/>
      <c r="E4145" s="56" t="s">
        <v>28</v>
      </c>
      <c r="F4145" s="56">
        <v>1650</v>
      </c>
      <c r="G4145" s="52"/>
      <c r="H4145" s="47"/>
      <c r="I4145" s="44"/>
      <c r="J4145" s="39" t="e">
        <f>VLOOKUP(A4145,'[1]2019.11'!$A:$B,2,0)</f>
        <v>#N/A</v>
      </c>
      <c r="X4145" s="39" t="e">
        <f>VLOOKUP(A4145,'[1]2019.30'!$A:$B,2,0)</f>
        <v>#N/A</v>
      </c>
      <c r="AJ4145" s="39" t="e">
        <f>VLOOKUP(A4145,[2]修订!$B:$C,2,0)</f>
        <v>#N/A</v>
      </c>
    </row>
    <row r="4146" s="39" customFormat="1" spans="1:36">
      <c r="A4146" s="55">
        <v>330611005</v>
      </c>
      <c r="B4146" s="52" t="s">
        <v>6825</v>
      </c>
      <c r="C4146" s="52" t="s">
        <v>6826</v>
      </c>
      <c r="D4146" s="52"/>
      <c r="E4146" s="56" t="s">
        <v>28</v>
      </c>
      <c r="F4146" s="56">
        <v>2850</v>
      </c>
      <c r="G4146" s="52"/>
      <c r="H4146" s="47"/>
      <c r="I4146" s="44"/>
      <c r="J4146" s="39" t="e">
        <f>VLOOKUP(A4146,'[1]2019.11'!$A:$B,2,0)</f>
        <v>#N/A</v>
      </c>
      <c r="X4146" s="39" t="e">
        <f>VLOOKUP(A4146,'[1]2019.30'!$A:$B,2,0)</f>
        <v>#N/A</v>
      </c>
      <c r="AJ4146" s="39" t="e">
        <f>VLOOKUP(A4146,[2]修订!$B:$C,2,0)</f>
        <v>#N/A</v>
      </c>
    </row>
    <row r="4147" s="39" customFormat="1" ht="24" spans="1:36">
      <c r="A4147" s="55">
        <v>330611006</v>
      </c>
      <c r="B4147" s="52" t="s">
        <v>6827</v>
      </c>
      <c r="C4147" s="52"/>
      <c r="D4147" s="52"/>
      <c r="E4147" s="56" t="s">
        <v>28</v>
      </c>
      <c r="F4147" s="56">
        <v>1650</v>
      </c>
      <c r="G4147" s="52"/>
      <c r="H4147" s="47"/>
      <c r="I4147" s="44"/>
      <c r="J4147" s="39" t="e">
        <f>VLOOKUP(A4147,'[1]2019.11'!$A:$B,2,0)</f>
        <v>#N/A</v>
      </c>
      <c r="X4147" s="39" t="e">
        <f>VLOOKUP(A4147,'[1]2019.30'!$A:$B,2,0)</f>
        <v>#N/A</v>
      </c>
      <c r="AJ4147" s="39" t="e">
        <f>VLOOKUP(A4147,[2]修订!$B:$C,2,0)</f>
        <v>#N/A</v>
      </c>
    </row>
    <row r="4148" s="39" customFormat="1" ht="24" spans="1:36">
      <c r="A4148" s="55">
        <v>330611007</v>
      </c>
      <c r="B4148" s="52" t="s">
        <v>6828</v>
      </c>
      <c r="C4148" s="52"/>
      <c r="D4148" s="52"/>
      <c r="E4148" s="56" t="s">
        <v>28</v>
      </c>
      <c r="F4148" s="56">
        <v>2050</v>
      </c>
      <c r="G4148" s="52"/>
      <c r="H4148" s="47"/>
      <c r="I4148" s="44"/>
      <c r="J4148" s="39" t="e">
        <f>VLOOKUP(A4148,'[1]2019.11'!$A:$B,2,0)</f>
        <v>#N/A</v>
      </c>
      <c r="X4148" s="39" t="e">
        <f>VLOOKUP(A4148,'[1]2019.30'!$A:$B,2,0)</f>
        <v>#N/A</v>
      </c>
      <c r="AJ4148" s="39" t="e">
        <f>VLOOKUP(A4148,[2]修订!$B:$C,2,0)</f>
        <v>#N/A</v>
      </c>
    </row>
    <row r="4149" s="39" customFormat="1" spans="1:36">
      <c r="A4149" s="55">
        <v>330611008</v>
      </c>
      <c r="B4149" s="52" t="s">
        <v>6829</v>
      </c>
      <c r="C4149" s="52"/>
      <c r="D4149" s="52"/>
      <c r="E4149" s="56" t="s">
        <v>28</v>
      </c>
      <c r="F4149" s="56">
        <v>1400</v>
      </c>
      <c r="G4149" s="52"/>
      <c r="H4149" s="47"/>
      <c r="I4149" s="44"/>
      <c r="J4149" s="39" t="e">
        <f>VLOOKUP(A4149,'[1]2019.11'!$A:$B,2,0)</f>
        <v>#N/A</v>
      </c>
      <c r="X4149" s="39" t="e">
        <f>VLOOKUP(A4149,'[1]2019.30'!$A:$B,2,0)</f>
        <v>#N/A</v>
      </c>
      <c r="AJ4149" s="39" t="e">
        <f>VLOOKUP(A4149,[2]修订!$B:$C,2,0)</f>
        <v>#N/A</v>
      </c>
    </row>
    <row r="4150" s="39" customFormat="1" spans="1:36">
      <c r="A4150" s="55">
        <v>330611009</v>
      </c>
      <c r="B4150" s="52" t="s">
        <v>6830</v>
      </c>
      <c r="C4150" s="52"/>
      <c r="D4150" s="52"/>
      <c r="E4150" s="56" t="s">
        <v>28</v>
      </c>
      <c r="F4150" s="56">
        <v>2850</v>
      </c>
      <c r="G4150" s="52"/>
      <c r="H4150" s="47"/>
      <c r="I4150" s="44"/>
      <c r="J4150" s="39" t="e">
        <f>VLOOKUP(A4150,'[1]2019.11'!$A:$B,2,0)</f>
        <v>#N/A</v>
      </c>
      <c r="X4150" s="39" t="e">
        <f>VLOOKUP(A4150,'[1]2019.30'!$A:$B,2,0)</f>
        <v>#N/A</v>
      </c>
      <c r="AJ4150" s="39" t="e">
        <f>VLOOKUP(A4150,[2]修订!$B:$C,2,0)</f>
        <v>#N/A</v>
      </c>
    </row>
    <row r="4151" s="39" customFormat="1" spans="1:36">
      <c r="A4151" s="55">
        <v>3307</v>
      </c>
      <c r="B4151" s="52" t="s">
        <v>6831</v>
      </c>
      <c r="C4151" s="52"/>
      <c r="D4151" s="52"/>
      <c r="E4151" s="56"/>
      <c r="F4151" s="56"/>
      <c r="G4151" s="52"/>
      <c r="H4151" s="47"/>
      <c r="I4151" s="44"/>
      <c r="J4151" s="39" t="str">
        <f>VLOOKUP(A4151,'[1]2019.11'!$A:$B,2,0)</f>
        <v>7．呼吸系统手术</v>
      </c>
      <c r="K4151" s="39">
        <f>IF(B4151=J4151,0,1)</f>
        <v>0</v>
      </c>
      <c r="L4151" s="39">
        <v>0</v>
      </c>
      <c r="M4151" s="39">
        <f>IF(C4151=L4151,0,1)</f>
        <v>0</v>
      </c>
      <c r="N4151" s="39" t="e">
        <f>VLOOKUP(A4151,'[1]2019.11'!$A:$D,4,0)</f>
        <v>#REF!</v>
      </c>
      <c r="O4151" s="39" t="e">
        <f>IF(D4151=N4151,0,1)</f>
        <v>#REF!</v>
      </c>
      <c r="P4151" s="39" t="e">
        <f>VLOOKUP(A4151:A4152,'[1]2019.11'!$A:$E,5,0)</f>
        <v>#REF!</v>
      </c>
      <c r="Q4151" s="39" t="e">
        <f>IF(E4151=P4151,0,1)</f>
        <v>#REF!</v>
      </c>
      <c r="R4151" s="39" t="e">
        <f>VLOOKUP(A4151,'[1]2019.11'!$A:$F,6,0)</f>
        <v>#REF!</v>
      </c>
      <c r="S4151" s="39" t="e">
        <f>IF(F4151=R4151,0,1)</f>
        <v>#REF!</v>
      </c>
      <c r="V4151" s="39">
        <v>0</v>
      </c>
      <c r="W4151" s="39">
        <f>IF(G4151=V4151,0,1)</f>
        <v>0</v>
      </c>
      <c r="X4151" s="39" t="str">
        <f>VLOOKUP(A4151,'[1]2019.30'!$A:$B,2,0)</f>
        <v>7．呼吸系统手术</v>
      </c>
      <c r="Y4151" s="39">
        <f t="shared" ref="Y4151:Y4153" si="845">IF(B4151=X4151,0,1)</f>
        <v>0</v>
      </c>
      <c r="Z4151" s="39">
        <v>0</v>
      </c>
      <c r="AA4151" s="39">
        <f t="shared" ref="AA4151:AA4153" si="846">IF(C4151=Z4151,0,1)</f>
        <v>0</v>
      </c>
      <c r="AB4151" s="39" t="e">
        <f>VLOOKUP(A4151,'[1]2019.30'!$A:$D,4,0)</f>
        <v>#REF!</v>
      </c>
      <c r="AC4151" s="39" t="e">
        <f t="shared" ref="AC4151:AC4153" si="847">IF(D4151=AB4151,0,1)</f>
        <v>#REF!</v>
      </c>
      <c r="AD4151" s="39" t="e">
        <f>VLOOKUP(A4151,'[1]2019.30'!$A:$E,5,0)</f>
        <v>#REF!</v>
      </c>
      <c r="AE4151" s="39" t="e">
        <f t="shared" ref="AE4151:AE4153" si="848">IF(E4151=AD4151,0,1)</f>
        <v>#REF!</v>
      </c>
      <c r="AF4151" s="39" t="e">
        <f>VLOOKUP(A4151,'[1]2019.30'!$A:$F,6,0)</f>
        <v>#REF!</v>
      </c>
      <c r="AG4151" s="39" t="e">
        <f t="shared" ref="AG4151:AG4153" si="849">IF(F4151=AF4151,0,1)</f>
        <v>#REF!</v>
      </c>
      <c r="AH4151" s="39">
        <v>0</v>
      </c>
      <c r="AI4151" s="39">
        <f>IF(G4151=AH4151,0,1)</f>
        <v>0</v>
      </c>
      <c r="AJ4151" s="39" t="e">
        <f>VLOOKUP(A4151,[2]修订!$B:$C,2,0)</f>
        <v>#N/A</v>
      </c>
    </row>
    <row r="4152" s="39" customFormat="1" ht="24" spans="1:36">
      <c r="A4152" s="55">
        <v>330701</v>
      </c>
      <c r="B4152" s="52" t="s">
        <v>6832</v>
      </c>
      <c r="C4152" s="52"/>
      <c r="D4152" s="52"/>
      <c r="E4152" s="56"/>
      <c r="F4152" s="56"/>
      <c r="G4152" s="52" t="s">
        <v>6833</v>
      </c>
      <c r="H4152" s="47"/>
      <c r="I4152" s="44"/>
      <c r="J4152" s="39" t="str">
        <f>VLOOKUP(A4152,'[1]2019.11'!$A:$B,2,0)</f>
        <v>喉及气管手术</v>
      </c>
      <c r="K4152" s="39">
        <f>IF(B4152=J4152,0,1)</f>
        <v>0</v>
      </c>
      <c r="L4152" s="39">
        <v>0</v>
      </c>
      <c r="M4152" s="39">
        <f>IF(C4152=L4152,0,1)</f>
        <v>0</v>
      </c>
      <c r="N4152" s="39" t="e">
        <f>VLOOKUP(A4152,'[1]2019.11'!$A:$D,4,0)</f>
        <v>#REF!</v>
      </c>
      <c r="O4152" s="39" t="e">
        <f>IF(D4152=N4152,0,1)</f>
        <v>#REF!</v>
      </c>
      <c r="P4152" s="39" t="e">
        <f>VLOOKUP(A4152:A4153,'[1]2019.11'!$A:$E,5,0)</f>
        <v>#REF!</v>
      </c>
      <c r="Q4152" s="39" t="e">
        <f>IF(E4152=P4152,0,1)</f>
        <v>#REF!</v>
      </c>
      <c r="R4152" s="39" t="e">
        <f>VLOOKUP(A4152,'[1]2019.11'!$A:$F,6,0)</f>
        <v>#REF!</v>
      </c>
      <c r="S4152" s="39" t="e">
        <f>IF(F4152=R4152,0,1)</f>
        <v>#REF!</v>
      </c>
      <c r="V4152" s="39" t="s">
        <v>6833</v>
      </c>
      <c r="W4152" s="39">
        <f>IF(G4152=V4152,0,1)</f>
        <v>0</v>
      </c>
      <c r="X4152" s="39" t="str">
        <f>VLOOKUP(A4152,'[1]2019.30'!$A:$B,2,0)</f>
        <v>喉及气管手术</v>
      </c>
      <c r="Y4152" s="39">
        <f t="shared" si="845"/>
        <v>0</v>
      </c>
      <c r="Z4152" s="39">
        <v>0</v>
      </c>
      <c r="AA4152" s="39">
        <f t="shared" si="846"/>
        <v>0</v>
      </c>
      <c r="AB4152" s="39" t="e">
        <f>VLOOKUP(A4152,'[1]2019.30'!$A:$D,4,0)</f>
        <v>#REF!</v>
      </c>
      <c r="AC4152" s="39" t="e">
        <f t="shared" si="847"/>
        <v>#REF!</v>
      </c>
      <c r="AD4152" s="39" t="e">
        <f>VLOOKUP(A4152,'[1]2019.30'!$A:$E,5,0)</f>
        <v>#REF!</v>
      </c>
      <c r="AE4152" s="39" t="e">
        <f t="shared" si="848"/>
        <v>#REF!</v>
      </c>
      <c r="AF4152" s="39" t="e">
        <f>VLOOKUP(A4152,'[1]2019.30'!$A:$F,6,0)</f>
        <v>#REF!</v>
      </c>
      <c r="AG4152" s="39" t="e">
        <f t="shared" si="849"/>
        <v>#REF!</v>
      </c>
      <c r="AH4152" s="39" t="s">
        <v>6833</v>
      </c>
      <c r="AI4152" s="39">
        <f>IF(G4152=AH4152,0,1)</f>
        <v>0</v>
      </c>
      <c r="AJ4152" s="39" t="e">
        <f>VLOOKUP(A4152,[2]修订!$B:$C,2,0)</f>
        <v>#N/A</v>
      </c>
    </row>
    <row r="4153" s="39" customFormat="1" ht="40.5" spans="1:36">
      <c r="A4153" s="55">
        <v>330701001</v>
      </c>
      <c r="B4153" s="52" t="s">
        <v>6834</v>
      </c>
      <c r="C4153" s="52" t="s">
        <v>6835</v>
      </c>
      <c r="D4153" s="52"/>
      <c r="E4153" s="56" t="s">
        <v>28</v>
      </c>
      <c r="F4153" s="56">
        <v>950</v>
      </c>
      <c r="G4153" s="52"/>
      <c r="H4153" s="47" t="s">
        <v>174</v>
      </c>
      <c r="I4153" s="44"/>
      <c r="J4153" s="39" t="str">
        <f>VLOOKUP(A4153,'[1]2019.11'!$A:$B,2,0)</f>
        <v>经直达喉镜喉肿物摘除术</v>
      </c>
      <c r="K4153" s="39">
        <f>IF(B4153=J4153,0,1)</f>
        <v>0</v>
      </c>
      <c r="L4153" s="39" t="s">
        <v>6836</v>
      </c>
      <c r="M4153" s="39">
        <f>IF(C4153=L4153,0,1)</f>
        <v>1</v>
      </c>
      <c r="N4153" s="39" t="e">
        <f>VLOOKUP(A4153,'[1]2019.11'!$A:$D,4,0)</f>
        <v>#REF!</v>
      </c>
      <c r="O4153" s="39" t="e">
        <f>IF(D4153=N4153,0,1)</f>
        <v>#REF!</v>
      </c>
      <c r="P4153" s="39" t="str">
        <f>VLOOKUP(A4153:A4154,'[1]2019.11'!$A:$E,5,0)</f>
        <v>次</v>
      </c>
      <c r="Q4153" s="39">
        <f>IF(E4153=P4153,0,1)</f>
        <v>0</v>
      </c>
      <c r="R4153" s="39">
        <f>VLOOKUP(A4153,'[1]2019.11'!$A:$F,6,0)</f>
        <v>790</v>
      </c>
      <c r="S4153" s="39">
        <f>IF(F4153=R4153,0,1)</f>
        <v>1</v>
      </c>
      <c r="T4153" s="39">
        <f>VLOOKUP(A4153,'[1]2019.30'!$A:$F,6,0)</f>
        <v>950</v>
      </c>
      <c r="U4153" s="39">
        <f>IF(F4153=T4153,0,1)</f>
        <v>0</v>
      </c>
      <c r="V4153" s="39">
        <v>0</v>
      </c>
      <c r="W4153" s="39">
        <f>IF(G4153=V4153,0,1)</f>
        <v>0</v>
      </c>
      <c r="X4153" s="39" t="str">
        <f>VLOOKUP(A4153,'[1]2019.30'!$A:$B,2,0)</f>
        <v>经直达喉镜喉肿物摘除术</v>
      </c>
      <c r="Y4153" s="39">
        <f t="shared" si="845"/>
        <v>0</v>
      </c>
      <c r="Z4153" s="39" t="s">
        <v>6836</v>
      </c>
      <c r="AA4153" s="39">
        <f t="shared" si="846"/>
        <v>1</v>
      </c>
      <c r="AB4153" s="39" t="e">
        <f>VLOOKUP(A4153,'[1]2019.30'!$A:$D,4,0)</f>
        <v>#REF!</v>
      </c>
      <c r="AC4153" s="39" t="e">
        <f t="shared" si="847"/>
        <v>#REF!</v>
      </c>
      <c r="AD4153" s="39" t="str">
        <f>VLOOKUP(A4153,'[1]2019.30'!$A:$E,5,0)</f>
        <v>次</v>
      </c>
      <c r="AE4153" s="39">
        <f t="shared" si="848"/>
        <v>0</v>
      </c>
      <c r="AF4153" s="39">
        <f>VLOOKUP(A4153,'[1]2019.30'!$A:$F,6,0)</f>
        <v>950</v>
      </c>
      <c r="AG4153" s="39">
        <f t="shared" si="849"/>
        <v>0</v>
      </c>
      <c r="AH4153" s="39">
        <v>0</v>
      </c>
      <c r="AI4153" s="39">
        <f>IF(G4153=AH4153,0,1)</f>
        <v>0</v>
      </c>
      <c r="AJ4153" s="39" t="e">
        <f>VLOOKUP(A4153,[2]修订!$B:$C,2,0)</f>
        <v>#N/A</v>
      </c>
    </row>
    <row r="4154" s="39" customFormat="1" spans="1:36">
      <c r="A4154" s="55">
        <v>330701002</v>
      </c>
      <c r="B4154" s="52" t="s">
        <v>6837</v>
      </c>
      <c r="C4154" s="52"/>
      <c r="D4154" s="52"/>
      <c r="E4154" s="56" t="s">
        <v>28</v>
      </c>
      <c r="F4154" s="56">
        <v>1400</v>
      </c>
      <c r="G4154" s="52"/>
      <c r="H4154" s="47"/>
      <c r="I4154" s="44"/>
      <c r="J4154" s="39" t="e">
        <f>VLOOKUP(A4154,'[1]2019.11'!$A:$B,2,0)</f>
        <v>#N/A</v>
      </c>
      <c r="X4154" s="39" t="e">
        <f>VLOOKUP(A4154,'[1]2019.30'!$A:$B,2,0)</f>
        <v>#N/A</v>
      </c>
      <c r="AJ4154" s="39" t="e">
        <f>VLOOKUP(A4154,[2]修订!$B:$C,2,0)</f>
        <v>#N/A</v>
      </c>
    </row>
    <row r="4155" s="39" customFormat="1" spans="1:36">
      <c r="A4155" s="55">
        <v>330701003</v>
      </c>
      <c r="B4155" s="52" t="s">
        <v>6838</v>
      </c>
      <c r="C4155" s="52" t="s">
        <v>6839</v>
      </c>
      <c r="D4155" s="52"/>
      <c r="E4155" s="56" t="s">
        <v>28</v>
      </c>
      <c r="F4155" s="56">
        <v>40</v>
      </c>
      <c r="G4155" s="52"/>
      <c r="H4155" s="47" t="s">
        <v>68</v>
      </c>
      <c r="I4155" s="44"/>
      <c r="J4155" s="39" t="e">
        <f>VLOOKUP(A4155,'[1]2019.11'!$A:$B,2,0)</f>
        <v>#N/A</v>
      </c>
      <c r="X4155" s="39" t="str">
        <f>VLOOKUP(A4155,'[1]2019.30'!$A:$B,2,0)</f>
        <v>环甲膜穿刺术</v>
      </c>
      <c r="Y4155" s="39">
        <f>IF(B4155=X4155,0,1)</f>
        <v>0</v>
      </c>
      <c r="Z4155" s="39" t="s">
        <v>6839</v>
      </c>
      <c r="AA4155" s="39">
        <f>IF(C4155=Z4155,0,1)</f>
        <v>0</v>
      </c>
      <c r="AB4155" s="39" t="e">
        <f>VLOOKUP(A4155,'[1]2019.30'!$A:$D,4,0)</f>
        <v>#REF!</v>
      </c>
      <c r="AC4155" s="39" t="e">
        <f>IF(D4155=AB4155,0,1)</f>
        <v>#REF!</v>
      </c>
      <c r="AD4155" s="39" t="str">
        <f>VLOOKUP(A4155,'[1]2019.30'!$A:$E,5,0)</f>
        <v>次</v>
      </c>
      <c r="AE4155" s="39">
        <f>IF(E4155=AD4155,0,1)</f>
        <v>0</v>
      </c>
      <c r="AF4155" s="39">
        <f>VLOOKUP(A4155,'[1]2019.30'!$A:$F,6,0)</f>
        <v>40</v>
      </c>
      <c r="AG4155" s="39">
        <f>IF(F4155=AF4155,0,1)</f>
        <v>0</v>
      </c>
      <c r="AH4155" s="39">
        <v>0</v>
      </c>
      <c r="AI4155" s="39">
        <f>IF(G4155=AH4155,0,1)</f>
        <v>0</v>
      </c>
      <c r="AJ4155" s="39" t="e">
        <f>VLOOKUP(A4155,[2]修订!$B:$C,2,0)</f>
        <v>#N/A</v>
      </c>
    </row>
    <row r="4156" s="39" customFormat="1" spans="1:36">
      <c r="A4156" s="55">
        <v>330701004</v>
      </c>
      <c r="B4156" s="52" t="s">
        <v>6840</v>
      </c>
      <c r="C4156" s="52"/>
      <c r="D4156" s="52"/>
      <c r="E4156" s="56" t="s">
        <v>28</v>
      </c>
      <c r="F4156" s="56">
        <v>470</v>
      </c>
      <c r="G4156" s="52"/>
      <c r="H4156" s="47"/>
      <c r="I4156" s="44"/>
      <c r="J4156" s="39" t="e">
        <f>VLOOKUP(A4156,'[1]2019.11'!$A:$B,2,0)</f>
        <v>#N/A</v>
      </c>
      <c r="X4156" s="39" t="e">
        <f>VLOOKUP(A4156,'[1]2019.30'!$A:$B,2,0)</f>
        <v>#N/A</v>
      </c>
      <c r="AJ4156" s="39" t="e">
        <f>VLOOKUP(A4156,[2]修订!$B:$C,2,0)</f>
        <v>#N/A</v>
      </c>
    </row>
    <row r="4157" s="39" customFormat="1" ht="40.5" spans="1:36">
      <c r="A4157" s="55">
        <v>330701005</v>
      </c>
      <c r="B4157" s="52" t="s">
        <v>6841</v>
      </c>
      <c r="C4157" s="52"/>
      <c r="D4157" s="52" t="s">
        <v>6842</v>
      </c>
      <c r="E4157" s="56" t="s">
        <v>28</v>
      </c>
      <c r="F4157" s="56">
        <v>680</v>
      </c>
      <c r="G4157" s="52"/>
      <c r="H4157" s="47" t="s">
        <v>557</v>
      </c>
      <c r="I4157" s="44"/>
      <c r="J4157" s="39" t="str">
        <f>VLOOKUP(A4157,'[1]2019.11'!$A:$B,2,0)</f>
        <v>气管切开术</v>
      </c>
      <c r="K4157" s="39">
        <f>IF(B4157=J4157,0,1)</f>
        <v>0</v>
      </c>
      <c r="L4157" s="39">
        <v>0</v>
      </c>
      <c r="M4157" s="39">
        <f>IF(C4157=L4157,0,1)</f>
        <v>0</v>
      </c>
      <c r="N4157" s="39" t="e">
        <f>VLOOKUP(A4157,'[1]2019.11'!$A:$D,4,0)</f>
        <v>#REF!</v>
      </c>
      <c r="O4157" s="39" t="e">
        <f>IF(D4157=N4157,0,1)</f>
        <v>#REF!</v>
      </c>
      <c r="P4157" s="39" t="str">
        <f>VLOOKUP(A4157:A4158,'[1]2019.11'!$A:$E,5,0)</f>
        <v>次</v>
      </c>
      <c r="Q4157" s="39">
        <f>IF(E4157=P4157,0,1)</f>
        <v>0</v>
      </c>
      <c r="R4157" s="39">
        <f>VLOOKUP(A4157,'[1]2019.11'!$A:$F,6,0)</f>
        <v>660</v>
      </c>
      <c r="S4157" s="39">
        <f>IF(F4157=R4157,0,1)</f>
        <v>1</v>
      </c>
      <c r="T4157" s="39">
        <f>VLOOKUP(A4157,'[1]2019.30'!$A:$F,6,0)</f>
        <v>680</v>
      </c>
      <c r="U4157" s="39">
        <f>IF(F4157=T4157,0,1)</f>
        <v>0</v>
      </c>
      <c r="V4157" s="39">
        <v>0</v>
      </c>
      <c r="W4157" s="39">
        <f>IF(G4157=V4157,0,1)</f>
        <v>0</v>
      </c>
      <c r="X4157" s="39" t="str">
        <f>VLOOKUP(A4157,'[1]2019.30'!$A:$B,2,0)</f>
        <v>气管切开术</v>
      </c>
      <c r="Y4157" s="39">
        <f>IF(B4157=X4157,0,1)</f>
        <v>0</v>
      </c>
      <c r="Z4157" s="39">
        <v>0</v>
      </c>
      <c r="AA4157" s="39">
        <f>IF(C4157=Z4157,0,1)</f>
        <v>0</v>
      </c>
      <c r="AB4157" s="39" t="e">
        <f>VLOOKUP(A4157,'[1]2019.30'!$A:$D,4,0)</f>
        <v>#REF!</v>
      </c>
      <c r="AC4157" s="39" t="e">
        <f>IF(D4157=AB4157,0,1)</f>
        <v>#REF!</v>
      </c>
      <c r="AD4157" s="39" t="str">
        <f>VLOOKUP(A4157,'[1]2019.30'!$A:$E,5,0)</f>
        <v>次</v>
      </c>
      <c r="AE4157" s="39">
        <f>IF(E4157=AD4157,0,1)</f>
        <v>0</v>
      </c>
      <c r="AF4157" s="39">
        <f>VLOOKUP(A4157,'[1]2019.30'!$A:$F,6,0)</f>
        <v>680</v>
      </c>
      <c r="AG4157" s="39">
        <f>IF(F4157=AF4157,0,1)</f>
        <v>0</v>
      </c>
      <c r="AH4157" s="39">
        <v>0</v>
      </c>
      <c r="AI4157" s="39">
        <f>IF(G4157=AH4157,0,1)</f>
        <v>0</v>
      </c>
      <c r="AJ4157" s="39" t="e">
        <f>VLOOKUP(A4157,[2]修订!$B:$C,2,0)</f>
        <v>#N/A</v>
      </c>
    </row>
    <row r="4158" s="39" customFormat="1" spans="1:36">
      <c r="A4158" s="55">
        <v>330701006</v>
      </c>
      <c r="B4158" s="52" t="s">
        <v>6843</v>
      </c>
      <c r="C4158" s="52"/>
      <c r="D4158" s="52"/>
      <c r="E4158" s="56" t="s">
        <v>28</v>
      </c>
      <c r="F4158" s="56">
        <v>1550</v>
      </c>
      <c r="G4158" s="52"/>
      <c r="H4158" s="47"/>
      <c r="I4158" s="44"/>
      <c r="J4158" s="39" t="e">
        <f>VLOOKUP(A4158,'[1]2019.11'!$A:$B,2,0)</f>
        <v>#N/A</v>
      </c>
      <c r="X4158" s="39" t="e">
        <f>VLOOKUP(A4158,'[1]2019.30'!$A:$B,2,0)</f>
        <v>#N/A</v>
      </c>
      <c r="AJ4158" s="39" t="e">
        <f>VLOOKUP(A4158,[2]修订!$B:$C,2,0)</f>
        <v>#N/A</v>
      </c>
    </row>
    <row r="4159" s="39" customFormat="1" ht="24" spans="1:36">
      <c r="A4159" s="55">
        <v>330701007</v>
      </c>
      <c r="B4159" s="52" t="s">
        <v>6844</v>
      </c>
      <c r="C4159" s="52"/>
      <c r="D4159" s="52"/>
      <c r="E4159" s="56" t="s">
        <v>28</v>
      </c>
      <c r="F4159" s="56">
        <v>1200</v>
      </c>
      <c r="G4159" s="52"/>
      <c r="H4159" s="47"/>
      <c r="I4159" s="44"/>
      <c r="J4159" s="39" t="e">
        <f>VLOOKUP(A4159,'[1]2019.11'!$A:$B,2,0)</f>
        <v>#N/A</v>
      </c>
      <c r="X4159" s="39" t="e">
        <f>VLOOKUP(A4159,'[1]2019.30'!$A:$B,2,0)</f>
        <v>#N/A</v>
      </c>
      <c r="AJ4159" s="39" t="e">
        <f>VLOOKUP(A4159,[2]修订!$B:$C,2,0)</f>
        <v>#N/A</v>
      </c>
    </row>
    <row r="4160" s="39" customFormat="1" ht="24" spans="1:36">
      <c r="A4160" s="55">
        <v>330701008</v>
      </c>
      <c r="B4160" s="52" t="s">
        <v>6845</v>
      </c>
      <c r="C4160" s="52" t="s">
        <v>6846</v>
      </c>
      <c r="D4160" s="52"/>
      <c r="E4160" s="56" t="s">
        <v>28</v>
      </c>
      <c r="F4160" s="56">
        <v>2050</v>
      </c>
      <c r="G4160" s="52"/>
      <c r="H4160" s="47"/>
      <c r="I4160" s="44"/>
      <c r="J4160" s="39" t="e">
        <f>VLOOKUP(A4160,'[1]2019.11'!$A:$B,2,0)</f>
        <v>#N/A</v>
      </c>
      <c r="X4160" s="39" t="e">
        <f>VLOOKUP(A4160,'[1]2019.30'!$A:$B,2,0)</f>
        <v>#N/A</v>
      </c>
      <c r="AJ4160" s="39" t="e">
        <f>VLOOKUP(A4160,[2]修订!$B:$C,2,0)</f>
        <v>#N/A</v>
      </c>
    </row>
    <row r="4161" s="39" customFormat="1" spans="1:36">
      <c r="A4161" s="55">
        <v>330701009</v>
      </c>
      <c r="B4161" s="52" t="s">
        <v>6847</v>
      </c>
      <c r="C4161" s="52"/>
      <c r="D4161" s="52"/>
      <c r="E4161" s="56" t="s">
        <v>28</v>
      </c>
      <c r="F4161" s="56">
        <v>2050</v>
      </c>
      <c r="G4161" s="52"/>
      <c r="H4161" s="47"/>
      <c r="I4161" s="44"/>
      <c r="J4161" s="39" t="e">
        <f>VLOOKUP(A4161,'[1]2019.11'!$A:$B,2,0)</f>
        <v>#N/A</v>
      </c>
      <c r="X4161" s="39" t="e">
        <f>VLOOKUP(A4161,'[1]2019.30'!$A:$B,2,0)</f>
        <v>#N/A</v>
      </c>
      <c r="AJ4161" s="39" t="e">
        <f>VLOOKUP(A4161,[2]修订!$B:$C,2,0)</f>
        <v>#N/A</v>
      </c>
    </row>
    <row r="4162" s="39" customFormat="1" spans="1:36">
      <c r="A4162" s="55">
        <v>330701010</v>
      </c>
      <c r="B4162" s="52" t="s">
        <v>6848</v>
      </c>
      <c r="C4162" s="52" t="s">
        <v>6849</v>
      </c>
      <c r="D4162" s="52"/>
      <c r="E4162" s="56" t="s">
        <v>28</v>
      </c>
      <c r="F4162" s="56">
        <v>2660</v>
      </c>
      <c r="G4162" s="52"/>
      <c r="H4162" s="47" t="s">
        <v>68</v>
      </c>
      <c r="I4162" s="44"/>
      <c r="J4162" s="39" t="e">
        <f>VLOOKUP(A4162,'[1]2019.11'!$A:$B,2,0)</f>
        <v>#N/A</v>
      </c>
      <c r="X4162" s="39" t="str">
        <f>VLOOKUP(A4162,'[1]2019.30'!$A:$B,2,0)</f>
        <v>喉次全切除术</v>
      </c>
      <c r="Y4162" s="39">
        <f t="shared" ref="Y4162:Y4166" si="850">IF(B4162=X4162,0,1)</f>
        <v>0</v>
      </c>
      <c r="Z4162" s="39" t="s">
        <v>6849</v>
      </c>
      <c r="AA4162" s="39">
        <f t="shared" ref="AA4162:AA4166" si="851">IF(C4162=Z4162,0,1)</f>
        <v>0</v>
      </c>
      <c r="AB4162" s="39" t="e">
        <f>VLOOKUP(A4162,'[1]2019.30'!$A:$D,4,0)</f>
        <v>#REF!</v>
      </c>
      <c r="AC4162" s="39" t="e">
        <f t="shared" ref="AC4162:AC4166" si="852">IF(D4162=AB4162,0,1)</f>
        <v>#REF!</v>
      </c>
      <c r="AD4162" s="39" t="str">
        <f>VLOOKUP(A4162,'[1]2019.30'!$A:$E,5,0)</f>
        <v>次</v>
      </c>
      <c r="AE4162" s="39">
        <f t="shared" ref="AE4162:AE4166" si="853">IF(E4162=AD4162,0,1)</f>
        <v>0</v>
      </c>
      <c r="AF4162" s="39">
        <f>VLOOKUP(A4162,'[1]2019.30'!$A:$F,6,0)</f>
        <v>2660</v>
      </c>
      <c r="AG4162" s="39">
        <f t="shared" ref="AG4162:AG4166" si="854">IF(F4162=AF4162,0,1)</f>
        <v>0</v>
      </c>
      <c r="AH4162" s="39">
        <v>0</v>
      </c>
      <c r="AI4162" s="39">
        <f>IF(G4162=AH4162,0,1)</f>
        <v>0</v>
      </c>
      <c r="AJ4162" s="39" t="e">
        <f>VLOOKUP(A4162,[2]修订!$B:$C,2,0)</f>
        <v>#N/A</v>
      </c>
    </row>
    <row r="4163" s="39" customFormat="1" ht="24" spans="1:36">
      <c r="A4163" s="55">
        <v>330701011</v>
      </c>
      <c r="B4163" s="52" t="s">
        <v>6850</v>
      </c>
      <c r="C4163" s="52"/>
      <c r="D4163" s="52"/>
      <c r="E4163" s="56" t="s">
        <v>28</v>
      </c>
      <c r="F4163" s="56">
        <v>2050</v>
      </c>
      <c r="G4163" s="52"/>
      <c r="H4163" s="47"/>
      <c r="I4163" s="44"/>
      <c r="J4163" s="39" t="e">
        <f>VLOOKUP(A4163,'[1]2019.11'!$A:$B,2,0)</f>
        <v>#N/A</v>
      </c>
      <c r="X4163" s="39" t="e">
        <f>VLOOKUP(A4163,'[1]2019.30'!$A:$B,2,0)</f>
        <v>#N/A</v>
      </c>
      <c r="AJ4163" s="39" t="e">
        <f>VLOOKUP(A4163,[2]修订!$B:$C,2,0)</f>
        <v>#N/A</v>
      </c>
    </row>
    <row r="4164" s="39" customFormat="1" ht="24" spans="1:36">
      <c r="A4164" s="55">
        <v>330701012</v>
      </c>
      <c r="B4164" s="52" t="s">
        <v>6851</v>
      </c>
      <c r="C4164" s="52"/>
      <c r="D4164" s="52"/>
      <c r="E4164" s="56" t="s">
        <v>28</v>
      </c>
      <c r="F4164" s="56">
        <v>1850</v>
      </c>
      <c r="G4164" s="52"/>
      <c r="H4164" s="47"/>
      <c r="I4164" s="44"/>
      <c r="J4164" s="39" t="e">
        <f>VLOOKUP(A4164,'[1]2019.11'!$A:$B,2,0)</f>
        <v>#N/A</v>
      </c>
      <c r="X4164" s="39" t="e">
        <f>VLOOKUP(A4164,'[1]2019.30'!$A:$B,2,0)</f>
        <v>#N/A</v>
      </c>
      <c r="AJ4164" s="39" t="e">
        <f>VLOOKUP(A4164,[2]修订!$B:$C,2,0)</f>
        <v>#N/A</v>
      </c>
    </row>
    <row r="4165" s="39" customFormat="1" ht="24" spans="1:36">
      <c r="A4165" s="55">
        <v>330701013</v>
      </c>
      <c r="B4165" s="52" t="s">
        <v>6852</v>
      </c>
      <c r="C4165" s="52"/>
      <c r="D4165" s="52"/>
      <c r="E4165" s="56" t="s">
        <v>28</v>
      </c>
      <c r="F4165" s="56">
        <v>2255</v>
      </c>
      <c r="G4165" s="52"/>
      <c r="H4165" s="47" t="s">
        <v>68</v>
      </c>
      <c r="I4165" s="44"/>
      <c r="J4165" s="39" t="e">
        <f>VLOOKUP(A4165,'[1]2019.11'!$A:$B,2,0)</f>
        <v>#N/A</v>
      </c>
      <c r="X4165" s="39" t="str">
        <f>VLOOKUP(A4165,'[1]2019.30'!$A:$B,2,0)</f>
        <v>垂直超半喉切除术及喉功能重建术</v>
      </c>
      <c r="Y4165" s="39">
        <f t="shared" si="850"/>
        <v>0</v>
      </c>
      <c r="Z4165" s="39">
        <v>0</v>
      </c>
      <c r="AA4165" s="39">
        <f t="shared" si="851"/>
        <v>0</v>
      </c>
      <c r="AB4165" s="39" t="e">
        <f>VLOOKUP(A4165,'[1]2019.30'!$A:$D,4,0)</f>
        <v>#REF!</v>
      </c>
      <c r="AC4165" s="39" t="e">
        <f t="shared" si="852"/>
        <v>#REF!</v>
      </c>
      <c r="AD4165" s="39" t="str">
        <f>VLOOKUP(A4165,'[1]2019.30'!$A:$E,5,0)</f>
        <v>次</v>
      </c>
      <c r="AE4165" s="39">
        <f t="shared" si="853"/>
        <v>0</v>
      </c>
      <c r="AF4165" s="39">
        <f>VLOOKUP(A4165,'[1]2019.30'!$A:$F,6,0)</f>
        <v>2255</v>
      </c>
      <c r="AG4165" s="39">
        <f t="shared" si="854"/>
        <v>0</v>
      </c>
      <c r="AH4165" s="39">
        <v>0</v>
      </c>
      <c r="AI4165" s="39">
        <f>IF(G4165=AH4165,0,1)</f>
        <v>0</v>
      </c>
      <c r="AJ4165" s="39" t="e">
        <f>VLOOKUP(A4165,[2]修订!$B:$C,2,0)</f>
        <v>#N/A</v>
      </c>
    </row>
    <row r="4166" s="39" customFormat="1" spans="1:36">
      <c r="A4166" s="55">
        <v>330701014</v>
      </c>
      <c r="B4166" s="52" t="s">
        <v>6853</v>
      </c>
      <c r="C4166" s="52"/>
      <c r="D4166" s="52"/>
      <c r="E4166" s="56" t="s">
        <v>28</v>
      </c>
      <c r="F4166" s="56">
        <v>2255</v>
      </c>
      <c r="G4166" s="52"/>
      <c r="H4166" s="47" t="s">
        <v>68</v>
      </c>
      <c r="I4166" s="44"/>
      <c r="J4166" s="39" t="e">
        <f>VLOOKUP(A4166,'[1]2019.11'!$A:$B,2,0)</f>
        <v>#N/A</v>
      </c>
      <c r="X4166" s="39" t="str">
        <f>VLOOKUP(A4166,'[1]2019.30'!$A:$B,2,0)</f>
        <v>声门上水平喉切除术</v>
      </c>
      <c r="Y4166" s="39">
        <f t="shared" si="850"/>
        <v>0</v>
      </c>
      <c r="Z4166" s="39">
        <v>0</v>
      </c>
      <c r="AA4166" s="39">
        <f t="shared" si="851"/>
        <v>0</v>
      </c>
      <c r="AB4166" s="39" t="e">
        <f>VLOOKUP(A4166,'[1]2019.30'!$A:$D,4,0)</f>
        <v>#REF!</v>
      </c>
      <c r="AC4166" s="39" t="e">
        <f t="shared" si="852"/>
        <v>#REF!</v>
      </c>
      <c r="AD4166" s="39" t="str">
        <f>VLOOKUP(A4166,'[1]2019.30'!$A:$E,5,0)</f>
        <v>次</v>
      </c>
      <c r="AE4166" s="39">
        <f t="shared" si="853"/>
        <v>0</v>
      </c>
      <c r="AF4166" s="39">
        <f>VLOOKUP(A4166,'[1]2019.30'!$A:$F,6,0)</f>
        <v>2255</v>
      </c>
      <c r="AG4166" s="39">
        <f t="shared" si="854"/>
        <v>0</v>
      </c>
      <c r="AH4166" s="39">
        <v>0</v>
      </c>
      <c r="AI4166" s="39">
        <f>IF(G4166=AH4166,0,1)</f>
        <v>0</v>
      </c>
      <c r="AJ4166" s="39" t="e">
        <f>VLOOKUP(A4166,[2]修订!$B:$C,2,0)</f>
        <v>#N/A</v>
      </c>
    </row>
    <row r="4167" s="39" customFormat="1" spans="1:36">
      <c r="A4167" s="55">
        <v>330701015</v>
      </c>
      <c r="B4167" s="52" t="s">
        <v>6854</v>
      </c>
      <c r="C4167" s="52"/>
      <c r="D4167" s="52"/>
      <c r="E4167" s="56" t="s">
        <v>28</v>
      </c>
      <c r="F4167" s="56">
        <v>2050</v>
      </c>
      <c r="G4167" s="52"/>
      <c r="H4167" s="47"/>
      <c r="I4167" s="44"/>
      <c r="J4167" s="39" t="e">
        <f>VLOOKUP(A4167,'[1]2019.11'!$A:$B,2,0)</f>
        <v>#N/A</v>
      </c>
      <c r="X4167" s="39" t="e">
        <f>VLOOKUP(A4167,'[1]2019.30'!$A:$B,2,0)</f>
        <v>#N/A</v>
      </c>
      <c r="AJ4167" s="39" t="e">
        <f>VLOOKUP(A4167,[2]修订!$B:$C,2,0)</f>
        <v>#N/A</v>
      </c>
    </row>
    <row r="4168" s="39" customFormat="1" ht="24" spans="1:36">
      <c r="A4168" s="55">
        <v>330701016</v>
      </c>
      <c r="B4168" s="52" t="s">
        <v>6855</v>
      </c>
      <c r="C4168" s="52"/>
      <c r="D4168" s="52"/>
      <c r="E4168" s="56" t="s">
        <v>28</v>
      </c>
      <c r="F4168" s="56">
        <v>4250</v>
      </c>
      <c r="G4168" s="52"/>
      <c r="H4168" s="47"/>
      <c r="I4168" s="44"/>
      <c r="J4168" s="39" t="e">
        <f>VLOOKUP(A4168,'[1]2019.11'!$A:$B,2,0)</f>
        <v>#N/A</v>
      </c>
      <c r="X4168" s="39" t="e">
        <f>VLOOKUP(A4168,'[1]2019.30'!$A:$B,2,0)</f>
        <v>#N/A</v>
      </c>
      <c r="AJ4168" s="39" t="e">
        <f>VLOOKUP(A4168,[2]修订!$B:$C,2,0)</f>
        <v>#N/A</v>
      </c>
    </row>
    <row r="4169" s="39" customFormat="1" ht="24" spans="1:36">
      <c r="A4169" s="55">
        <v>330701017</v>
      </c>
      <c r="B4169" s="52" t="s">
        <v>6856</v>
      </c>
      <c r="C4169" s="52" t="s">
        <v>6857</v>
      </c>
      <c r="D4169" s="52"/>
      <c r="E4169" s="56" t="s">
        <v>28</v>
      </c>
      <c r="F4169" s="56">
        <v>2850</v>
      </c>
      <c r="G4169" s="52"/>
      <c r="H4169" s="47"/>
      <c r="I4169" s="44"/>
      <c r="J4169" s="39" t="e">
        <f>VLOOKUP(A4169,'[1]2019.11'!$A:$B,2,0)</f>
        <v>#N/A</v>
      </c>
      <c r="X4169" s="39" t="e">
        <f>VLOOKUP(A4169,'[1]2019.30'!$A:$B,2,0)</f>
        <v>#N/A</v>
      </c>
      <c r="AJ4169" s="39" t="e">
        <f>VLOOKUP(A4169,[2]修订!$B:$C,2,0)</f>
        <v>#N/A</v>
      </c>
    </row>
    <row r="4170" s="39" customFormat="1" spans="1:36">
      <c r="A4170" s="55">
        <v>330701018</v>
      </c>
      <c r="B4170" s="52" t="s">
        <v>6858</v>
      </c>
      <c r="C4170" s="52"/>
      <c r="D4170" s="52"/>
      <c r="E4170" s="56" t="s">
        <v>28</v>
      </c>
      <c r="F4170" s="56">
        <v>1400</v>
      </c>
      <c r="G4170" s="52"/>
      <c r="H4170" s="47"/>
      <c r="I4170" s="44"/>
      <c r="J4170" s="39" t="e">
        <f>VLOOKUP(A4170,'[1]2019.11'!$A:$B,2,0)</f>
        <v>#N/A</v>
      </c>
      <c r="X4170" s="39" t="e">
        <f>VLOOKUP(A4170,'[1]2019.30'!$A:$B,2,0)</f>
        <v>#N/A</v>
      </c>
      <c r="AJ4170" s="39" t="e">
        <f>VLOOKUP(A4170,[2]修订!$B:$C,2,0)</f>
        <v>#N/A</v>
      </c>
    </row>
    <row r="4171" s="39" customFormat="1" ht="24" spans="1:36">
      <c r="A4171" s="55">
        <v>330701019</v>
      </c>
      <c r="B4171" s="52" t="s">
        <v>6859</v>
      </c>
      <c r="C4171" s="52"/>
      <c r="D4171" s="52"/>
      <c r="E4171" s="56" t="s">
        <v>28</v>
      </c>
      <c r="F4171" s="56">
        <v>950</v>
      </c>
      <c r="G4171" s="52"/>
      <c r="H4171" s="47"/>
      <c r="I4171" s="44"/>
      <c r="J4171" s="39" t="e">
        <f>VLOOKUP(A4171,'[1]2019.11'!$A:$B,2,0)</f>
        <v>#N/A</v>
      </c>
      <c r="X4171" s="39" t="e">
        <f>VLOOKUP(A4171,'[1]2019.30'!$A:$B,2,0)</f>
        <v>#N/A</v>
      </c>
      <c r="AJ4171" s="39" t="e">
        <f>VLOOKUP(A4171,[2]修订!$B:$C,2,0)</f>
        <v>#N/A</v>
      </c>
    </row>
    <row r="4172" s="39" customFormat="1" ht="24" spans="1:36">
      <c r="A4172" s="55">
        <v>330701020</v>
      </c>
      <c r="B4172" s="52" t="s">
        <v>6860</v>
      </c>
      <c r="C4172" s="52"/>
      <c r="D4172" s="52" t="s">
        <v>6356</v>
      </c>
      <c r="E4172" s="56" t="s">
        <v>28</v>
      </c>
      <c r="F4172" s="56">
        <v>1550</v>
      </c>
      <c r="G4172" s="52"/>
      <c r="H4172" s="47"/>
      <c r="I4172" s="44"/>
      <c r="J4172" s="39" t="e">
        <f>VLOOKUP(A4172,'[1]2019.11'!$A:$B,2,0)</f>
        <v>#N/A</v>
      </c>
      <c r="X4172" s="39" t="e">
        <f>VLOOKUP(A4172,'[1]2019.30'!$A:$B,2,0)</f>
        <v>#N/A</v>
      </c>
      <c r="AJ4172" s="39" t="e">
        <f>VLOOKUP(A4172,[2]修订!$B:$C,2,0)</f>
        <v>#N/A</v>
      </c>
    </row>
    <row r="4173" s="39" customFormat="1" spans="1:36">
      <c r="A4173" s="55">
        <v>330701021</v>
      </c>
      <c r="B4173" s="52" t="s">
        <v>6861</v>
      </c>
      <c r="C4173" s="52"/>
      <c r="D4173" s="52"/>
      <c r="E4173" s="56" t="s">
        <v>28</v>
      </c>
      <c r="F4173" s="56">
        <v>1400</v>
      </c>
      <c r="G4173" s="52"/>
      <c r="H4173" s="47"/>
      <c r="I4173" s="44"/>
      <c r="J4173" s="39" t="e">
        <f>VLOOKUP(A4173,'[1]2019.11'!$A:$B,2,0)</f>
        <v>#N/A</v>
      </c>
      <c r="X4173" s="39" t="e">
        <f>VLOOKUP(A4173,'[1]2019.30'!$A:$B,2,0)</f>
        <v>#N/A</v>
      </c>
      <c r="AJ4173" s="39" t="e">
        <f>VLOOKUP(A4173,[2]修订!$B:$C,2,0)</f>
        <v>#N/A</v>
      </c>
    </row>
    <row r="4174" s="39" customFormat="1" spans="1:36">
      <c r="A4174" s="55">
        <v>330701022</v>
      </c>
      <c r="B4174" s="52" t="s">
        <v>6862</v>
      </c>
      <c r="C4174" s="52" t="s">
        <v>6863</v>
      </c>
      <c r="D4174" s="52"/>
      <c r="E4174" s="56" t="s">
        <v>28</v>
      </c>
      <c r="F4174" s="56">
        <v>1300</v>
      </c>
      <c r="G4174" s="52"/>
      <c r="H4174" s="47"/>
      <c r="I4174" s="44"/>
      <c r="J4174" s="39" t="e">
        <f>VLOOKUP(A4174,'[1]2019.11'!$A:$B,2,0)</f>
        <v>#N/A</v>
      </c>
      <c r="X4174" s="39" t="e">
        <f>VLOOKUP(A4174,'[1]2019.30'!$A:$B,2,0)</f>
        <v>#N/A</v>
      </c>
      <c r="AJ4174" s="39" t="e">
        <f>VLOOKUP(A4174,[2]修订!$B:$C,2,0)</f>
        <v>#N/A</v>
      </c>
    </row>
    <row r="4175" s="39" customFormat="1" spans="1:36">
      <c r="A4175" s="55">
        <v>330701023</v>
      </c>
      <c r="B4175" s="52" t="s">
        <v>6864</v>
      </c>
      <c r="C4175" s="52"/>
      <c r="D4175" s="52"/>
      <c r="E4175" s="56" t="s">
        <v>28</v>
      </c>
      <c r="F4175" s="56">
        <v>1200</v>
      </c>
      <c r="G4175" s="52"/>
      <c r="H4175" s="47"/>
      <c r="I4175" s="44"/>
      <c r="J4175" s="39" t="e">
        <f>VLOOKUP(A4175,'[1]2019.11'!$A:$B,2,0)</f>
        <v>#N/A</v>
      </c>
      <c r="X4175" s="39" t="e">
        <f>VLOOKUP(A4175,'[1]2019.30'!$A:$B,2,0)</f>
        <v>#N/A</v>
      </c>
      <c r="AJ4175" s="39" t="e">
        <f>VLOOKUP(A4175,[2]修订!$B:$C,2,0)</f>
        <v>#N/A</v>
      </c>
    </row>
    <row r="4176" s="39" customFormat="1" spans="1:36">
      <c r="A4176" s="55">
        <v>330701024</v>
      </c>
      <c r="B4176" s="52" t="s">
        <v>6865</v>
      </c>
      <c r="C4176" s="52"/>
      <c r="D4176" s="52"/>
      <c r="E4176" s="56" t="s">
        <v>28</v>
      </c>
      <c r="F4176" s="56">
        <v>1200</v>
      </c>
      <c r="G4176" s="52"/>
      <c r="H4176" s="47"/>
      <c r="I4176" s="44"/>
      <c r="J4176" s="39" t="e">
        <f>VLOOKUP(A4176,'[1]2019.11'!$A:$B,2,0)</f>
        <v>#N/A</v>
      </c>
      <c r="X4176" s="39" t="e">
        <f>VLOOKUP(A4176,'[1]2019.30'!$A:$B,2,0)</f>
        <v>#N/A</v>
      </c>
      <c r="AJ4176" s="39" t="e">
        <f>VLOOKUP(A4176,[2]修订!$B:$C,2,0)</f>
        <v>#N/A</v>
      </c>
    </row>
    <row r="4177" s="39" customFormat="1" ht="40.5" spans="1:36">
      <c r="A4177" s="55">
        <v>330701025</v>
      </c>
      <c r="B4177" s="52" t="s">
        <v>6866</v>
      </c>
      <c r="C4177" s="52" t="s">
        <v>6867</v>
      </c>
      <c r="D4177" s="52"/>
      <c r="E4177" s="56" t="s">
        <v>28</v>
      </c>
      <c r="F4177" s="56">
        <v>1900</v>
      </c>
      <c r="G4177" s="52"/>
      <c r="H4177" s="47" t="s">
        <v>593</v>
      </c>
      <c r="I4177" s="44"/>
      <c r="J4177" s="39" t="str">
        <f>VLOOKUP(A4177,'[1]2019.11'!$A:$B,2,0)</f>
        <v>经支撑喉镜激光声带肿物切除术</v>
      </c>
      <c r="K4177" s="39">
        <f>IF(B4177=J4177,0,1)</f>
        <v>0</v>
      </c>
      <c r="L4177" s="39" t="s">
        <v>6867</v>
      </c>
      <c r="M4177" s="39">
        <f>IF(C4177=L4177,0,1)</f>
        <v>0</v>
      </c>
      <c r="N4177" s="39" t="e">
        <f>VLOOKUP(A4177,'[1]2019.11'!$A:$D,4,0)</f>
        <v>#REF!</v>
      </c>
      <c r="O4177" s="39" t="e">
        <f>IF(D4177=N4177,0,1)</f>
        <v>#REF!</v>
      </c>
      <c r="P4177" s="39" t="str">
        <f>VLOOKUP(A4177:A4178,'[1]2019.11'!$A:$E,5,0)</f>
        <v>次</v>
      </c>
      <c r="Q4177" s="39">
        <f>IF(E4177=P4177,0,1)</f>
        <v>0</v>
      </c>
      <c r="R4177" s="39">
        <f>VLOOKUP(A4177,'[1]2019.11'!$A:$F,6,0)</f>
        <v>1690</v>
      </c>
      <c r="S4177" s="39">
        <f>IF(F4177=R4177,0,1)</f>
        <v>1</v>
      </c>
      <c r="T4177" s="39">
        <f>VLOOKUP(A4177,'[1]2019.30'!$A:$F,6,0)</f>
        <v>1700</v>
      </c>
      <c r="U4177" s="39">
        <f>IF(F4177=T4177,0,1)</f>
        <v>1</v>
      </c>
      <c r="V4177" s="39">
        <v>0</v>
      </c>
      <c r="W4177" s="39">
        <f>IF(G4177=V4177,0,1)</f>
        <v>0</v>
      </c>
      <c r="X4177" s="39" t="str">
        <f>VLOOKUP(A4177,'[1]2019.30'!$A:$B,2,0)</f>
        <v>经支撑喉镜激光声带肿物切除术</v>
      </c>
      <c r="Y4177" s="39">
        <f>IF(B4177=X4177,0,1)</f>
        <v>0</v>
      </c>
      <c r="Z4177" s="39" t="s">
        <v>6867</v>
      </c>
      <c r="AA4177" s="39">
        <f>IF(C4177=Z4177,0,1)</f>
        <v>0</v>
      </c>
      <c r="AB4177" s="39" t="e">
        <f>VLOOKUP(A4177,'[1]2019.30'!$A:$D,4,0)</f>
        <v>#REF!</v>
      </c>
      <c r="AC4177" s="39" t="e">
        <f>IF(D4177=AB4177,0,1)</f>
        <v>#REF!</v>
      </c>
      <c r="AD4177" s="39" t="str">
        <f>VLOOKUP(A4177,'[1]2019.30'!$A:$E,5,0)</f>
        <v>次</v>
      </c>
      <c r="AE4177" s="39">
        <f>IF(E4177=AD4177,0,1)</f>
        <v>0</v>
      </c>
      <c r="AF4177" s="39">
        <f>VLOOKUP(A4177,'[1]2019.30'!$A:$F,6,0)</f>
        <v>1700</v>
      </c>
      <c r="AG4177" s="39">
        <f>IF(F4177=AF4177,0,1)</f>
        <v>1</v>
      </c>
      <c r="AH4177" s="39">
        <v>0</v>
      </c>
      <c r="AI4177" s="39">
        <f>IF(G4177=AH4177,0,1)</f>
        <v>0</v>
      </c>
      <c r="AJ4177" s="39" t="e">
        <f>VLOOKUP(A4177,[2]修订!$B:$C,2,0)</f>
        <v>#N/A</v>
      </c>
    </row>
    <row r="4178" s="39" customFormat="1" ht="24" spans="1:36">
      <c r="A4178" s="55">
        <v>330701026</v>
      </c>
      <c r="B4178" s="52" t="s">
        <v>6868</v>
      </c>
      <c r="C4178" s="52"/>
      <c r="D4178" s="52"/>
      <c r="E4178" s="56" t="s">
        <v>28</v>
      </c>
      <c r="F4178" s="56">
        <v>1400</v>
      </c>
      <c r="G4178" s="52"/>
      <c r="H4178" s="47"/>
      <c r="I4178" s="44"/>
      <c r="J4178" s="39" t="e">
        <f>VLOOKUP(A4178,'[1]2019.11'!$A:$B,2,0)</f>
        <v>#N/A</v>
      </c>
      <c r="X4178" s="39" t="e">
        <f>VLOOKUP(A4178,'[1]2019.30'!$A:$B,2,0)</f>
        <v>#N/A</v>
      </c>
      <c r="AJ4178" s="39" t="e">
        <f>VLOOKUP(A4178,[2]修订!$B:$C,2,0)</f>
        <v>#N/A</v>
      </c>
    </row>
    <row r="4179" s="39" customFormat="1" ht="24" spans="1:36">
      <c r="A4179" s="55">
        <v>330701027</v>
      </c>
      <c r="B4179" s="52" t="s">
        <v>6869</v>
      </c>
      <c r="C4179" s="52"/>
      <c r="D4179" s="52"/>
      <c r="E4179" s="56" t="s">
        <v>28</v>
      </c>
      <c r="F4179" s="56">
        <v>1400</v>
      </c>
      <c r="G4179" s="52"/>
      <c r="H4179" s="47"/>
      <c r="I4179" s="44"/>
      <c r="J4179" s="39" t="e">
        <f>VLOOKUP(A4179,'[1]2019.11'!$A:$B,2,0)</f>
        <v>#N/A</v>
      </c>
      <c r="X4179" s="39" t="e">
        <f>VLOOKUP(A4179,'[1]2019.30'!$A:$B,2,0)</f>
        <v>#N/A</v>
      </c>
      <c r="AJ4179" s="39" t="e">
        <f>VLOOKUP(A4179,[2]修订!$B:$C,2,0)</f>
        <v>#N/A</v>
      </c>
    </row>
    <row r="4180" s="39" customFormat="1" spans="1:36">
      <c r="A4180" s="55">
        <v>330701028</v>
      </c>
      <c r="B4180" s="52" t="s">
        <v>6870</v>
      </c>
      <c r="C4180" s="52"/>
      <c r="D4180" s="52"/>
      <c r="E4180" s="56" t="s">
        <v>28</v>
      </c>
      <c r="F4180" s="56">
        <v>830</v>
      </c>
      <c r="G4180" s="52"/>
      <c r="H4180" s="47"/>
      <c r="I4180" s="44"/>
      <c r="J4180" s="39" t="e">
        <f>VLOOKUP(A4180,'[1]2019.11'!$A:$B,2,0)</f>
        <v>#N/A</v>
      </c>
      <c r="X4180" s="39" t="e">
        <f>VLOOKUP(A4180,'[1]2019.30'!$A:$B,2,0)</f>
        <v>#N/A</v>
      </c>
      <c r="AJ4180" s="39" t="e">
        <f>VLOOKUP(A4180,[2]修订!$B:$C,2,0)</f>
        <v>#N/A</v>
      </c>
    </row>
    <row r="4181" s="39" customFormat="1" spans="1:36">
      <c r="A4181" s="55">
        <v>330701029</v>
      </c>
      <c r="B4181" s="52" t="s">
        <v>6871</v>
      </c>
      <c r="C4181" s="52" t="s">
        <v>6872</v>
      </c>
      <c r="D4181" s="52" t="s">
        <v>4626</v>
      </c>
      <c r="E4181" s="56" t="s">
        <v>28</v>
      </c>
      <c r="F4181" s="56">
        <v>1100</v>
      </c>
      <c r="G4181" s="52"/>
      <c r="H4181" s="47"/>
      <c r="I4181" s="44"/>
      <c r="J4181" s="39" t="e">
        <f>VLOOKUP(A4181,'[1]2019.11'!$A:$B,2,0)</f>
        <v>#N/A</v>
      </c>
      <c r="X4181" s="39" t="e">
        <f>VLOOKUP(A4181,'[1]2019.30'!$A:$B,2,0)</f>
        <v>#N/A</v>
      </c>
      <c r="AJ4181" s="39" t="e">
        <f>VLOOKUP(A4181,[2]修订!$B:$C,2,0)</f>
        <v>#N/A</v>
      </c>
    </row>
    <row r="4182" s="39" customFormat="1" spans="1:36">
      <c r="A4182" s="55">
        <v>330701030</v>
      </c>
      <c r="B4182" s="52" t="s">
        <v>6873</v>
      </c>
      <c r="C4182" s="52"/>
      <c r="D4182" s="52"/>
      <c r="E4182" s="56" t="s">
        <v>28</v>
      </c>
      <c r="F4182" s="56">
        <v>950</v>
      </c>
      <c r="G4182" s="52"/>
      <c r="H4182" s="47"/>
      <c r="I4182" s="44"/>
      <c r="J4182" s="39" t="e">
        <f>VLOOKUP(A4182,'[1]2019.11'!$A:$B,2,0)</f>
        <v>#N/A</v>
      </c>
      <c r="X4182" s="39" t="e">
        <f>VLOOKUP(A4182,'[1]2019.30'!$A:$B,2,0)</f>
        <v>#N/A</v>
      </c>
      <c r="AJ4182" s="39" t="e">
        <f>VLOOKUP(A4182,[2]修订!$B:$C,2,0)</f>
        <v>#N/A</v>
      </c>
    </row>
    <row r="4183" s="39" customFormat="1" spans="1:36">
      <c r="A4183" s="55">
        <v>330701031</v>
      </c>
      <c r="B4183" s="52" t="s">
        <v>6874</v>
      </c>
      <c r="C4183" s="52"/>
      <c r="D4183" s="52"/>
      <c r="E4183" s="56" t="s">
        <v>28</v>
      </c>
      <c r="F4183" s="56">
        <v>950</v>
      </c>
      <c r="G4183" s="52"/>
      <c r="H4183" s="47"/>
      <c r="I4183" s="44"/>
      <c r="J4183" s="39" t="e">
        <f>VLOOKUP(A4183,'[1]2019.11'!$A:$B,2,0)</f>
        <v>#N/A</v>
      </c>
      <c r="X4183" s="39" t="e">
        <f>VLOOKUP(A4183,'[1]2019.30'!$A:$B,2,0)</f>
        <v>#N/A</v>
      </c>
      <c r="AJ4183" s="39" t="e">
        <f>VLOOKUP(A4183,[2]修订!$B:$C,2,0)</f>
        <v>#N/A</v>
      </c>
    </row>
    <row r="4184" s="39" customFormat="1" spans="1:36">
      <c r="A4184" s="55">
        <v>330701032</v>
      </c>
      <c r="B4184" s="52" t="s">
        <v>6875</v>
      </c>
      <c r="C4184" s="52"/>
      <c r="D4184" s="52"/>
      <c r="E4184" s="56" t="s">
        <v>28</v>
      </c>
      <c r="F4184" s="56">
        <v>760</v>
      </c>
      <c r="G4184" s="52"/>
      <c r="H4184" s="47"/>
      <c r="I4184" s="44"/>
      <c r="J4184" s="39" t="e">
        <f>VLOOKUP(A4184,'[1]2019.11'!$A:$B,2,0)</f>
        <v>#N/A</v>
      </c>
      <c r="X4184" s="39" t="e">
        <f>VLOOKUP(A4184,'[1]2019.30'!$A:$B,2,0)</f>
        <v>#N/A</v>
      </c>
      <c r="AJ4184" s="39" t="e">
        <f>VLOOKUP(A4184,[2]修订!$B:$C,2,0)</f>
        <v>#N/A</v>
      </c>
    </row>
    <row r="4185" s="39" customFormat="1" spans="1:36">
      <c r="A4185" s="55">
        <v>330701033</v>
      </c>
      <c r="B4185" s="52" t="s">
        <v>6876</v>
      </c>
      <c r="C4185" s="52"/>
      <c r="D4185" s="52"/>
      <c r="E4185" s="56" t="s">
        <v>28</v>
      </c>
      <c r="F4185" s="56">
        <v>760</v>
      </c>
      <c r="G4185" s="52"/>
      <c r="H4185" s="47"/>
      <c r="I4185" s="44"/>
      <c r="J4185" s="39" t="e">
        <f>VLOOKUP(A4185,'[1]2019.11'!$A:$B,2,0)</f>
        <v>#N/A</v>
      </c>
      <c r="X4185" s="39" t="e">
        <f>VLOOKUP(A4185,'[1]2019.30'!$A:$B,2,0)</f>
        <v>#N/A</v>
      </c>
      <c r="AJ4185" s="39" t="e">
        <f>VLOOKUP(A4185,[2]修订!$B:$C,2,0)</f>
        <v>#N/A</v>
      </c>
    </row>
    <row r="4186" s="39" customFormat="1" spans="1:36">
      <c r="A4186" s="55">
        <v>330701034</v>
      </c>
      <c r="B4186" s="52" t="s">
        <v>6877</v>
      </c>
      <c r="C4186" s="52"/>
      <c r="D4186" s="52"/>
      <c r="E4186" s="56" t="s">
        <v>28</v>
      </c>
      <c r="F4186" s="56">
        <v>760</v>
      </c>
      <c r="G4186" s="52"/>
      <c r="H4186" s="47"/>
      <c r="I4186" s="44"/>
      <c r="J4186" s="39" t="e">
        <f>VLOOKUP(A4186,'[1]2019.11'!$A:$B,2,0)</f>
        <v>#N/A</v>
      </c>
      <c r="X4186" s="39" t="e">
        <f>VLOOKUP(A4186,'[1]2019.30'!$A:$B,2,0)</f>
        <v>#N/A</v>
      </c>
      <c r="AJ4186" s="39" t="e">
        <f>VLOOKUP(A4186,[2]修订!$B:$C,2,0)</f>
        <v>#N/A</v>
      </c>
    </row>
    <row r="4187" s="39" customFormat="1" spans="1:36">
      <c r="A4187" s="55">
        <v>330701035</v>
      </c>
      <c r="B4187" s="52" t="s">
        <v>6878</v>
      </c>
      <c r="C4187" s="52"/>
      <c r="D4187" s="52"/>
      <c r="E4187" s="56" t="s">
        <v>28</v>
      </c>
      <c r="F4187" s="56">
        <v>760</v>
      </c>
      <c r="G4187" s="52"/>
      <c r="H4187" s="47"/>
      <c r="I4187" s="44"/>
      <c r="J4187" s="39" t="e">
        <f>VLOOKUP(A4187,'[1]2019.11'!$A:$B,2,0)</f>
        <v>#N/A</v>
      </c>
      <c r="X4187" s="39" t="e">
        <f>VLOOKUP(A4187,'[1]2019.30'!$A:$B,2,0)</f>
        <v>#N/A</v>
      </c>
      <c r="AJ4187" s="39" t="e">
        <f>VLOOKUP(A4187,[2]修订!$B:$C,2,0)</f>
        <v>#N/A</v>
      </c>
    </row>
    <row r="4188" s="39" customFormat="1" spans="1:36">
      <c r="A4188" s="55">
        <v>330701036</v>
      </c>
      <c r="B4188" s="52" t="s">
        <v>6879</v>
      </c>
      <c r="C4188" s="52"/>
      <c r="D4188" s="52"/>
      <c r="E4188" s="56" t="s">
        <v>28</v>
      </c>
      <c r="F4188" s="56">
        <v>830</v>
      </c>
      <c r="G4188" s="52"/>
      <c r="H4188" s="47"/>
      <c r="I4188" s="44"/>
      <c r="J4188" s="39" t="e">
        <f>VLOOKUP(A4188,'[1]2019.11'!$A:$B,2,0)</f>
        <v>#N/A</v>
      </c>
      <c r="X4188" s="39" t="e">
        <f>VLOOKUP(A4188,'[1]2019.30'!$A:$B,2,0)</f>
        <v>#N/A</v>
      </c>
      <c r="AJ4188" s="39" t="e">
        <f>VLOOKUP(A4188,[2]修订!$B:$C,2,0)</f>
        <v>#N/A</v>
      </c>
    </row>
    <row r="4189" s="39" customFormat="1" spans="1:36">
      <c r="A4189" s="55">
        <v>330701037</v>
      </c>
      <c r="B4189" s="52" t="s">
        <v>6880</v>
      </c>
      <c r="C4189" s="52"/>
      <c r="D4189" s="52"/>
      <c r="E4189" s="56" t="s">
        <v>28</v>
      </c>
      <c r="F4189" s="56">
        <v>850</v>
      </c>
      <c r="G4189" s="52"/>
      <c r="H4189" s="47"/>
      <c r="I4189" s="44"/>
      <c r="J4189" s="39" t="e">
        <f>VLOOKUP(A4189,'[1]2019.11'!$A:$B,2,0)</f>
        <v>#N/A</v>
      </c>
      <c r="X4189" s="39" t="e">
        <f>VLOOKUP(A4189,'[1]2019.30'!$A:$B,2,0)</f>
        <v>#N/A</v>
      </c>
      <c r="AJ4189" s="39" t="e">
        <f>VLOOKUP(A4189,[2]修订!$B:$C,2,0)</f>
        <v>#N/A</v>
      </c>
    </row>
    <row r="4190" s="39" customFormat="1" spans="1:36">
      <c r="A4190" s="55">
        <v>330701038</v>
      </c>
      <c r="B4190" s="52" t="s">
        <v>6881</v>
      </c>
      <c r="C4190" s="52" t="s">
        <v>6882</v>
      </c>
      <c r="D4190" s="52"/>
      <c r="E4190" s="56" t="s">
        <v>28</v>
      </c>
      <c r="F4190" s="56">
        <v>1080</v>
      </c>
      <c r="G4190" s="52"/>
      <c r="H4190" s="47" t="s">
        <v>68</v>
      </c>
      <c r="I4190" s="44"/>
      <c r="J4190" s="39" t="e">
        <f>VLOOKUP(A4190,'[1]2019.11'!$A:$B,2,0)</f>
        <v>#N/A</v>
      </c>
      <c r="X4190" s="39" t="str">
        <f>VLOOKUP(A4190,'[1]2019.30'!$A:$B,2,0)</f>
        <v>会厌良性肿瘤切除术</v>
      </c>
      <c r="Y4190" s="39">
        <f>IF(B4190=X4190,0,1)</f>
        <v>0</v>
      </c>
      <c r="Z4190" s="39" t="s">
        <v>6882</v>
      </c>
      <c r="AA4190" s="39">
        <f>IF(C4190=Z4190,0,1)</f>
        <v>0</v>
      </c>
      <c r="AB4190" s="39" t="e">
        <f>VLOOKUP(A4190,'[1]2019.30'!$A:$D,4,0)</f>
        <v>#REF!</v>
      </c>
      <c r="AC4190" s="39" t="e">
        <f>IF(D4190=AB4190,0,1)</f>
        <v>#REF!</v>
      </c>
      <c r="AD4190" s="39" t="str">
        <f>VLOOKUP(A4190,'[1]2019.30'!$A:$E,5,0)</f>
        <v>次</v>
      </c>
      <c r="AE4190" s="39">
        <f>IF(E4190=AD4190,0,1)</f>
        <v>0</v>
      </c>
      <c r="AF4190" s="39">
        <f>VLOOKUP(A4190,'[1]2019.30'!$A:$F,6,0)</f>
        <v>1080</v>
      </c>
      <c r="AG4190" s="39">
        <f>IF(F4190=AF4190,0,1)</f>
        <v>0</v>
      </c>
      <c r="AH4190" s="39">
        <v>0</v>
      </c>
      <c r="AI4190" s="39">
        <f>IF(G4190=AH4190,0,1)</f>
        <v>0</v>
      </c>
      <c r="AJ4190" s="39" t="e">
        <f>VLOOKUP(A4190,[2]修订!$B:$C,2,0)</f>
        <v>#N/A</v>
      </c>
    </row>
    <row r="4191" s="39" customFormat="1" spans="1:36">
      <c r="A4191" s="55">
        <v>330701039</v>
      </c>
      <c r="B4191" s="52" t="s">
        <v>6883</v>
      </c>
      <c r="C4191" s="52"/>
      <c r="D4191" s="52"/>
      <c r="E4191" s="56" t="s">
        <v>28</v>
      </c>
      <c r="F4191" s="56">
        <v>1400</v>
      </c>
      <c r="G4191" s="52"/>
      <c r="H4191" s="47"/>
      <c r="I4191" s="44"/>
      <c r="J4191" s="39" t="e">
        <f>VLOOKUP(A4191,'[1]2019.11'!$A:$B,2,0)</f>
        <v>#N/A</v>
      </c>
      <c r="X4191" s="39" t="e">
        <f>VLOOKUP(A4191,'[1]2019.30'!$A:$B,2,0)</f>
        <v>#N/A</v>
      </c>
      <c r="AJ4191" s="39" t="e">
        <f>VLOOKUP(A4191,[2]修订!$B:$C,2,0)</f>
        <v>#N/A</v>
      </c>
    </row>
    <row r="4192" s="39" customFormat="1" ht="24" spans="1:36">
      <c r="A4192" s="55">
        <v>330701040</v>
      </c>
      <c r="B4192" s="52" t="s">
        <v>6884</v>
      </c>
      <c r="C4192" s="52" t="s">
        <v>6885</v>
      </c>
      <c r="D4192" s="52" t="s">
        <v>6886</v>
      </c>
      <c r="E4192" s="56" t="s">
        <v>28</v>
      </c>
      <c r="F4192" s="56">
        <v>1540</v>
      </c>
      <c r="G4192" s="52"/>
      <c r="H4192" s="47" t="s">
        <v>68</v>
      </c>
      <c r="I4192" s="44"/>
      <c r="J4192" s="39" t="e">
        <f>VLOOKUP(A4192,'[1]2019.11'!$A:$B,2,0)</f>
        <v>#N/A</v>
      </c>
      <c r="X4192" s="39" t="str">
        <f>VLOOKUP(A4192,'[1]2019.30'!$A:$B,2,0)</f>
        <v>气管瘘修复术</v>
      </c>
      <c r="Y4192" s="39">
        <f>IF(B4192=X4192,0,1)</f>
        <v>0</v>
      </c>
      <c r="Z4192" s="39" t="s">
        <v>6885</v>
      </c>
      <c r="AA4192" s="39">
        <f>IF(C4192=Z4192,0,1)</f>
        <v>0</v>
      </c>
      <c r="AB4192" s="39" t="str">
        <f>VLOOKUP(A4192,'[1]2019.30'!$A:$D,4,0)</f>
        <v>特殊修补材料或缝线</v>
      </c>
      <c r="AC4192" s="39">
        <f>IF(D4192=AB4192,0,1)</f>
        <v>0</v>
      </c>
      <c r="AD4192" s="39" t="str">
        <f>VLOOKUP(A4192,'[1]2019.30'!$A:$E,5,0)</f>
        <v>次</v>
      </c>
      <c r="AE4192" s="39">
        <f>IF(E4192=AD4192,0,1)</f>
        <v>0</v>
      </c>
      <c r="AF4192" s="39">
        <f>VLOOKUP(A4192,'[1]2019.30'!$A:$F,6,0)</f>
        <v>1540</v>
      </c>
      <c r="AG4192" s="39">
        <f>IF(F4192=AF4192,0,1)</f>
        <v>0</v>
      </c>
      <c r="AH4192" s="39">
        <v>0</v>
      </c>
      <c r="AI4192" s="39">
        <f>IF(G4192=AH4192,0,1)</f>
        <v>0</v>
      </c>
      <c r="AJ4192" s="39" t="e">
        <f>VLOOKUP(A4192,[2]修订!$B:$C,2,0)</f>
        <v>#N/A</v>
      </c>
    </row>
    <row r="4193" s="39" customFormat="1" ht="24" spans="1:36">
      <c r="A4193" s="55">
        <v>330701041</v>
      </c>
      <c r="B4193" s="52" t="s">
        <v>6887</v>
      </c>
      <c r="C4193" s="52" t="s">
        <v>6888</v>
      </c>
      <c r="D4193" s="52"/>
      <c r="E4193" s="56" t="s">
        <v>28</v>
      </c>
      <c r="F4193" s="56">
        <v>2450</v>
      </c>
      <c r="G4193" s="52"/>
      <c r="H4193" s="47"/>
      <c r="I4193" s="44"/>
      <c r="J4193" s="39" t="e">
        <f>VLOOKUP(A4193,'[1]2019.11'!$A:$B,2,0)</f>
        <v>#N/A</v>
      </c>
      <c r="X4193" s="39" t="e">
        <f>VLOOKUP(A4193,'[1]2019.30'!$A:$B,2,0)</f>
        <v>#N/A</v>
      </c>
      <c r="AJ4193" s="39" t="e">
        <f>VLOOKUP(A4193,[2]修订!$B:$C,2,0)</f>
        <v>#N/A</v>
      </c>
    </row>
    <row r="4194" s="39" customFormat="1" spans="1:36">
      <c r="A4194" s="55">
        <v>330701042</v>
      </c>
      <c r="B4194" s="52" t="s">
        <v>6889</v>
      </c>
      <c r="C4194" s="52" t="s">
        <v>6890</v>
      </c>
      <c r="D4194" s="52"/>
      <c r="E4194" s="56" t="s">
        <v>28</v>
      </c>
      <c r="F4194" s="56">
        <v>2600</v>
      </c>
      <c r="G4194" s="52"/>
      <c r="H4194" s="47"/>
      <c r="I4194" s="44"/>
      <c r="J4194" s="39" t="e">
        <f>VLOOKUP(A4194,'[1]2019.11'!$A:$B,2,0)</f>
        <v>#N/A</v>
      </c>
      <c r="X4194" s="39" t="e">
        <f>VLOOKUP(A4194,'[1]2019.30'!$A:$B,2,0)</f>
        <v>#N/A</v>
      </c>
      <c r="AJ4194" s="39" t="e">
        <f>VLOOKUP(A4194,[2]修订!$B:$C,2,0)</f>
        <v>#N/A</v>
      </c>
    </row>
    <row r="4195" s="39" customFormat="1" spans="1:36">
      <c r="A4195" s="55">
        <v>330701043</v>
      </c>
      <c r="B4195" s="52" t="s">
        <v>6891</v>
      </c>
      <c r="C4195" s="52"/>
      <c r="D4195" s="52"/>
      <c r="E4195" s="56" t="s">
        <v>28</v>
      </c>
      <c r="F4195" s="56">
        <v>1750</v>
      </c>
      <c r="G4195" s="52"/>
      <c r="H4195" s="47"/>
      <c r="I4195" s="44"/>
      <c r="J4195" s="39" t="e">
        <f>VLOOKUP(A4195,'[1]2019.11'!$A:$B,2,0)</f>
        <v>#N/A</v>
      </c>
      <c r="X4195" s="39" t="e">
        <f>VLOOKUP(A4195,'[1]2019.30'!$A:$B,2,0)</f>
        <v>#N/A</v>
      </c>
      <c r="AJ4195" s="39" t="e">
        <f>VLOOKUP(A4195,[2]修订!$B:$C,2,0)</f>
        <v>#N/A</v>
      </c>
    </row>
    <row r="4196" s="39" customFormat="1" spans="1:36">
      <c r="A4196" s="55">
        <v>330701044</v>
      </c>
      <c r="B4196" s="52" t="s">
        <v>6892</v>
      </c>
      <c r="C4196" s="52"/>
      <c r="D4196" s="52"/>
      <c r="E4196" s="56" t="s">
        <v>28</v>
      </c>
      <c r="F4196" s="56">
        <v>1750</v>
      </c>
      <c r="G4196" s="52"/>
      <c r="H4196" s="47"/>
      <c r="I4196" s="44"/>
      <c r="J4196" s="39" t="e">
        <f>VLOOKUP(A4196,'[1]2019.11'!$A:$B,2,0)</f>
        <v>#N/A</v>
      </c>
      <c r="X4196" s="39" t="e">
        <f>VLOOKUP(A4196,'[1]2019.30'!$A:$B,2,0)</f>
        <v>#N/A</v>
      </c>
      <c r="AJ4196" s="39" t="e">
        <f>VLOOKUP(A4196,[2]修订!$B:$C,2,0)</f>
        <v>#N/A</v>
      </c>
    </row>
    <row r="4197" s="39" customFormat="1" spans="1:36">
      <c r="A4197" s="55">
        <v>330701045</v>
      </c>
      <c r="B4197" s="52" t="s">
        <v>6893</v>
      </c>
      <c r="C4197" s="52"/>
      <c r="D4197" s="52"/>
      <c r="E4197" s="56" t="s">
        <v>28</v>
      </c>
      <c r="F4197" s="56">
        <v>1400</v>
      </c>
      <c r="G4197" s="52"/>
      <c r="H4197" s="47"/>
      <c r="I4197" s="44"/>
      <c r="J4197" s="39" t="e">
        <f>VLOOKUP(A4197,'[1]2019.11'!$A:$B,2,0)</f>
        <v>#N/A</v>
      </c>
      <c r="X4197" s="39" t="e">
        <f>VLOOKUP(A4197,'[1]2019.30'!$A:$B,2,0)</f>
        <v>#N/A</v>
      </c>
      <c r="AJ4197" s="39" t="e">
        <f>VLOOKUP(A4197,[2]修订!$B:$C,2,0)</f>
        <v>#N/A</v>
      </c>
    </row>
    <row r="4198" s="39" customFormat="1" ht="54" spans="1:36">
      <c r="A4198" s="55">
        <v>330701046</v>
      </c>
      <c r="B4198" s="52" t="s">
        <v>6894</v>
      </c>
      <c r="C4198" s="52"/>
      <c r="D4198" s="52"/>
      <c r="E4198" s="56" t="s">
        <v>28</v>
      </c>
      <c r="F4198" s="56">
        <v>2600</v>
      </c>
      <c r="G4198" s="52"/>
      <c r="H4198" s="47" t="s">
        <v>208</v>
      </c>
      <c r="I4198" s="44"/>
      <c r="J4198" s="39" t="e">
        <f>VLOOKUP(A4198,'[1]2019.11'!$A:$B,2,0)</f>
        <v>#N/A</v>
      </c>
      <c r="X4198" s="39" t="e">
        <f>VLOOKUP(A4198,'[1]2019.30'!$A:$B,2,0)</f>
        <v>#N/A</v>
      </c>
      <c r="AJ4198" s="39" t="e">
        <f>VLOOKUP(A4198,[2]修订!$B:$C,2,0)</f>
        <v>#N/A</v>
      </c>
    </row>
    <row r="4199" s="39" customFormat="1" ht="54" spans="1:36">
      <c r="A4199" s="55">
        <v>330701047</v>
      </c>
      <c r="B4199" s="52" t="s">
        <v>6895</v>
      </c>
      <c r="C4199" s="52"/>
      <c r="D4199" s="52"/>
      <c r="E4199" s="56" t="s">
        <v>28</v>
      </c>
      <c r="F4199" s="56">
        <v>2600</v>
      </c>
      <c r="G4199" s="52"/>
      <c r="H4199" s="47" t="s">
        <v>208</v>
      </c>
      <c r="I4199" s="44"/>
      <c r="J4199" s="39" t="e">
        <f>VLOOKUP(A4199,'[1]2019.11'!$A:$B,2,0)</f>
        <v>#N/A</v>
      </c>
      <c r="X4199" s="39" t="e">
        <f>VLOOKUP(A4199,'[1]2019.30'!$A:$B,2,0)</f>
        <v>#N/A</v>
      </c>
      <c r="AJ4199" s="39" t="e">
        <f>VLOOKUP(A4199,[2]修订!$B:$C,2,0)</f>
        <v>#N/A</v>
      </c>
    </row>
    <row r="4200" s="39" customFormat="1" ht="60" spans="1:36">
      <c r="A4200" s="55">
        <v>330701048</v>
      </c>
      <c r="B4200" s="52" t="s">
        <v>6896</v>
      </c>
      <c r="C4200" s="52" t="s">
        <v>6897</v>
      </c>
      <c r="D4200" s="52"/>
      <c r="E4200" s="56" t="s">
        <v>28</v>
      </c>
      <c r="F4200" s="56" t="s">
        <v>48</v>
      </c>
      <c r="G4200" s="52"/>
      <c r="H4200" s="57" t="s">
        <v>62</v>
      </c>
      <c r="I4200" s="39">
        <v>1650</v>
      </c>
      <c r="J4200" s="39" t="e">
        <f>VLOOKUP(A4200,'[1]2019.11'!$A:$B,2,0)</f>
        <v>#N/A</v>
      </c>
      <c r="X4200" s="39" t="e">
        <f>VLOOKUP(A4200,'[1]2019.30'!$A:$B,2,0)</f>
        <v>#N/A</v>
      </c>
      <c r="AJ4200" s="39" t="e">
        <f>VLOOKUP(A4200,[2]修订!$B:$C,2,0)</f>
        <v>#N/A</v>
      </c>
    </row>
    <row r="4201" s="39" customFormat="1" spans="1:36">
      <c r="A4201" s="55">
        <v>330702</v>
      </c>
      <c r="B4201" s="52" t="s">
        <v>6898</v>
      </c>
      <c r="C4201" s="52"/>
      <c r="D4201" s="52"/>
      <c r="E4201" s="56"/>
      <c r="F4201" s="56"/>
      <c r="G4201" s="52" t="s">
        <v>6899</v>
      </c>
      <c r="H4201" s="47"/>
      <c r="I4201" s="44"/>
      <c r="J4201" s="39" t="str">
        <f>VLOOKUP(A4201,'[1]2019.11'!$A:$B,2,0)</f>
        <v>肺和支气管手术</v>
      </c>
      <c r="K4201" s="39">
        <f>IF(B4201=J4201,0,1)</f>
        <v>0</v>
      </c>
      <c r="L4201" s="39">
        <v>0</v>
      </c>
      <c r="M4201" s="39">
        <f>IF(C4201=L4201,0,1)</f>
        <v>0</v>
      </c>
      <c r="N4201" s="39" t="e">
        <f>VLOOKUP(A4201,'[1]2019.11'!$A:$D,4,0)</f>
        <v>#REF!</v>
      </c>
      <c r="O4201" s="39" t="e">
        <f>IF(D4201=N4201,0,1)</f>
        <v>#REF!</v>
      </c>
      <c r="P4201" s="39" t="e">
        <f>VLOOKUP(A4201:A4202,'[1]2019.11'!$A:$E,5,0)</f>
        <v>#REF!</v>
      </c>
      <c r="Q4201" s="39" t="e">
        <f>IF(E4201=P4201,0,1)</f>
        <v>#REF!</v>
      </c>
      <c r="R4201" s="39" t="e">
        <f>VLOOKUP(A4201,'[1]2019.11'!$A:$F,6,0)</f>
        <v>#REF!</v>
      </c>
      <c r="S4201" s="39" t="e">
        <f>IF(F4201=R4201,0,1)</f>
        <v>#REF!</v>
      </c>
      <c r="V4201" s="39" t="s">
        <v>6899</v>
      </c>
      <c r="W4201" s="39">
        <f>IF(G4201=V4201,0,1)</f>
        <v>0</v>
      </c>
      <c r="X4201" s="39" t="str">
        <f>VLOOKUP(A4201,'[1]2019.30'!$A:$B,2,0)</f>
        <v>肺和支气管手术</v>
      </c>
      <c r="Y4201" s="39">
        <f t="shared" ref="Y4201:Y4207" si="855">IF(B4201=X4201,0,1)</f>
        <v>0</v>
      </c>
      <c r="Z4201" s="39">
        <v>0</v>
      </c>
      <c r="AA4201" s="39">
        <f t="shared" ref="AA4201:AA4207" si="856">IF(C4201=Z4201,0,1)</f>
        <v>0</v>
      </c>
      <c r="AB4201" s="39" t="e">
        <f>VLOOKUP(A4201,'[1]2019.30'!$A:$D,4,0)</f>
        <v>#REF!</v>
      </c>
      <c r="AC4201" s="39" t="e">
        <f t="shared" ref="AC4201:AC4207" si="857">IF(D4201=AB4201,0,1)</f>
        <v>#REF!</v>
      </c>
      <c r="AD4201" s="39" t="e">
        <f>VLOOKUP(A4201,'[1]2019.30'!$A:$E,5,0)</f>
        <v>#REF!</v>
      </c>
      <c r="AE4201" s="39" t="e">
        <f t="shared" ref="AE4201:AE4207" si="858">IF(E4201=AD4201,0,1)</f>
        <v>#REF!</v>
      </c>
      <c r="AF4201" s="39" t="e">
        <f>VLOOKUP(A4201,'[1]2019.30'!$A:$F,6,0)</f>
        <v>#REF!</v>
      </c>
      <c r="AG4201" s="39" t="e">
        <f t="shared" ref="AG4201:AG4207" si="859">IF(F4201=AF4201,0,1)</f>
        <v>#REF!</v>
      </c>
      <c r="AH4201" s="39" t="s">
        <v>6899</v>
      </c>
      <c r="AI4201" s="39">
        <f t="shared" ref="AI4201:AI4207" si="860">IF(G4201=AH4201,0,1)</f>
        <v>0</v>
      </c>
      <c r="AJ4201" s="39" t="e">
        <f>VLOOKUP(A4201,[2]修订!$B:$C,2,0)</f>
        <v>#N/A</v>
      </c>
    </row>
    <row r="4202" s="39" customFormat="1" spans="1:36">
      <c r="A4202" s="55">
        <v>330702001</v>
      </c>
      <c r="B4202" s="52" t="s">
        <v>6900</v>
      </c>
      <c r="C4202" s="52"/>
      <c r="D4202" s="52"/>
      <c r="E4202" s="56" t="s">
        <v>28</v>
      </c>
      <c r="F4202" s="56">
        <v>2300</v>
      </c>
      <c r="G4202" s="52"/>
      <c r="H4202" s="47" t="s">
        <v>68</v>
      </c>
      <c r="I4202" s="44"/>
      <c r="J4202" s="39" t="e">
        <f>VLOOKUP(A4202,'[1]2019.11'!$A:$B,2,0)</f>
        <v>#N/A</v>
      </c>
      <c r="X4202" s="39" t="str">
        <f>VLOOKUP(A4202,'[1]2019.30'!$A:$B,2,0)</f>
        <v>肺内异物摘除术</v>
      </c>
      <c r="Y4202" s="39">
        <f t="shared" si="855"/>
        <v>0</v>
      </c>
      <c r="Z4202" s="39">
        <v>0</v>
      </c>
      <c r="AA4202" s="39">
        <f t="shared" si="856"/>
        <v>0</v>
      </c>
      <c r="AB4202" s="39" t="e">
        <f>VLOOKUP(A4202,'[1]2019.30'!$A:$D,4,0)</f>
        <v>#REF!</v>
      </c>
      <c r="AC4202" s="39" t="e">
        <f t="shared" si="857"/>
        <v>#REF!</v>
      </c>
      <c r="AD4202" s="39" t="str">
        <f>VLOOKUP(A4202,'[1]2019.30'!$A:$E,5,0)</f>
        <v>次</v>
      </c>
      <c r="AE4202" s="39">
        <f t="shared" si="858"/>
        <v>0</v>
      </c>
      <c r="AF4202" s="39">
        <f>VLOOKUP(A4202,'[1]2019.30'!$A:$F,6,0)</f>
        <v>2300</v>
      </c>
      <c r="AG4202" s="39">
        <f t="shared" si="859"/>
        <v>0</v>
      </c>
      <c r="AH4202" s="39">
        <v>0</v>
      </c>
      <c r="AI4202" s="39">
        <f t="shared" si="860"/>
        <v>0</v>
      </c>
      <c r="AJ4202" s="39" t="e">
        <f>VLOOKUP(A4202,[2]修订!$B:$C,2,0)</f>
        <v>#N/A</v>
      </c>
    </row>
    <row r="4203" s="39" customFormat="1" ht="40.5" spans="1:36">
      <c r="A4203" s="55">
        <v>330702002</v>
      </c>
      <c r="B4203" s="52" t="s">
        <v>6901</v>
      </c>
      <c r="C4203" s="52" t="s">
        <v>6902</v>
      </c>
      <c r="D4203" s="52"/>
      <c r="E4203" s="56" t="s">
        <v>28</v>
      </c>
      <c r="F4203" s="62">
        <v>4200</v>
      </c>
      <c r="G4203" s="52"/>
      <c r="H4203" s="47" t="s">
        <v>593</v>
      </c>
      <c r="I4203" s="44"/>
      <c r="J4203" s="39" t="str">
        <f>VLOOKUP(A4203,'[1]2019.11'!$A:$B,2,0)</f>
        <v>肺癌根治术</v>
      </c>
      <c r="K4203" s="39">
        <f>IF(B4203=J4203,0,1)</f>
        <v>0</v>
      </c>
      <c r="L4203" s="39" t="s">
        <v>6902</v>
      </c>
      <c r="M4203" s="39">
        <f>IF(C4203=L4203,0,1)</f>
        <v>0</v>
      </c>
      <c r="N4203" s="39" t="e">
        <f>VLOOKUP(A4203,'[1]2019.11'!$A:$D,4,0)</f>
        <v>#REF!</v>
      </c>
      <c r="O4203" s="39" t="e">
        <f>IF(D4203=N4203,0,1)</f>
        <v>#REF!</v>
      </c>
      <c r="P4203" s="39" t="str">
        <f>VLOOKUP(A4203:A4204,'[1]2019.11'!$A:$E,5,0)</f>
        <v>次</v>
      </c>
      <c r="Q4203" s="39">
        <f>IF(E4203=P4203,0,1)</f>
        <v>0</v>
      </c>
      <c r="R4203" s="39">
        <f>VLOOKUP(A4203,'[1]2019.11'!$A:$F,6,0)</f>
        <v>3250</v>
      </c>
      <c r="S4203" s="39">
        <f>IF(F4203=R4203,0,1)</f>
        <v>1</v>
      </c>
      <c r="T4203" s="39">
        <f>VLOOKUP(A4203,'[1]2019.30'!$A:$F,6,0)</f>
        <v>3750</v>
      </c>
      <c r="U4203" s="39">
        <f>IF(F4203=T4203,0,1)</f>
        <v>1</v>
      </c>
      <c r="V4203" s="39">
        <v>0</v>
      </c>
      <c r="W4203" s="39">
        <f>IF(G4203=V4203,0,1)</f>
        <v>0</v>
      </c>
      <c r="X4203" s="39" t="str">
        <f>VLOOKUP(A4203,'[1]2019.30'!$A:$B,2,0)</f>
        <v>肺癌根治术</v>
      </c>
      <c r="Y4203" s="39">
        <f t="shared" si="855"/>
        <v>0</v>
      </c>
      <c r="Z4203" s="39" t="s">
        <v>6902</v>
      </c>
      <c r="AA4203" s="39">
        <f t="shared" si="856"/>
        <v>0</v>
      </c>
      <c r="AB4203" s="39" t="e">
        <f>VLOOKUP(A4203,'[1]2019.30'!$A:$D,4,0)</f>
        <v>#REF!</v>
      </c>
      <c r="AC4203" s="39" t="e">
        <f t="shared" si="857"/>
        <v>#REF!</v>
      </c>
      <c r="AD4203" s="39" t="str">
        <f>VLOOKUP(A4203,'[1]2019.30'!$A:$E,5,0)</f>
        <v>次</v>
      </c>
      <c r="AE4203" s="39">
        <f t="shared" si="858"/>
        <v>0</v>
      </c>
      <c r="AF4203" s="39">
        <f>VLOOKUP(A4203,'[1]2019.30'!$A:$F,6,0)</f>
        <v>3750</v>
      </c>
      <c r="AG4203" s="39">
        <f t="shared" si="859"/>
        <v>1</v>
      </c>
      <c r="AH4203" s="39">
        <v>0</v>
      </c>
      <c r="AI4203" s="39">
        <f t="shared" si="860"/>
        <v>0</v>
      </c>
      <c r="AJ4203" s="39" t="e">
        <f>VLOOKUP(A4203,[2]修订!$B:$C,2,0)</f>
        <v>#N/A</v>
      </c>
    </row>
    <row r="4204" s="39" customFormat="1" spans="1:36">
      <c r="A4204" s="55">
        <v>330702003</v>
      </c>
      <c r="B4204" s="52" t="s">
        <v>6903</v>
      </c>
      <c r="C4204" s="52"/>
      <c r="D4204" s="52"/>
      <c r="E4204" s="56" t="s">
        <v>28</v>
      </c>
      <c r="F4204" s="56">
        <v>2300</v>
      </c>
      <c r="G4204" s="52"/>
      <c r="H4204" s="47" t="s">
        <v>68</v>
      </c>
      <c r="I4204" s="44"/>
      <c r="J4204" s="39" t="e">
        <f>VLOOKUP(A4204,'[1]2019.11'!$A:$B,2,0)</f>
        <v>#N/A</v>
      </c>
      <c r="X4204" s="39" t="str">
        <f>VLOOKUP(A4204,'[1]2019.30'!$A:$B,2,0)</f>
        <v>肺段切除术</v>
      </c>
      <c r="Y4204" s="39">
        <f t="shared" si="855"/>
        <v>0</v>
      </c>
      <c r="Z4204" s="39">
        <v>0</v>
      </c>
      <c r="AA4204" s="39">
        <f t="shared" si="856"/>
        <v>0</v>
      </c>
      <c r="AB4204" s="39" t="e">
        <f>VLOOKUP(A4204,'[1]2019.30'!$A:$D,4,0)</f>
        <v>#REF!</v>
      </c>
      <c r="AC4204" s="39" t="e">
        <f t="shared" si="857"/>
        <v>#REF!</v>
      </c>
      <c r="AD4204" s="39" t="str">
        <f>VLOOKUP(A4204,'[1]2019.30'!$A:$E,5,0)</f>
        <v>次</v>
      </c>
      <c r="AE4204" s="39">
        <f t="shared" si="858"/>
        <v>0</v>
      </c>
      <c r="AF4204" s="39">
        <f>VLOOKUP(A4204,'[1]2019.30'!$A:$F,6,0)</f>
        <v>2300</v>
      </c>
      <c r="AG4204" s="39">
        <f t="shared" si="859"/>
        <v>0</v>
      </c>
      <c r="AH4204" s="39">
        <v>0</v>
      </c>
      <c r="AI4204" s="39">
        <f t="shared" si="860"/>
        <v>0</v>
      </c>
      <c r="AJ4204" s="39" t="e">
        <f>VLOOKUP(A4204,[2]修订!$B:$C,2,0)</f>
        <v>#N/A</v>
      </c>
    </row>
    <row r="4205" s="39" customFormat="1" ht="24" spans="1:36">
      <c r="A4205" s="55">
        <v>330702004</v>
      </c>
      <c r="B4205" s="52" t="s">
        <v>6904</v>
      </c>
      <c r="C4205" s="52" t="s">
        <v>6905</v>
      </c>
      <c r="D4205" s="52"/>
      <c r="E4205" s="56" t="s">
        <v>28</v>
      </c>
      <c r="F4205" s="56">
        <v>3360</v>
      </c>
      <c r="G4205" s="52"/>
      <c r="H4205" s="47" t="s">
        <v>68</v>
      </c>
      <c r="I4205" s="44"/>
      <c r="J4205" s="39" t="e">
        <f>VLOOKUP(A4205,'[1]2019.11'!$A:$B,2,0)</f>
        <v>#N/A</v>
      </c>
      <c r="X4205" s="39" t="str">
        <f>VLOOKUP(A4205,'[1]2019.30'!$A:$B,2,0)</f>
        <v>肺减容手术</v>
      </c>
      <c r="Y4205" s="39">
        <f t="shared" si="855"/>
        <v>0</v>
      </c>
      <c r="Z4205" s="39" t="s">
        <v>6905</v>
      </c>
      <c r="AA4205" s="39">
        <f t="shared" si="856"/>
        <v>0</v>
      </c>
      <c r="AB4205" s="39" t="e">
        <f>VLOOKUP(A4205,'[1]2019.30'!$A:$D,4,0)</f>
        <v>#REF!</v>
      </c>
      <c r="AC4205" s="39" t="e">
        <f t="shared" si="857"/>
        <v>#REF!</v>
      </c>
      <c r="AD4205" s="39" t="str">
        <f>VLOOKUP(A4205,'[1]2019.30'!$A:$E,5,0)</f>
        <v>次</v>
      </c>
      <c r="AE4205" s="39">
        <f t="shared" si="858"/>
        <v>0</v>
      </c>
      <c r="AF4205" s="39">
        <f>VLOOKUP(A4205,'[1]2019.30'!$A:$F,6,0)</f>
        <v>3360</v>
      </c>
      <c r="AG4205" s="39">
        <f t="shared" si="859"/>
        <v>0</v>
      </c>
      <c r="AH4205" s="39">
        <v>0</v>
      </c>
      <c r="AI4205" s="39">
        <f t="shared" si="860"/>
        <v>0</v>
      </c>
      <c r="AJ4205" s="39" t="e">
        <f>VLOOKUP(A4205,[2]修订!$B:$C,2,0)</f>
        <v>#N/A</v>
      </c>
    </row>
    <row r="4206" s="39" customFormat="1" spans="1:36">
      <c r="A4206" s="55">
        <v>330702005</v>
      </c>
      <c r="B4206" s="52" t="s">
        <v>6906</v>
      </c>
      <c r="C4206" s="52"/>
      <c r="D4206" s="52"/>
      <c r="E4206" s="56" t="s">
        <v>28</v>
      </c>
      <c r="F4206" s="56">
        <v>2410</v>
      </c>
      <c r="G4206" s="52"/>
      <c r="H4206" s="47" t="s">
        <v>68</v>
      </c>
      <c r="I4206" s="44"/>
      <c r="J4206" s="39" t="e">
        <f>VLOOKUP(A4206,'[1]2019.11'!$A:$B,2,0)</f>
        <v>#N/A</v>
      </c>
      <c r="X4206" s="39" t="str">
        <f>VLOOKUP(A4206,'[1]2019.30'!$A:$B,2,0)</f>
        <v>肺楔形切除术</v>
      </c>
      <c r="Y4206" s="39">
        <f t="shared" si="855"/>
        <v>0</v>
      </c>
      <c r="Z4206" s="39">
        <v>0</v>
      </c>
      <c r="AA4206" s="39">
        <f t="shared" si="856"/>
        <v>0</v>
      </c>
      <c r="AB4206" s="39" t="e">
        <f>VLOOKUP(A4206,'[1]2019.30'!$A:$D,4,0)</f>
        <v>#REF!</v>
      </c>
      <c r="AC4206" s="39" t="e">
        <f t="shared" si="857"/>
        <v>#REF!</v>
      </c>
      <c r="AD4206" s="39" t="str">
        <f>VLOOKUP(A4206,'[1]2019.30'!$A:$E,5,0)</f>
        <v>次</v>
      </c>
      <c r="AE4206" s="39">
        <f t="shared" si="858"/>
        <v>0</v>
      </c>
      <c r="AF4206" s="39">
        <f>VLOOKUP(A4206,'[1]2019.30'!$A:$F,6,0)</f>
        <v>2410</v>
      </c>
      <c r="AG4206" s="39">
        <f t="shared" si="859"/>
        <v>0</v>
      </c>
      <c r="AH4206" s="39">
        <v>0</v>
      </c>
      <c r="AI4206" s="39">
        <f t="shared" si="860"/>
        <v>0</v>
      </c>
      <c r="AJ4206" s="39" t="e">
        <f>VLOOKUP(A4206,[2]修订!$B:$C,2,0)</f>
        <v>#N/A</v>
      </c>
    </row>
    <row r="4207" s="39" customFormat="1" ht="27" spans="1:36">
      <c r="A4207" s="55">
        <v>330702006</v>
      </c>
      <c r="B4207" s="52" t="s">
        <v>6907</v>
      </c>
      <c r="C4207" s="52" t="s">
        <v>6908</v>
      </c>
      <c r="D4207" s="52"/>
      <c r="E4207" s="56" t="s">
        <v>28</v>
      </c>
      <c r="F4207" s="56">
        <v>3080</v>
      </c>
      <c r="G4207" s="52"/>
      <c r="H4207" s="47" t="s">
        <v>40</v>
      </c>
      <c r="I4207" s="44"/>
      <c r="J4207" s="39" t="str">
        <f>VLOOKUP(A4207,'[1]2019.11'!$A:$B,2,0)</f>
        <v>肺叶切除术</v>
      </c>
      <c r="K4207" s="39">
        <f>IF(B4207=J4207,0,1)</f>
        <v>0</v>
      </c>
      <c r="L4207" s="39" t="s">
        <v>6908</v>
      </c>
      <c r="M4207" s="39">
        <f>IF(C4207=L4207,0,1)</f>
        <v>0</v>
      </c>
      <c r="N4207" s="39" t="e">
        <f>VLOOKUP(A4207,'[1]2019.11'!$A:$D,4,0)</f>
        <v>#REF!</v>
      </c>
      <c r="O4207" s="39" t="e">
        <f>IF(D4207=N4207,0,1)</f>
        <v>#REF!</v>
      </c>
      <c r="P4207" s="39" t="str">
        <f>VLOOKUP(A4207:A4208,'[1]2019.11'!$A:$E,5,0)</f>
        <v>次</v>
      </c>
      <c r="Q4207" s="39">
        <f>IF(E4207=P4207,0,1)</f>
        <v>0</v>
      </c>
      <c r="R4207" s="39">
        <f>VLOOKUP(A4207,'[1]2019.11'!$A:$F,6,0)</f>
        <v>2665</v>
      </c>
      <c r="S4207" s="39">
        <f>IF(F4207=R4207,0,1)</f>
        <v>1</v>
      </c>
      <c r="T4207" s="39">
        <f>VLOOKUP(A4207,'[1]2019.30'!$A:$F,6,0)</f>
        <v>3080</v>
      </c>
      <c r="U4207" s="39">
        <f>IF(F4207=T4207,0,1)</f>
        <v>0</v>
      </c>
      <c r="V4207" s="39">
        <v>0</v>
      </c>
      <c r="W4207" s="39">
        <f>IF(G4207=V4207,0,1)</f>
        <v>0</v>
      </c>
      <c r="X4207" s="39" t="str">
        <f>VLOOKUP(A4207,'[1]2019.30'!$A:$B,2,0)</f>
        <v>肺叶切除术</v>
      </c>
      <c r="Y4207" s="39">
        <f t="shared" si="855"/>
        <v>0</v>
      </c>
      <c r="Z4207" s="39" t="s">
        <v>6908</v>
      </c>
      <c r="AA4207" s="39">
        <f t="shared" si="856"/>
        <v>0</v>
      </c>
      <c r="AB4207" s="39" t="e">
        <f>VLOOKUP(A4207,'[1]2019.30'!$A:$D,4,0)</f>
        <v>#REF!</v>
      </c>
      <c r="AC4207" s="39" t="e">
        <f t="shared" si="857"/>
        <v>#REF!</v>
      </c>
      <c r="AD4207" s="39" t="str">
        <f>VLOOKUP(A4207,'[1]2019.30'!$A:$E,5,0)</f>
        <v>次</v>
      </c>
      <c r="AE4207" s="39">
        <f t="shared" si="858"/>
        <v>0</v>
      </c>
      <c r="AF4207" s="39">
        <f>VLOOKUP(A4207,'[1]2019.30'!$A:$F,6,0)</f>
        <v>3080</v>
      </c>
      <c r="AG4207" s="39">
        <f t="shared" si="859"/>
        <v>0</v>
      </c>
      <c r="AH4207" s="39">
        <v>0</v>
      </c>
      <c r="AI4207" s="39">
        <f t="shared" si="860"/>
        <v>0</v>
      </c>
      <c r="AJ4207" s="39" t="e">
        <f>VLOOKUP(A4207,[2]修订!$B:$C,2,0)</f>
        <v>#N/A</v>
      </c>
    </row>
    <row r="4208" s="39" customFormat="1" spans="1:36">
      <c r="A4208" s="55">
        <v>330702007</v>
      </c>
      <c r="B4208" s="52" t="s">
        <v>6909</v>
      </c>
      <c r="C4208" s="52" t="s">
        <v>6910</v>
      </c>
      <c r="D4208" s="52"/>
      <c r="E4208" s="56" t="s">
        <v>28</v>
      </c>
      <c r="F4208" s="56">
        <v>2350</v>
      </c>
      <c r="G4208" s="52"/>
      <c r="H4208" s="47"/>
      <c r="I4208" s="44"/>
      <c r="J4208" s="39" t="e">
        <f>VLOOKUP(A4208,'[1]2019.11'!$A:$B,2,0)</f>
        <v>#N/A</v>
      </c>
      <c r="X4208" s="39" t="e">
        <f>VLOOKUP(A4208,'[1]2019.30'!$A:$B,2,0)</f>
        <v>#N/A</v>
      </c>
      <c r="AJ4208" s="39" t="e">
        <f>VLOOKUP(A4208,[2]修订!$B:$C,2,0)</f>
        <v>#N/A</v>
      </c>
    </row>
    <row r="4209" s="39" customFormat="1" ht="24" spans="1:36">
      <c r="A4209" s="55">
        <v>330702008</v>
      </c>
      <c r="B4209" s="52" t="s">
        <v>6911</v>
      </c>
      <c r="C4209" s="52"/>
      <c r="D4209" s="52"/>
      <c r="E4209" s="56" t="s">
        <v>28</v>
      </c>
      <c r="F4209" s="56">
        <v>2350</v>
      </c>
      <c r="G4209" s="52" t="s">
        <v>6912</v>
      </c>
      <c r="H4209" s="47"/>
      <c r="I4209" s="44"/>
      <c r="J4209" s="39" t="e">
        <f>VLOOKUP(A4209,'[1]2019.11'!$A:$B,2,0)</f>
        <v>#N/A</v>
      </c>
      <c r="X4209" s="39" t="e">
        <f>VLOOKUP(A4209,'[1]2019.30'!$A:$B,2,0)</f>
        <v>#N/A</v>
      </c>
      <c r="AJ4209" s="39" t="e">
        <f>VLOOKUP(A4209,[2]修订!$B:$C,2,0)</f>
        <v>#N/A</v>
      </c>
    </row>
    <row r="4210" s="39" customFormat="1" ht="24" spans="1:36">
      <c r="A4210" s="55" t="s">
        <v>6913</v>
      </c>
      <c r="B4210" s="52" t="s">
        <v>6914</v>
      </c>
      <c r="C4210" s="52"/>
      <c r="D4210" s="52"/>
      <c r="E4210" s="56" t="s">
        <v>28</v>
      </c>
      <c r="F4210" s="56">
        <v>2650</v>
      </c>
      <c r="G4210" s="52"/>
      <c r="H4210" s="47"/>
      <c r="I4210" s="44"/>
      <c r="J4210" s="39" t="e">
        <f>VLOOKUP(A4210,'[1]2019.11'!$A:$B,2,0)</f>
        <v>#N/A</v>
      </c>
      <c r="X4210" s="39" t="e">
        <f>VLOOKUP(A4210,'[1]2019.30'!$A:$B,2,0)</f>
        <v>#N/A</v>
      </c>
      <c r="AJ4210" s="39" t="e">
        <f>VLOOKUP(A4210,[2]修订!$B:$C,2,0)</f>
        <v>#N/A</v>
      </c>
    </row>
    <row r="4211" s="39" customFormat="1" spans="1:36">
      <c r="A4211" s="55">
        <v>330702009</v>
      </c>
      <c r="B4211" s="52" t="s">
        <v>6915</v>
      </c>
      <c r="C4211" s="52" t="s">
        <v>6916</v>
      </c>
      <c r="D4211" s="52"/>
      <c r="E4211" s="56" t="s">
        <v>28</v>
      </c>
      <c r="F4211" s="56">
        <v>2600</v>
      </c>
      <c r="G4211" s="52"/>
      <c r="H4211" s="47" t="s">
        <v>68</v>
      </c>
      <c r="I4211" s="44"/>
      <c r="J4211" s="39" t="e">
        <f>VLOOKUP(A4211,'[1]2019.11'!$A:$B,2,0)</f>
        <v>#N/A</v>
      </c>
      <c r="X4211" s="39" t="str">
        <f>VLOOKUP(A4211,'[1]2019.30'!$A:$B,2,0)</f>
        <v>肺大泡切除修补术</v>
      </c>
      <c r="Y4211" s="39">
        <f>IF(B4211=X4211,0,1)</f>
        <v>0</v>
      </c>
      <c r="Z4211" s="39" t="s">
        <v>6916</v>
      </c>
      <c r="AA4211" s="39">
        <f>IF(C4211=Z4211,0,1)</f>
        <v>0</v>
      </c>
      <c r="AB4211" s="39" t="e">
        <f>VLOOKUP(A4211,'[1]2019.30'!$A:$D,4,0)</f>
        <v>#REF!</v>
      </c>
      <c r="AC4211" s="39" t="e">
        <f>IF(D4211=AB4211,0,1)</f>
        <v>#REF!</v>
      </c>
      <c r="AD4211" s="39" t="str">
        <f>VLOOKUP(A4211,'[1]2019.30'!$A:$E,5,0)</f>
        <v>次</v>
      </c>
      <c r="AE4211" s="39">
        <f>IF(E4211=AD4211,0,1)</f>
        <v>0</v>
      </c>
      <c r="AF4211" s="39">
        <f>VLOOKUP(A4211,'[1]2019.30'!$A:$F,6,0)</f>
        <v>2600</v>
      </c>
      <c r="AG4211" s="39">
        <f>IF(F4211=AF4211,0,1)</f>
        <v>0</v>
      </c>
      <c r="AH4211" s="39">
        <v>0</v>
      </c>
      <c r="AI4211" s="39">
        <f>IF(G4211=AH4211,0,1)</f>
        <v>0</v>
      </c>
      <c r="AJ4211" s="39" t="e">
        <f>VLOOKUP(A4211,[2]修订!$B:$C,2,0)</f>
        <v>#N/A</v>
      </c>
    </row>
    <row r="4212" s="39" customFormat="1" spans="1:36">
      <c r="A4212" s="55">
        <v>330702010</v>
      </c>
      <c r="B4212" s="52" t="s">
        <v>6917</v>
      </c>
      <c r="C4212" s="52"/>
      <c r="D4212" s="52"/>
      <c r="E4212" s="56" t="s">
        <v>28</v>
      </c>
      <c r="F4212" s="56">
        <v>2100</v>
      </c>
      <c r="G4212" s="52"/>
      <c r="H4212" s="47"/>
      <c r="I4212" s="44"/>
      <c r="J4212" s="39" t="e">
        <f>VLOOKUP(A4212,'[1]2019.11'!$A:$B,2,0)</f>
        <v>#N/A</v>
      </c>
      <c r="X4212" s="39" t="e">
        <f>VLOOKUP(A4212,'[1]2019.30'!$A:$B,2,0)</f>
        <v>#N/A</v>
      </c>
      <c r="AJ4212" s="39" t="e">
        <f>VLOOKUP(A4212,[2]修订!$B:$C,2,0)</f>
        <v>#N/A</v>
      </c>
    </row>
    <row r="4213" s="39" customFormat="1" spans="1:36">
      <c r="A4213" s="55">
        <v>330702011</v>
      </c>
      <c r="B4213" s="52" t="s">
        <v>6918</v>
      </c>
      <c r="C4213" s="52"/>
      <c r="D4213" s="52"/>
      <c r="E4213" s="56" t="s">
        <v>28</v>
      </c>
      <c r="F4213" s="56">
        <v>2100</v>
      </c>
      <c r="G4213" s="52"/>
      <c r="H4213" s="47" t="s">
        <v>68</v>
      </c>
      <c r="I4213" s="44"/>
      <c r="J4213" s="39" t="e">
        <f>VLOOKUP(A4213,'[1]2019.11'!$A:$B,2,0)</f>
        <v>#N/A</v>
      </c>
      <c r="X4213" s="39" t="str">
        <f>VLOOKUP(A4213,'[1]2019.30'!$A:$B,2,0)</f>
        <v>肺修补术</v>
      </c>
      <c r="Y4213" s="39">
        <f>IF(B4213=X4213,0,1)</f>
        <v>0</v>
      </c>
      <c r="Z4213" s="39">
        <v>0</v>
      </c>
      <c r="AA4213" s="39">
        <f>IF(C4213=Z4213,0,1)</f>
        <v>0</v>
      </c>
      <c r="AB4213" s="39" t="e">
        <f>VLOOKUP(A4213,'[1]2019.30'!$A:$D,4,0)</f>
        <v>#REF!</v>
      </c>
      <c r="AC4213" s="39" t="e">
        <f>IF(D4213=AB4213,0,1)</f>
        <v>#REF!</v>
      </c>
      <c r="AD4213" s="39" t="str">
        <f>VLOOKUP(A4213,'[1]2019.30'!$A:$E,5,0)</f>
        <v>次</v>
      </c>
      <c r="AE4213" s="39">
        <f>IF(E4213=AD4213,0,1)</f>
        <v>0</v>
      </c>
      <c r="AF4213" s="39">
        <f>VLOOKUP(A4213,'[1]2019.30'!$A:$F,6,0)</f>
        <v>2100</v>
      </c>
      <c r="AG4213" s="39">
        <f>IF(F4213=AF4213,0,1)</f>
        <v>0</v>
      </c>
      <c r="AH4213" s="39">
        <v>0</v>
      </c>
      <c r="AI4213" s="39">
        <f>IF(G4213=AH4213,0,1)</f>
        <v>0</v>
      </c>
      <c r="AJ4213" s="39" t="e">
        <f>VLOOKUP(A4213,[2]修订!$B:$C,2,0)</f>
        <v>#N/A</v>
      </c>
    </row>
    <row r="4214" s="39" customFormat="1" spans="1:36">
      <c r="A4214" s="55">
        <v>330702012</v>
      </c>
      <c r="B4214" s="52" t="s">
        <v>6919</v>
      </c>
      <c r="C4214" s="52" t="s">
        <v>6920</v>
      </c>
      <c r="D4214" s="52" t="s">
        <v>4589</v>
      </c>
      <c r="E4214" s="56" t="s">
        <v>28</v>
      </c>
      <c r="F4214" s="56">
        <v>8550</v>
      </c>
      <c r="G4214" s="52"/>
      <c r="H4214" s="47"/>
      <c r="I4214" s="44"/>
      <c r="J4214" s="39" t="e">
        <f>VLOOKUP(A4214,'[1]2019.11'!$A:$B,2,0)</f>
        <v>#N/A</v>
      </c>
      <c r="X4214" s="39" t="e">
        <f>VLOOKUP(A4214,'[1]2019.30'!$A:$B,2,0)</f>
        <v>#N/A</v>
      </c>
      <c r="AJ4214" s="39" t="e">
        <f>VLOOKUP(A4214,[2]修订!$B:$C,2,0)</f>
        <v>#N/A</v>
      </c>
    </row>
    <row r="4215" s="39" customFormat="1" spans="1:36">
      <c r="A4215" s="55">
        <v>330702013</v>
      </c>
      <c r="B4215" s="52" t="s">
        <v>6921</v>
      </c>
      <c r="C4215" s="52"/>
      <c r="D4215" s="52"/>
      <c r="E4215" s="56" t="s">
        <v>28</v>
      </c>
      <c r="F4215" s="56">
        <v>4750</v>
      </c>
      <c r="G4215" s="52"/>
      <c r="H4215" s="47"/>
      <c r="I4215" s="44"/>
      <c r="J4215" s="39" t="e">
        <f>VLOOKUP(A4215,'[1]2019.11'!$A:$B,2,0)</f>
        <v>#N/A</v>
      </c>
      <c r="X4215" s="39" t="e">
        <f>VLOOKUP(A4215,'[1]2019.30'!$A:$B,2,0)</f>
        <v>#N/A</v>
      </c>
      <c r="AJ4215" s="39" t="e">
        <f>VLOOKUP(A4215,[2]修订!$B:$C,2,0)</f>
        <v>#N/A</v>
      </c>
    </row>
    <row r="4216" s="39" customFormat="1" spans="1:36">
      <c r="A4216" s="55">
        <v>330702014</v>
      </c>
      <c r="B4216" s="52" t="s">
        <v>6922</v>
      </c>
      <c r="C4216" s="52" t="s">
        <v>6923</v>
      </c>
      <c r="D4216" s="52"/>
      <c r="E4216" s="56" t="s">
        <v>28</v>
      </c>
      <c r="F4216" s="56">
        <v>1900</v>
      </c>
      <c r="G4216" s="52"/>
      <c r="H4216" s="47"/>
      <c r="I4216" s="44"/>
      <c r="J4216" s="39" t="e">
        <f>VLOOKUP(A4216,'[1]2019.11'!$A:$B,2,0)</f>
        <v>#N/A</v>
      </c>
      <c r="X4216" s="39" t="e">
        <f>VLOOKUP(A4216,'[1]2019.30'!$A:$B,2,0)</f>
        <v>#N/A</v>
      </c>
      <c r="AJ4216" s="39" t="e">
        <f>VLOOKUP(A4216,[2]修订!$B:$C,2,0)</f>
        <v>#N/A</v>
      </c>
    </row>
    <row r="4217" s="39" customFormat="1" spans="1:36">
      <c r="A4217" s="55">
        <v>330702015</v>
      </c>
      <c r="B4217" s="52" t="s">
        <v>6924</v>
      </c>
      <c r="C4217" s="52" t="s">
        <v>6925</v>
      </c>
      <c r="D4217" s="52"/>
      <c r="E4217" s="56" t="s">
        <v>28</v>
      </c>
      <c r="F4217" s="56">
        <v>2050</v>
      </c>
      <c r="G4217" s="52"/>
      <c r="H4217" s="47"/>
      <c r="I4217" s="44"/>
      <c r="J4217" s="39" t="e">
        <f>VLOOKUP(A4217,'[1]2019.11'!$A:$B,2,0)</f>
        <v>#N/A</v>
      </c>
      <c r="X4217" s="39" t="e">
        <f>VLOOKUP(A4217,'[1]2019.30'!$A:$B,2,0)</f>
        <v>#N/A</v>
      </c>
      <c r="AJ4217" s="39" t="e">
        <f>VLOOKUP(A4217,[2]修订!$B:$C,2,0)</f>
        <v>#N/A</v>
      </c>
    </row>
    <row r="4218" s="39" customFormat="1" ht="24" spans="1:36">
      <c r="A4218" s="55">
        <v>330703</v>
      </c>
      <c r="B4218" s="52" t="s">
        <v>6926</v>
      </c>
      <c r="C4218" s="52"/>
      <c r="D4218" s="52"/>
      <c r="E4218" s="56"/>
      <c r="F4218" s="56"/>
      <c r="G4218" s="52"/>
      <c r="H4218" s="47"/>
      <c r="I4218" s="44"/>
      <c r="J4218" s="39" t="str">
        <f>VLOOKUP(A4218,'[1]2019.11'!$A:$B,2,0)</f>
        <v>胸壁、胸膜、纵隔、横隔手术</v>
      </c>
      <c r="K4218" s="39">
        <f>IF(B4218=J4218,0,1)</f>
        <v>0</v>
      </c>
      <c r="L4218" s="39">
        <v>0</v>
      </c>
      <c r="M4218" s="39">
        <f>IF(C4218=L4218,0,1)</f>
        <v>0</v>
      </c>
      <c r="N4218" s="39" t="e">
        <f>VLOOKUP(A4218,'[1]2019.11'!$A:$D,4,0)</f>
        <v>#REF!</v>
      </c>
      <c r="O4218" s="39" t="e">
        <f>IF(D4218=N4218,0,1)</f>
        <v>#REF!</v>
      </c>
      <c r="P4218" s="39" t="e">
        <f>VLOOKUP(A4218:A4219,'[1]2019.11'!$A:$E,5,0)</f>
        <v>#REF!</v>
      </c>
      <c r="Q4218" s="39" t="e">
        <f>IF(E4218=P4218,0,1)</f>
        <v>#REF!</v>
      </c>
      <c r="R4218" s="39" t="e">
        <f>VLOOKUP(A4218,'[1]2019.11'!$A:$F,6,0)</f>
        <v>#REF!</v>
      </c>
      <c r="S4218" s="39" t="e">
        <f>IF(F4218=R4218,0,1)</f>
        <v>#REF!</v>
      </c>
      <c r="V4218" s="39">
        <v>0</v>
      </c>
      <c r="W4218" s="39">
        <f>IF(G4218=V4218,0,1)</f>
        <v>0</v>
      </c>
      <c r="X4218" s="39" t="str">
        <f>VLOOKUP(A4218,'[1]2019.30'!$A:$B,2,0)</f>
        <v>胸壁、胸膜、纵隔、横隔手术</v>
      </c>
      <c r="Y4218" s="39">
        <f t="shared" ref="Y4218:Y4221" si="861">IF(B4218=X4218,0,1)</f>
        <v>0</v>
      </c>
      <c r="Z4218" s="39">
        <v>0</v>
      </c>
      <c r="AA4218" s="39">
        <f t="shared" ref="AA4218:AA4221" si="862">IF(C4218=Z4218,0,1)</f>
        <v>0</v>
      </c>
      <c r="AB4218" s="39" t="e">
        <f>VLOOKUP(A4218,'[1]2019.30'!$A:$D,4,0)</f>
        <v>#REF!</v>
      </c>
      <c r="AC4218" s="39" t="e">
        <f t="shared" ref="AC4218:AC4221" si="863">IF(D4218=AB4218,0,1)</f>
        <v>#REF!</v>
      </c>
      <c r="AD4218" s="39" t="e">
        <f>VLOOKUP(A4218,'[1]2019.30'!$A:$E,5,0)</f>
        <v>#REF!</v>
      </c>
      <c r="AE4218" s="39" t="e">
        <f t="shared" ref="AE4218:AE4221" si="864">IF(E4218=AD4218,0,1)</f>
        <v>#REF!</v>
      </c>
      <c r="AF4218" s="39" t="e">
        <f>VLOOKUP(A4218,'[1]2019.30'!$A:$F,6,0)</f>
        <v>#REF!</v>
      </c>
      <c r="AG4218" s="39" t="e">
        <f t="shared" ref="AG4218:AG4221" si="865">IF(F4218=AF4218,0,1)</f>
        <v>#REF!</v>
      </c>
      <c r="AH4218" s="39">
        <v>0</v>
      </c>
      <c r="AI4218" s="39">
        <f>IF(G4218=AH4218,0,1)</f>
        <v>0</v>
      </c>
      <c r="AJ4218" s="39" t="e">
        <f>VLOOKUP(A4218,[2]修订!$B:$C,2,0)</f>
        <v>#N/A</v>
      </c>
    </row>
    <row r="4219" s="39" customFormat="1" spans="1:36">
      <c r="A4219" s="55">
        <v>330703001</v>
      </c>
      <c r="B4219" s="52" t="s">
        <v>6927</v>
      </c>
      <c r="C4219" s="52" t="s">
        <v>6928</v>
      </c>
      <c r="D4219" s="52"/>
      <c r="E4219" s="56" t="s">
        <v>28</v>
      </c>
      <c r="F4219" s="56">
        <v>2250</v>
      </c>
      <c r="G4219" s="52"/>
      <c r="H4219" s="47" t="s">
        <v>68</v>
      </c>
      <c r="I4219" s="44"/>
      <c r="J4219" s="39" t="e">
        <f>VLOOKUP(A4219,'[1]2019.11'!$A:$B,2,0)</f>
        <v>#N/A</v>
      </c>
      <c r="X4219" s="39" t="str">
        <f>VLOOKUP(A4219,'[1]2019.30'!$A:$B,2,0)</f>
        <v>开胸冷冻治疗</v>
      </c>
      <c r="Y4219" s="39">
        <f t="shared" si="861"/>
        <v>0</v>
      </c>
      <c r="Z4219" s="39" t="s">
        <v>6928</v>
      </c>
      <c r="AA4219" s="39">
        <f t="shared" si="862"/>
        <v>0</v>
      </c>
      <c r="AB4219" s="39" t="e">
        <f>VLOOKUP(A4219,'[1]2019.30'!$A:$D,4,0)</f>
        <v>#REF!</v>
      </c>
      <c r="AC4219" s="39" t="e">
        <f t="shared" si="863"/>
        <v>#REF!</v>
      </c>
      <c r="AD4219" s="39" t="str">
        <f>VLOOKUP(A4219,'[1]2019.30'!$A:$E,5,0)</f>
        <v>次</v>
      </c>
      <c r="AE4219" s="39">
        <f t="shared" si="864"/>
        <v>0</v>
      </c>
      <c r="AF4219" s="39">
        <f>VLOOKUP(A4219,'[1]2019.30'!$A:$F,6,0)</f>
        <v>2250</v>
      </c>
      <c r="AG4219" s="39">
        <f t="shared" si="865"/>
        <v>0</v>
      </c>
      <c r="AH4219" s="39">
        <v>0</v>
      </c>
      <c r="AI4219" s="39">
        <f>IF(G4219=AH4219,0,1)</f>
        <v>0</v>
      </c>
      <c r="AJ4219" s="39" t="e">
        <f>VLOOKUP(A4219,[2]修订!$B:$C,2,0)</f>
        <v>#N/A</v>
      </c>
    </row>
    <row r="4220" s="39" customFormat="1" spans="1:36">
      <c r="A4220" s="55">
        <v>330703002</v>
      </c>
      <c r="B4220" s="52" t="s">
        <v>6929</v>
      </c>
      <c r="C4220" s="52" t="s">
        <v>6930</v>
      </c>
      <c r="D4220" s="52"/>
      <c r="E4220" s="56" t="s">
        <v>28</v>
      </c>
      <c r="F4220" s="56">
        <v>1900</v>
      </c>
      <c r="G4220" s="52" t="s">
        <v>6931</v>
      </c>
      <c r="H4220" s="47"/>
      <c r="I4220" s="44"/>
      <c r="J4220" s="39" t="e">
        <f>VLOOKUP(A4220,'[1]2019.11'!$A:$B,2,0)</f>
        <v>#N/A</v>
      </c>
      <c r="X4220" s="39" t="e">
        <f>VLOOKUP(A4220,'[1]2019.30'!$A:$B,2,0)</f>
        <v>#N/A</v>
      </c>
      <c r="AJ4220" s="39" t="e">
        <f>VLOOKUP(A4220,[2]修订!$B:$C,2,0)</f>
        <v>#N/A</v>
      </c>
    </row>
    <row r="4221" s="39" customFormat="1" ht="27" spans="1:36">
      <c r="A4221" s="55">
        <v>330703003</v>
      </c>
      <c r="B4221" s="52" t="s">
        <v>6932</v>
      </c>
      <c r="C4221" s="52"/>
      <c r="D4221" s="52"/>
      <c r="E4221" s="56" t="s">
        <v>28</v>
      </c>
      <c r="F4221" s="56">
        <v>2520</v>
      </c>
      <c r="G4221" s="52"/>
      <c r="H4221" s="47" t="s">
        <v>40</v>
      </c>
      <c r="I4221" s="44"/>
      <c r="J4221" s="39" t="str">
        <f>VLOOKUP(A4221,'[1]2019.11'!$A:$B,2,0)</f>
        <v>开胸探查术</v>
      </c>
      <c r="K4221" s="39">
        <f>IF(B4221=J4221,0,1)</f>
        <v>0</v>
      </c>
      <c r="L4221" s="39">
        <v>0</v>
      </c>
      <c r="M4221" s="39">
        <f>IF(C4221=L4221,0,1)</f>
        <v>0</v>
      </c>
      <c r="N4221" s="39" t="e">
        <f>VLOOKUP(A4221,'[1]2019.11'!$A:$D,4,0)</f>
        <v>#REF!</v>
      </c>
      <c r="O4221" s="39" t="e">
        <f>IF(D4221=N4221,0,1)</f>
        <v>#REF!</v>
      </c>
      <c r="P4221" s="39" t="str">
        <f>VLOOKUP(A4221:A4222,'[1]2019.11'!$A:$E,5,0)</f>
        <v>次</v>
      </c>
      <c r="Q4221" s="39">
        <f>IF(E4221=P4221,0,1)</f>
        <v>0</v>
      </c>
      <c r="R4221" s="39">
        <f>VLOOKUP(A4221,'[1]2019.11'!$A:$F,6,0)</f>
        <v>2210</v>
      </c>
      <c r="S4221" s="39">
        <f>IF(F4221=R4221,0,1)</f>
        <v>1</v>
      </c>
      <c r="T4221" s="39">
        <f>VLOOKUP(A4221,'[1]2019.30'!$A:$F,6,0)</f>
        <v>2520</v>
      </c>
      <c r="U4221" s="39">
        <f>IF(F4221=T4221,0,1)</f>
        <v>0</v>
      </c>
      <c r="V4221" s="39">
        <v>0</v>
      </c>
      <c r="W4221" s="39">
        <f>IF(G4221=V4221,0,1)</f>
        <v>0</v>
      </c>
      <c r="X4221" s="39" t="str">
        <f>VLOOKUP(A4221,'[1]2019.30'!$A:$B,2,0)</f>
        <v>开胸探查术</v>
      </c>
      <c r="Y4221" s="39">
        <f t="shared" si="861"/>
        <v>0</v>
      </c>
      <c r="Z4221" s="39">
        <v>0</v>
      </c>
      <c r="AA4221" s="39">
        <f t="shared" si="862"/>
        <v>0</v>
      </c>
      <c r="AB4221" s="39" t="e">
        <f>VLOOKUP(A4221,'[1]2019.30'!$A:$D,4,0)</f>
        <v>#REF!</v>
      </c>
      <c r="AC4221" s="39" t="e">
        <f t="shared" si="863"/>
        <v>#REF!</v>
      </c>
      <c r="AD4221" s="39" t="str">
        <f>VLOOKUP(A4221,'[1]2019.30'!$A:$E,5,0)</f>
        <v>次</v>
      </c>
      <c r="AE4221" s="39">
        <f t="shared" si="864"/>
        <v>0</v>
      </c>
      <c r="AF4221" s="39">
        <f>VLOOKUP(A4221,'[1]2019.30'!$A:$F,6,0)</f>
        <v>2520</v>
      </c>
      <c r="AG4221" s="39">
        <f t="shared" si="865"/>
        <v>0</v>
      </c>
      <c r="AH4221" s="39">
        <v>0</v>
      </c>
      <c r="AI4221" s="39">
        <f>IF(G4221=AH4221,0,1)</f>
        <v>0</v>
      </c>
      <c r="AJ4221" s="39" t="e">
        <f>VLOOKUP(A4221,[2]修订!$B:$C,2,0)</f>
        <v>#N/A</v>
      </c>
    </row>
    <row r="4222" s="39" customFormat="1" spans="1:36">
      <c r="A4222" s="55">
        <v>330703004</v>
      </c>
      <c r="B4222" s="52" t="s">
        <v>6933</v>
      </c>
      <c r="C4222" s="52"/>
      <c r="D4222" s="52"/>
      <c r="E4222" s="56" t="s">
        <v>28</v>
      </c>
      <c r="F4222" s="56">
        <v>1700</v>
      </c>
      <c r="G4222" s="52"/>
      <c r="H4222" s="47"/>
      <c r="I4222" s="44"/>
      <c r="J4222" s="39" t="e">
        <f>VLOOKUP(A4222,'[1]2019.11'!$A:$B,2,0)</f>
        <v>#N/A</v>
      </c>
      <c r="X4222" s="39" t="e">
        <f>VLOOKUP(A4222,'[1]2019.30'!$A:$B,2,0)</f>
        <v>#N/A</v>
      </c>
      <c r="AJ4222" s="39" t="e">
        <f>VLOOKUP(A4222,[2]修订!$B:$C,2,0)</f>
        <v>#N/A</v>
      </c>
    </row>
    <row r="4223" s="39" customFormat="1" spans="1:36">
      <c r="A4223" s="55">
        <v>330703005</v>
      </c>
      <c r="B4223" s="52" t="s">
        <v>6934</v>
      </c>
      <c r="C4223" s="52" t="s">
        <v>6935</v>
      </c>
      <c r="D4223" s="52"/>
      <c r="E4223" s="56" t="s">
        <v>28</v>
      </c>
      <c r="F4223" s="56">
        <v>1700</v>
      </c>
      <c r="G4223" s="52"/>
      <c r="H4223" s="47"/>
      <c r="I4223" s="44"/>
      <c r="J4223" s="39" t="e">
        <f>VLOOKUP(A4223,'[1]2019.11'!$A:$B,2,0)</f>
        <v>#N/A</v>
      </c>
      <c r="X4223" s="39" t="e">
        <f>VLOOKUP(A4223,'[1]2019.30'!$A:$B,2,0)</f>
        <v>#N/A</v>
      </c>
      <c r="AJ4223" s="39" t="e">
        <f>VLOOKUP(A4223,[2]修订!$B:$C,2,0)</f>
        <v>#N/A</v>
      </c>
    </row>
    <row r="4224" s="39" customFormat="1" spans="1:36">
      <c r="A4224" s="55">
        <v>330703006</v>
      </c>
      <c r="B4224" s="52" t="s">
        <v>6936</v>
      </c>
      <c r="C4224" s="52" t="s">
        <v>6937</v>
      </c>
      <c r="D4224" s="52"/>
      <c r="E4224" s="56" t="s">
        <v>28</v>
      </c>
      <c r="F4224" s="56">
        <v>1400</v>
      </c>
      <c r="G4224" s="52"/>
      <c r="H4224" s="47"/>
      <c r="I4224" s="44"/>
      <c r="J4224" s="39" t="e">
        <f>VLOOKUP(A4224,'[1]2019.11'!$A:$B,2,0)</f>
        <v>#N/A</v>
      </c>
      <c r="X4224" s="39" t="e">
        <f>VLOOKUP(A4224,'[1]2019.30'!$A:$B,2,0)</f>
        <v>#N/A</v>
      </c>
      <c r="AJ4224" s="39" t="e">
        <f>VLOOKUP(A4224,[2]修订!$B:$C,2,0)</f>
        <v>#N/A</v>
      </c>
    </row>
    <row r="4225" s="39" customFormat="1" spans="1:36">
      <c r="A4225" s="55">
        <v>330703007</v>
      </c>
      <c r="B4225" s="52" t="s">
        <v>6938</v>
      </c>
      <c r="C4225" s="52" t="s">
        <v>6939</v>
      </c>
      <c r="D4225" s="52"/>
      <c r="E4225" s="56" t="s">
        <v>28</v>
      </c>
      <c r="F4225" s="56">
        <v>950</v>
      </c>
      <c r="G4225" s="52"/>
      <c r="H4225" s="47"/>
      <c r="I4225" s="44"/>
      <c r="J4225" s="39" t="e">
        <f>VLOOKUP(A4225,'[1]2019.11'!$A:$B,2,0)</f>
        <v>#N/A</v>
      </c>
      <c r="X4225" s="39" t="e">
        <f>VLOOKUP(A4225,'[1]2019.30'!$A:$B,2,0)</f>
        <v>#N/A</v>
      </c>
      <c r="AJ4225" s="39" t="e">
        <f>VLOOKUP(A4225,[2]修订!$B:$C,2,0)</f>
        <v>#N/A</v>
      </c>
    </row>
    <row r="4226" s="39" customFormat="1" ht="24" spans="1:36">
      <c r="A4226" s="55">
        <v>330703008</v>
      </c>
      <c r="B4226" s="52" t="s">
        <v>6940</v>
      </c>
      <c r="C4226" s="52" t="s">
        <v>6941</v>
      </c>
      <c r="D4226" s="52"/>
      <c r="E4226" s="56" t="s">
        <v>28</v>
      </c>
      <c r="F4226" s="56">
        <v>1750</v>
      </c>
      <c r="G4226" s="52"/>
      <c r="H4226" s="47"/>
      <c r="I4226" s="44"/>
      <c r="J4226" s="39" t="e">
        <f>VLOOKUP(A4226,'[1]2019.11'!$A:$B,2,0)</f>
        <v>#N/A</v>
      </c>
      <c r="X4226" s="39" t="e">
        <f>VLOOKUP(A4226,'[1]2019.30'!$A:$B,2,0)</f>
        <v>#N/A</v>
      </c>
      <c r="AJ4226" s="39" t="e">
        <f>VLOOKUP(A4226,[2]修订!$B:$C,2,0)</f>
        <v>#N/A</v>
      </c>
    </row>
    <row r="4227" s="39" customFormat="1" spans="1:36">
      <c r="A4227" s="55">
        <v>330703009</v>
      </c>
      <c r="B4227" s="52" t="s">
        <v>6942</v>
      </c>
      <c r="C4227" s="52" t="s">
        <v>6943</v>
      </c>
      <c r="D4227" s="52"/>
      <c r="E4227" s="56" t="s">
        <v>28</v>
      </c>
      <c r="F4227" s="56">
        <v>2050</v>
      </c>
      <c r="G4227" s="52"/>
      <c r="H4227" s="47"/>
      <c r="I4227" s="44"/>
      <c r="J4227" s="39" t="e">
        <f>VLOOKUP(A4227,'[1]2019.11'!$A:$B,2,0)</f>
        <v>#N/A</v>
      </c>
      <c r="X4227" s="39" t="e">
        <f>VLOOKUP(A4227,'[1]2019.30'!$A:$B,2,0)</f>
        <v>#N/A</v>
      </c>
      <c r="AJ4227" s="39" t="e">
        <f>VLOOKUP(A4227,[2]修订!$B:$C,2,0)</f>
        <v>#N/A</v>
      </c>
    </row>
    <row r="4228" s="39" customFormat="1" ht="24" spans="1:36">
      <c r="A4228" s="55">
        <v>330703010</v>
      </c>
      <c r="B4228" s="52" t="s">
        <v>6944</v>
      </c>
      <c r="C4228" s="52" t="s">
        <v>6945</v>
      </c>
      <c r="D4228" s="52"/>
      <c r="E4228" s="56" t="s">
        <v>28</v>
      </c>
      <c r="F4228" s="56">
        <v>760</v>
      </c>
      <c r="G4228" s="52"/>
      <c r="H4228" s="47"/>
      <c r="I4228" s="44"/>
      <c r="J4228" s="39" t="e">
        <f>VLOOKUP(A4228,'[1]2019.11'!$A:$B,2,0)</f>
        <v>#N/A</v>
      </c>
      <c r="X4228" s="39" t="e">
        <f>VLOOKUP(A4228,'[1]2019.30'!$A:$B,2,0)</f>
        <v>#N/A</v>
      </c>
      <c r="AJ4228" s="39" t="e">
        <f>VLOOKUP(A4228,[2]修订!$B:$C,2,0)</f>
        <v>#N/A</v>
      </c>
    </row>
    <row r="4229" s="39" customFormat="1" ht="24" spans="1:36">
      <c r="A4229" s="55">
        <v>330703011</v>
      </c>
      <c r="B4229" s="52" t="s">
        <v>6946</v>
      </c>
      <c r="C4229" s="52" t="s">
        <v>6947</v>
      </c>
      <c r="D4229" s="52"/>
      <c r="E4229" s="56" t="s">
        <v>28</v>
      </c>
      <c r="F4229" s="56">
        <v>920</v>
      </c>
      <c r="G4229" s="52"/>
      <c r="H4229" s="47" t="s">
        <v>68</v>
      </c>
      <c r="I4229" s="44"/>
      <c r="J4229" s="39" t="e">
        <f>VLOOKUP(A4229,'[1]2019.11'!$A:$B,2,0)</f>
        <v>#N/A</v>
      </c>
      <c r="X4229" s="39" t="str">
        <f>VLOOKUP(A4229,'[1]2019.30'!$A:$B,2,0)</f>
        <v>胸壁外伤扩创术</v>
      </c>
      <c r="Y4229" s="39">
        <f t="shared" ref="Y4229:Y4235" si="866">IF(B4229=X4229,0,1)</f>
        <v>0</v>
      </c>
      <c r="Z4229" s="39" t="s">
        <v>6947</v>
      </c>
      <c r="AA4229" s="39">
        <f t="shared" ref="AA4229:AA4235" si="867">IF(C4229=Z4229,0,1)</f>
        <v>0</v>
      </c>
      <c r="AB4229" s="39" t="e">
        <f>VLOOKUP(A4229,'[1]2019.30'!$A:$D,4,0)</f>
        <v>#REF!</v>
      </c>
      <c r="AC4229" s="39" t="e">
        <f t="shared" ref="AC4229:AC4235" si="868">IF(D4229=AB4229,0,1)</f>
        <v>#REF!</v>
      </c>
      <c r="AD4229" s="39" t="str">
        <f>VLOOKUP(A4229,'[1]2019.30'!$A:$E,5,0)</f>
        <v>次</v>
      </c>
      <c r="AE4229" s="39">
        <f t="shared" ref="AE4229:AE4235" si="869">IF(E4229=AD4229,0,1)</f>
        <v>0</v>
      </c>
      <c r="AF4229" s="39">
        <f>VLOOKUP(A4229,'[1]2019.30'!$A:$F,6,0)</f>
        <v>920</v>
      </c>
      <c r="AG4229" s="39">
        <f t="shared" ref="AG4229:AG4235" si="870">IF(F4229=AF4229,0,1)</f>
        <v>0</v>
      </c>
      <c r="AH4229" s="39">
        <v>0</v>
      </c>
      <c r="AI4229" s="39">
        <f>IF(G4229=AH4229,0,1)</f>
        <v>0</v>
      </c>
      <c r="AJ4229" s="39" t="e">
        <f>VLOOKUP(A4229,[2]修订!$B:$C,2,0)</f>
        <v>#N/A</v>
      </c>
    </row>
    <row r="4230" s="39" customFormat="1" ht="24" spans="1:36">
      <c r="A4230" s="55">
        <v>330703012</v>
      </c>
      <c r="B4230" s="52" t="s">
        <v>6948</v>
      </c>
      <c r="C4230" s="52" t="s">
        <v>6949</v>
      </c>
      <c r="D4230" s="52"/>
      <c r="E4230" s="56" t="s">
        <v>28</v>
      </c>
      <c r="F4230" s="56">
        <v>2050</v>
      </c>
      <c r="G4230" s="52"/>
      <c r="H4230" s="47" t="s">
        <v>68</v>
      </c>
      <c r="I4230" s="44"/>
      <c r="J4230" s="39" t="e">
        <f>VLOOKUP(A4230,'[1]2019.11'!$A:$B,2,0)</f>
        <v>#N/A</v>
      </c>
      <c r="X4230" s="39" t="str">
        <f>VLOOKUP(A4230,'[1]2019.30'!$A:$B,2,0)</f>
        <v>胸壁肿瘤切除术</v>
      </c>
      <c r="Y4230" s="39">
        <f t="shared" si="866"/>
        <v>0</v>
      </c>
      <c r="Z4230" s="39" t="s">
        <v>6949</v>
      </c>
      <c r="AA4230" s="39">
        <f t="shared" si="867"/>
        <v>0</v>
      </c>
      <c r="AB4230" s="39" t="e">
        <f>VLOOKUP(A4230,'[1]2019.30'!$A:$D,4,0)</f>
        <v>#REF!</v>
      </c>
      <c r="AC4230" s="39" t="e">
        <f t="shared" si="868"/>
        <v>#REF!</v>
      </c>
      <c r="AD4230" s="39" t="str">
        <f>VLOOKUP(A4230,'[1]2019.30'!$A:$E,5,0)</f>
        <v>次</v>
      </c>
      <c r="AE4230" s="39">
        <f t="shared" si="869"/>
        <v>0</v>
      </c>
      <c r="AF4230" s="39">
        <f>VLOOKUP(A4230,'[1]2019.30'!$A:$F,6,0)</f>
        <v>2050</v>
      </c>
      <c r="AG4230" s="39">
        <f t="shared" si="870"/>
        <v>0</v>
      </c>
      <c r="AH4230" s="39">
        <v>0</v>
      </c>
      <c r="AI4230" s="39">
        <f>IF(G4230=AH4230,0,1)</f>
        <v>0</v>
      </c>
      <c r="AJ4230" s="39" t="e">
        <f>VLOOKUP(A4230,[2]修订!$B:$C,2,0)</f>
        <v>#N/A</v>
      </c>
    </row>
    <row r="4231" s="39" customFormat="1" spans="1:36">
      <c r="A4231" s="55">
        <v>330703013</v>
      </c>
      <c r="B4231" s="52" t="s">
        <v>6950</v>
      </c>
      <c r="C4231" s="52" t="s">
        <v>6951</v>
      </c>
      <c r="D4231" s="52" t="s">
        <v>6952</v>
      </c>
      <c r="E4231" s="56" t="s">
        <v>507</v>
      </c>
      <c r="F4231" s="56">
        <v>1750</v>
      </c>
      <c r="G4231" s="52"/>
      <c r="H4231" s="47"/>
      <c r="I4231" s="44"/>
      <c r="J4231" s="39" t="e">
        <f>VLOOKUP(A4231,'[1]2019.11'!$A:$B,2,0)</f>
        <v>#N/A</v>
      </c>
      <c r="X4231" s="39" t="e">
        <f>VLOOKUP(A4231,'[1]2019.30'!$A:$B,2,0)</f>
        <v>#N/A</v>
      </c>
      <c r="AJ4231" s="39" t="e">
        <f>VLOOKUP(A4231,[2]修订!$B:$C,2,0)</f>
        <v>#N/A</v>
      </c>
    </row>
    <row r="4232" s="39" customFormat="1" spans="1:36">
      <c r="A4232" s="55">
        <v>330703014</v>
      </c>
      <c r="B4232" s="52" t="s">
        <v>6953</v>
      </c>
      <c r="C4232" s="52" t="s">
        <v>6954</v>
      </c>
      <c r="D4232" s="52"/>
      <c r="E4232" s="56" t="s">
        <v>28</v>
      </c>
      <c r="F4232" s="56">
        <v>1750</v>
      </c>
      <c r="G4232" s="52"/>
      <c r="H4232" s="47"/>
      <c r="I4232" s="44"/>
      <c r="J4232" s="39" t="e">
        <f>VLOOKUP(A4232,'[1]2019.11'!$A:$B,2,0)</f>
        <v>#N/A</v>
      </c>
      <c r="X4232" s="39" t="e">
        <f>VLOOKUP(A4232,'[1]2019.30'!$A:$B,2,0)</f>
        <v>#N/A</v>
      </c>
      <c r="AJ4232" s="39" t="e">
        <f>VLOOKUP(A4232,[2]修订!$B:$C,2,0)</f>
        <v>#N/A</v>
      </c>
    </row>
    <row r="4233" s="39" customFormat="1" ht="24" spans="1:36">
      <c r="A4233" s="55">
        <v>330703015</v>
      </c>
      <c r="B4233" s="52" t="s">
        <v>6955</v>
      </c>
      <c r="C4233" s="52" t="s">
        <v>6956</v>
      </c>
      <c r="D4233" s="52" t="s">
        <v>6957</v>
      </c>
      <c r="E4233" s="56" t="s">
        <v>28</v>
      </c>
      <c r="F4233" s="56">
        <v>2050</v>
      </c>
      <c r="G4233" s="52"/>
      <c r="H4233" s="47"/>
      <c r="I4233" s="44"/>
      <c r="J4233" s="39" t="e">
        <f>VLOOKUP(A4233,'[1]2019.11'!$A:$B,2,0)</f>
        <v>#N/A</v>
      </c>
      <c r="X4233" s="39" t="e">
        <f>VLOOKUP(A4233,'[1]2019.30'!$A:$B,2,0)</f>
        <v>#N/A</v>
      </c>
      <c r="AJ4233" s="39" t="e">
        <f>VLOOKUP(A4233,[2]修订!$B:$C,2,0)</f>
        <v>#N/A</v>
      </c>
    </row>
    <row r="4234" s="39" customFormat="1" spans="1:36">
      <c r="A4234" s="55">
        <v>330703016</v>
      </c>
      <c r="B4234" s="52" t="s">
        <v>6958</v>
      </c>
      <c r="C4234" s="52"/>
      <c r="D4234" s="52"/>
      <c r="E4234" s="56" t="s">
        <v>28</v>
      </c>
      <c r="F4234" s="56">
        <v>2050</v>
      </c>
      <c r="G4234" s="52"/>
      <c r="H4234" s="47" t="s">
        <v>68</v>
      </c>
      <c r="I4234" s="44"/>
      <c r="J4234" s="39" t="e">
        <f>VLOOKUP(A4234,'[1]2019.11'!$A:$B,2,0)</f>
        <v>#N/A</v>
      </c>
      <c r="X4234" s="39" t="str">
        <f>VLOOKUP(A4234,'[1]2019.30'!$A:$B,2,0)</f>
        <v>胸内异物清除术</v>
      </c>
      <c r="Y4234" s="39">
        <f t="shared" si="866"/>
        <v>0</v>
      </c>
      <c r="Z4234" s="39">
        <v>0</v>
      </c>
      <c r="AA4234" s="39">
        <f t="shared" si="867"/>
        <v>0</v>
      </c>
      <c r="AB4234" s="39" t="e">
        <f>VLOOKUP(A4234,'[1]2019.30'!$A:$D,4,0)</f>
        <v>#REF!</v>
      </c>
      <c r="AC4234" s="39" t="e">
        <f t="shared" si="868"/>
        <v>#REF!</v>
      </c>
      <c r="AD4234" s="39" t="str">
        <f>VLOOKUP(A4234,'[1]2019.30'!$A:$E,5,0)</f>
        <v>次</v>
      </c>
      <c r="AE4234" s="39">
        <f t="shared" si="869"/>
        <v>0</v>
      </c>
      <c r="AF4234" s="39">
        <f>VLOOKUP(A4234,'[1]2019.30'!$A:$F,6,0)</f>
        <v>2050</v>
      </c>
      <c r="AG4234" s="39">
        <f t="shared" si="870"/>
        <v>0</v>
      </c>
      <c r="AH4234" s="39">
        <v>0</v>
      </c>
      <c r="AI4234" s="39">
        <f>IF(G4234=AH4234,0,1)</f>
        <v>0</v>
      </c>
      <c r="AJ4234" s="39" t="e">
        <f>VLOOKUP(A4234,[2]修订!$B:$C,2,0)</f>
        <v>#N/A</v>
      </c>
    </row>
    <row r="4235" s="39" customFormat="1" ht="40.5" spans="1:36">
      <c r="A4235" s="55">
        <v>330703017</v>
      </c>
      <c r="B4235" s="52" t="s">
        <v>6959</v>
      </c>
      <c r="C4235" s="52" t="s">
        <v>6960</v>
      </c>
      <c r="D4235" s="52"/>
      <c r="E4235" s="56" t="s">
        <v>28</v>
      </c>
      <c r="F4235" s="62">
        <v>580</v>
      </c>
      <c r="G4235" s="52" t="s">
        <v>6961</v>
      </c>
      <c r="H4235" s="47" t="s">
        <v>593</v>
      </c>
      <c r="I4235" s="44"/>
      <c r="J4235" s="39" t="str">
        <f>VLOOKUP(A4235,'[1]2019.11'!$A:$B,2,0)</f>
        <v>胸腔闭式引流术</v>
      </c>
      <c r="K4235" s="39">
        <f>IF(B4235=J4235,0,1)</f>
        <v>0</v>
      </c>
      <c r="L4235" s="39" t="s">
        <v>6960</v>
      </c>
      <c r="M4235" s="39">
        <f>IF(C4235=L4235,0,1)</f>
        <v>0</v>
      </c>
      <c r="N4235" s="39" t="e">
        <f>VLOOKUP(A4235,'[1]2019.11'!$A:$D,4,0)</f>
        <v>#REF!</v>
      </c>
      <c r="O4235" s="39" t="e">
        <f>IF(D4235=N4235,0,1)</f>
        <v>#REF!</v>
      </c>
      <c r="P4235" s="39" t="str">
        <f>VLOOKUP(A4235:A4236,'[1]2019.11'!$A:$E,5,0)</f>
        <v>次</v>
      </c>
      <c r="Q4235" s="39">
        <f>IF(E4235=P4235,0,1)</f>
        <v>0</v>
      </c>
      <c r="R4235" s="39">
        <f>VLOOKUP(A4235,'[1]2019.11'!$A:$F,6,0)</f>
        <v>420</v>
      </c>
      <c r="S4235" s="39">
        <f>IF(F4235=R4235,0,1)</f>
        <v>1</v>
      </c>
      <c r="T4235" s="39">
        <f>VLOOKUP(A4235,'[1]2019.30'!$A:$F,6,0)</f>
        <v>430</v>
      </c>
      <c r="U4235" s="39">
        <f>IF(F4235=T4235,0,1)</f>
        <v>1</v>
      </c>
      <c r="V4235" s="39" t="s">
        <v>6961</v>
      </c>
      <c r="W4235" s="39">
        <f>IF(G4235=V4235,0,1)</f>
        <v>0</v>
      </c>
      <c r="X4235" s="39" t="str">
        <f>VLOOKUP(A4235,'[1]2019.30'!$A:$B,2,0)</f>
        <v>胸腔闭式引流术</v>
      </c>
      <c r="Y4235" s="39">
        <f t="shared" si="866"/>
        <v>0</v>
      </c>
      <c r="Z4235" s="39" t="s">
        <v>6960</v>
      </c>
      <c r="AA4235" s="39">
        <f t="shared" si="867"/>
        <v>0</v>
      </c>
      <c r="AB4235" s="39" t="e">
        <f>VLOOKUP(A4235,'[1]2019.30'!$A:$D,4,0)</f>
        <v>#REF!</v>
      </c>
      <c r="AC4235" s="39" t="e">
        <f t="shared" si="868"/>
        <v>#REF!</v>
      </c>
      <c r="AD4235" s="39" t="str">
        <f>VLOOKUP(A4235,'[1]2019.30'!$A:$E,5,0)</f>
        <v>次</v>
      </c>
      <c r="AE4235" s="39">
        <f t="shared" si="869"/>
        <v>0</v>
      </c>
      <c r="AF4235" s="39">
        <f>VLOOKUP(A4235,'[1]2019.30'!$A:$F,6,0)</f>
        <v>430</v>
      </c>
      <c r="AG4235" s="39">
        <f t="shared" si="870"/>
        <v>1</v>
      </c>
      <c r="AH4235" s="39" t="s">
        <v>6961</v>
      </c>
      <c r="AI4235" s="39">
        <f>IF(G4235=AH4235,0,1)</f>
        <v>0</v>
      </c>
      <c r="AJ4235" s="39" t="e">
        <f>VLOOKUP(A4235,[2]修订!$B:$C,2,0)</f>
        <v>#N/A</v>
      </c>
    </row>
    <row r="4236" s="39" customFormat="1" spans="1:36">
      <c r="A4236" s="55">
        <v>330703018</v>
      </c>
      <c r="B4236" s="52" t="s">
        <v>6962</v>
      </c>
      <c r="C4236" s="52"/>
      <c r="D4236" s="52"/>
      <c r="E4236" s="56" t="s">
        <v>28</v>
      </c>
      <c r="F4236" s="56">
        <v>1600</v>
      </c>
      <c r="G4236" s="52"/>
      <c r="H4236" s="47"/>
      <c r="I4236" s="44"/>
      <c r="J4236" s="39" t="e">
        <f>VLOOKUP(A4236,'[1]2019.11'!$A:$B,2,0)</f>
        <v>#N/A</v>
      </c>
      <c r="X4236" s="39" t="e">
        <f>VLOOKUP(A4236,'[1]2019.30'!$A:$B,2,0)</f>
        <v>#N/A</v>
      </c>
      <c r="AJ4236" s="39" t="e">
        <f>VLOOKUP(A4236,[2]修订!$B:$C,2,0)</f>
        <v>#N/A</v>
      </c>
    </row>
    <row r="4237" s="39" customFormat="1" spans="1:36">
      <c r="A4237" s="55">
        <v>330703019</v>
      </c>
      <c r="B4237" s="52" t="s">
        <v>6963</v>
      </c>
      <c r="C4237" s="52" t="s">
        <v>6964</v>
      </c>
      <c r="D4237" s="52"/>
      <c r="E4237" s="56" t="s">
        <v>28</v>
      </c>
      <c r="F4237" s="56">
        <v>2400</v>
      </c>
      <c r="G4237" s="52"/>
      <c r="H4237" s="47" t="s">
        <v>68</v>
      </c>
      <c r="I4237" s="44"/>
      <c r="J4237" s="39" t="e">
        <f>VLOOKUP(A4237,'[1]2019.11'!$A:$B,2,0)</f>
        <v>#N/A</v>
      </c>
      <c r="X4237" s="39" t="str">
        <f>VLOOKUP(A4237,'[1]2019.30'!$A:$B,2,0)</f>
        <v>胸膜剥脱术</v>
      </c>
      <c r="Y4237" s="39">
        <f t="shared" ref="Y4237:Y4241" si="871">IF(B4237=X4237,0,1)</f>
        <v>0</v>
      </c>
      <c r="Z4237" s="39" t="s">
        <v>6964</v>
      </c>
      <c r="AA4237" s="39">
        <f t="shared" ref="AA4237:AA4241" si="872">IF(C4237=Z4237,0,1)</f>
        <v>0</v>
      </c>
      <c r="AB4237" s="39" t="e">
        <f>VLOOKUP(A4237,'[1]2019.30'!$A:$D,4,0)</f>
        <v>#REF!</v>
      </c>
      <c r="AC4237" s="39" t="e">
        <f t="shared" ref="AC4237:AC4241" si="873">IF(D4237=AB4237,0,1)</f>
        <v>#REF!</v>
      </c>
      <c r="AD4237" s="39" t="str">
        <f>VLOOKUP(A4237,'[1]2019.30'!$A:$E,5,0)</f>
        <v>次</v>
      </c>
      <c r="AE4237" s="39">
        <f t="shared" ref="AE4237:AE4241" si="874">IF(E4237=AD4237,0,1)</f>
        <v>0</v>
      </c>
      <c r="AF4237" s="39">
        <f>VLOOKUP(A4237,'[1]2019.30'!$A:$F,6,0)</f>
        <v>2400</v>
      </c>
      <c r="AG4237" s="39">
        <f t="shared" ref="AG4237:AG4241" si="875">IF(F4237=AF4237,0,1)</f>
        <v>0</v>
      </c>
      <c r="AH4237" s="39">
        <v>0</v>
      </c>
      <c r="AI4237" s="39">
        <f>IF(G4237=AH4237,0,1)</f>
        <v>0</v>
      </c>
      <c r="AJ4237" s="39" t="e">
        <f>VLOOKUP(A4237,[2]修订!$B:$C,2,0)</f>
        <v>#N/A</v>
      </c>
    </row>
    <row r="4238" s="39" customFormat="1" ht="24" spans="1:36">
      <c r="A4238" s="55">
        <v>330703020</v>
      </c>
      <c r="B4238" s="52" t="s">
        <v>6965</v>
      </c>
      <c r="C4238" s="52" t="s">
        <v>6966</v>
      </c>
      <c r="D4238" s="52"/>
      <c r="E4238" s="56" t="s">
        <v>28</v>
      </c>
      <c r="F4238" s="56">
        <v>950</v>
      </c>
      <c r="G4238" s="52"/>
      <c r="H4238" s="47"/>
      <c r="I4238" s="44"/>
      <c r="J4238" s="39" t="e">
        <f>VLOOKUP(A4238,'[1]2019.11'!$A:$B,2,0)</f>
        <v>#N/A</v>
      </c>
      <c r="X4238" s="39" t="e">
        <f>VLOOKUP(A4238,'[1]2019.30'!$A:$B,2,0)</f>
        <v>#N/A</v>
      </c>
      <c r="AJ4238" s="39" t="e">
        <f>VLOOKUP(A4238,[2]修订!$B:$C,2,0)</f>
        <v>#N/A</v>
      </c>
    </row>
    <row r="4239" s="39" customFormat="1" spans="1:36">
      <c r="A4239" s="55">
        <v>330703021</v>
      </c>
      <c r="B4239" s="52" t="s">
        <v>6967</v>
      </c>
      <c r="C4239" s="52"/>
      <c r="D4239" s="52"/>
      <c r="E4239" s="56" t="s">
        <v>28</v>
      </c>
      <c r="F4239" s="56">
        <v>800</v>
      </c>
      <c r="G4239" s="52"/>
      <c r="H4239" s="47" t="s">
        <v>68</v>
      </c>
      <c r="I4239" s="44"/>
      <c r="J4239" s="39" t="e">
        <f>VLOOKUP(A4239,'[1]2019.11'!$A:$B,2,0)</f>
        <v>#N/A</v>
      </c>
      <c r="X4239" s="39" t="str">
        <f>VLOOKUP(A4239,'[1]2019.30'!$A:$B,2,0)</f>
        <v>胸膜活检术</v>
      </c>
      <c r="Y4239" s="39">
        <f t="shared" si="871"/>
        <v>0</v>
      </c>
      <c r="Z4239" s="39">
        <v>0</v>
      </c>
      <c r="AA4239" s="39">
        <f t="shared" si="872"/>
        <v>0</v>
      </c>
      <c r="AB4239" s="39" t="e">
        <f>VLOOKUP(A4239,'[1]2019.30'!$A:$D,4,0)</f>
        <v>#REF!</v>
      </c>
      <c r="AC4239" s="39" t="e">
        <f t="shared" si="873"/>
        <v>#REF!</v>
      </c>
      <c r="AD4239" s="39" t="str">
        <f>VLOOKUP(A4239,'[1]2019.30'!$A:$E,5,0)</f>
        <v>次</v>
      </c>
      <c r="AE4239" s="39">
        <f t="shared" si="874"/>
        <v>0</v>
      </c>
      <c r="AF4239" s="39">
        <f>VLOOKUP(A4239,'[1]2019.30'!$A:$F,6,0)</f>
        <v>800</v>
      </c>
      <c r="AG4239" s="39">
        <f t="shared" si="875"/>
        <v>0</v>
      </c>
      <c r="AH4239" s="39">
        <v>0</v>
      </c>
      <c r="AI4239" s="39">
        <f>IF(G4239=AH4239,0,1)</f>
        <v>0</v>
      </c>
      <c r="AJ4239" s="39" t="e">
        <f>VLOOKUP(A4239,[2]修订!$B:$C,2,0)</f>
        <v>#N/A</v>
      </c>
    </row>
    <row r="4240" s="39" customFormat="1" spans="1:36">
      <c r="A4240" s="55">
        <v>330703022</v>
      </c>
      <c r="B4240" s="52" t="s">
        <v>6968</v>
      </c>
      <c r="C4240" s="52"/>
      <c r="D4240" s="52"/>
      <c r="E4240" s="56" t="s">
        <v>28</v>
      </c>
      <c r="F4240" s="56">
        <v>1320</v>
      </c>
      <c r="G4240" s="52"/>
      <c r="H4240" s="47" t="s">
        <v>68</v>
      </c>
      <c r="I4240" s="44"/>
      <c r="J4240" s="39" t="e">
        <f>VLOOKUP(A4240,'[1]2019.11'!$A:$B,2,0)</f>
        <v>#N/A</v>
      </c>
      <c r="X4240" s="39" t="str">
        <f>VLOOKUP(A4240,'[1]2019.30'!$A:$B,2,0)</f>
        <v>胸膜粘连烙断术</v>
      </c>
      <c r="Y4240" s="39">
        <f t="shared" si="871"/>
        <v>0</v>
      </c>
      <c r="Z4240" s="39">
        <v>0</v>
      </c>
      <c r="AA4240" s="39">
        <f t="shared" si="872"/>
        <v>0</v>
      </c>
      <c r="AB4240" s="39" t="e">
        <f>VLOOKUP(A4240,'[1]2019.30'!$A:$D,4,0)</f>
        <v>#REF!</v>
      </c>
      <c r="AC4240" s="39" t="e">
        <f t="shared" si="873"/>
        <v>#REF!</v>
      </c>
      <c r="AD4240" s="39" t="str">
        <f>VLOOKUP(A4240,'[1]2019.30'!$A:$E,5,0)</f>
        <v>次</v>
      </c>
      <c r="AE4240" s="39">
        <f t="shared" si="874"/>
        <v>0</v>
      </c>
      <c r="AF4240" s="39">
        <f>VLOOKUP(A4240,'[1]2019.30'!$A:$F,6,0)</f>
        <v>1320</v>
      </c>
      <c r="AG4240" s="39">
        <f t="shared" si="875"/>
        <v>0</v>
      </c>
      <c r="AH4240" s="39">
        <v>0</v>
      </c>
      <c r="AI4240" s="39">
        <f>IF(G4240=AH4240,0,1)</f>
        <v>0</v>
      </c>
      <c r="AJ4240" s="39" t="e">
        <f>VLOOKUP(A4240,[2]修订!$B:$C,2,0)</f>
        <v>#N/A</v>
      </c>
    </row>
    <row r="4241" s="39" customFormat="1" spans="1:36">
      <c r="A4241" s="55">
        <v>330703023</v>
      </c>
      <c r="B4241" s="52" t="s">
        <v>6969</v>
      </c>
      <c r="C4241" s="52" t="s">
        <v>6970</v>
      </c>
      <c r="D4241" s="52" t="s">
        <v>6971</v>
      </c>
      <c r="E4241" s="56" t="s">
        <v>28</v>
      </c>
      <c r="F4241" s="56">
        <v>1050</v>
      </c>
      <c r="G4241" s="52"/>
      <c r="H4241" s="47" t="s">
        <v>68</v>
      </c>
      <c r="I4241" s="44"/>
      <c r="J4241" s="39" t="e">
        <f>VLOOKUP(A4241,'[1]2019.11'!$A:$B,2,0)</f>
        <v>#N/A</v>
      </c>
      <c r="X4241" s="39" t="str">
        <f>VLOOKUP(A4241,'[1]2019.30'!$A:$B,2,0)</f>
        <v>胸膜固定术</v>
      </c>
      <c r="Y4241" s="39">
        <f t="shared" si="871"/>
        <v>0</v>
      </c>
      <c r="Z4241" s="39" t="s">
        <v>6970</v>
      </c>
      <c r="AA4241" s="39">
        <f t="shared" si="872"/>
        <v>0</v>
      </c>
      <c r="AB4241" s="39" t="str">
        <f>VLOOKUP(A4241,'[1]2019.30'!$A:$D,4,0)</f>
        <v>固定材料</v>
      </c>
      <c r="AC4241" s="39">
        <f t="shared" si="873"/>
        <v>0</v>
      </c>
      <c r="AD4241" s="39" t="str">
        <f>VLOOKUP(A4241,'[1]2019.30'!$A:$E,5,0)</f>
        <v>次</v>
      </c>
      <c r="AE4241" s="39">
        <f t="shared" si="874"/>
        <v>0</v>
      </c>
      <c r="AF4241" s="39">
        <f>VLOOKUP(A4241,'[1]2019.30'!$A:$F,6,0)</f>
        <v>1050</v>
      </c>
      <c r="AG4241" s="39">
        <f t="shared" si="875"/>
        <v>0</v>
      </c>
      <c r="AH4241" s="39">
        <v>0</v>
      </c>
      <c r="AI4241" s="39">
        <f>IF(G4241=AH4241,0,1)</f>
        <v>0</v>
      </c>
      <c r="AJ4241" s="39" t="e">
        <f>VLOOKUP(A4241,[2]修订!$B:$C,2,0)</f>
        <v>#N/A</v>
      </c>
    </row>
    <row r="4242" s="39" customFormat="1" ht="24" spans="1:36">
      <c r="A4242" s="55">
        <v>330703024</v>
      </c>
      <c r="B4242" s="52" t="s">
        <v>6972</v>
      </c>
      <c r="C4242" s="52"/>
      <c r="D4242" s="52"/>
      <c r="E4242" s="56" t="s">
        <v>28</v>
      </c>
      <c r="F4242" s="56">
        <v>1200</v>
      </c>
      <c r="G4242" s="52"/>
      <c r="H4242" s="47"/>
      <c r="I4242" s="44"/>
      <c r="J4242" s="39" t="e">
        <f>VLOOKUP(A4242,'[1]2019.11'!$A:$B,2,0)</f>
        <v>#N/A</v>
      </c>
      <c r="X4242" s="39" t="e">
        <f>VLOOKUP(A4242,'[1]2019.30'!$A:$B,2,0)</f>
        <v>#N/A</v>
      </c>
      <c r="AJ4242" s="39" t="e">
        <f>VLOOKUP(A4242,[2]修订!$B:$C,2,0)</f>
        <v>#N/A</v>
      </c>
    </row>
    <row r="4243" s="39" customFormat="1" ht="24" spans="1:36">
      <c r="A4243" s="55">
        <v>330703025</v>
      </c>
      <c r="B4243" s="52" t="s">
        <v>6973</v>
      </c>
      <c r="C4243" s="52" t="s">
        <v>6974</v>
      </c>
      <c r="D4243" s="52"/>
      <c r="E4243" s="56" t="s">
        <v>28</v>
      </c>
      <c r="F4243" s="56">
        <v>1400</v>
      </c>
      <c r="G4243" s="52"/>
      <c r="H4243" s="47"/>
      <c r="I4243" s="44"/>
      <c r="J4243" s="39" t="e">
        <f>VLOOKUP(A4243,'[1]2019.11'!$A:$B,2,0)</f>
        <v>#N/A</v>
      </c>
      <c r="X4243" s="39" t="e">
        <f>VLOOKUP(A4243,'[1]2019.30'!$A:$B,2,0)</f>
        <v>#N/A</v>
      </c>
      <c r="AJ4243" s="39" t="e">
        <f>VLOOKUP(A4243,[2]修订!$B:$C,2,0)</f>
        <v>#N/A</v>
      </c>
    </row>
    <row r="4244" s="39" customFormat="1" ht="36" spans="1:36">
      <c r="A4244" s="55">
        <v>330703026</v>
      </c>
      <c r="B4244" s="52" t="s">
        <v>6975</v>
      </c>
      <c r="C4244" s="52" t="s">
        <v>6976</v>
      </c>
      <c r="D4244" s="52" t="s">
        <v>5739</v>
      </c>
      <c r="E4244" s="56" t="s">
        <v>28</v>
      </c>
      <c r="F4244" s="56">
        <v>2870</v>
      </c>
      <c r="G4244" s="52"/>
      <c r="H4244" s="47" t="s">
        <v>68</v>
      </c>
      <c r="I4244" s="44"/>
      <c r="J4244" s="39" t="e">
        <f>VLOOKUP(A4244,'[1]2019.11'!$A:$B,2,0)</f>
        <v>#N/A</v>
      </c>
      <c r="X4244" s="39" t="str">
        <f>VLOOKUP(A4244,'[1]2019.30'!$A:$B,2,0)</f>
        <v>纵隔肿物切除术</v>
      </c>
      <c r="Y4244" s="39">
        <f>IF(B4244=X4244,0,1)</f>
        <v>0</v>
      </c>
      <c r="Z4244" s="39" t="s">
        <v>6976</v>
      </c>
      <c r="AA4244" s="39">
        <f>IF(C4244=Z4244,0,1)</f>
        <v>0</v>
      </c>
      <c r="AB4244" s="39" t="str">
        <f>VLOOKUP(A4244,'[1]2019.30'!$A:$D,4,0)</f>
        <v>人工血管</v>
      </c>
      <c r="AC4244" s="39">
        <f>IF(D4244=AB4244,0,1)</f>
        <v>0</v>
      </c>
      <c r="AD4244" s="39" t="str">
        <f>VLOOKUP(A4244,'[1]2019.30'!$A:$E,5,0)</f>
        <v>次</v>
      </c>
      <c r="AE4244" s="39">
        <f>IF(E4244=AD4244,0,1)</f>
        <v>0</v>
      </c>
      <c r="AF4244" s="39">
        <f>VLOOKUP(A4244,'[1]2019.30'!$A:$F,6,0)</f>
        <v>2870</v>
      </c>
      <c r="AG4244" s="39">
        <f>IF(F4244=AF4244,0,1)</f>
        <v>0</v>
      </c>
      <c r="AH4244" s="39">
        <v>0</v>
      </c>
      <c r="AI4244" s="39">
        <f>IF(G4244=AH4244,0,1)</f>
        <v>0</v>
      </c>
      <c r="AJ4244" s="39" t="e">
        <f>VLOOKUP(A4244,[2]修订!$B:$C,2,0)</f>
        <v>#N/A</v>
      </c>
    </row>
    <row r="4245" s="39" customFormat="1" spans="1:36">
      <c r="A4245" s="55">
        <v>330703027</v>
      </c>
      <c r="B4245" s="52" t="s">
        <v>6977</v>
      </c>
      <c r="C4245" s="52"/>
      <c r="D4245" s="52"/>
      <c r="E4245" s="56" t="s">
        <v>28</v>
      </c>
      <c r="F4245" s="56">
        <v>760</v>
      </c>
      <c r="G4245" s="52"/>
      <c r="H4245" s="47"/>
      <c r="I4245" s="44"/>
      <c r="J4245" s="39" t="e">
        <f>VLOOKUP(A4245,'[1]2019.11'!$A:$B,2,0)</f>
        <v>#N/A</v>
      </c>
      <c r="X4245" s="39" t="e">
        <f>VLOOKUP(A4245,'[1]2019.30'!$A:$B,2,0)</f>
        <v>#N/A</v>
      </c>
      <c r="AJ4245" s="39" t="e">
        <f>VLOOKUP(A4245,[2]修订!$B:$C,2,0)</f>
        <v>#N/A</v>
      </c>
    </row>
    <row r="4246" s="39" customFormat="1" spans="1:36">
      <c r="A4246" s="55">
        <v>330703028</v>
      </c>
      <c r="B4246" s="52" t="s">
        <v>6978</v>
      </c>
      <c r="C4246" s="52" t="s">
        <v>6979</v>
      </c>
      <c r="D4246" s="52" t="s">
        <v>6980</v>
      </c>
      <c r="E4246" s="56" t="s">
        <v>28</v>
      </c>
      <c r="F4246" s="56">
        <v>2520</v>
      </c>
      <c r="G4246" s="52"/>
      <c r="H4246" s="47" t="s">
        <v>68</v>
      </c>
      <c r="I4246" s="44"/>
      <c r="J4246" s="39" t="e">
        <f>VLOOKUP(A4246,'[1]2019.11'!$A:$B,2,0)</f>
        <v>#N/A</v>
      </c>
      <c r="X4246" s="39" t="str">
        <f>VLOOKUP(A4246,'[1]2019.30'!$A:$B,2,0)</f>
        <v>膈肌修补术</v>
      </c>
      <c r="Y4246" s="39">
        <f>IF(B4246=X4246,0,1)</f>
        <v>0</v>
      </c>
      <c r="Z4246" s="39" t="s">
        <v>6979</v>
      </c>
      <c r="AA4246" s="39">
        <f>IF(C4246=Z4246,0,1)</f>
        <v>0</v>
      </c>
      <c r="AB4246" s="39" t="str">
        <f>VLOOKUP(A4246,'[1]2019.30'!$A:$D,4,0)</f>
        <v>特殊修补材料</v>
      </c>
      <c r="AC4246" s="39">
        <f>IF(D4246=AB4246,0,1)</f>
        <v>0</v>
      </c>
      <c r="AD4246" s="39" t="str">
        <f>VLOOKUP(A4246,'[1]2019.30'!$A:$E,5,0)</f>
        <v>次</v>
      </c>
      <c r="AE4246" s="39">
        <f>IF(E4246=AD4246,0,1)</f>
        <v>0</v>
      </c>
      <c r="AF4246" s="39">
        <f>VLOOKUP(A4246,'[1]2019.30'!$A:$F,6,0)</f>
        <v>2520</v>
      </c>
      <c r="AG4246" s="39">
        <f>IF(F4246=AF4246,0,1)</f>
        <v>0</v>
      </c>
      <c r="AH4246" s="39">
        <v>0</v>
      </c>
      <c r="AI4246" s="39">
        <f>IF(G4246=AH4246,0,1)</f>
        <v>0</v>
      </c>
      <c r="AJ4246" s="39" t="e">
        <f>VLOOKUP(A4246,[2]修订!$B:$C,2,0)</f>
        <v>#N/A</v>
      </c>
    </row>
    <row r="4247" s="39" customFormat="1" spans="1:36">
      <c r="A4247" s="55">
        <v>330703029</v>
      </c>
      <c r="B4247" s="52" t="s">
        <v>6981</v>
      </c>
      <c r="C4247" s="52" t="s">
        <v>6982</v>
      </c>
      <c r="D4247" s="52"/>
      <c r="E4247" s="56" t="s">
        <v>28</v>
      </c>
      <c r="F4247" s="56">
        <v>1400</v>
      </c>
      <c r="G4247" s="52"/>
      <c r="H4247" s="47"/>
      <c r="I4247" s="44"/>
      <c r="J4247" s="39" t="e">
        <f>VLOOKUP(A4247,'[1]2019.11'!$A:$B,2,0)</f>
        <v>#N/A</v>
      </c>
      <c r="X4247" s="39" t="e">
        <f>VLOOKUP(A4247,'[1]2019.30'!$A:$B,2,0)</f>
        <v>#N/A</v>
      </c>
      <c r="AJ4247" s="39" t="e">
        <f>VLOOKUP(A4247,[2]修订!$B:$C,2,0)</f>
        <v>#N/A</v>
      </c>
    </row>
    <row r="4248" s="39" customFormat="1" ht="24" spans="1:36">
      <c r="A4248" s="55">
        <v>330703030</v>
      </c>
      <c r="B4248" s="52" t="s">
        <v>6983</v>
      </c>
      <c r="C4248" s="52"/>
      <c r="D4248" s="52" t="s">
        <v>6984</v>
      </c>
      <c r="E4248" s="56" t="s">
        <v>28</v>
      </c>
      <c r="F4248" s="56">
        <v>1750</v>
      </c>
      <c r="G4248" s="52"/>
      <c r="H4248" s="47"/>
      <c r="I4248" s="44"/>
      <c r="J4248" s="39" t="e">
        <f>VLOOKUP(A4248,'[1]2019.11'!$A:$B,2,0)</f>
        <v>#N/A</v>
      </c>
      <c r="X4248" s="39" t="e">
        <f>VLOOKUP(A4248,'[1]2019.30'!$A:$B,2,0)</f>
        <v>#N/A</v>
      </c>
      <c r="AJ4248" s="39" t="e">
        <f>VLOOKUP(A4248,[2]修订!$B:$C,2,0)</f>
        <v>#N/A</v>
      </c>
    </row>
    <row r="4249" s="39" customFormat="1" spans="1:36">
      <c r="A4249" s="55">
        <v>330703031</v>
      </c>
      <c r="B4249" s="52" t="s">
        <v>6985</v>
      </c>
      <c r="C4249" s="52"/>
      <c r="D4249" s="52"/>
      <c r="E4249" s="56" t="s">
        <v>28</v>
      </c>
      <c r="F4249" s="56">
        <v>850</v>
      </c>
      <c r="G4249" s="52"/>
      <c r="H4249" s="47"/>
      <c r="I4249" s="44"/>
      <c r="J4249" s="39" t="e">
        <f>VLOOKUP(A4249,'[1]2019.11'!$A:$B,2,0)</f>
        <v>#N/A</v>
      </c>
      <c r="X4249" s="39" t="e">
        <f>VLOOKUP(A4249,'[1]2019.30'!$A:$B,2,0)</f>
        <v>#N/A</v>
      </c>
      <c r="AJ4249" s="39" t="e">
        <f>VLOOKUP(A4249,[2]修订!$B:$C,2,0)</f>
        <v>#N/A</v>
      </c>
    </row>
    <row r="4250" s="39" customFormat="1" spans="1:36">
      <c r="A4250" s="55">
        <v>330703032</v>
      </c>
      <c r="B4250" s="52" t="s">
        <v>6986</v>
      </c>
      <c r="C4250" s="52" t="s">
        <v>6987</v>
      </c>
      <c r="D4250" s="52"/>
      <c r="E4250" s="56" t="s">
        <v>28</v>
      </c>
      <c r="F4250" s="56">
        <v>2050</v>
      </c>
      <c r="G4250" s="52" t="s">
        <v>6988</v>
      </c>
      <c r="H4250" s="47"/>
      <c r="I4250" s="44"/>
      <c r="J4250" s="39" t="e">
        <f>VLOOKUP(A4250,'[1]2019.11'!$A:$B,2,0)</f>
        <v>#N/A</v>
      </c>
      <c r="X4250" s="39" t="e">
        <f>VLOOKUP(A4250,'[1]2019.30'!$A:$B,2,0)</f>
        <v>#N/A</v>
      </c>
      <c r="AJ4250" s="39" t="e">
        <f>VLOOKUP(A4250,[2]修订!$B:$C,2,0)</f>
        <v>#N/A</v>
      </c>
    </row>
    <row r="4251" s="39" customFormat="1" ht="24" spans="1:36">
      <c r="A4251" s="55">
        <v>330703033</v>
      </c>
      <c r="B4251" s="52" t="s">
        <v>6989</v>
      </c>
      <c r="C4251" s="52" t="s">
        <v>6990</v>
      </c>
      <c r="D4251" s="52"/>
      <c r="E4251" s="56" t="s">
        <v>28</v>
      </c>
      <c r="F4251" s="56">
        <v>2050</v>
      </c>
      <c r="G4251" s="52" t="s">
        <v>6991</v>
      </c>
      <c r="H4251" s="47"/>
      <c r="I4251" s="44"/>
      <c r="J4251" s="39" t="e">
        <f>VLOOKUP(A4251,'[1]2019.11'!$A:$B,2,0)</f>
        <v>#N/A</v>
      </c>
      <c r="X4251" s="39" t="e">
        <f>VLOOKUP(A4251,'[1]2019.30'!$A:$B,2,0)</f>
        <v>#N/A</v>
      </c>
      <c r="AJ4251" s="39" t="e">
        <f>VLOOKUP(A4251,[2]修订!$B:$C,2,0)</f>
        <v>#N/A</v>
      </c>
    </row>
    <row r="4252" s="39" customFormat="1" ht="24" spans="1:36">
      <c r="A4252" s="55">
        <v>330703034</v>
      </c>
      <c r="B4252" s="52" t="s">
        <v>6992</v>
      </c>
      <c r="C4252" s="52" t="s">
        <v>6993</v>
      </c>
      <c r="D4252" s="52"/>
      <c r="E4252" s="56" t="s">
        <v>28</v>
      </c>
      <c r="F4252" s="56">
        <v>2640</v>
      </c>
      <c r="G4252" s="52"/>
      <c r="H4252" s="47" t="s">
        <v>68</v>
      </c>
      <c r="I4252" s="44"/>
      <c r="J4252" s="39" t="e">
        <f>VLOOKUP(A4252,'[1]2019.11'!$A:$B,2,0)</f>
        <v>#N/A</v>
      </c>
      <c r="X4252" s="39" t="str">
        <f>VLOOKUP(A4252,'[1]2019.30'!$A:$B,2,0)</f>
        <v>食管裂孔疝修补术</v>
      </c>
      <c r="Y4252" s="39">
        <f t="shared" ref="Y4252:Y4254" si="876">IF(B4252=X4252,0,1)</f>
        <v>0</v>
      </c>
      <c r="Z4252" s="39" t="s">
        <v>6993</v>
      </c>
      <c r="AA4252" s="39">
        <f t="shared" ref="AA4252:AA4254" si="877">IF(C4252=Z4252,0,1)</f>
        <v>0</v>
      </c>
      <c r="AB4252" s="39" t="e">
        <f>VLOOKUP(A4252,'[1]2019.30'!$A:$D,4,0)</f>
        <v>#REF!</v>
      </c>
      <c r="AC4252" s="39" t="e">
        <f t="shared" ref="AC4252:AC4254" si="878">IF(D4252=AB4252,0,1)</f>
        <v>#REF!</v>
      </c>
      <c r="AD4252" s="39" t="str">
        <f>VLOOKUP(A4252,'[1]2019.30'!$A:$E,5,0)</f>
        <v>次</v>
      </c>
      <c r="AE4252" s="39">
        <f t="shared" ref="AE4252:AE4254" si="879">IF(E4252=AD4252,0,1)</f>
        <v>0</v>
      </c>
      <c r="AF4252" s="39">
        <f>VLOOKUP(A4252,'[1]2019.30'!$A:$F,6,0)</f>
        <v>2640</v>
      </c>
      <c r="AG4252" s="39">
        <f t="shared" ref="AG4252:AG4254" si="880">IF(F4252=AF4252,0,1)</f>
        <v>0</v>
      </c>
      <c r="AH4252" s="39">
        <v>0</v>
      </c>
      <c r="AI4252" s="39">
        <f>IF(G4252=AH4252,0,1)</f>
        <v>0</v>
      </c>
      <c r="AJ4252" s="39" t="e">
        <f>VLOOKUP(A4252,[2]修订!$B:$C,2,0)</f>
        <v>#N/A</v>
      </c>
    </row>
    <row r="4253" s="39" customFormat="1" spans="1:36">
      <c r="A4253" s="55">
        <v>3308</v>
      </c>
      <c r="B4253" s="52" t="s">
        <v>6994</v>
      </c>
      <c r="C4253" s="52"/>
      <c r="D4253" s="52" t="s">
        <v>5958</v>
      </c>
      <c r="E4253" s="56"/>
      <c r="F4253" s="56"/>
      <c r="G4253" s="52"/>
      <c r="H4253" s="47"/>
      <c r="I4253" s="44"/>
      <c r="J4253" s="39" t="str">
        <f>VLOOKUP(A4253,'[1]2019.11'!$A:$B,2,0)</f>
        <v>8．心脏及血管系统手术</v>
      </c>
      <c r="K4253" s="39">
        <f>IF(B4253=J4253,0,1)</f>
        <v>0</v>
      </c>
      <c r="L4253" s="39">
        <v>0</v>
      </c>
      <c r="M4253" s="39">
        <f>IF(C4253=L4253,0,1)</f>
        <v>0</v>
      </c>
      <c r="N4253" s="39" t="str">
        <f>VLOOKUP(A4253,'[1]2019.11'!$A:$D,4,0)</f>
        <v>特殊缝线</v>
      </c>
      <c r="O4253" s="39">
        <f>IF(D4253=N4253,0,1)</f>
        <v>0</v>
      </c>
      <c r="P4253" s="39" t="e">
        <f>VLOOKUP(A4253:A4254,'[1]2019.11'!$A:$E,5,0)</f>
        <v>#REF!</v>
      </c>
      <c r="Q4253" s="39" t="e">
        <f>IF(E4253=P4253,0,1)</f>
        <v>#REF!</v>
      </c>
      <c r="R4253" s="39" t="e">
        <f>VLOOKUP(A4253,'[1]2019.11'!$A:$F,6,0)</f>
        <v>#REF!</v>
      </c>
      <c r="S4253" s="39" t="e">
        <f>IF(F4253=R4253,0,1)</f>
        <v>#REF!</v>
      </c>
      <c r="V4253" s="39">
        <v>0</v>
      </c>
      <c r="W4253" s="39">
        <f>IF(G4253=V4253,0,1)</f>
        <v>0</v>
      </c>
      <c r="X4253" s="39" t="str">
        <f>VLOOKUP(A4253,'[1]2019.30'!$A:$B,2,0)</f>
        <v>8．心脏及血管系统手术</v>
      </c>
      <c r="Y4253" s="39">
        <f t="shared" si="876"/>
        <v>0</v>
      </c>
      <c r="Z4253" s="39">
        <v>0</v>
      </c>
      <c r="AA4253" s="39">
        <f t="shared" si="877"/>
        <v>0</v>
      </c>
      <c r="AB4253" s="39" t="str">
        <f>VLOOKUP(A4253,'[1]2019.30'!$A:$D,4,0)</f>
        <v>特殊缝线</v>
      </c>
      <c r="AC4253" s="39">
        <f t="shared" si="878"/>
        <v>0</v>
      </c>
      <c r="AD4253" s="39" t="e">
        <f>VLOOKUP(A4253,'[1]2019.30'!$A:$E,5,0)</f>
        <v>#REF!</v>
      </c>
      <c r="AE4253" s="39" t="e">
        <f t="shared" si="879"/>
        <v>#REF!</v>
      </c>
      <c r="AF4253" s="39" t="e">
        <f>VLOOKUP(A4253,'[1]2019.30'!$A:$F,6,0)</f>
        <v>#REF!</v>
      </c>
      <c r="AG4253" s="39" t="e">
        <f t="shared" si="880"/>
        <v>#REF!</v>
      </c>
      <c r="AH4253" s="39">
        <v>0</v>
      </c>
      <c r="AI4253" s="39">
        <f>IF(G4253=AH4253,0,1)</f>
        <v>0</v>
      </c>
      <c r="AJ4253" s="39" t="e">
        <f>VLOOKUP(A4253,[2]修订!$B:$C,2,0)</f>
        <v>#N/A</v>
      </c>
    </row>
    <row r="4254" s="39" customFormat="1" ht="36" spans="1:36">
      <c r="A4254" s="55">
        <v>330801</v>
      </c>
      <c r="B4254" s="52" t="s">
        <v>6995</v>
      </c>
      <c r="C4254" s="52"/>
      <c r="D4254" s="52" t="s">
        <v>6996</v>
      </c>
      <c r="E4254" s="56"/>
      <c r="F4254" s="56"/>
      <c r="G4254" s="52"/>
      <c r="H4254" s="47"/>
      <c r="I4254" s="44"/>
      <c r="J4254" s="39" t="e">
        <f>VLOOKUP(A4254,'[1]2019.11'!$A:$B,2,0)</f>
        <v>#N/A</v>
      </c>
      <c r="X4254" s="39" t="str">
        <f>VLOOKUP(A4254,'[1]2019.30'!$A:$B,2,0)</f>
        <v>心瓣膜和心间隔手术</v>
      </c>
      <c r="Y4254" s="39">
        <f t="shared" si="876"/>
        <v>0</v>
      </c>
      <c r="Z4254" s="39">
        <v>0</v>
      </c>
      <c r="AA4254" s="39">
        <f t="shared" si="877"/>
        <v>0</v>
      </c>
      <c r="AB4254" s="39" t="str">
        <f>VLOOKUP(A4254,'[1]2019.30'!$A:$D,4,0)</f>
        <v>隔离人工瓣膜、同种异体瓣膜和各种修补材料等</v>
      </c>
      <c r="AC4254" s="39">
        <f t="shared" si="878"/>
        <v>0</v>
      </c>
      <c r="AD4254" s="39" t="e">
        <f>VLOOKUP(A4254,'[1]2019.30'!$A:$E,5,0)</f>
        <v>#REF!</v>
      </c>
      <c r="AE4254" s="39" t="e">
        <f t="shared" si="879"/>
        <v>#REF!</v>
      </c>
      <c r="AF4254" s="39" t="e">
        <f>VLOOKUP(A4254,'[1]2019.30'!$A:$F,6,0)</f>
        <v>#REF!</v>
      </c>
      <c r="AG4254" s="39" t="e">
        <f t="shared" si="880"/>
        <v>#REF!</v>
      </c>
      <c r="AH4254" s="39">
        <v>0</v>
      </c>
      <c r="AI4254" s="39">
        <f>IF(G4254=AH4254,0,1)</f>
        <v>0</v>
      </c>
      <c r="AJ4254" s="39" t="e">
        <f>VLOOKUP(A4254,[2]修订!$B:$C,2,0)</f>
        <v>#N/A</v>
      </c>
    </row>
    <row r="4255" s="39" customFormat="1" spans="1:36">
      <c r="A4255" s="55">
        <v>330801001</v>
      </c>
      <c r="B4255" s="52" t="s">
        <v>6997</v>
      </c>
      <c r="C4255" s="52" t="s">
        <v>6998</v>
      </c>
      <c r="D4255" s="52"/>
      <c r="E4255" s="56" t="s">
        <v>28</v>
      </c>
      <c r="F4255" s="56">
        <v>1850</v>
      </c>
      <c r="G4255" s="52"/>
      <c r="H4255" s="47"/>
      <c r="I4255" s="44"/>
      <c r="J4255" s="39" t="e">
        <f>VLOOKUP(A4255,'[1]2019.11'!$A:$B,2,0)</f>
        <v>#N/A</v>
      </c>
      <c r="X4255" s="39" t="e">
        <f>VLOOKUP(A4255,'[1]2019.30'!$A:$B,2,0)</f>
        <v>#N/A</v>
      </c>
      <c r="AJ4255" s="39" t="e">
        <f>VLOOKUP(A4255,[2]修订!$B:$C,2,0)</f>
        <v>#N/A</v>
      </c>
    </row>
    <row r="4256" s="39" customFormat="1" ht="36" spans="1:36">
      <c r="A4256" s="55">
        <v>330801002</v>
      </c>
      <c r="B4256" s="52" t="s">
        <v>6999</v>
      </c>
      <c r="C4256" s="52" t="s">
        <v>7000</v>
      </c>
      <c r="D4256" s="52" t="s">
        <v>7001</v>
      </c>
      <c r="E4256" s="56" t="s">
        <v>28</v>
      </c>
      <c r="F4256" s="62">
        <v>4600</v>
      </c>
      <c r="G4256" s="52"/>
      <c r="H4256" s="47" t="s">
        <v>339</v>
      </c>
      <c r="I4256" s="44"/>
      <c r="J4256" s="39" t="e">
        <f>VLOOKUP(A4256,'[1]2019.11'!$A:$B,2,0)</f>
        <v>#N/A</v>
      </c>
      <c r="X4256" s="39" t="str">
        <f>VLOOKUP(A4256,'[1]2019.30'!$A:$B,2,0)</f>
        <v>二尖瓣直视成形术</v>
      </c>
      <c r="Y4256" s="39">
        <f t="shared" ref="Y4256:Y4258" si="881">IF(B4256=X4256,0,1)</f>
        <v>0</v>
      </c>
      <c r="Z4256" s="39" t="s">
        <v>7000</v>
      </c>
      <c r="AA4256" s="39">
        <f t="shared" ref="AA4256:AA4258" si="882">IF(C4256=Z4256,0,1)</f>
        <v>0</v>
      </c>
      <c r="AB4256" s="39" t="str">
        <f>VLOOKUP(A4256,'[1]2019.30'!$A:$D,4,0)</f>
        <v>牛心包片、人工瓣膜</v>
      </c>
      <c r="AC4256" s="39">
        <f t="shared" ref="AC4256:AC4258" si="883">IF(D4256=AB4256,0,1)</f>
        <v>0</v>
      </c>
      <c r="AD4256" s="39" t="str">
        <f>VLOOKUP(A4256,'[1]2019.30'!$A:$E,5,0)</f>
        <v>次</v>
      </c>
      <c r="AE4256" s="39">
        <f t="shared" ref="AE4256:AE4258" si="884">IF(E4256=AD4256,0,1)</f>
        <v>0</v>
      </c>
      <c r="AF4256" s="39">
        <f>VLOOKUP(A4256,'[1]2019.30'!$A:$F,6,0)</f>
        <v>3640</v>
      </c>
      <c r="AG4256" s="39">
        <f t="shared" ref="AG4256:AG4258" si="885">IF(F4256=AF4256,0,1)</f>
        <v>1</v>
      </c>
      <c r="AH4256" s="39">
        <v>0</v>
      </c>
      <c r="AI4256" s="39">
        <f>IF(G4256=AH4256,0,1)</f>
        <v>0</v>
      </c>
      <c r="AJ4256" s="39" t="e">
        <f>VLOOKUP(A4256,[2]修订!$B:$C,2,0)</f>
        <v>#N/A</v>
      </c>
    </row>
    <row r="4257" s="39" customFormat="1" ht="27" spans="1:36">
      <c r="A4257" s="55">
        <v>330801003</v>
      </c>
      <c r="B4257" s="52" t="s">
        <v>7002</v>
      </c>
      <c r="C4257" s="52" t="s">
        <v>7003</v>
      </c>
      <c r="D4257" s="52" t="s">
        <v>7004</v>
      </c>
      <c r="E4257" s="56" t="s">
        <v>28</v>
      </c>
      <c r="F4257" s="62">
        <v>4600</v>
      </c>
      <c r="G4257" s="52"/>
      <c r="H4257" s="47" t="s">
        <v>339</v>
      </c>
      <c r="I4257" s="44"/>
      <c r="J4257" s="39" t="e">
        <f>VLOOKUP(A4257,'[1]2019.11'!$A:$B,2,0)</f>
        <v>#N/A</v>
      </c>
      <c r="X4257" s="39" t="str">
        <f>VLOOKUP(A4257,'[1]2019.30'!$A:$B,2,0)</f>
        <v>二尖瓣替换术</v>
      </c>
      <c r="Y4257" s="39">
        <f t="shared" si="881"/>
        <v>0</v>
      </c>
      <c r="Z4257" s="39" t="s">
        <v>7003</v>
      </c>
      <c r="AA4257" s="39">
        <f t="shared" si="882"/>
        <v>0</v>
      </c>
      <c r="AB4257" s="39" t="str">
        <f>VLOOKUP(A4257,'[1]2019.30'!$A:$D,4,0)</f>
        <v>人工瓣膜</v>
      </c>
      <c r="AC4257" s="39">
        <f t="shared" si="883"/>
        <v>0</v>
      </c>
      <c r="AD4257" s="39" t="str">
        <f>VLOOKUP(A4257,'[1]2019.30'!$A:$E,5,0)</f>
        <v>次</v>
      </c>
      <c r="AE4257" s="39">
        <f t="shared" si="884"/>
        <v>0</v>
      </c>
      <c r="AF4257" s="39">
        <f>VLOOKUP(A4257,'[1]2019.30'!$A:$F,6,0)</f>
        <v>3640</v>
      </c>
      <c r="AG4257" s="39">
        <f t="shared" si="885"/>
        <v>1</v>
      </c>
      <c r="AH4257" s="39">
        <v>0</v>
      </c>
      <c r="AI4257" s="39">
        <f>IF(G4257=AH4257,0,1)</f>
        <v>0</v>
      </c>
      <c r="AJ4257" s="39" t="e">
        <f>VLOOKUP(A4257,[2]修订!$B:$C,2,0)</f>
        <v>#N/A</v>
      </c>
    </row>
    <row r="4258" s="39" customFormat="1" ht="27" spans="1:36">
      <c r="A4258" s="55">
        <v>330801004</v>
      </c>
      <c r="B4258" s="52" t="s">
        <v>7005</v>
      </c>
      <c r="C4258" s="52" t="s">
        <v>7006</v>
      </c>
      <c r="D4258" s="52" t="s">
        <v>7004</v>
      </c>
      <c r="E4258" s="56" t="s">
        <v>28</v>
      </c>
      <c r="F4258" s="62">
        <v>4100</v>
      </c>
      <c r="G4258" s="52"/>
      <c r="H4258" s="47" t="s">
        <v>339</v>
      </c>
      <c r="I4258" s="44"/>
      <c r="J4258" s="39" t="e">
        <f>VLOOKUP(A4258,'[1]2019.11'!$A:$B,2,0)</f>
        <v>#N/A</v>
      </c>
      <c r="X4258" s="39" t="str">
        <f>VLOOKUP(A4258,'[1]2019.30'!$A:$B,2,0)</f>
        <v>三尖瓣直视成形术</v>
      </c>
      <c r="Y4258" s="39">
        <f t="shared" si="881"/>
        <v>0</v>
      </c>
      <c r="Z4258" s="39" t="s">
        <v>7006</v>
      </c>
      <c r="AA4258" s="39">
        <f t="shared" si="882"/>
        <v>0</v>
      </c>
      <c r="AB4258" s="39" t="str">
        <f>VLOOKUP(A4258,'[1]2019.30'!$A:$D,4,0)</f>
        <v>人工瓣膜</v>
      </c>
      <c r="AC4258" s="39">
        <f t="shared" si="883"/>
        <v>0</v>
      </c>
      <c r="AD4258" s="39" t="str">
        <f>VLOOKUP(A4258,'[1]2019.30'!$A:$E,5,0)</f>
        <v>次</v>
      </c>
      <c r="AE4258" s="39">
        <f t="shared" si="884"/>
        <v>0</v>
      </c>
      <c r="AF4258" s="39">
        <f>VLOOKUP(A4258,'[1]2019.30'!$A:$F,6,0)</f>
        <v>3450</v>
      </c>
      <c r="AG4258" s="39">
        <f t="shared" si="885"/>
        <v>1</v>
      </c>
      <c r="AH4258" s="39">
        <v>0</v>
      </c>
      <c r="AI4258" s="39">
        <f>IF(G4258=AH4258,0,1)</f>
        <v>0</v>
      </c>
      <c r="AJ4258" s="39" t="e">
        <f>VLOOKUP(A4258,[2]修订!$B:$C,2,0)</f>
        <v>#N/A</v>
      </c>
    </row>
    <row r="4259" s="39" customFormat="1" spans="1:36">
      <c r="A4259" s="55">
        <v>330801005</v>
      </c>
      <c r="B4259" s="52" t="s">
        <v>7007</v>
      </c>
      <c r="C4259" s="52"/>
      <c r="D4259" s="52" t="s">
        <v>7004</v>
      </c>
      <c r="E4259" s="56" t="s">
        <v>28</v>
      </c>
      <c r="F4259" s="56">
        <v>2800</v>
      </c>
      <c r="G4259" s="52"/>
      <c r="H4259" s="47"/>
      <c r="I4259" s="44"/>
      <c r="J4259" s="39" t="e">
        <f>VLOOKUP(A4259,'[1]2019.11'!$A:$B,2,0)</f>
        <v>#N/A</v>
      </c>
      <c r="X4259" s="39" t="e">
        <f>VLOOKUP(A4259,'[1]2019.30'!$A:$B,2,0)</f>
        <v>#N/A</v>
      </c>
      <c r="AJ4259" s="39" t="e">
        <f>VLOOKUP(A4259,[2]修订!$B:$C,2,0)</f>
        <v>#N/A</v>
      </c>
    </row>
    <row r="4260" s="39" customFormat="1" ht="24" spans="1:36">
      <c r="A4260" s="55">
        <v>330801006</v>
      </c>
      <c r="B4260" s="52" t="s">
        <v>7008</v>
      </c>
      <c r="C4260" s="52" t="s">
        <v>7009</v>
      </c>
      <c r="D4260" s="52"/>
      <c r="E4260" s="56" t="s">
        <v>28</v>
      </c>
      <c r="F4260" s="56">
        <v>3000</v>
      </c>
      <c r="G4260" s="52"/>
      <c r="H4260" s="47"/>
      <c r="I4260" s="44"/>
      <c r="J4260" s="39" t="e">
        <f>VLOOKUP(A4260,'[1]2019.11'!$A:$B,2,0)</f>
        <v>#N/A</v>
      </c>
      <c r="X4260" s="39" t="e">
        <f>VLOOKUP(A4260,'[1]2019.30'!$A:$B,2,0)</f>
        <v>#N/A</v>
      </c>
      <c r="AJ4260" s="39" t="e">
        <f>VLOOKUP(A4260,[2]修订!$B:$C,2,0)</f>
        <v>#N/A</v>
      </c>
    </row>
    <row r="4261" s="39" customFormat="1" spans="1:36">
      <c r="A4261" s="55">
        <v>330801007</v>
      </c>
      <c r="B4261" s="52" t="s">
        <v>7010</v>
      </c>
      <c r="C4261" s="52" t="s">
        <v>7011</v>
      </c>
      <c r="D4261" s="52" t="s">
        <v>5739</v>
      </c>
      <c r="E4261" s="56" t="s">
        <v>28</v>
      </c>
      <c r="F4261" s="56">
        <v>2800</v>
      </c>
      <c r="G4261" s="52"/>
      <c r="H4261" s="47"/>
      <c r="I4261" s="44"/>
      <c r="J4261" s="39" t="e">
        <f>VLOOKUP(A4261,'[1]2019.11'!$A:$B,2,0)</f>
        <v>#N/A</v>
      </c>
      <c r="X4261" s="39" t="e">
        <f>VLOOKUP(A4261,'[1]2019.30'!$A:$B,2,0)</f>
        <v>#N/A</v>
      </c>
      <c r="AJ4261" s="39" t="e">
        <f>VLOOKUP(A4261,[2]修订!$B:$C,2,0)</f>
        <v>#N/A</v>
      </c>
    </row>
    <row r="4262" s="39" customFormat="1" spans="1:36">
      <c r="A4262" s="55">
        <v>330801008</v>
      </c>
      <c r="B4262" s="52" t="s">
        <v>7012</v>
      </c>
      <c r="C4262" s="52"/>
      <c r="D4262" s="52" t="s">
        <v>7013</v>
      </c>
      <c r="E4262" s="56" t="s">
        <v>28</v>
      </c>
      <c r="F4262" s="56">
        <v>2800</v>
      </c>
      <c r="G4262" s="52"/>
      <c r="H4262" s="47"/>
      <c r="I4262" s="44"/>
      <c r="J4262" s="39" t="e">
        <f>VLOOKUP(A4262,'[1]2019.11'!$A:$B,2,0)</f>
        <v>#N/A</v>
      </c>
      <c r="X4262" s="39" t="e">
        <f>VLOOKUP(A4262,'[1]2019.30'!$A:$B,2,0)</f>
        <v>#N/A</v>
      </c>
      <c r="AJ4262" s="39" t="e">
        <f>VLOOKUP(A4262,[2]修订!$B:$C,2,0)</f>
        <v>#N/A</v>
      </c>
    </row>
    <row r="4263" s="39" customFormat="1" ht="40.5" spans="1:36">
      <c r="A4263" s="55">
        <v>330801009</v>
      </c>
      <c r="B4263" s="52" t="s">
        <v>7014</v>
      </c>
      <c r="C4263" s="52" t="s">
        <v>7015</v>
      </c>
      <c r="D4263" s="52" t="s">
        <v>7016</v>
      </c>
      <c r="E4263" s="56" t="s">
        <v>28</v>
      </c>
      <c r="F4263" s="62">
        <v>4200</v>
      </c>
      <c r="G4263" s="52"/>
      <c r="H4263" s="47" t="s">
        <v>3381</v>
      </c>
      <c r="I4263" s="44"/>
      <c r="J4263" s="39" t="e">
        <f>VLOOKUP(A4263,'[1]2019.11'!$A:$B,2,0)</f>
        <v>#N/A</v>
      </c>
      <c r="X4263" s="39" t="str">
        <f>VLOOKUP(A4263,'[1]2019.30'!$A:$B,2,0)</f>
        <v>主动脉瓣置换术</v>
      </c>
      <c r="Y4263" s="39">
        <f>IF(B4263=X4263,0,1)</f>
        <v>0</v>
      </c>
      <c r="Z4263" s="39">
        <v>0</v>
      </c>
      <c r="AA4263" s="39">
        <f>IF(C4263=Z4263,0,1)</f>
        <v>1</v>
      </c>
      <c r="AB4263" s="39" t="str">
        <f>VLOOKUP(A4263,'[1]2019.30'!$A:$D,4,0)</f>
        <v>人工瓣膜、异体动脉瓣</v>
      </c>
      <c r="AC4263" s="39">
        <f>IF(D4263=AB4263,0,1)</f>
        <v>0</v>
      </c>
      <c r="AD4263" s="39" t="str">
        <f>VLOOKUP(A4263,'[1]2019.30'!$A:$E,5,0)</f>
        <v>次</v>
      </c>
      <c r="AE4263" s="39">
        <f>IF(E4263=AD4263,0,1)</f>
        <v>0</v>
      </c>
      <c r="AF4263" s="39">
        <f>VLOOKUP(A4263,'[1]2019.30'!$A:$F,6,0)</f>
        <v>3640</v>
      </c>
      <c r="AG4263" s="39">
        <f>IF(F4263=AF4263,0,1)</f>
        <v>1</v>
      </c>
      <c r="AH4263" s="39">
        <v>0</v>
      </c>
      <c r="AI4263" s="39">
        <f>IF(G4263=AH4263,0,1)</f>
        <v>0</v>
      </c>
      <c r="AJ4263" s="39" t="e">
        <f>VLOOKUP(A4263,[2]修订!$B:$C,2,0)</f>
        <v>#N/A</v>
      </c>
    </row>
    <row r="4264" s="39" customFormat="1" ht="24" spans="1:36">
      <c r="A4264" s="55">
        <v>330801010</v>
      </c>
      <c r="B4264" s="52" t="s">
        <v>7017</v>
      </c>
      <c r="C4264" s="52" t="s">
        <v>7018</v>
      </c>
      <c r="D4264" s="52" t="s">
        <v>7019</v>
      </c>
      <c r="E4264" s="56" t="s">
        <v>28</v>
      </c>
      <c r="F4264" s="56">
        <v>4250</v>
      </c>
      <c r="G4264" s="52"/>
      <c r="H4264" s="47"/>
      <c r="I4264" s="44"/>
      <c r="J4264" s="39" t="e">
        <f>VLOOKUP(A4264,'[1]2019.11'!$A:$B,2,0)</f>
        <v>#N/A</v>
      </c>
      <c r="X4264" s="39" t="e">
        <f>VLOOKUP(A4264,'[1]2019.30'!$A:$B,2,0)</f>
        <v>#N/A</v>
      </c>
      <c r="AJ4264" s="39" t="e">
        <f>VLOOKUP(A4264,[2]修订!$B:$C,2,0)</f>
        <v>#N/A</v>
      </c>
    </row>
    <row r="4265" s="39" customFormat="1" spans="1:36">
      <c r="A4265" s="55">
        <v>330801011</v>
      </c>
      <c r="B4265" s="52" t="s">
        <v>7020</v>
      </c>
      <c r="C4265" s="52"/>
      <c r="D4265" s="52" t="s">
        <v>7004</v>
      </c>
      <c r="E4265" s="56" t="s">
        <v>28</v>
      </c>
      <c r="F4265" s="56">
        <v>2800</v>
      </c>
      <c r="G4265" s="52"/>
      <c r="H4265" s="47"/>
      <c r="I4265" s="44"/>
      <c r="J4265" s="39" t="e">
        <f>VLOOKUP(A4265,'[1]2019.11'!$A:$B,2,0)</f>
        <v>#N/A</v>
      </c>
      <c r="X4265" s="39" t="e">
        <f>VLOOKUP(A4265,'[1]2019.30'!$A:$B,2,0)</f>
        <v>#N/A</v>
      </c>
      <c r="AJ4265" s="39" t="e">
        <f>VLOOKUP(A4265,[2]修订!$B:$C,2,0)</f>
        <v>#N/A</v>
      </c>
    </row>
    <row r="4266" s="39" customFormat="1" ht="24" spans="1:36">
      <c r="A4266" s="55">
        <v>330801012</v>
      </c>
      <c r="B4266" s="52" t="s">
        <v>7021</v>
      </c>
      <c r="C4266" s="52" t="s">
        <v>7022</v>
      </c>
      <c r="D4266" s="52" t="s">
        <v>5739</v>
      </c>
      <c r="E4266" s="56" t="s">
        <v>28</v>
      </c>
      <c r="F4266" s="56">
        <v>2350</v>
      </c>
      <c r="G4266" s="52"/>
      <c r="H4266" s="47"/>
      <c r="I4266" s="44"/>
      <c r="J4266" s="39" t="e">
        <f>VLOOKUP(A4266,'[1]2019.11'!$A:$B,2,0)</f>
        <v>#N/A</v>
      </c>
      <c r="X4266" s="39" t="e">
        <f>VLOOKUP(A4266,'[1]2019.30'!$A:$B,2,0)</f>
        <v>#N/A</v>
      </c>
      <c r="AJ4266" s="39" t="e">
        <f>VLOOKUP(A4266,[2]修订!$B:$C,2,0)</f>
        <v>#N/A</v>
      </c>
    </row>
    <row r="4267" s="39" customFormat="1" spans="1:36">
      <c r="A4267" s="55">
        <v>330801013</v>
      </c>
      <c r="B4267" s="52" t="s">
        <v>7023</v>
      </c>
      <c r="C4267" s="52"/>
      <c r="D4267" s="52" t="s">
        <v>7004</v>
      </c>
      <c r="E4267" s="56" t="s">
        <v>28</v>
      </c>
      <c r="F4267" s="56">
        <v>3300</v>
      </c>
      <c r="G4267" s="52"/>
      <c r="H4267" s="47"/>
      <c r="I4267" s="44"/>
      <c r="J4267" s="39" t="e">
        <f>VLOOKUP(A4267,'[1]2019.11'!$A:$B,2,0)</f>
        <v>#N/A</v>
      </c>
      <c r="X4267" s="39" t="e">
        <f>VLOOKUP(A4267,'[1]2019.30'!$A:$B,2,0)</f>
        <v>#N/A</v>
      </c>
      <c r="AJ4267" s="39" t="e">
        <f>VLOOKUP(A4267,[2]修订!$B:$C,2,0)</f>
        <v>#N/A</v>
      </c>
    </row>
    <row r="4268" s="39" customFormat="1" spans="1:36">
      <c r="A4268" s="55">
        <v>330801014</v>
      </c>
      <c r="B4268" s="52" t="s">
        <v>7024</v>
      </c>
      <c r="C4268" s="52"/>
      <c r="D4268" s="52" t="s">
        <v>7004</v>
      </c>
      <c r="E4268" s="56" t="s">
        <v>28</v>
      </c>
      <c r="F4268" s="56">
        <v>4120</v>
      </c>
      <c r="G4268" s="52" t="s">
        <v>7025</v>
      </c>
      <c r="H4268" s="47" t="s">
        <v>68</v>
      </c>
      <c r="I4268" s="44"/>
      <c r="J4268" s="39" t="e">
        <f>VLOOKUP(A4268,'[1]2019.11'!$A:$B,2,0)</f>
        <v>#N/A</v>
      </c>
      <c r="X4268" s="39" t="str">
        <f>VLOOKUP(A4268,'[1]2019.30'!$A:$B,2,0)</f>
        <v>双瓣置换术</v>
      </c>
      <c r="Y4268" s="39">
        <f t="shared" ref="Y4268:Y4272" si="886">IF(B4268=X4268,0,1)</f>
        <v>0</v>
      </c>
      <c r="Z4268" s="39">
        <v>0</v>
      </c>
      <c r="AA4268" s="39">
        <f t="shared" ref="AA4268:AA4272" si="887">IF(C4268=Z4268,0,1)</f>
        <v>0</v>
      </c>
      <c r="AB4268" s="39" t="str">
        <f>VLOOKUP(A4268,'[1]2019.30'!$A:$D,4,0)</f>
        <v>人工瓣膜</v>
      </c>
      <c r="AC4268" s="39">
        <f t="shared" ref="AC4268:AC4272" si="888">IF(D4268=AB4268,0,1)</f>
        <v>0</v>
      </c>
      <c r="AD4268" s="39" t="str">
        <f>VLOOKUP(A4268,'[1]2019.30'!$A:$E,5,0)</f>
        <v>次</v>
      </c>
      <c r="AE4268" s="39">
        <f t="shared" ref="AE4268:AE4272" si="889">IF(E4268=AD4268,0,1)</f>
        <v>0</v>
      </c>
      <c r="AF4268" s="39">
        <f>VLOOKUP(A4268,'[1]2019.30'!$A:$F,6,0)</f>
        <v>4120</v>
      </c>
      <c r="AG4268" s="39">
        <f t="shared" ref="AG4268:AG4272" si="890">IF(F4268=AF4268,0,1)</f>
        <v>0</v>
      </c>
      <c r="AH4268" s="39" t="s">
        <v>7025</v>
      </c>
      <c r="AI4268" s="39">
        <f>IF(G4268=AH4268,0,1)</f>
        <v>0</v>
      </c>
      <c r="AJ4268" s="39" t="e">
        <f>VLOOKUP(A4268,[2]修订!$B:$C,2,0)</f>
        <v>#N/A</v>
      </c>
    </row>
    <row r="4269" s="39" customFormat="1" spans="1:36">
      <c r="A4269" s="55">
        <v>330801015</v>
      </c>
      <c r="B4269" s="52" t="s">
        <v>7026</v>
      </c>
      <c r="C4269" s="52"/>
      <c r="D4269" s="52"/>
      <c r="E4269" s="56" t="s">
        <v>28</v>
      </c>
      <c r="F4269" s="56">
        <v>2800</v>
      </c>
      <c r="G4269" s="52"/>
      <c r="H4269" s="47"/>
      <c r="I4269" s="44"/>
      <c r="J4269" s="39" t="e">
        <f>VLOOKUP(A4269,'[1]2019.11'!$A:$B,2,0)</f>
        <v>#N/A</v>
      </c>
      <c r="X4269" s="39" t="e">
        <f>VLOOKUP(A4269,'[1]2019.30'!$A:$B,2,0)</f>
        <v>#N/A</v>
      </c>
      <c r="AJ4269" s="39" t="e">
        <f>VLOOKUP(A4269,[2]修订!$B:$C,2,0)</f>
        <v>#N/A</v>
      </c>
    </row>
    <row r="4270" s="39" customFormat="1" ht="24" spans="1:36">
      <c r="A4270" s="55">
        <v>330801016</v>
      </c>
      <c r="B4270" s="52" t="s">
        <v>7027</v>
      </c>
      <c r="C4270" s="52"/>
      <c r="D4270" s="52"/>
      <c r="E4270" s="56" t="s">
        <v>28</v>
      </c>
      <c r="F4270" s="56">
        <v>1100</v>
      </c>
      <c r="G4270" s="52"/>
      <c r="H4270" s="47"/>
      <c r="I4270" s="44"/>
      <c r="J4270" s="39" t="e">
        <f>VLOOKUP(A4270,'[1]2019.11'!$A:$B,2,0)</f>
        <v>#N/A</v>
      </c>
      <c r="X4270" s="39" t="e">
        <f>VLOOKUP(A4270,'[1]2019.30'!$A:$B,2,0)</f>
        <v>#N/A</v>
      </c>
      <c r="AJ4270" s="39" t="e">
        <f>VLOOKUP(A4270,[2]修订!$B:$C,2,0)</f>
        <v>#N/A</v>
      </c>
    </row>
    <row r="4271" s="39" customFormat="1" ht="27" spans="1:36">
      <c r="A4271" s="55">
        <v>330801017</v>
      </c>
      <c r="B4271" s="52" t="s">
        <v>7028</v>
      </c>
      <c r="C4271" s="52" t="s">
        <v>7029</v>
      </c>
      <c r="D4271" s="52"/>
      <c r="E4271" s="56" t="s">
        <v>28</v>
      </c>
      <c r="F4271" s="62">
        <v>3700</v>
      </c>
      <c r="G4271" s="52"/>
      <c r="H4271" s="47" t="s">
        <v>339</v>
      </c>
      <c r="I4271" s="44"/>
      <c r="J4271" s="39" t="e">
        <f>VLOOKUP(A4271,'[1]2019.11'!$A:$B,2,0)</f>
        <v>#N/A</v>
      </c>
      <c r="X4271" s="39" t="str">
        <f>VLOOKUP(A4271,'[1]2019.30'!$A:$B,2,0)</f>
        <v>房间隔缺损修补术</v>
      </c>
      <c r="Y4271" s="39">
        <f t="shared" si="886"/>
        <v>0</v>
      </c>
      <c r="Z4271" s="39" t="s">
        <v>7029</v>
      </c>
      <c r="AA4271" s="39">
        <f t="shared" si="887"/>
        <v>0</v>
      </c>
      <c r="AB4271" s="39" t="e">
        <f>VLOOKUP(A4271,'[1]2019.30'!$A:$D,4,0)</f>
        <v>#REF!</v>
      </c>
      <c r="AC4271" s="39" t="e">
        <f t="shared" si="888"/>
        <v>#REF!</v>
      </c>
      <c r="AD4271" s="39" t="str">
        <f>VLOOKUP(A4271,'[1]2019.30'!$A:$E,5,0)</f>
        <v>次</v>
      </c>
      <c r="AE4271" s="39">
        <f t="shared" si="889"/>
        <v>0</v>
      </c>
      <c r="AF4271" s="39">
        <f>VLOOKUP(A4271,'[1]2019.30'!$A:$F,6,0)</f>
        <v>3050</v>
      </c>
      <c r="AG4271" s="39">
        <f t="shared" si="890"/>
        <v>1</v>
      </c>
      <c r="AH4271" s="39">
        <v>0</v>
      </c>
      <c r="AI4271" s="39">
        <f>IF(G4271=AH4271,0,1)</f>
        <v>0</v>
      </c>
      <c r="AJ4271" s="39" t="e">
        <f>VLOOKUP(A4271,[2]修订!$B:$C,2,0)</f>
        <v>#N/A</v>
      </c>
    </row>
    <row r="4272" s="39" customFormat="1" ht="27" spans="1:36">
      <c r="A4272" s="55">
        <v>330801018</v>
      </c>
      <c r="B4272" s="52" t="s">
        <v>7030</v>
      </c>
      <c r="C4272" s="52" t="s">
        <v>7031</v>
      </c>
      <c r="D4272" s="52"/>
      <c r="E4272" s="56" t="s">
        <v>28</v>
      </c>
      <c r="F4272" s="62">
        <v>4100</v>
      </c>
      <c r="G4272" s="52"/>
      <c r="H4272" s="47" t="s">
        <v>339</v>
      </c>
      <c r="I4272" s="44"/>
      <c r="J4272" s="39" t="e">
        <f>VLOOKUP(A4272,'[1]2019.11'!$A:$B,2,0)</f>
        <v>#N/A</v>
      </c>
      <c r="X4272" s="39" t="str">
        <f>VLOOKUP(A4272,'[1]2019.30'!$A:$B,2,0)</f>
        <v>室间隔缺损直视修补术</v>
      </c>
      <c r="Y4272" s="39">
        <f t="shared" si="886"/>
        <v>0</v>
      </c>
      <c r="Z4272" s="39" t="s">
        <v>7031</v>
      </c>
      <c r="AA4272" s="39">
        <f t="shared" si="887"/>
        <v>0</v>
      </c>
      <c r="AB4272" s="39" t="e">
        <f>VLOOKUP(A4272,'[1]2019.30'!$A:$D,4,0)</f>
        <v>#REF!</v>
      </c>
      <c r="AC4272" s="39" t="e">
        <f t="shared" si="888"/>
        <v>#REF!</v>
      </c>
      <c r="AD4272" s="39" t="str">
        <f>VLOOKUP(A4272,'[1]2019.30'!$A:$E,5,0)</f>
        <v>次</v>
      </c>
      <c r="AE4272" s="39">
        <f t="shared" si="889"/>
        <v>0</v>
      </c>
      <c r="AF4272" s="39">
        <f>VLOOKUP(A4272,'[1]2019.30'!$A:$F,6,0)</f>
        <v>3400</v>
      </c>
      <c r="AG4272" s="39">
        <f t="shared" si="890"/>
        <v>1</v>
      </c>
      <c r="AH4272" s="39">
        <v>0</v>
      </c>
      <c r="AI4272" s="39">
        <f>IF(G4272=AH4272,0,1)</f>
        <v>0</v>
      </c>
      <c r="AJ4272" s="39" t="e">
        <f>VLOOKUP(A4272,[2]修订!$B:$C,2,0)</f>
        <v>#N/A</v>
      </c>
    </row>
    <row r="4273" s="39" customFormat="1" ht="24" spans="1:36">
      <c r="A4273" s="55">
        <v>330801019</v>
      </c>
      <c r="B4273" s="52" t="s">
        <v>7032</v>
      </c>
      <c r="C4273" s="52" t="s">
        <v>7033</v>
      </c>
      <c r="D4273" s="52" t="s">
        <v>5739</v>
      </c>
      <c r="E4273" s="56" t="s">
        <v>28</v>
      </c>
      <c r="F4273" s="62">
        <v>4100</v>
      </c>
      <c r="G4273" s="52"/>
      <c r="H4273" s="47" t="s">
        <v>96</v>
      </c>
      <c r="I4273" s="44"/>
      <c r="J4273" s="39" t="e">
        <f>VLOOKUP(A4273,'[1]2019.11'!$A:$B,2,0)</f>
        <v>#N/A</v>
      </c>
      <c r="X4273" s="39" t="e">
        <f>VLOOKUP(A4273,'[1]2019.30'!$A:$B,2,0)</f>
        <v>#N/A</v>
      </c>
      <c r="AJ4273" s="39" t="e">
        <f>VLOOKUP(A4273,[2]修订!$B:$C,2,0)</f>
        <v>#N/A</v>
      </c>
    </row>
    <row r="4274" s="39" customFormat="1" ht="24" spans="1:36">
      <c r="A4274" s="55">
        <v>330801020</v>
      </c>
      <c r="B4274" s="52" t="s">
        <v>7034</v>
      </c>
      <c r="C4274" s="52"/>
      <c r="D4274" s="52"/>
      <c r="E4274" s="56" t="s">
        <v>28</v>
      </c>
      <c r="F4274" s="56">
        <v>3750</v>
      </c>
      <c r="G4274" s="52"/>
      <c r="H4274" s="47"/>
      <c r="I4274" s="44"/>
      <c r="J4274" s="39" t="e">
        <f>VLOOKUP(A4274,'[1]2019.11'!$A:$B,2,0)</f>
        <v>#N/A</v>
      </c>
      <c r="X4274" s="39" t="e">
        <f>VLOOKUP(A4274,'[1]2019.30'!$A:$B,2,0)</f>
        <v>#N/A</v>
      </c>
      <c r="AJ4274" s="39" t="e">
        <f>VLOOKUP(A4274,[2]修订!$B:$C,2,0)</f>
        <v>#N/A</v>
      </c>
    </row>
    <row r="4275" s="39" customFormat="1" spans="1:36">
      <c r="A4275" s="55">
        <v>330801021</v>
      </c>
      <c r="B4275" s="52" t="s">
        <v>7035</v>
      </c>
      <c r="C4275" s="52"/>
      <c r="D4275" s="52"/>
      <c r="E4275" s="56" t="s">
        <v>28</v>
      </c>
      <c r="F4275" s="56" t="s">
        <v>526</v>
      </c>
      <c r="G4275" s="52"/>
      <c r="H4275" s="47"/>
      <c r="I4275" s="44"/>
      <c r="J4275" s="39" t="e">
        <f>VLOOKUP(A4275,'[1]2019.11'!$A:$B,2,0)</f>
        <v>#N/A</v>
      </c>
      <c r="X4275" s="39" t="e">
        <f>VLOOKUP(A4275,'[1]2019.30'!$A:$B,2,0)</f>
        <v>#N/A</v>
      </c>
      <c r="AJ4275" s="39" t="e">
        <f>VLOOKUP(A4275,[2]修订!$B:$C,2,0)</f>
        <v>#N/A</v>
      </c>
    </row>
    <row r="4276" s="39" customFormat="1" spans="1:36">
      <c r="A4276" s="55">
        <v>330801022</v>
      </c>
      <c r="B4276" s="52" t="s">
        <v>7036</v>
      </c>
      <c r="C4276" s="52" t="s">
        <v>7037</v>
      </c>
      <c r="D4276" s="52"/>
      <c r="E4276" s="56" t="s">
        <v>28</v>
      </c>
      <c r="F4276" s="56">
        <v>2800</v>
      </c>
      <c r="G4276" s="52"/>
      <c r="H4276" s="47"/>
      <c r="I4276" s="44"/>
      <c r="J4276" s="39" t="e">
        <f>VLOOKUP(A4276,'[1]2019.11'!$A:$B,2,0)</f>
        <v>#N/A</v>
      </c>
      <c r="X4276" s="39" t="e">
        <f>VLOOKUP(A4276,'[1]2019.30'!$A:$B,2,0)</f>
        <v>#N/A</v>
      </c>
      <c r="AJ4276" s="39" t="e">
        <f>VLOOKUP(A4276,[2]修订!$B:$C,2,0)</f>
        <v>#N/A</v>
      </c>
    </row>
    <row r="4277" s="39" customFormat="1" spans="1:36">
      <c r="A4277" s="55">
        <v>330801023</v>
      </c>
      <c r="B4277" s="52" t="s">
        <v>7038</v>
      </c>
      <c r="C4277" s="52" t="s">
        <v>7039</v>
      </c>
      <c r="D4277" s="52"/>
      <c r="E4277" s="56" t="s">
        <v>28</v>
      </c>
      <c r="F4277" s="56">
        <v>5100</v>
      </c>
      <c r="G4277" s="52"/>
      <c r="H4277" s="47" t="s">
        <v>68</v>
      </c>
      <c r="I4277" s="44"/>
      <c r="J4277" s="39" t="e">
        <f>VLOOKUP(A4277,'[1]2019.11'!$A:$B,2,0)</f>
        <v>#N/A</v>
      </c>
      <c r="X4277" s="39" t="str">
        <f>VLOOKUP(A4277,'[1]2019.30'!$A:$B,2,0)</f>
        <v>法鲁氏四联症根治术(大)</v>
      </c>
      <c r="Y4277" s="39">
        <f t="shared" ref="Y4277:Y4279" si="891">IF(B4277=X4277,0,1)</f>
        <v>0</v>
      </c>
      <c r="Z4277" s="39" t="s">
        <v>7039</v>
      </c>
      <c r="AA4277" s="39">
        <f t="shared" ref="AA4277:AA4279" si="892">IF(C4277=Z4277,0,1)</f>
        <v>0</v>
      </c>
      <c r="AB4277" s="39" t="e">
        <f>VLOOKUP(A4277,'[1]2019.30'!$A:$D,4,0)</f>
        <v>#REF!</v>
      </c>
      <c r="AC4277" s="39" t="e">
        <f t="shared" ref="AC4277:AC4279" si="893">IF(D4277=AB4277,0,1)</f>
        <v>#REF!</v>
      </c>
      <c r="AD4277" s="39" t="str">
        <f>VLOOKUP(A4277,'[1]2019.30'!$A:$E,5,0)</f>
        <v>次</v>
      </c>
      <c r="AE4277" s="39">
        <f t="shared" ref="AE4277:AE4279" si="894">IF(E4277=AD4277,0,1)</f>
        <v>0</v>
      </c>
      <c r="AF4277" s="39">
        <f>VLOOKUP(A4277,'[1]2019.30'!$A:$F,6,0)</f>
        <v>5100</v>
      </c>
      <c r="AG4277" s="39">
        <f t="shared" ref="AG4277:AG4279" si="895">IF(F4277=AF4277,0,1)</f>
        <v>0</v>
      </c>
      <c r="AH4277" s="39">
        <v>0</v>
      </c>
      <c r="AI4277" s="39">
        <f>IF(G4277=AH4277,0,1)</f>
        <v>0</v>
      </c>
      <c r="AJ4277" s="39" t="e">
        <f>VLOOKUP(A4277,[2]修订!$B:$C,2,0)</f>
        <v>#N/A</v>
      </c>
    </row>
    <row r="4278" s="39" customFormat="1" spans="1:36">
      <c r="A4278" s="55">
        <v>330801024</v>
      </c>
      <c r="B4278" s="52" t="s">
        <v>7040</v>
      </c>
      <c r="C4278" s="52" t="s">
        <v>7041</v>
      </c>
      <c r="D4278" s="52"/>
      <c r="E4278" s="56" t="s">
        <v>28</v>
      </c>
      <c r="F4278" s="56">
        <v>4500</v>
      </c>
      <c r="G4278" s="52"/>
      <c r="H4278" s="47" t="s">
        <v>68</v>
      </c>
      <c r="I4278" s="44"/>
      <c r="J4278" s="39" t="e">
        <f>VLOOKUP(A4278,'[1]2019.11'!$A:$B,2,0)</f>
        <v>#N/A</v>
      </c>
      <c r="X4278" s="39" t="str">
        <f>VLOOKUP(A4278,'[1]2019.30'!$A:$B,2,0)</f>
        <v>法鲁氏四联症根治术(中)</v>
      </c>
      <c r="Y4278" s="39">
        <f t="shared" si="891"/>
        <v>0</v>
      </c>
      <c r="Z4278" s="39" t="s">
        <v>7041</v>
      </c>
      <c r="AA4278" s="39">
        <f t="shared" si="892"/>
        <v>0</v>
      </c>
      <c r="AB4278" s="39" t="e">
        <f>VLOOKUP(A4278,'[1]2019.30'!$A:$D,4,0)</f>
        <v>#REF!</v>
      </c>
      <c r="AC4278" s="39" t="e">
        <f t="shared" si="893"/>
        <v>#REF!</v>
      </c>
      <c r="AD4278" s="39" t="str">
        <f>VLOOKUP(A4278,'[1]2019.30'!$A:$E,5,0)</f>
        <v>次</v>
      </c>
      <c r="AE4278" s="39">
        <f t="shared" si="894"/>
        <v>0</v>
      </c>
      <c r="AF4278" s="39">
        <f>VLOOKUP(A4278,'[1]2019.30'!$A:$F,6,0)</f>
        <v>4500</v>
      </c>
      <c r="AG4278" s="39">
        <f t="shared" si="895"/>
        <v>0</v>
      </c>
      <c r="AH4278" s="39">
        <v>0</v>
      </c>
      <c r="AI4278" s="39">
        <f>IF(G4278=AH4278,0,1)</f>
        <v>0</v>
      </c>
      <c r="AJ4278" s="39" t="e">
        <f>VLOOKUP(A4278,[2]修订!$B:$C,2,0)</f>
        <v>#N/A</v>
      </c>
    </row>
    <row r="4279" s="39" customFormat="1" spans="1:36">
      <c r="A4279" s="55">
        <v>330801025</v>
      </c>
      <c r="B4279" s="52" t="s">
        <v>7042</v>
      </c>
      <c r="C4279" s="52" t="s">
        <v>7043</v>
      </c>
      <c r="D4279" s="52"/>
      <c r="E4279" s="56" t="s">
        <v>28</v>
      </c>
      <c r="F4279" s="56">
        <v>3960</v>
      </c>
      <c r="G4279" s="52"/>
      <c r="H4279" s="47" t="s">
        <v>68</v>
      </c>
      <c r="I4279" s="44"/>
      <c r="J4279" s="39" t="e">
        <f>VLOOKUP(A4279,'[1]2019.11'!$A:$B,2,0)</f>
        <v>#N/A</v>
      </c>
      <c r="X4279" s="39" t="str">
        <f>VLOOKUP(A4279,'[1]2019.30'!$A:$B,2,0)</f>
        <v>法鲁氏四联症根治术(小)</v>
      </c>
      <c r="Y4279" s="39">
        <f t="shared" si="891"/>
        <v>0</v>
      </c>
      <c r="Z4279" s="39" t="s">
        <v>7043</v>
      </c>
      <c r="AA4279" s="39">
        <f t="shared" si="892"/>
        <v>0</v>
      </c>
      <c r="AB4279" s="39" t="e">
        <f>VLOOKUP(A4279,'[1]2019.30'!$A:$D,4,0)</f>
        <v>#REF!</v>
      </c>
      <c r="AC4279" s="39" t="e">
        <f t="shared" si="893"/>
        <v>#REF!</v>
      </c>
      <c r="AD4279" s="39" t="str">
        <f>VLOOKUP(A4279,'[1]2019.30'!$A:$E,5,0)</f>
        <v>次</v>
      </c>
      <c r="AE4279" s="39">
        <f t="shared" si="894"/>
        <v>0</v>
      </c>
      <c r="AF4279" s="39">
        <f>VLOOKUP(A4279,'[1]2019.30'!$A:$F,6,0)</f>
        <v>3960</v>
      </c>
      <c r="AG4279" s="39">
        <f t="shared" si="895"/>
        <v>0</v>
      </c>
      <c r="AH4279" s="39">
        <v>0</v>
      </c>
      <c r="AI4279" s="39">
        <f>IF(G4279=AH4279,0,1)</f>
        <v>0</v>
      </c>
      <c r="AJ4279" s="39" t="e">
        <f>VLOOKUP(A4279,[2]修订!$B:$C,2,0)</f>
        <v>#N/A</v>
      </c>
    </row>
    <row r="4280" s="39" customFormat="1" ht="24" spans="1:36">
      <c r="A4280" s="55">
        <v>330801026</v>
      </c>
      <c r="B4280" s="52" t="s">
        <v>7044</v>
      </c>
      <c r="C4280" s="52" t="s">
        <v>7045</v>
      </c>
      <c r="D4280" s="52"/>
      <c r="E4280" s="56" t="s">
        <v>28</v>
      </c>
      <c r="F4280" s="56">
        <v>4250</v>
      </c>
      <c r="G4280" s="52"/>
      <c r="H4280" s="47"/>
      <c r="I4280" s="44"/>
      <c r="J4280" s="39" t="e">
        <f>VLOOKUP(A4280,'[1]2019.11'!$A:$B,2,0)</f>
        <v>#N/A</v>
      </c>
      <c r="X4280" s="39" t="e">
        <f>VLOOKUP(A4280,'[1]2019.30'!$A:$B,2,0)</f>
        <v>#N/A</v>
      </c>
      <c r="AJ4280" s="39" t="e">
        <f>VLOOKUP(A4280,[2]修订!$B:$C,2,0)</f>
        <v>#N/A</v>
      </c>
    </row>
    <row r="4281" s="39" customFormat="1" ht="24" spans="1:36">
      <c r="A4281" s="55">
        <v>330801027</v>
      </c>
      <c r="B4281" s="52" t="s">
        <v>7046</v>
      </c>
      <c r="C4281" s="52" t="s">
        <v>7047</v>
      </c>
      <c r="D4281" s="52"/>
      <c r="E4281" s="56" t="s">
        <v>28</v>
      </c>
      <c r="F4281" s="56">
        <v>2800</v>
      </c>
      <c r="G4281" s="52"/>
      <c r="H4281" s="47"/>
      <c r="I4281" s="44"/>
      <c r="J4281" s="39" t="e">
        <f>VLOOKUP(A4281,'[1]2019.11'!$A:$B,2,0)</f>
        <v>#N/A</v>
      </c>
      <c r="X4281" s="39" t="e">
        <f>VLOOKUP(A4281,'[1]2019.30'!$A:$B,2,0)</f>
        <v>#N/A</v>
      </c>
      <c r="AJ4281" s="39" t="e">
        <f>VLOOKUP(A4281,[2]修订!$B:$C,2,0)</f>
        <v>#N/A</v>
      </c>
    </row>
    <row r="4282" s="39" customFormat="1" spans="1:36">
      <c r="A4282" s="55">
        <v>330801028</v>
      </c>
      <c r="B4282" s="52" t="s">
        <v>7048</v>
      </c>
      <c r="C4282" s="52"/>
      <c r="D4282" s="52"/>
      <c r="E4282" s="56" t="s">
        <v>28</v>
      </c>
      <c r="F4282" s="56">
        <v>4250</v>
      </c>
      <c r="G4282" s="52"/>
      <c r="H4282" s="47"/>
      <c r="I4282" s="44"/>
      <c r="J4282" s="39" t="e">
        <f>VLOOKUP(A4282,'[1]2019.11'!$A:$B,2,0)</f>
        <v>#N/A</v>
      </c>
      <c r="X4282" s="39" t="e">
        <f>VLOOKUP(A4282,'[1]2019.30'!$A:$B,2,0)</f>
        <v>#N/A</v>
      </c>
      <c r="AJ4282" s="39" t="e">
        <f>VLOOKUP(A4282,[2]修订!$B:$C,2,0)</f>
        <v>#N/A</v>
      </c>
    </row>
    <row r="4283" s="39" customFormat="1" ht="168" spans="1:36">
      <c r="A4283" s="55">
        <v>330801029</v>
      </c>
      <c r="B4283" s="52" t="s">
        <v>7049</v>
      </c>
      <c r="C4283" s="52" t="s">
        <v>7050</v>
      </c>
      <c r="D4283" s="52"/>
      <c r="E4283" s="56" t="s">
        <v>28</v>
      </c>
      <c r="F4283" s="56" t="s">
        <v>48</v>
      </c>
      <c r="G4283" s="52"/>
      <c r="H4283" s="57" t="s">
        <v>159</v>
      </c>
      <c r="J4283" s="39" t="e">
        <f>VLOOKUP(A4283,'[1]2019.11'!$A:$B,2,0)</f>
        <v>#N/A</v>
      </c>
      <c r="X4283" s="39" t="e">
        <f>VLOOKUP(A4283,'[1]2019.30'!$A:$B,2,0)</f>
        <v>#N/A</v>
      </c>
      <c r="AJ4283" s="39" t="e">
        <f>VLOOKUP(A4283,[2]修订!$B:$C,2,0)</f>
        <v>#N/A</v>
      </c>
    </row>
    <row r="4284" s="39" customFormat="1" ht="48" spans="1:36">
      <c r="A4284" s="55">
        <v>330802</v>
      </c>
      <c r="B4284" s="52" t="s">
        <v>7051</v>
      </c>
      <c r="C4284" s="52"/>
      <c r="D4284" s="52" t="s">
        <v>7052</v>
      </c>
      <c r="E4284" s="56"/>
      <c r="F4284" s="56"/>
      <c r="G4284" s="52"/>
      <c r="H4284" s="47"/>
      <c r="I4284" s="44"/>
      <c r="J4284" s="39" t="str">
        <f>VLOOKUP(A4284,'[1]2019.11'!$A:$B,2,0)</f>
        <v>心脏血管手术</v>
      </c>
      <c r="K4284" s="39">
        <f>IF(B4284=J4284,0,1)</f>
        <v>0</v>
      </c>
      <c r="L4284" s="39">
        <v>0</v>
      </c>
      <c r="M4284" s="39">
        <f>IF(C4284=L4284,0,1)</f>
        <v>0</v>
      </c>
      <c r="N4284" s="39" t="str">
        <f>VLOOKUP(A4284,'[1]2019.11'!$A:$D,4,0)</f>
        <v>各种人工、同种异体血管、血管瓣膜和修补材料、特殊缝线等</v>
      </c>
      <c r="O4284" s="39">
        <f>IF(D4284=N4284,0,1)</f>
        <v>0</v>
      </c>
      <c r="P4284" s="39" t="e">
        <f>VLOOKUP(A4284:A4285,'[1]2019.11'!$A:$E,5,0)</f>
        <v>#REF!</v>
      </c>
      <c r="Q4284" s="39" t="e">
        <f>IF(E4284=P4284,0,1)</f>
        <v>#REF!</v>
      </c>
      <c r="R4284" s="39" t="e">
        <f>VLOOKUP(A4284,'[1]2019.11'!$A:$F,6,0)</f>
        <v>#REF!</v>
      </c>
      <c r="S4284" s="39" t="e">
        <f>IF(F4284=R4284,0,1)</f>
        <v>#REF!</v>
      </c>
      <c r="V4284" s="39">
        <v>0</v>
      </c>
      <c r="W4284" s="39">
        <f>IF(G4284=V4284,0,1)</f>
        <v>0</v>
      </c>
      <c r="X4284" s="39" t="str">
        <f>VLOOKUP(A4284,'[1]2019.30'!$A:$B,2,0)</f>
        <v>心脏血管手术</v>
      </c>
      <c r="Y4284" s="39">
        <f t="shared" ref="Y4284:Y4291" si="896">IF(B4284=X4284,0,1)</f>
        <v>0</v>
      </c>
      <c r="Z4284" s="39">
        <v>0</v>
      </c>
      <c r="AA4284" s="39">
        <f t="shared" ref="AA4284:AA4291" si="897">IF(C4284=Z4284,0,1)</f>
        <v>0</v>
      </c>
      <c r="AB4284" s="39" t="str">
        <f>VLOOKUP(A4284,'[1]2019.30'!$A:$D,4,0)</f>
        <v>各种人工、同种异体血管、血管瓣膜和修补材料、特殊缝线等</v>
      </c>
      <c r="AC4284" s="39">
        <f t="shared" ref="AC4284:AC4291" si="898">IF(D4284=AB4284,0,1)</f>
        <v>0</v>
      </c>
      <c r="AD4284" s="39" t="e">
        <f>VLOOKUP(A4284,'[1]2019.30'!$A:$E,5,0)</f>
        <v>#REF!</v>
      </c>
      <c r="AE4284" s="39" t="e">
        <f t="shared" ref="AE4284:AE4291" si="899">IF(E4284=AD4284,0,1)</f>
        <v>#REF!</v>
      </c>
      <c r="AF4284" s="39" t="e">
        <f>VLOOKUP(A4284,'[1]2019.30'!$A:$F,6,0)</f>
        <v>#REF!</v>
      </c>
      <c r="AG4284" s="39" t="e">
        <f t="shared" ref="AG4284:AG4291" si="900">IF(F4284=AF4284,0,1)</f>
        <v>#REF!</v>
      </c>
      <c r="AH4284" s="39">
        <v>0</v>
      </c>
      <c r="AI4284" s="39">
        <f>IF(G4284=AH4284,0,1)</f>
        <v>0</v>
      </c>
      <c r="AJ4284" s="39" t="e">
        <f>VLOOKUP(A4284,[2]修订!$B:$C,2,0)</f>
        <v>#N/A</v>
      </c>
    </row>
    <row r="4285" s="39" customFormat="1" ht="24" spans="1:36">
      <c r="A4285" s="55">
        <v>330802001</v>
      </c>
      <c r="B4285" s="52" t="s">
        <v>7053</v>
      </c>
      <c r="C4285" s="52" t="s">
        <v>7054</v>
      </c>
      <c r="D4285" s="52"/>
      <c r="E4285" s="56" t="s">
        <v>28</v>
      </c>
      <c r="F4285" s="56">
        <v>2800</v>
      </c>
      <c r="G4285" s="52"/>
      <c r="H4285" s="47"/>
      <c r="I4285" s="44"/>
      <c r="J4285" s="39" t="e">
        <f>VLOOKUP(A4285,'[1]2019.11'!$A:$B,2,0)</f>
        <v>#N/A</v>
      </c>
      <c r="X4285" s="39" t="e">
        <f>VLOOKUP(A4285,'[1]2019.30'!$A:$B,2,0)</f>
        <v>#N/A</v>
      </c>
      <c r="AJ4285" s="39" t="e">
        <f>VLOOKUP(A4285,[2]修订!$B:$C,2,0)</f>
        <v>#N/A</v>
      </c>
    </row>
    <row r="4286" s="39" customFormat="1" spans="1:36">
      <c r="A4286" s="55">
        <v>330802002</v>
      </c>
      <c r="B4286" s="52" t="s">
        <v>7055</v>
      </c>
      <c r="C4286" s="52"/>
      <c r="D4286" s="52"/>
      <c r="E4286" s="56" t="s">
        <v>28</v>
      </c>
      <c r="F4286" s="56">
        <v>2800</v>
      </c>
      <c r="G4286" s="52"/>
      <c r="H4286" s="47"/>
      <c r="I4286" s="44"/>
      <c r="J4286" s="39" t="e">
        <f>VLOOKUP(A4286,'[1]2019.11'!$A:$B,2,0)</f>
        <v>#N/A</v>
      </c>
      <c r="X4286" s="39" t="e">
        <f>VLOOKUP(A4286,'[1]2019.30'!$A:$B,2,0)</f>
        <v>#N/A</v>
      </c>
      <c r="AJ4286" s="39" t="e">
        <f>VLOOKUP(A4286,[2]修订!$B:$C,2,0)</f>
        <v>#N/A</v>
      </c>
    </row>
    <row r="4287" s="39" customFormat="1" ht="40.5" spans="1:36">
      <c r="A4287" s="55">
        <v>330802003</v>
      </c>
      <c r="B4287" s="52" t="s">
        <v>7056</v>
      </c>
      <c r="C4287" s="52" t="s">
        <v>7057</v>
      </c>
      <c r="D4287" s="52" t="s">
        <v>7058</v>
      </c>
      <c r="E4287" s="56" t="s">
        <v>7059</v>
      </c>
      <c r="F4287" s="62">
        <v>6200</v>
      </c>
      <c r="G4287" s="52" t="s">
        <v>7060</v>
      </c>
      <c r="H4287" s="47" t="s">
        <v>593</v>
      </c>
      <c r="I4287" s="44"/>
      <c r="J4287" s="39" t="str">
        <f>VLOOKUP(A4287,'[1]2019.11'!$A:$B,2,0)</f>
        <v>冠状动脉搭桥术</v>
      </c>
      <c r="K4287" s="39">
        <f>IF(B4287=J4287,0,1)</f>
        <v>0</v>
      </c>
      <c r="L4287" s="39" t="s">
        <v>7061</v>
      </c>
      <c r="M4287" s="39">
        <f>IF(C4287=L4287,0,1)</f>
        <v>1</v>
      </c>
      <c r="N4287" s="39" t="str">
        <f>VLOOKUP(A4287,'[1]2019.11'!$A:$D,4,0)</f>
        <v>银夹</v>
      </c>
      <c r="O4287" s="39">
        <f>IF(D4287=N4287,0,1)</f>
        <v>0</v>
      </c>
      <c r="P4287" s="39" t="str">
        <f>VLOOKUP(A4287:A4288,'[1]2019.11'!$A:$E,5,0)</f>
        <v>每支吻合血管</v>
      </c>
      <c r="Q4287" s="39">
        <f>IF(E4287=P4287,0,1)</f>
        <v>0</v>
      </c>
      <c r="R4287" s="39">
        <f>VLOOKUP(A4287,'[1]2019.11'!$A:$F,6,0)</f>
        <v>5625</v>
      </c>
      <c r="S4287" s="39">
        <f>IF(F4287=R4287,0,1)</f>
        <v>1</v>
      </c>
      <c r="T4287" s="39">
        <f>VLOOKUP(A4287,'[1]2019.30'!$A:$F,6,0)</f>
        <v>5350</v>
      </c>
      <c r="U4287" s="39">
        <f>IF(F4287=T4287,0,1)</f>
        <v>1</v>
      </c>
      <c r="V4287" s="39" t="s">
        <v>7062</v>
      </c>
      <c r="W4287" s="39">
        <f>IF(G4287=V4287,0,1)</f>
        <v>1</v>
      </c>
      <c r="X4287" s="39" t="str">
        <f>VLOOKUP(A4287,'[1]2019.30'!$A:$B,2,0)</f>
        <v>冠状动脉搭桥术</v>
      </c>
      <c r="Y4287" s="39">
        <f t="shared" si="896"/>
        <v>0</v>
      </c>
      <c r="Z4287" s="39" t="s">
        <v>7057</v>
      </c>
      <c r="AA4287" s="39">
        <f t="shared" si="897"/>
        <v>0</v>
      </c>
      <c r="AB4287" s="39" t="str">
        <f>VLOOKUP(A4287,'[1]2019.30'!$A:$D,4,0)</f>
        <v>银夹</v>
      </c>
      <c r="AC4287" s="39">
        <f t="shared" si="898"/>
        <v>0</v>
      </c>
      <c r="AD4287" s="39" t="str">
        <f>VLOOKUP(A4287,'[1]2019.30'!$A:$E,5,0)</f>
        <v>每支吻合血管</v>
      </c>
      <c r="AE4287" s="39">
        <f t="shared" si="899"/>
        <v>0</v>
      </c>
      <c r="AF4287" s="39">
        <f>VLOOKUP(A4287,'[1]2019.30'!$A:$F,6,0)</f>
        <v>5350</v>
      </c>
      <c r="AG4287" s="39">
        <f t="shared" si="900"/>
        <v>1</v>
      </c>
      <c r="AH4287" s="39" t="s">
        <v>7062</v>
      </c>
      <c r="AI4287" s="39">
        <f>IF(G4287=AH4287,0,1)</f>
        <v>1</v>
      </c>
      <c r="AJ4287" s="39" t="e">
        <f>VLOOKUP(A4287,[2]修订!$B:$C,2,0)</f>
        <v>#N/A</v>
      </c>
    </row>
    <row r="4288" s="39" customFormat="1" ht="27" spans="1:36">
      <c r="A4288" s="55">
        <v>330802004</v>
      </c>
      <c r="B4288" s="52" t="s">
        <v>7063</v>
      </c>
      <c r="C4288" s="52" t="s">
        <v>7064</v>
      </c>
      <c r="D4288" s="52" t="s">
        <v>7004</v>
      </c>
      <c r="E4288" s="56" t="s">
        <v>7059</v>
      </c>
      <c r="F4288" s="62">
        <v>6400</v>
      </c>
      <c r="G4288" s="52" t="s">
        <v>7065</v>
      </c>
      <c r="H4288" s="47" t="s">
        <v>339</v>
      </c>
      <c r="I4288" s="44"/>
      <c r="J4288" s="39" t="e">
        <f>VLOOKUP(A4288,'[1]2019.11'!$A:$B,2,0)</f>
        <v>#N/A</v>
      </c>
      <c r="X4288" s="39" t="str">
        <f>VLOOKUP(A4288,'[1]2019.30'!$A:$B,2,0)</f>
        <v>冠脉搭桥+换瓣术</v>
      </c>
      <c r="Y4288" s="39">
        <f t="shared" si="896"/>
        <v>0</v>
      </c>
      <c r="Z4288" s="39" t="s">
        <v>7064</v>
      </c>
      <c r="AA4288" s="39">
        <f t="shared" si="897"/>
        <v>0</v>
      </c>
      <c r="AB4288" s="39" t="str">
        <f>VLOOKUP(A4288,'[1]2019.30'!$A:$D,4,0)</f>
        <v>人工瓣膜</v>
      </c>
      <c r="AC4288" s="39">
        <f t="shared" si="898"/>
        <v>0</v>
      </c>
      <c r="AD4288" s="39" t="str">
        <f>VLOOKUP(A4288,'[1]2019.30'!$A:$E,5,0)</f>
        <v>每支吻合血管</v>
      </c>
      <c r="AE4288" s="39">
        <f t="shared" si="899"/>
        <v>0</v>
      </c>
      <c r="AF4288" s="39">
        <f>VLOOKUP(A4288,'[1]2019.30'!$A:$F,6,0)</f>
        <v>5525</v>
      </c>
      <c r="AG4288" s="39">
        <f t="shared" si="900"/>
        <v>1</v>
      </c>
      <c r="AH4288" s="39" t="s">
        <v>7062</v>
      </c>
      <c r="AI4288" s="39">
        <f>IF(G4288=AH4288,0,1)</f>
        <v>1</v>
      </c>
      <c r="AJ4288" s="39" t="e">
        <f>VLOOKUP(A4288,[2]修订!$B:$C,2,0)</f>
        <v>#N/A</v>
      </c>
    </row>
    <row r="4289" s="39" customFormat="1" ht="27" spans="1:36">
      <c r="A4289" s="55">
        <v>330802005</v>
      </c>
      <c r="B4289" s="52" t="s">
        <v>7066</v>
      </c>
      <c r="C4289" s="52"/>
      <c r="D4289" s="52" t="s">
        <v>5739</v>
      </c>
      <c r="E4289" s="56" t="s">
        <v>7059</v>
      </c>
      <c r="F4289" s="62">
        <v>6400</v>
      </c>
      <c r="G4289" s="52" t="s">
        <v>7065</v>
      </c>
      <c r="H4289" s="47" t="s">
        <v>339</v>
      </c>
      <c r="I4289" s="44"/>
      <c r="J4289" s="39" t="e">
        <f>VLOOKUP(A4289,'[1]2019.11'!$A:$B,2,0)</f>
        <v>#N/A</v>
      </c>
      <c r="X4289" s="39" t="str">
        <f>VLOOKUP(A4289,'[1]2019.30'!$A:$B,2,0)</f>
        <v>冠脉搭桥+人工血管置换术</v>
      </c>
      <c r="Y4289" s="39">
        <f t="shared" si="896"/>
        <v>0</v>
      </c>
      <c r="Z4289" s="39">
        <v>0</v>
      </c>
      <c r="AA4289" s="39">
        <f t="shared" si="897"/>
        <v>0</v>
      </c>
      <c r="AB4289" s="39" t="str">
        <f>VLOOKUP(A4289,'[1]2019.30'!$A:$D,4,0)</f>
        <v>人工血管</v>
      </c>
      <c r="AC4289" s="39">
        <f t="shared" si="898"/>
        <v>0</v>
      </c>
      <c r="AD4289" s="39" t="str">
        <f>VLOOKUP(A4289,'[1]2019.30'!$A:$E,5,0)</f>
        <v>每支吻合血管</v>
      </c>
      <c r="AE4289" s="39">
        <f t="shared" si="899"/>
        <v>0</v>
      </c>
      <c r="AF4289" s="39">
        <f>VLOOKUP(A4289,'[1]2019.30'!$A:$F,6,0)</f>
        <v>5525</v>
      </c>
      <c r="AG4289" s="39">
        <f t="shared" si="900"/>
        <v>1</v>
      </c>
      <c r="AH4289" s="39" t="s">
        <v>7062</v>
      </c>
      <c r="AI4289" s="39">
        <f>IF(G4289=AH4289,0,1)</f>
        <v>1</v>
      </c>
      <c r="AJ4289" s="39" t="e">
        <f>VLOOKUP(A4289,[2]修订!$B:$C,2,0)</f>
        <v>#N/A</v>
      </c>
    </row>
    <row r="4290" s="39" customFormat="1" ht="40.5" spans="1:36">
      <c r="A4290" s="55">
        <v>330802006</v>
      </c>
      <c r="B4290" s="52" t="s">
        <v>7067</v>
      </c>
      <c r="C4290" s="52"/>
      <c r="D4290" s="52" t="s">
        <v>7068</v>
      </c>
      <c r="E4290" s="56" t="s">
        <v>7059</v>
      </c>
      <c r="F4290" s="62">
        <v>5600</v>
      </c>
      <c r="G4290" s="52" t="s">
        <v>7060</v>
      </c>
      <c r="H4290" s="47" t="s">
        <v>593</v>
      </c>
      <c r="I4290" s="44"/>
      <c r="J4290" s="39" t="str">
        <f>VLOOKUP(A4290,'[1]2019.11'!$A:$B,2,0)</f>
        <v>非体外循环冠状动脉搭桥术</v>
      </c>
      <c r="K4290" s="39">
        <f>IF(B4290=J4290,0,1)</f>
        <v>0</v>
      </c>
      <c r="L4290" s="39">
        <v>0</v>
      </c>
      <c r="M4290" s="39">
        <f>IF(C4290=L4290,0,1)</f>
        <v>0</v>
      </c>
      <c r="N4290" s="39" t="str">
        <f>VLOOKUP(A4290,'[1]2019.11'!$A:$D,4,0)</f>
        <v>一次性特殊牵开器、银夹</v>
      </c>
      <c r="O4290" s="39">
        <f>IF(D4290=N4290,0,1)</f>
        <v>0</v>
      </c>
      <c r="P4290" s="39" t="str">
        <f>VLOOKUP(A4290:A4291,'[1]2019.11'!$A:$E,5,0)</f>
        <v>每支吻合血管</v>
      </c>
      <c r="Q4290" s="39">
        <f>IF(E4290=P4290,0,1)</f>
        <v>0</v>
      </c>
      <c r="R4290" s="39">
        <f>VLOOKUP(A4290,'[1]2019.11'!$A:$F,6,0)</f>
        <v>5625</v>
      </c>
      <c r="S4290" s="39">
        <f>IF(F4290=R4290,0,1)</f>
        <v>1</v>
      </c>
      <c r="T4290" s="39">
        <f>VLOOKUP(A4290,'[1]2019.30'!$A:$F,6,0)</f>
        <v>4675</v>
      </c>
      <c r="U4290" s="39">
        <f>IF(F4290=T4290,0,1)</f>
        <v>1</v>
      </c>
      <c r="V4290" s="39" t="s">
        <v>7062</v>
      </c>
      <c r="W4290" s="39">
        <f>IF(G4290=V4290,0,1)</f>
        <v>1</v>
      </c>
      <c r="X4290" s="39" t="str">
        <f>VLOOKUP(A4290,'[1]2019.30'!$A:$B,2,0)</f>
        <v>非体外循环冠状动脉搭桥术</v>
      </c>
      <c r="Y4290" s="39">
        <f t="shared" si="896"/>
        <v>0</v>
      </c>
      <c r="Z4290" s="39">
        <v>0</v>
      </c>
      <c r="AA4290" s="39">
        <f t="shared" si="897"/>
        <v>0</v>
      </c>
      <c r="AB4290" s="39" t="str">
        <f>VLOOKUP(A4290,'[1]2019.30'!$A:$D,4,0)</f>
        <v>一次性特殊牵开器、银夹</v>
      </c>
      <c r="AC4290" s="39">
        <f t="shared" si="898"/>
        <v>0</v>
      </c>
      <c r="AD4290" s="39" t="str">
        <f>VLOOKUP(A4290,'[1]2019.30'!$A:$E,5,0)</f>
        <v>每支吻合血管</v>
      </c>
      <c r="AE4290" s="39">
        <f t="shared" si="899"/>
        <v>0</v>
      </c>
      <c r="AF4290" s="39">
        <f>VLOOKUP(A4290,'[1]2019.30'!$A:$F,6,0)</f>
        <v>4675</v>
      </c>
      <c r="AG4290" s="39">
        <f t="shared" si="900"/>
        <v>1</v>
      </c>
      <c r="AH4290" s="39" t="s">
        <v>7062</v>
      </c>
      <c r="AI4290" s="39">
        <f>IF(G4290=AH4290,0,1)</f>
        <v>1</v>
      </c>
      <c r="AJ4290" s="39" t="e">
        <f>VLOOKUP(A4290,[2]修订!$B:$C,2,0)</f>
        <v>#N/A</v>
      </c>
    </row>
    <row r="4291" s="39" customFormat="1" ht="27" spans="1:36">
      <c r="A4291" s="55">
        <v>330802007</v>
      </c>
      <c r="B4291" s="52" t="s">
        <v>7069</v>
      </c>
      <c r="C4291" s="52" t="s">
        <v>7070</v>
      </c>
      <c r="D4291" s="52" t="s">
        <v>7058</v>
      </c>
      <c r="E4291" s="56" t="s">
        <v>7059</v>
      </c>
      <c r="F4291" s="62">
        <v>5400</v>
      </c>
      <c r="G4291" s="52" t="s">
        <v>7071</v>
      </c>
      <c r="H4291" s="47" t="s">
        <v>339</v>
      </c>
      <c r="I4291" s="44"/>
      <c r="J4291" s="39" t="e">
        <f>VLOOKUP(A4291,'[1]2019.11'!$A:$B,2,0)</f>
        <v>#N/A</v>
      </c>
      <c r="X4291" s="39" t="str">
        <f>VLOOKUP(A4291,'[1]2019.30'!$A:$B,2,0)</f>
        <v>小切口冠状动脉搭桥术</v>
      </c>
      <c r="Y4291" s="39">
        <f t="shared" si="896"/>
        <v>0</v>
      </c>
      <c r="Z4291" s="39" t="s">
        <v>7070</v>
      </c>
      <c r="AA4291" s="39">
        <f t="shared" si="897"/>
        <v>0</v>
      </c>
      <c r="AB4291" s="39" t="str">
        <f>VLOOKUP(A4291,'[1]2019.30'!$A:$D,4,0)</f>
        <v>银夹</v>
      </c>
      <c r="AC4291" s="39">
        <f t="shared" si="898"/>
        <v>0</v>
      </c>
      <c r="AD4291" s="39" t="str">
        <f>VLOOKUP(A4291,'[1]2019.30'!$A:$E,5,0)</f>
        <v>每支吻合血管</v>
      </c>
      <c r="AE4291" s="39">
        <f t="shared" si="899"/>
        <v>0</v>
      </c>
      <c r="AF4291" s="39">
        <f>VLOOKUP(A4291,'[1]2019.30'!$A:$F,6,0)</f>
        <v>4675</v>
      </c>
      <c r="AG4291" s="39">
        <f t="shared" si="900"/>
        <v>1</v>
      </c>
      <c r="AH4291" s="39" t="s">
        <v>7072</v>
      </c>
      <c r="AI4291" s="39">
        <f>IF(G4291=AH4291,0,1)</f>
        <v>1</v>
      </c>
      <c r="AJ4291" s="39" t="e">
        <f>VLOOKUP(A4291,[2]修订!$B:$C,2,0)</f>
        <v>#N/A</v>
      </c>
    </row>
    <row r="4292" s="39" customFormat="1" spans="1:36">
      <c r="A4292" s="55">
        <v>330802008</v>
      </c>
      <c r="B4292" s="52" t="s">
        <v>7073</v>
      </c>
      <c r="C4292" s="52"/>
      <c r="D4292" s="52"/>
      <c r="E4292" s="102" t="s">
        <v>28</v>
      </c>
      <c r="F4292" s="56">
        <v>2050</v>
      </c>
      <c r="G4292" s="52"/>
      <c r="H4292" s="47"/>
      <c r="I4292" s="44"/>
      <c r="J4292" s="39" t="e">
        <f>VLOOKUP(A4292,'[1]2019.11'!$A:$B,2,0)</f>
        <v>#N/A</v>
      </c>
      <c r="X4292" s="39" t="e">
        <f>VLOOKUP(A4292,'[1]2019.30'!$A:$B,2,0)</f>
        <v>#N/A</v>
      </c>
      <c r="AJ4292" s="39" t="e">
        <f>VLOOKUP(A4292,[2]修订!$B:$C,2,0)</f>
        <v>#N/A</v>
      </c>
    </row>
    <row r="4293" s="39" customFormat="1" spans="1:36">
      <c r="A4293" s="55">
        <v>330802009</v>
      </c>
      <c r="B4293" s="52" t="s">
        <v>7074</v>
      </c>
      <c r="C4293" s="52"/>
      <c r="D4293" s="52"/>
      <c r="E4293" s="102" t="s">
        <v>28</v>
      </c>
      <c r="F4293" s="56">
        <v>1400</v>
      </c>
      <c r="G4293" s="52"/>
      <c r="H4293" s="47"/>
      <c r="I4293" s="44"/>
      <c r="J4293" s="39" t="e">
        <f>VLOOKUP(A4293,'[1]2019.11'!$A:$B,2,0)</f>
        <v>#N/A</v>
      </c>
      <c r="X4293" s="39" t="e">
        <f>VLOOKUP(A4293,'[1]2019.30'!$A:$B,2,0)</f>
        <v>#N/A</v>
      </c>
      <c r="AJ4293" s="39" t="e">
        <f>VLOOKUP(A4293,[2]修订!$B:$C,2,0)</f>
        <v>#N/A</v>
      </c>
    </row>
    <row r="4294" s="39" customFormat="1" ht="24" spans="1:36">
      <c r="A4294" s="55">
        <v>330802010</v>
      </c>
      <c r="B4294" s="52" t="s">
        <v>7075</v>
      </c>
      <c r="C4294" s="52"/>
      <c r="D4294" s="52"/>
      <c r="E4294" s="102" t="s">
        <v>28</v>
      </c>
      <c r="F4294" s="56">
        <v>2100</v>
      </c>
      <c r="G4294" s="52"/>
      <c r="H4294" s="47" t="s">
        <v>96</v>
      </c>
      <c r="I4294" s="44"/>
      <c r="J4294" s="39" t="e">
        <f>VLOOKUP(A4294,'[1]2019.11'!$A:$B,2,0)</f>
        <v>#N/A</v>
      </c>
      <c r="X4294" s="39" t="e">
        <f>VLOOKUP(A4294,'[1]2019.30'!$A:$B,2,0)</f>
        <v>#N/A</v>
      </c>
      <c r="AJ4294" s="39" t="e">
        <f>VLOOKUP(A4294,[2]修订!$B:$C,2,0)</f>
        <v>#N/A</v>
      </c>
    </row>
    <row r="4295" s="39" customFormat="1" ht="24" spans="1:36">
      <c r="A4295" s="55">
        <v>330802011</v>
      </c>
      <c r="B4295" s="52" t="s">
        <v>7076</v>
      </c>
      <c r="C4295" s="52"/>
      <c r="D4295" s="52"/>
      <c r="E4295" s="56" t="s">
        <v>7077</v>
      </c>
      <c r="F4295" s="56">
        <v>2350</v>
      </c>
      <c r="G4295" s="52"/>
      <c r="H4295" s="47"/>
      <c r="I4295" s="44"/>
      <c r="J4295" s="39" t="e">
        <f>VLOOKUP(A4295,'[1]2019.11'!$A:$B,2,0)</f>
        <v>#N/A</v>
      </c>
      <c r="X4295" s="39" t="e">
        <f>VLOOKUP(A4295,'[1]2019.30'!$A:$B,2,0)</f>
        <v>#N/A</v>
      </c>
      <c r="AJ4295" s="39" t="e">
        <f>VLOOKUP(A4295,[2]修订!$B:$C,2,0)</f>
        <v>#N/A</v>
      </c>
    </row>
    <row r="4296" s="39" customFormat="1" spans="1:36">
      <c r="A4296" s="55">
        <v>330802012</v>
      </c>
      <c r="B4296" s="52" t="s">
        <v>7078</v>
      </c>
      <c r="C4296" s="52"/>
      <c r="D4296" s="52"/>
      <c r="E4296" s="56" t="s">
        <v>28</v>
      </c>
      <c r="F4296" s="56">
        <v>1850</v>
      </c>
      <c r="G4296" s="52"/>
      <c r="H4296" s="47"/>
      <c r="I4296" s="44"/>
      <c r="J4296" s="39" t="e">
        <f>VLOOKUP(A4296,'[1]2019.11'!$A:$B,2,0)</f>
        <v>#N/A</v>
      </c>
      <c r="X4296" s="39" t="e">
        <f>VLOOKUP(A4296,'[1]2019.30'!$A:$B,2,0)</f>
        <v>#N/A</v>
      </c>
      <c r="AJ4296" s="39" t="e">
        <f>VLOOKUP(A4296,[2]修订!$B:$C,2,0)</f>
        <v>#N/A</v>
      </c>
    </row>
    <row r="4297" s="39" customFormat="1" spans="1:36">
      <c r="A4297" s="55">
        <v>330802013</v>
      </c>
      <c r="B4297" s="52" t="s">
        <v>7079</v>
      </c>
      <c r="C4297" s="52"/>
      <c r="D4297" s="52"/>
      <c r="E4297" s="56" t="s">
        <v>28</v>
      </c>
      <c r="F4297" s="56">
        <v>3300</v>
      </c>
      <c r="G4297" s="52"/>
      <c r="H4297" s="47" t="s">
        <v>96</v>
      </c>
      <c r="I4297" s="44"/>
      <c r="J4297" s="39" t="e">
        <f>VLOOKUP(A4297,'[1]2019.11'!$A:$B,2,0)</f>
        <v>#N/A</v>
      </c>
      <c r="X4297" s="39" t="e">
        <f>VLOOKUP(A4297,'[1]2019.30'!$A:$B,2,0)</f>
        <v>#N/A</v>
      </c>
      <c r="AJ4297" s="39" t="e">
        <f>VLOOKUP(A4297,[2]修订!$B:$C,2,0)</f>
        <v>#N/A</v>
      </c>
    </row>
    <row r="4298" s="39" customFormat="1" spans="1:36">
      <c r="A4298" s="55">
        <v>330802014</v>
      </c>
      <c r="B4298" s="52" t="s">
        <v>7080</v>
      </c>
      <c r="C4298" s="52" t="s">
        <v>7081</v>
      </c>
      <c r="D4298" s="52"/>
      <c r="E4298" s="56" t="s">
        <v>28</v>
      </c>
      <c r="F4298" s="56">
        <v>2760</v>
      </c>
      <c r="G4298" s="52"/>
      <c r="H4298" s="47" t="s">
        <v>68</v>
      </c>
      <c r="I4298" s="44"/>
      <c r="J4298" s="39" t="e">
        <f>VLOOKUP(A4298,'[1]2019.11'!$A:$B,2,0)</f>
        <v>#N/A</v>
      </c>
      <c r="X4298" s="39" t="str">
        <f>VLOOKUP(A4298,'[1]2019.30'!$A:$B,2,0)</f>
        <v>动脉导管闭合术</v>
      </c>
      <c r="Y4298" s="39">
        <f>IF(B4298=X4298,0,1)</f>
        <v>0</v>
      </c>
      <c r="Z4298" s="39" t="s">
        <v>7081</v>
      </c>
      <c r="AA4298" s="39">
        <f>IF(C4298=Z4298,0,1)</f>
        <v>0</v>
      </c>
      <c r="AB4298" s="39" t="e">
        <f>VLOOKUP(A4298,'[1]2019.30'!$A:$D,4,0)</f>
        <v>#REF!</v>
      </c>
      <c r="AC4298" s="39" t="e">
        <f>IF(D4298=AB4298,0,1)</f>
        <v>#REF!</v>
      </c>
      <c r="AD4298" s="39" t="str">
        <f>VLOOKUP(A4298,'[1]2019.30'!$A:$E,5,0)</f>
        <v>次</v>
      </c>
      <c r="AE4298" s="39">
        <f>IF(E4298=AD4298,0,1)</f>
        <v>0</v>
      </c>
      <c r="AF4298" s="39">
        <f>VLOOKUP(A4298,'[1]2019.30'!$A:$F,6,0)</f>
        <v>2760</v>
      </c>
      <c r="AG4298" s="39">
        <f>IF(F4298=AF4298,0,1)</f>
        <v>0</v>
      </c>
      <c r="AH4298" s="39">
        <v>0</v>
      </c>
      <c r="AI4298" s="39">
        <f>IF(G4298=AH4298,0,1)</f>
        <v>0</v>
      </c>
      <c r="AJ4298" s="39" t="e">
        <f>VLOOKUP(A4298,[2]修订!$B:$C,2,0)</f>
        <v>#N/A</v>
      </c>
    </row>
    <row r="4299" s="39" customFormat="1" spans="1:36">
      <c r="A4299" s="55">
        <v>330802015</v>
      </c>
      <c r="B4299" s="52" t="s">
        <v>7082</v>
      </c>
      <c r="C4299" s="52"/>
      <c r="D4299" s="52"/>
      <c r="E4299" s="56" t="s">
        <v>28</v>
      </c>
      <c r="F4299" s="56">
        <v>3600</v>
      </c>
      <c r="G4299" s="52"/>
      <c r="H4299" s="47" t="s">
        <v>96</v>
      </c>
      <c r="I4299" s="44"/>
      <c r="J4299" s="39" t="e">
        <f>VLOOKUP(A4299,'[1]2019.11'!$A:$B,2,0)</f>
        <v>#N/A</v>
      </c>
      <c r="X4299" s="39" t="e">
        <f>VLOOKUP(A4299,'[1]2019.30'!$A:$B,2,0)</f>
        <v>#N/A</v>
      </c>
      <c r="AJ4299" s="39" t="e">
        <f>VLOOKUP(A4299,[2]修订!$B:$C,2,0)</f>
        <v>#N/A</v>
      </c>
    </row>
    <row r="4300" s="39" customFormat="1" ht="24" spans="1:36">
      <c r="A4300" s="55">
        <v>330802016</v>
      </c>
      <c r="B4300" s="52" t="s">
        <v>7083</v>
      </c>
      <c r="C4300" s="52" t="s">
        <v>7084</v>
      </c>
      <c r="D4300" s="52"/>
      <c r="E4300" s="56" t="s">
        <v>28</v>
      </c>
      <c r="F4300" s="56">
        <v>1850</v>
      </c>
      <c r="G4300" s="52"/>
      <c r="H4300" s="47"/>
      <c r="I4300" s="44"/>
      <c r="J4300" s="39" t="e">
        <f>VLOOKUP(A4300,'[1]2019.11'!$A:$B,2,0)</f>
        <v>#N/A</v>
      </c>
      <c r="X4300" s="39" t="e">
        <f>VLOOKUP(A4300,'[1]2019.30'!$A:$B,2,0)</f>
        <v>#N/A</v>
      </c>
      <c r="AJ4300" s="39" t="e">
        <f>VLOOKUP(A4300,[2]修订!$B:$C,2,0)</f>
        <v>#N/A</v>
      </c>
    </row>
    <row r="4301" s="39" customFormat="1" ht="36" spans="1:36">
      <c r="A4301" s="55">
        <v>330802017</v>
      </c>
      <c r="B4301" s="52" t="s">
        <v>7085</v>
      </c>
      <c r="C4301" s="52" t="s">
        <v>7086</v>
      </c>
      <c r="D4301" s="52" t="s">
        <v>7087</v>
      </c>
      <c r="E4301" s="56" t="s">
        <v>28</v>
      </c>
      <c r="F4301" s="56">
        <v>3750</v>
      </c>
      <c r="G4301" s="52"/>
      <c r="H4301" s="47"/>
      <c r="I4301" s="44"/>
      <c r="J4301" s="39" t="e">
        <f>VLOOKUP(A4301,'[1]2019.11'!$A:$B,2,0)</f>
        <v>#N/A</v>
      </c>
      <c r="X4301" s="39" t="e">
        <f>VLOOKUP(A4301,'[1]2019.30'!$A:$B,2,0)</f>
        <v>#N/A</v>
      </c>
      <c r="AJ4301" s="39" t="e">
        <f>VLOOKUP(A4301,[2]修订!$B:$C,2,0)</f>
        <v>#N/A</v>
      </c>
    </row>
    <row r="4302" s="39" customFormat="1" ht="24" spans="1:36">
      <c r="A4302" s="55">
        <v>330802018</v>
      </c>
      <c r="B4302" s="52" t="s">
        <v>7088</v>
      </c>
      <c r="C4302" s="52" t="s">
        <v>7089</v>
      </c>
      <c r="D4302" s="52" t="s">
        <v>7090</v>
      </c>
      <c r="E4302" s="56" t="s">
        <v>28</v>
      </c>
      <c r="F4302" s="56">
        <v>3750</v>
      </c>
      <c r="G4302" s="52"/>
      <c r="H4302" s="47"/>
      <c r="I4302" s="44"/>
      <c r="J4302" s="39" t="e">
        <f>VLOOKUP(A4302,'[1]2019.11'!$A:$B,2,0)</f>
        <v>#N/A</v>
      </c>
      <c r="X4302" s="39" t="e">
        <f>VLOOKUP(A4302,'[1]2019.30'!$A:$B,2,0)</f>
        <v>#N/A</v>
      </c>
      <c r="AJ4302" s="39" t="e">
        <f>VLOOKUP(A4302,[2]修订!$B:$C,2,0)</f>
        <v>#N/A</v>
      </c>
    </row>
    <row r="4303" s="39" customFormat="1" ht="24" spans="1:36">
      <c r="A4303" s="55">
        <v>330802019</v>
      </c>
      <c r="B4303" s="52" t="s">
        <v>7091</v>
      </c>
      <c r="C4303" s="52" t="s">
        <v>7092</v>
      </c>
      <c r="D4303" s="52" t="s">
        <v>7090</v>
      </c>
      <c r="E4303" s="56" t="s">
        <v>28</v>
      </c>
      <c r="F4303" s="56">
        <v>3950</v>
      </c>
      <c r="G4303" s="52"/>
      <c r="H4303" s="47"/>
      <c r="I4303" s="44"/>
      <c r="J4303" s="39" t="e">
        <f>VLOOKUP(A4303,'[1]2019.11'!$A:$B,2,0)</f>
        <v>#N/A</v>
      </c>
      <c r="X4303" s="39" t="e">
        <f>VLOOKUP(A4303,'[1]2019.30'!$A:$B,2,0)</f>
        <v>#N/A</v>
      </c>
      <c r="AJ4303" s="39" t="e">
        <f>VLOOKUP(A4303,[2]修订!$B:$C,2,0)</f>
        <v>#N/A</v>
      </c>
    </row>
    <row r="4304" s="39" customFormat="1" ht="24" spans="1:36">
      <c r="A4304" s="55">
        <v>330802020</v>
      </c>
      <c r="B4304" s="52" t="s">
        <v>7093</v>
      </c>
      <c r="C4304" s="52"/>
      <c r="D4304" s="52"/>
      <c r="E4304" s="56" t="s">
        <v>28</v>
      </c>
      <c r="F4304" s="56">
        <v>3300</v>
      </c>
      <c r="G4304" s="52"/>
      <c r="H4304" s="47" t="s">
        <v>96</v>
      </c>
      <c r="I4304" s="44"/>
      <c r="J4304" s="39" t="e">
        <f>VLOOKUP(A4304,'[1]2019.11'!$A:$B,2,0)</f>
        <v>#N/A</v>
      </c>
      <c r="X4304" s="39" t="e">
        <f>VLOOKUP(A4304,'[1]2019.30'!$A:$B,2,0)</f>
        <v>#N/A</v>
      </c>
      <c r="AJ4304" s="39" t="e">
        <f>VLOOKUP(A4304,[2]修订!$B:$C,2,0)</f>
        <v>#N/A</v>
      </c>
    </row>
    <row r="4305" s="39" customFormat="1" ht="24" spans="1:36">
      <c r="A4305" s="55">
        <v>330802021</v>
      </c>
      <c r="B4305" s="52" t="s">
        <v>7094</v>
      </c>
      <c r="C4305" s="52" t="s">
        <v>7095</v>
      </c>
      <c r="D4305" s="52"/>
      <c r="E4305" s="56" t="s">
        <v>28</v>
      </c>
      <c r="F4305" s="56">
        <v>4100</v>
      </c>
      <c r="G4305" s="52"/>
      <c r="H4305" s="47" t="s">
        <v>96</v>
      </c>
      <c r="I4305" s="44"/>
      <c r="J4305" s="39" t="e">
        <f>VLOOKUP(A4305,'[1]2019.11'!$A:$B,2,0)</f>
        <v>#N/A</v>
      </c>
      <c r="X4305" s="39" t="e">
        <f>VLOOKUP(A4305,'[1]2019.30'!$A:$B,2,0)</f>
        <v>#N/A</v>
      </c>
      <c r="AJ4305" s="39" t="e">
        <f>VLOOKUP(A4305,[2]修订!$B:$C,2,0)</f>
        <v>#N/A</v>
      </c>
    </row>
    <row r="4306" s="39" customFormat="1" ht="24" spans="1:36">
      <c r="A4306" s="55">
        <v>330802022</v>
      </c>
      <c r="B4306" s="52" t="s">
        <v>7096</v>
      </c>
      <c r="C4306" s="52"/>
      <c r="D4306" s="52"/>
      <c r="E4306" s="56" t="s">
        <v>28</v>
      </c>
      <c r="F4306" s="56">
        <v>2800</v>
      </c>
      <c r="G4306" s="52"/>
      <c r="H4306" s="47"/>
      <c r="I4306" s="44"/>
      <c r="J4306" s="39" t="e">
        <f>VLOOKUP(A4306,'[1]2019.11'!$A:$B,2,0)</f>
        <v>#N/A</v>
      </c>
      <c r="X4306" s="39" t="e">
        <f>VLOOKUP(A4306,'[1]2019.30'!$A:$B,2,0)</f>
        <v>#N/A</v>
      </c>
      <c r="AJ4306" s="39" t="e">
        <f>VLOOKUP(A4306,[2]修订!$B:$C,2,0)</f>
        <v>#N/A</v>
      </c>
    </row>
    <row r="4307" s="39" customFormat="1" ht="36" spans="1:36">
      <c r="A4307" s="55">
        <v>330802023</v>
      </c>
      <c r="B4307" s="52" t="s">
        <v>7097</v>
      </c>
      <c r="C4307" s="52" t="s">
        <v>7098</v>
      </c>
      <c r="D4307" s="52" t="s">
        <v>5739</v>
      </c>
      <c r="E4307" s="56" t="s">
        <v>28</v>
      </c>
      <c r="F4307" s="56">
        <v>3600</v>
      </c>
      <c r="G4307" s="52"/>
      <c r="H4307" s="47"/>
      <c r="I4307" s="44"/>
      <c r="J4307" s="39" t="e">
        <f>VLOOKUP(A4307,'[1]2019.11'!$A:$B,2,0)</f>
        <v>#N/A</v>
      </c>
      <c r="X4307" s="39" t="e">
        <f>VLOOKUP(A4307,'[1]2019.30'!$A:$B,2,0)</f>
        <v>#N/A</v>
      </c>
      <c r="AJ4307" s="39" t="e">
        <f>VLOOKUP(A4307,[2]修订!$B:$C,2,0)</f>
        <v>#N/A</v>
      </c>
    </row>
    <row r="4308" s="39" customFormat="1" ht="24" spans="1:36">
      <c r="A4308" s="55">
        <v>330802024</v>
      </c>
      <c r="B4308" s="52" t="s">
        <v>7099</v>
      </c>
      <c r="C4308" s="52" t="s">
        <v>7100</v>
      </c>
      <c r="D4308" s="52"/>
      <c r="E4308" s="56" t="s">
        <v>28</v>
      </c>
      <c r="F4308" s="56">
        <v>3000</v>
      </c>
      <c r="G4308" s="52"/>
      <c r="H4308" s="47"/>
      <c r="I4308" s="44"/>
      <c r="J4308" s="39" t="e">
        <f>VLOOKUP(A4308,'[1]2019.11'!$A:$B,2,0)</f>
        <v>#N/A</v>
      </c>
      <c r="X4308" s="39" t="e">
        <f>VLOOKUP(A4308,'[1]2019.30'!$A:$B,2,0)</f>
        <v>#N/A</v>
      </c>
      <c r="AJ4308" s="39" t="e">
        <f>VLOOKUP(A4308,[2]修订!$B:$C,2,0)</f>
        <v>#N/A</v>
      </c>
    </row>
    <row r="4309" s="39" customFormat="1" ht="27" spans="1:36">
      <c r="A4309" s="55">
        <v>330802025</v>
      </c>
      <c r="B4309" s="52" t="s">
        <v>7101</v>
      </c>
      <c r="C4309" s="52" t="s">
        <v>7102</v>
      </c>
      <c r="D4309" s="52" t="s">
        <v>7103</v>
      </c>
      <c r="E4309" s="56" t="s">
        <v>28</v>
      </c>
      <c r="F4309" s="62">
        <v>5600</v>
      </c>
      <c r="G4309" s="52"/>
      <c r="H4309" s="47" t="s">
        <v>339</v>
      </c>
      <c r="I4309" s="44"/>
      <c r="J4309" s="39" t="e">
        <f>VLOOKUP(A4309,'[1]2019.11'!$A:$B,2,0)</f>
        <v>#N/A</v>
      </c>
      <c r="X4309" s="39" t="str">
        <f>VLOOKUP(A4309,'[1]2019.30'!$A:$B,2,0)</f>
        <v>主动脉根部替换术</v>
      </c>
      <c r="Y4309" s="39">
        <f t="shared" ref="Y4309:Y4314" si="901">IF(B4309=X4309,0,1)</f>
        <v>0</v>
      </c>
      <c r="Z4309" s="39" t="s">
        <v>7102</v>
      </c>
      <c r="AA4309" s="39">
        <f t="shared" ref="AA4309:AA4314" si="902">IF(C4309=Z4309,0,1)</f>
        <v>0</v>
      </c>
      <c r="AB4309" s="39" t="str">
        <f>VLOOKUP(A4309,'[1]2019.30'!$A:$D,4,0)</f>
        <v>人工瓣膜、人工血管</v>
      </c>
      <c r="AC4309" s="39">
        <f t="shared" ref="AC4309:AC4314" si="903">IF(D4309=AB4309,0,1)</f>
        <v>0</v>
      </c>
      <c r="AD4309" s="39" t="str">
        <f>VLOOKUP(A4309,'[1]2019.30'!$A:$E,5,0)</f>
        <v>次</v>
      </c>
      <c r="AE4309" s="39">
        <f t="shared" ref="AE4309:AE4314" si="904">IF(E4309=AD4309,0,1)</f>
        <v>0</v>
      </c>
      <c r="AF4309" s="39">
        <f>VLOOKUP(A4309,'[1]2019.30'!$A:$F,6,0)</f>
        <v>4850</v>
      </c>
      <c r="AG4309" s="39">
        <f t="shared" ref="AG4309:AG4314" si="905">IF(F4309=AF4309,0,1)</f>
        <v>1</v>
      </c>
      <c r="AH4309" s="39">
        <v>0</v>
      </c>
      <c r="AI4309" s="39">
        <f>IF(G4309=AH4309,0,1)</f>
        <v>0</v>
      </c>
      <c r="AJ4309" s="39" t="e">
        <f>VLOOKUP(A4309,[2]修订!$B:$C,2,0)</f>
        <v>#N/A</v>
      </c>
    </row>
    <row r="4310" s="39" customFormat="1" ht="24" spans="1:36">
      <c r="A4310" s="55">
        <v>330802026</v>
      </c>
      <c r="B4310" s="52" t="s">
        <v>7104</v>
      </c>
      <c r="C4310" s="52" t="s">
        <v>7105</v>
      </c>
      <c r="D4310" s="52" t="s">
        <v>5739</v>
      </c>
      <c r="E4310" s="56" t="s">
        <v>28</v>
      </c>
      <c r="F4310" s="62">
        <v>5300</v>
      </c>
      <c r="G4310" s="52"/>
      <c r="H4310" s="47" t="s">
        <v>96</v>
      </c>
      <c r="I4310" s="44"/>
      <c r="J4310" s="39" t="e">
        <f>VLOOKUP(A4310,'[1]2019.11'!$A:$B,2,0)</f>
        <v>#N/A</v>
      </c>
      <c r="X4310" s="39" t="e">
        <f>VLOOKUP(A4310,'[1]2019.30'!$A:$B,2,0)</f>
        <v>#N/A</v>
      </c>
      <c r="AJ4310" s="39" t="e">
        <f>VLOOKUP(A4310,[2]修订!$B:$C,2,0)</f>
        <v>#N/A</v>
      </c>
    </row>
    <row r="4311" s="39" customFormat="1" ht="24" spans="1:36">
      <c r="A4311" s="55">
        <v>330802027</v>
      </c>
      <c r="B4311" s="52" t="s">
        <v>7106</v>
      </c>
      <c r="C4311" s="52" t="s">
        <v>7107</v>
      </c>
      <c r="D4311" s="52" t="s">
        <v>7108</v>
      </c>
      <c r="E4311" s="56" t="s">
        <v>28</v>
      </c>
      <c r="F4311" s="56">
        <v>3800</v>
      </c>
      <c r="G4311" s="52"/>
      <c r="H4311" s="47"/>
      <c r="I4311" s="44"/>
      <c r="J4311" s="39" t="e">
        <f>VLOOKUP(A4311,'[1]2019.11'!$A:$B,2,0)</f>
        <v>#N/A</v>
      </c>
      <c r="X4311" s="39" t="e">
        <f>VLOOKUP(A4311,'[1]2019.30'!$A:$B,2,0)</f>
        <v>#N/A</v>
      </c>
      <c r="AJ4311" s="39" t="e">
        <f>VLOOKUP(A4311,[2]修订!$B:$C,2,0)</f>
        <v>#N/A</v>
      </c>
    </row>
    <row r="4312" s="39" customFormat="1" spans="1:36">
      <c r="A4312" s="55">
        <v>330802028</v>
      </c>
      <c r="B4312" s="52" t="s">
        <v>7109</v>
      </c>
      <c r="C4312" s="52" t="s">
        <v>7110</v>
      </c>
      <c r="D4312" s="52"/>
      <c r="E4312" s="56" t="s">
        <v>28</v>
      </c>
      <c r="F4312" s="56">
        <v>4600</v>
      </c>
      <c r="G4312" s="52"/>
      <c r="H4312" s="47" t="s">
        <v>96</v>
      </c>
      <c r="I4312" s="44"/>
      <c r="J4312" s="39" t="e">
        <f>VLOOKUP(A4312,'[1]2019.11'!$A:$B,2,0)</f>
        <v>#N/A</v>
      </c>
      <c r="X4312" s="39" t="e">
        <f>VLOOKUP(A4312,'[1]2019.30'!$A:$B,2,0)</f>
        <v>#N/A</v>
      </c>
      <c r="AJ4312" s="39" t="e">
        <f>VLOOKUP(A4312,[2]修订!$B:$C,2,0)</f>
        <v>#N/A</v>
      </c>
    </row>
    <row r="4313" s="39" customFormat="1" ht="27" spans="1:36">
      <c r="A4313" s="55">
        <v>330802029</v>
      </c>
      <c r="B4313" s="52" t="s">
        <v>7111</v>
      </c>
      <c r="C4313" s="52"/>
      <c r="D4313" s="52" t="s">
        <v>5739</v>
      </c>
      <c r="E4313" s="56" t="s">
        <v>28</v>
      </c>
      <c r="F4313" s="56">
        <v>5600</v>
      </c>
      <c r="G4313" s="52"/>
      <c r="H4313" s="47" t="s">
        <v>339</v>
      </c>
      <c r="I4313" s="44"/>
      <c r="J4313" s="39" t="e">
        <f>VLOOKUP(A4313,'[1]2019.11'!$A:$B,2,0)</f>
        <v>#N/A</v>
      </c>
      <c r="X4313" s="39" t="str">
        <f>VLOOKUP(A4313,'[1]2019.30'!$A:$B,2,0)</f>
        <v>升主动脉替换术</v>
      </c>
      <c r="Y4313" s="39">
        <f t="shared" si="901"/>
        <v>0</v>
      </c>
      <c r="Z4313" s="39">
        <v>0</v>
      </c>
      <c r="AA4313" s="39">
        <f t="shared" si="902"/>
        <v>0</v>
      </c>
      <c r="AB4313" s="39" t="str">
        <f>VLOOKUP(A4313,'[1]2019.30'!$A:$D,4,0)</f>
        <v>人工血管</v>
      </c>
      <c r="AC4313" s="39">
        <f t="shared" si="903"/>
        <v>0</v>
      </c>
      <c r="AD4313" s="39" t="str">
        <f>VLOOKUP(A4313,'[1]2019.30'!$A:$E,5,0)</f>
        <v>次</v>
      </c>
      <c r="AE4313" s="39">
        <f t="shared" si="904"/>
        <v>0</v>
      </c>
      <c r="AF4313" s="39">
        <f>VLOOKUP(A4313,'[1]2019.30'!$A:$F,6,0)</f>
        <v>4320</v>
      </c>
      <c r="AG4313" s="39">
        <f t="shared" si="905"/>
        <v>1</v>
      </c>
      <c r="AH4313" s="39">
        <v>0</v>
      </c>
      <c r="AI4313" s="39">
        <f>IF(G4313=AH4313,0,1)</f>
        <v>0</v>
      </c>
      <c r="AJ4313" s="39" t="e">
        <f>VLOOKUP(A4313,[2]修订!$B:$C,2,0)</f>
        <v>#N/A</v>
      </c>
    </row>
    <row r="4314" s="39" customFormat="1" ht="24" spans="1:36">
      <c r="A4314" s="55">
        <v>330802030</v>
      </c>
      <c r="B4314" s="52" t="s">
        <v>7112</v>
      </c>
      <c r="C4314" s="52" t="s">
        <v>7113</v>
      </c>
      <c r="D4314" s="52" t="s">
        <v>7114</v>
      </c>
      <c r="E4314" s="56" t="s">
        <v>28</v>
      </c>
      <c r="F4314" s="56">
        <v>4500</v>
      </c>
      <c r="G4314" s="52"/>
      <c r="H4314" s="47" t="s">
        <v>68</v>
      </c>
      <c r="I4314" s="44"/>
      <c r="J4314" s="39" t="e">
        <f>VLOOKUP(A4314,'[1]2019.11'!$A:$B,2,0)</f>
        <v>#N/A</v>
      </c>
      <c r="X4314" s="39" t="str">
        <f>VLOOKUP(A4314,'[1]2019.30'!$A:$B,2,0)</f>
        <v>升主动脉替换加主动脉瓣替换术(Wheat′s手术)</v>
      </c>
      <c r="Y4314" s="39">
        <f t="shared" si="901"/>
        <v>0</v>
      </c>
      <c r="Z4314" s="39" t="s">
        <v>7113</v>
      </c>
      <c r="AA4314" s="39">
        <f t="shared" si="902"/>
        <v>0</v>
      </c>
      <c r="AB4314" s="39" t="str">
        <f>VLOOKUP(A4314,'[1]2019.30'!$A:$D,4,0)</f>
        <v>人工血管、人工瓣膜</v>
      </c>
      <c r="AC4314" s="39">
        <f t="shared" si="903"/>
        <v>0</v>
      </c>
      <c r="AD4314" s="39" t="str">
        <f>VLOOKUP(A4314,'[1]2019.30'!$A:$E,5,0)</f>
        <v>次</v>
      </c>
      <c r="AE4314" s="39">
        <f t="shared" si="904"/>
        <v>0</v>
      </c>
      <c r="AF4314" s="39">
        <f>VLOOKUP(A4314,'[1]2019.30'!$A:$F,6,0)</f>
        <v>4500</v>
      </c>
      <c r="AG4314" s="39">
        <f t="shared" si="905"/>
        <v>0</v>
      </c>
      <c r="AH4314" s="39">
        <v>0</v>
      </c>
      <c r="AI4314" s="39">
        <f>IF(G4314=AH4314,0,1)</f>
        <v>0</v>
      </c>
      <c r="AJ4314" s="39" t="e">
        <f>VLOOKUP(A4314,[2]修订!$B:$C,2,0)</f>
        <v>#N/A</v>
      </c>
    </row>
    <row r="4315" s="39" customFormat="1" ht="24" spans="1:36">
      <c r="A4315" s="55">
        <v>330802031</v>
      </c>
      <c r="B4315" s="52" t="s">
        <v>7115</v>
      </c>
      <c r="C4315" s="52" t="s">
        <v>7116</v>
      </c>
      <c r="D4315" s="52" t="s">
        <v>5739</v>
      </c>
      <c r="E4315" s="56" t="s">
        <v>28</v>
      </c>
      <c r="F4315" s="56">
        <v>4250</v>
      </c>
      <c r="G4315" s="52"/>
      <c r="H4315" s="47"/>
      <c r="I4315" s="44"/>
      <c r="J4315" s="39" t="e">
        <f>VLOOKUP(A4315,'[1]2019.11'!$A:$B,2,0)</f>
        <v>#N/A</v>
      </c>
      <c r="X4315" s="39" t="e">
        <f>VLOOKUP(A4315,'[1]2019.30'!$A:$B,2,0)</f>
        <v>#N/A</v>
      </c>
      <c r="AJ4315" s="39" t="e">
        <f>VLOOKUP(A4315,[2]修订!$B:$C,2,0)</f>
        <v>#N/A</v>
      </c>
    </row>
    <row r="4316" s="39" customFormat="1" ht="24" spans="1:36">
      <c r="A4316" s="55">
        <v>330802032</v>
      </c>
      <c r="B4316" s="52" t="s">
        <v>7117</v>
      </c>
      <c r="C4316" s="52"/>
      <c r="D4316" s="52"/>
      <c r="E4316" s="56" t="s">
        <v>28</v>
      </c>
      <c r="F4316" s="56">
        <v>2500</v>
      </c>
      <c r="G4316" s="52"/>
      <c r="H4316" s="47"/>
      <c r="I4316" s="44"/>
      <c r="J4316" s="39" t="e">
        <f>VLOOKUP(A4316,'[1]2019.11'!$A:$B,2,0)</f>
        <v>#N/A</v>
      </c>
      <c r="X4316" s="39" t="e">
        <f>VLOOKUP(A4316,'[1]2019.30'!$A:$B,2,0)</f>
        <v>#N/A</v>
      </c>
      <c r="AJ4316" s="39" t="e">
        <f>VLOOKUP(A4316,[2]修订!$B:$C,2,0)</f>
        <v>#N/A</v>
      </c>
    </row>
    <row r="4317" s="39" customFormat="1" ht="27" spans="1:36">
      <c r="A4317" s="55">
        <v>330802033</v>
      </c>
      <c r="B4317" s="52" t="s">
        <v>7118</v>
      </c>
      <c r="C4317" s="52" t="s">
        <v>7119</v>
      </c>
      <c r="D4317" s="52"/>
      <c r="E4317" s="56" t="s">
        <v>28</v>
      </c>
      <c r="F4317" s="56">
        <v>6900</v>
      </c>
      <c r="G4317" s="52"/>
      <c r="H4317" s="47" t="s">
        <v>339</v>
      </c>
      <c r="I4317" s="44"/>
      <c r="J4317" s="39" t="e">
        <f>VLOOKUP(A4317,'[1]2019.11'!$A:$B,2,0)</f>
        <v>#N/A</v>
      </c>
      <c r="X4317" s="39" t="str">
        <f>VLOOKUP(A4317,'[1]2019.30'!$A:$B,2,0)</f>
        <v>主动脉弓置换术</v>
      </c>
      <c r="Y4317" s="39">
        <f>IF(B4317=X4317,0,1)</f>
        <v>0</v>
      </c>
      <c r="Z4317" s="39" t="s">
        <v>7119</v>
      </c>
      <c r="AA4317" s="39">
        <f>IF(C4317=Z4317,0,1)</f>
        <v>0</v>
      </c>
      <c r="AB4317" s="39" t="e">
        <f>VLOOKUP(A4317,'[1]2019.30'!$A:$D,4,0)</f>
        <v>#REF!</v>
      </c>
      <c r="AC4317" s="39" t="e">
        <f>IF(D4317=AB4317,0,1)</f>
        <v>#REF!</v>
      </c>
      <c r="AD4317" s="39" t="str">
        <f>VLOOKUP(A4317,'[1]2019.30'!$A:$E,5,0)</f>
        <v>次</v>
      </c>
      <c r="AE4317" s="39">
        <f>IF(E4317=AD4317,0,1)</f>
        <v>0</v>
      </c>
      <c r="AF4317" s="39">
        <f>VLOOKUP(A4317,'[1]2019.30'!$A:$F,6,0)</f>
        <v>5525</v>
      </c>
      <c r="AG4317" s="39">
        <f>IF(F4317=AF4317,0,1)</f>
        <v>1</v>
      </c>
      <c r="AH4317" s="39">
        <v>0</v>
      </c>
      <c r="AI4317" s="39">
        <f>IF(G4317=AH4317,0,1)</f>
        <v>0</v>
      </c>
      <c r="AJ4317" s="39" t="e">
        <f>VLOOKUP(A4317,[2]修订!$B:$C,2,0)</f>
        <v>#N/A</v>
      </c>
    </row>
    <row r="4318" s="39" customFormat="1" ht="27" spans="1:36">
      <c r="A4318" s="55">
        <v>330802034</v>
      </c>
      <c r="B4318" s="52" t="s">
        <v>7120</v>
      </c>
      <c r="C4318" s="52" t="s">
        <v>7121</v>
      </c>
      <c r="D4318" s="52" t="s">
        <v>5739</v>
      </c>
      <c r="E4318" s="56" t="s">
        <v>28</v>
      </c>
      <c r="F4318" s="56">
        <v>6900</v>
      </c>
      <c r="G4318" s="52"/>
      <c r="H4318" s="47" t="s">
        <v>339</v>
      </c>
      <c r="I4318" s="44"/>
      <c r="J4318" s="39" t="e">
        <f>VLOOKUP(A4318,'[1]2019.11'!$A:$B,2,0)</f>
        <v>#N/A</v>
      </c>
      <c r="X4318" s="39" t="str">
        <f>VLOOKUP(A4318,'[1]2019.30'!$A:$B,2,0)</f>
        <v>“象鼻子”技术</v>
      </c>
      <c r="Y4318" s="39">
        <f>IF(B4318=X4318,0,1)</f>
        <v>0</v>
      </c>
      <c r="Z4318" s="39" t="s">
        <v>7121</v>
      </c>
      <c r="AA4318" s="39">
        <f>IF(C4318=Z4318,0,1)</f>
        <v>0</v>
      </c>
      <c r="AB4318" s="39" t="str">
        <f>VLOOKUP(A4318,'[1]2019.30'!$A:$D,4,0)</f>
        <v>人工血管</v>
      </c>
      <c r="AC4318" s="39">
        <f>IF(D4318=AB4318,0,1)</f>
        <v>0</v>
      </c>
      <c r="AD4318" s="39" t="str">
        <f>VLOOKUP(A4318,'[1]2019.30'!$A:$E,5,0)</f>
        <v>次</v>
      </c>
      <c r="AE4318" s="39">
        <f>IF(E4318=AD4318,0,1)</f>
        <v>0</v>
      </c>
      <c r="AF4318" s="39">
        <f>VLOOKUP(A4318,'[1]2019.30'!$A:$F,6,0)</f>
        <v>5525</v>
      </c>
      <c r="AG4318" s="39">
        <f>IF(F4318=AF4318,0,1)</f>
        <v>1</v>
      </c>
      <c r="AH4318" s="39">
        <v>0</v>
      </c>
      <c r="AI4318" s="39">
        <f>IF(G4318=AH4318,0,1)</f>
        <v>0</v>
      </c>
      <c r="AJ4318" s="39" t="e">
        <f>VLOOKUP(A4318,[2]修订!$B:$C,2,0)</f>
        <v>#N/A</v>
      </c>
    </row>
    <row r="4319" s="39" customFormat="1" ht="24" spans="1:36">
      <c r="A4319" s="55">
        <v>330802035</v>
      </c>
      <c r="B4319" s="52" t="s">
        <v>7122</v>
      </c>
      <c r="C4319" s="52" t="s">
        <v>7123</v>
      </c>
      <c r="D4319" s="52" t="s">
        <v>5739</v>
      </c>
      <c r="E4319" s="56" t="s">
        <v>28</v>
      </c>
      <c r="F4319" s="56">
        <v>4250</v>
      </c>
      <c r="G4319" s="52"/>
      <c r="H4319" s="47"/>
      <c r="I4319" s="44"/>
      <c r="J4319" s="39" t="e">
        <f>VLOOKUP(A4319,'[1]2019.11'!$A:$B,2,0)</f>
        <v>#N/A</v>
      </c>
      <c r="X4319" s="39" t="e">
        <f>VLOOKUP(A4319,'[1]2019.30'!$A:$B,2,0)</f>
        <v>#N/A</v>
      </c>
      <c r="AJ4319" s="39" t="e">
        <f>VLOOKUP(A4319,[2]修订!$B:$C,2,0)</f>
        <v>#N/A</v>
      </c>
    </row>
    <row r="4320" s="39" customFormat="1" spans="1:36">
      <c r="A4320" s="55">
        <v>330802036</v>
      </c>
      <c r="B4320" s="52" t="s">
        <v>7124</v>
      </c>
      <c r="C4320" s="52" t="s">
        <v>7125</v>
      </c>
      <c r="D4320" s="52"/>
      <c r="E4320" s="56" t="s">
        <v>28</v>
      </c>
      <c r="F4320" s="56">
        <v>4550</v>
      </c>
      <c r="G4320" s="52"/>
      <c r="H4320" s="47"/>
      <c r="I4320" s="44"/>
      <c r="J4320" s="39" t="e">
        <f>VLOOKUP(A4320,'[1]2019.11'!$A:$B,2,0)</f>
        <v>#N/A</v>
      </c>
      <c r="X4320" s="39" t="e">
        <f>VLOOKUP(A4320,'[1]2019.30'!$A:$B,2,0)</f>
        <v>#N/A</v>
      </c>
      <c r="AJ4320" s="39" t="e">
        <f>VLOOKUP(A4320,[2]修订!$B:$C,2,0)</f>
        <v>#N/A</v>
      </c>
    </row>
    <row r="4321" s="39" customFormat="1" spans="1:36">
      <c r="A4321" s="55">
        <v>330802037</v>
      </c>
      <c r="B4321" s="52" t="s">
        <v>7126</v>
      </c>
      <c r="C4321" s="52" t="s">
        <v>7127</v>
      </c>
      <c r="D4321" s="52" t="s">
        <v>7013</v>
      </c>
      <c r="E4321" s="56" t="s">
        <v>28</v>
      </c>
      <c r="F4321" s="56">
        <v>3300</v>
      </c>
      <c r="G4321" s="52"/>
      <c r="H4321" s="47"/>
      <c r="I4321" s="44"/>
      <c r="J4321" s="39" t="e">
        <f>VLOOKUP(A4321,'[1]2019.11'!$A:$B,2,0)</f>
        <v>#N/A</v>
      </c>
      <c r="X4321" s="39" t="e">
        <f>VLOOKUP(A4321,'[1]2019.30'!$A:$B,2,0)</f>
        <v>#N/A</v>
      </c>
      <c r="AJ4321" s="39" t="e">
        <f>VLOOKUP(A4321,[2]修订!$B:$C,2,0)</f>
        <v>#N/A</v>
      </c>
    </row>
    <row r="4322" s="39" customFormat="1" ht="24" spans="1:36">
      <c r="A4322" s="55">
        <v>330802038</v>
      </c>
      <c r="B4322" s="52" t="s">
        <v>7128</v>
      </c>
      <c r="C4322" s="52" t="s">
        <v>7129</v>
      </c>
      <c r="D4322" s="52" t="s">
        <v>7130</v>
      </c>
      <c r="E4322" s="56" t="s">
        <v>28</v>
      </c>
      <c r="F4322" s="56">
        <v>4550</v>
      </c>
      <c r="G4322" s="52"/>
      <c r="H4322" s="47"/>
      <c r="I4322" s="44"/>
      <c r="J4322" s="39" t="e">
        <f>VLOOKUP(A4322,'[1]2019.11'!$A:$B,2,0)</f>
        <v>#N/A</v>
      </c>
      <c r="X4322" s="39" t="e">
        <f>VLOOKUP(A4322,'[1]2019.30'!$A:$B,2,0)</f>
        <v>#N/A</v>
      </c>
      <c r="AJ4322" s="39" t="e">
        <f>VLOOKUP(A4322,[2]修订!$B:$C,2,0)</f>
        <v>#N/A</v>
      </c>
    </row>
    <row r="4323" s="39" customFormat="1" ht="24" spans="1:36">
      <c r="A4323" s="55">
        <v>330802039</v>
      </c>
      <c r="B4323" s="52" t="s">
        <v>7131</v>
      </c>
      <c r="C4323" s="52" t="s">
        <v>7132</v>
      </c>
      <c r="D4323" s="52" t="s">
        <v>7090</v>
      </c>
      <c r="E4323" s="56" t="s">
        <v>28</v>
      </c>
      <c r="F4323" s="56">
        <v>3950</v>
      </c>
      <c r="G4323" s="52"/>
      <c r="H4323" s="47"/>
      <c r="I4323" s="44"/>
      <c r="J4323" s="39" t="e">
        <f>VLOOKUP(A4323,'[1]2019.11'!$A:$B,2,0)</f>
        <v>#N/A</v>
      </c>
      <c r="X4323" s="39" t="e">
        <f>VLOOKUP(A4323,'[1]2019.30'!$A:$B,2,0)</f>
        <v>#N/A</v>
      </c>
      <c r="AJ4323" s="39" t="e">
        <f>VLOOKUP(A4323,[2]修订!$B:$C,2,0)</f>
        <v>#N/A</v>
      </c>
    </row>
    <row r="4324" s="39" customFormat="1" ht="36" spans="1:36">
      <c r="A4324" s="55">
        <v>330802040</v>
      </c>
      <c r="B4324" s="52" t="s">
        <v>7133</v>
      </c>
      <c r="C4324" s="52" t="s">
        <v>7134</v>
      </c>
      <c r="D4324" s="52" t="s">
        <v>7135</v>
      </c>
      <c r="E4324" s="56" t="s">
        <v>28</v>
      </c>
      <c r="F4324" s="56">
        <v>3750</v>
      </c>
      <c r="G4324" s="52"/>
      <c r="H4324" s="47"/>
      <c r="I4324" s="44"/>
      <c r="J4324" s="39" t="e">
        <f>VLOOKUP(A4324,'[1]2019.11'!$A:$B,2,0)</f>
        <v>#N/A</v>
      </c>
      <c r="X4324" s="39" t="e">
        <f>VLOOKUP(A4324,'[1]2019.30'!$A:$B,2,0)</f>
        <v>#N/A</v>
      </c>
      <c r="AJ4324" s="39" t="e">
        <f>VLOOKUP(A4324,[2]修订!$B:$C,2,0)</f>
        <v>#N/A</v>
      </c>
    </row>
    <row r="4325" s="39" customFormat="1" ht="24" spans="1:36">
      <c r="A4325" s="55">
        <v>330802041</v>
      </c>
      <c r="B4325" s="52" t="s">
        <v>7136</v>
      </c>
      <c r="C4325" s="52" t="s">
        <v>7137</v>
      </c>
      <c r="D4325" s="52"/>
      <c r="E4325" s="56" t="s">
        <v>447</v>
      </c>
      <c r="F4325" s="56">
        <v>3750</v>
      </c>
      <c r="G4325" s="52"/>
      <c r="H4325" s="47"/>
      <c r="I4325" s="44"/>
      <c r="J4325" s="39" t="e">
        <f>VLOOKUP(A4325,'[1]2019.11'!$A:$B,2,0)</f>
        <v>#N/A</v>
      </c>
      <c r="X4325" s="39" t="e">
        <f>VLOOKUP(A4325,'[1]2019.30'!$A:$B,2,0)</f>
        <v>#N/A</v>
      </c>
      <c r="AJ4325" s="39" t="e">
        <f>VLOOKUP(A4325,[2]修订!$B:$C,2,0)</f>
        <v>#N/A</v>
      </c>
    </row>
    <row r="4326" s="39" customFormat="1" spans="1:36">
      <c r="A4326" s="55">
        <v>330802042</v>
      </c>
      <c r="B4326" s="52" t="s">
        <v>7138</v>
      </c>
      <c r="C4326" s="52"/>
      <c r="D4326" s="52"/>
      <c r="E4326" s="56" t="s">
        <v>28</v>
      </c>
      <c r="F4326" s="56">
        <v>3950</v>
      </c>
      <c r="G4326" s="52"/>
      <c r="H4326" s="47"/>
      <c r="I4326" s="44"/>
      <c r="J4326" s="39" t="e">
        <f>VLOOKUP(A4326,'[1]2019.11'!$A:$B,2,0)</f>
        <v>#N/A</v>
      </c>
      <c r="X4326" s="39" t="e">
        <f>VLOOKUP(A4326,'[1]2019.30'!$A:$B,2,0)</f>
        <v>#N/A</v>
      </c>
      <c r="AJ4326" s="39" t="e">
        <f>VLOOKUP(A4326,[2]修订!$B:$C,2,0)</f>
        <v>#N/A</v>
      </c>
    </row>
    <row r="4327" s="39" customFormat="1" ht="36" spans="1:36">
      <c r="A4327" s="55">
        <v>330802043</v>
      </c>
      <c r="B4327" s="52" t="s">
        <v>7139</v>
      </c>
      <c r="C4327" s="52" t="s">
        <v>7140</v>
      </c>
      <c r="D4327" s="52" t="s">
        <v>7114</v>
      </c>
      <c r="E4327" s="56" t="s">
        <v>28</v>
      </c>
      <c r="F4327" s="56">
        <v>4250</v>
      </c>
      <c r="G4327" s="52"/>
      <c r="H4327" s="47"/>
      <c r="I4327" s="44"/>
      <c r="J4327" s="39" t="e">
        <f>VLOOKUP(A4327,'[1]2019.11'!$A:$B,2,0)</f>
        <v>#N/A</v>
      </c>
      <c r="X4327" s="39" t="e">
        <f>VLOOKUP(A4327,'[1]2019.30'!$A:$B,2,0)</f>
        <v>#N/A</v>
      </c>
      <c r="AJ4327" s="39" t="e">
        <f>VLOOKUP(A4327,[2]修订!$B:$C,2,0)</f>
        <v>#N/A</v>
      </c>
    </row>
    <row r="4328" s="39" customFormat="1" ht="24" spans="1:36">
      <c r="A4328" s="55">
        <v>330802044</v>
      </c>
      <c r="B4328" s="52" t="s">
        <v>7141</v>
      </c>
      <c r="C4328" s="52" t="s">
        <v>7142</v>
      </c>
      <c r="D4328" s="52" t="s">
        <v>7114</v>
      </c>
      <c r="E4328" s="56" t="s">
        <v>28</v>
      </c>
      <c r="F4328" s="56">
        <v>3800</v>
      </c>
      <c r="G4328" s="52"/>
      <c r="H4328" s="47"/>
      <c r="I4328" s="44"/>
      <c r="J4328" s="39" t="e">
        <f>VLOOKUP(A4328,'[1]2019.11'!$A:$B,2,0)</f>
        <v>#N/A</v>
      </c>
      <c r="X4328" s="39" t="e">
        <f>VLOOKUP(A4328,'[1]2019.30'!$A:$B,2,0)</f>
        <v>#N/A</v>
      </c>
      <c r="AJ4328" s="39" t="e">
        <f>VLOOKUP(A4328,[2]修订!$B:$C,2,0)</f>
        <v>#N/A</v>
      </c>
    </row>
    <row r="4329" s="39" customFormat="1" ht="36" spans="1:36">
      <c r="A4329" s="55">
        <v>330802045</v>
      </c>
      <c r="B4329" s="52" t="s">
        <v>7143</v>
      </c>
      <c r="C4329" s="52" t="s">
        <v>7144</v>
      </c>
      <c r="D4329" s="52" t="s">
        <v>5739</v>
      </c>
      <c r="E4329" s="56" t="s">
        <v>28</v>
      </c>
      <c r="F4329" s="56">
        <v>3600</v>
      </c>
      <c r="G4329" s="52"/>
      <c r="H4329" s="47"/>
      <c r="I4329" s="44"/>
      <c r="J4329" s="39" t="e">
        <f>VLOOKUP(A4329,'[1]2019.11'!$A:$B,2,0)</f>
        <v>#N/A</v>
      </c>
      <c r="X4329" s="39" t="e">
        <f>VLOOKUP(A4329,'[1]2019.30'!$A:$B,2,0)</f>
        <v>#N/A</v>
      </c>
      <c r="AJ4329" s="39" t="e">
        <f>VLOOKUP(A4329,[2]修订!$B:$C,2,0)</f>
        <v>#N/A</v>
      </c>
    </row>
    <row r="4330" s="39" customFormat="1" ht="54" spans="1:36">
      <c r="A4330" s="55">
        <v>330802046</v>
      </c>
      <c r="B4330" s="52" t="s">
        <v>7145</v>
      </c>
      <c r="C4330" s="52"/>
      <c r="D4330" s="52" t="s">
        <v>7146</v>
      </c>
      <c r="E4330" s="56" t="s">
        <v>28</v>
      </c>
      <c r="F4330" s="56">
        <v>4200</v>
      </c>
      <c r="G4330" s="52"/>
      <c r="H4330" s="47" t="s">
        <v>208</v>
      </c>
      <c r="I4330" s="44"/>
      <c r="J4330" s="39" t="e">
        <f>VLOOKUP(A4330,'[1]2019.11'!$A:$B,2,0)</f>
        <v>#N/A</v>
      </c>
      <c r="X4330" s="39" t="e">
        <f>VLOOKUP(A4330,'[1]2019.30'!$A:$B,2,0)</f>
        <v>#N/A</v>
      </c>
      <c r="AJ4330" s="39" t="e">
        <f>VLOOKUP(A4330,[2]修订!$B:$C,2,0)</f>
        <v>#N/A</v>
      </c>
    </row>
    <row r="4331" s="39" customFormat="1" spans="1:36">
      <c r="A4331" s="55">
        <v>330803</v>
      </c>
      <c r="B4331" s="52" t="s">
        <v>7147</v>
      </c>
      <c r="C4331" s="52"/>
      <c r="D4331" s="52"/>
      <c r="E4331" s="56"/>
      <c r="F4331" s="56"/>
      <c r="G4331" s="52"/>
      <c r="H4331" s="47"/>
      <c r="I4331" s="44"/>
      <c r="J4331" s="39" t="e">
        <f>VLOOKUP(A4331,'[1]2019.11'!$A:$B,2,0)</f>
        <v>#N/A</v>
      </c>
      <c r="X4331" s="39" t="str">
        <f>VLOOKUP(A4331,'[1]2019.30'!$A:$B,2,0)</f>
        <v>心脏和心包的其他手术</v>
      </c>
      <c r="Y4331" s="39">
        <f>IF(B4331=X4331,0,1)</f>
        <v>0</v>
      </c>
      <c r="Z4331" s="39">
        <v>0</v>
      </c>
      <c r="AA4331" s="39">
        <f>IF(C4331=Z4331,0,1)</f>
        <v>0</v>
      </c>
      <c r="AB4331" s="39" t="e">
        <f>VLOOKUP(A4331,'[1]2019.30'!$A:$D,4,0)</f>
        <v>#REF!</v>
      </c>
      <c r="AC4331" s="39" t="e">
        <f>IF(D4331=AB4331,0,1)</f>
        <v>#REF!</v>
      </c>
      <c r="AD4331" s="39" t="e">
        <f>VLOOKUP(A4331,'[1]2019.30'!$A:$E,5,0)</f>
        <v>#REF!</v>
      </c>
      <c r="AE4331" s="39" t="e">
        <f>IF(E4331=AD4331,0,1)</f>
        <v>#REF!</v>
      </c>
      <c r="AF4331" s="39" t="e">
        <f>VLOOKUP(A4331,'[1]2019.30'!$A:$F,6,0)</f>
        <v>#REF!</v>
      </c>
      <c r="AG4331" s="39" t="e">
        <f>IF(F4331=AF4331,0,1)</f>
        <v>#REF!</v>
      </c>
      <c r="AH4331" s="39">
        <v>0</v>
      </c>
      <c r="AI4331" s="39">
        <f>IF(G4331=AH4331,0,1)</f>
        <v>0</v>
      </c>
      <c r="AJ4331" s="39" t="e">
        <f>VLOOKUP(A4331,[2]修订!$B:$C,2,0)</f>
        <v>#N/A</v>
      </c>
    </row>
    <row r="4332" s="39" customFormat="1" spans="1:36">
      <c r="A4332" s="55">
        <v>330803001</v>
      </c>
      <c r="B4332" s="52" t="s">
        <v>7148</v>
      </c>
      <c r="C4332" s="52"/>
      <c r="D4332" s="52"/>
      <c r="E4332" s="56" t="s">
        <v>28</v>
      </c>
      <c r="F4332" s="56">
        <v>1000</v>
      </c>
      <c r="G4332" s="52"/>
      <c r="H4332" s="47"/>
      <c r="I4332" s="44"/>
      <c r="J4332" s="39" t="e">
        <f>VLOOKUP(A4332,'[1]2019.11'!$A:$B,2,0)</f>
        <v>#N/A</v>
      </c>
      <c r="X4332" s="39" t="e">
        <f>VLOOKUP(A4332,'[1]2019.30'!$A:$B,2,0)</f>
        <v>#N/A</v>
      </c>
      <c r="AJ4332" s="39" t="e">
        <f>VLOOKUP(A4332,[2]修订!$B:$C,2,0)</f>
        <v>#N/A</v>
      </c>
    </row>
    <row r="4333" s="39" customFormat="1" spans="1:36">
      <c r="A4333" s="55">
        <v>330803002</v>
      </c>
      <c r="B4333" s="52" t="s">
        <v>7149</v>
      </c>
      <c r="C4333" s="52" t="s">
        <v>7150</v>
      </c>
      <c r="D4333" s="52"/>
      <c r="E4333" s="56" t="s">
        <v>28</v>
      </c>
      <c r="F4333" s="56">
        <v>2600</v>
      </c>
      <c r="G4333" s="52"/>
      <c r="H4333" s="47" t="s">
        <v>96</v>
      </c>
      <c r="I4333" s="44"/>
      <c r="J4333" s="39" t="e">
        <f>VLOOKUP(A4333,'[1]2019.11'!$A:$B,2,0)</f>
        <v>#N/A</v>
      </c>
      <c r="X4333" s="39" t="e">
        <f>VLOOKUP(A4333,'[1]2019.30'!$A:$B,2,0)</f>
        <v>#N/A</v>
      </c>
      <c r="AJ4333" s="39" t="e">
        <f>VLOOKUP(A4333,[2]修订!$B:$C,2,0)</f>
        <v>#N/A</v>
      </c>
    </row>
    <row r="4334" s="39" customFormat="1" spans="1:36">
      <c r="A4334" s="55">
        <v>330803003</v>
      </c>
      <c r="B4334" s="52" t="s">
        <v>7151</v>
      </c>
      <c r="C4334" s="52"/>
      <c r="D4334" s="52"/>
      <c r="E4334" s="56" t="s">
        <v>28</v>
      </c>
      <c r="F4334" s="56">
        <v>1500</v>
      </c>
      <c r="G4334" s="52"/>
      <c r="H4334" s="47"/>
      <c r="I4334" s="44"/>
      <c r="J4334" s="39" t="e">
        <f>VLOOKUP(A4334,'[1]2019.11'!$A:$B,2,0)</f>
        <v>#N/A</v>
      </c>
      <c r="X4334" s="39" t="e">
        <f>VLOOKUP(A4334,'[1]2019.30'!$A:$B,2,0)</f>
        <v>#N/A</v>
      </c>
      <c r="AJ4334" s="39" t="e">
        <f>VLOOKUP(A4334,[2]修订!$B:$C,2,0)</f>
        <v>#N/A</v>
      </c>
    </row>
    <row r="4335" s="39" customFormat="1" spans="1:36">
      <c r="A4335" s="55">
        <v>330803004</v>
      </c>
      <c r="B4335" s="52" t="s">
        <v>7152</v>
      </c>
      <c r="C4335" s="52"/>
      <c r="D4335" s="52"/>
      <c r="E4335" s="56" t="s">
        <v>28</v>
      </c>
      <c r="F4335" s="56">
        <v>1850</v>
      </c>
      <c r="G4335" s="52"/>
      <c r="H4335" s="47"/>
      <c r="I4335" s="44"/>
      <c r="J4335" s="39" t="e">
        <f>VLOOKUP(A4335,'[1]2019.11'!$A:$B,2,0)</f>
        <v>#N/A</v>
      </c>
      <c r="X4335" s="39" t="e">
        <f>VLOOKUP(A4335,'[1]2019.30'!$A:$B,2,0)</f>
        <v>#N/A</v>
      </c>
      <c r="AJ4335" s="39" t="e">
        <f>VLOOKUP(A4335,[2]修订!$B:$C,2,0)</f>
        <v>#N/A</v>
      </c>
    </row>
    <row r="4336" s="39" customFormat="1" spans="1:36">
      <c r="A4336" s="55">
        <v>330803005</v>
      </c>
      <c r="B4336" s="52" t="s">
        <v>7153</v>
      </c>
      <c r="C4336" s="52"/>
      <c r="D4336" s="52"/>
      <c r="E4336" s="56" t="s">
        <v>28</v>
      </c>
      <c r="F4336" s="56">
        <v>950</v>
      </c>
      <c r="G4336" s="52"/>
      <c r="H4336" s="47"/>
      <c r="I4336" s="44"/>
      <c r="J4336" s="39" t="e">
        <f>VLOOKUP(A4336,'[1]2019.11'!$A:$B,2,0)</f>
        <v>#N/A</v>
      </c>
      <c r="X4336" s="39" t="e">
        <f>VLOOKUP(A4336,'[1]2019.30'!$A:$B,2,0)</f>
        <v>#N/A</v>
      </c>
      <c r="AJ4336" s="39" t="e">
        <f>VLOOKUP(A4336,[2]修订!$B:$C,2,0)</f>
        <v>#N/A</v>
      </c>
    </row>
    <row r="4337" s="39" customFormat="1" ht="24" spans="1:36">
      <c r="A4337" s="55">
        <v>330803006</v>
      </c>
      <c r="B4337" s="52" t="s">
        <v>7154</v>
      </c>
      <c r="C4337" s="52" t="s">
        <v>7155</v>
      </c>
      <c r="D4337" s="52"/>
      <c r="E4337" s="56" t="s">
        <v>28</v>
      </c>
      <c r="F4337" s="56">
        <v>950</v>
      </c>
      <c r="G4337" s="52"/>
      <c r="H4337" s="47"/>
      <c r="I4337" s="44"/>
      <c r="J4337" s="39" t="e">
        <f>VLOOKUP(A4337,'[1]2019.11'!$A:$B,2,0)</f>
        <v>#N/A</v>
      </c>
      <c r="X4337" s="39" t="e">
        <f>VLOOKUP(A4337,'[1]2019.30'!$A:$B,2,0)</f>
        <v>#N/A</v>
      </c>
      <c r="AJ4337" s="39" t="e">
        <f>VLOOKUP(A4337,[2]修订!$B:$C,2,0)</f>
        <v>#N/A</v>
      </c>
    </row>
    <row r="4338" s="39" customFormat="1" spans="1:36">
      <c r="A4338" s="55">
        <v>330803007</v>
      </c>
      <c r="B4338" s="52" t="s">
        <v>7156</v>
      </c>
      <c r="C4338" s="52" t="s">
        <v>7157</v>
      </c>
      <c r="D4338" s="52"/>
      <c r="E4338" s="56" t="s">
        <v>28</v>
      </c>
      <c r="F4338" s="56">
        <v>2600</v>
      </c>
      <c r="G4338" s="52"/>
      <c r="H4338" s="47" t="s">
        <v>96</v>
      </c>
      <c r="I4338" s="44"/>
      <c r="J4338" s="39" t="e">
        <f>VLOOKUP(A4338,'[1]2019.11'!$A:$B,2,0)</f>
        <v>#N/A</v>
      </c>
      <c r="X4338" s="39" t="e">
        <f>VLOOKUP(A4338,'[1]2019.30'!$A:$B,2,0)</f>
        <v>#N/A</v>
      </c>
      <c r="AJ4338" s="39" t="e">
        <f>VLOOKUP(A4338,[2]修订!$B:$C,2,0)</f>
        <v>#N/A</v>
      </c>
    </row>
    <row r="4339" s="39" customFormat="1" spans="1:36">
      <c r="A4339" s="55">
        <v>330803008</v>
      </c>
      <c r="B4339" s="52" t="s">
        <v>7158</v>
      </c>
      <c r="C4339" s="52" t="s">
        <v>7159</v>
      </c>
      <c r="D4339" s="52"/>
      <c r="E4339" s="56" t="s">
        <v>28</v>
      </c>
      <c r="F4339" s="56">
        <v>2650</v>
      </c>
      <c r="G4339" s="52"/>
      <c r="H4339" s="47"/>
      <c r="I4339" s="44"/>
      <c r="J4339" s="39" t="e">
        <f>VLOOKUP(A4339,'[1]2019.11'!$A:$B,2,0)</f>
        <v>#N/A</v>
      </c>
      <c r="X4339" s="39" t="e">
        <f>VLOOKUP(A4339,'[1]2019.30'!$A:$B,2,0)</f>
        <v>#N/A</v>
      </c>
      <c r="AJ4339" s="39" t="e">
        <f>VLOOKUP(A4339,[2]修订!$B:$C,2,0)</f>
        <v>#N/A</v>
      </c>
    </row>
    <row r="4340" s="39" customFormat="1" ht="27" spans="1:36">
      <c r="A4340" s="55">
        <v>330803009</v>
      </c>
      <c r="B4340" s="52" t="s">
        <v>7160</v>
      </c>
      <c r="C4340" s="52" t="s">
        <v>7161</v>
      </c>
      <c r="D4340" s="52"/>
      <c r="E4340" s="56" t="s">
        <v>28</v>
      </c>
      <c r="F4340" s="56">
        <v>4100</v>
      </c>
      <c r="G4340" s="52" t="s">
        <v>7162</v>
      </c>
      <c r="H4340" s="47" t="s">
        <v>339</v>
      </c>
      <c r="I4340" s="44"/>
      <c r="J4340" s="39" t="e">
        <f>VLOOKUP(A4340,'[1]2019.11'!$A:$B,2,0)</f>
        <v>#N/A</v>
      </c>
      <c r="X4340" s="39" t="str">
        <f>VLOOKUP(A4340,'[1]2019.30'!$A:$B,2,0)</f>
        <v>心脏良性肿瘤摘除术</v>
      </c>
      <c r="Y4340" s="39">
        <f>IF(B4340=X4340,0,1)</f>
        <v>0</v>
      </c>
      <c r="Z4340" s="39" t="s">
        <v>7161</v>
      </c>
      <c r="AA4340" s="39">
        <f>IF(C4340=Z4340,0,1)</f>
        <v>0</v>
      </c>
      <c r="AB4340" s="39" t="e">
        <f>VLOOKUP(A4340,'[1]2019.30'!$A:$D,4,0)</f>
        <v>#REF!</v>
      </c>
      <c r="AC4340" s="39" t="e">
        <f>IF(D4340=AB4340,0,1)</f>
        <v>#REF!</v>
      </c>
      <c r="AD4340" s="39" t="str">
        <f>VLOOKUP(A4340,'[1]2019.30'!$A:$E,5,0)</f>
        <v>次</v>
      </c>
      <c r="AE4340" s="39">
        <f>IF(E4340=AD4340,0,1)</f>
        <v>0</v>
      </c>
      <c r="AF4340" s="39">
        <f>VLOOKUP(A4340,'[1]2019.30'!$A:$F,6,0)</f>
        <v>3430</v>
      </c>
      <c r="AG4340" s="39">
        <f>IF(F4340=AF4340,0,1)</f>
        <v>1</v>
      </c>
      <c r="AH4340" s="39" t="s">
        <v>7163</v>
      </c>
      <c r="AI4340" s="39">
        <f>IF(G4340=AH4340,0,1)</f>
        <v>1</v>
      </c>
      <c r="AJ4340" s="39" t="e">
        <f>VLOOKUP(A4340,[2]修订!$B:$C,2,0)</f>
        <v>#N/A</v>
      </c>
    </row>
    <row r="4341" s="39" customFormat="1" spans="1:36">
      <c r="A4341" s="55">
        <v>330803010</v>
      </c>
      <c r="B4341" s="52" t="s">
        <v>7164</v>
      </c>
      <c r="C4341" s="52"/>
      <c r="D4341" s="52"/>
      <c r="E4341" s="56" t="s">
        <v>28</v>
      </c>
      <c r="F4341" s="56">
        <v>2800</v>
      </c>
      <c r="G4341" s="52"/>
      <c r="H4341" s="47"/>
      <c r="I4341" s="44"/>
      <c r="J4341" s="39" t="e">
        <f>VLOOKUP(A4341,'[1]2019.11'!$A:$B,2,0)</f>
        <v>#N/A</v>
      </c>
      <c r="X4341" s="39" t="e">
        <f>VLOOKUP(A4341,'[1]2019.30'!$A:$B,2,0)</f>
        <v>#N/A</v>
      </c>
      <c r="AJ4341" s="39" t="e">
        <f>VLOOKUP(A4341,[2]修订!$B:$C,2,0)</f>
        <v>#N/A</v>
      </c>
    </row>
    <row r="4342" s="39" customFormat="1" spans="1:36">
      <c r="A4342" s="55">
        <v>330803011</v>
      </c>
      <c r="B4342" s="52" t="s">
        <v>7165</v>
      </c>
      <c r="C4342" s="52" t="s">
        <v>7166</v>
      </c>
      <c r="D4342" s="52" t="s">
        <v>7167</v>
      </c>
      <c r="E4342" s="56" t="s">
        <v>28</v>
      </c>
      <c r="F4342" s="56">
        <v>4100</v>
      </c>
      <c r="G4342" s="52"/>
      <c r="H4342" s="47" t="s">
        <v>96</v>
      </c>
      <c r="I4342" s="44"/>
      <c r="J4342" s="39" t="e">
        <f>VLOOKUP(A4342,'[1]2019.11'!$A:$B,2,0)</f>
        <v>#N/A</v>
      </c>
      <c r="X4342" s="39" t="e">
        <f>VLOOKUP(A4342,'[1]2019.30'!$A:$B,2,0)</f>
        <v>#N/A</v>
      </c>
      <c r="AJ4342" s="39" t="e">
        <f>VLOOKUP(A4342,[2]修订!$B:$C,2,0)</f>
        <v>#N/A</v>
      </c>
    </row>
    <row r="4343" s="39" customFormat="1" spans="1:36">
      <c r="A4343" s="55">
        <v>330803012</v>
      </c>
      <c r="B4343" s="52" t="s">
        <v>7168</v>
      </c>
      <c r="C4343" s="52"/>
      <c r="D4343" s="52"/>
      <c r="E4343" s="56" t="s">
        <v>28</v>
      </c>
      <c r="F4343" s="56">
        <v>2350</v>
      </c>
      <c r="G4343" s="52" t="s">
        <v>7169</v>
      </c>
      <c r="H4343" s="47"/>
      <c r="I4343" s="44"/>
      <c r="J4343" s="39" t="e">
        <f>VLOOKUP(A4343,'[1]2019.11'!$A:$B,2,0)</f>
        <v>#N/A</v>
      </c>
      <c r="X4343" s="39" t="e">
        <f>VLOOKUP(A4343,'[1]2019.30'!$A:$B,2,0)</f>
        <v>#N/A</v>
      </c>
      <c r="AJ4343" s="39" t="e">
        <f>VLOOKUP(A4343,[2]修订!$B:$C,2,0)</f>
        <v>#N/A</v>
      </c>
    </row>
    <row r="4344" s="39" customFormat="1" spans="1:36">
      <c r="A4344" s="55">
        <v>330803013</v>
      </c>
      <c r="B4344" s="52" t="s">
        <v>7170</v>
      </c>
      <c r="C4344" s="52"/>
      <c r="D4344" s="52"/>
      <c r="E4344" s="56" t="s">
        <v>28</v>
      </c>
      <c r="F4344" s="56">
        <v>2690</v>
      </c>
      <c r="G4344" s="52" t="s">
        <v>7169</v>
      </c>
      <c r="H4344" s="47" t="s">
        <v>68</v>
      </c>
      <c r="I4344" s="44"/>
      <c r="J4344" s="39" t="e">
        <f>VLOOKUP(A4344,'[1]2019.11'!$A:$B,2,0)</f>
        <v>#N/A</v>
      </c>
      <c r="X4344" s="39" t="str">
        <f>VLOOKUP(A4344,'[1]2019.30'!$A:$B,2,0)</f>
        <v>左房折叠术</v>
      </c>
      <c r="Y4344" s="39">
        <f>IF(B4344=X4344,0,1)</f>
        <v>0</v>
      </c>
      <c r="Z4344" s="39">
        <v>0</v>
      </c>
      <c r="AA4344" s="39">
        <f>IF(C4344=Z4344,0,1)</f>
        <v>0</v>
      </c>
      <c r="AB4344" s="39" t="e">
        <f>VLOOKUP(A4344,'[1]2019.30'!$A:$D,4,0)</f>
        <v>#REF!</v>
      </c>
      <c r="AC4344" s="39" t="e">
        <f>IF(D4344=AB4344,0,1)</f>
        <v>#REF!</v>
      </c>
      <c r="AD4344" s="39" t="str">
        <f>VLOOKUP(A4344,'[1]2019.30'!$A:$E,5,0)</f>
        <v>次</v>
      </c>
      <c r="AE4344" s="39">
        <f>IF(E4344=AD4344,0,1)</f>
        <v>0</v>
      </c>
      <c r="AF4344" s="39">
        <f>VLOOKUP(A4344,'[1]2019.30'!$A:$F,6,0)</f>
        <v>2690</v>
      </c>
      <c r="AG4344" s="39">
        <f>IF(F4344=AF4344,0,1)</f>
        <v>0</v>
      </c>
      <c r="AH4344" s="39" t="s">
        <v>7169</v>
      </c>
      <c r="AI4344" s="39">
        <f>IF(G4344=AH4344,0,1)</f>
        <v>0</v>
      </c>
      <c r="AJ4344" s="39" t="e">
        <f>VLOOKUP(A4344,[2]修订!$B:$C,2,0)</f>
        <v>#N/A</v>
      </c>
    </row>
    <row r="4345" s="39" customFormat="1" spans="1:36">
      <c r="A4345" s="55">
        <v>330803014</v>
      </c>
      <c r="B4345" s="52" t="s">
        <v>7171</v>
      </c>
      <c r="C4345" s="52"/>
      <c r="D4345" s="52"/>
      <c r="E4345" s="56" t="s">
        <v>28</v>
      </c>
      <c r="F4345" s="62">
        <v>3100</v>
      </c>
      <c r="G4345" s="52"/>
      <c r="H4345" s="47" t="s">
        <v>96</v>
      </c>
      <c r="I4345" s="44"/>
      <c r="J4345" s="39" t="e">
        <f>VLOOKUP(A4345,'[1]2019.11'!$A:$B,2,0)</f>
        <v>#N/A</v>
      </c>
      <c r="X4345" s="39" t="e">
        <f>VLOOKUP(A4345,'[1]2019.30'!$A:$B,2,0)</f>
        <v>#N/A</v>
      </c>
      <c r="AJ4345" s="39" t="e">
        <f>VLOOKUP(A4345,[2]修订!$B:$C,2,0)</f>
        <v>#N/A</v>
      </c>
    </row>
    <row r="4346" s="39" customFormat="1" spans="1:36">
      <c r="A4346" s="55">
        <v>330803015</v>
      </c>
      <c r="B4346" s="52" t="s">
        <v>7172</v>
      </c>
      <c r="C4346" s="52" t="s">
        <v>7173</v>
      </c>
      <c r="D4346" s="52"/>
      <c r="E4346" s="56" t="s">
        <v>28</v>
      </c>
      <c r="F4346" s="56">
        <v>2650</v>
      </c>
      <c r="G4346" s="52"/>
      <c r="H4346" s="47"/>
      <c r="I4346" s="44"/>
      <c r="J4346" s="39" t="e">
        <f>VLOOKUP(A4346,'[1]2019.11'!$A:$B,2,0)</f>
        <v>#N/A</v>
      </c>
      <c r="X4346" s="39" t="e">
        <f>VLOOKUP(A4346,'[1]2019.30'!$A:$B,2,0)</f>
        <v>#N/A</v>
      </c>
      <c r="AJ4346" s="39" t="e">
        <f>VLOOKUP(A4346,[2]修订!$B:$C,2,0)</f>
        <v>#N/A</v>
      </c>
    </row>
    <row r="4347" s="39" customFormat="1" ht="36" spans="1:36">
      <c r="A4347" s="55">
        <v>330803016</v>
      </c>
      <c r="B4347" s="52" t="s">
        <v>7174</v>
      </c>
      <c r="C4347" s="52" t="s">
        <v>7175</v>
      </c>
      <c r="D4347" s="52" t="s">
        <v>7176</v>
      </c>
      <c r="E4347" s="56" t="s">
        <v>28</v>
      </c>
      <c r="F4347" s="62">
        <v>4200</v>
      </c>
      <c r="G4347" s="52" t="s">
        <v>7177</v>
      </c>
      <c r="H4347" s="47" t="s">
        <v>96</v>
      </c>
      <c r="I4347" s="44"/>
      <c r="J4347" s="39" t="e">
        <f>VLOOKUP(A4347,'[1]2019.11'!$A:$B,2,0)</f>
        <v>#N/A</v>
      </c>
      <c r="X4347" s="39" t="e">
        <f>VLOOKUP(A4347,'[1]2019.30'!$A:$B,2,0)</f>
        <v>#N/A</v>
      </c>
      <c r="AJ4347" s="39" t="e">
        <f>VLOOKUP(A4347,[2]修订!$B:$C,2,0)</f>
        <v>#N/A</v>
      </c>
    </row>
    <row r="4348" s="39" customFormat="1" ht="24" spans="1:36">
      <c r="A4348" s="55">
        <v>330803017</v>
      </c>
      <c r="B4348" s="52" t="s">
        <v>7178</v>
      </c>
      <c r="C4348" s="52"/>
      <c r="D4348" s="52" t="s">
        <v>7179</v>
      </c>
      <c r="E4348" s="56" t="s">
        <v>28</v>
      </c>
      <c r="F4348" s="56">
        <v>190</v>
      </c>
      <c r="G4348" s="52"/>
      <c r="H4348" s="47"/>
      <c r="I4348" s="44"/>
      <c r="J4348" s="39" t="e">
        <f>VLOOKUP(A4348,'[1]2019.11'!$A:$B,2,0)</f>
        <v>#N/A</v>
      </c>
      <c r="X4348" s="39" t="e">
        <f>VLOOKUP(A4348,'[1]2019.30'!$A:$B,2,0)</f>
        <v>#N/A</v>
      </c>
      <c r="AJ4348" s="39" t="e">
        <f>VLOOKUP(A4348,[2]修订!$B:$C,2,0)</f>
        <v>#N/A</v>
      </c>
    </row>
    <row r="4349" s="39" customFormat="1" spans="1:36">
      <c r="A4349" s="55">
        <v>330803018</v>
      </c>
      <c r="B4349" s="52" t="s">
        <v>7180</v>
      </c>
      <c r="C4349" s="52"/>
      <c r="D4349" s="52" t="s">
        <v>7181</v>
      </c>
      <c r="E4349" s="56" t="s">
        <v>7182</v>
      </c>
      <c r="F4349" s="56">
        <v>95</v>
      </c>
      <c r="G4349" s="52"/>
      <c r="H4349" s="47"/>
      <c r="I4349" s="44"/>
      <c r="J4349" s="39" t="e">
        <f>VLOOKUP(A4349,'[1]2019.11'!$A:$B,2,0)</f>
        <v>#N/A</v>
      </c>
      <c r="X4349" s="39" t="e">
        <f>VLOOKUP(A4349,'[1]2019.30'!$A:$B,2,0)</f>
        <v>#N/A</v>
      </c>
      <c r="AJ4349" s="39" t="e">
        <f>VLOOKUP(A4349,[2]修订!$B:$C,2,0)</f>
        <v>#N/A</v>
      </c>
    </row>
    <row r="4350" s="39" customFormat="1" spans="1:36">
      <c r="A4350" s="55">
        <v>330803019</v>
      </c>
      <c r="B4350" s="52" t="s">
        <v>7183</v>
      </c>
      <c r="C4350" s="52"/>
      <c r="D4350" s="52"/>
      <c r="E4350" s="56" t="s">
        <v>28</v>
      </c>
      <c r="F4350" s="56">
        <v>1100</v>
      </c>
      <c r="G4350" s="52"/>
      <c r="H4350" s="47"/>
      <c r="I4350" s="44"/>
      <c r="J4350" s="39" t="e">
        <f>VLOOKUP(A4350,'[1]2019.11'!$A:$B,2,0)</f>
        <v>#N/A</v>
      </c>
      <c r="X4350" s="39" t="e">
        <f>VLOOKUP(A4350,'[1]2019.30'!$A:$B,2,0)</f>
        <v>#N/A</v>
      </c>
      <c r="AJ4350" s="39" t="e">
        <f>VLOOKUP(A4350,[2]修订!$B:$C,2,0)</f>
        <v>#N/A</v>
      </c>
    </row>
    <row r="4351" s="39" customFormat="1" spans="1:36">
      <c r="A4351" s="55">
        <v>330803020</v>
      </c>
      <c r="B4351" s="52" t="s">
        <v>7184</v>
      </c>
      <c r="C4351" s="52"/>
      <c r="D4351" s="52" t="s">
        <v>4589</v>
      </c>
      <c r="E4351" s="56" t="s">
        <v>28</v>
      </c>
      <c r="F4351" s="56">
        <v>11400</v>
      </c>
      <c r="G4351" s="52"/>
      <c r="H4351" s="47"/>
      <c r="I4351" s="44"/>
      <c r="J4351" s="39" t="e">
        <f>VLOOKUP(A4351,'[1]2019.11'!$A:$B,2,0)</f>
        <v>#N/A</v>
      </c>
      <c r="X4351" s="39" t="e">
        <f>VLOOKUP(A4351,'[1]2019.30'!$A:$B,2,0)</f>
        <v>#N/A</v>
      </c>
      <c r="AJ4351" s="39" t="e">
        <f>VLOOKUP(A4351,[2]修订!$B:$C,2,0)</f>
        <v>#N/A</v>
      </c>
    </row>
    <row r="4352" s="39" customFormat="1" spans="1:36">
      <c r="A4352" s="55">
        <v>330803021</v>
      </c>
      <c r="B4352" s="52" t="s">
        <v>7185</v>
      </c>
      <c r="C4352" s="52"/>
      <c r="D4352" s="52" t="s">
        <v>4589</v>
      </c>
      <c r="E4352" s="56" t="s">
        <v>28</v>
      </c>
      <c r="F4352" s="56">
        <v>19000</v>
      </c>
      <c r="G4352" s="52"/>
      <c r="H4352" s="47"/>
      <c r="I4352" s="44"/>
      <c r="J4352" s="39" t="e">
        <f>VLOOKUP(A4352,'[1]2019.11'!$A:$B,2,0)</f>
        <v>#N/A</v>
      </c>
      <c r="X4352" s="39" t="e">
        <f>VLOOKUP(A4352,'[1]2019.30'!$A:$B,2,0)</f>
        <v>#N/A</v>
      </c>
      <c r="AJ4352" s="39" t="e">
        <f>VLOOKUP(A4352,[2]修订!$B:$C,2,0)</f>
        <v>#N/A</v>
      </c>
    </row>
    <row r="4353" s="39" customFormat="1" spans="1:36">
      <c r="A4353" s="55">
        <v>330803022</v>
      </c>
      <c r="B4353" s="52" t="s">
        <v>7186</v>
      </c>
      <c r="C4353" s="52" t="s">
        <v>7187</v>
      </c>
      <c r="D4353" s="52" t="s">
        <v>7188</v>
      </c>
      <c r="E4353" s="56" t="s">
        <v>28</v>
      </c>
      <c r="F4353" s="56">
        <v>1400</v>
      </c>
      <c r="G4353" s="52"/>
      <c r="H4353" s="47"/>
      <c r="I4353" s="44"/>
      <c r="J4353" s="39" t="e">
        <f>VLOOKUP(A4353,'[1]2019.11'!$A:$B,2,0)</f>
        <v>#N/A</v>
      </c>
      <c r="X4353" s="39" t="e">
        <f>VLOOKUP(A4353,'[1]2019.30'!$A:$B,2,0)</f>
        <v>#N/A</v>
      </c>
      <c r="AJ4353" s="39" t="e">
        <f>VLOOKUP(A4353,[2]修订!$B:$C,2,0)</f>
        <v>#N/A</v>
      </c>
    </row>
    <row r="4354" s="39" customFormat="1" ht="24" spans="1:36">
      <c r="A4354" s="55">
        <v>330803023</v>
      </c>
      <c r="B4354" s="52" t="s">
        <v>7189</v>
      </c>
      <c r="C4354" s="52" t="s">
        <v>7190</v>
      </c>
      <c r="D4354" s="52" t="s">
        <v>7191</v>
      </c>
      <c r="E4354" s="56" t="s">
        <v>28</v>
      </c>
      <c r="F4354" s="56">
        <v>1400</v>
      </c>
      <c r="G4354" s="52"/>
      <c r="H4354" s="47"/>
      <c r="I4354" s="44"/>
      <c r="J4354" s="39" t="e">
        <f>VLOOKUP(A4354,'[1]2019.11'!$A:$B,2,0)</f>
        <v>#N/A</v>
      </c>
      <c r="X4354" s="39" t="e">
        <f>VLOOKUP(A4354,'[1]2019.30'!$A:$B,2,0)</f>
        <v>#N/A</v>
      </c>
      <c r="AJ4354" s="39" t="e">
        <f>VLOOKUP(A4354,[2]修订!$B:$C,2,0)</f>
        <v>#N/A</v>
      </c>
    </row>
    <row r="4355" s="39" customFormat="1" spans="1:36">
      <c r="A4355" s="55">
        <v>330803024</v>
      </c>
      <c r="B4355" s="52" t="s">
        <v>7186</v>
      </c>
      <c r="C4355" s="52" t="s">
        <v>7192</v>
      </c>
      <c r="D4355" s="52" t="s">
        <v>7188</v>
      </c>
      <c r="E4355" s="56" t="s">
        <v>28</v>
      </c>
      <c r="F4355" s="56">
        <v>1400</v>
      </c>
      <c r="G4355" s="52"/>
      <c r="H4355" s="47"/>
      <c r="I4355" s="44"/>
      <c r="J4355" s="39" t="e">
        <f>VLOOKUP(A4355,'[1]2019.11'!$A:$B,2,0)</f>
        <v>#N/A</v>
      </c>
      <c r="X4355" s="39" t="e">
        <f>VLOOKUP(A4355,'[1]2019.30'!$A:$B,2,0)</f>
        <v>#N/A</v>
      </c>
      <c r="AJ4355" s="39" t="e">
        <f>VLOOKUP(A4355,[2]修订!$B:$C,2,0)</f>
        <v>#N/A</v>
      </c>
    </row>
    <row r="4356" s="39" customFormat="1" spans="1:36">
      <c r="A4356" s="55">
        <v>330803025</v>
      </c>
      <c r="B4356" s="52" t="s">
        <v>7193</v>
      </c>
      <c r="C4356" s="52"/>
      <c r="D4356" s="52" t="s">
        <v>7194</v>
      </c>
      <c r="E4356" s="56" t="s">
        <v>155</v>
      </c>
      <c r="F4356" s="56">
        <v>105</v>
      </c>
      <c r="G4356" s="52"/>
      <c r="H4356" s="47" t="s">
        <v>68</v>
      </c>
      <c r="I4356" s="44"/>
      <c r="J4356" s="39" t="e">
        <f>VLOOKUP(A4356,'[1]2019.11'!$A:$B,2,0)</f>
        <v>#N/A</v>
      </c>
      <c r="X4356" s="39" t="str">
        <f>VLOOKUP(A4356,'[1]2019.30'!$A:$B,2,0)</f>
        <v>体外人工膜肺(ECOM)</v>
      </c>
      <c r="Y4356" s="39">
        <f>IF(B4356=X4356,0,1)</f>
        <v>0</v>
      </c>
      <c r="Z4356" s="39">
        <v>0</v>
      </c>
      <c r="AA4356" s="39">
        <f>IF(C4356=Z4356,0,1)</f>
        <v>0</v>
      </c>
      <c r="AB4356" s="39" t="str">
        <f>VLOOKUP(A4356,'[1]2019.30'!$A:$D,4,0)</f>
        <v>一次性材料</v>
      </c>
      <c r="AC4356" s="39">
        <f>IF(D4356=AB4356,0,1)</f>
        <v>0</v>
      </c>
      <c r="AD4356" s="39" t="str">
        <f>VLOOKUP(A4356,'[1]2019.30'!$A:$E,5,0)</f>
        <v>小时</v>
      </c>
      <c r="AE4356" s="39">
        <f>IF(E4356=AD4356,0,1)</f>
        <v>0</v>
      </c>
      <c r="AF4356" s="39">
        <f>VLOOKUP(A4356,'[1]2019.30'!$A:$F,6,0)</f>
        <v>105</v>
      </c>
      <c r="AG4356" s="39">
        <f>IF(F4356=AF4356,0,1)</f>
        <v>0</v>
      </c>
      <c r="AH4356" s="39">
        <v>0</v>
      </c>
      <c r="AI4356" s="39">
        <f>IF(G4356=AH4356,0,1)</f>
        <v>0</v>
      </c>
      <c r="AJ4356" s="39" t="e">
        <f>VLOOKUP(A4356,[2]修订!$B:$C,2,0)</f>
        <v>#N/A</v>
      </c>
    </row>
    <row r="4357" s="39" customFormat="1" spans="1:36">
      <c r="A4357" s="55">
        <v>330803026</v>
      </c>
      <c r="B4357" s="52" t="s">
        <v>7195</v>
      </c>
      <c r="C4357" s="52"/>
      <c r="D4357" s="52"/>
      <c r="E4357" s="56" t="s">
        <v>155</v>
      </c>
      <c r="F4357" s="56">
        <v>95</v>
      </c>
      <c r="G4357" s="52"/>
      <c r="H4357" s="47"/>
      <c r="I4357" s="44"/>
      <c r="J4357" s="39" t="e">
        <f>VLOOKUP(A4357,'[1]2019.11'!$A:$B,2,0)</f>
        <v>#N/A</v>
      </c>
      <c r="X4357" s="39" t="e">
        <f>VLOOKUP(A4357,'[1]2019.30'!$A:$B,2,0)</f>
        <v>#N/A</v>
      </c>
      <c r="AJ4357" s="39" t="e">
        <f>VLOOKUP(A4357,[2]修订!$B:$C,2,0)</f>
        <v>#N/A</v>
      </c>
    </row>
    <row r="4358" s="39" customFormat="1" ht="36" spans="1:36">
      <c r="A4358" s="55">
        <v>330803027</v>
      </c>
      <c r="B4358" s="52" t="s">
        <v>7196</v>
      </c>
      <c r="C4358" s="52" t="s">
        <v>7197</v>
      </c>
      <c r="D4358" s="52" t="s">
        <v>7198</v>
      </c>
      <c r="E4358" s="56" t="s">
        <v>28</v>
      </c>
      <c r="F4358" s="56" t="s">
        <v>526</v>
      </c>
      <c r="G4358" s="52"/>
      <c r="H4358" s="47"/>
      <c r="I4358" s="44"/>
      <c r="J4358" s="39" t="e">
        <f>VLOOKUP(A4358,'[1]2019.11'!$A:$B,2,0)</f>
        <v>#N/A</v>
      </c>
      <c r="X4358" s="39" t="e">
        <f>VLOOKUP(A4358,'[1]2019.30'!$A:$B,2,0)</f>
        <v>#N/A</v>
      </c>
      <c r="AJ4358" s="39" t="e">
        <f>VLOOKUP(A4358,[2]修订!$B:$C,2,0)</f>
        <v>#N/A</v>
      </c>
    </row>
    <row r="4359" s="39" customFormat="1" spans="1:36">
      <c r="A4359" s="55">
        <v>330803028</v>
      </c>
      <c r="B4359" s="52" t="s">
        <v>7199</v>
      </c>
      <c r="C4359" s="52" t="s">
        <v>7200</v>
      </c>
      <c r="D4359" s="52"/>
      <c r="E4359" s="56" t="s">
        <v>28</v>
      </c>
      <c r="F4359" s="56">
        <v>950</v>
      </c>
      <c r="G4359" s="52"/>
      <c r="H4359" s="47"/>
      <c r="I4359" s="44"/>
      <c r="J4359" s="39" t="e">
        <f>VLOOKUP(A4359,'[1]2019.11'!$A:$B,2,0)</f>
        <v>#N/A</v>
      </c>
      <c r="X4359" s="39" t="e">
        <f>VLOOKUP(A4359,'[1]2019.30'!$A:$B,2,0)</f>
        <v>#N/A</v>
      </c>
      <c r="AJ4359" s="39" t="e">
        <f>VLOOKUP(A4359,[2]修订!$B:$C,2,0)</f>
        <v>#N/A</v>
      </c>
    </row>
    <row r="4360" s="39" customFormat="1" ht="24" spans="1:36">
      <c r="A4360" s="55">
        <v>330803029</v>
      </c>
      <c r="B4360" s="52" t="s">
        <v>7201</v>
      </c>
      <c r="C4360" s="52" t="s">
        <v>7202</v>
      </c>
      <c r="D4360" s="52"/>
      <c r="E4360" s="56" t="s">
        <v>28</v>
      </c>
      <c r="F4360" s="56">
        <v>380</v>
      </c>
      <c r="G4360" s="52"/>
      <c r="H4360" s="47"/>
      <c r="I4360" s="44"/>
      <c r="J4360" s="39" t="e">
        <f>VLOOKUP(A4360,'[1]2019.11'!$A:$B,2,0)</f>
        <v>#N/A</v>
      </c>
      <c r="X4360" s="39" t="e">
        <f>VLOOKUP(A4360,'[1]2019.30'!$A:$B,2,0)</f>
        <v>#N/A</v>
      </c>
      <c r="AJ4360" s="39" t="e">
        <f>VLOOKUP(A4360,[2]修订!$B:$C,2,0)</f>
        <v>#N/A</v>
      </c>
    </row>
    <row r="4361" s="39" customFormat="1" spans="1:36">
      <c r="A4361" s="55">
        <v>330803030</v>
      </c>
      <c r="B4361" s="52" t="s">
        <v>7203</v>
      </c>
      <c r="C4361" s="52"/>
      <c r="D4361" s="52" t="s">
        <v>5739</v>
      </c>
      <c r="E4361" s="56" t="s">
        <v>7204</v>
      </c>
      <c r="F4361" s="56" t="s">
        <v>526</v>
      </c>
      <c r="G4361" s="52"/>
      <c r="H4361" s="47"/>
      <c r="I4361" s="44"/>
      <c r="J4361" s="39" t="e">
        <f>VLOOKUP(A4361,'[1]2019.11'!$A:$B,2,0)</f>
        <v>#N/A</v>
      </c>
      <c r="X4361" s="39" t="e">
        <f>VLOOKUP(A4361,'[1]2019.30'!$A:$B,2,0)</f>
        <v>#N/A</v>
      </c>
      <c r="AJ4361" s="39" t="e">
        <f>VLOOKUP(A4361,[2]修订!$B:$C,2,0)</f>
        <v>#N/A</v>
      </c>
    </row>
    <row r="4362" s="39" customFormat="1" spans="1:36">
      <c r="A4362" s="55">
        <v>330803031</v>
      </c>
      <c r="B4362" s="52" t="s">
        <v>7205</v>
      </c>
      <c r="C4362" s="52"/>
      <c r="D4362" s="52"/>
      <c r="E4362" s="56" t="s">
        <v>28</v>
      </c>
      <c r="F4362" s="56">
        <v>1400</v>
      </c>
      <c r="G4362" s="52"/>
      <c r="H4362" s="47"/>
      <c r="I4362" s="44"/>
      <c r="J4362" s="39" t="e">
        <f>VLOOKUP(A4362,'[1]2019.11'!$A:$B,2,0)</f>
        <v>#N/A</v>
      </c>
      <c r="X4362" s="39" t="e">
        <f>VLOOKUP(A4362,'[1]2019.30'!$A:$B,2,0)</f>
        <v>#N/A</v>
      </c>
      <c r="AJ4362" s="39" t="e">
        <f>VLOOKUP(A4362,[2]修订!$B:$C,2,0)</f>
        <v>#N/A</v>
      </c>
    </row>
    <row r="4363" s="39" customFormat="1" ht="36" spans="1:36">
      <c r="A4363" s="55">
        <v>330804</v>
      </c>
      <c r="B4363" s="52" t="s">
        <v>7206</v>
      </c>
      <c r="C4363" s="52"/>
      <c r="D4363" s="52" t="s">
        <v>7207</v>
      </c>
      <c r="E4363" s="56"/>
      <c r="F4363" s="56"/>
      <c r="G4363" s="52"/>
      <c r="H4363" s="47"/>
      <c r="I4363" s="44"/>
      <c r="J4363" s="39" t="str">
        <f>VLOOKUP(A4363,'[1]2019.11'!$A:$B,2,0)</f>
        <v>其他血管手术</v>
      </c>
      <c r="K4363" s="39">
        <f>IF(B4363=J4363,0,1)</f>
        <v>0</v>
      </c>
      <c r="L4363" s="39">
        <v>0</v>
      </c>
      <c r="M4363" s="39">
        <f>IF(C4363=L4363,0,1)</f>
        <v>0</v>
      </c>
      <c r="N4363" s="39" t="str">
        <f>VLOOKUP(A4363,'[1]2019.11'!$A:$D,4,0)</f>
        <v>各种人工血管、转流管、人工补片等</v>
      </c>
      <c r="O4363" s="39">
        <f>IF(D4363=N4363,0,1)</f>
        <v>0</v>
      </c>
      <c r="P4363" s="39" t="e">
        <f>VLOOKUP(A4363:A4364,'[1]2019.11'!$A:$E,5,0)</f>
        <v>#REF!</v>
      </c>
      <c r="Q4363" s="39" t="e">
        <f>IF(E4363=P4363,0,1)</f>
        <v>#REF!</v>
      </c>
      <c r="R4363" s="39" t="e">
        <f>VLOOKUP(A4363,'[1]2019.11'!$A:$F,6,0)</f>
        <v>#REF!</v>
      </c>
      <c r="S4363" s="39" t="e">
        <f>IF(F4363=R4363,0,1)</f>
        <v>#REF!</v>
      </c>
      <c r="V4363" s="39">
        <v>0</v>
      </c>
      <c r="W4363" s="39">
        <f>IF(G4363=V4363,0,1)</f>
        <v>0</v>
      </c>
      <c r="X4363" s="39" t="str">
        <f>VLOOKUP(A4363,'[1]2019.30'!$A:$B,2,0)</f>
        <v>其他血管手术</v>
      </c>
      <c r="Y4363" s="39">
        <f>IF(B4363=X4363,0,1)</f>
        <v>0</v>
      </c>
      <c r="Z4363" s="39">
        <v>0</v>
      </c>
      <c r="AA4363" s="39">
        <f>IF(C4363=Z4363,0,1)</f>
        <v>0</v>
      </c>
      <c r="AB4363" s="39" t="str">
        <f>VLOOKUP(A4363,'[1]2019.30'!$A:$D,4,0)</f>
        <v>各种人工血管、转流管、人工补片等</v>
      </c>
      <c r="AC4363" s="39">
        <f>IF(D4363=AB4363,0,1)</f>
        <v>0</v>
      </c>
      <c r="AD4363" s="39" t="e">
        <f>VLOOKUP(A4363,'[1]2019.30'!$A:$E,5,0)</f>
        <v>#REF!</v>
      </c>
      <c r="AE4363" s="39" t="e">
        <f>IF(E4363=AD4363,0,1)</f>
        <v>#REF!</v>
      </c>
      <c r="AF4363" s="39" t="e">
        <f>VLOOKUP(A4363,'[1]2019.30'!$A:$F,6,0)</f>
        <v>#REF!</v>
      </c>
      <c r="AG4363" s="39" t="e">
        <f>IF(F4363=AF4363,0,1)</f>
        <v>#REF!</v>
      </c>
      <c r="AH4363" s="39">
        <v>0</v>
      </c>
      <c r="AI4363" s="39">
        <f>IF(G4363=AH4363,0,1)</f>
        <v>0</v>
      </c>
      <c r="AJ4363" s="39" t="e">
        <f>VLOOKUP(A4363,[2]修订!$B:$C,2,0)</f>
        <v>#N/A</v>
      </c>
    </row>
    <row r="4364" s="39" customFormat="1" spans="1:36">
      <c r="A4364" s="55">
        <v>330804001</v>
      </c>
      <c r="B4364" s="52" t="s">
        <v>7208</v>
      </c>
      <c r="C4364" s="52" t="s">
        <v>7209</v>
      </c>
      <c r="D4364" s="52"/>
      <c r="E4364" s="56" t="s">
        <v>28</v>
      </c>
      <c r="F4364" s="56">
        <v>2350</v>
      </c>
      <c r="G4364" s="52"/>
      <c r="H4364" s="47"/>
      <c r="I4364" s="44"/>
      <c r="J4364" s="39" t="e">
        <f>VLOOKUP(A4364,'[1]2019.11'!$A:$B,2,0)</f>
        <v>#N/A</v>
      </c>
      <c r="X4364" s="39" t="e">
        <f>VLOOKUP(A4364,'[1]2019.30'!$A:$B,2,0)</f>
        <v>#N/A</v>
      </c>
      <c r="AJ4364" s="39" t="e">
        <f>VLOOKUP(A4364,[2]修订!$B:$C,2,0)</f>
        <v>#N/A</v>
      </c>
    </row>
    <row r="4365" s="39" customFormat="1" ht="24" spans="1:36">
      <c r="A4365" s="55">
        <v>330804002</v>
      </c>
      <c r="B4365" s="52" t="s">
        <v>7210</v>
      </c>
      <c r="C4365" s="52" t="s">
        <v>7211</v>
      </c>
      <c r="D4365" s="52" t="s">
        <v>7212</v>
      </c>
      <c r="E4365" s="56" t="s">
        <v>28</v>
      </c>
      <c r="F4365" s="56">
        <v>1500</v>
      </c>
      <c r="G4365" s="52"/>
      <c r="H4365" s="47"/>
      <c r="I4365" s="44"/>
      <c r="J4365" s="39" t="e">
        <f>VLOOKUP(A4365,'[1]2019.11'!$A:$B,2,0)</f>
        <v>#N/A</v>
      </c>
      <c r="X4365" s="39" t="e">
        <f>VLOOKUP(A4365,'[1]2019.30'!$A:$B,2,0)</f>
        <v>#N/A</v>
      </c>
      <c r="AJ4365" s="39" t="e">
        <f>VLOOKUP(A4365,[2]修订!$B:$C,2,0)</f>
        <v>#N/A</v>
      </c>
    </row>
    <row r="4366" s="39" customFormat="1" spans="1:36">
      <c r="A4366" s="55">
        <v>330804003</v>
      </c>
      <c r="B4366" s="52" t="s">
        <v>7213</v>
      </c>
      <c r="C4366" s="52" t="s">
        <v>7214</v>
      </c>
      <c r="D4366" s="52"/>
      <c r="E4366" s="56" t="s">
        <v>28</v>
      </c>
      <c r="F4366" s="56">
        <v>1700</v>
      </c>
      <c r="G4366" s="52"/>
      <c r="H4366" s="47"/>
      <c r="I4366" s="44"/>
      <c r="J4366" s="39" t="e">
        <f>VLOOKUP(A4366,'[1]2019.11'!$A:$B,2,0)</f>
        <v>#N/A</v>
      </c>
      <c r="X4366" s="39" t="e">
        <f>VLOOKUP(A4366,'[1]2019.30'!$A:$B,2,0)</f>
        <v>#N/A</v>
      </c>
      <c r="AJ4366" s="39" t="e">
        <f>VLOOKUP(A4366,[2]修订!$B:$C,2,0)</f>
        <v>#N/A</v>
      </c>
    </row>
    <row r="4367" s="39" customFormat="1" ht="24" spans="1:36">
      <c r="A4367" s="55">
        <v>330804004</v>
      </c>
      <c r="B4367" s="52" t="s">
        <v>7215</v>
      </c>
      <c r="C4367" s="52"/>
      <c r="D4367" s="52"/>
      <c r="E4367" s="56" t="s">
        <v>28</v>
      </c>
      <c r="F4367" s="56">
        <v>1400</v>
      </c>
      <c r="G4367" s="52"/>
      <c r="H4367" s="47"/>
      <c r="I4367" s="44"/>
      <c r="J4367" s="39" t="e">
        <f>VLOOKUP(A4367,'[1]2019.11'!$A:$B,2,0)</f>
        <v>#N/A</v>
      </c>
      <c r="X4367" s="39" t="e">
        <f>VLOOKUP(A4367,'[1]2019.30'!$A:$B,2,0)</f>
        <v>#N/A</v>
      </c>
      <c r="AJ4367" s="39" t="e">
        <f>VLOOKUP(A4367,[2]修订!$B:$C,2,0)</f>
        <v>#N/A</v>
      </c>
    </row>
    <row r="4368" s="39" customFormat="1" ht="36" spans="1:36">
      <c r="A4368" s="55">
        <v>330804005</v>
      </c>
      <c r="B4368" s="52" t="s">
        <v>7216</v>
      </c>
      <c r="C4368" s="52" t="s">
        <v>7217</v>
      </c>
      <c r="D4368" s="52"/>
      <c r="E4368" s="56" t="s">
        <v>28</v>
      </c>
      <c r="F4368" s="56">
        <v>2450</v>
      </c>
      <c r="G4368" s="52"/>
      <c r="H4368" s="47"/>
      <c r="I4368" s="44"/>
      <c r="J4368" s="39" t="e">
        <f>VLOOKUP(A4368,'[1]2019.11'!$A:$B,2,0)</f>
        <v>#N/A</v>
      </c>
      <c r="X4368" s="39" t="e">
        <f>VLOOKUP(A4368,'[1]2019.30'!$A:$B,2,0)</f>
        <v>#N/A</v>
      </c>
      <c r="AJ4368" s="39" t="e">
        <f>VLOOKUP(A4368,[2]修订!$B:$C,2,0)</f>
        <v>#N/A</v>
      </c>
    </row>
    <row r="4369" s="39" customFormat="1" ht="24" spans="1:36">
      <c r="A4369" s="55">
        <v>330804006</v>
      </c>
      <c r="B4369" s="52" t="s">
        <v>7218</v>
      </c>
      <c r="C4369" s="52"/>
      <c r="D4369" s="52"/>
      <c r="E4369" s="56" t="s">
        <v>28</v>
      </c>
      <c r="F4369" s="56">
        <v>2800</v>
      </c>
      <c r="G4369" s="52"/>
      <c r="H4369" s="47"/>
      <c r="I4369" s="44"/>
      <c r="J4369" s="39" t="e">
        <f>VLOOKUP(A4369,'[1]2019.11'!$A:$B,2,0)</f>
        <v>#N/A</v>
      </c>
      <c r="X4369" s="39" t="e">
        <f>VLOOKUP(A4369,'[1]2019.30'!$A:$B,2,0)</f>
        <v>#N/A</v>
      </c>
      <c r="AJ4369" s="39" t="e">
        <f>VLOOKUP(A4369,[2]修订!$B:$C,2,0)</f>
        <v>#N/A</v>
      </c>
    </row>
    <row r="4370" s="39" customFormat="1" ht="24" spans="1:36">
      <c r="A4370" s="55">
        <v>330804007</v>
      </c>
      <c r="B4370" s="52" t="s">
        <v>7219</v>
      </c>
      <c r="C4370" s="52" t="s">
        <v>7220</v>
      </c>
      <c r="D4370" s="52"/>
      <c r="E4370" s="56" t="s">
        <v>28</v>
      </c>
      <c r="F4370" s="56">
        <v>2050</v>
      </c>
      <c r="G4370" s="52"/>
      <c r="H4370" s="47"/>
      <c r="I4370" s="44"/>
      <c r="J4370" s="39" t="e">
        <f>VLOOKUP(A4370,'[1]2019.11'!$A:$B,2,0)</f>
        <v>#N/A</v>
      </c>
      <c r="X4370" s="39" t="e">
        <f>VLOOKUP(A4370,'[1]2019.30'!$A:$B,2,0)</f>
        <v>#N/A</v>
      </c>
      <c r="AJ4370" s="39" t="e">
        <f>VLOOKUP(A4370,[2]修订!$B:$C,2,0)</f>
        <v>#N/A</v>
      </c>
    </row>
    <row r="4371" s="39" customFormat="1" ht="60" spans="1:36">
      <c r="A4371" s="55">
        <v>330804008</v>
      </c>
      <c r="B4371" s="52" t="s">
        <v>7221</v>
      </c>
      <c r="C4371" s="52" t="s">
        <v>7222</v>
      </c>
      <c r="D4371" s="52" t="s">
        <v>5739</v>
      </c>
      <c r="E4371" s="56" t="s">
        <v>28</v>
      </c>
      <c r="F4371" s="56">
        <v>2800</v>
      </c>
      <c r="G4371" s="52"/>
      <c r="H4371" s="47"/>
      <c r="I4371" s="44"/>
      <c r="J4371" s="39" t="e">
        <f>VLOOKUP(A4371,'[1]2019.11'!$A:$B,2,0)</f>
        <v>#N/A</v>
      </c>
      <c r="X4371" s="39" t="e">
        <f>VLOOKUP(A4371,'[1]2019.30'!$A:$B,2,0)</f>
        <v>#N/A</v>
      </c>
      <c r="AJ4371" s="39" t="e">
        <f>VLOOKUP(A4371,[2]修订!$B:$C,2,0)</f>
        <v>#N/A</v>
      </c>
    </row>
    <row r="4372" s="39" customFormat="1" ht="36" spans="1:36">
      <c r="A4372" s="55">
        <v>330804009</v>
      </c>
      <c r="B4372" s="52" t="s">
        <v>7223</v>
      </c>
      <c r="C4372" s="52" t="s">
        <v>7224</v>
      </c>
      <c r="D4372" s="52" t="s">
        <v>5739</v>
      </c>
      <c r="E4372" s="56" t="s">
        <v>28</v>
      </c>
      <c r="F4372" s="56">
        <v>3600</v>
      </c>
      <c r="G4372" s="52"/>
      <c r="H4372" s="47"/>
      <c r="I4372" s="44"/>
      <c r="J4372" s="39" t="e">
        <f>VLOOKUP(A4372,'[1]2019.11'!$A:$B,2,0)</f>
        <v>#N/A</v>
      </c>
      <c r="X4372" s="39" t="e">
        <f>VLOOKUP(A4372,'[1]2019.30'!$A:$B,2,0)</f>
        <v>#N/A</v>
      </c>
      <c r="AJ4372" s="39" t="e">
        <f>VLOOKUP(A4372,[2]修订!$B:$C,2,0)</f>
        <v>#N/A</v>
      </c>
    </row>
    <row r="4373" s="39" customFormat="1" ht="24" spans="1:36">
      <c r="A4373" s="55">
        <v>330804010</v>
      </c>
      <c r="B4373" s="52" t="s">
        <v>7225</v>
      </c>
      <c r="C4373" s="52" t="s">
        <v>7226</v>
      </c>
      <c r="D4373" s="52" t="s">
        <v>5739</v>
      </c>
      <c r="E4373" s="56" t="s">
        <v>28</v>
      </c>
      <c r="F4373" s="56">
        <v>4900</v>
      </c>
      <c r="G4373" s="52"/>
      <c r="H4373" s="47"/>
      <c r="I4373" s="44"/>
      <c r="J4373" s="39" t="e">
        <f>VLOOKUP(A4373,'[1]2019.11'!$A:$B,2,0)</f>
        <v>#N/A</v>
      </c>
      <c r="X4373" s="39" t="e">
        <f>VLOOKUP(A4373,'[1]2019.30'!$A:$B,2,0)</f>
        <v>#N/A</v>
      </c>
      <c r="AJ4373" s="39" t="e">
        <f>VLOOKUP(A4373,[2]修订!$B:$C,2,0)</f>
        <v>#N/A</v>
      </c>
    </row>
    <row r="4374" s="39" customFormat="1" ht="36" spans="1:36">
      <c r="A4374" s="55">
        <v>330804011</v>
      </c>
      <c r="B4374" s="52" t="s">
        <v>7227</v>
      </c>
      <c r="C4374" s="52" t="s">
        <v>7228</v>
      </c>
      <c r="D4374" s="52" t="s">
        <v>5739</v>
      </c>
      <c r="E4374" s="56" t="s">
        <v>28</v>
      </c>
      <c r="F4374" s="56">
        <v>3600</v>
      </c>
      <c r="G4374" s="52"/>
      <c r="H4374" s="47"/>
      <c r="I4374" s="44"/>
      <c r="J4374" s="39" t="e">
        <f>VLOOKUP(A4374,'[1]2019.11'!$A:$B,2,0)</f>
        <v>#N/A</v>
      </c>
      <c r="X4374" s="39" t="e">
        <f>VLOOKUP(A4374,'[1]2019.30'!$A:$B,2,0)</f>
        <v>#N/A</v>
      </c>
      <c r="AJ4374" s="39" t="e">
        <f>VLOOKUP(A4374,[2]修订!$B:$C,2,0)</f>
        <v>#N/A</v>
      </c>
    </row>
    <row r="4375" s="39" customFormat="1" ht="24" spans="1:36">
      <c r="A4375" s="55">
        <v>330804012</v>
      </c>
      <c r="B4375" s="52" t="s">
        <v>7229</v>
      </c>
      <c r="C4375" s="52" t="s">
        <v>7230</v>
      </c>
      <c r="D4375" s="52"/>
      <c r="E4375" s="56" t="s">
        <v>7231</v>
      </c>
      <c r="F4375" s="56">
        <v>3400</v>
      </c>
      <c r="G4375" s="52" t="s">
        <v>7232</v>
      </c>
      <c r="H4375" s="47"/>
      <c r="I4375" s="44"/>
      <c r="J4375" s="39" t="e">
        <f>VLOOKUP(A4375,'[1]2019.11'!$A:$B,2,0)</f>
        <v>#N/A</v>
      </c>
      <c r="X4375" s="39" t="e">
        <f>VLOOKUP(A4375,'[1]2019.30'!$A:$B,2,0)</f>
        <v>#N/A</v>
      </c>
      <c r="AJ4375" s="39" t="e">
        <f>VLOOKUP(A4375,[2]修订!$B:$C,2,0)</f>
        <v>#N/A</v>
      </c>
    </row>
    <row r="4376" s="39" customFormat="1" ht="24" spans="1:36">
      <c r="A4376" s="55">
        <v>330804013</v>
      </c>
      <c r="B4376" s="52" t="s">
        <v>7233</v>
      </c>
      <c r="C4376" s="52" t="s">
        <v>7234</v>
      </c>
      <c r="D4376" s="52" t="s">
        <v>7235</v>
      </c>
      <c r="E4376" s="56" t="s">
        <v>28</v>
      </c>
      <c r="F4376" s="56">
        <v>2350</v>
      </c>
      <c r="G4376" s="52"/>
      <c r="H4376" s="47"/>
      <c r="I4376" s="44"/>
      <c r="J4376" s="39" t="e">
        <f>VLOOKUP(A4376,'[1]2019.11'!$A:$B,2,0)</f>
        <v>#N/A</v>
      </c>
      <c r="X4376" s="39" t="e">
        <f>VLOOKUP(A4376,'[1]2019.30'!$A:$B,2,0)</f>
        <v>#N/A</v>
      </c>
      <c r="AJ4376" s="39" t="e">
        <f>VLOOKUP(A4376,[2]修订!$B:$C,2,0)</f>
        <v>#N/A</v>
      </c>
    </row>
    <row r="4377" s="39" customFormat="1" spans="1:36">
      <c r="A4377" s="55">
        <v>330804014</v>
      </c>
      <c r="B4377" s="52" t="s">
        <v>7236</v>
      </c>
      <c r="C4377" s="52" t="s">
        <v>7237</v>
      </c>
      <c r="D4377" s="52"/>
      <c r="E4377" s="56" t="s">
        <v>28</v>
      </c>
      <c r="F4377" s="56">
        <v>2350</v>
      </c>
      <c r="G4377" s="52"/>
      <c r="H4377" s="47"/>
      <c r="I4377" s="44"/>
      <c r="J4377" s="39" t="e">
        <f>VLOOKUP(A4377,'[1]2019.11'!$A:$B,2,0)</f>
        <v>#N/A</v>
      </c>
      <c r="X4377" s="39" t="e">
        <f>VLOOKUP(A4377,'[1]2019.30'!$A:$B,2,0)</f>
        <v>#N/A</v>
      </c>
      <c r="AJ4377" s="39" t="e">
        <f>VLOOKUP(A4377,[2]修订!$B:$C,2,0)</f>
        <v>#N/A</v>
      </c>
    </row>
    <row r="4378" s="39" customFormat="1" spans="1:36">
      <c r="A4378" s="55">
        <v>330804015</v>
      </c>
      <c r="B4378" s="52" t="s">
        <v>7238</v>
      </c>
      <c r="C4378" s="52"/>
      <c r="D4378" s="52"/>
      <c r="E4378" s="56" t="s">
        <v>28</v>
      </c>
      <c r="F4378" s="56">
        <v>2350</v>
      </c>
      <c r="G4378" s="52"/>
      <c r="H4378" s="47"/>
      <c r="I4378" s="44"/>
      <c r="J4378" s="39" t="e">
        <f>VLOOKUP(A4378,'[1]2019.11'!$A:$B,2,0)</f>
        <v>#N/A</v>
      </c>
      <c r="X4378" s="39" t="e">
        <f>VLOOKUP(A4378,'[1]2019.30'!$A:$B,2,0)</f>
        <v>#N/A</v>
      </c>
      <c r="AJ4378" s="39" t="e">
        <f>VLOOKUP(A4378,[2]修订!$B:$C,2,0)</f>
        <v>#N/A</v>
      </c>
    </row>
    <row r="4379" s="39" customFormat="1" ht="24" spans="1:36">
      <c r="A4379" s="55">
        <v>330804016</v>
      </c>
      <c r="B4379" s="52" t="s">
        <v>7239</v>
      </c>
      <c r="C4379" s="52" t="s">
        <v>7240</v>
      </c>
      <c r="D4379" s="52" t="s">
        <v>5739</v>
      </c>
      <c r="E4379" s="56" t="s">
        <v>28</v>
      </c>
      <c r="F4379" s="56">
        <v>2050</v>
      </c>
      <c r="G4379" s="52" t="s">
        <v>7241</v>
      </c>
      <c r="H4379" s="47"/>
      <c r="I4379" s="44"/>
      <c r="J4379" s="39" t="e">
        <f>VLOOKUP(A4379,'[1]2019.11'!$A:$B,2,0)</f>
        <v>#N/A</v>
      </c>
      <c r="X4379" s="39" t="e">
        <f>VLOOKUP(A4379,'[1]2019.30'!$A:$B,2,0)</f>
        <v>#N/A</v>
      </c>
      <c r="AJ4379" s="39" t="e">
        <f>VLOOKUP(A4379,[2]修订!$B:$C,2,0)</f>
        <v>#N/A</v>
      </c>
    </row>
    <row r="4380" s="39" customFormat="1" ht="24" spans="1:36">
      <c r="A4380" s="55">
        <v>330804017</v>
      </c>
      <c r="B4380" s="52" t="s">
        <v>7242</v>
      </c>
      <c r="C4380" s="52" t="s">
        <v>7243</v>
      </c>
      <c r="D4380" s="52" t="s">
        <v>5739</v>
      </c>
      <c r="E4380" s="56" t="s">
        <v>28</v>
      </c>
      <c r="F4380" s="56">
        <v>2050</v>
      </c>
      <c r="G4380" s="52" t="s">
        <v>7241</v>
      </c>
      <c r="H4380" s="47"/>
      <c r="I4380" s="44"/>
      <c r="J4380" s="39" t="e">
        <f>VLOOKUP(A4380,'[1]2019.11'!$A:$B,2,0)</f>
        <v>#N/A</v>
      </c>
      <c r="X4380" s="39" t="e">
        <f>VLOOKUP(A4380,'[1]2019.30'!$A:$B,2,0)</f>
        <v>#N/A</v>
      </c>
      <c r="AJ4380" s="39" t="e">
        <f>VLOOKUP(A4380,[2]修订!$B:$C,2,0)</f>
        <v>#N/A</v>
      </c>
    </row>
    <row r="4381" s="39" customFormat="1" ht="48" spans="1:36">
      <c r="A4381" s="55">
        <v>330804018</v>
      </c>
      <c r="B4381" s="52" t="s">
        <v>7244</v>
      </c>
      <c r="C4381" s="52" t="s">
        <v>7245</v>
      </c>
      <c r="D4381" s="52" t="s">
        <v>5739</v>
      </c>
      <c r="E4381" s="56" t="s">
        <v>28</v>
      </c>
      <c r="F4381" s="56">
        <v>2050</v>
      </c>
      <c r="G4381" s="52"/>
      <c r="H4381" s="47"/>
      <c r="I4381" s="44"/>
      <c r="J4381" s="39" t="e">
        <f>VLOOKUP(A4381,'[1]2019.11'!$A:$B,2,0)</f>
        <v>#N/A</v>
      </c>
      <c r="X4381" s="39" t="e">
        <f>VLOOKUP(A4381,'[1]2019.30'!$A:$B,2,0)</f>
        <v>#N/A</v>
      </c>
      <c r="AJ4381" s="39" t="e">
        <f>VLOOKUP(A4381,[2]修订!$B:$C,2,0)</f>
        <v>#N/A</v>
      </c>
    </row>
    <row r="4382" s="39" customFormat="1" ht="24" spans="1:36">
      <c r="A4382" s="55">
        <v>330804019</v>
      </c>
      <c r="B4382" s="52" t="s">
        <v>7246</v>
      </c>
      <c r="C4382" s="52" t="s">
        <v>7247</v>
      </c>
      <c r="D4382" s="52"/>
      <c r="E4382" s="56" t="s">
        <v>28</v>
      </c>
      <c r="F4382" s="56">
        <v>3600</v>
      </c>
      <c r="G4382" s="52"/>
      <c r="H4382" s="47"/>
      <c r="I4382" s="44"/>
      <c r="J4382" s="39" t="e">
        <f>VLOOKUP(A4382,'[1]2019.11'!$A:$B,2,0)</f>
        <v>#N/A</v>
      </c>
      <c r="X4382" s="39" t="e">
        <f>VLOOKUP(A4382,'[1]2019.30'!$A:$B,2,0)</f>
        <v>#N/A</v>
      </c>
      <c r="AJ4382" s="39" t="e">
        <f>VLOOKUP(A4382,[2]修订!$B:$C,2,0)</f>
        <v>#N/A</v>
      </c>
    </row>
    <row r="4383" s="39" customFormat="1" ht="24" spans="1:36">
      <c r="A4383" s="55">
        <v>330804020</v>
      </c>
      <c r="B4383" s="52" t="s">
        <v>7248</v>
      </c>
      <c r="C4383" s="52" t="s">
        <v>7249</v>
      </c>
      <c r="D4383" s="52"/>
      <c r="E4383" s="56" t="s">
        <v>28</v>
      </c>
      <c r="F4383" s="56">
        <v>3600</v>
      </c>
      <c r="G4383" s="52"/>
      <c r="H4383" s="47"/>
      <c r="I4383" s="44"/>
      <c r="J4383" s="39" t="e">
        <f>VLOOKUP(A4383,'[1]2019.11'!$A:$B,2,0)</f>
        <v>#N/A</v>
      </c>
      <c r="X4383" s="39" t="e">
        <f>VLOOKUP(A4383,'[1]2019.30'!$A:$B,2,0)</f>
        <v>#N/A</v>
      </c>
      <c r="AJ4383" s="39" t="e">
        <f>VLOOKUP(A4383,[2]修订!$B:$C,2,0)</f>
        <v>#N/A</v>
      </c>
    </row>
    <row r="4384" s="39" customFormat="1" spans="1:36">
      <c r="A4384" s="55">
        <v>330804021</v>
      </c>
      <c r="B4384" s="52" t="s">
        <v>7250</v>
      </c>
      <c r="C4384" s="52" t="s">
        <v>7251</v>
      </c>
      <c r="D4384" s="52"/>
      <c r="E4384" s="56" t="s">
        <v>28</v>
      </c>
      <c r="F4384" s="56">
        <v>2050</v>
      </c>
      <c r="G4384" s="52"/>
      <c r="H4384" s="47"/>
      <c r="I4384" s="44"/>
      <c r="J4384" s="39" t="e">
        <f>VLOOKUP(A4384,'[1]2019.11'!$A:$B,2,0)</f>
        <v>#N/A</v>
      </c>
      <c r="X4384" s="39" t="e">
        <f>VLOOKUP(A4384,'[1]2019.30'!$A:$B,2,0)</f>
        <v>#N/A</v>
      </c>
      <c r="AJ4384" s="39" t="e">
        <f>VLOOKUP(A4384,[2]修订!$B:$C,2,0)</f>
        <v>#N/A</v>
      </c>
    </row>
    <row r="4385" s="39" customFormat="1" spans="1:36">
      <c r="A4385" s="55">
        <v>330804022</v>
      </c>
      <c r="B4385" s="52" t="s">
        <v>7252</v>
      </c>
      <c r="C4385" s="52"/>
      <c r="D4385" s="52"/>
      <c r="E4385" s="56" t="s">
        <v>28</v>
      </c>
      <c r="F4385" s="56">
        <v>2050</v>
      </c>
      <c r="G4385" s="52"/>
      <c r="H4385" s="47"/>
      <c r="I4385" s="44"/>
      <c r="J4385" s="39" t="e">
        <f>VLOOKUP(A4385,'[1]2019.11'!$A:$B,2,0)</f>
        <v>#N/A</v>
      </c>
      <c r="X4385" s="39" t="e">
        <f>VLOOKUP(A4385,'[1]2019.30'!$A:$B,2,0)</f>
        <v>#N/A</v>
      </c>
      <c r="AJ4385" s="39" t="e">
        <f>VLOOKUP(A4385,[2]修订!$B:$C,2,0)</f>
        <v>#N/A</v>
      </c>
    </row>
    <row r="4386" s="39" customFormat="1" ht="24" spans="1:36">
      <c r="A4386" s="55">
        <v>330804023</v>
      </c>
      <c r="B4386" s="52" t="s">
        <v>7253</v>
      </c>
      <c r="C4386" s="52"/>
      <c r="D4386" s="52" t="s">
        <v>7254</v>
      </c>
      <c r="E4386" s="56" t="s">
        <v>28</v>
      </c>
      <c r="F4386" s="56">
        <v>2050</v>
      </c>
      <c r="G4386" s="52"/>
      <c r="H4386" s="47"/>
      <c r="I4386" s="44"/>
      <c r="J4386" s="39" t="e">
        <f>VLOOKUP(A4386,'[1]2019.11'!$A:$B,2,0)</f>
        <v>#N/A</v>
      </c>
      <c r="X4386" s="39" t="e">
        <f>VLOOKUP(A4386,'[1]2019.30'!$A:$B,2,0)</f>
        <v>#N/A</v>
      </c>
      <c r="AJ4386" s="39" t="e">
        <f>VLOOKUP(A4386,[2]修订!$B:$C,2,0)</f>
        <v>#N/A</v>
      </c>
    </row>
    <row r="4387" s="39" customFormat="1" ht="24" spans="1:36">
      <c r="A4387" s="55">
        <v>330804024</v>
      </c>
      <c r="B4387" s="52" t="s">
        <v>7255</v>
      </c>
      <c r="C4387" s="52" t="s">
        <v>7256</v>
      </c>
      <c r="D4387" s="52" t="s">
        <v>5739</v>
      </c>
      <c r="E4387" s="56" t="s">
        <v>28</v>
      </c>
      <c r="F4387" s="56">
        <v>2650</v>
      </c>
      <c r="G4387" s="52"/>
      <c r="H4387" s="47"/>
      <c r="I4387" s="44"/>
      <c r="J4387" s="39" t="e">
        <f>VLOOKUP(A4387,'[1]2019.11'!$A:$B,2,0)</f>
        <v>#N/A</v>
      </c>
      <c r="X4387" s="39" t="e">
        <f>VLOOKUP(A4387,'[1]2019.30'!$A:$B,2,0)</f>
        <v>#N/A</v>
      </c>
      <c r="AJ4387" s="39" t="e">
        <f>VLOOKUP(A4387,[2]修订!$B:$C,2,0)</f>
        <v>#N/A</v>
      </c>
    </row>
    <row r="4388" s="39" customFormat="1" ht="24" spans="1:36">
      <c r="A4388" s="55">
        <v>330804025</v>
      </c>
      <c r="B4388" s="52" t="s">
        <v>7257</v>
      </c>
      <c r="C4388" s="52"/>
      <c r="D4388" s="52"/>
      <c r="E4388" s="56" t="s">
        <v>28</v>
      </c>
      <c r="F4388" s="56">
        <v>2350</v>
      </c>
      <c r="G4388" s="52"/>
      <c r="H4388" s="47"/>
      <c r="I4388" s="44"/>
      <c r="J4388" s="39" t="e">
        <f>VLOOKUP(A4388,'[1]2019.11'!$A:$B,2,0)</f>
        <v>#N/A</v>
      </c>
      <c r="X4388" s="39" t="e">
        <f>VLOOKUP(A4388,'[1]2019.30'!$A:$B,2,0)</f>
        <v>#N/A</v>
      </c>
      <c r="AJ4388" s="39" t="e">
        <f>VLOOKUP(A4388,[2]修订!$B:$C,2,0)</f>
        <v>#N/A</v>
      </c>
    </row>
    <row r="4389" s="39" customFormat="1" ht="24" spans="1:36">
      <c r="A4389" s="55">
        <v>330804026</v>
      </c>
      <c r="B4389" s="52" t="s">
        <v>7258</v>
      </c>
      <c r="C4389" s="52"/>
      <c r="D4389" s="52" t="s">
        <v>5739</v>
      </c>
      <c r="E4389" s="56" t="s">
        <v>28</v>
      </c>
      <c r="F4389" s="56">
        <v>2650</v>
      </c>
      <c r="G4389" s="52"/>
      <c r="H4389" s="47"/>
      <c r="I4389" s="44"/>
      <c r="J4389" s="39" t="e">
        <f>VLOOKUP(A4389,'[1]2019.11'!$A:$B,2,0)</f>
        <v>#N/A</v>
      </c>
      <c r="X4389" s="39" t="e">
        <f>VLOOKUP(A4389,'[1]2019.30'!$A:$B,2,0)</f>
        <v>#N/A</v>
      </c>
      <c r="AJ4389" s="39" t="e">
        <f>VLOOKUP(A4389,[2]修订!$B:$C,2,0)</f>
        <v>#N/A</v>
      </c>
    </row>
    <row r="4390" s="39" customFormat="1" ht="24" spans="1:36">
      <c r="A4390" s="55">
        <v>330804027</v>
      </c>
      <c r="B4390" s="52" t="s">
        <v>7259</v>
      </c>
      <c r="C4390" s="52"/>
      <c r="D4390" s="52"/>
      <c r="E4390" s="56" t="s">
        <v>28</v>
      </c>
      <c r="F4390" s="56">
        <v>2350</v>
      </c>
      <c r="G4390" s="52"/>
      <c r="H4390" s="47"/>
      <c r="I4390" s="44"/>
      <c r="J4390" s="39" t="e">
        <f>VLOOKUP(A4390,'[1]2019.11'!$A:$B,2,0)</f>
        <v>#N/A</v>
      </c>
      <c r="X4390" s="39" t="e">
        <f>VLOOKUP(A4390,'[1]2019.30'!$A:$B,2,0)</f>
        <v>#N/A</v>
      </c>
      <c r="AJ4390" s="39" t="e">
        <f>VLOOKUP(A4390,[2]修订!$B:$C,2,0)</f>
        <v>#N/A</v>
      </c>
    </row>
    <row r="4391" s="39" customFormat="1" ht="24" spans="1:36">
      <c r="A4391" s="55">
        <v>330804028</v>
      </c>
      <c r="B4391" s="52" t="s">
        <v>7260</v>
      </c>
      <c r="C4391" s="52"/>
      <c r="D4391" s="52" t="s">
        <v>5739</v>
      </c>
      <c r="E4391" s="56" t="s">
        <v>28</v>
      </c>
      <c r="F4391" s="56">
        <v>2750</v>
      </c>
      <c r="G4391" s="52"/>
      <c r="H4391" s="47"/>
      <c r="I4391" s="44"/>
      <c r="J4391" s="39" t="e">
        <f>VLOOKUP(A4391,'[1]2019.11'!$A:$B,2,0)</f>
        <v>#N/A</v>
      </c>
      <c r="X4391" s="39" t="e">
        <f>VLOOKUP(A4391,'[1]2019.30'!$A:$B,2,0)</f>
        <v>#N/A</v>
      </c>
      <c r="AJ4391" s="39" t="e">
        <f>VLOOKUP(A4391,[2]修订!$B:$C,2,0)</f>
        <v>#N/A</v>
      </c>
    </row>
    <row r="4392" s="39" customFormat="1" ht="24" spans="1:36">
      <c r="A4392" s="55">
        <v>330804029</v>
      </c>
      <c r="B4392" s="52" t="s">
        <v>7261</v>
      </c>
      <c r="C4392" s="52"/>
      <c r="D4392" s="52"/>
      <c r="E4392" s="56" t="s">
        <v>28</v>
      </c>
      <c r="F4392" s="56">
        <v>1200</v>
      </c>
      <c r="G4392" s="52"/>
      <c r="H4392" s="47"/>
      <c r="I4392" s="44"/>
      <c r="J4392" s="39" t="e">
        <f>VLOOKUP(A4392,'[1]2019.11'!$A:$B,2,0)</f>
        <v>#N/A</v>
      </c>
      <c r="X4392" s="39" t="e">
        <f>VLOOKUP(A4392,'[1]2019.30'!$A:$B,2,0)</f>
        <v>#N/A</v>
      </c>
      <c r="AJ4392" s="39" t="e">
        <f>VLOOKUP(A4392,[2]修订!$B:$C,2,0)</f>
        <v>#N/A</v>
      </c>
    </row>
    <row r="4393" s="39" customFormat="1" ht="24" spans="1:36">
      <c r="A4393" s="55">
        <v>330804030</v>
      </c>
      <c r="B4393" s="52" t="s">
        <v>7262</v>
      </c>
      <c r="C4393" s="52"/>
      <c r="D4393" s="52"/>
      <c r="E4393" s="56" t="s">
        <v>28</v>
      </c>
      <c r="F4393" s="56">
        <v>1800</v>
      </c>
      <c r="G4393" s="52"/>
      <c r="H4393" s="47"/>
      <c r="I4393" s="44"/>
      <c r="J4393" s="39" t="e">
        <f>VLOOKUP(A4393,'[1]2019.11'!$A:$B,2,0)</f>
        <v>#N/A</v>
      </c>
      <c r="X4393" s="39" t="e">
        <f>VLOOKUP(A4393,'[1]2019.30'!$A:$B,2,0)</f>
        <v>#N/A</v>
      </c>
      <c r="AJ4393" s="39" t="e">
        <f>VLOOKUP(A4393,[2]修订!$B:$C,2,0)</f>
        <v>#N/A</v>
      </c>
    </row>
    <row r="4394" s="39" customFormat="1" ht="24" spans="1:36">
      <c r="A4394" s="55">
        <v>330804031</v>
      </c>
      <c r="B4394" s="52" t="s">
        <v>7263</v>
      </c>
      <c r="C4394" s="52"/>
      <c r="D4394" s="52" t="s">
        <v>5739</v>
      </c>
      <c r="E4394" s="56" t="s">
        <v>28</v>
      </c>
      <c r="F4394" s="56">
        <v>2050</v>
      </c>
      <c r="G4394" s="52"/>
      <c r="H4394" s="47"/>
      <c r="I4394" s="44"/>
      <c r="J4394" s="39" t="e">
        <f>VLOOKUP(A4394,'[1]2019.11'!$A:$B,2,0)</f>
        <v>#N/A</v>
      </c>
      <c r="X4394" s="39" t="e">
        <f>VLOOKUP(A4394,'[1]2019.30'!$A:$B,2,0)</f>
        <v>#N/A</v>
      </c>
      <c r="AJ4394" s="39" t="e">
        <f>VLOOKUP(A4394,[2]修订!$B:$C,2,0)</f>
        <v>#N/A</v>
      </c>
    </row>
    <row r="4395" s="39" customFormat="1" spans="1:36">
      <c r="A4395" s="55">
        <v>330804032</v>
      </c>
      <c r="B4395" s="52" t="s">
        <v>7264</v>
      </c>
      <c r="C4395" s="52"/>
      <c r="D4395" s="52"/>
      <c r="E4395" s="56" t="s">
        <v>28</v>
      </c>
      <c r="F4395" s="56">
        <v>2050</v>
      </c>
      <c r="G4395" s="52"/>
      <c r="H4395" s="47"/>
      <c r="I4395" s="44"/>
      <c r="J4395" s="39" t="e">
        <f>VLOOKUP(A4395,'[1]2019.11'!$A:$B,2,0)</f>
        <v>#N/A</v>
      </c>
      <c r="X4395" s="39" t="e">
        <f>VLOOKUP(A4395,'[1]2019.30'!$A:$B,2,0)</f>
        <v>#N/A</v>
      </c>
      <c r="AJ4395" s="39" t="e">
        <f>VLOOKUP(A4395,[2]修订!$B:$C,2,0)</f>
        <v>#N/A</v>
      </c>
    </row>
    <row r="4396" s="39" customFormat="1" spans="1:36">
      <c r="A4396" s="55">
        <v>330804033</v>
      </c>
      <c r="B4396" s="52" t="s">
        <v>7265</v>
      </c>
      <c r="C4396" s="52"/>
      <c r="D4396" s="52"/>
      <c r="E4396" s="56" t="s">
        <v>28</v>
      </c>
      <c r="F4396" s="56">
        <v>2050</v>
      </c>
      <c r="G4396" s="52"/>
      <c r="H4396" s="47"/>
      <c r="I4396" s="44"/>
      <c r="J4396" s="39" t="e">
        <f>VLOOKUP(A4396,'[1]2019.11'!$A:$B,2,0)</f>
        <v>#N/A</v>
      </c>
      <c r="X4396" s="39" t="e">
        <f>VLOOKUP(A4396,'[1]2019.30'!$A:$B,2,0)</f>
        <v>#N/A</v>
      </c>
      <c r="AJ4396" s="39" t="e">
        <f>VLOOKUP(A4396,[2]修订!$B:$C,2,0)</f>
        <v>#N/A</v>
      </c>
    </row>
    <row r="4397" s="39" customFormat="1" ht="24" spans="1:36">
      <c r="A4397" s="55">
        <v>330804034</v>
      </c>
      <c r="B4397" s="52" t="s">
        <v>7266</v>
      </c>
      <c r="C4397" s="52" t="s">
        <v>7267</v>
      </c>
      <c r="D4397" s="52"/>
      <c r="E4397" s="56" t="s">
        <v>28</v>
      </c>
      <c r="F4397" s="56">
        <v>2050</v>
      </c>
      <c r="G4397" s="52"/>
      <c r="H4397" s="47"/>
      <c r="I4397" s="44"/>
      <c r="J4397" s="39" t="e">
        <f>VLOOKUP(A4397,'[1]2019.11'!$A:$B,2,0)</f>
        <v>#N/A</v>
      </c>
      <c r="X4397" s="39" t="e">
        <f>VLOOKUP(A4397,'[1]2019.30'!$A:$B,2,0)</f>
        <v>#N/A</v>
      </c>
      <c r="AJ4397" s="39" t="e">
        <f>VLOOKUP(A4397,[2]修订!$B:$C,2,0)</f>
        <v>#N/A</v>
      </c>
    </row>
    <row r="4398" s="39" customFormat="1" spans="1:36">
      <c r="A4398" s="55">
        <v>330804035</v>
      </c>
      <c r="B4398" s="52" t="s">
        <v>7268</v>
      </c>
      <c r="C4398" s="52" t="s">
        <v>7269</v>
      </c>
      <c r="D4398" s="52" t="s">
        <v>7270</v>
      </c>
      <c r="E4398" s="56" t="s">
        <v>28</v>
      </c>
      <c r="F4398" s="56">
        <v>1700</v>
      </c>
      <c r="G4398" s="52"/>
      <c r="H4398" s="47"/>
      <c r="I4398" s="44"/>
      <c r="J4398" s="39" t="e">
        <f>VLOOKUP(A4398,'[1]2019.11'!$A:$B,2,0)</f>
        <v>#N/A</v>
      </c>
      <c r="X4398" s="39" t="e">
        <f>VLOOKUP(A4398,'[1]2019.30'!$A:$B,2,0)</f>
        <v>#N/A</v>
      </c>
      <c r="AJ4398" s="39" t="e">
        <f>VLOOKUP(A4398,[2]修订!$B:$C,2,0)</f>
        <v>#N/A</v>
      </c>
    </row>
    <row r="4399" s="39" customFormat="1" spans="1:36">
      <c r="A4399" s="55">
        <v>330804036</v>
      </c>
      <c r="B4399" s="52" t="s">
        <v>7271</v>
      </c>
      <c r="C4399" s="52"/>
      <c r="D4399" s="52"/>
      <c r="E4399" s="56" t="s">
        <v>28</v>
      </c>
      <c r="F4399" s="56">
        <v>1700</v>
      </c>
      <c r="G4399" s="52"/>
      <c r="H4399" s="47"/>
      <c r="I4399" s="44"/>
      <c r="J4399" s="39" t="e">
        <f>VLOOKUP(A4399,'[1]2019.11'!$A:$B,2,0)</f>
        <v>#N/A</v>
      </c>
      <c r="X4399" s="39" t="e">
        <f>VLOOKUP(A4399,'[1]2019.30'!$A:$B,2,0)</f>
        <v>#N/A</v>
      </c>
      <c r="AJ4399" s="39" t="e">
        <f>VLOOKUP(A4399,[2]修订!$B:$C,2,0)</f>
        <v>#N/A</v>
      </c>
    </row>
    <row r="4400" s="39" customFormat="1" ht="24" spans="1:36">
      <c r="A4400" s="55">
        <v>330804037</v>
      </c>
      <c r="B4400" s="52" t="s">
        <v>7272</v>
      </c>
      <c r="C4400" s="52"/>
      <c r="D4400" s="52"/>
      <c r="E4400" s="56" t="s">
        <v>28</v>
      </c>
      <c r="F4400" s="56">
        <v>2050</v>
      </c>
      <c r="G4400" s="52"/>
      <c r="H4400" s="47"/>
      <c r="I4400" s="44"/>
      <c r="J4400" s="39" t="e">
        <f>VLOOKUP(A4400,'[1]2019.11'!$A:$B,2,0)</f>
        <v>#N/A</v>
      </c>
      <c r="X4400" s="39" t="e">
        <f>VLOOKUP(A4400,'[1]2019.30'!$A:$B,2,0)</f>
        <v>#N/A</v>
      </c>
      <c r="AJ4400" s="39" t="e">
        <f>VLOOKUP(A4400,[2]修订!$B:$C,2,0)</f>
        <v>#N/A</v>
      </c>
    </row>
    <row r="4401" s="39" customFormat="1" ht="24" spans="1:36">
      <c r="A4401" s="55">
        <v>330804038</v>
      </c>
      <c r="B4401" s="52" t="s">
        <v>7273</v>
      </c>
      <c r="C4401" s="52" t="s">
        <v>7274</v>
      </c>
      <c r="D4401" s="52" t="s">
        <v>5739</v>
      </c>
      <c r="E4401" s="56" t="s">
        <v>28</v>
      </c>
      <c r="F4401" s="56">
        <v>2050</v>
      </c>
      <c r="G4401" s="52"/>
      <c r="H4401" s="47"/>
      <c r="I4401" s="44"/>
      <c r="J4401" s="39" t="e">
        <f>VLOOKUP(A4401,'[1]2019.11'!$A:$B,2,0)</f>
        <v>#N/A</v>
      </c>
      <c r="X4401" s="39" t="e">
        <f>VLOOKUP(A4401,'[1]2019.30'!$A:$B,2,0)</f>
        <v>#N/A</v>
      </c>
      <c r="AJ4401" s="39" t="e">
        <f>VLOOKUP(A4401,[2]修订!$B:$C,2,0)</f>
        <v>#N/A</v>
      </c>
    </row>
    <row r="4402" s="39" customFormat="1" spans="1:36">
      <c r="A4402" s="55">
        <v>330804039</v>
      </c>
      <c r="B4402" s="52" t="s">
        <v>7275</v>
      </c>
      <c r="C4402" s="52"/>
      <c r="D4402" s="52" t="s">
        <v>5739</v>
      </c>
      <c r="E4402" s="56" t="s">
        <v>28</v>
      </c>
      <c r="F4402" s="56">
        <v>1700</v>
      </c>
      <c r="G4402" s="52"/>
      <c r="H4402" s="47"/>
      <c r="I4402" s="44"/>
      <c r="J4402" s="39" t="e">
        <f>VLOOKUP(A4402,'[1]2019.11'!$A:$B,2,0)</f>
        <v>#N/A</v>
      </c>
      <c r="X4402" s="39" t="e">
        <f>VLOOKUP(A4402,'[1]2019.30'!$A:$B,2,0)</f>
        <v>#N/A</v>
      </c>
      <c r="AJ4402" s="39" t="e">
        <f>VLOOKUP(A4402,[2]修订!$B:$C,2,0)</f>
        <v>#N/A</v>
      </c>
    </row>
    <row r="4403" s="39" customFormat="1" spans="1:36">
      <c r="A4403" s="55">
        <v>330804040</v>
      </c>
      <c r="B4403" s="52" t="s">
        <v>7276</v>
      </c>
      <c r="C4403" s="52"/>
      <c r="D4403" s="52" t="s">
        <v>5739</v>
      </c>
      <c r="E4403" s="56" t="s">
        <v>28</v>
      </c>
      <c r="F4403" s="56">
        <v>1700</v>
      </c>
      <c r="G4403" s="52"/>
      <c r="H4403" s="47"/>
      <c r="I4403" s="44"/>
      <c r="J4403" s="39" t="e">
        <f>VLOOKUP(A4403,'[1]2019.11'!$A:$B,2,0)</f>
        <v>#N/A</v>
      </c>
      <c r="X4403" s="39" t="e">
        <f>VLOOKUP(A4403,'[1]2019.30'!$A:$B,2,0)</f>
        <v>#N/A</v>
      </c>
      <c r="AJ4403" s="39" t="e">
        <f>VLOOKUP(A4403,[2]修订!$B:$C,2,0)</f>
        <v>#N/A</v>
      </c>
    </row>
    <row r="4404" s="39" customFormat="1" ht="36" spans="1:36">
      <c r="A4404" s="55">
        <v>330804041</v>
      </c>
      <c r="B4404" s="52" t="s">
        <v>7277</v>
      </c>
      <c r="C4404" s="52" t="s">
        <v>7278</v>
      </c>
      <c r="D4404" s="52" t="s">
        <v>7279</v>
      </c>
      <c r="E4404" s="56" t="s">
        <v>28</v>
      </c>
      <c r="F4404" s="56">
        <v>1700</v>
      </c>
      <c r="G4404" s="52"/>
      <c r="H4404" s="47"/>
      <c r="I4404" s="44"/>
      <c r="J4404" s="39" t="e">
        <f>VLOOKUP(A4404,'[1]2019.11'!$A:$B,2,0)</f>
        <v>#N/A</v>
      </c>
      <c r="X4404" s="39" t="e">
        <f>VLOOKUP(A4404,'[1]2019.30'!$A:$B,2,0)</f>
        <v>#N/A</v>
      </c>
      <c r="AJ4404" s="39" t="e">
        <f>VLOOKUP(A4404,[2]修订!$B:$C,2,0)</f>
        <v>#N/A</v>
      </c>
    </row>
    <row r="4405" s="39" customFormat="1" spans="1:36">
      <c r="A4405" s="55">
        <v>330804042</v>
      </c>
      <c r="B4405" s="52" t="s">
        <v>7280</v>
      </c>
      <c r="C4405" s="52"/>
      <c r="D4405" s="52"/>
      <c r="E4405" s="56" t="s">
        <v>3119</v>
      </c>
      <c r="F4405" s="56">
        <v>1100</v>
      </c>
      <c r="G4405" s="52"/>
      <c r="H4405" s="47"/>
      <c r="I4405" s="44"/>
      <c r="J4405" s="39" t="e">
        <f>VLOOKUP(A4405,'[1]2019.11'!$A:$B,2,0)</f>
        <v>#N/A</v>
      </c>
      <c r="X4405" s="39" t="e">
        <f>VLOOKUP(A4405,'[1]2019.30'!$A:$B,2,0)</f>
        <v>#N/A</v>
      </c>
      <c r="AJ4405" s="39" t="e">
        <f>VLOOKUP(A4405,[2]修订!$B:$C,2,0)</f>
        <v>#N/A</v>
      </c>
    </row>
    <row r="4406" s="39" customFormat="1" ht="24" spans="1:36">
      <c r="A4406" s="55">
        <v>330804043</v>
      </c>
      <c r="B4406" s="52" t="s">
        <v>7281</v>
      </c>
      <c r="C4406" s="52" t="s">
        <v>7282</v>
      </c>
      <c r="D4406" s="52" t="s">
        <v>7235</v>
      </c>
      <c r="E4406" s="56" t="s">
        <v>3119</v>
      </c>
      <c r="F4406" s="56">
        <v>1350</v>
      </c>
      <c r="G4406" s="52" t="s">
        <v>7283</v>
      </c>
      <c r="H4406" s="47" t="s">
        <v>68</v>
      </c>
      <c r="I4406" s="44"/>
      <c r="J4406" s="39" t="e">
        <f>VLOOKUP(A4406,'[1]2019.11'!$A:$B,2,0)</f>
        <v>#N/A</v>
      </c>
      <c r="X4406" s="39" t="str">
        <f>VLOOKUP(A4406,'[1]2019.30'!$A:$B,2,0)</f>
        <v>肢体动静脉切开取栓术</v>
      </c>
      <c r="Y4406" s="39">
        <f>IF(B4406=X4406,0,1)</f>
        <v>0</v>
      </c>
      <c r="Z4406" s="39" t="s">
        <v>7282</v>
      </c>
      <c r="AA4406" s="39">
        <f>IF(C4406=Z4406,0,1)</f>
        <v>0</v>
      </c>
      <c r="AB4406" s="39" t="str">
        <f>VLOOKUP(A4406,'[1]2019.30'!$A:$D,4,0)</f>
        <v>取栓管</v>
      </c>
      <c r="AC4406" s="39">
        <f>IF(D4406=AB4406,0,1)</f>
        <v>0</v>
      </c>
      <c r="AD4406" s="39" t="str">
        <f>VLOOKUP(A4406,'[1]2019.30'!$A:$E,5,0)</f>
        <v>每个切口</v>
      </c>
      <c r="AE4406" s="39">
        <f>IF(E4406=AD4406,0,1)</f>
        <v>0</v>
      </c>
      <c r="AF4406" s="39">
        <f>VLOOKUP(A4406,'[1]2019.30'!$A:$F,6,0)</f>
        <v>1350</v>
      </c>
      <c r="AG4406" s="39">
        <f>IF(F4406=AF4406,0,1)</f>
        <v>0</v>
      </c>
      <c r="AH4406" s="39" t="s">
        <v>7283</v>
      </c>
      <c r="AI4406" s="39">
        <f>IF(G4406=AH4406,0,1)</f>
        <v>0</v>
      </c>
      <c r="AJ4406" s="39" t="e">
        <f>VLOOKUP(A4406,[2]修订!$B:$C,2,0)</f>
        <v>#N/A</v>
      </c>
    </row>
    <row r="4407" s="39" customFormat="1" ht="24" spans="1:36">
      <c r="A4407" s="55">
        <v>330804044</v>
      </c>
      <c r="B4407" s="52" t="s">
        <v>7284</v>
      </c>
      <c r="C4407" s="52" t="s">
        <v>7285</v>
      </c>
      <c r="D4407" s="52"/>
      <c r="E4407" s="56" t="s">
        <v>28</v>
      </c>
      <c r="F4407" s="56">
        <v>1250</v>
      </c>
      <c r="G4407" s="52"/>
      <c r="H4407" s="47" t="s">
        <v>68</v>
      </c>
      <c r="I4407" s="44"/>
      <c r="J4407" s="39" t="e">
        <f>VLOOKUP(A4407,'[1]2019.11'!$A:$B,2,0)</f>
        <v>#N/A</v>
      </c>
      <c r="X4407" s="39" t="str">
        <f>VLOOKUP(A4407,'[1]2019.30'!$A:$B,2,0)</f>
        <v>上肢血管探查术</v>
      </c>
      <c r="Y4407" s="39">
        <f>IF(B4407=X4407,0,1)</f>
        <v>0</v>
      </c>
      <c r="Z4407" s="39" t="s">
        <v>7285</v>
      </c>
      <c r="AA4407" s="39">
        <f>IF(C4407=Z4407,0,1)</f>
        <v>0</v>
      </c>
      <c r="AB4407" s="39" t="e">
        <f>VLOOKUP(A4407,'[1]2019.30'!$A:$D,4,0)</f>
        <v>#REF!</v>
      </c>
      <c r="AC4407" s="39" t="e">
        <f>IF(D4407=AB4407,0,1)</f>
        <v>#REF!</v>
      </c>
      <c r="AD4407" s="39" t="str">
        <f>VLOOKUP(A4407,'[1]2019.30'!$A:$E,5,0)</f>
        <v>次</v>
      </c>
      <c r="AE4407" s="39">
        <f>IF(E4407=AD4407,0,1)</f>
        <v>0</v>
      </c>
      <c r="AF4407" s="39">
        <f>VLOOKUP(A4407,'[1]2019.30'!$A:$F,6,0)</f>
        <v>1250</v>
      </c>
      <c r="AG4407" s="39">
        <f>IF(F4407=AF4407,0,1)</f>
        <v>0</v>
      </c>
      <c r="AH4407" s="39">
        <v>0</v>
      </c>
      <c r="AI4407" s="39">
        <f>IF(G4407=AH4407,0,1)</f>
        <v>0</v>
      </c>
      <c r="AJ4407" s="39" t="e">
        <f>VLOOKUP(A4407,[2]修订!$B:$C,2,0)</f>
        <v>#N/A</v>
      </c>
    </row>
    <row r="4408" s="39" customFormat="1" ht="24" spans="1:36">
      <c r="A4408" s="55">
        <v>330804045</v>
      </c>
      <c r="B4408" s="52" t="s">
        <v>7286</v>
      </c>
      <c r="C4408" s="52"/>
      <c r="D4408" s="52" t="s">
        <v>7287</v>
      </c>
      <c r="E4408" s="56" t="s">
        <v>28</v>
      </c>
      <c r="F4408" s="56">
        <v>3300</v>
      </c>
      <c r="G4408" s="52"/>
      <c r="H4408" s="47" t="s">
        <v>96</v>
      </c>
      <c r="I4408" s="44"/>
      <c r="J4408" s="39" t="e">
        <f>VLOOKUP(A4408,'[1]2019.11'!$A:$B,2,0)</f>
        <v>#N/A</v>
      </c>
      <c r="X4408" s="39" t="e">
        <f>VLOOKUP(A4408,'[1]2019.30'!$A:$B,2,0)</f>
        <v>#N/A</v>
      </c>
      <c r="AJ4408" s="39" t="e">
        <f>VLOOKUP(A4408,[2]修订!$B:$C,2,0)</f>
        <v>#N/A</v>
      </c>
    </row>
    <row r="4409" s="39" customFormat="1" ht="24" spans="1:36">
      <c r="A4409" s="55">
        <v>330804046</v>
      </c>
      <c r="B4409" s="52" t="s">
        <v>7288</v>
      </c>
      <c r="C4409" s="52" t="s">
        <v>7289</v>
      </c>
      <c r="D4409" s="52"/>
      <c r="E4409" s="56" t="s">
        <v>28</v>
      </c>
      <c r="F4409" s="56">
        <v>2250</v>
      </c>
      <c r="G4409" s="52"/>
      <c r="H4409" s="47"/>
      <c r="I4409" s="44"/>
      <c r="J4409" s="39" t="e">
        <f>VLOOKUP(A4409,'[1]2019.11'!$A:$B,2,0)</f>
        <v>#N/A</v>
      </c>
      <c r="X4409" s="39" t="e">
        <f>VLOOKUP(A4409,'[1]2019.30'!$A:$B,2,0)</f>
        <v>#N/A</v>
      </c>
      <c r="AJ4409" s="39" t="e">
        <f>VLOOKUP(A4409,[2]修订!$B:$C,2,0)</f>
        <v>#N/A</v>
      </c>
    </row>
    <row r="4410" s="39" customFormat="1" spans="1:36">
      <c r="A4410" s="55">
        <v>330804047</v>
      </c>
      <c r="B4410" s="52" t="s">
        <v>7290</v>
      </c>
      <c r="C4410" s="52" t="s">
        <v>7291</v>
      </c>
      <c r="D4410" s="52"/>
      <c r="E4410" s="56" t="s">
        <v>28</v>
      </c>
      <c r="F4410" s="56">
        <v>2250</v>
      </c>
      <c r="G4410" s="52"/>
      <c r="H4410" s="47"/>
      <c r="I4410" s="44"/>
      <c r="J4410" s="39" t="e">
        <f>VLOOKUP(A4410,'[1]2019.11'!$A:$B,2,0)</f>
        <v>#N/A</v>
      </c>
      <c r="X4410" s="39" t="e">
        <f>VLOOKUP(A4410,'[1]2019.30'!$A:$B,2,0)</f>
        <v>#N/A</v>
      </c>
      <c r="AJ4410" s="39" t="e">
        <f>VLOOKUP(A4410,[2]修订!$B:$C,2,0)</f>
        <v>#N/A</v>
      </c>
    </row>
    <row r="4411" s="39" customFormat="1" ht="24" spans="1:36">
      <c r="A4411" s="55">
        <v>330804048</v>
      </c>
      <c r="B4411" s="52" t="s">
        <v>7292</v>
      </c>
      <c r="C4411" s="52"/>
      <c r="D4411" s="52" t="s">
        <v>5739</v>
      </c>
      <c r="E4411" s="56" t="s">
        <v>28</v>
      </c>
      <c r="F4411" s="56">
        <v>2450</v>
      </c>
      <c r="G4411" s="52" t="s">
        <v>7293</v>
      </c>
      <c r="H4411" s="47"/>
      <c r="I4411" s="44"/>
      <c r="J4411" s="39" t="e">
        <f>VLOOKUP(A4411,'[1]2019.11'!$A:$B,2,0)</f>
        <v>#N/A</v>
      </c>
      <c r="X4411" s="39" t="e">
        <f>VLOOKUP(A4411,'[1]2019.30'!$A:$B,2,0)</f>
        <v>#N/A</v>
      </c>
      <c r="AJ4411" s="39" t="e">
        <f>VLOOKUP(A4411,[2]修订!$B:$C,2,0)</f>
        <v>#N/A</v>
      </c>
    </row>
    <row r="4412" s="39" customFormat="1" ht="24" spans="1:36">
      <c r="A4412" s="55">
        <v>330804049</v>
      </c>
      <c r="B4412" s="52" t="s">
        <v>7294</v>
      </c>
      <c r="C4412" s="52"/>
      <c r="D4412" s="52" t="s">
        <v>5739</v>
      </c>
      <c r="E4412" s="56" t="s">
        <v>28</v>
      </c>
      <c r="F4412" s="56">
        <v>2450</v>
      </c>
      <c r="G4412" s="52" t="s">
        <v>7293</v>
      </c>
      <c r="H4412" s="47"/>
      <c r="I4412" s="44"/>
      <c r="J4412" s="39" t="e">
        <f>VLOOKUP(A4412,'[1]2019.11'!$A:$B,2,0)</f>
        <v>#N/A</v>
      </c>
      <c r="X4412" s="39" t="e">
        <f>VLOOKUP(A4412,'[1]2019.30'!$A:$B,2,0)</f>
        <v>#N/A</v>
      </c>
      <c r="AJ4412" s="39" t="e">
        <f>VLOOKUP(A4412,[2]修订!$B:$C,2,0)</f>
        <v>#N/A</v>
      </c>
    </row>
    <row r="4413" s="39" customFormat="1" ht="24" spans="1:36">
      <c r="A4413" s="55">
        <v>330804050</v>
      </c>
      <c r="B4413" s="52" t="s">
        <v>7295</v>
      </c>
      <c r="C4413" s="52" t="s">
        <v>7296</v>
      </c>
      <c r="D4413" s="52"/>
      <c r="E4413" s="56" t="s">
        <v>28</v>
      </c>
      <c r="F4413" s="56">
        <v>2160</v>
      </c>
      <c r="G4413" s="52"/>
      <c r="H4413" s="47" t="s">
        <v>68</v>
      </c>
      <c r="I4413" s="44"/>
      <c r="J4413" s="39" t="e">
        <f>VLOOKUP(A4413,'[1]2019.11'!$A:$B,2,0)</f>
        <v>#N/A</v>
      </c>
      <c r="X4413" s="39" t="str">
        <f>VLOOKUP(A4413,'[1]2019.30'!$A:$B,2,0)</f>
        <v>肢体动静脉修复术</v>
      </c>
      <c r="Y4413" s="39">
        <f>IF(B4413=X4413,0,1)</f>
        <v>0</v>
      </c>
      <c r="Z4413" s="39" t="s">
        <v>7296</v>
      </c>
      <c r="AA4413" s="39">
        <f>IF(C4413=Z4413,0,1)</f>
        <v>0</v>
      </c>
      <c r="AB4413" s="39" t="e">
        <f>VLOOKUP(A4413,'[1]2019.30'!$A:$D,4,0)</f>
        <v>#REF!</v>
      </c>
      <c r="AC4413" s="39" t="e">
        <f>IF(D4413=AB4413,0,1)</f>
        <v>#REF!</v>
      </c>
      <c r="AD4413" s="39" t="str">
        <f>VLOOKUP(A4413,'[1]2019.30'!$A:$E,5,0)</f>
        <v>次</v>
      </c>
      <c r="AE4413" s="39">
        <f>IF(E4413=AD4413,0,1)</f>
        <v>0</v>
      </c>
      <c r="AF4413" s="39">
        <f>VLOOKUP(A4413,'[1]2019.30'!$A:$F,6,0)</f>
        <v>2160</v>
      </c>
      <c r="AG4413" s="39">
        <f>IF(F4413=AF4413,0,1)</f>
        <v>0</v>
      </c>
      <c r="AH4413" s="39">
        <v>0</v>
      </c>
      <c r="AI4413" s="39">
        <f>IF(G4413=AH4413,0,1)</f>
        <v>0</v>
      </c>
      <c r="AJ4413" s="39" t="e">
        <f>VLOOKUP(A4413,[2]修订!$B:$C,2,0)</f>
        <v>#N/A</v>
      </c>
    </row>
    <row r="4414" s="39" customFormat="1" ht="24" spans="1:36">
      <c r="A4414" s="55">
        <v>330804051</v>
      </c>
      <c r="B4414" s="52" t="s">
        <v>7297</v>
      </c>
      <c r="C4414" s="52" t="s">
        <v>7298</v>
      </c>
      <c r="D4414" s="52"/>
      <c r="E4414" s="56" t="s">
        <v>7299</v>
      </c>
      <c r="F4414" s="56">
        <v>850</v>
      </c>
      <c r="G4414" s="52"/>
      <c r="H4414" s="47"/>
      <c r="I4414" s="44"/>
      <c r="J4414" s="39" t="e">
        <f>VLOOKUP(A4414,'[1]2019.11'!$A:$B,2,0)</f>
        <v>#N/A</v>
      </c>
      <c r="X4414" s="39" t="e">
        <f>VLOOKUP(A4414,'[1]2019.30'!$A:$B,2,0)</f>
        <v>#N/A</v>
      </c>
      <c r="AJ4414" s="39" t="e">
        <f>VLOOKUP(A4414,[2]修订!$B:$C,2,0)</f>
        <v>#N/A</v>
      </c>
    </row>
    <row r="4415" s="39" customFormat="1" ht="24" spans="1:36">
      <c r="A4415" s="55">
        <v>330804052</v>
      </c>
      <c r="B4415" s="52" t="s">
        <v>7300</v>
      </c>
      <c r="C4415" s="52" t="s">
        <v>7301</v>
      </c>
      <c r="D4415" s="52" t="s">
        <v>7302</v>
      </c>
      <c r="E4415" s="56" t="s">
        <v>28</v>
      </c>
      <c r="F4415" s="56">
        <v>1500</v>
      </c>
      <c r="G4415" s="52"/>
      <c r="H4415" s="47"/>
      <c r="I4415" s="44"/>
      <c r="J4415" s="39" t="e">
        <f>VLOOKUP(A4415,'[1]2019.11'!$A:$B,2,0)</f>
        <v>#N/A</v>
      </c>
      <c r="X4415" s="39" t="e">
        <f>VLOOKUP(A4415,'[1]2019.30'!$A:$B,2,0)</f>
        <v>#N/A</v>
      </c>
      <c r="AJ4415" s="39" t="e">
        <f>VLOOKUP(A4415,[2]修订!$B:$C,2,0)</f>
        <v>#N/A</v>
      </c>
    </row>
    <row r="4416" s="39" customFormat="1" spans="1:36">
      <c r="A4416" s="55">
        <v>330804053</v>
      </c>
      <c r="B4416" s="52" t="s">
        <v>7303</v>
      </c>
      <c r="C4416" s="52"/>
      <c r="D4416" s="52"/>
      <c r="E4416" s="56" t="s">
        <v>28</v>
      </c>
      <c r="F4416" s="56">
        <v>1500</v>
      </c>
      <c r="G4416" s="52"/>
      <c r="H4416" s="47"/>
      <c r="I4416" s="44"/>
      <c r="J4416" s="39" t="e">
        <f>VLOOKUP(A4416,'[1]2019.11'!$A:$B,2,0)</f>
        <v>#N/A</v>
      </c>
      <c r="X4416" s="39" t="e">
        <f>VLOOKUP(A4416,'[1]2019.30'!$A:$B,2,0)</f>
        <v>#N/A</v>
      </c>
      <c r="AJ4416" s="39" t="e">
        <f>VLOOKUP(A4416,[2]修订!$B:$C,2,0)</f>
        <v>#N/A</v>
      </c>
    </row>
    <row r="4417" s="39" customFormat="1" ht="24" spans="1:36">
      <c r="A4417" s="55">
        <v>330804054</v>
      </c>
      <c r="B4417" s="52" t="s">
        <v>7304</v>
      </c>
      <c r="C4417" s="52" t="s">
        <v>7305</v>
      </c>
      <c r="D4417" s="52"/>
      <c r="E4417" s="56" t="s">
        <v>28</v>
      </c>
      <c r="F4417" s="56">
        <v>1040</v>
      </c>
      <c r="G4417" s="52"/>
      <c r="H4417" s="47" t="s">
        <v>68</v>
      </c>
      <c r="I4417" s="44"/>
      <c r="J4417" s="39" t="e">
        <f>VLOOKUP(A4417,'[1]2019.11'!$A:$B,2,0)</f>
        <v>#N/A</v>
      </c>
      <c r="X4417" s="39" t="str">
        <f>VLOOKUP(A4417,'[1]2019.30'!$A:$B,2,0)</f>
        <v>动静脉人工内瘘成形术</v>
      </c>
      <c r="Y4417" s="39">
        <f>IF(B4417=X4417,0,1)</f>
        <v>0</v>
      </c>
      <c r="Z4417" s="39" t="s">
        <v>7305</v>
      </c>
      <c r="AA4417" s="39">
        <f>IF(C4417=Z4417,0,1)</f>
        <v>0</v>
      </c>
      <c r="AB4417" s="39" t="e">
        <f>VLOOKUP(A4417,'[1]2019.30'!$A:$D,4,0)</f>
        <v>#REF!</v>
      </c>
      <c r="AC4417" s="39" t="e">
        <f>IF(D4417=AB4417,0,1)</f>
        <v>#REF!</v>
      </c>
      <c r="AD4417" s="39" t="str">
        <f>VLOOKUP(A4417,'[1]2019.30'!$A:$E,5,0)</f>
        <v>次</v>
      </c>
      <c r="AE4417" s="39">
        <f>IF(E4417=AD4417,0,1)</f>
        <v>0</v>
      </c>
      <c r="AF4417" s="39">
        <f>VLOOKUP(A4417,'[1]2019.30'!$A:$F,6,0)</f>
        <v>1040</v>
      </c>
      <c r="AG4417" s="39">
        <f>IF(F4417=AF4417,0,1)</f>
        <v>0</v>
      </c>
      <c r="AH4417" s="39">
        <v>0</v>
      </c>
      <c r="AI4417" s="39">
        <f>IF(G4417=AH4417,0,1)</f>
        <v>0</v>
      </c>
      <c r="AJ4417" s="39" t="e">
        <f>VLOOKUP(A4417,[2]修订!$B:$C,2,0)</f>
        <v>#N/A</v>
      </c>
    </row>
    <row r="4418" s="39" customFormat="1" ht="24" spans="1:36">
      <c r="A4418" s="55">
        <v>330804055</v>
      </c>
      <c r="B4418" s="52" t="s">
        <v>7306</v>
      </c>
      <c r="C4418" s="52" t="s">
        <v>7307</v>
      </c>
      <c r="D4418" s="52" t="s">
        <v>5739</v>
      </c>
      <c r="E4418" s="56" t="s">
        <v>28</v>
      </c>
      <c r="F4418" s="56">
        <v>1500</v>
      </c>
      <c r="G4418" s="52"/>
      <c r="H4418" s="47"/>
      <c r="I4418" s="44"/>
      <c r="J4418" s="39" t="e">
        <f>VLOOKUP(A4418,'[1]2019.11'!$A:$B,2,0)</f>
        <v>#N/A</v>
      </c>
      <c r="X4418" s="39" t="e">
        <f>VLOOKUP(A4418,'[1]2019.30'!$A:$B,2,0)</f>
        <v>#N/A</v>
      </c>
      <c r="AJ4418" s="39" t="e">
        <f>VLOOKUP(A4418,[2]修订!$B:$C,2,0)</f>
        <v>#N/A</v>
      </c>
    </row>
    <row r="4419" s="39" customFormat="1" spans="1:36">
      <c r="A4419" s="55">
        <v>330804056</v>
      </c>
      <c r="B4419" s="52" t="s">
        <v>7308</v>
      </c>
      <c r="C4419" s="52"/>
      <c r="D4419" s="52"/>
      <c r="E4419" s="56" t="s">
        <v>28</v>
      </c>
      <c r="F4419" s="56">
        <v>1500</v>
      </c>
      <c r="G4419" s="52"/>
      <c r="H4419" s="47"/>
      <c r="I4419" s="44"/>
      <c r="J4419" s="39" t="e">
        <f>VLOOKUP(A4419,'[1]2019.11'!$A:$B,2,0)</f>
        <v>#N/A</v>
      </c>
      <c r="X4419" s="39" t="e">
        <f>VLOOKUP(A4419,'[1]2019.30'!$A:$B,2,0)</f>
        <v>#N/A</v>
      </c>
      <c r="AJ4419" s="39" t="e">
        <f>VLOOKUP(A4419,[2]修订!$B:$C,2,0)</f>
        <v>#N/A</v>
      </c>
    </row>
    <row r="4420" s="39" customFormat="1" ht="24" spans="1:36">
      <c r="A4420" s="55">
        <v>330804057</v>
      </c>
      <c r="B4420" s="52" t="s">
        <v>7309</v>
      </c>
      <c r="C4420" s="52" t="s">
        <v>7310</v>
      </c>
      <c r="D4420" s="52"/>
      <c r="E4420" s="56" t="s">
        <v>28</v>
      </c>
      <c r="F4420" s="56">
        <v>2050</v>
      </c>
      <c r="G4420" s="52"/>
      <c r="H4420" s="47"/>
      <c r="I4420" s="44"/>
      <c r="J4420" s="39" t="e">
        <f>VLOOKUP(A4420,'[1]2019.11'!$A:$B,2,0)</f>
        <v>#N/A</v>
      </c>
      <c r="X4420" s="39" t="e">
        <f>VLOOKUP(A4420,'[1]2019.30'!$A:$B,2,0)</f>
        <v>#N/A</v>
      </c>
      <c r="AJ4420" s="39" t="e">
        <f>VLOOKUP(A4420,[2]修订!$B:$C,2,0)</f>
        <v>#N/A</v>
      </c>
    </row>
    <row r="4421" s="39" customFormat="1" spans="1:36">
      <c r="A4421" s="55">
        <v>330804058</v>
      </c>
      <c r="B4421" s="52" t="s">
        <v>7311</v>
      </c>
      <c r="C4421" s="52" t="s">
        <v>7312</v>
      </c>
      <c r="D4421" s="52"/>
      <c r="E4421" s="56" t="s">
        <v>28</v>
      </c>
      <c r="F4421" s="56">
        <v>1500</v>
      </c>
      <c r="G4421" s="52"/>
      <c r="H4421" s="47"/>
      <c r="I4421" s="44"/>
      <c r="J4421" s="39" t="e">
        <f>VLOOKUP(A4421,'[1]2019.11'!$A:$B,2,0)</f>
        <v>#N/A</v>
      </c>
      <c r="X4421" s="39" t="e">
        <f>VLOOKUP(A4421,'[1]2019.30'!$A:$B,2,0)</f>
        <v>#N/A</v>
      </c>
      <c r="AJ4421" s="39" t="e">
        <f>VLOOKUP(A4421,[2]修订!$B:$C,2,0)</f>
        <v>#N/A</v>
      </c>
    </row>
    <row r="4422" s="39" customFormat="1" spans="1:36">
      <c r="A4422" s="55">
        <v>330804059</v>
      </c>
      <c r="B4422" s="52" t="s">
        <v>7313</v>
      </c>
      <c r="C4422" s="52"/>
      <c r="D4422" s="52"/>
      <c r="E4422" s="56" t="s">
        <v>28</v>
      </c>
      <c r="F4422" s="56">
        <v>1500</v>
      </c>
      <c r="G4422" s="52"/>
      <c r="H4422" s="47"/>
      <c r="I4422" s="44"/>
      <c r="J4422" s="39" t="e">
        <f>VLOOKUP(A4422,'[1]2019.11'!$A:$B,2,0)</f>
        <v>#N/A</v>
      </c>
      <c r="X4422" s="39" t="e">
        <f>VLOOKUP(A4422,'[1]2019.30'!$A:$B,2,0)</f>
        <v>#N/A</v>
      </c>
      <c r="AJ4422" s="39" t="e">
        <f>VLOOKUP(A4422,[2]修订!$B:$C,2,0)</f>
        <v>#N/A</v>
      </c>
    </row>
    <row r="4423" s="39" customFormat="1" ht="24" spans="1:36">
      <c r="A4423" s="55">
        <v>330804060</v>
      </c>
      <c r="B4423" s="52" t="s">
        <v>7314</v>
      </c>
      <c r="C4423" s="52"/>
      <c r="D4423" s="52"/>
      <c r="E4423" s="56" t="s">
        <v>28</v>
      </c>
      <c r="F4423" s="56">
        <v>1850</v>
      </c>
      <c r="G4423" s="52"/>
      <c r="H4423" s="47"/>
      <c r="I4423" s="44"/>
      <c r="J4423" s="39" t="e">
        <f>VLOOKUP(A4423,'[1]2019.11'!$A:$B,2,0)</f>
        <v>#N/A</v>
      </c>
      <c r="X4423" s="39" t="e">
        <f>VLOOKUP(A4423,'[1]2019.30'!$A:$B,2,0)</f>
        <v>#N/A</v>
      </c>
      <c r="AJ4423" s="39" t="e">
        <f>VLOOKUP(A4423,[2]修订!$B:$C,2,0)</f>
        <v>#N/A</v>
      </c>
    </row>
    <row r="4424" s="39" customFormat="1" spans="1:36">
      <c r="A4424" s="55">
        <v>330804061</v>
      </c>
      <c r="B4424" s="52" t="s">
        <v>7315</v>
      </c>
      <c r="C4424" s="52"/>
      <c r="D4424" s="52"/>
      <c r="E4424" s="86" t="s">
        <v>507</v>
      </c>
      <c r="F4424" s="56">
        <v>930</v>
      </c>
      <c r="G4424" s="52"/>
      <c r="H4424" s="47"/>
      <c r="I4424" s="44"/>
      <c r="J4424" s="39" t="e">
        <f>VLOOKUP(A4424,'[1]2019.11'!$A:$B,2,0)</f>
        <v>#N/A</v>
      </c>
      <c r="X4424" s="39" t="e">
        <f>VLOOKUP(A4424,'[1]2019.30'!$A:$B,2,0)</f>
        <v>#N/A</v>
      </c>
      <c r="AJ4424" s="39" t="e">
        <f>VLOOKUP(A4424,[2]修订!$B:$C,2,0)</f>
        <v>#N/A</v>
      </c>
    </row>
    <row r="4425" s="39" customFormat="1" ht="40.5" spans="1:36">
      <c r="A4425" s="55">
        <v>330804062</v>
      </c>
      <c r="B4425" s="52" t="s">
        <v>7316</v>
      </c>
      <c r="C4425" s="52" t="s">
        <v>7317</v>
      </c>
      <c r="D4425" s="52"/>
      <c r="E4425" s="56" t="s">
        <v>507</v>
      </c>
      <c r="F4425" s="56">
        <v>1800</v>
      </c>
      <c r="G4425" s="52" t="s">
        <v>7318</v>
      </c>
      <c r="H4425" s="47" t="s">
        <v>557</v>
      </c>
      <c r="I4425" s="44"/>
      <c r="J4425" s="39" t="str">
        <f>VLOOKUP(A4425,'[1]2019.11'!$A:$B,2,0)</f>
        <v>大隐静脉高位结扎＋剥脱术</v>
      </c>
      <c r="K4425" s="39">
        <f>IF(B4425=J4425,0,1)</f>
        <v>0</v>
      </c>
      <c r="L4425" s="39" t="s">
        <v>7317</v>
      </c>
      <c r="M4425" s="39">
        <f>IF(C4425=L4425,0,1)</f>
        <v>0</v>
      </c>
      <c r="N4425" s="39" t="e">
        <f>VLOOKUP(A4425,'[1]2019.11'!$A:$D,4,0)</f>
        <v>#REF!</v>
      </c>
      <c r="O4425" s="39" t="e">
        <f>IF(D4425=N4425,0,1)</f>
        <v>#REF!</v>
      </c>
      <c r="P4425" s="39" t="str">
        <f>VLOOKUP(A4425:A4426,'[1]2019.11'!$A:$E,5,0)</f>
        <v>单侧</v>
      </c>
      <c r="Q4425" s="39">
        <f>IF(E4425=P4425,0,1)</f>
        <v>0</v>
      </c>
      <c r="R4425" s="39">
        <f>VLOOKUP(A4425,'[1]2019.11'!$A:$F,6,0)</f>
        <v>1440</v>
      </c>
      <c r="S4425" s="39">
        <f>IF(F4425=R4425,0,1)</f>
        <v>1</v>
      </c>
      <c r="T4425" s="39">
        <f>VLOOKUP(A4425,'[1]2019.30'!$A:$F,6,0)</f>
        <v>1800</v>
      </c>
      <c r="U4425" s="39">
        <f>IF(F4425=T4425,0,1)</f>
        <v>0</v>
      </c>
      <c r="V4425" s="39" t="s">
        <v>7319</v>
      </c>
      <c r="W4425" s="39">
        <f>IF(G4425=V4425,0,1)</f>
        <v>1</v>
      </c>
      <c r="X4425" s="39" t="str">
        <f>VLOOKUP(A4425,'[1]2019.30'!$A:$B,2,0)</f>
        <v>大隐静脉高位结扎＋剥脱术</v>
      </c>
      <c r="Y4425" s="39">
        <f>IF(B4425=X4425,0,1)</f>
        <v>0</v>
      </c>
      <c r="Z4425" s="39" t="s">
        <v>7317</v>
      </c>
      <c r="AA4425" s="39">
        <f>IF(C4425=Z4425,0,1)</f>
        <v>0</v>
      </c>
      <c r="AB4425" s="39" t="e">
        <f>VLOOKUP(A4425,'[1]2019.30'!$A:$D,4,0)</f>
        <v>#REF!</v>
      </c>
      <c r="AC4425" s="39" t="e">
        <f>IF(D4425=AB4425,0,1)</f>
        <v>#REF!</v>
      </c>
      <c r="AD4425" s="39" t="str">
        <f>VLOOKUP(A4425,'[1]2019.30'!$A:$E,5,0)</f>
        <v>单侧</v>
      </c>
      <c r="AE4425" s="39">
        <f>IF(E4425=AD4425,0,1)</f>
        <v>0</v>
      </c>
      <c r="AF4425" s="39">
        <f>VLOOKUP(A4425,'[1]2019.30'!$A:$F,6,0)</f>
        <v>1800</v>
      </c>
      <c r="AG4425" s="39">
        <f>IF(F4425=AF4425,0,1)</f>
        <v>0</v>
      </c>
      <c r="AH4425" s="39" t="s">
        <v>7319</v>
      </c>
      <c r="AI4425" s="39">
        <f>IF(G4425=AH4425,0,1)</f>
        <v>1</v>
      </c>
      <c r="AJ4425" s="39" t="e">
        <f>VLOOKUP(A4425,[2]修订!$B:$C,2,0)</f>
        <v>#N/A</v>
      </c>
    </row>
    <row r="4426" s="39" customFormat="1" ht="27" spans="1:36">
      <c r="A4426" s="55">
        <v>330804063</v>
      </c>
      <c r="B4426" s="52" t="s">
        <v>7320</v>
      </c>
      <c r="C4426" s="52" t="s">
        <v>7321</v>
      </c>
      <c r="D4426" s="52"/>
      <c r="E4426" s="56" t="s">
        <v>507</v>
      </c>
      <c r="F4426" s="56">
        <v>1600</v>
      </c>
      <c r="G4426" s="52"/>
      <c r="H4426" s="47" t="s">
        <v>5050</v>
      </c>
      <c r="I4426" s="44"/>
      <c r="J4426" s="39" t="e">
        <f>VLOOKUP(A4426,'[1]2019.11'!$A:$B,2,0)</f>
        <v>#N/A</v>
      </c>
      <c r="X4426" s="39" t="e">
        <f>VLOOKUP(A4426,'[1]2019.30'!$A:$B,2,0)</f>
        <v>#N/A</v>
      </c>
      <c r="AJ4426" s="39" t="e">
        <f>VLOOKUP(A4426,[2]修订!$B:$C,2,0)</f>
        <v>#N/A</v>
      </c>
    </row>
    <row r="4427" s="39" customFormat="1" spans="1:36">
      <c r="A4427" s="55">
        <v>330804064</v>
      </c>
      <c r="B4427" s="52" t="s">
        <v>7322</v>
      </c>
      <c r="C4427" s="52" t="s">
        <v>7323</v>
      </c>
      <c r="D4427" s="52"/>
      <c r="E4427" s="56" t="s">
        <v>28</v>
      </c>
      <c r="F4427" s="56">
        <v>1500</v>
      </c>
      <c r="G4427" s="52"/>
      <c r="H4427" s="47"/>
      <c r="I4427" s="44"/>
      <c r="J4427" s="39" t="e">
        <f>VLOOKUP(A4427,'[1]2019.11'!$A:$B,2,0)</f>
        <v>#N/A</v>
      </c>
      <c r="X4427" s="39" t="e">
        <f>VLOOKUP(A4427,'[1]2019.30'!$A:$B,2,0)</f>
        <v>#N/A</v>
      </c>
      <c r="AJ4427" s="39" t="e">
        <f>VLOOKUP(A4427,[2]修订!$B:$C,2,0)</f>
        <v>#N/A</v>
      </c>
    </row>
    <row r="4428" s="39" customFormat="1" spans="1:36">
      <c r="A4428" s="55">
        <v>330804065</v>
      </c>
      <c r="B4428" s="52" t="s">
        <v>7324</v>
      </c>
      <c r="C4428" s="52"/>
      <c r="D4428" s="52"/>
      <c r="E4428" s="56" t="s">
        <v>28</v>
      </c>
      <c r="F4428" s="56">
        <v>1300</v>
      </c>
      <c r="G4428" s="52"/>
      <c r="H4428" s="47"/>
      <c r="I4428" s="44"/>
      <c r="J4428" s="39" t="e">
        <f>VLOOKUP(A4428,'[1]2019.11'!$A:$B,2,0)</f>
        <v>#N/A</v>
      </c>
      <c r="X4428" s="39" t="e">
        <f>VLOOKUP(A4428,'[1]2019.30'!$A:$B,2,0)</f>
        <v>#N/A</v>
      </c>
      <c r="AJ4428" s="39" t="e">
        <f>VLOOKUP(A4428,[2]修订!$B:$C,2,0)</f>
        <v>#N/A</v>
      </c>
    </row>
    <row r="4429" s="39" customFormat="1" spans="1:36">
      <c r="A4429" s="55">
        <v>330804066</v>
      </c>
      <c r="B4429" s="52" t="s">
        <v>7325</v>
      </c>
      <c r="C4429" s="52" t="s">
        <v>7326</v>
      </c>
      <c r="D4429" s="52"/>
      <c r="E4429" s="56" t="s">
        <v>28</v>
      </c>
      <c r="F4429" s="56">
        <v>760</v>
      </c>
      <c r="G4429" s="52"/>
      <c r="H4429" s="47"/>
      <c r="I4429" s="44"/>
      <c r="J4429" s="39" t="e">
        <f>VLOOKUP(A4429,'[1]2019.11'!$A:$B,2,0)</f>
        <v>#N/A</v>
      </c>
      <c r="X4429" s="39" t="e">
        <f>VLOOKUP(A4429,'[1]2019.30'!$A:$B,2,0)</f>
        <v>#N/A</v>
      </c>
      <c r="AJ4429" s="39" t="e">
        <f>VLOOKUP(A4429,[2]修订!$B:$C,2,0)</f>
        <v>#N/A</v>
      </c>
    </row>
    <row r="4430" s="39" customFormat="1" ht="24" spans="1:36">
      <c r="A4430" s="55">
        <v>330804067</v>
      </c>
      <c r="B4430" s="52" t="s">
        <v>7327</v>
      </c>
      <c r="C4430" s="52" t="s">
        <v>7328</v>
      </c>
      <c r="D4430" s="52"/>
      <c r="E4430" s="56" t="s">
        <v>28</v>
      </c>
      <c r="F4430" s="56">
        <v>660</v>
      </c>
      <c r="G4430" s="52"/>
      <c r="H4430" s="47"/>
      <c r="I4430" s="44"/>
      <c r="J4430" s="39" t="e">
        <f>VLOOKUP(A4430,'[1]2019.11'!$A:$B,2,0)</f>
        <v>#N/A</v>
      </c>
      <c r="X4430" s="39" t="e">
        <f>VLOOKUP(A4430,'[1]2019.30'!$A:$B,2,0)</f>
        <v>#N/A</v>
      </c>
      <c r="AJ4430" s="39" t="e">
        <f>VLOOKUP(A4430,[2]修订!$B:$C,2,0)</f>
        <v>#N/A</v>
      </c>
    </row>
    <row r="4431" s="39" customFormat="1" spans="1:36">
      <c r="A4431" s="55">
        <v>330804068</v>
      </c>
      <c r="B4431" s="52" t="s">
        <v>7329</v>
      </c>
      <c r="C4431" s="52"/>
      <c r="D4431" s="52" t="s">
        <v>5739</v>
      </c>
      <c r="E4431" s="56"/>
      <c r="F4431" s="56"/>
      <c r="G4431" s="52"/>
      <c r="H4431" s="47"/>
      <c r="I4431" s="44"/>
      <c r="J4431" s="39" t="e">
        <f>VLOOKUP(A4431,'[1]2019.11'!$A:$B,2,0)</f>
        <v>#N/A</v>
      </c>
      <c r="X4431" s="39" t="e">
        <f>VLOOKUP(A4431,'[1]2019.30'!$A:$B,2,0)</f>
        <v>#N/A</v>
      </c>
      <c r="AJ4431" s="39" t="e">
        <f>VLOOKUP(A4431,[2]修订!$B:$C,2,0)</f>
        <v>#N/A</v>
      </c>
    </row>
    <row r="4432" s="39" customFormat="1" spans="1:36">
      <c r="A4432" s="55" t="s">
        <v>7330</v>
      </c>
      <c r="B4432" s="52" t="s">
        <v>7331</v>
      </c>
      <c r="C4432" s="52"/>
      <c r="D4432" s="52"/>
      <c r="E4432" s="56" t="s">
        <v>28</v>
      </c>
      <c r="F4432" s="56">
        <v>2450</v>
      </c>
      <c r="G4432" s="52"/>
      <c r="H4432" s="47"/>
      <c r="I4432" s="44"/>
      <c r="J4432" s="39" t="e">
        <f>VLOOKUP(A4432,'[1]2019.11'!$A:$B,2,0)</f>
        <v>#N/A</v>
      </c>
      <c r="X4432" s="39" t="e">
        <f>VLOOKUP(A4432,'[1]2019.30'!$A:$B,2,0)</f>
        <v>#N/A</v>
      </c>
      <c r="AJ4432" s="39" t="e">
        <f>VLOOKUP(A4432,[2]修订!$B:$C,2,0)</f>
        <v>#N/A</v>
      </c>
    </row>
    <row r="4433" s="39" customFormat="1" spans="1:36">
      <c r="A4433" s="55" t="s">
        <v>7332</v>
      </c>
      <c r="B4433" s="52" t="s">
        <v>7333</v>
      </c>
      <c r="C4433" s="52"/>
      <c r="D4433" s="52"/>
      <c r="E4433" s="56" t="s">
        <v>28</v>
      </c>
      <c r="F4433" s="56">
        <v>1900</v>
      </c>
      <c r="G4433" s="52"/>
      <c r="H4433" s="47"/>
      <c r="I4433" s="44"/>
      <c r="J4433" s="39" t="e">
        <f>VLOOKUP(A4433,'[1]2019.11'!$A:$B,2,0)</f>
        <v>#N/A</v>
      </c>
      <c r="X4433" s="39" t="e">
        <f>VLOOKUP(A4433,'[1]2019.30'!$A:$B,2,0)</f>
        <v>#N/A</v>
      </c>
      <c r="AJ4433" s="39" t="e">
        <f>VLOOKUP(A4433,[2]修订!$B:$C,2,0)</f>
        <v>#N/A</v>
      </c>
    </row>
    <row r="4434" s="39" customFormat="1" spans="1:36">
      <c r="A4434" s="55" t="s">
        <v>7334</v>
      </c>
      <c r="B4434" s="52" t="s">
        <v>7335</v>
      </c>
      <c r="C4434" s="52"/>
      <c r="D4434" s="52"/>
      <c r="E4434" s="56" t="s">
        <v>28</v>
      </c>
      <c r="F4434" s="56">
        <v>2050</v>
      </c>
      <c r="G4434" s="52"/>
      <c r="H4434" s="47"/>
      <c r="I4434" s="44"/>
      <c r="J4434" s="39" t="e">
        <f>VLOOKUP(A4434,'[1]2019.11'!$A:$B,2,0)</f>
        <v>#N/A</v>
      </c>
      <c r="X4434" s="39" t="e">
        <f>VLOOKUP(A4434,'[1]2019.30'!$A:$B,2,0)</f>
        <v>#N/A</v>
      </c>
      <c r="AJ4434" s="39" t="e">
        <f>VLOOKUP(A4434,[2]修订!$B:$C,2,0)</f>
        <v>#N/A</v>
      </c>
    </row>
    <row r="4435" s="39" customFormat="1" spans="1:36">
      <c r="A4435" s="55">
        <v>330804069</v>
      </c>
      <c r="B4435" s="52" t="s">
        <v>7336</v>
      </c>
      <c r="C4435" s="52"/>
      <c r="D4435" s="52"/>
      <c r="E4435" s="56" t="s">
        <v>28</v>
      </c>
      <c r="F4435" s="56">
        <v>1100</v>
      </c>
      <c r="G4435" s="52"/>
      <c r="H4435" s="47"/>
      <c r="I4435" s="44"/>
      <c r="J4435" s="39" t="e">
        <f>VLOOKUP(A4435,'[1]2019.11'!$A:$B,2,0)</f>
        <v>#N/A</v>
      </c>
      <c r="X4435" s="39" t="e">
        <f>VLOOKUP(A4435,'[1]2019.30'!$A:$B,2,0)</f>
        <v>#N/A</v>
      </c>
      <c r="AJ4435" s="39" t="e">
        <f>VLOOKUP(A4435,[2]修订!$B:$C,2,0)</f>
        <v>#N/A</v>
      </c>
    </row>
    <row r="4436" s="39" customFormat="1" spans="1:36">
      <c r="A4436" s="55">
        <v>330804070</v>
      </c>
      <c r="B4436" s="52" t="s">
        <v>7337</v>
      </c>
      <c r="C4436" s="52"/>
      <c r="D4436" s="52"/>
      <c r="E4436" s="56" t="s">
        <v>28</v>
      </c>
      <c r="F4436" s="62">
        <v>2100</v>
      </c>
      <c r="G4436" s="52"/>
      <c r="H4436" s="47" t="s">
        <v>96</v>
      </c>
      <c r="I4436" s="44"/>
      <c r="J4436" s="39" t="e">
        <f>VLOOKUP(A4436,'[1]2019.11'!$A:$B,2,0)</f>
        <v>#N/A</v>
      </c>
      <c r="X4436" s="39" t="e">
        <f>VLOOKUP(A4436,'[1]2019.30'!$A:$B,2,0)</f>
        <v>#N/A</v>
      </c>
      <c r="AJ4436" s="39" t="e">
        <f>VLOOKUP(A4436,[2]修订!$B:$C,2,0)</f>
        <v>#N/A</v>
      </c>
    </row>
    <row r="4437" s="39" customFormat="1" spans="1:36">
      <c r="A4437" s="55">
        <v>330804071</v>
      </c>
      <c r="B4437" s="52" t="s">
        <v>7338</v>
      </c>
      <c r="C4437" s="52"/>
      <c r="D4437" s="52" t="s">
        <v>5739</v>
      </c>
      <c r="E4437" s="56" t="s">
        <v>28</v>
      </c>
      <c r="F4437" s="56">
        <v>1950</v>
      </c>
      <c r="G4437" s="52"/>
      <c r="H4437" s="47"/>
      <c r="I4437" s="44"/>
      <c r="J4437" s="39" t="e">
        <f>VLOOKUP(A4437,'[1]2019.11'!$A:$B,2,0)</f>
        <v>#N/A</v>
      </c>
      <c r="X4437" s="39" t="e">
        <f>VLOOKUP(A4437,'[1]2019.30'!$A:$B,2,0)</f>
        <v>#N/A</v>
      </c>
      <c r="AJ4437" s="39" t="e">
        <f>VLOOKUP(A4437,[2]修订!$B:$C,2,0)</f>
        <v>#N/A</v>
      </c>
    </row>
    <row r="4438" s="39" customFormat="1" spans="1:36">
      <c r="A4438" s="55">
        <v>3309</v>
      </c>
      <c r="B4438" s="52" t="s">
        <v>7339</v>
      </c>
      <c r="C4438" s="52"/>
      <c r="D4438" s="52"/>
      <c r="E4438" s="56"/>
      <c r="F4438" s="56"/>
      <c r="G4438" s="52"/>
      <c r="H4438" s="47"/>
      <c r="I4438" s="44"/>
      <c r="J4438" s="39" t="str">
        <f>VLOOKUP(A4438,'[1]2019.11'!$A:$B,2,0)</f>
        <v>9．造血及淋巴系统手术</v>
      </c>
      <c r="K4438" s="39">
        <f>IF(B4438=J4438,0,1)</f>
        <v>0</v>
      </c>
      <c r="L4438" s="39">
        <v>0</v>
      </c>
      <c r="M4438" s="39">
        <f>IF(C4438=L4438,0,1)</f>
        <v>0</v>
      </c>
      <c r="N4438" s="39" t="e">
        <f>VLOOKUP(A4438,'[1]2019.11'!$A:$D,4,0)</f>
        <v>#REF!</v>
      </c>
      <c r="O4438" s="39" t="e">
        <f>IF(D4438=N4438,0,1)</f>
        <v>#REF!</v>
      </c>
      <c r="P4438" s="39" t="e">
        <f>VLOOKUP(A4438:A4439,'[1]2019.11'!$A:$E,5,0)</f>
        <v>#REF!</v>
      </c>
      <c r="Q4438" s="39" t="e">
        <f>IF(E4438=P4438,0,1)</f>
        <v>#REF!</v>
      </c>
      <c r="R4438" s="39" t="e">
        <f>VLOOKUP(A4438,'[1]2019.11'!$A:$F,6,0)</f>
        <v>#REF!</v>
      </c>
      <c r="S4438" s="39" t="e">
        <f>IF(F4438=R4438,0,1)</f>
        <v>#REF!</v>
      </c>
      <c r="V4438" s="39">
        <v>0</v>
      </c>
      <c r="W4438" s="39">
        <f>IF(G4438=V4438,0,1)</f>
        <v>0</v>
      </c>
      <c r="X4438" s="39" t="str">
        <f>VLOOKUP(A4438,'[1]2019.30'!$A:$B,2,0)</f>
        <v>9．造血及淋巴系统手术</v>
      </c>
      <c r="Y4438" s="39">
        <f t="shared" ref="Y4438:Y4442" si="906">IF(B4438=X4438,0,1)</f>
        <v>0</v>
      </c>
      <c r="Z4438" s="39">
        <v>0</v>
      </c>
      <c r="AA4438" s="39">
        <f t="shared" ref="AA4438:AA4442" si="907">IF(C4438=Z4438,0,1)</f>
        <v>0</v>
      </c>
      <c r="AB4438" s="39" t="e">
        <f>VLOOKUP(A4438,'[1]2019.30'!$A:$D,4,0)</f>
        <v>#REF!</v>
      </c>
      <c r="AC4438" s="39" t="e">
        <f t="shared" ref="AC4438:AC4442" si="908">IF(D4438=AB4438,0,1)</f>
        <v>#REF!</v>
      </c>
      <c r="AD4438" s="39">
        <f>VLOOKUP(A4438,'[1]2019.30'!$A:$E,5,0)</f>
        <v>0</v>
      </c>
      <c r="AE4438" s="39">
        <f t="shared" ref="AE4438:AE4442" si="909">IF(E4438=AD4438,0,1)</f>
        <v>0</v>
      </c>
      <c r="AF4438" s="39" t="e">
        <f>VLOOKUP(A4438,'[1]2019.30'!$A:$F,6,0)</f>
        <v>#REF!</v>
      </c>
      <c r="AG4438" s="39" t="e">
        <f t="shared" ref="AG4438:AG4442" si="910">IF(F4438=AF4438,0,1)</f>
        <v>#REF!</v>
      </c>
      <c r="AH4438" s="39">
        <v>0</v>
      </c>
      <c r="AI4438" s="39">
        <f>IF(G4438=AH4438,0,1)</f>
        <v>0</v>
      </c>
      <c r="AJ4438" s="39" t="e">
        <f>VLOOKUP(A4438,[2]修订!$B:$C,2,0)</f>
        <v>#N/A</v>
      </c>
    </row>
    <row r="4439" s="39" customFormat="1" spans="1:36">
      <c r="A4439" s="55">
        <v>330900001</v>
      </c>
      <c r="B4439" s="52" t="s">
        <v>7340</v>
      </c>
      <c r="C4439" s="52"/>
      <c r="D4439" s="52"/>
      <c r="E4439" s="56" t="s">
        <v>28</v>
      </c>
      <c r="F4439" s="62">
        <v>70</v>
      </c>
      <c r="G4439" s="52"/>
      <c r="H4439" s="47" t="s">
        <v>96</v>
      </c>
      <c r="I4439" s="44"/>
      <c r="J4439" s="39" t="e">
        <f>VLOOKUP(A4439,'[1]2019.11'!$A:$B,2,0)</f>
        <v>#N/A</v>
      </c>
      <c r="X4439" s="39" t="e">
        <f>VLOOKUP(A4439,'[1]2019.30'!$A:$B,2,0)</f>
        <v>#N/A</v>
      </c>
      <c r="AJ4439" s="39" t="e">
        <f>VLOOKUP(A4439,[2]修订!$B:$C,2,0)</f>
        <v>#N/A</v>
      </c>
    </row>
    <row r="4440" s="39" customFormat="1" ht="27" spans="1:36">
      <c r="A4440" s="55">
        <v>330900002</v>
      </c>
      <c r="B4440" s="52" t="s">
        <v>7341</v>
      </c>
      <c r="C4440" s="52" t="s">
        <v>4621</v>
      </c>
      <c r="D4440" s="52"/>
      <c r="E4440" s="56" t="s">
        <v>447</v>
      </c>
      <c r="F4440" s="62">
        <v>420</v>
      </c>
      <c r="G4440" s="52"/>
      <c r="H4440" s="47" t="s">
        <v>339</v>
      </c>
      <c r="I4440" s="44"/>
      <c r="J4440" s="39" t="e">
        <f>VLOOKUP(A4440,'[1]2019.11'!$A:$B,2,0)</f>
        <v>#N/A</v>
      </c>
      <c r="X4440" s="39" t="str">
        <f>VLOOKUP(A4440,'[1]2019.30'!$A:$B,2,0)</f>
        <v>体表淋巴结摘除术</v>
      </c>
      <c r="Y4440" s="39">
        <f t="shared" si="906"/>
        <v>0</v>
      </c>
      <c r="Z4440" s="39" t="s">
        <v>4621</v>
      </c>
      <c r="AA4440" s="39">
        <f t="shared" si="907"/>
        <v>0</v>
      </c>
      <c r="AB4440" s="39" t="e">
        <f>VLOOKUP(A4440,'[1]2019.30'!$A:$D,4,0)</f>
        <v>#REF!</v>
      </c>
      <c r="AC4440" s="39" t="e">
        <f t="shared" si="908"/>
        <v>#REF!</v>
      </c>
      <c r="AD4440" s="39" t="str">
        <f>VLOOKUP(A4440,'[1]2019.30'!$A:$E,5,0)</f>
        <v>每个部位</v>
      </c>
      <c r="AE4440" s="39">
        <f t="shared" si="909"/>
        <v>0</v>
      </c>
      <c r="AF4440" s="39">
        <f>VLOOKUP(A4440,'[1]2019.30'!$A:$F,6,0)</f>
        <v>300</v>
      </c>
      <c r="AG4440" s="39">
        <f t="shared" si="910"/>
        <v>1</v>
      </c>
      <c r="AH4440" s="39">
        <v>0</v>
      </c>
      <c r="AI4440" s="39">
        <f>IF(G4440=AH4440,0,1)</f>
        <v>0</v>
      </c>
      <c r="AJ4440" s="39" t="e">
        <f>VLOOKUP(A4440,[2]修订!$B:$C,2,0)</f>
        <v>#N/A</v>
      </c>
    </row>
    <row r="4441" s="39" customFormat="1" ht="27" spans="1:36">
      <c r="A4441" s="55">
        <v>330900003</v>
      </c>
      <c r="B4441" s="52" t="s">
        <v>7342</v>
      </c>
      <c r="C4441" s="52"/>
      <c r="D4441" s="52"/>
      <c r="E4441" s="56" t="s">
        <v>28</v>
      </c>
      <c r="F4441" s="56">
        <v>2520</v>
      </c>
      <c r="G4441" s="52"/>
      <c r="H4441" s="47" t="s">
        <v>40</v>
      </c>
      <c r="I4441" s="44"/>
      <c r="J4441" s="39" t="str">
        <f>VLOOKUP(A4441,'[1]2019.11'!$A:$B,2,0)</f>
        <v>颈淋巴结清扫术</v>
      </c>
      <c r="K4441" s="39">
        <f>IF(B4441=J4441,0,1)</f>
        <v>0</v>
      </c>
      <c r="L4441" s="39">
        <v>0</v>
      </c>
      <c r="M4441" s="39">
        <f>IF(C4441=L4441,0,1)</f>
        <v>0</v>
      </c>
      <c r="N4441" s="39" t="e">
        <f>VLOOKUP(A4441,'[1]2019.11'!$A:$D,4,0)</f>
        <v>#REF!</v>
      </c>
      <c r="O4441" s="39" t="e">
        <f>IF(D4441=N4441,0,1)</f>
        <v>#REF!</v>
      </c>
      <c r="P4441" s="39" t="str">
        <f>VLOOKUP(A4441:A4442,'[1]2019.11'!$A:$E,5,0)</f>
        <v>次</v>
      </c>
      <c r="Q4441" s="39">
        <f>IF(E4441=P4441,0,1)</f>
        <v>0</v>
      </c>
      <c r="R4441" s="39">
        <f>VLOOKUP(A4441,'[1]2019.11'!$A:$F,6,0)</f>
        <v>2250</v>
      </c>
      <c r="S4441" s="39">
        <f>IF(F4441=R4441,0,1)</f>
        <v>1</v>
      </c>
      <c r="T4441" s="39">
        <f>VLOOKUP(A4441,'[1]2019.30'!$A:$F,6,0)</f>
        <v>2520</v>
      </c>
      <c r="U4441" s="39">
        <f>IF(F4441=T4441,0,1)</f>
        <v>0</v>
      </c>
      <c r="V4441" s="39">
        <v>0</v>
      </c>
      <c r="W4441" s="39">
        <f>IF(G4441=V4441,0,1)</f>
        <v>0</v>
      </c>
      <c r="X4441" s="39" t="str">
        <f>VLOOKUP(A4441,'[1]2019.30'!$A:$B,2,0)</f>
        <v>颈淋巴结清扫术</v>
      </c>
      <c r="Y4441" s="39">
        <f t="shared" si="906"/>
        <v>0</v>
      </c>
      <c r="Z4441" s="39">
        <v>0</v>
      </c>
      <c r="AA4441" s="39">
        <f t="shared" si="907"/>
        <v>0</v>
      </c>
      <c r="AB4441" s="39" t="e">
        <f>VLOOKUP(A4441,'[1]2019.30'!$A:$D,4,0)</f>
        <v>#REF!</v>
      </c>
      <c r="AC4441" s="39" t="e">
        <f t="shared" si="908"/>
        <v>#REF!</v>
      </c>
      <c r="AD4441" s="39" t="str">
        <f>VLOOKUP(A4441,'[1]2019.30'!$A:$E,5,0)</f>
        <v>次</v>
      </c>
      <c r="AE4441" s="39">
        <f t="shared" si="909"/>
        <v>0</v>
      </c>
      <c r="AF4441" s="39">
        <f>VLOOKUP(A4441,'[1]2019.30'!$A:$F,6,0)</f>
        <v>2520</v>
      </c>
      <c r="AG4441" s="39">
        <f t="shared" si="910"/>
        <v>0</v>
      </c>
      <c r="AH4441" s="39">
        <v>0</v>
      </c>
      <c r="AI4441" s="39">
        <f>IF(G4441=AH4441,0,1)</f>
        <v>0</v>
      </c>
      <c r="AJ4441" s="39" t="e">
        <f>VLOOKUP(A4441,[2]修订!$B:$C,2,0)</f>
        <v>#N/A</v>
      </c>
    </row>
    <row r="4442" s="39" customFormat="1" spans="1:36">
      <c r="A4442" s="55">
        <v>330900004</v>
      </c>
      <c r="B4442" s="52" t="s">
        <v>7343</v>
      </c>
      <c r="C4442" s="52"/>
      <c r="D4442" s="52"/>
      <c r="E4442" s="56" t="s">
        <v>28</v>
      </c>
      <c r="F4442" s="56">
        <v>1700</v>
      </c>
      <c r="G4442" s="52"/>
      <c r="H4442" s="47" t="s">
        <v>68</v>
      </c>
      <c r="I4442" s="44"/>
      <c r="J4442" s="39" t="e">
        <f>VLOOKUP(A4442,'[1]2019.11'!$A:$B,2,0)</f>
        <v>#N/A</v>
      </c>
      <c r="X4442" s="39" t="str">
        <f>VLOOKUP(A4442,'[1]2019.30'!$A:$B,2,0)</f>
        <v>腋窝淋巴结清扫术</v>
      </c>
      <c r="Y4442" s="39">
        <f t="shared" si="906"/>
        <v>0</v>
      </c>
      <c r="Z4442" s="39">
        <v>0</v>
      </c>
      <c r="AA4442" s="39">
        <f t="shared" si="907"/>
        <v>0</v>
      </c>
      <c r="AB4442" s="39" t="e">
        <f>VLOOKUP(A4442,'[1]2019.30'!$A:$D,4,0)</f>
        <v>#REF!</v>
      </c>
      <c r="AC4442" s="39" t="e">
        <f t="shared" si="908"/>
        <v>#REF!</v>
      </c>
      <c r="AD4442" s="39" t="str">
        <f>VLOOKUP(A4442,'[1]2019.30'!$A:$E,5,0)</f>
        <v>次</v>
      </c>
      <c r="AE4442" s="39">
        <f t="shared" si="909"/>
        <v>0</v>
      </c>
      <c r="AF4442" s="39">
        <f>VLOOKUP(A4442,'[1]2019.30'!$A:$F,6,0)</f>
        <v>1700</v>
      </c>
      <c r="AG4442" s="39">
        <f t="shared" si="910"/>
        <v>0</v>
      </c>
      <c r="AH4442" s="39">
        <v>0</v>
      </c>
      <c r="AI4442" s="39">
        <f>IF(G4442=AH4442,0,1)</f>
        <v>0</v>
      </c>
      <c r="AJ4442" s="39" t="e">
        <f>VLOOKUP(A4442,[2]修订!$B:$C,2,0)</f>
        <v>#N/A</v>
      </c>
    </row>
    <row r="4443" s="39" customFormat="1" spans="1:36">
      <c r="A4443" s="55">
        <v>330900005</v>
      </c>
      <c r="B4443" s="52" t="s">
        <v>7344</v>
      </c>
      <c r="C4443" s="52" t="s">
        <v>7345</v>
      </c>
      <c r="D4443" s="52"/>
      <c r="E4443" s="56" t="s">
        <v>507</v>
      </c>
      <c r="F4443" s="56">
        <v>1300</v>
      </c>
      <c r="G4443" s="52"/>
      <c r="H4443" s="47"/>
      <c r="I4443" s="44"/>
      <c r="J4443" s="39" t="e">
        <f>VLOOKUP(A4443,'[1]2019.11'!$A:$B,2,0)</f>
        <v>#N/A</v>
      </c>
      <c r="X4443" s="39" t="e">
        <f>VLOOKUP(A4443,'[1]2019.30'!$A:$B,2,0)</f>
        <v>#N/A</v>
      </c>
      <c r="AJ4443" s="39" t="e">
        <f>VLOOKUP(A4443,[2]修订!$B:$C,2,0)</f>
        <v>#N/A</v>
      </c>
    </row>
    <row r="4444" s="39" customFormat="1" ht="24" spans="1:36">
      <c r="A4444" s="55">
        <v>330900006</v>
      </c>
      <c r="B4444" s="52" t="s">
        <v>7346</v>
      </c>
      <c r="C4444" s="52" t="s">
        <v>7345</v>
      </c>
      <c r="D4444" s="52"/>
      <c r="E4444" s="56" t="s">
        <v>28</v>
      </c>
      <c r="F4444" s="56">
        <v>2070</v>
      </c>
      <c r="G4444" s="52" t="s">
        <v>7347</v>
      </c>
      <c r="H4444" s="47" t="s">
        <v>68</v>
      </c>
      <c r="I4444" s="44"/>
      <c r="J4444" s="39" t="e">
        <f>VLOOKUP(A4444,'[1]2019.11'!$A:$B,2,0)</f>
        <v>#N/A</v>
      </c>
      <c r="X4444" s="39" t="str">
        <f>VLOOKUP(A4444,'[1]2019.30'!$A:$B,2,0)</f>
        <v>经腹腔镜盆腔淋巴结清扫术</v>
      </c>
      <c r="Y4444" s="39">
        <f>IF(B4444=X4444,0,1)</f>
        <v>0</v>
      </c>
      <c r="Z4444" s="39" t="s">
        <v>7345</v>
      </c>
      <c r="AA4444" s="39">
        <f>IF(C4444=Z4444,0,1)</f>
        <v>0</v>
      </c>
      <c r="AB4444" s="39" t="e">
        <f>VLOOKUP(A4444,'[1]2019.30'!$A:$D,4,0)</f>
        <v>#REF!</v>
      </c>
      <c r="AC4444" s="39" t="e">
        <f>IF(D4444=AB4444,0,1)</f>
        <v>#REF!</v>
      </c>
      <c r="AD4444" s="39" t="str">
        <f>VLOOKUP(A4444,'[1]2019.30'!$A:$E,5,0)</f>
        <v>次</v>
      </c>
      <c r="AE4444" s="39">
        <f>IF(E4444=AD4444,0,1)</f>
        <v>0</v>
      </c>
      <c r="AF4444" s="39">
        <f>VLOOKUP(A4444,'[1]2019.30'!$A:$F,6,0)</f>
        <v>2070</v>
      </c>
      <c r="AG4444" s="39">
        <f>IF(F4444=AF4444,0,1)</f>
        <v>0</v>
      </c>
      <c r="AH4444" s="39" t="s">
        <v>7347</v>
      </c>
      <c r="AI4444" s="39">
        <f>IF(G4444=AH4444,0,1)</f>
        <v>0</v>
      </c>
      <c r="AJ4444" s="39" t="e">
        <f>VLOOKUP(A4444,[2]修订!$B:$C,2,0)</f>
        <v>#N/A</v>
      </c>
    </row>
    <row r="4445" s="39" customFormat="1" ht="24" spans="1:36">
      <c r="A4445" s="55">
        <v>330900007</v>
      </c>
      <c r="B4445" s="52" t="s">
        <v>7348</v>
      </c>
      <c r="C4445" s="52" t="s">
        <v>7349</v>
      </c>
      <c r="D4445" s="52"/>
      <c r="E4445" s="56" t="s">
        <v>28</v>
      </c>
      <c r="F4445" s="56">
        <v>1400</v>
      </c>
      <c r="G4445" s="52"/>
      <c r="H4445" s="47"/>
      <c r="I4445" s="44"/>
      <c r="J4445" s="39" t="e">
        <f>VLOOKUP(A4445,'[1]2019.11'!$A:$B,2,0)</f>
        <v>#N/A</v>
      </c>
      <c r="X4445" s="39" t="e">
        <f>VLOOKUP(A4445,'[1]2019.30'!$A:$B,2,0)</f>
        <v>#N/A</v>
      </c>
      <c r="AJ4445" s="39" t="e">
        <f>VLOOKUP(A4445,[2]修订!$B:$C,2,0)</f>
        <v>#N/A</v>
      </c>
    </row>
    <row r="4446" s="39" customFormat="1" spans="1:36">
      <c r="A4446" s="55">
        <v>330900008</v>
      </c>
      <c r="B4446" s="52" t="s">
        <v>7350</v>
      </c>
      <c r="C4446" s="52" t="s">
        <v>7345</v>
      </c>
      <c r="D4446" s="52"/>
      <c r="E4446" s="56" t="s">
        <v>507</v>
      </c>
      <c r="F4446" s="56">
        <v>1100</v>
      </c>
      <c r="G4446" s="52"/>
      <c r="H4446" s="47"/>
      <c r="I4446" s="44"/>
      <c r="J4446" s="39" t="e">
        <f>VLOOKUP(A4446,'[1]2019.11'!$A:$B,2,0)</f>
        <v>#N/A</v>
      </c>
      <c r="X4446" s="39" t="e">
        <f>VLOOKUP(A4446,'[1]2019.30'!$A:$B,2,0)</f>
        <v>#N/A</v>
      </c>
      <c r="AJ4446" s="39" t="e">
        <f>VLOOKUP(A4446,[2]修订!$B:$C,2,0)</f>
        <v>#N/A</v>
      </c>
    </row>
    <row r="4447" s="39" customFormat="1" spans="1:36">
      <c r="A4447" s="55">
        <v>330900009</v>
      </c>
      <c r="B4447" s="52" t="s">
        <v>7351</v>
      </c>
      <c r="C4447" s="52" t="s">
        <v>7352</v>
      </c>
      <c r="D4447" s="52"/>
      <c r="E4447" s="56" t="s">
        <v>28</v>
      </c>
      <c r="F4447" s="56">
        <v>1400</v>
      </c>
      <c r="G4447" s="52"/>
      <c r="H4447" s="47"/>
      <c r="I4447" s="44"/>
      <c r="J4447" s="39" t="e">
        <f>VLOOKUP(A4447,'[1]2019.11'!$A:$B,2,0)</f>
        <v>#N/A</v>
      </c>
      <c r="X4447" s="39" t="e">
        <f>VLOOKUP(A4447,'[1]2019.30'!$A:$B,2,0)</f>
        <v>#N/A</v>
      </c>
      <c r="AJ4447" s="39" t="e">
        <f>VLOOKUP(A4447,[2]修订!$B:$C,2,0)</f>
        <v>#N/A</v>
      </c>
    </row>
    <row r="4448" s="39" customFormat="1" ht="24" spans="1:36">
      <c r="A4448" s="55">
        <v>330900010</v>
      </c>
      <c r="B4448" s="52" t="s">
        <v>7353</v>
      </c>
      <c r="C4448" s="52"/>
      <c r="D4448" s="52"/>
      <c r="E4448" s="56" t="s">
        <v>28</v>
      </c>
      <c r="F4448" s="56">
        <v>1100</v>
      </c>
      <c r="G4448" s="52"/>
      <c r="H4448" s="47"/>
      <c r="I4448" s="44"/>
      <c r="J4448" s="39" t="e">
        <f>VLOOKUP(A4448,'[1]2019.11'!$A:$B,2,0)</f>
        <v>#N/A</v>
      </c>
      <c r="X4448" s="39" t="e">
        <f>VLOOKUP(A4448,'[1]2019.30'!$A:$B,2,0)</f>
        <v>#N/A</v>
      </c>
      <c r="AJ4448" s="39" t="e">
        <f>VLOOKUP(A4448,[2]修订!$B:$C,2,0)</f>
        <v>#N/A</v>
      </c>
    </row>
    <row r="4449" s="39" customFormat="1" spans="1:36">
      <c r="A4449" s="55">
        <v>330900011</v>
      </c>
      <c r="B4449" s="52" t="s">
        <v>7354</v>
      </c>
      <c r="C4449" s="52" t="s">
        <v>7355</v>
      </c>
      <c r="D4449" s="52" t="s">
        <v>5739</v>
      </c>
      <c r="E4449" s="56" t="s">
        <v>28</v>
      </c>
      <c r="F4449" s="56">
        <v>1500</v>
      </c>
      <c r="G4449" s="52"/>
      <c r="H4449" s="47"/>
      <c r="I4449" s="44"/>
      <c r="J4449" s="39" t="e">
        <f>VLOOKUP(A4449,'[1]2019.11'!$A:$B,2,0)</f>
        <v>#N/A</v>
      </c>
      <c r="X4449" s="39" t="e">
        <f>VLOOKUP(A4449,'[1]2019.30'!$A:$B,2,0)</f>
        <v>#N/A</v>
      </c>
      <c r="AJ4449" s="39" t="e">
        <f>VLOOKUP(A4449,[2]修订!$B:$C,2,0)</f>
        <v>#N/A</v>
      </c>
    </row>
    <row r="4450" s="39" customFormat="1" ht="24" spans="1:36">
      <c r="A4450" s="55">
        <v>330900012</v>
      </c>
      <c r="B4450" s="52" t="s">
        <v>7356</v>
      </c>
      <c r="C4450" s="52"/>
      <c r="D4450" s="52"/>
      <c r="E4450" s="56" t="s">
        <v>507</v>
      </c>
      <c r="F4450" s="56">
        <v>1500</v>
      </c>
      <c r="G4450" s="52"/>
      <c r="H4450" s="47"/>
      <c r="I4450" s="44"/>
      <c r="J4450" s="39" t="e">
        <f>VLOOKUP(A4450,'[1]2019.11'!$A:$B,2,0)</f>
        <v>#N/A</v>
      </c>
      <c r="X4450" s="39" t="e">
        <f>VLOOKUP(A4450,'[1]2019.30'!$A:$B,2,0)</f>
        <v>#N/A</v>
      </c>
      <c r="AJ4450" s="39" t="e">
        <f>VLOOKUP(A4450,[2]修订!$B:$C,2,0)</f>
        <v>#N/A</v>
      </c>
    </row>
    <row r="4451" s="39" customFormat="1" spans="1:36">
      <c r="A4451" s="55">
        <v>330900013</v>
      </c>
      <c r="B4451" s="52" t="s">
        <v>7357</v>
      </c>
      <c r="C4451" s="52"/>
      <c r="D4451" s="52"/>
      <c r="E4451" s="56" t="s">
        <v>7059</v>
      </c>
      <c r="F4451" s="56">
        <v>760</v>
      </c>
      <c r="G4451" s="52"/>
      <c r="H4451" s="47"/>
      <c r="I4451" s="44"/>
      <c r="J4451" s="39" t="e">
        <f>VLOOKUP(A4451,'[1]2019.11'!$A:$B,2,0)</f>
        <v>#N/A</v>
      </c>
      <c r="X4451" s="39" t="e">
        <f>VLOOKUP(A4451,'[1]2019.30'!$A:$B,2,0)</f>
        <v>#N/A</v>
      </c>
      <c r="AJ4451" s="39" t="e">
        <f>VLOOKUP(A4451,[2]修订!$B:$C,2,0)</f>
        <v>#N/A</v>
      </c>
    </row>
    <row r="4452" s="39" customFormat="1" spans="1:36">
      <c r="A4452" s="55">
        <v>330900014</v>
      </c>
      <c r="B4452" s="52" t="s">
        <v>7358</v>
      </c>
      <c r="C4452" s="52"/>
      <c r="D4452" s="52"/>
      <c r="E4452" s="56" t="s">
        <v>507</v>
      </c>
      <c r="F4452" s="56">
        <v>1100</v>
      </c>
      <c r="G4452" s="52"/>
      <c r="H4452" s="47"/>
      <c r="I4452" s="44"/>
      <c r="J4452" s="39" t="e">
        <f>VLOOKUP(A4452,'[1]2019.11'!$A:$B,2,0)</f>
        <v>#N/A</v>
      </c>
      <c r="X4452" s="39" t="e">
        <f>VLOOKUP(A4452,'[1]2019.30'!$A:$B,2,0)</f>
        <v>#N/A</v>
      </c>
      <c r="AJ4452" s="39" t="e">
        <f>VLOOKUP(A4452,[2]修订!$B:$C,2,0)</f>
        <v>#N/A</v>
      </c>
    </row>
    <row r="4453" s="39" customFormat="1" ht="24" spans="1:36">
      <c r="A4453" s="55">
        <v>330900015</v>
      </c>
      <c r="B4453" s="52" t="s">
        <v>7359</v>
      </c>
      <c r="C4453" s="52" t="s">
        <v>7360</v>
      </c>
      <c r="D4453" s="52"/>
      <c r="E4453" s="56" t="s">
        <v>28</v>
      </c>
      <c r="F4453" s="56">
        <v>1100</v>
      </c>
      <c r="G4453" s="52"/>
      <c r="H4453" s="47"/>
      <c r="I4453" s="44"/>
      <c r="J4453" s="39" t="e">
        <f>VLOOKUP(A4453,'[1]2019.11'!$A:$B,2,0)</f>
        <v>#N/A</v>
      </c>
      <c r="X4453" s="39" t="e">
        <f>VLOOKUP(A4453,'[1]2019.30'!$A:$B,2,0)</f>
        <v>#N/A</v>
      </c>
      <c r="AJ4453" s="39" t="e">
        <f>VLOOKUP(A4453,[2]修订!$B:$C,2,0)</f>
        <v>#N/A</v>
      </c>
    </row>
    <row r="4454" s="39" customFormat="1" spans="1:36">
      <c r="A4454" s="55">
        <v>330900016</v>
      </c>
      <c r="B4454" s="52" t="s">
        <v>7361</v>
      </c>
      <c r="C4454" s="52"/>
      <c r="D4454" s="52"/>
      <c r="E4454" s="56" t="s">
        <v>28</v>
      </c>
      <c r="F4454" s="56">
        <v>1500</v>
      </c>
      <c r="G4454" s="52"/>
      <c r="H4454" s="47"/>
      <c r="I4454" s="44"/>
      <c r="J4454" s="39" t="e">
        <f>VLOOKUP(A4454,'[1]2019.11'!$A:$B,2,0)</f>
        <v>#N/A</v>
      </c>
      <c r="X4454" s="39" t="e">
        <f>VLOOKUP(A4454,'[1]2019.30'!$A:$B,2,0)</f>
        <v>#N/A</v>
      </c>
      <c r="AJ4454" s="39" t="e">
        <f>VLOOKUP(A4454,[2]修订!$B:$C,2,0)</f>
        <v>#N/A</v>
      </c>
    </row>
    <row r="4455" s="39" customFormat="1" spans="1:36">
      <c r="A4455" s="55">
        <v>330900017</v>
      </c>
      <c r="B4455" s="52" t="s">
        <v>7362</v>
      </c>
      <c r="C4455" s="52"/>
      <c r="D4455" s="52"/>
      <c r="E4455" s="56" t="s">
        <v>28</v>
      </c>
      <c r="F4455" s="56">
        <v>1500</v>
      </c>
      <c r="G4455" s="52"/>
      <c r="H4455" s="47"/>
      <c r="I4455" s="44"/>
      <c r="J4455" s="39" t="e">
        <f>VLOOKUP(A4455,'[1]2019.11'!$A:$B,2,0)</f>
        <v>#N/A</v>
      </c>
      <c r="X4455" s="39" t="e">
        <f>VLOOKUP(A4455,'[1]2019.30'!$A:$B,2,0)</f>
        <v>#N/A</v>
      </c>
      <c r="AJ4455" s="39" t="e">
        <f>VLOOKUP(A4455,[2]修订!$B:$C,2,0)</f>
        <v>#N/A</v>
      </c>
    </row>
    <row r="4456" s="39" customFormat="1" ht="27" spans="1:36">
      <c r="A4456" s="55">
        <v>330900018</v>
      </c>
      <c r="B4456" s="52" t="s">
        <v>7363</v>
      </c>
      <c r="C4456" s="52" t="s">
        <v>7364</v>
      </c>
      <c r="D4456" s="52"/>
      <c r="E4456" s="56" t="s">
        <v>28</v>
      </c>
      <c r="F4456" s="56">
        <v>2330</v>
      </c>
      <c r="G4456" s="52"/>
      <c r="H4456" s="47" t="s">
        <v>40</v>
      </c>
      <c r="I4456" s="44"/>
      <c r="J4456" s="39" t="str">
        <f>VLOOKUP(A4456,'[1]2019.11'!$A:$B,2,0)</f>
        <v>脾切除术</v>
      </c>
      <c r="K4456" s="39">
        <f>IF(B4456=J4456,0,1)</f>
        <v>0</v>
      </c>
      <c r="L4456" s="39" t="s">
        <v>7364</v>
      </c>
      <c r="M4456" s="39">
        <f>IF(C4456=L4456,0,1)</f>
        <v>0</v>
      </c>
      <c r="N4456" s="39" t="e">
        <f>VLOOKUP(A4456,'[1]2019.11'!$A:$D,4,0)</f>
        <v>#REF!</v>
      </c>
      <c r="O4456" s="39" t="e">
        <f>IF(D4456=N4456,0,1)</f>
        <v>#REF!</v>
      </c>
      <c r="P4456" s="39" t="str">
        <f>VLOOKUP(A4456:A4457,'[1]2019.11'!$A:$E,5,0)</f>
        <v>次</v>
      </c>
      <c r="Q4456" s="39">
        <f>IF(E4456=P4456,0,1)</f>
        <v>0</v>
      </c>
      <c r="R4456" s="39">
        <f>VLOOKUP(A4456,'[1]2019.11'!$A:$F,6,0)</f>
        <v>1820</v>
      </c>
      <c r="S4456" s="39">
        <f>IF(F4456=R4456,0,1)</f>
        <v>1</v>
      </c>
      <c r="T4456" s="39">
        <f>VLOOKUP(A4456,'[1]2019.30'!$A:$F,6,0)</f>
        <v>2330</v>
      </c>
      <c r="U4456" s="39">
        <f>IF(F4456=T4456,0,1)</f>
        <v>0</v>
      </c>
      <c r="V4456" s="39">
        <v>0</v>
      </c>
      <c r="W4456" s="39">
        <f>IF(G4456=V4456,0,1)</f>
        <v>0</v>
      </c>
      <c r="X4456" s="39" t="str">
        <f>VLOOKUP(A4456,'[1]2019.30'!$A:$B,2,0)</f>
        <v>脾切除术</v>
      </c>
      <c r="Y4456" s="39">
        <f>IF(B4456=X4456,0,1)</f>
        <v>0</v>
      </c>
      <c r="Z4456" s="39" t="s">
        <v>7364</v>
      </c>
      <c r="AA4456" s="39">
        <f>IF(C4456=Z4456,0,1)</f>
        <v>0</v>
      </c>
      <c r="AB4456" s="39" t="e">
        <f>VLOOKUP(A4456,'[1]2019.30'!$A:$D,4,0)</f>
        <v>#REF!</v>
      </c>
      <c r="AC4456" s="39" t="e">
        <f>IF(D4456=AB4456,0,1)</f>
        <v>#REF!</v>
      </c>
      <c r="AD4456" s="39" t="str">
        <f>VLOOKUP(A4456,'[1]2019.30'!$A:$E,5,0)</f>
        <v>次</v>
      </c>
      <c r="AE4456" s="39">
        <f>IF(E4456=AD4456,0,1)</f>
        <v>0</v>
      </c>
      <c r="AF4456" s="39">
        <f>VLOOKUP(A4456,'[1]2019.30'!$A:$F,6,0)</f>
        <v>2330</v>
      </c>
      <c r="AG4456" s="39">
        <f>IF(F4456=AF4456,0,1)</f>
        <v>0</v>
      </c>
      <c r="AH4456" s="39">
        <v>0</v>
      </c>
      <c r="AI4456" s="39">
        <f>IF(G4456=AH4456,0,1)</f>
        <v>0</v>
      </c>
      <c r="AJ4456" s="39" t="e">
        <f>VLOOKUP(A4456,[2]修订!$B:$C,2,0)</f>
        <v>#N/A</v>
      </c>
    </row>
    <row r="4457" s="39" customFormat="1" spans="1:36">
      <c r="A4457" s="55">
        <v>330900019</v>
      </c>
      <c r="B4457" s="52" t="s">
        <v>7365</v>
      </c>
      <c r="C4457" s="52"/>
      <c r="D4457" s="52"/>
      <c r="E4457" s="56" t="s">
        <v>28</v>
      </c>
      <c r="F4457" s="56" t="s">
        <v>526</v>
      </c>
      <c r="G4457" s="52"/>
      <c r="H4457" s="47"/>
      <c r="I4457" s="44"/>
      <c r="J4457" s="39" t="e">
        <f>VLOOKUP(A4457,'[1]2019.11'!$A:$B,2,0)</f>
        <v>#N/A</v>
      </c>
      <c r="X4457" s="39" t="e">
        <f>VLOOKUP(A4457,'[1]2019.30'!$A:$B,2,0)</f>
        <v>#N/A</v>
      </c>
      <c r="AJ4457" s="39" t="e">
        <f>VLOOKUP(A4457,[2]修订!$B:$C,2,0)</f>
        <v>#N/A</v>
      </c>
    </row>
    <row r="4458" s="39" customFormat="1" spans="1:36">
      <c r="A4458" s="55">
        <v>330900020</v>
      </c>
      <c r="B4458" s="52" t="s">
        <v>7366</v>
      </c>
      <c r="C4458" s="52"/>
      <c r="D4458" s="52" t="s">
        <v>4589</v>
      </c>
      <c r="E4458" s="56" t="s">
        <v>28</v>
      </c>
      <c r="F4458" s="56" t="s">
        <v>526</v>
      </c>
      <c r="G4458" s="52"/>
      <c r="H4458" s="47"/>
      <c r="I4458" s="44"/>
      <c r="J4458" s="39" t="e">
        <f>VLOOKUP(A4458,'[1]2019.11'!$A:$B,2,0)</f>
        <v>#N/A</v>
      </c>
      <c r="X4458" s="39" t="e">
        <f>VLOOKUP(A4458,'[1]2019.30'!$A:$B,2,0)</f>
        <v>#N/A</v>
      </c>
      <c r="AJ4458" s="39" t="e">
        <f>VLOOKUP(A4458,[2]修订!$B:$C,2,0)</f>
        <v>#N/A</v>
      </c>
    </row>
    <row r="4459" s="39" customFormat="1" spans="1:36">
      <c r="A4459" s="55">
        <v>330900021</v>
      </c>
      <c r="B4459" s="52" t="s">
        <v>7367</v>
      </c>
      <c r="C4459" s="52" t="s">
        <v>7368</v>
      </c>
      <c r="D4459" s="52"/>
      <c r="E4459" s="56" t="s">
        <v>28</v>
      </c>
      <c r="F4459" s="56">
        <v>760</v>
      </c>
      <c r="G4459" s="52"/>
      <c r="H4459" s="47"/>
      <c r="I4459" s="44"/>
      <c r="J4459" s="39" t="e">
        <f>VLOOKUP(A4459,'[1]2019.11'!$A:$B,2,0)</f>
        <v>#N/A</v>
      </c>
      <c r="X4459" s="39" t="e">
        <f>VLOOKUP(A4459,'[1]2019.30'!$A:$B,2,0)</f>
        <v>#N/A</v>
      </c>
      <c r="AJ4459" s="39" t="e">
        <f>VLOOKUP(A4459,[2]修订!$B:$C,2,0)</f>
        <v>#N/A</v>
      </c>
    </row>
    <row r="4460" s="39" customFormat="1" ht="48" spans="1:36">
      <c r="A4460" s="55">
        <v>330900022</v>
      </c>
      <c r="B4460" s="52" t="s">
        <v>7369</v>
      </c>
      <c r="C4460" s="52" t="s">
        <v>7370</v>
      </c>
      <c r="D4460" s="52"/>
      <c r="E4460" s="56" t="s">
        <v>617</v>
      </c>
      <c r="F4460" s="56" t="s">
        <v>48</v>
      </c>
      <c r="G4460" s="52"/>
      <c r="H4460" s="57" t="s">
        <v>62</v>
      </c>
      <c r="I4460" s="39">
        <v>230</v>
      </c>
      <c r="J4460" s="39" t="e">
        <f>VLOOKUP(A4460,'[1]2019.11'!$A:$B,2,0)</f>
        <v>#N/A</v>
      </c>
      <c r="X4460" s="39" t="e">
        <f>VLOOKUP(A4460,'[1]2019.30'!$A:$B,2,0)</f>
        <v>#N/A</v>
      </c>
      <c r="AJ4460" s="39" t="e">
        <f>VLOOKUP(A4460,[2]修订!$B:$C,2,0)</f>
        <v>#N/A</v>
      </c>
    </row>
    <row r="4461" s="39" customFormat="1" spans="1:36">
      <c r="A4461" s="55">
        <v>3310</v>
      </c>
      <c r="B4461" s="52" t="s">
        <v>7371</v>
      </c>
      <c r="C4461" s="52"/>
      <c r="D4461" s="52"/>
      <c r="E4461" s="56"/>
      <c r="F4461" s="56"/>
      <c r="G4461" s="52"/>
      <c r="H4461" s="47"/>
      <c r="I4461" s="44"/>
      <c r="J4461" s="39" t="str">
        <f>VLOOKUP(A4461,'[1]2019.11'!$A:$B,2,0)</f>
        <v>10．消化系统手术</v>
      </c>
      <c r="K4461" s="39">
        <f>IF(B4461=J4461,0,1)</f>
        <v>0</v>
      </c>
      <c r="L4461" s="39">
        <v>0</v>
      </c>
      <c r="M4461" s="39">
        <f>IF(C4461=L4461,0,1)</f>
        <v>0</v>
      </c>
      <c r="N4461" s="39" t="e">
        <f>VLOOKUP(A4461,'[1]2019.11'!$A:$D,4,0)</f>
        <v>#REF!</v>
      </c>
      <c r="O4461" s="39" t="e">
        <f>IF(D4461=N4461,0,1)</f>
        <v>#REF!</v>
      </c>
      <c r="P4461" s="39" t="e">
        <f>VLOOKUP(A4461:A4462,'[1]2019.11'!$A:$E,5,0)</f>
        <v>#REF!</v>
      </c>
      <c r="Q4461" s="39" t="e">
        <f>IF(E4461=P4461,0,1)</f>
        <v>#REF!</v>
      </c>
      <c r="R4461" s="39" t="e">
        <f>VLOOKUP(A4461,'[1]2019.11'!$A:$F,6,0)</f>
        <v>#REF!</v>
      </c>
      <c r="S4461" s="39" t="e">
        <f>IF(F4461=R4461,0,1)</f>
        <v>#REF!</v>
      </c>
      <c r="V4461" s="39">
        <v>0</v>
      </c>
      <c r="W4461" s="39">
        <f>IF(G4461=V4461,0,1)</f>
        <v>0</v>
      </c>
      <c r="X4461" s="39" t="str">
        <f>VLOOKUP(A4461,'[1]2019.30'!$A:$B,2,0)</f>
        <v>10．消化系统手术</v>
      </c>
      <c r="Y4461" s="39">
        <f t="shared" ref="Y4461:Y4466" si="911">IF(B4461=X4461,0,1)</f>
        <v>0</v>
      </c>
      <c r="Z4461" s="39">
        <v>0</v>
      </c>
      <c r="AA4461" s="39">
        <f t="shared" ref="AA4461:AA4466" si="912">IF(C4461=Z4461,0,1)</f>
        <v>0</v>
      </c>
      <c r="AB4461" s="39" t="e">
        <f>VLOOKUP(A4461,'[1]2019.30'!$A:$D,4,0)</f>
        <v>#REF!</v>
      </c>
      <c r="AC4461" s="39" t="e">
        <f t="shared" ref="AC4461:AC4466" si="913">IF(D4461=AB4461,0,1)</f>
        <v>#REF!</v>
      </c>
      <c r="AD4461" s="39" t="e">
        <f>VLOOKUP(A4461,'[1]2019.30'!$A:$E,5,0)</f>
        <v>#REF!</v>
      </c>
      <c r="AE4461" s="39" t="e">
        <f t="shared" ref="AE4461:AE4466" si="914">IF(E4461=AD4461,0,1)</f>
        <v>#REF!</v>
      </c>
      <c r="AF4461" s="39" t="e">
        <f>VLOOKUP(A4461,'[1]2019.30'!$A:$F,6,0)</f>
        <v>#REF!</v>
      </c>
      <c r="AG4461" s="39" t="e">
        <f t="shared" ref="AG4461:AG4466" si="915">IF(F4461=AF4461,0,1)</f>
        <v>#REF!</v>
      </c>
      <c r="AH4461" s="39">
        <v>0</v>
      </c>
      <c r="AI4461" s="39">
        <f>IF(G4461=AH4461,0,1)</f>
        <v>0</v>
      </c>
      <c r="AJ4461" s="39" t="e">
        <f>VLOOKUP(A4461,[2]修订!$B:$C,2,0)</f>
        <v>#N/A</v>
      </c>
    </row>
    <row r="4462" s="39" customFormat="1" spans="1:36">
      <c r="A4462" s="55">
        <v>331001</v>
      </c>
      <c r="B4462" s="52" t="s">
        <v>7372</v>
      </c>
      <c r="C4462" s="52"/>
      <c r="D4462" s="52"/>
      <c r="E4462" s="56"/>
      <c r="F4462" s="56"/>
      <c r="G4462" s="52"/>
      <c r="H4462" s="47"/>
      <c r="I4462" s="44"/>
      <c r="J4462" s="39" t="str">
        <f>VLOOKUP(A4462,'[1]2019.11'!$A:$B,2,0)</f>
        <v>食管手术</v>
      </c>
      <c r="K4462" s="39">
        <f>IF(B4462=J4462,0,1)</f>
        <v>0</v>
      </c>
      <c r="L4462" s="39">
        <v>0</v>
      </c>
      <c r="M4462" s="39">
        <f>IF(C4462=L4462,0,1)</f>
        <v>0</v>
      </c>
      <c r="N4462" s="39" t="e">
        <f>VLOOKUP(A4462,'[1]2019.11'!$A:$D,4,0)</f>
        <v>#REF!</v>
      </c>
      <c r="O4462" s="39" t="e">
        <f>IF(D4462=N4462,0,1)</f>
        <v>#REF!</v>
      </c>
      <c r="P4462" s="39" t="e">
        <f>VLOOKUP(A4462:A4463,'[1]2019.11'!$A:$E,5,0)</f>
        <v>#REF!</v>
      </c>
      <c r="Q4462" s="39" t="e">
        <f>IF(E4462=P4462,0,1)</f>
        <v>#REF!</v>
      </c>
      <c r="R4462" s="39" t="e">
        <f>VLOOKUP(A4462,'[1]2019.11'!$A:$F,6,0)</f>
        <v>#REF!</v>
      </c>
      <c r="S4462" s="39" t="e">
        <f>IF(F4462=R4462,0,1)</f>
        <v>#REF!</v>
      </c>
      <c r="V4462" s="39">
        <v>0</v>
      </c>
      <c r="W4462" s="39">
        <f>IF(G4462=V4462,0,1)</f>
        <v>0</v>
      </c>
      <c r="X4462" s="39" t="str">
        <f>VLOOKUP(A4462,'[1]2019.30'!$A:$B,2,0)</f>
        <v>食管手术</v>
      </c>
      <c r="Y4462" s="39">
        <f t="shared" si="911"/>
        <v>0</v>
      </c>
      <c r="Z4462" s="39">
        <v>0</v>
      </c>
      <c r="AA4462" s="39">
        <f t="shared" si="912"/>
        <v>0</v>
      </c>
      <c r="AB4462" s="39" t="e">
        <f>VLOOKUP(A4462,'[1]2019.30'!$A:$D,4,0)</f>
        <v>#REF!</v>
      </c>
      <c r="AC4462" s="39" t="e">
        <f t="shared" si="913"/>
        <v>#REF!</v>
      </c>
      <c r="AD4462" s="39" t="e">
        <f>VLOOKUP(A4462,'[1]2019.30'!$A:$E,5,0)</f>
        <v>#REF!</v>
      </c>
      <c r="AE4462" s="39" t="e">
        <f t="shared" si="914"/>
        <v>#REF!</v>
      </c>
      <c r="AF4462" s="39" t="e">
        <f>VLOOKUP(A4462,'[1]2019.30'!$A:$F,6,0)</f>
        <v>#REF!</v>
      </c>
      <c r="AG4462" s="39" t="e">
        <f t="shared" si="915"/>
        <v>#REF!</v>
      </c>
      <c r="AH4462" s="39">
        <v>0</v>
      </c>
      <c r="AI4462" s="39">
        <f>IF(G4462=AH4462,0,1)</f>
        <v>0</v>
      </c>
      <c r="AJ4462" s="39" t="e">
        <f>VLOOKUP(A4462,[2]修订!$B:$C,2,0)</f>
        <v>#N/A</v>
      </c>
    </row>
    <row r="4463" s="39" customFormat="1" spans="1:36">
      <c r="A4463" s="55">
        <v>331001001</v>
      </c>
      <c r="B4463" s="52" t="s">
        <v>7373</v>
      </c>
      <c r="C4463" s="52"/>
      <c r="D4463" s="52" t="s">
        <v>7374</v>
      </c>
      <c r="E4463" s="56" t="s">
        <v>28</v>
      </c>
      <c r="F4463" s="56">
        <v>950</v>
      </c>
      <c r="G4463" s="52"/>
      <c r="H4463" s="47"/>
      <c r="I4463" s="44"/>
      <c r="J4463" s="39" t="e">
        <f>VLOOKUP(A4463,'[1]2019.11'!$A:$B,2,0)</f>
        <v>#N/A</v>
      </c>
      <c r="X4463" s="39" t="e">
        <f>VLOOKUP(A4463,'[1]2019.30'!$A:$B,2,0)</f>
        <v>#N/A</v>
      </c>
      <c r="AJ4463" s="39" t="e">
        <f>VLOOKUP(A4463,[2]修订!$B:$C,2,0)</f>
        <v>#N/A</v>
      </c>
    </row>
    <row r="4464" s="39" customFormat="1" spans="1:36">
      <c r="A4464" s="55">
        <v>331001002</v>
      </c>
      <c r="B4464" s="52" t="s">
        <v>7375</v>
      </c>
      <c r="C4464" s="52" t="s">
        <v>7376</v>
      </c>
      <c r="D4464" s="52"/>
      <c r="E4464" s="56" t="s">
        <v>28</v>
      </c>
      <c r="F4464" s="56">
        <v>1750</v>
      </c>
      <c r="G4464" s="52"/>
      <c r="H4464" s="47"/>
      <c r="I4464" s="44"/>
      <c r="J4464" s="39" t="e">
        <f>VLOOKUP(A4464,'[1]2019.11'!$A:$B,2,0)</f>
        <v>#N/A</v>
      </c>
      <c r="X4464" s="39" t="e">
        <f>VLOOKUP(A4464,'[1]2019.30'!$A:$B,2,0)</f>
        <v>#N/A</v>
      </c>
      <c r="AJ4464" s="39" t="e">
        <f>VLOOKUP(A4464,[2]修订!$B:$C,2,0)</f>
        <v>#N/A</v>
      </c>
    </row>
    <row r="4465" s="39" customFormat="1" spans="1:36">
      <c r="A4465" s="55">
        <v>331001003</v>
      </c>
      <c r="B4465" s="52" t="s">
        <v>7377</v>
      </c>
      <c r="C4465" s="52" t="s">
        <v>7378</v>
      </c>
      <c r="D4465" s="52"/>
      <c r="E4465" s="56" t="s">
        <v>28</v>
      </c>
      <c r="F4465" s="56">
        <v>1750</v>
      </c>
      <c r="G4465" s="52"/>
      <c r="H4465" s="47"/>
      <c r="I4465" s="44"/>
      <c r="J4465" s="39" t="e">
        <f>VLOOKUP(A4465,'[1]2019.11'!$A:$B,2,0)</f>
        <v>#N/A</v>
      </c>
      <c r="X4465" s="39" t="e">
        <f>VLOOKUP(A4465,'[1]2019.30'!$A:$B,2,0)</f>
        <v>#N/A</v>
      </c>
      <c r="AJ4465" s="39" t="e">
        <f>VLOOKUP(A4465,[2]修订!$B:$C,2,0)</f>
        <v>#N/A</v>
      </c>
    </row>
    <row r="4466" s="39" customFormat="1" ht="24" spans="1:36">
      <c r="A4466" s="55">
        <v>331001004</v>
      </c>
      <c r="B4466" s="52" t="s">
        <v>7379</v>
      </c>
      <c r="C4466" s="52" t="s">
        <v>7380</v>
      </c>
      <c r="D4466" s="52"/>
      <c r="E4466" s="56" t="s">
        <v>28</v>
      </c>
      <c r="F4466" s="56">
        <v>2100</v>
      </c>
      <c r="G4466" s="52"/>
      <c r="H4466" s="47" t="s">
        <v>68</v>
      </c>
      <c r="I4466" s="44"/>
      <c r="J4466" s="39" t="e">
        <f>VLOOKUP(A4466,'[1]2019.11'!$A:$B,2,0)</f>
        <v>#N/A</v>
      </c>
      <c r="X4466" s="39" t="str">
        <f>VLOOKUP(A4466,'[1]2019.30'!$A:$B,2,0)</f>
        <v>食管良性肿物切除术</v>
      </c>
      <c r="Y4466" s="39">
        <f t="shared" si="911"/>
        <v>0</v>
      </c>
      <c r="Z4466" s="39" t="s">
        <v>7380</v>
      </c>
      <c r="AA4466" s="39">
        <f t="shared" si="912"/>
        <v>0</v>
      </c>
      <c r="AB4466" s="39" t="e">
        <f>VLOOKUP(A4466,'[1]2019.30'!$A:$D,4,0)</f>
        <v>#REF!</v>
      </c>
      <c r="AC4466" s="39" t="e">
        <f t="shared" si="913"/>
        <v>#REF!</v>
      </c>
      <c r="AD4466" s="39" t="str">
        <f>VLOOKUP(A4466,'[1]2019.30'!$A:$E,5,0)</f>
        <v>次</v>
      </c>
      <c r="AE4466" s="39">
        <f t="shared" si="914"/>
        <v>0</v>
      </c>
      <c r="AF4466" s="39">
        <f>VLOOKUP(A4466,'[1]2019.30'!$A:$F,6,0)</f>
        <v>2100</v>
      </c>
      <c r="AG4466" s="39">
        <f t="shared" si="915"/>
        <v>0</v>
      </c>
      <c r="AH4466" s="39">
        <v>0</v>
      </c>
      <c r="AI4466" s="39">
        <f>IF(G4466=AH4466,0,1)</f>
        <v>0</v>
      </c>
      <c r="AJ4466" s="39" t="e">
        <f>VLOOKUP(A4466,[2]修订!$B:$C,2,0)</f>
        <v>#N/A</v>
      </c>
    </row>
    <row r="4467" s="39" customFormat="1" spans="1:36">
      <c r="A4467" s="55">
        <v>331001005</v>
      </c>
      <c r="B4467" s="52" t="s">
        <v>7381</v>
      </c>
      <c r="C4467" s="52"/>
      <c r="D4467" s="52"/>
      <c r="E4467" s="56" t="s">
        <v>28</v>
      </c>
      <c r="F4467" s="56">
        <v>1750</v>
      </c>
      <c r="G4467" s="52"/>
      <c r="H4467" s="47"/>
      <c r="I4467" s="44"/>
      <c r="J4467" s="39" t="e">
        <f>VLOOKUP(A4467,'[1]2019.11'!$A:$B,2,0)</f>
        <v>#N/A</v>
      </c>
      <c r="X4467" s="39" t="e">
        <f>VLOOKUP(A4467,'[1]2019.30'!$A:$B,2,0)</f>
        <v>#N/A</v>
      </c>
      <c r="AJ4467" s="39" t="e">
        <f>VLOOKUP(A4467,[2]修订!$B:$C,2,0)</f>
        <v>#N/A</v>
      </c>
    </row>
    <row r="4468" s="39" customFormat="1" spans="1:36">
      <c r="A4468" s="55">
        <v>331001006</v>
      </c>
      <c r="B4468" s="52" t="s">
        <v>7382</v>
      </c>
      <c r="C4468" s="52" t="s">
        <v>7383</v>
      </c>
      <c r="D4468" s="52"/>
      <c r="E4468" s="56" t="s">
        <v>28</v>
      </c>
      <c r="F4468" s="56">
        <v>1750</v>
      </c>
      <c r="G4468" s="52"/>
      <c r="H4468" s="47"/>
      <c r="I4468" s="44"/>
      <c r="J4468" s="39" t="e">
        <f>VLOOKUP(A4468,'[1]2019.11'!$A:$B,2,0)</f>
        <v>#N/A</v>
      </c>
      <c r="X4468" s="39" t="e">
        <f>VLOOKUP(A4468,'[1]2019.30'!$A:$B,2,0)</f>
        <v>#N/A</v>
      </c>
      <c r="AJ4468" s="39" t="e">
        <f>VLOOKUP(A4468,[2]修订!$B:$C,2,0)</f>
        <v>#N/A</v>
      </c>
    </row>
    <row r="4469" s="39" customFormat="1" spans="1:36">
      <c r="A4469" s="55">
        <v>331001007</v>
      </c>
      <c r="B4469" s="52" t="s">
        <v>7384</v>
      </c>
      <c r="C4469" s="52" t="s">
        <v>7385</v>
      </c>
      <c r="D4469" s="52"/>
      <c r="E4469" s="56" t="s">
        <v>28</v>
      </c>
      <c r="F4469" s="56">
        <v>2050</v>
      </c>
      <c r="G4469" s="52"/>
      <c r="H4469" s="47"/>
      <c r="I4469" s="44"/>
      <c r="J4469" s="39" t="e">
        <f>VLOOKUP(A4469,'[1]2019.11'!$A:$B,2,0)</f>
        <v>#N/A</v>
      </c>
      <c r="X4469" s="39" t="e">
        <f>VLOOKUP(A4469,'[1]2019.30'!$A:$B,2,0)</f>
        <v>#N/A</v>
      </c>
      <c r="AJ4469" s="39" t="e">
        <f>VLOOKUP(A4469,[2]修订!$B:$C,2,0)</f>
        <v>#N/A</v>
      </c>
    </row>
    <row r="4470" s="39" customFormat="1" ht="24" spans="1:36">
      <c r="A4470" s="55">
        <v>331001008</v>
      </c>
      <c r="B4470" s="52" t="s">
        <v>7386</v>
      </c>
      <c r="C4470" s="52"/>
      <c r="D4470" s="52"/>
      <c r="E4470" s="56" t="s">
        <v>28</v>
      </c>
      <c r="F4470" s="56">
        <v>2350</v>
      </c>
      <c r="G4470" s="52"/>
      <c r="H4470" s="47"/>
      <c r="I4470" s="44"/>
      <c r="J4470" s="39" t="e">
        <f>VLOOKUP(A4470,'[1]2019.11'!$A:$B,2,0)</f>
        <v>#N/A</v>
      </c>
      <c r="X4470" s="39" t="e">
        <f>VLOOKUP(A4470,'[1]2019.30'!$A:$B,2,0)</f>
        <v>#N/A</v>
      </c>
      <c r="AJ4470" s="39" t="e">
        <f>VLOOKUP(A4470,[2]修订!$B:$C,2,0)</f>
        <v>#N/A</v>
      </c>
    </row>
    <row r="4471" s="39" customFormat="1" spans="1:36">
      <c r="A4471" s="55">
        <v>331001009</v>
      </c>
      <c r="B4471" s="52" t="s">
        <v>7387</v>
      </c>
      <c r="C4471" s="52" t="s">
        <v>7388</v>
      </c>
      <c r="D4471" s="52" t="s">
        <v>7389</v>
      </c>
      <c r="E4471" s="56" t="s">
        <v>28</v>
      </c>
      <c r="F4471" s="56">
        <v>1750</v>
      </c>
      <c r="G4471" s="52"/>
      <c r="H4471" s="47"/>
      <c r="I4471" s="44"/>
      <c r="J4471" s="39" t="e">
        <f>VLOOKUP(A4471,'[1]2019.11'!$A:$B,2,0)</f>
        <v>#N/A</v>
      </c>
      <c r="X4471" s="39" t="e">
        <f>VLOOKUP(A4471,'[1]2019.30'!$A:$B,2,0)</f>
        <v>#N/A</v>
      </c>
      <c r="AJ4471" s="39" t="e">
        <f>VLOOKUP(A4471,[2]修订!$B:$C,2,0)</f>
        <v>#N/A</v>
      </c>
    </row>
    <row r="4472" s="39" customFormat="1" ht="24" spans="1:36">
      <c r="A4472" s="55">
        <v>331001010</v>
      </c>
      <c r="B4472" s="52" t="s">
        <v>7390</v>
      </c>
      <c r="C4472" s="52" t="s">
        <v>7391</v>
      </c>
      <c r="D4472" s="52" t="s">
        <v>4626</v>
      </c>
      <c r="E4472" s="56" t="s">
        <v>28</v>
      </c>
      <c r="F4472" s="56">
        <v>2050</v>
      </c>
      <c r="G4472" s="52"/>
      <c r="H4472" s="47"/>
      <c r="I4472" s="44"/>
      <c r="J4472" s="39" t="e">
        <f>VLOOKUP(A4472,'[1]2019.11'!$A:$B,2,0)</f>
        <v>#N/A</v>
      </c>
      <c r="X4472" s="39" t="e">
        <f>VLOOKUP(A4472,'[1]2019.30'!$A:$B,2,0)</f>
        <v>#N/A</v>
      </c>
      <c r="AJ4472" s="39" t="e">
        <f>VLOOKUP(A4472,[2]修订!$B:$C,2,0)</f>
        <v>#N/A</v>
      </c>
    </row>
    <row r="4473" s="39" customFormat="1" ht="27" spans="1:36">
      <c r="A4473" s="55">
        <v>331001011</v>
      </c>
      <c r="B4473" s="52" t="s">
        <v>7392</v>
      </c>
      <c r="C4473" s="52" t="s">
        <v>7393</v>
      </c>
      <c r="D4473" s="52"/>
      <c r="E4473" s="56" t="s">
        <v>28</v>
      </c>
      <c r="F4473" s="56">
        <v>4680</v>
      </c>
      <c r="G4473" s="52" t="s">
        <v>7394</v>
      </c>
      <c r="H4473" s="47" t="s">
        <v>40</v>
      </c>
      <c r="I4473" s="44"/>
      <c r="J4473" s="39" t="str">
        <f>VLOOKUP(A4473,'[1]2019.11'!$A:$B,2,0)</f>
        <v>食管癌根治术</v>
      </c>
      <c r="K4473" s="39">
        <f>IF(B4473=J4473,0,1)</f>
        <v>0</v>
      </c>
      <c r="L4473" s="39" t="s">
        <v>7393</v>
      </c>
      <c r="M4473" s="39">
        <f>IF(C4473=L4473,0,1)</f>
        <v>0</v>
      </c>
      <c r="N4473" s="39" t="e">
        <f>VLOOKUP(A4473,'[1]2019.11'!$A:$D,4,0)</f>
        <v>#REF!</v>
      </c>
      <c r="O4473" s="39" t="e">
        <f>IF(D4473=N4473,0,1)</f>
        <v>#REF!</v>
      </c>
      <c r="P4473" s="39" t="str">
        <f>VLOOKUP(A4473:A4474,'[1]2019.11'!$A:$E,5,0)</f>
        <v>次</v>
      </c>
      <c r="Q4473" s="39">
        <f>IF(E4473=P4473,0,1)</f>
        <v>0</v>
      </c>
      <c r="R4473" s="39">
        <f>VLOOKUP(A4473,'[1]2019.11'!$A:$F,6,0)</f>
        <v>4275</v>
      </c>
      <c r="S4473" s="39">
        <f>IF(F4473=R4473,0,1)</f>
        <v>1</v>
      </c>
      <c r="T4473" s="39">
        <f>VLOOKUP(A4473,'[1]2019.30'!$A:$F,6,0)</f>
        <v>4680</v>
      </c>
      <c r="U4473" s="39">
        <f>IF(F4473=T4473,0,1)</f>
        <v>0</v>
      </c>
      <c r="V4473" s="39" t="s">
        <v>7394</v>
      </c>
      <c r="W4473" s="39">
        <f>IF(G4473=V4473,0,1)</f>
        <v>0</v>
      </c>
      <c r="X4473" s="39" t="str">
        <f>VLOOKUP(A4473,'[1]2019.30'!$A:$B,2,0)</f>
        <v>食管癌根治术</v>
      </c>
      <c r="Y4473" s="39">
        <f>IF(B4473=X4473,0,1)</f>
        <v>0</v>
      </c>
      <c r="Z4473" s="39" t="s">
        <v>7393</v>
      </c>
      <c r="AA4473" s="39">
        <f>IF(C4473=Z4473,0,1)</f>
        <v>0</v>
      </c>
      <c r="AB4473" s="39" t="e">
        <f>VLOOKUP(A4473,'[1]2019.30'!$A:$D,4,0)</f>
        <v>#REF!</v>
      </c>
      <c r="AC4473" s="39" t="e">
        <f>IF(D4473=AB4473,0,1)</f>
        <v>#REF!</v>
      </c>
      <c r="AD4473" s="39" t="str">
        <f>VLOOKUP(A4473,'[1]2019.30'!$A:$E,5,0)</f>
        <v>次</v>
      </c>
      <c r="AE4473" s="39">
        <f>IF(E4473=AD4473,0,1)</f>
        <v>0</v>
      </c>
      <c r="AF4473" s="39">
        <f>VLOOKUP(A4473,'[1]2019.30'!$A:$F,6,0)</f>
        <v>4680</v>
      </c>
      <c r="AG4473" s="39">
        <f>IF(F4473=AF4473,0,1)</f>
        <v>0</v>
      </c>
      <c r="AH4473" s="39" t="s">
        <v>7394</v>
      </c>
      <c r="AI4473" s="39">
        <f>IF(G4473=AH4473,0,1)</f>
        <v>0</v>
      </c>
      <c r="AJ4473" s="39" t="e">
        <f>VLOOKUP(A4473,[2]修订!$B:$C,2,0)</f>
        <v>#N/A</v>
      </c>
    </row>
    <row r="4474" s="39" customFormat="1" ht="24" spans="1:36">
      <c r="A4474" s="55">
        <v>331001012</v>
      </c>
      <c r="B4474" s="52" t="s">
        <v>7395</v>
      </c>
      <c r="C4474" s="52" t="s">
        <v>7396</v>
      </c>
      <c r="D4474" s="52"/>
      <c r="E4474" s="56" t="s">
        <v>28</v>
      </c>
      <c r="F4474" s="56">
        <v>2800</v>
      </c>
      <c r="G4474" s="52"/>
      <c r="H4474" s="47"/>
      <c r="I4474" s="44"/>
      <c r="J4474" s="39" t="e">
        <f>VLOOKUP(A4474,'[1]2019.11'!$A:$B,2,0)</f>
        <v>#N/A</v>
      </c>
      <c r="X4474" s="39" t="e">
        <f>VLOOKUP(A4474,'[1]2019.30'!$A:$B,2,0)</f>
        <v>#N/A</v>
      </c>
      <c r="AJ4474" s="39" t="e">
        <f>VLOOKUP(A4474,[2]修订!$B:$C,2,0)</f>
        <v>#N/A</v>
      </c>
    </row>
    <row r="4475" s="39" customFormat="1" ht="24" spans="1:36">
      <c r="A4475" s="55">
        <v>331001013</v>
      </c>
      <c r="B4475" s="52" t="s">
        <v>7397</v>
      </c>
      <c r="C4475" s="52"/>
      <c r="D4475" s="52"/>
      <c r="E4475" s="56" t="s">
        <v>28</v>
      </c>
      <c r="F4475" s="56">
        <v>2800</v>
      </c>
      <c r="G4475" s="52"/>
      <c r="H4475" s="47"/>
      <c r="I4475" s="44"/>
      <c r="J4475" s="39" t="e">
        <f>VLOOKUP(A4475,'[1]2019.11'!$A:$B,2,0)</f>
        <v>#N/A</v>
      </c>
      <c r="X4475" s="39" t="e">
        <f>VLOOKUP(A4475,'[1]2019.30'!$A:$B,2,0)</f>
        <v>#N/A</v>
      </c>
      <c r="AJ4475" s="39" t="e">
        <f>VLOOKUP(A4475,[2]修订!$B:$C,2,0)</f>
        <v>#N/A</v>
      </c>
    </row>
    <row r="4476" s="39" customFormat="1" spans="1:36">
      <c r="A4476" s="55">
        <v>331001014</v>
      </c>
      <c r="B4476" s="52" t="s">
        <v>7398</v>
      </c>
      <c r="C4476" s="52"/>
      <c r="D4476" s="52"/>
      <c r="E4476" s="56" t="s">
        <v>28</v>
      </c>
      <c r="F4476" s="56">
        <v>2800</v>
      </c>
      <c r="G4476" s="52"/>
      <c r="H4476" s="47"/>
      <c r="I4476" s="44"/>
      <c r="J4476" s="39" t="e">
        <f>VLOOKUP(A4476,'[1]2019.11'!$A:$B,2,0)</f>
        <v>#N/A</v>
      </c>
      <c r="X4476" s="39" t="e">
        <f>VLOOKUP(A4476,'[1]2019.30'!$A:$B,2,0)</f>
        <v>#N/A</v>
      </c>
      <c r="AJ4476" s="39" t="e">
        <f>VLOOKUP(A4476,[2]修订!$B:$C,2,0)</f>
        <v>#N/A</v>
      </c>
    </row>
    <row r="4477" s="39" customFormat="1" spans="1:36">
      <c r="A4477" s="55">
        <v>331001015</v>
      </c>
      <c r="B4477" s="52" t="s">
        <v>7399</v>
      </c>
      <c r="C4477" s="52"/>
      <c r="D4477" s="52"/>
      <c r="E4477" s="56" t="s">
        <v>28</v>
      </c>
      <c r="F4477" s="56">
        <v>2350</v>
      </c>
      <c r="G4477" s="52"/>
      <c r="H4477" s="47"/>
      <c r="I4477" s="44"/>
      <c r="J4477" s="39" t="e">
        <f>VLOOKUP(A4477,'[1]2019.11'!$A:$B,2,0)</f>
        <v>#N/A</v>
      </c>
      <c r="X4477" s="39" t="e">
        <f>VLOOKUP(A4477,'[1]2019.30'!$A:$B,2,0)</f>
        <v>#N/A</v>
      </c>
      <c r="AJ4477" s="39" t="e">
        <f>VLOOKUP(A4477,[2]修订!$B:$C,2,0)</f>
        <v>#N/A</v>
      </c>
    </row>
    <row r="4478" s="39" customFormat="1" ht="24" spans="1:36">
      <c r="A4478" s="55">
        <v>331001016</v>
      </c>
      <c r="B4478" s="52" t="s">
        <v>7400</v>
      </c>
      <c r="C4478" s="52" t="s">
        <v>7401</v>
      </c>
      <c r="D4478" s="52"/>
      <c r="E4478" s="56" t="s">
        <v>28</v>
      </c>
      <c r="F4478" s="56">
        <v>2350</v>
      </c>
      <c r="G4478" s="52"/>
      <c r="H4478" s="47"/>
      <c r="I4478" s="44"/>
      <c r="J4478" s="39" t="e">
        <f>VLOOKUP(A4478,'[1]2019.11'!$A:$B,2,0)</f>
        <v>#N/A</v>
      </c>
      <c r="X4478" s="39" t="e">
        <f>VLOOKUP(A4478,'[1]2019.30'!$A:$B,2,0)</f>
        <v>#N/A</v>
      </c>
      <c r="AJ4478" s="39" t="e">
        <f>VLOOKUP(A4478,[2]修订!$B:$C,2,0)</f>
        <v>#N/A</v>
      </c>
    </row>
    <row r="4479" s="39" customFormat="1" spans="1:36">
      <c r="A4479" s="55">
        <v>331001017</v>
      </c>
      <c r="B4479" s="52" t="s">
        <v>7402</v>
      </c>
      <c r="C4479" s="52"/>
      <c r="D4479" s="52"/>
      <c r="E4479" s="56" t="s">
        <v>28</v>
      </c>
      <c r="F4479" s="56">
        <v>950</v>
      </c>
      <c r="G4479" s="52"/>
      <c r="H4479" s="47"/>
      <c r="I4479" s="44"/>
      <c r="J4479" s="39" t="e">
        <f>VLOOKUP(A4479,'[1]2019.11'!$A:$B,2,0)</f>
        <v>#N/A</v>
      </c>
      <c r="X4479" s="39" t="e">
        <f>VLOOKUP(A4479,'[1]2019.30'!$A:$B,2,0)</f>
        <v>#N/A</v>
      </c>
      <c r="AJ4479" s="39" t="e">
        <f>VLOOKUP(A4479,[2]修订!$B:$C,2,0)</f>
        <v>#N/A</v>
      </c>
    </row>
    <row r="4480" s="39" customFormat="1" spans="1:36">
      <c r="A4480" s="55">
        <v>331001018</v>
      </c>
      <c r="B4480" s="52" t="s">
        <v>7403</v>
      </c>
      <c r="C4480" s="52" t="s">
        <v>7404</v>
      </c>
      <c r="D4480" s="52"/>
      <c r="E4480" s="56" t="s">
        <v>28</v>
      </c>
      <c r="F4480" s="56">
        <v>3100</v>
      </c>
      <c r="G4480" s="52"/>
      <c r="H4480" s="47"/>
      <c r="I4480" s="44"/>
      <c r="J4480" s="39" t="e">
        <f>VLOOKUP(A4480,'[1]2019.11'!$A:$B,2,0)</f>
        <v>#N/A</v>
      </c>
      <c r="X4480" s="39" t="e">
        <f>VLOOKUP(A4480,'[1]2019.30'!$A:$B,2,0)</f>
        <v>#N/A</v>
      </c>
      <c r="AJ4480" s="39" t="e">
        <f>VLOOKUP(A4480,[2]修订!$B:$C,2,0)</f>
        <v>#N/A</v>
      </c>
    </row>
    <row r="4481" s="39" customFormat="1" spans="1:36">
      <c r="A4481" s="55">
        <v>331001019</v>
      </c>
      <c r="B4481" s="52" t="s">
        <v>7405</v>
      </c>
      <c r="C4481" s="52"/>
      <c r="D4481" s="52"/>
      <c r="E4481" s="56" t="s">
        <v>28</v>
      </c>
      <c r="F4481" s="56">
        <v>1400</v>
      </c>
      <c r="G4481" s="52"/>
      <c r="H4481" s="47"/>
      <c r="I4481" s="44"/>
      <c r="J4481" s="39" t="e">
        <f>VLOOKUP(A4481,'[1]2019.11'!$A:$B,2,0)</f>
        <v>#N/A</v>
      </c>
      <c r="X4481" s="39" t="e">
        <f>VLOOKUP(A4481,'[1]2019.30'!$A:$B,2,0)</f>
        <v>#N/A</v>
      </c>
      <c r="AJ4481" s="39" t="e">
        <f>VLOOKUP(A4481,[2]修订!$B:$C,2,0)</f>
        <v>#N/A</v>
      </c>
    </row>
    <row r="4482" s="39" customFormat="1" ht="24" spans="1:36">
      <c r="A4482" s="55">
        <v>331001020</v>
      </c>
      <c r="B4482" s="52" t="s">
        <v>7406</v>
      </c>
      <c r="C4482" s="52" t="s">
        <v>7407</v>
      </c>
      <c r="D4482" s="52"/>
      <c r="E4482" s="56" t="s">
        <v>28</v>
      </c>
      <c r="F4482" s="56">
        <v>4750</v>
      </c>
      <c r="G4482" s="52"/>
      <c r="H4482" s="47"/>
      <c r="I4482" s="44"/>
      <c r="J4482" s="39" t="e">
        <f>VLOOKUP(A4482,'[1]2019.11'!$A:$B,2,0)</f>
        <v>#N/A</v>
      </c>
      <c r="X4482" s="39" t="e">
        <f>VLOOKUP(A4482,'[1]2019.30'!$A:$B,2,0)</f>
        <v>#N/A</v>
      </c>
      <c r="AJ4482" s="39" t="e">
        <f>VLOOKUP(A4482,[2]修订!$B:$C,2,0)</f>
        <v>#N/A</v>
      </c>
    </row>
    <row r="4483" s="39" customFormat="1" ht="24" spans="1:36">
      <c r="A4483" s="55">
        <v>331001021</v>
      </c>
      <c r="B4483" s="52" t="s">
        <v>7408</v>
      </c>
      <c r="C4483" s="52" t="s">
        <v>7409</v>
      </c>
      <c r="D4483" s="52"/>
      <c r="E4483" s="56" t="s">
        <v>28</v>
      </c>
      <c r="F4483" s="56">
        <v>1850</v>
      </c>
      <c r="G4483" s="52"/>
      <c r="H4483" s="47"/>
      <c r="I4483" s="44"/>
      <c r="J4483" s="39" t="e">
        <f>VLOOKUP(A4483,'[1]2019.11'!$A:$B,2,0)</f>
        <v>#N/A</v>
      </c>
      <c r="X4483" s="39" t="e">
        <f>VLOOKUP(A4483,'[1]2019.30'!$A:$B,2,0)</f>
        <v>#N/A</v>
      </c>
      <c r="AJ4483" s="39" t="e">
        <f>VLOOKUP(A4483,[2]修订!$B:$C,2,0)</f>
        <v>#N/A</v>
      </c>
    </row>
    <row r="4484" s="39" customFormat="1" ht="27" spans="1:36">
      <c r="A4484" s="55">
        <v>331001022</v>
      </c>
      <c r="B4484" s="52" t="s">
        <v>7410</v>
      </c>
      <c r="C4484" s="52" t="s">
        <v>7411</v>
      </c>
      <c r="D4484" s="52"/>
      <c r="E4484" s="56" t="s">
        <v>28</v>
      </c>
      <c r="F4484" s="56">
        <v>3360</v>
      </c>
      <c r="G4484" s="52"/>
      <c r="H4484" s="47" t="s">
        <v>40</v>
      </c>
      <c r="I4484" s="44"/>
      <c r="J4484" s="39" t="str">
        <f>VLOOKUP(A4484,'[1]2019.11'!$A:$B,2,0)</f>
        <v>贲门癌切除术</v>
      </c>
      <c r="K4484" s="39">
        <f>IF(B4484=J4484,0,1)</f>
        <v>0</v>
      </c>
      <c r="L4484" s="39" t="s">
        <v>7411</v>
      </c>
      <c r="M4484" s="39">
        <f>IF(C4484=L4484,0,1)</f>
        <v>0</v>
      </c>
      <c r="N4484" s="39" t="e">
        <f>VLOOKUP(A4484,'[1]2019.11'!$A:$D,4,0)</f>
        <v>#REF!</v>
      </c>
      <c r="O4484" s="39" t="e">
        <f>IF(D4484=N4484,0,1)</f>
        <v>#REF!</v>
      </c>
      <c r="P4484" s="39" t="str">
        <f>VLOOKUP(A4484:A4485,'[1]2019.11'!$A:$E,5,0)</f>
        <v>次</v>
      </c>
      <c r="Q4484" s="39">
        <f>IF(E4484=P4484,0,1)</f>
        <v>0</v>
      </c>
      <c r="R4484" s="39">
        <f>VLOOKUP(A4484,'[1]2019.11'!$A:$F,6,0)</f>
        <v>3055</v>
      </c>
      <c r="S4484" s="39">
        <f>IF(F4484=R4484,0,1)</f>
        <v>1</v>
      </c>
      <c r="T4484" s="39">
        <f>VLOOKUP(A4484,'[1]2019.30'!$A:$F,6,0)</f>
        <v>3360</v>
      </c>
      <c r="U4484" s="39">
        <f>IF(F4484=T4484,0,1)</f>
        <v>0</v>
      </c>
      <c r="V4484" s="39">
        <v>0</v>
      </c>
      <c r="W4484" s="39">
        <f>IF(G4484=V4484,0,1)</f>
        <v>0</v>
      </c>
      <c r="X4484" s="39" t="str">
        <f>VLOOKUP(A4484,'[1]2019.30'!$A:$B,2,0)</f>
        <v>贲门癌切除术</v>
      </c>
      <c r="Y4484" s="39">
        <f t="shared" ref="Y4484:Y4487" si="916">IF(B4484=X4484,0,1)</f>
        <v>0</v>
      </c>
      <c r="Z4484" s="39" t="s">
        <v>7411</v>
      </c>
      <c r="AA4484" s="39">
        <f t="shared" ref="AA4484:AA4487" si="917">IF(C4484=Z4484,0,1)</f>
        <v>0</v>
      </c>
      <c r="AB4484" s="39" t="e">
        <f>VLOOKUP(A4484,'[1]2019.30'!$A:$D,4,0)</f>
        <v>#REF!</v>
      </c>
      <c r="AC4484" s="39" t="e">
        <f t="shared" ref="AC4484:AC4487" si="918">IF(D4484=AB4484,0,1)</f>
        <v>#REF!</v>
      </c>
      <c r="AD4484" s="39" t="str">
        <f>VLOOKUP(A4484,'[1]2019.30'!$A:$E,5,0)</f>
        <v>次</v>
      </c>
      <c r="AE4484" s="39">
        <f t="shared" ref="AE4484:AE4487" si="919">IF(E4484=AD4484,0,1)</f>
        <v>0</v>
      </c>
      <c r="AF4484" s="39">
        <f>VLOOKUP(A4484,'[1]2019.30'!$A:$F,6,0)</f>
        <v>3360</v>
      </c>
      <c r="AG4484" s="39">
        <f t="shared" ref="AG4484:AG4487" si="920">IF(F4484=AF4484,0,1)</f>
        <v>0</v>
      </c>
      <c r="AH4484" s="39">
        <v>0</v>
      </c>
      <c r="AI4484" s="39">
        <f>IF(G4484=AH4484,0,1)</f>
        <v>0</v>
      </c>
      <c r="AJ4484" s="39" t="e">
        <f>VLOOKUP(A4484,[2]修订!$B:$C,2,0)</f>
        <v>#N/A</v>
      </c>
    </row>
    <row r="4485" s="39" customFormat="1" ht="24" spans="1:36">
      <c r="A4485" s="55">
        <v>331001023</v>
      </c>
      <c r="B4485" s="52" t="s">
        <v>7412</v>
      </c>
      <c r="C4485" s="52" t="s">
        <v>7413</v>
      </c>
      <c r="D4485" s="52"/>
      <c r="E4485" s="56" t="s">
        <v>28</v>
      </c>
      <c r="F4485" s="56">
        <v>3640</v>
      </c>
      <c r="G4485" s="52"/>
      <c r="H4485" s="47" t="s">
        <v>68</v>
      </c>
      <c r="I4485" s="44"/>
      <c r="J4485" s="39" t="e">
        <f>VLOOKUP(A4485,'[1]2019.11'!$A:$B,2,0)</f>
        <v>#N/A</v>
      </c>
      <c r="X4485" s="39" t="str">
        <f>VLOOKUP(A4485,'[1]2019.30'!$A:$B,2,0)</f>
        <v>贲门癌扩大根治术</v>
      </c>
      <c r="Y4485" s="39">
        <f t="shared" si="916"/>
        <v>0</v>
      </c>
      <c r="Z4485" s="39" t="s">
        <v>7413</v>
      </c>
      <c r="AA4485" s="39">
        <f t="shared" si="917"/>
        <v>0</v>
      </c>
      <c r="AB4485" s="39" t="e">
        <f>VLOOKUP(A4485,'[1]2019.30'!$A:$D,4,0)</f>
        <v>#REF!</v>
      </c>
      <c r="AC4485" s="39" t="e">
        <f t="shared" si="918"/>
        <v>#REF!</v>
      </c>
      <c r="AD4485" s="39" t="str">
        <f>VLOOKUP(A4485,'[1]2019.30'!$A:$E,5,0)</f>
        <v>次</v>
      </c>
      <c r="AE4485" s="39">
        <f t="shared" si="919"/>
        <v>0</v>
      </c>
      <c r="AF4485" s="39">
        <f>VLOOKUP(A4485,'[1]2019.30'!$A:$F,6,0)</f>
        <v>3640</v>
      </c>
      <c r="AG4485" s="39">
        <f t="shared" si="920"/>
        <v>0</v>
      </c>
      <c r="AH4485" s="39">
        <v>0</v>
      </c>
      <c r="AI4485" s="39">
        <f>IF(G4485=AH4485,0,1)</f>
        <v>0</v>
      </c>
      <c r="AJ4485" s="39" t="e">
        <f>VLOOKUP(A4485,[2]修订!$B:$C,2,0)</f>
        <v>#N/A</v>
      </c>
    </row>
    <row r="4486" s="39" customFormat="1" spans="1:36">
      <c r="A4486" s="55">
        <v>331002</v>
      </c>
      <c r="B4486" s="52" t="s">
        <v>7414</v>
      </c>
      <c r="C4486" s="52"/>
      <c r="D4486" s="52" t="s">
        <v>7374</v>
      </c>
      <c r="E4486" s="56"/>
      <c r="F4486" s="56"/>
      <c r="G4486" s="52"/>
      <c r="H4486" s="47"/>
      <c r="I4486" s="44"/>
      <c r="J4486" s="39" t="str">
        <f>VLOOKUP(A4486,'[1]2019.11'!$A:$B,2,0)</f>
        <v>胃手术</v>
      </c>
      <c r="K4486" s="39">
        <f>IF(B4486=J4486,0,1)</f>
        <v>0</v>
      </c>
      <c r="L4486" s="39">
        <v>0</v>
      </c>
      <c r="M4486" s="39">
        <f>IF(C4486=L4486,0,1)</f>
        <v>0</v>
      </c>
      <c r="N4486" s="39" t="str">
        <f>VLOOKUP(A4486,'[1]2019.11'!$A:$D,4,0)</f>
        <v>吻合器</v>
      </c>
      <c r="O4486" s="39">
        <f>IF(D4486=N4486,0,1)</f>
        <v>0</v>
      </c>
      <c r="P4486" s="39" t="e">
        <f>VLOOKUP(A4486:A4487,'[1]2019.11'!$A:$E,5,0)</f>
        <v>#REF!</v>
      </c>
      <c r="Q4486" s="39" t="e">
        <f>IF(E4486=P4486,0,1)</f>
        <v>#REF!</v>
      </c>
      <c r="R4486" s="39" t="e">
        <f>VLOOKUP(A4486,'[1]2019.11'!$A:$F,6,0)</f>
        <v>#REF!</v>
      </c>
      <c r="S4486" s="39" t="e">
        <f>IF(F4486=R4486,0,1)</f>
        <v>#REF!</v>
      </c>
      <c r="V4486" s="39">
        <v>0</v>
      </c>
      <c r="W4486" s="39">
        <f>IF(G4486=V4486,0,1)</f>
        <v>0</v>
      </c>
      <c r="X4486" s="39" t="str">
        <f>VLOOKUP(A4486,'[1]2019.30'!$A:$B,2,0)</f>
        <v>胃手术</v>
      </c>
      <c r="Y4486" s="39">
        <f t="shared" si="916"/>
        <v>0</v>
      </c>
      <c r="Z4486" s="39">
        <v>0</v>
      </c>
      <c r="AA4486" s="39">
        <f t="shared" si="917"/>
        <v>0</v>
      </c>
      <c r="AB4486" s="39" t="str">
        <f>VLOOKUP(A4486,'[1]2019.30'!$A:$D,4,0)</f>
        <v>吻合器</v>
      </c>
      <c r="AC4486" s="39">
        <f t="shared" si="918"/>
        <v>0</v>
      </c>
      <c r="AD4486" s="39" t="e">
        <f>VLOOKUP(A4486,'[1]2019.30'!$A:$E,5,0)</f>
        <v>#REF!</v>
      </c>
      <c r="AE4486" s="39" t="e">
        <f t="shared" si="919"/>
        <v>#REF!</v>
      </c>
      <c r="AF4486" s="39" t="e">
        <f>VLOOKUP(A4486,'[1]2019.30'!$A:$F,6,0)</f>
        <v>#REF!</v>
      </c>
      <c r="AG4486" s="39" t="e">
        <f t="shared" si="920"/>
        <v>#REF!</v>
      </c>
      <c r="AH4486" s="39">
        <v>0</v>
      </c>
      <c r="AI4486" s="39">
        <f>IF(G4486=AH4486,0,1)</f>
        <v>0</v>
      </c>
      <c r="AJ4486" s="39" t="e">
        <f>VLOOKUP(A4486,[2]修订!$B:$C,2,0)</f>
        <v>#N/A</v>
      </c>
    </row>
    <row r="4487" s="39" customFormat="1" spans="1:36">
      <c r="A4487" s="55">
        <v>331002001</v>
      </c>
      <c r="B4487" s="52" t="s">
        <v>7415</v>
      </c>
      <c r="C4487" s="52" t="s">
        <v>7416</v>
      </c>
      <c r="D4487" s="52"/>
      <c r="E4487" s="56" t="s">
        <v>28</v>
      </c>
      <c r="F4487" s="56">
        <v>1820</v>
      </c>
      <c r="G4487" s="52" t="s">
        <v>7417</v>
      </c>
      <c r="H4487" s="47" t="s">
        <v>68</v>
      </c>
      <c r="I4487" s="44"/>
      <c r="J4487" s="39" t="e">
        <f>VLOOKUP(A4487,'[1]2019.11'!$A:$B,2,0)</f>
        <v>#N/A</v>
      </c>
      <c r="X4487" s="39" t="str">
        <f>VLOOKUP(A4487,'[1]2019.30'!$A:$B,2,0)</f>
        <v>胃肠切开取异物</v>
      </c>
      <c r="Y4487" s="39">
        <f t="shared" si="916"/>
        <v>0</v>
      </c>
      <c r="Z4487" s="39" t="s">
        <v>7416</v>
      </c>
      <c r="AA4487" s="39">
        <f t="shared" si="917"/>
        <v>0</v>
      </c>
      <c r="AB4487" s="39" t="e">
        <f>VLOOKUP(A4487,'[1]2019.30'!$A:$D,4,0)</f>
        <v>#REF!</v>
      </c>
      <c r="AC4487" s="39" t="e">
        <f t="shared" si="918"/>
        <v>#REF!</v>
      </c>
      <c r="AD4487" s="39" t="str">
        <f>VLOOKUP(A4487,'[1]2019.30'!$A:$E,5,0)</f>
        <v>次</v>
      </c>
      <c r="AE4487" s="39">
        <f t="shared" si="919"/>
        <v>0</v>
      </c>
      <c r="AF4487" s="39">
        <f>VLOOKUP(A4487,'[1]2019.30'!$A:$F,6,0)</f>
        <v>1820</v>
      </c>
      <c r="AG4487" s="39">
        <f t="shared" si="920"/>
        <v>0</v>
      </c>
      <c r="AH4487" s="39" t="s">
        <v>7417</v>
      </c>
      <c r="AI4487" s="39">
        <f>IF(G4487=AH4487,0,1)</f>
        <v>0</v>
      </c>
      <c r="AJ4487" s="39" t="e">
        <f>VLOOKUP(A4487,[2]修订!$B:$C,2,0)</f>
        <v>#N/A</v>
      </c>
    </row>
    <row r="4488" s="39" customFormat="1" spans="1:36">
      <c r="A4488" s="55">
        <v>331002002</v>
      </c>
      <c r="B4488" s="52" t="s">
        <v>7418</v>
      </c>
      <c r="C4488" s="52"/>
      <c r="D4488" s="52"/>
      <c r="E4488" s="56" t="s">
        <v>28</v>
      </c>
      <c r="F4488" s="56">
        <v>1550</v>
      </c>
      <c r="G4488" s="52"/>
      <c r="H4488" s="47"/>
      <c r="I4488" s="44"/>
      <c r="J4488" s="39" t="e">
        <f>VLOOKUP(A4488,'[1]2019.11'!$A:$B,2,0)</f>
        <v>#N/A</v>
      </c>
      <c r="X4488" s="39" t="e">
        <f>VLOOKUP(A4488,'[1]2019.30'!$A:$B,2,0)</f>
        <v>#N/A</v>
      </c>
      <c r="AJ4488" s="39" t="e">
        <f>VLOOKUP(A4488,[2]修订!$B:$C,2,0)</f>
        <v>#N/A</v>
      </c>
    </row>
    <row r="4489" s="39" customFormat="1" spans="1:36">
      <c r="A4489" s="55">
        <v>331002003</v>
      </c>
      <c r="B4489" s="52" t="s">
        <v>7419</v>
      </c>
      <c r="C4489" s="52"/>
      <c r="D4489" s="52"/>
      <c r="E4489" s="56" t="s">
        <v>28</v>
      </c>
      <c r="F4489" s="56">
        <v>2050</v>
      </c>
      <c r="G4489" s="52"/>
      <c r="H4489" s="47"/>
      <c r="I4489" s="44"/>
      <c r="J4489" s="39" t="e">
        <f>VLOOKUP(A4489,'[1]2019.11'!$A:$B,2,0)</f>
        <v>#N/A</v>
      </c>
      <c r="X4489" s="39" t="e">
        <f>VLOOKUP(A4489,'[1]2019.30'!$A:$B,2,0)</f>
        <v>#N/A</v>
      </c>
      <c r="AJ4489" s="39" t="e">
        <f>VLOOKUP(A4489,[2]修订!$B:$C,2,0)</f>
        <v>#N/A</v>
      </c>
    </row>
    <row r="4490" s="39" customFormat="1" ht="48" spans="1:36">
      <c r="A4490" s="55">
        <v>331002004</v>
      </c>
      <c r="B4490" s="52" t="s">
        <v>7420</v>
      </c>
      <c r="C4490" s="52" t="s">
        <v>7421</v>
      </c>
      <c r="D4490" s="52"/>
      <c r="E4490" s="56" t="s">
        <v>28</v>
      </c>
      <c r="F4490" s="56">
        <v>2370</v>
      </c>
      <c r="G4490" s="52"/>
      <c r="H4490" s="47" t="s">
        <v>68</v>
      </c>
      <c r="I4490" s="44"/>
      <c r="J4490" s="39" t="e">
        <f>VLOOKUP(A4490,'[1]2019.11'!$A:$B,2,0)</f>
        <v>#N/A</v>
      </c>
      <c r="X4490" s="39" t="str">
        <f>VLOOKUP(A4490,'[1]2019.30'!$A:$B,2,0)</f>
        <v>远端胃大部切除术</v>
      </c>
      <c r="Y4490" s="39">
        <f t="shared" ref="Y4490:Y4492" si="921">IF(B4490=X4490,0,1)</f>
        <v>0</v>
      </c>
      <c r="Z4490" s="39" t="s">
        <v>7421</v>
      </c>
      <c r="AA4490" s="39">
        <f t="shared" ref="AA4490:AA4492" si="922">IF(C4490=Z4490,0,1)</f>
        <v>0</v>
      </c>
      <c r="AB4490" s="39" t="e">
        <f>VLOOKUP(A4490,'[1]2019.30'!$A:$D,4,0)</f>
        <v>#REF!</v>
      </c>
      <c r="AC4490" s="39" t="e">
        <f t="shared" ref="AC4490:AC4492" si="923">IF(D4490=AB4490,0,1)</f>
        <v>#REF!</v>
      </c>
      <c r="AD4490" s="39" t="str">
        <f>VLOOKUP(A4490,'[1]2019.30'!$A:$E,5,0)</f>
        <v>次</v>
      </c>
      <c r="AE4490" s="39">
        <f t="shared" ref="AE4490:AE4492" si="924">IF(E4490=AD4490,0,1)</f>
        <v>0</v>
      </c>
      <c r="AF4490" s="39">
        <f>VLOOKUP(A4490,'[1]2019.30'!$A:$F,6,0)</f>
        <v>2370</v>
      </c>
      <c r="AG4490" s="39">
        <f t="shared" ref="AG4490:AG4492" si="925">IF(F4490=AF4490,0,1)</f>
        <v>0</v>
      </c>
      <c r="AH4490" s="39">
        <v>0</v>
      </c>
      <c r="AI4490" s="39">
        <f>IF(G4490=AH4490,0,1)</f>
        <v>0</v>
      </c>
      <c r="AJ4490" s="39" t="e">
        <f>VLOOKUP(A4490,[2]修订!$B:$C,2,0)</f>
        <v>#N/A</v>
      </c>
    </row>
    <row r="4491" s="39" customFormat="1" ht="40.5" spans="1:36">
      <c r="A4491" s="55">
        <v>331002005</v>
      </c>
      <c r="B4491" s="52" t="s">
        <v>7422</v>
      </c>
      <c r="C4491" s="52" t="s">
        <v>7423</v>
      </c>
      <c r="D4491" s="52"/>
      <c r="E4491" s="56" t="s">
        <v>28</v>
      </c>
      <c r="F4491" s="62">
        <v>3800</v>
      </c>
      <c r="G4491" s="52"/>
      <c r="H4491" s="47" t="s">
        <v>593</v>
      </c>
      <c r="I4491" s="44"/>
      <c r="J4491" s="39" t="str">
        <f>VLOOKUP(A4491,'[1]2019.11'!$A:$B,2,0)</f>
        <v>胃癌根治术</v>
      </c>
      <c r="K4491" s="39">
        <f>IF(B4491=J4491,0,1)</f>
        <v>0</v>
      </c>
      <c r="L4491" s="39" t="s">
        <v>7423</v>
      </c>
      <c r="M4491" s="39">
        <f>IF(C4491=L4491,0,1)</f>
        <v>0</v>
      </c>
      <c r="N4491" s="39" t="e">
        <f>VLOOKUP(A4491,'[1]2019.11'!$A:$D,4,0)</f>
        <v>#REF!</v>
      </c>
      <c r="O4491" s="39" t="e">
        <f>IF(D4491=N4491,0,1)</f>
        <v>#REF!</v>
      </c>
      <c r="P4491" s="39" t="str">
        <f>VLOOKUP(A4491:A4492,'[1]2019.11'!$A:$E,5,0)</f>
        <v>次</v>
      </c>
      <c r="Q4491" s="39">
        <f>IF(E4491=P4491,0,1)</f>
        <v>0</v>
      </c>
      <c r="R4491" s="39">
        <f>VLOOKUP(A4491,'[1]2019.11'!$A:$F,6,0)</f>
        <v>3225</v>
      </c>
      <c r="S4491" s="39">
        <f>IF(F4491=R4491,0,1)</f>
        <v>1</v>
      </c>
      <c r="T4491" s="39">
        <f>VLOOKUP(A4491,'[1]2019.30'!$A:$F,6,0)</f>
        <v>3470</v>
      </c>
      <c r="U4491" s="39">
        <f>IF(F4491=T4491,0,1)</f>
        <v>1</v>
      </c>
      <c r="V4491" s="39">
        <v>0</v>
      </c>
      <c r="W4491" s="39">
        <f>IF(G4491=V4491,0,1)</f>
        <v>0</v>
      </c>
      <c r="X4491" s="39" t="str">
        <f>VLOOKUP(A4491,'[1]2019.30'!$A:$B,2,0)</f>
        <v>胃癌根治术</v>
      </c>
      <c r="Y4491" s="39">
        <f t="shared" si="921"/>
        <v>0</v>
      </c>
      <c r="Z4491" s="39" t="s">
        <v>7423</v>
      </c>
      <c r="AA4491" s="39">
        <f t="shared" si="922"/>
        <v>0</v>
      </c>
      <c r="AB4491" s="39" t="e">
        <f>VLOOKUP(A4491,'[1]2019.30'!$A:$D,4,0)</f>
        <v>#REF!</v>
      </c>
      <c r="AC4491" s="39" t="e">
        <f t="shared" si="923"/>
        <v>#REF!</v>
      </c>
      <c r="AD4491" s="39" t="str">
        <f>VLOOKUP(A4491,'[1]2019.30'!$A:$E,5,0)</f>
        <v>次</v>
      </c>
      <c r="AE4491" s="39">
        <f t="shared" si="924"/>
        <v>0</v>
      </c>
      <c r="AF4491" s="39">
        <f>VLOOKUP(A4491,'[1]2019.30'!$A:$F,6,0)</f>
        <v>3470</v>
      </c>
      <c r="AG4491" s="39">
        <f t="shared" si="925"/>
        <v>1</v>
      </c>
      <c r="AH4491" s="39">
        <v>0</v>
      </c>
      <c r="AI4491" s="39">
        <f>IF(G4491=AH4491,0,1)</f>
        <v>0</v>
      </c>
      <c r="AJ4491" s="39" t="e">
        <f>VLOOKUP(A4491,[2]修订!$B:$C,2,0)</f>
        <v>#N/A</v>
      </c>
    </row>
    <row r="4492" s="39" customFormat="1" spans="1:36">
      <c r="A4492" s="55">
        <v>331002006</v>
      </c>
      <c r="B4492" s="52" t="s">
        <v>7424</v>
      </c>
      <c r="C4492" s="52" t="s">
        <v>7425</v>
      </c>
      <c r="D4492" s="52"/>
      <c r="E4492" s="56" t="s">
        <v>28</v>
      </c>
      <c r="F4492" s="56">
        <v>3185</v>
      </c>
      <c r="G4492" s="52"/>
      <c r="H4492" s="47" t="s">
        <v>68</v>
      </c>
      <c r="I4492" s="44"/>
      <c r="J4492" s="39" t="e">
        <f>VLOOKUP(A4492,'[1]2019.11'!$A:$B,2,0)</f>
        <v>#N/A</v>
      </c>
      <c r="X4492" s="39" t="str">
        <f>VLOOKUP(A4492,'[1]2019.30'!$A:$B,2,0)</f>
        <v>胃癌扩大根治术</v>
      </c>
      <c r="Y4492" s="39">
        <f t="shared" si="921"/>
        <v>0</v>
      </c>
      <c r="Z4492" s="39" t="s">
        <v>7425</v>
      </c>
      <c r="AA4492" s="39">
        <f t="shared" si="922"/>
        <v>0</v>
      </c>
      <c r="AB4492" s="39" t="e">
        <f>VLOOKUP(A4492,'[1]2019.30'!$A:$D,4,0)</f>
        <v>#REF!</v>
      </c>
      <c r="AC4492" s="39" t="e">
        <f t="shared" si="923"/>
        <v>#REF!</v>
      </c>
      <c r="AD4492" s="39" t="str">
        <f>VLOOKUP(A4492,'[1]2019.30'!$A:$E,5,0)</f>
        <v>次</v>
      </c>
      <c r="AE4492" s="39">
        <f t="shared" si="924"/>
        <v>0</v>
      </c>
      <c r="AF4492" s="39">
        <f>VLOOKUP(A4492,'[1]2019.30'!$A:$F,6,0)</f>
        <v>3185</v>
      </c>
      <c r="AG4492" s="39">
        <f t="shared" si="925"/>
        <v>0</v>
      </c>
      <c r="AH4492" s="39">
        <v>0</v>
      </c>
      <c r="AI4492" s="39">
        <f>IF(G4492=AH4492,0,1)</f>
        <v>0</v>
      </c>
      <c r="AJ4492" s="39" t="e">
        <f>VLOOKUP(A4492,[2]修订!$B:$C,2,0)</f>
        <v>#N/A</v>
      </c>
    </row>
    <row r="4493" s="39" customFormat="1" spans="1:36">
      <c r="A4493" s="55">
        <v>331002007</v>
      </c>
      <c r="B4493" s="52" t="s">
        <v>7426</v>
      </c>
      <c r="C4493" s="52"/>
      <c r="D4493" s="52"/>
      <c r="E4493" s="56" t="s">
        <v>28</v>
      </c>
      <c r="F4493" s="56">
        <v>1750</v>
      </c>
      <c r="G4493" s="52"/>
      <c r="H4493" s="47"/>
      <c r="I4493" s="44"/>
      <c r="J4493" s="39" t="e">
        <f>VLOOKUP(A4493,'[1]2019.11'!$A:$B,2,0)</f>
        <v>#N/A</v>
      </c>
      <c r="X4493" s="39" t="e">
        <f>VLOOKUP(A4493,'[1]2019.30'!$A:$B,2,0)</f>
        <v>#N/A</v>
      </c>
      <c r="AJ4493" s="39" t="e">
        <f>VLOOKUP(A4493,[2]修订!$B:$C,2,0)</f>
        <v>#N/A</v>
      </c>
    </row>
    <row r="4494" s="39" customFormat="1" ht="27" spans="1:36">
      <c r="A4494" s="55">
        <v>331002008</v>
      </c>
      <c r="B4494" s="52" t="s">
        <v>7427</v>
      </c>
      <c r="C4494" s="52" t="s">
        <v>7428</v>
      </c>
      <c r="D4494" s="52"/>
      <c r="E4494" s="56" t="s">
        <v>28</v>
      </c>
      <c r="F4494" s="56">
        <v>4110</v>
      </c>
      <c r="G4494" s="52" t="s">
        <v>7429</v>
      </c>
      <c r="H4494" s="47" t="s">
        <v>40</v>
      </c>
      <c r="I4494" s="44"/>
      <c r="J4494" s="39" t="str">
        <f>VLOOKUP(A4494,'[1]2019.11'!$A:$B,2,0)</f>
        <v>全胃切除术</v>
      </c>
      <c r="K4494" s="39">
        <f>IF(B4494=J4494,0,1)</f>
        <v>0</v>
      </c>
      <c r="L4494" s="39" t="s">
        <v>7428</v>
      </c>
      <c r="M4494" s="39">
        <f>IF(C4494=L4494,0,1)</f>
        <v>0</v>
      </c>
      <c r="N4494" s="39" t="e">
        <f>VLOOKUP(A4494,'[1]2019.11'!$A:$D,4,0)</f>
        <v>#REF!</v>
      </c>
      <c r="O4494" s="39" t="e">
        <f>IF(D4494=N4494,0,1)</f>
        <v>#REF!</v>
      </c>
      <c r="P4494" s="39" t="str">
        <f>VLOOKUP(A4494:A4495,'[1]2019.11'!$A:$E,5,0)</f>
        <v>次</v>
      </c>
      <c r="Q4494" s="39">
        <f>IF(E4494=P4494,0,1)</f>
        <v>0</v>
      </c>
      <c r="R4494" s="39">
        <f>VLOOKUP(A4494,'[1]2019.11'!$A:$F,6,0)</f>
        <v>3445</v>
      </c>
      <c r="S4494" s="39">
        <f>IF(F4494=R4494,0,1)</f>
        <v>1</v>
      </c>
      <c r="T4494" s="39">
        <f>VLOOKUP(A4494,'[1]2019.30'!$A:$F,6,0)</f>
        <v>4110</v>
      </c>
      <c r="U4494" s="39">
        <f>IF(F4494=T4494,0,1)</f>
        <v>0</v>
      </c>
      <c r="V4494" s="39" t="s">
        <v>7429</v>
      </c>
      <c r="W4494" s="39">
        <f>IF(G4494=V4494,0,1)</f>
        <v>0</v>
      </c>
      <c r="X4494" s="39" t="str">
        <f>VLOOKUP(A4494,'[1]2019.30'!$A:$B,2,0)</f>
        <v>全胃切除术</v>
      </c>
      <c r="Y4494" s="39">
        <f t="shared" ref="Y4494:Y4497" si="926">IF(B4494=X4494,0,1)</f>
        <v>0</v>
      </c>
      <c r="Z4494" s="39" t="s">
        <v>7428</v>
      </c>
      <c r="AA4494" s="39">
        <f t="shared" ref="AA4494:AA4497" si="927">IF(C4494=Z4494,0,1)</f>
        <v>0</v>
      </c>
      <c r="AB4494" s="39" t="e">
        <f>VLOOKUP(A4494,'[1]2019.30'!$A:$D,4,0)</f>
        <v>#REF!</v>
      </c>
      <c r="AC4494" s="39" t="e">
        <f t="shared" ref="AC4494:AC4497" si="928">IF(D4494=AB4494,0,1)</f>
        <v>#REF!</v>
      </c>
      <c r="AD4494" s="39" t="str">
        <f>VLOOKUP(A4494,'[1]2019.30'!$A:$E,5,0)</f>
        <v>次</v>
      </c>
      <c r="AE4494" s="39">
        <f t="shared" ref="AE4494:AE4497" si="929">IF(E4494=AD4494,0,1)</f>
        <v>0</v>
      </c>
      <c r="AF4494" s="39">
        <f>VLOOKUP(A4494,'[1]2019.30'!$A:$F,6,0)</f>
        <v>4110</v>
      </c>
      <c r="AG4494" s="39">
        <f t="shared" ref="AG4494:AG4497" si="930">IF(F4494=AF4494,0,1)</f>
        <v>0</v>
      </c>
      <c r="AH4494" s="39" t="s">
        <v>7429</v>
      </c>
      <c r="AI4494" s="39">
        <f>IF(G4494=AH4494,0,1)</f>
        <v>0</v>
      </c>
      <c r="AJ4494" s="39" t="e">
        <f>VLOOKUP(A4494,[2]修订!$B:$C,2,0)</f>
        <v>#N/A</v>
      </c>
    </row>
    <row r="4495" s="39" customFormat="1" spans="1:36">
      <c r="A4495" s="55">
        <v>331002009</v>
      </c>
      <c r="B4495" s="52" t="s">
        <v>7430</v>
      </c>
      <c r="C4495" s="52" t="s">
        <v>7431</v>
      </c>
      <c r="D4495" s="52" t="s">
        <v>7432</v>
      </c>
      <c r="E4495" s="56" t="s">
        <v>28</v>
      </c>
      <c r="F4495" s="56">
        <v>1040</v>
      </c>
      <c r="G4495" s="52"/>
      <c r="H4495" s="47" t="s">
        <v>68</v>
      </c>
      <c r="I4495" s="44"/>
      <c r="J4495" s="39" t="e">
        <f>VLOOKUP(A4495,'[1]2019.11'!$A:$B,2,0)</f>
        <v>#N/A</v>
      </c>
      <c r="X4495" s="39" t="str">
        <f>VLOOKUP(A4495,'[1]2019.30'!$A:$B,2,0)</f>
        <v>胃肠造瘘术</v>
      </c>
      <c r="Y4495" s="39">
        <f t="shared" si="926"/>
        <v>0</v>
      </c>
      <c r="Z4495" s="39" t="s">
        <v>7431</v>
      </c>
      <c r="AA4495" s="39">
        <f t="shared" si="927"/>
        <v>0</v>
      </c>
      <c r="AB4495" s="39" t="str">
        <f>VLOOKUP(A4495,'[1]2019.30'!$A:$D,4,0)</f>
        <v>一次性造瘘管</v>
      </c>
      <c r="AC4495" s="39">
        <f t="shared" si="928"/>
        <v>0</v>
      </c>
      <c r="AD4495" s="39" t="str">
        <f>VLOOKUP(A4495,'[1]2019.30'!$A:$E,5,0)</f>
        <v>次</v>
      </c>
      <c r="AE4495" s="39">
        <f t="shared" si="929"/>
        <v>0</v>
      </c>
      <c r="AF4495" s="39">
        <f>VLOOKUP(A4495,'[1]2019.30'!$A:$F,6,0)</f>
        <v>1040</v>
      </c>
      <c r="AG4495" s="39">
        <f t="shared" si="930"/>
        <v>0</v>
      </c>
      <c r="AH4495" s="39">
        <v>0</v>
      </c>
      <c r="AI4495" s="39">
        <f>IF(G4495=AH4495,0,1)</f>
        <v>0</v>
      </c>
      <c r="AJ4495" s="39" t="e">
        <f>VLOOKUP(A4495,[2]修订!$B:$C,2,0)</f>
        <v>#N/A</v>
      </c>
    </row>
    <row r="4496" s="39" customFormat="1" spans="1:36">
      <c r="A4496" s="55">
        <v>331002010</v>
      </c>
      <c r="B4496" s="52" t="s">
        <v>7433</v>
      </c>
      <c r="C4496" s="52"/>
      <c r="D4496" s="52"/>
      <c r="E4496" s="56" t="s">
        <v>28</v>
      </c>
      <c r="F4496" s="56">
        <v>760</v>
      </c>
      <c r="G4496" s="52"/>
      <c r="H4496" s="47"/>
      <c r="I4496" s="44"/>
      <c r="J4496" s="39" t="e">
        <f>VLOOKUP(A4496,'[1]2019.11'!$A:$B,2,0)</f>
        <v>#N/A</v>
      </c>
      <c r="X4496" s="39" t="e">
        <f>VLOOKUP(A4496,'[1]2019.30'!$A:$B,2,0)</f>
        <v>#N/A</v>
      </c>
      <c r="AJ4496" s="39" t="e">
        <f>VLOOKUP(A4496,[2]修订!$B:$C,2,0)</f>
        <v>#N/A</v>
      </c>
    </row>
    <row r="4497" s="39" customFormat="1" ht="27" spans="1:36">
      <c r="A4497" s="55">
        <v>331002011</v>
      </c>
      <c r="B4497" s="52" t="s">
        <v>7434</v>
      </c>
      <c r="C4497" s="52"/>
      <c r="D4497" s="52"/>
      <c r="E4497" s="56" t="s">
        <v>28</v>
      </c>
      <c r="F4497" s="56">
        <v>1900</v>
      </c>
      <c r="G4497" s="52"/>
      <c r="H4497" s="47" t="s">
        <v>40</v>
      </c>
      <c r="I4497" s="44"/>
      <c r="J4497" s="39" t="str">
        <f>VLOOKUP(A4497,'[1]2019.11'!$A:$B,2,0)</f>
        <v>胃肠穿孔修补术</v>
      </c>
      <c r="K4497" s="39">
        <f>IF(B4497=J4497,0,1)</f>
        <v>0</v>
      </c>
      <c r="L4497" s="39">
        <v>0</v>
      </c>
      <c r="M4497" s="39">
        <f>IF(C4497=L4497,0,1)</f>
        <v>0</v>
      </c>
      <c r="N4497" s="39" t="e">
        <f>VLOOKUP(A4497,'[1]2019.11'!$A:$D,4,0)</f>
        <v>#REF!</v>
      </c>
      <c r="O4497" s="39" t="e">
        <f>IF(D4497=N4497,0,1)</f>
        <v>#REF!</v>
      </c>
      <c r="P4497" s="39" t="str">
        <f>VLOOKUP(A4497:A4498,'[1]2019.11'!$A:$E,5,0)</f>
        <v>次</v>
      </c>
      <c r="Q4497" s="39">
        <f>IF(E4497=P4497,0,1)</f>
        <v>0</v>
      </c>
      <c r="R4497" s="39">
        <f>VLOOKUP(A4497,'[1]2019.11'!$A:$F,6,0)</f>
        <v>1560</v>
      </c>
      <c r="S4497" s="39">
        <f>IF(F4497=R4497,0,1)</f>
        <v>1</v>
      </c>
      <c r="T4497" s="39">
        <f>VLOOKUP(A4497,'[1]2019.30'!$A:$F,6,0)</f>
        <v>1900</v>
      </c>
      <c r="U4497" s="39">
        <f>IF(F4497=T4497,0,1)</f>
        <v>0</v>
      </c>
      <c r="V4497" s="39">
        <v>0</v>
      </c>
      <c r="W4497" s="39">
        <f>IF(G4497=V4497,0,1)</f>
        <v>0</v>
      </c>
      <c r="X4497" s="39" t="str">
        <f>VLOOKUP(A4497,'[1]2019.30'!$A:$B,2,0)</f>
        <v>胃肠穿孔修补术</v>
      </c>
      <c r="Y4497" s="39">
        <f t="shared" si="926"/>
        <v>0</v>
      </c>
      <c r="Z4497" s="39">
        <v>0</v>
      </c>
      <c r="AA4497" s="39">
        <f t="shared" si="927"/>
        <v>0</v>
      </c>
      <c r="AB4497" s="39" t="e">
        <f>VLOOKUP(A4497,'[1]2019.30'!$A:$D,4,0)</f>
        <v>#REF!</v>
      </c>
      <c r="AC4497" s="39" t="e">
        <f t="shared" si="928"/>
        <v>#REF!</v>
      </c>
      <c r="AD4497" s="39" t="str">
        <f>VLOOKUP(A4497,'[1]2019.30'!$A:$E,5,0)</f>
        <v>次</v>
      </c>
      <c r="AE4497" s="39">
        <f t="shared" si="929"/>
        <v>0</v>
      </c>
      <c r="AF4497" s="39">
        <f>VLOOKUP(A4497,'[1]2019.30'!$A:$F,6,0)</f>
        <v>1900</v>
      </c>
      <c r="AG4497" s="39">
        <f t="shared" si="930"/>
        <v>0</v>
      </c>
      <c r="AH4497" s="39">
        <v>0</v>
      </c>
      <c r="AI4497" s="39">
        <f>IF(G4497=AH4497,0,1)</f>
        <v>0</v>
      </c>
      <c r="AJ4497" s="39" t="e">
        <f>VLOOKUP(A4497,[2]修订!$B:$C,2,0)</f>
        <v>#N/A</v>
      </c>
    </row>
    <row r="4498" s="39" customFormat="1" spans="1:36">
      <c r="A4498" s="55">
        <v>331002012</v>
      </c>
      <c r="B4498" s="52" t="s">
        <v>7435</v>
      </c>
      <c r="C4498" s="52"/>
      <c r="D4498" s="52"/>
      <c r="E4498" s="56" t="s">
        <v>28</v>
      </c>
      <c r="F4498" s="56">
        <v>1100</v>
      </c>
      <c r="G4498" s="52"/>
      <c r="H4498" s="47"/>
      <c r="I4498" s="44"/>
      <c r="J4498" s="39" t="e">
        <f>VLOOKUP(A4498,'[1]2019.11'!$A:$B,2,0)</f>
        <v>#N/A</v>
      </c>
      <c r="X4498" s="39" t="e">
        <f>VLOOKUP(A4498,'[1]2019.30'!$A:$B,2,0)</f>
        <v>#N/A</v>
      </c>
      <c r="AJ4498" s="39" t="e">
        <f>VLOOKUP(A4498,[2]修订!$B:$C,2,0)</f>
        <v>#N/A</v>
      </c>
    </row>
    <row r="4499" s="39" customFormat="1" spans="1:36">
      <c r="A4499" s="55">
        <v>331002013</v>
      </c>
      <c r="B4499" s="52" t="s">
        <v>7436</v>
      </c>
      <c r="C4499" s="52"/>
      <c r="D4499" s="52"/>
      <c r="E4499" s="56" t="s">
        <v>28</v>
      </c>
      <c r="F4499" s="56">
        <v>1250</v>
      </c>
      <c r="G4499" s="52"/>
      <c r="H4499" s="47"/>
      <c r="I4499" s="44"/>
      <c r="J4499" s="39" t="e">
        <f>VLOOKUP(A4499,'[1]2019.11'!$A:$B,2,0)</f>
        <v>#N/A</v>
      </c>
      <c r="X4499" s="39" t="e">
        <f>VLOOKUP(A4499,'[1]2019.30'!$A:$B,2,0)</f>
        <v>#N/A</v>
      </c>
      <c r="AJ4499" s="39" t="e">
        <f>VLOOKUP(A4499,[2]修订!$B:$C,2,0)</f>
        <v>#N/A</v>
      </c>
    </row>
    <row r="4500" s="39" customFormat="1" spans="1:36">
      <c r="A4500" s="55">
        <v>331002014</v>
      </c>
      <c r="B4500" s="52" t="s">
        <v>7437</v>
      </c>
      <c r="C4500" s="52" t="s">
        <v>7438</v>
      </c>
      <c r="D4500" s="52"/>
      <c r="E4500" s="56" t="s">
        <v>28</v>
      </c>
      <c r="F4500" s="56">
        <v>1100</v>
      </c>
      <c r="G4500" s="52"/>
      <c r="H4500" s="47"/>
      <c r="I4500" s="44"/>
      <c r="J4500" s="39" t="e">
        <f>VLOOKUP(A4500,'[1]2019.11'!$A:$B,2,0)</f>
        <v>#N/A</v>
      </c>
      <c r="X4500" s="39" t="e">
        <f>VLOOKUP(A4500,'[1]2019.30'!$A:$B,2,0)</f>
        <v>#N/A</v>
      </c>
      <c r="AJ4500" s="39" t="e">
        <f>VLOOKUP(A4500,[2]修订!$B:$C,2,0)</f>
        <v>#N/A</v>
      </c>
    </row>
    <row r="4501" s="39" customFormat="1" spans="1:36">
      <c r="A4501" s="55">
        <v>331002015</v>
      </c>
      <c r="B4501" s="52" t="s">
        <v>7439</v>
      </c>
      <c r="C4501" s="52"/>
      <c r="D4501" s="52"/>
      <c r="E4501" s="56" t="s">
        <v>28</v>
      </c>
      <c r="F4501" s="56">
        <v>1400</v>
      </c>
      <c r="G4501" s="52"/>
      <c r="H4501" s="47"/>
      <c r="I4501" s="44"/>
      <c r="J4501" s="39" t="e">
        <f>VLOOKUP(A4501,'[1]2019.11'!$A:$B,2,0)</f>
        <v>#N/A</v>
      </c>
      <c r="X4501" s="39" t="e">
        <f>VLOOKUP(A4501,'[1]2019.30'!$A:$B,2,0)</f>
        <v>#N/A</v>
      </c>
      <c r="AJ4501" s="39" t="e">
        <f>VLOOKUP(A4501,[2]修订!$B:$C,2,0)</f>
        <v>#N/A</v>
      </c>
    </row>
    <row r="4502" s="39" customFormat="1" spans="1:36">
      <c r="A4502" s="55">
        <v>331002016</v>
      </c>
      <c r="B4502" s="52" t="s">
        <v>7440</v>
      </c>
      <c r="C4502" s="52"/>
      <c r="D4502" s="52" t="s">
        <v>7441</v>
      </c>
      <c r="E4502" s="56" t="s">
        <v>28</v>
      </c>
      <c r="F4502" s="56">
        <v>2820</v>
      </c>
      <c r="G4502" s="52"/>
      <c r="H4502" s="47" t="s">
        <v>68</v>
      </c>
      <c r="I4502" s="44"/>
      <c r="J4502" s="39" t="e">
        <f>VLOOKUP(A4502,'[1]2019.11'!$A:$B,2,0)</f>
        <v>#N/A</v>
      </c>
      <c r="X4502" s="39" t="str">
        <f>VLOOKUP(A4502,'[1]2019.30'!$A:$B,2,0)</f>
        <v>胃减容术</v>
      </c>
      <c r="Y4502" s="39">
        <f t="shared" ref="Y4502:Y4504" si="931">IF(B4502=X4502,0,1)</f>
        <v>0</v>
      </c>
      <c r="Z4502" s="39">
        <v>0</v>
      </c>
      <c r="AA4502" s="39">
        <f t="shared" ref="AA4502:AA4504" si="932">IF(C4502=Z4502,0,1)</f>
        <v>0</v>
      </c>
      <c r="AB4502" s="39" t="str">
        <f>VLOOKUP(A4502,'[1]2019.30'!$A:$D,4,0)</f>
        <v>胃减容材料</v>
      </c>
      <c r="AC4502" s="39">
        <f t="shared" ref="AC4502:AC4504" si="933">IF(D4502=AB4502,0,1)</f>
        <v>0</v>
      </c>
      <c r="AD4502" s="39" t="str">
        <f>VLOOKUP(A4502,'[1]2019.30'!$A:$E,5,0)</f>
        <v>次</v>
      </c>
      <c r="AE4502" s="39">
        <f t="shared" ref="AE4502:AE4504" si="934">IF(E4502=AD4502,0,1)</f>
        <v>0</v>
      </c>
      <c r="AF4502" s="39">
        <f>VLOOKUP(A4502,'[1]2019.30'!$A:$F,6,0)</f>
        <v>2820</v>
      </c>
      <c r="AG4502" s="39">
        <f t="shared" ref="AG4502:AG4504" si="935">IF(F4502=AF4502,0,1)</f>
        <v>0</v>
      </c>
      <c r="AH4502" s="39">
        <v>0</v>
      </c>
      <c r="AI4502" s="39">
        <f>IF(G4502=AH4502,0,1)</f>
        <v>0</v>
      </c>
      <c r="AJ4502" s="39" t="e">
        <f>VLOOKUP(A4502,[2]修订!$B:$C,2,0)</f>
        <v>#N/A</v>
      </c>
    </row>
    <row r="4503" s="39" customFormat="1" spans="1:36">
      <c r="A4503" s="55">
        <v>331003</v>
      </c>
      <c r="B4503" s="52" t="s">
        <v>7442</v>
      </c>
      <c r="C4503" s="52"/>
      <c r="D4503" s="52"/>
      <c r="E4503" s="56"/>
      <c r="F4503" s="56"/>
      <c r="G4503" s="52"/>
      <c r="H4503" s="47"/>
      <c r="I4503" s="44"/>
      <c r="J4503" s="39" t="str">
        <f>VLOOKUP(A4503,'[1]2019.11'!$A:$B,2,0)</f>
        <v>肠手术(不含直肠)</v>
      </c>
      <c r="K4503" s="39">
        <f>IF(B4503=J4503,0,1)</f>
        <v>0</v>
      </c>
      <c r="L4503" s="39">
        <v>0</v>
      </c>
      <c r="M4503" s="39">
        <f>IF(C4503=L4503,0,1)</f>
        <v>0</v>
      </c>
      <c r="N4503" s="39" t="e">
        <f>VLOOKUP(A4503,'[1]2019.11'!$A:$D,4,0)</f>
        <v>#REF!</v>
      </c>
      <c r="O4503" s="39" t="e">
        <f>IF(D4503=N4503,0,1)</f>
        <v>#REF!</v>
      </c>
      <c r="P4503" s="39" t="e">
        <f>VLOOKUP(A4503:A4504,'[1]2019.11'!$A:$E,5,0)</f>
        <v>#REF!</v>
      </c>
      <c r="Q4503" s="39" t="e">
        <f>IF(E4503=P4503,0,1)</f>
        <v>#REF!</v>
      </c>
      <c r="R4503" s="39" t="e">
        <f>VLOOKUP(A4503,'[1]2019.11'!$A:$F,6,0)</f>
        <v>#REF!</v>
      </c>
      <c r="S4503" s="39" t="e">
        <f>IF(F4503=R4503,0,1)</f>
        <v>#REF!</v>
      </c>
      <c r="V4503" s="39">
        <v>0</v>
      </c>
      <c r="W4503" s="39">
        <f>IF(G4503=V4503,0,1)</f>
        <v>0</v>
      </c>
      <c r="X4503" s="39" t="str">
        <f>VLOOKUP(A4503,'[1]2019.30'!$A:$B,2,0)</f>
        <v>肠手术(不含直肠)</v>
      </c>
      <c r="Y4503" s="39">
        <f t="shared" si="931"/>
        <v>0</v>
      </c>
      <c r="Z4503" s="39">
        <v>0</v>
      </c>
      <c r="AA4503" s="39">
        <f t="shared" si="932"/>
        <v>0</v>
      </c>
      <c r="AB4503" s="39" t="e">
        <f>VLOOKUP(A4503,'[1]2019.30'!$A:$D,4,0)</f>
        <v>#REF!</v>
      </c>
      <c r="AC4503" s="39" t="e">
        <f t="shared" si="933"/>
        <v>#REF!</v>
      </c>
      <c r="AD4503" s="39" t="e">
        <f>VLOOKUP(A4503,'[1]2019.30'!$A:$E,5,0)</f>
        <v>#REF!</v>
      </c>
      <c r="AE4503" s="39" t="e">
        <f t="shared" si="934"/>
        <v>#REF!</v>
      </c>
      <c r="AF4503" s="39" t="e">
        <f>VLOOKUP(A4503,'[1]2019.30'!$A:$F,6,0)</f>
        <v>#REF!</v>
      </c>
      <c r="AG4503" s="39" t="e">
        <f t="shared" si="935"/>
        <v>#REF!</v>
      </c>
      <c r="AH4503" s="39">
        <v>0</v>
      </c>
      <c r="AI4503" s="39">
        <f>IF(G4503=AH4503,0,1)</f>
        <v>0</v>
      </c>
      <c r="AJ4503" s="39" t="e">
        <f>VLOOKUP(A4503,[2]修订!$B:$C,2,0)</f>
        <v>#N/A</v>
      </c>
    </row>
    <row r="4504" s="39" customFormat="1" ht="27" spans="1:36">
      <c r="A4504" s="55">
        <v>331003001</v>
      </c>
      <c r="B4504" s="52" t="s">
        <v>7443</v>
      </c>
      <c r="C4504" s="52" t="s">
        <v>7444</v>
      </c>
      <c r="D4504" s="52"/>
      <c r="E4504" s="56" t="s">
        <v>28</v>
      </c>
      <c r="F4504" s="56">
        <v>2160</v>
      </c>
      <c r="G4504" s="52"/>
      <c r="H4504" s="47" t="s">
        <v>1543</v>
      </c>
      <c r="I4504" s="44"/>
      <c r="J4504" s="39" t="e">
        <f>VLOOKUP(A4504,'[1]2019.11'!$A:$B,2,0)</f>
        <v>#N/A</v>
      </c>
      <c r="X4504" s="39" t="str">
        <f>VLOOKUP(A4504,'[1]2019.30'!$A:$B,2,0)</f>
        <v>十二指肠憩室切除术</v>
      </c>
      <c r="Y4504" s="39">
        <f t="shared" si="931"/>
        <v>0</v>
      </c>
      <c r="Z4504" s="39" t="s">
        <v>7445</v>
      </c>
      <c r="AA4504" s="39">
        <f t="shared" si="932"/>
        <v>1</v>
      </c>
      <c r="AB4504" s="39" t="e">
        <f>VLOOKUP(A4504,'[1]2019.30'!$A:$D,4,0)</f>
        <v>#REF!</v>
      </c>
      <c r="AC4504" s="39" t="e">
        <f t="shared" si="933"/>
        <v>#REF!</v>
      </c>
      <c r="AD4504" s="39" t="str">
        <f>VLOOKUP(A4504,'[1]2019.30'!$A:$E,5,0)</f>
        <v>次</v>
      </c>
      <c r="AE4504" s="39">
        <f t="shared" si="934"/>
        <v>0</v>
      </c>
      <c r="AF4504" s="39">
        <f>VLOOKUP(A4504,'[1]2019.30'!$A:$F,6,0)</f>
        <v>2160</v>
      </c>
      <c r="AG4504" s="39">
        <f t="shared" si="935"/>
        <v>0</v>
      </c>
      <c r="AH4504" s="39">
        <v>0</v>
      </c>
      <c r="AI4504" s="39">
        <f>IF(G4504=AH4504,0,1)</f>
        <v>0</v>
      </c>
      <c r="AJ4504" s="39" t="e">
        <f>VLOOKUP(A4504,[2]修订!$B:$C,2,0)</f>
        <v>#N/A</v>
      </c>
    </row>
    <row r="4505" s="39" customFormat="1" spans="1:36">
      <c r="A4505" s="55">
        <v>331003002</v>
      </c>
      <c r="B4505" s="52" t="s">
        <v>7446</v>
      </c>
      <c r="C4505" s="52" t="s">
        <v>7447</v>
      </c>
      <c r="D4505" s="52"/>
      <c r="E4505" s="56" t="s">
        <v>28</v>
      </c>
      <c r="F4505" s="56">
        <v>1500</v>
      </c>
      <c r="G4505" s="52"/>
      <c r="H4505" s="47"/>
      <c r="I4505" s="44"/>
      <c r="J4505" s="39" t="e">
        <f>VLOOKUP(A4505,'[1]2019.11'!$A:$B,2,0)</f>
        <v>#N/A</v>
      </c>
      <c r="X4505" s="39" t="e">
        <f>VLOOKUP(A4505,'[1]2019.30'!$A:$B,2,0)</f>
        <v>#N/A</v>
      </c>
      <c r="AJ4505" s="39" t="e">
        <f>VLOOKUP(A4505,[2]修订!$B:$C,2,0)</f>
        <v>#N/A</v>
      </c>
    </row>
    <row r="4506" s="39" customFormat="1" spans="1:36">
      <c r="A4506" s="55">
        <v>331003003</v>
      </c>
      <c r="B4506" s="52" t="s">
        <v>7448</v>
      </c>
      <c r="C4506" s="52"/>
      <c r="D4506" s="52"/>
      <c r="E4506" s="56" t="s">
        <v>28</v>
      </c>
      <c r="F4506" s="56">
        <v>2050</v>
      </c>
      <c r="G4506" s="52"/>
      <c r="H4506" s="47"/>
      <c r="I4506" s="44"/>
      <c r="J4506" s="39" t="e">
        <f>VLOOKUP(A4506,'[1]2019.11'!$A:$B,2,0)</f>
        <v>#N/A</v>
      </c>
      <c r="X4506" s="39" t="e">
        <f>VLOOKUP(A4506,'[1]2019.30'!$A:$B,2,0)</f>
        <v>#N/A</v>
      </c>
      <c r="AJ4506" s="39" t="e">
        <f>VLOOKUP(A4506,[2]修订!$B:$C,2,0)</f>
        <v>#N/A</v>
      </c>
    </row>
    <row r="4507" s="39" customFormat="1" ht="24" spans="1:36">
      <c r="A4507" s="55">
        <v>331003004</v>
      </c>
      <c r="B4507" s="52" t="s">
        <v>7449</v>
      </c>
      <c r="C4507" s="52" t="s">
        <v>7450</v>
      </c>
      <c r="D4507" s="52"/>
      <c r="E4507" s="56" t="s">
        <v>28</v>
      </c>
      <c r="F4507" s="56">
        <v>1100</v>
      </c>
      <c r="G4507" s="52"/>
      <c r="H4507" s="47"/>
      <c r="I4507" s="44"/>
      <c r="J4507" s="39" t="e">
        <f>VLOOKUP(A4507,'[1]2019.11'!$A:$B,2,0)</f>
        <v>#N/A</v>
      </c>
      <c r="X4507" s="39" t="e">
        <f>VLOOKUP(A4507,'[1]2019.30'!$A:$B,2,0)</f>
        <v>#N/A</v>
      </c>
      <c r="AJ4507" s="39" t="e">
        <f>VLOOKUP(A4507,[2]修订!$B:$C,2,0)</f>
        <v>#N/A</v>
      </c>
    </row>
    <row r="4508" s="39" customFormat="1" ht="36" spans="1:36">
      <c r="A4508" s="55">
        <v>331003005</v>
      </c>
      <c r="B4508" s="52" t="s">
        <v>7451</v>
      </c>
      <c r="C4508" s="52" t="s">
        <v>7452</v>
      </c>
      <c r="D4508" s="52"/>
      <c r="E4508" s="56" t="s">
        <v>28</v>
      </c>
      <c r="F4508" s="56">
        <v>950</v>
      </c>
      <c r="G4508" s="52"/>
      <c r="H4508" s="47"/>
      <c r="I4508" s="44"/>
      <c r="J4508" s="39" t="e">
        <f>VLOOKUP(A4508,'[1]2019.11'!$A:$B,2,0)</f>
        <v>#N/A</v>
      </c>
      <c r="X4508" s="39" t="e">
        <f>VLOOKUP(A4508,'[1]2019.30'!$A:$B,2,0)</f>
        <v>#N/A</v>
      </c>
      <c r="AJ4508" s="39" t="e">
        <f>VLOOKUP(A4508,[2]修订!$B:$C,2,0)</f>
        <v>#N/A</v>
      </c>
    </row>
    <row r="4509" s="39" customFormat="1" spans="1:36">
      <c r="A4509" s="55">
        <v>331003006</v>
      </c>
      <c r="B4509" s="52" t="s">
        <v>7453</v>
      </c>
      <c r="C4509" s="52"/>
      <c r="D4509" s="52"/>
      <c r="E4509" s="56" t="s">
        <v>28</v>
      </c>
      <c r="F4509" s="56">
        <v>1320</v>
      </c>
      <c r="G4509" s="52"/>
      <c r="H4509" s="47" t="s">
        <v>68</v>
      </c>
      <c r="I4509" s="44"/>
      <c r="J4509" s="39" t="e">
        <f>VLOOKUP(A4509,'[1]2019.11'!$A:$B,2,0)</f>
        <v>#N/A</v>
      </c>
      <c r="X4509" s="39" t="str">
        <f>VLOOKUP(A4509,'[1]2019.30'!$A:$B,2,0)</f>
        <v>肠扭转肠套叠复位术</v>
      </c>
      <c r="Y4509" s="39">
        <f t="shared" ref="Y4509:Y4511" si="936">IF(B4509=X4509,0,1)</f>
        <v>0</v>
      </c>
      <c r="Z4509" s="39">
        <v>0</v>
      </c>
      <c r="AA4509" s="39">
        <f t="shared" ref="AA4509:AA4511" si="937">IF(C4509=Z4509,0,1)</f>
        <v>0</v>
      </c>
      <c r="AB4509" s="39" t="e">
        <f>VLOOKUP(A4509,'[1]2019.30'!$A:$D,4,0)</f>
        <v>#REF!</v>
      </c>
      <c r="AC4509" s="39" t="e">
        <f t="shared" ref="AC4509:AC4511" si="938">IF(D4509=AB4509,0,1)</f>
        <v>#REF!</v>
      </c>
      <c r="AD4509" s="39" t="str">
        <f>VLOOKUP(A4509,'[1]2019.30'!$A:$E,5,0)</f>
        <v>次</v>
      </c>
      <c r="AE4509" s="39">
        <f t="shared" ref="AE4509:AE4511" si="939">IF(E4509=AD4509,0,1)</f>
        <v>0</v>
      </c>
      <c r="AF4509" s="39">
        <f>VLOOKUP(A4509,'[1]2019.30'!$A:$F,6,0)</f>
        <v>1320</v>
      </c>
      <c r="AG4509" s="39">
        <f t="shared" ref="AG4509:AG4511" si="940">IF(F4509=AF4509,0,1)</f>
        <v>0</v>
      </c>
      <c r="AH4509" s="39">
        <v>0</v>
      </c>
      <c r="AI4509" s="39">
        <f>IF(G4509=AH4509,0,1)</f>
        <v>0</v>
      </c>
      <c r="AJ4509" s="39" t="e">
        <f>VLOOKUP(A4509,[2]修订!$B:$C,2,0)</f>
        <v>#N/A</v>
      </c>
    </row>
    <row r="4510" s="39" customFormat="1" ht="27" spans="1:36">
      <c r="A4510" s="55">
        <v>331003007</v>
      </c>
      <c r="B4510" s="52" t="s">
        <v>7454</v>
      </c>
      <c r="C4510" s="52" t="s">
        <v>7455</v>
      </c>
      <c r="D4510" s="52"/>
      <c r="E4510" s="56" t="s">
        <v>28</v>
      </c>
      <c r="F4510" s="56">
        <v>1600</v>
      </c>
      <c r="G4510" s="52" t="s">
        <v>7456</v>
      </c>
      <c r="H4510" s="47" t="s">
        <v>40</v>
      </c>
      <c r="I4510" s="44"/>
      <c r="J4510" s="39" t="str">
        <f>VLOOKUP(A4510,'[1]2019.11'!$A:$B,2,0)</f>
        <v>肠切除术</v>
      </c>
      <c r="K4510" s="39">
        <f>IF(B4510=J4510,0,1)</f>
        <v>0</v>
      </c>
      <c r="L4510" s="39" t="s">
        <v>7455</v>
      </c>
      <c r="M4510" s="39">
        <f>IF(C4510=L4510,0,1)</f>
        <v>0</v>
      </c>
      <c r="N4510" s="39" t="e">
        <f>VLOOKUP(A4510,'[1]2019.11'!$A:$D,4,0)</f>
        <v>#REF!</v>
      </c>
      <c r="O4510" s="39" t="e">
        <f>IF(D4510=N4510,0,1)</f>
        <v>#REF!</v>
      </c>
      <c r="P4510" s="39" t="str">
        <f>VLOOKUP(A4510:A4511,'[1]2019.11'!$A:$E,5,0)</f>
        <v>次</v>
      </c>
      <c r="Q4510" s="39">
        <f>IF(E4510=P4510,0,1)</f>
        <v>0</v>
      </c>
      <c r="R4510" s="39">
        <f>VLOOKUP(A4510,'[1]2019.11'!$A:$F,6,0)</f>
        <v>1430</v>
      </c>
      <c r="S4510" s="39">
        <f>IF(F4510=R4510,0,1)</f>
        <v>1</v>
      </c>
      <c r="T4510" s="39">
        <f>VLOOKUP(A4510,'[1]2019.30'!$A:$F,6,0)</f>
        <v>1600</v>
      </c>
      <c r="U4510" s="39">
        <f>IF(F4510=T4510,0,1)</f>
        <v>0</v>
      </c>
      <c r="V4510" s="39" t="s">
        <v>7456</v>
      </c>
      <c r="W4510" s="39">
        <f>IF(G4510=V4510,0,1)</f>
        <v>0</v>
      </c>
      <c r="X4510" s="39" t="str">
        <f>VLOOKUP(A4510,'[1]2019.30'!$A:$B,2,0)</f>
        <v>肠切除术</v>
      </c>
      <c r="Y4510" s="39">
        <f t="shared" si="936"/>
        <v>0</v>
      </c>
      <c r="Z4510" s="39" t="s">
        <v>7455</v>
      </c>
      <c r="AA4510" s="39">
        <f t="shared" si="937"/>
        <v>0</v>
      </c>
      <c r="AB4510" s="39" t="e">
        <f>VLOOKUP(A4510,'[1]2019.30'!$A:$D,4,0)</f>
        <v>#REF!</v>
      </c>
      <c r="AC4510" s="39" t="e">
        <f t="shared" si="938"/>
        <v>#REF!</v>
      </c>
      <c r="AD4510" s="39" t="str">
        <f>VLOOKUP(A4510,'[1]2019.30'!$A:$E,5,0)</f>
        <v>次</v>
      </c>
      <c r="AE4510" s="39">
        <f t="shared" si="939"/>
        <v>0</v>
      </c>
      <c r="AF4510" s="39">
        <f>VLOOKUP(A4510,'[1]2019.30'!$A:$F,6,0)</f>
        <v>1600</v>
      </c>
      <c r="AG4510" s="39">
        <f t="shared" si="940"/>
        <v>0</v>
      </c>
      <c r="AH4510" s="39" t="s">
        <v>7456</v>
      </c>
      <c r="AI4510" s="39">
        <f>IF(G4510=AH4510,0,1)</f>
        <v>0</v>
      </c>
      <c r="AJ4510" s="39" t="e">
        <f>VLOOKUP(A4510,[2]修订!$B:$C,2,0)</f>
        <v>#N/A</v>
      </c>
    </row>
    <row r="4511" s="39" customFormat="1" ht="27" spans="1:36">
      <c r="A4511" s="55">
        <v>331003008</v>
      </c>
      <c r="B4511" s="52" t="s">
        <v>7457</v>
      </c>
      <c r="C4511" s="52"/>
      <c r="D4511" s="52"/>
      <c r="E4511" s="56" t="s">
        <v>28</v>
      </c>
      <c r="F4511" s="56">
        <v>1920</v>
      </c>
      <c r="G4511" s="52"/>
      <c r="H4511" s="47" t="s">
        <v>40</v>
      </c>
      <c r="I4511" s="44"/>
      <c r="J4511" s="39" t="str">
        <f>VLOOKUP(A4511,'[1]2019.11'!$A:$B,2,0)</f>
        <v>肠粘连松解术</v>
      </c>
      <c r="K4511" s="39">
        <f>IF(B4511=J4511,0,1)</f>
        <v>0</v>
      </c>
      <c r="L4511" s="39">
        <v>0</v>
      </c>
      <c r="M4511" s="39">
        <f>IF(C4511=L4511,0,1)</f>
        <v>0</v>
      </c>
      <c r="N4511" s="39" t="e">
        <f>VLOOKUP(A4511,'[1]2019.11'!$A:$D,4,0)</f>
        <v>#REF!</v>
      </c>
      <c r="O4511" s="39" t="e">
        <f>IF(D4511=N4511,0,1)</f>
        <v>#REF!</v>
      </c>
      <c r="P4511" s="39" t="str">
        <f>VLOOKUP(A4511:A4512,'[1]2019.11'!$A:$E,5,0)</f>
        <v>次</v>
      </c>
      <c r="Q4511" s="39">
        <f>IF(E4511=P4511,0,1)</f>
        <v>0</v>
      </c>
      <c r="R4511" s="39">
        <f>VLOOKUP(A4511,'[1]2019.11'!$A:$F,6,0)</f>
        <v>1680</v>
      </c>
      <c r="S4511" s="39">
        <f>IF(F4511=R4511,0,1)</f>
        <v>1</v>
      </c>
      <c r="T4511" s="39">
        <f>VLOOKUP(A4511,'[1]2019.30'!$A:$F,6,0)</f>
        <v>1920</v>
      </c>
      <c r="U4511" s="39">
        <f>IF(F4511=T4511,0,1)</f>
        <v>0</v>
      </c>
      <c r="V4511" s="39">
        <v>0</v>
      </c>
      <c r="W4511" s="39">
        <f>IF(G4511=V4511,0,1)</f>
        <v>0</v>
      </c>
      <c r="X4511" s="39" t="str">
        <f>VLOOKUP(A4511,'[1]2019.30'!$A:$B,2,0)</f>
        <v>肠粘连松解术</v>
      </c>
      <c r="Y4511" s="39">
        <f t="shared" si="936"/>
        <v>0</v>
      </c>
      <c r="Z4511" s="39">
        <v>0</v>
      </c>
      <c r="AA4511" s="39">
        <f t="shared" si="937"/>
        <v>0</v>
      </c>
      <c r="AB4511" s="39" t="e">
        <f>VLOOKUP(A4511,'[1]2019.30'!$A:$D,4,0)</f>
        <v>#REF!</v>
      </c>
      <c r="AC4511" s="39" t="e">
        <f t="shared" si="938"/>
        <v>#REF!</v>
      </c>
      <c r="AD4511" s="39" t="str">
        <f>VLOOKUP(A4511,'[1]2019.30'!$A:$E,5,0)</f>
        <v>次</v>
      </c>
      <c r="AE4511" s="39">
        <f t="shared" si="939"/>
        <v>0</v>
      </c>
      <c r="AF4511" s="39">
        <f>VLOOKUP(A4511,'[1]2019.30'!$A:$F,6,0)</f>
        <v>1920</v>
      </c>
      <c r="AG4511" s="39">
        <f t="shared" si="940"/>
        <v>0</v>
      </c>
      <c r="AH4511" s="39">
        <v>0</v>
      </c>
      <c r="AI4511" s="39">
        <f>IF(G4511=AH4511,0,1)</f>
        <v>0</v>
      </c>
      <c r="AJ4511" s="39" t="e">
        <f>VLOOKUP(A4511,[2]修订!$B:$C,2,0)</f>
        <v>#N/A</v>
      </c>
    </row>
    <row r="4512" s="39" customFormat="1" spans="1:36">
      <c r="A4512" s="55">
        <v>331003009</v>
      </c>
      <c r="B4512" s="52" t="s">
        <v>7458</v>
      </c>
      <c r="C4512" s="52"/>
      <c r="D4512" s="52"/>
      <c r="E4512" s="56" t="s">
        <v>28</v>
      </c>
      <c r="F4512" s="56">
        <v>1250</v>
      </c>
      <c r="G4512" s="52"/>
      <c r="H4512" s="47"/>
      <c r="I4512" s="44"/>
      <c r="J4512" s="39" t="e">
        <f>VLOOKUP(A4512,'[1]2019.11'!$A:$B,2,0)</f>
        <v>#N/A</v>
      </c>
      <c r="X4512" s="39" t="e">
        <f>VLOOKUP(A4512,'[1]2019.30'!$A:$B,2,0)</f>
        <v>#N/A</v>
      </c>
      <c r="AJ4512" s="39" t="e">
        <f>VLOOKUP(A4512,[2]修订!$B:$C,2,0)</f>
        <v>#N/A</v>
      </c>
    </row>
    <row r="4513" s="39" customFormat="1" spans="1:36">
      <c r="A4513" s="55">
        <v>331003010</v>
      </c>
      <c r="B4513" s="52" t="s">
        <v>7459</v>
      </c>
      <c r="C4513" s="52"/>
      <c r="D4513" s="52" t="s">
        <v>4589</v>
      </c>
      <c r="E4513" s="56" t="s">
        <v>28</v>
      </c>
      <c r="F4513" s="56" t="s">
        <v>526</v>
      </c>
      <c r="G4513" s="52"/>
      <c r="H4513" s="47"/>
      <c r="I4513" s="44"/>
      <c r="J4513" s="39" t="e">
        <f>VLOOKUP(A4513,'[1]2019.11'!$A:$B,2,0)</f>
        <v>#N/A</v>
      </c>
      <c r="X4513" s="39" t="e">
        <f>VLOOKUP(A4513,'[1]2019.30'!$A:$B,2,0)</f>
        <v>#N/A</v>
      </c>
      <c r="AJ4513" s="39" t="e">
        <f>VLOOKUP(A4513,[2]修订!$B:$C,2,0)</f>
        <v>#N/A</v>
      </c>
    </row>
    <row r="4514" s="39" customFormat="1" spans="1:36">
      <c r="A4514" s="55">
        <v>331003011</v>
      </c>
      <c r="B4514" s="52" t="s">
        <v>7460</v>
      </c>
      <c r="C4514" s="52" t="s">
        <v>7461</v>
      </c>
      <c r="D4514" s="52"/>
      <c r="E4514" s="56" t="s">
        <v>28</v>
      </c>
      <c r="F4514" s="56">
        <v>1560</v>
      </c>
      <c r="G4514" s="52"/>
      <c r="H4514" s="47" t="s">
        <v>68</v>
      </c>
      <c r="I4514" s="44"/>
      <c r="J4514" s="39" t="e">
        <f>VLOOKUP(A4514,'[1]2019.11'!$A:$B,2,0)</f>
        <v>#N/A</v>
      </c>
      <c r="X4514" s="39" t="str">
        <f>VLOOKUP(A4514,'[1]2019.30'!$A:$B,2,0)</f>
        <v>肠造瘘还纳术</v>
      </c>
      <c r="Y4514" s="39">
        <f>IF(B4514=X4514,0,1)</f>
        <v>0</v>
      </c>
      <c r="Z4514" s="39" t="s">
        <v>7461</v>
      </c>
      <c r="AA4514" s="39">
        <f>IF(C4514=Z4514,0,1)</f>
        <v>0</v>
      </c>
      <c r="AB4514" s="39" t="e">
        <f>VLOOKUP(A4514,'[1]2019.30'!$A:$D,4,0)</f>
        <v>#REF!</v>
      </c>
      <c r="AC4514" s="39" t="e">
        <f>IF(D4514=AB4514,0,1)</f>
        <v>#REF!</v>
      </c>
      <c r="AD4514" s="39" t="str">
        <f>VLOOKUP(A4514,'[1]2019.30'!$A:$E,5,0)</f>
        <v>次</v>
      </c>
      <c r="AE4514" s="39">
        <f>IF(E4514=AD4514,0,1)</f>
        <v>0</v>
      </c>
      <c r="AF4514" s="39">
        <f>VLOOKUP(A4514,'[1]2019.30'!$A:$F,6,0)</f>
        <v>1560</v>
      </c>
      <c r="AG4514" s="39">
        <f>IF(F4514=AF4514,0,1)</f>
        <v>0</v>
      </c>
      <c r="AH4514" s="39">
        <v>0</v>
      </c>
      <c r="AI4514" s="39">
        <f>IF(G4514=AH4514,0,1)</f>
        <v>0</v>
      </c>
      <c r="AJ4514" s="39" t="e">
        <f>VLOOKUP(A4514,[2]修订!$B:$C,2,0)</f>
        <v>#N/A</v>
      </c>
    </row>
    <row r="4515" s="39" customFormat="1" spans="1:36">
      <c r="A4515" s="55">
        <v>331003012</v>
      </c>
      <c r="B4515" s="52" t="s">
        <v>7462</v>
      </c>
      <c r="C4515" s="52"/>
      <c r="D4515" s="52"/>
      <c r="E4515" s="56" t="s">
        <v>28</v>
      </c>
      <c r="F4515" s="56">
        <v>1100</v>
      </c>
      <c r="G4515" s="52"/>
      <c r="H4515" s="47"/>
      <c r="I4515" s="44"/>
      <c r="J4515" s="39" t="e">
        <f>VLOOKUP(A4515,'[1]2019.11'!$A:$B,2,0)</f>
        <v>#N/A</v>
      </c>
      <c r="X4515" s="39" t="e">
        <f>VLOOKUP(A4515,'[1]2019.30'!$A:$B,2,0)</f>
        <v>#N/A</v>
      </c>
      <c r="AJ4515" s="39" t="e">
        <f>VLOOKUP(A4515,[2]修订!$B:$C,2,0)</f>
        <v>#N/A</v>
      </c>
    </row>
    <row r="4516" s="39" customFormat="1" spans="1:36">
      <c r="A4516" s="55">
        <v>331003013</v>
      </c>
      <c r="B4516" s="52" t="s">
        <v>7463</v>
      </c>
      <c r="C4516" s="52"/>
      <c r="D4516" s="52"/>
      <c r="E4516" s="56" t="s">
        <v>28</v>
      </c>
      <c r="F4516" s="56">
        <v>1400</v>
      </c>
      <c r="G4516" s="52"/>
      <c r="H4516" s="47"/>
      <c r="I4516" s="44"/>
      <c r="J4516" s="39" t="e">
        <f>VLOOKUP(A4516,'[1]2019.11'!$A:$B,2,0)</f>
        <v>#N/A</v>
      </c>
      <c r="X4516" s="39" t="e">
        <f>VLOOKUP(A4516,'[1]2019.30'!$A:$B,2,0)</f>
        <v>#N/A</v>
      </c>
      <c r="AJ4516" s="39" t="e">
        <f>VLOOKUP(A4516,[2]修订!$B:$C,2,0)</f>
        <v>#N/A</v>
      </c>
    </row>
    <row r="4517" s="39" customFormat="1" spans="1:36">
      <c r="A4517" s="55">
        <v>331003014</v>
      </c>
      <c r="B4517" s="52" t="s">
        <v>7464</v>
      </c>
      <c r="C4517" s="52"/>
      <c r="D4517" s="52"/>
      <c r="E4517" s="56" t="s">
        <v>28</v>
      </c>
      <c r="F4517" s="56">
        <v>1250</v>
      </c>
      <c r="G4517" s="52"/>
      <c r="H4517" s="47"/>
      <c r="I4517" s="44"/>
      <c r="J4517" s="39" t="e">
        <f>VLOOKUP(A4517,'[1]2019.11'!$A:$B,2,0)</f>
        <v>#N/A</v>
      </c>
      <c r="X4517" s="39" t="e">
        <f>VLOOKUP(A4517,'[1]2019.30'!$A:$B,2,0)</f>
        <v>#N/A</v>
      </c>
      <c r="AJ4517" s="39" t="e">
        <f>VLOOKUP(A4517,[2]修订!$B:$C,2,0)</f>
        <v>#N/A</v>
      </c>
    </row>
    <row r="4518" s="39" customFormat="1" spans="1:36">
      <c r="A4518" s="55">
        <v>331003015</v>
      </c>
      <c r="B4518" s="52" t="s">
        <v>7465</v>
      </c>
      <c r="C4518" s="52"/>
      <c r="D4518" s="52"/>
      <c r="E4518" s="56" t="s">
        <v>28</v>
      </c>
      <c r="F4518" s="56">
        <v>950</v>
      </c>
      <c r="G4518" s="52"/>
      <c r="H4518" s="47"/>
      <c r="I4518" s="44"/>
      <c r="J4518" s="39" t="e">
        <f>VLOOKUP(A4518,'[1]2019.11'!$A:$B,2,0)</f>
        <v>#N/A</v>
      </c>
      <c r="X4518" s="39" t="e">
        <f>VLOOKUP(A4518,'[1]2019.30'!$A:$B,2,0)</f>
        <v>#N/A</v>
      </c>
      <c r="AJ4518" s="39" t="e">
        <f>VLOOKUP(A4518,[2]修订!$B:$C,2,0)</f>
        <v>#N/A</v>
      </c>
    </row>
    <row r="4519" s="39" customFormat="1" spans="1:36">
      <c r="A4519" s="55">
        <v>331003016</v>
      </c>
      <c r="B4519" s="52" t="s">
        <v>7466</v>
      </c>
      <c r="C4519" s="52" t="s">
        <v>7467</v>
      </c>
      <c r="D4519" s="52"/>
      <c r="E4519" s="56" t="s">
        <v>28</v>
      </c>
      <c r="F4519" s="56">
        <v>1700</v>
      </c>
      <c r="G4519" s="52"/>
      <c r="H4519" s="47"/>
      <c r="I4519" s="44"/>
      <c r="J4519" s="39" t="e">
        <f>VLOOKUP(A4519,'[1]2019.11'!$A:$B,2,0)</f>
        <v>#N/A</v>
      </c>
      <c r="X4519" s="39" t="e">
        <f>VLOOKUP(A4519,'[1]2019.30'!$A:$B,2,0)</f>
        <v>#N/A</v>
      </c>
      <c r="AJ4519" s="39" t="e">
        <f>VLOOKUP(A4519,[2]修订!$B:$C,2,0)</f>
        <v>#N/A</v>
      </c>
    </row>
    <row r="4520" s="39" customFormat="1" spans="1:36">
      <c r="A4520" s="55">
        <v>331003017</v>
      </c>
      <c r="B4520" s="52" t="s">
        <v>7468</v>
      </c>
      <c r="C4520" s="52" t="s">
        <v>7469</v>
      </c>
      <c r="D4520" s="52"/>
      <c r="E4520" s="56" t="s">
        <v>28</v>
      </c>
      <c r="F4520" s="56">
        <v>1820</v>
      </c>
      <c r="G4520" s="52"/>
      <c r="H4520" s="47" t="s">
        <v>68</v>
      </c>
      <c r="I4520" s="44"/>
      <c r="J4520" s="39" t="e">
        <f>VLOOKUP(A4520,'[1]2019.11'!$A:$B,2,0)</f>
        <v>#N/A</v>
      </c>
      <c r="X4520" s="39" t="str">
        <f>VLOOKUP(A4520,'[1]2019.30'!$A:$B,2,0)</f>
        <v>结肠造瘘(Colostomy)术</v>
      </c>
      <c r="Y4520" s="39">
        <f t="shared" ref="Y4520:Y4527" si="941">IF(B4520=X4520,0,1)</f>
        <v>0</v>
      </c>
      <c r="Z4520" s="39" t="s">
        <v>7469</v>
      </c>
      <c r="AA4520" s="39">
        <f t="shared" ref="AA4520:AA4527" si="942">IF(C4520=Z4520,0,1)</f>
        <v>0</v>
      </c>
      <c r="AB4520" s="39" t="e">
        <f>VLOOKUP(A4520,'[1]2019.30'!$A:$D,4,0)</f>
        <v>#REF!</v>
      </c>
      <c r="AC4520" s="39" t="e">
        <f t="shared" ref="AC4520:AC4527" si="943">IF(D4520=AB4520,0,1)</f>
        <v>#REF!</v>
      </c>
      <c r="AD4520" s="39" t="str">
        <f>VLOOKUP(A4520,'[1]2019.30'!$A:$E,5,0)</f>
        <v>次</v>
      </c>
      <c r="AE4520" s="39">
        <f t="shared" ref="AE4520:AE4527" si="944">IF(E4520=AD4520,0,1)</f>
        <v>0</v>
      </c>
      <c r="AF4520" s="39">
        <f>VLOOKUP(A4520,'[1]2019.30'!$A:$F,6,0)</f>
        <v>1820</v>
      </c>
      <c r="AG4520" s="39">
        <f t="shared" ref="AG4520:AG4527" si="945">IF(F4520=AF4520,0,1)</f>
        <v>0</v>
      </c>
      <c r="AH4520" s="39">
        <v>0</v>
      </c>
      <c r="AI4520" s="39">
        <f t="shared" ref="AI4520:AI4527" si="946">IF(G4520=AH4520,0,1)</f>
        <v>0</v>
      </c>
      <c r="AJ4520" s="39" t="e">
        <f>VLOOKUP(A4520,[2]修订!$B:$C,2,0)</f>
        <v>#N/A</v>
      </c>
    </row>
    <row r="4521" s="39" customFormat="1" spans="1:36">
      <c r="A4521" s="55">
        <v>331003018</v>
      </c>
      <c r="B4521" s="52" t="s">
        <v>7470</v>
      </c>
      <c r="C4521" s="52" t="s">
        <v>7471</v>
      </c>
      <c r="D4521" s="52"/>
      <c r="E4521" s="56" t="s">
        <v>28</v>
      </c>
      <c r="F4521" s="56">
        <v>3040</v>
      </c>
      <c r="G4521" s="52"/>
      <c r="H4521" s="47" t="s">
        <v>68</v>
      </c>
      <c r="I4521" s="44"/>
      <c r="J4521" s="39" t="e">
        <f>VLOOKUP(A4521,'[1]2019.11'!$A:$B,2,0)</f>
        <v>#N/A</v>
      </c>
      <c r="X4521" s="39" t="str">
        <f>VLOOKUP(A4521,'[1]2019.30'!$A:$B,2,0)</f>
        <v>全结肠切除吻合术</v>
      </c>
      <c r="Y4521" s="39">
        <f t="shared" si="941"/>
        <v>0</v>
      </c>
      <c r="Z4521" s="39" t="s">
        <v>7471</v>
      </c>
      <c r="AA4521" s="39">
        <f t="shared" si="942"/>
        <v>0</v>
      </c>
      <c r="AB4521" s="39" t="e">
        <f>VLOOKUP(A4521,'[1]2019.30'!$A:$D,4,0)</f>
        <v>#REF!</v>
      </c>
      <c r="AC4521" s="39" t="e">
        <f t="shared" si="943"/>
        <v>#REF!</v>
      </c>
      <c r="AD4521" s="39" t="str">
        <f>VLOOKUP(A4521,'[1]2019.30'!$A:$E,5,0)</f>
        <v>次</v>
      </c>
      <c r="AE4521" s="39">
        <f t="shared" si="944"/>
        <v>0</v>
      </c>
      <c r="AF4521" s="39">
        <f>VLOOKUP(A4521,'[1]2019.30'!$A:$F,6,0)</f>
        <v>3040</v>
      </c>
      <c r="AG4521" s="39">
        <f t="shared" si="945"/>
        <v>0</v>
      </c>
      <c r="AH4521" s="39">
        <v>0</v>
      </c>
      <c r="AI4521" s="39">
        <f t="shared" si="946"/>
        <v>0</v>
      </c>
      <c r="AJ4521" s="39" t="e">
        <f>VLOOKUP(A4521,[2]修订!$B:$C,2,0)</f>
        <v>#N/A</v>
      </c>
    </row>
    <row r="4522" s="39" customFormat="1" ht="36" spans="1:36">
      <c r="A4522" s="55">
        <v>331003019</v>
      </c>
      <c r="B4522" s="52" t="s">
        <v>7472</v>
      </c>
      <c r="C4522" s="52" t="s">
        <v>7473</v>
      </c>
      <c r="D4522" s="52"/>
      <c r="E4522" s="56" t="s">
        <v>28</v>
      </c>
      <c r="F4522" s="56">
        <v>2770</v>
      </c>
      <c r="G4522" s="52"/>
      <c r="H4522" s="47" t="s">
        <v>68</v>
      </c>
      <c r="I4522" s="44"/>
      <c r="J4522" s="39" t="e">
        <f>VLOOKUP(A4522,'[1]2019.11'!$A:$B,2,0)</f>
        <v>#N/A</v>
      </c>
      <c r="X4522" s="39" t="str">
        <f>VLOOKUP(A4522,'[1]2019.30'!$A:$B,2,0)</f>
        <v>先天性巨结肠切除术</v>
      </c>
      <c r="Y4522" s="39">
        <f t="shared" si="941"/>
        <v>0</v>
      </c>
      <c r="Z4522" s="39" t="s">
        <v>7473</v>
      </c>
      <c r="AA4522" s="39">
        <f t="shared" si="942"/>
        <v>0</v>
      </c>
      <c r="AB4522" s="39" t="e">
        <f>VLOOKUP(A4522,'[1]2019.30'!$A:$D,4,0)</f>
        <v>#REF!</v>
      </c>
      <c r="AC4522" s="39" t="e">
        <f t="shared" si="943"/>
        <v>#REF!</v>
      </c>
      <c r="AD4522" s="39" t="str">
        <f>VLOOKUP(A4522,'[1]2019.30'!$A:$E,5,0)</f>
        <v>次</v>
      </c>
      <c r="AE4522" s="39">
        <f t="shared" si="944"/>
        <v>0</v>
      </c>
      <c r="AF4522" s="39">
        <f>VLOOKUP(A4522,'[1]2019.30'!$A:$F,6,0)</f>
        <v>2770</v>
      </c>
      <c r="AG4522" s="39">
        <f t="shared" si="945"/>
        <v>0</v>
      </c>
      <c r="AH4522" s="39">
        <v>0</v>
      </c>
      <c r="AI4522" s="39">
        <f t="shared" si="946"/>
        <v>0</v>
      </c>
      <c r="AJ4522" s="39" t="e">
        <f>VLOOKUP(A4522,[2]修订!$B:$C,2,0)</f>
        <v>#N/A</v>
      </c>
    </row>
    <row r="4523" s="39" customFormat="1" ht="40.5" spans="1:36">
      <c r="A4523" s="55">
        <v>331003020</v>
      </c>
      <c r="B4523" s="52" t="s">
        <v>7474</v>
      </c>
      <c r="C4523" s="52" t="s">
        <v>7475</v>
      </c>
      <c r="D4523" s="52"/>
      <c r="E4523" s="56" t="s">
        <v>28</v>
      </c>
      <c r="F4523" s="62">
        <v>3800</v>
      </c>
      <c r="G4523" s="52"/>
      <c r="H4523" s="47" t="s">
        <v>593</v>
      </c>
      <c r="I4523" s="44"/>
      <c r="J4523" s="39" t="str">
        <f>VLOOKUP(A4523,'[1]2019.11'!$A:$B,2,0)</f>
        <v>结肠癌根治术</v>
      </c>
      <c r="K4523" s="39">
        <f>IF(B4523=J4523,0,1)</f>
        <v>0</v>
      </c>
      <c r="L4523" s="39" t="s">
        <v>7475</v>
      </c>
      <c r="M4523" s="39">
        <f>IF(C4523=L4523,0,1)</f>
        <v>0</v>
      </c>
      <c r="N4523" s="39" t="e">
        <f>VLOOKUP(A4523,'[1]2019.11'!$A:$D,4,0)</f>
        <v>#REF!</v>
      </c>
      <c r="O4523" s="39" t="e">
        <f>IF(D4523=N4523,0,1)</f>
        <v>#REF!</v>
      </c>
      <c r="P4523" s="39" t="str">
        <f>VLOOKUP(A4523:A4524,'[1]2019.11'!$A:$E,5,0)</f>
        <v>次</v>
      </c>
      <c r="Q4523" s="39">
        <f>IF(E4523=P4523,0,1)</f>
        <v>0</v>
      </c>
      <c r="R4523" s="39">
        <f>VLOOKUP(A4523,'[1]2019.11'!$A:$F,6,0)</f>
        <v>3055</v>
      </c>
      <c r="S4523" s="39">
        <f>IF(F4523=R4523,0,1)</f>
        <v>1</v>
      </c>
      <c r="T4523" s="39">
        <f>VLOOKUP(A4523,'[1]2019.30'!$A:$F,6,0)</f>
        <v>3360</v>
      </c>
      <c r="U4523" s="39">
        <f>IF(F4523=T4523,0,1)</f>
        <v>1</v>
      </c>
      <c r="V4523" s="39">
        <v>0</v>
      </c>
      <c r="W4523" s="39">
        <f>IF(G4523=V4523,0,1)</f>
        <v>0</v>
      </c>
      <c r="X4523" s="39" t="str">
        <f>VLOOKUP(A4523,'[1]2019.30'!$A:$B,2,0)</f>
        <v>结肠癌根治术</v>
      </c>
      <c r="Y4523" s="39">
        <f t="shared" si="941"/>
        <v>0</v>
      </c>
      <c r="Z4523" s="39" t="s">
        <v>7475</v>
      </c>
      <c r="AA4523" s="39">
        <f t="shared" si="942"/>
        <v>0</v>
      </c>
      <c r="AB4523" s="39" t="e">
        <f>VLOOKUP(A4523,'[1]2019.30'!$A:$D,4,0)</f>
        <v>#REF!</v>
      </c>
      <c r="AC4523" s="39" t="e">
        <f t="shared" si="943"/>
        <v>#REF!</v>
      </c>
      <c r="AD4523" s="39" t="str">
        <f>VLOOKUP(A4523,'[1]2019.30'!$A:$E,5,0)</f>
        <v>次</v>
      </c>
      <c r="AE4523" s="39">
        <f t="shared" si="944"/>
        <v>0</v>
      </c>
      <c r="AF4523" s="39">
        <f>VLOOKUP(A4523,'[1]2019.30'!$A:$F,6,0)</f>
        <v>3360</v>
      </c>
      <c r="AG4523" s="39">
        <f t="shared" si="945"/>
        <v>1</v>
      </c>
      <c r="AH4523" s="39">
        <v>0</v>
      </c>
      <c r="AI4523" s="39">
        <f t="shared" si="946"/>
        <v>0</v>
      </c>
      <c r="AJ4523" s="39" t="e">
        <f>VLOOKUP(A4523,[2]修订!$B:$C,2,0)</f>
        <v>#N/A</v>
      </c>
    </row>
    <row r="4524" s="39" customFormat="1" ht="24" spans="1:36">
      <c r="A4524" s="55">
        <v>331003021</v>
      </c>
      <c r="B4524" s="52" t="s">
        <v>7476</v>
      </c>
      <c r="C4524" s="52" t="s">
        <v>7477</v>
      </c>
      <c r="D4524" s="52"/>
      <c r="E4524" s="56" t="s">
        <v>28</v>
      </c>
      <c r="F4524" s="56">
        <v>3500</v>
      </c>
      <c r="G4524" s="52"/>
      <c r="H4524" s="47" t="s">
        <v>68</v>
      </c>
      <c r="I4524" s="44"/>
      <c r="J4524" s="39" t="e">
        <f>VLOOKUP(A4524,'[1]2019.11'!$A:$B,2,0)</f>
        <v>#N/A</v>
      </c>
      <c r="X4524" s="39" t="str">
        <f>VLOOKUP(A4524,'[1]2019.30'!$A:$B,2,0)</f>
        <v>结肠癌扩大根治术</v>
      </c>
      <c r="Y4524" s="39">
        <f t="shared" si="941"/>
        <v>0</v>
      </c>
      <c r="Z4524" s="39" t="s">
        <v>7477</v>
      </c>
      <c r="AA4524" s="39">
        <f t="shared" si="942"/>
        <v>0</v>
      </c>
      <c r="AB4524" s="39" t="e">
        <f>VLOOKUP(A4524,'[1]2019.30'!$A:$D,4,0)</f>
        <v>#REF!</v>
      </c>
      <c r="AC4524" s="39" t="e">
        <f t="shared" si="943"/>
        <v>#REF!</v>
      </c>
      <c r="AD4524" s="39" t="str">
        <f>VLOOKUP(A4524,'[1]2019.30'!$A:$E,5,0)</f>
        <v>次</v>
      </c>
      <c r="AE4524" s="39">
        <f t="shared" si="944"/>
        <v>0</v>
      </c>
      <c r="AF4524" s="39">
        <f>VLOOKUP(A4524,'[1]2019.30'!$A:$F,6,0)</f>
        <v>3500</v>
      </c>
      <c r="AG4524" s="39">
        <f t="shared" si="945"/>
        <v>0</v>
      </c>
      <c r="AH4524" s="39">
        <v>0</v>
      </c>
      <c r="AI4524" s="39">
        <f t="shared" si="946"/>
        <v>0</v>
      </c>
      <c r="AJ4524" s="39" t="e">
        <f>VLOOKUP(A4524,[2]修订!$B:$C,2,0)</f>
        <v>#N/A</v>
      </c>
    </row>
    <row r="4525" s="39" customFormat="1" ht="27" spans="1:36">
      <c r="A4525" s="55">
        <v>331003022</v>
      </c>
      <c r="B4525" s="52" t="s">
        <v>7478</v>
      </c>
      <c r="C4525" s="52" t="s">
        <v>7479</v>
      </c>
      <c r="D4525" s="52"/>
      <c r="E4525" s="56" t="s">
        <v>28</v>
      </c>
      <c r="F4525" s="56">
        <v>1200</v>
      </c>
      <c r="G4525" s="52"/>
      <c r="H4525" s="47" t="s">
        <v>40</v>
      </c>
      <c r="I4525" s="44"/>
      <c r="J4525" s="39" t="str">
        <f>VLOOKUP(A4525,'[1]2019.11'!$A:$B,2,0)</f>
        <v>阑尾切除术</v>
      </c>
      <c r="K4525" s="39">
        <f>IF(B4525=J4525,0,1)</f>
        <v>0</v>
      </c>
      <c r="L4525" s="39" t="s">
        <v>7479</v>
      </c>
      <c r="M4525" s="39">
        <f>IF(C4525=L4525,0,1)</f>
        <v>0</v>
      </c>
      <c r="N4525" s="39" t="e">
        <f>VLOOKUP(A4525,'[1]2019.11'!$A:$D,4,0)</f>
        <v>#REF!</v>
      </c>
      <c r="O4525" s="39" t="e">
        <f>IF(D4525=N4525,0,1)</f>
        <v>#REF!</v>
      </c>
      <c r="P4525" s="39" t="str">
        <f>VLOOKUP(A4525:A4526,'[1]2019.11'!$A:$E,5,0)</f>
        <v>次</v>
      </c>
      <c r="Q4525" s="39">
        <f>IF(E4525=P4525,0,1)</f>
        <v>0</v>
      </c>
      <c r="R4525" s="39">
        <f>VLOOKUP(A4525,'[1]2019.11'!$A:$F,6,0)</f>
        <v>1140</v>
      </c>
      <c r="S4525" s="39">
        <f>IF(F4525=R4525,0,1)</f>
        <v>1</v>
      </c>
      <c r="T4525" s="39">
        <f>VLOOKUP(A4525,'[1]2019.30'!$A:$F,6,0)</f>
        <v>1200</v>
      </c>
      <c r="U4525" s="39">
        <f>IF(F4525=T4525,0,1)</f>
        <v>0</v>
      </c>
      <c r="V4525" s="39">
        <v>0</v>
      </c>
      <c r="W4525" s="39">
        <f>IF(G4525=V4525,0,1)</f>
        <v>0</v>
      </c>
      <c r="X4525" s="39" t="str">
        <f>VLOOKUP(A4525,'[1]2019.30'!$A:$B,2,0)</f>
        <v>阑尾切除术</v>
      </c>
      <c r="Y4525" s="39">
        <f t="shared" si="941"/>
        <v>0</v>
      </c>
      <c r="Z4525" s="39" t="s">
        <v>7479</v>
      </c>
      <c r="AA4525" s="39">
        <f t="shared" si="942"/>
        <v>0</v>
      </c>
      <c r="AB4525" s="39" t="e">
        <f>VLOOKUP(A4525,'[1]2019.30'!$A:$D,4,0)</f>
        <v>#REF!</v>
      </c>
      <c r="AC4525" s="39" t="e">
        <f t="shared" si="943"/>
        <v>#REF!</v>
      </c>
      <c r="AD4525" s="39" t="str">
        <f>VLOOKUP(A4525,'[1]2019.30'!$A:$E,5,0)</f>
        <v>次</v>
      </c>
      <c r="AE4525" s="39">
        <f t="shared" si="944"/>
        <v>0</v>
      </c>
      <c r="AF4525" s="39">
        <f>VLOOKUP(A4525,'[1]2019.30'!$A:$F,6,0)</f>
        <v>1200</v>
      </c>
      <c r="AG4525" s="39">
        <f t="shared" si="945"/>
        <v>0</v>
      </c>
      <c r="AH4525" s="39">
        <v>0</v>
      </c>
      <c r="AI4525" s="39">
        <f t="shared" si="946"/>
        <v>0</v>
      </c>
      <c r="AJ4525" s="39" t="e">
        <f>VLOOKUP(A4525,[2]修订!$B:$C,2,0)</f>
        <v>#N/A</v>
      </c>
    </row>
    <row r="4526" s="39" customFormat="1" ht="27" spans="1:36">
      <c r="A4526" s="55">
        <v>331003023</v>
      </c>
      <c r="B4526" s="52" t="s">
        <v>7480</v>
      </c>
      <c r="C4526" s="52"/>
      <c r="D4526" s="52"/>
      <c r="E4526" s="56" t="s">
        <v>28</v>
      </c>
      <c r="F4526" s="56">
        <v>1700</v>
      </c>
      <c r="G4526" s="52"/>
      <c r="H4526" s="47" t="s">
        <v>40</v>
      </c>
      <c r="I4526" s="44"/>
      <c r="J4526" s="39" t="str">
        <f>VLOOKUP(A4526,'[1]2019.11'!$A:$B,2,0)</f>
        <v>肠吻合术</v>
      </c>
      <c r="K4526" s="39">
        <f>IF(B4526=J4526,0,1)</f>
        <v>0</v>
      </c>
      <c r="L4526" s="39">
        <v>0</v>
      </c>
      <c r="M4526" s="39">
        <f>IF(C4526=L4526,0,1)</f>
        <v>0</v>
      </c>
      <c r="N4526" s="39" t="e">
        <f>VLOOKUP(A4526,'[1]2019.11'!$A:$D,4,0)</f>
        <v>#REF!</v>
      </c>
      <c r="O4526" s="39" t="e">
        <f>IF(D4526=N4526,0,1)</f>
        <v>#REF!</v>
      </c>
      <c r="P4526" s="39" t="str">
        <f>VLOOKUP(A4526:A4527,'[1]2019.11'!$A:$E,5,0)</f>
        <v>次</v>
      </c>
      <c r="Q4526" s="39">
        <f>IF(E4526=P4526,0,1)</f>
        <v>0</v>
      </c>
      <c r="R4526" s="39">
        <f>VLOOKUP(A4526,'[1]2019.11'!$A:$F,6,0)</f>
        <v>1680</v>
      </c>
      <c r="S4526" s="39">
        <f>IF(F4526=R4526,0,1)</f>
        <v>1</v>
      </c>
      <c r="T4526" s="39">
        <f>VLOOKUP(A4526,'[1]2019.30'!$A:$F,6,0)</f>
        <v>1700</v>
      </c>
      <c r="U4526" s="39">
        <f>IF(F4526=T4526,0,1)</f>
        <v>0</v>
      </c>
      <c r="V4526" s="39">
        <v>0</v>
      </c>
      <c r="W4526" s="39">
        <f>IF(G4526=V4526,0,1)</f>
        <v>0</v>
      </c>
      <c r="X4526" s="39" t="str">
        <f>VLOOKUP(A4526,'[1]2019.30'!$A:$B,2,0)</f>
        <v>肠吻合术</v>
      </c>
      <c r="Y4526" s="39">
        <f t="shared" si="941"/>
        <v>0</v>
      </c>
      <c r="Z4526" s="39">
        <v>0</v>
      </c>
      <c r="AA4526" s="39">
        <f t="shared" si="942"/>
        <v>0</v>
      </c>
      <c r="AB4526" s="39" t="e">
        <f>VLOOKUP(A4526,'[1]2019.30'!$A:$D,4,0)</f>
        <v>#REF!</v>
      </c>
      <c r="AC4526" s="39" t="e">
        <f t="shared" si="943"/>
        <v>#REF!</v>
      </c>
      <c r="AD4526" s="39" t="str">
        <f>VLOOKUP(A4526,'[1]2019.30'!$A:$E,5,0)</f>
        <v>次</v>
      </c>
      <c r="AE4526" s="39">
        <f t="shared" si="944"/>
        <v>0</v>
      </c>
      <c r="AF4526" s="39">
        <f>VLOOKUP(A4526,'[1]2019.30'!$A:$F,6,0)</f>
        <v>1700</v>
      </c>
      <c r="AG4526" s="39">
        <f t="shared" si="945"/>
        <v>0</v>
      </c>
      <c r="AH4526" s="39">
        <v>0</v>
      </c>
      <c r="AI4526" s="39">
        <f t="shared" si="946"/>
        <v>0</v>
      </c>
      <c r="AJ4526" s="39" t="e">
        <f>VLOOKUP(A4526,[2]修订!$B:$C,2,0)</f>
        <v>#N/A</v>
      </c>
    </row>
    <row r="4527" s="39" customFormat="1" spans="1:36">
      <c r="A4527" s="55">
        <v>331004</v>
      </c>
      <c r="B4527" s="52" t="s">
        <v>7481</v>
      </c>
      <c r="C4527" s="52"/>
      <c r="D4527" s="52" t="s">
        <v>7374</v>
      </c>
      <c r="E4527" s="56"/>
      <c r="F4527" s="56"/>
      <c r="G4527" s="52"/>
      <c r="H4527" s="47"/>
      <c r="I4527" s="44"/>
      <c r="J4527" s="39" t="str">
        <f>VLOOKUP(A4527,'[1]2019.11'!$A:$B,2,0)</f>
        <v>直肠肛门手术</v>
      </c>
      <c r="K4527" s="39">
        <f>IF(B4527=J4527,0,1)</f>
        <v>0</v>
      </c>
      <c r="L4527" s="39">
        <v>0</v>
      </c>
      <c r="M4527" s="39">
        <f>IF(C4527=L4527,0,1)</f>
        <v>0</v>
      </c>
      <c r="N4527" s="39" t="str">
        <f>VLOOKUP(A4527,'[1]2019.11'!$A:$D,4,0)</f>
        <v>吻合器</v>
      </c>
      <c r="O4527" s="39">
        <f>IF(D4527=N4527,0,1)</f>
        <v>0</v>
      </c>
      <c r="P4527" s="39" t="e">
        <f>VLOOKUP(A4527:A4528,'[1]2019.11'!$A:$E,5,0)</f>
        <v>#REF!</v>
      </c>
      <c r="Q4527" s="39" t="e">
        <f>IF(E4527=P4527,0,1)</f>
        <v>#REF!</v>
      </c>
      <c r="R4527" s="39" t="e">
        <f>VLOOKUP(A4527,'[1]2019.11'!$A:$F,6,0)</f>
        <v>#REF!</v>
      </c>
      <c r="S4527" s="39" t="e">
        <f>IF(F4527=R4527,0,1)</f>
        <v>#REF!</v>
      </c>
      <c r="V4527" s="39">
        <v>0</v>
      </c>
      <c r="W4527" s="39">
        <f>IF(G4527=V4527,0,1)</f>
        <v>0</v>
      </c>
      <c r="X4527" s="39" t="str">
        <f>VLOOKUP(A4527,'[1]2019.30'!$A:$B,2,0)</f>
        <v>直肠肛门手术</v>
      </c>
      <c r="Y4527" s="39">
        <f t="shared" si="941"/>
        <v>0</v>
      </c>
      <c r="Z4527" s="39">
        <v>0</v>
      </c>
      <c r="AA4527" s="39">
        <f t="shared" si="942"/>
        <v>0</v>
      </c>
      <c r="AB4527" s="39" t="str">
        <f>VLOOKUP(A4527,'[1]2019.30'!$A:$D,4,0)</f>
        <v>吻合器</v>
      </c>
      <c r="AC4527" s="39">
        <f t="shared" si="943"/>
        <v>0</v>
      </c>
      <c r="AD4527" s="39" t="e">
        <f>VLOOKUP(A4527,'[1]2019.30'!$A:$E,5,0)</f>
        <v>#REF!</v>
      </c>
      <c r="AE4527" s="39" t="e">
        <f t="shared" si="944"/>
        <v>#REF!</v>
      </c>
      <c r="AF4527" s="39" t="e">
        <f>VLOOKUP(A4527,'[1]2019.30'!$A:$F,6,0)</f>
        <v>#REF!</v>
      </c>
      <c r="AG4527" s="39" t="e">
        <f t="shared" si="945"/>
        <v>#REF!</v>
      </c>
      <c r="AH4527" s="39">
        <v>0</v>
      </c>
      <c r="AI4527" s="39">
        <f t="shared" si="946"/>
        <v>0</v>
      </c>
      <c r="AJ4527" s="39" t="e">
        <f>VLOOKUP(A4527,[2]修订!$B:$C,2,0)</f>
        <v>#N/A</v>
      </c>
    </row>
    <row r="4528" s="39" customFormat="1" spans="1:36">
      <c r="A4528" s="55">
        <v>331004001</v>
      </c>
      <c r="B4528" s="52" t="s">
        <v>7482</v>
      </c>
      <c r="C4528" s="52" t="s">
        <v>7483</v>
      </c>
      <c r="D4528" s="52"/>
      <c r="E4528" s="56" t="s">
        <v>28</v>
      </c>
      <c r="F4528" s="56">
        <v>570</v>
      </c>
      <c r="G4528" s="52"/>
      <c r="H4528" s="47"/>
      <c r="I4528" s="44"/>
      <c r="J4528" s="39" t="e">
        <f>VLOOKUP(A4528,'[1]2019.11'!$A:$B,2,0)</f>
        <v>#N/A</v>
      </c>
      <c r="X4528" s="39" t="e">
        <f>VLOOKUP(A4528,'[1]2019.30'!$A:$B,2,0)</f>
        <v>#N/A</v>
      </c>
      <c r="AJ4528" s="39" t="e">
        <f>VLOOKUP(A4528,[2]修订!$B:$C,2,0)</f>
        <v>#N/A</v>
      </c>
    </row>
    <row r="4529" s="39" customFormat="1" ht="24" spans="1:36">
      <c r="A4529" s="55">
        <v>331004002</v>
      </c>
      <c r="B4529" s="52" t="s">
        <v>7484</v>
      </c>
      <c r="C4529" s="52" t="s">
        <v>7485</v>
      </c>
      <c r="D4529" s="52"/>
      <c r="E4529" s="56" t="s">
        <v>28</v>
      </c>
      <c r="F4529" s="56">
        <v>1170</v>
      </c>
      <c r="G4529" s="52"/>
      <c r="H4529" s="47" t="s">
        <v>68</v>
      </c>
      <c r="I4529" s="44"/>
      <c r="J4529" s="39" t="e">
        <f>VLOOKUP(A4529,'[1]2019.11'!$A:$B,2,0)</f>
        <v>#N/A</v>
      </c>
      <c r="X4529" s="39" t="str">
        <f>VLOOKUP(A4529,'[1]2019.30'!$A:$B,2,0)</f>
        <v>直肠良性肿物切除术</v>
      </c>
      <c r="Y4529" s="39">
        <f>IF(B4529=X4529,0,1)</f>
        <v>0</v>
      </c>
      <c r="Z4529" s="39" t="s">
        <v>7485</v>
      </c>
      <c r="AA4529" s="39">
        <f>IF(C4529=Z4529,0,1)</f>
        <v>0</v>
      </c>
      <c r="AB4529" s="39" t="e">
        <f>VLOOKUP(A4529,'[1]2019.30'!$A:$D,4,0)</f>
        <v>#REF!</v>
      </c>
      <c r="AC4529" s="39" t="e">
        <f>IF(D4529=AB4529,0,1)</f>
        <v>#REF!</v>
      </c>
      <c r="AD4529" s="39" t="str">
        <f>VLOOKUP(A4529,'[1]2019.30'!$A:$E,5,0)</f>
        <v>次</v>
      </c>
      <c r="AE4529" s="39">
        <f>IF(E4529=AD4529,0,1)</f>
        <v>0</v>
      </c>
      <c r="AF4529" s="39">
        <f>VLOOKUP(A4529,'[1]2019.30'!$A:$F,6,0)</f>
        <v>1170</v>
      </c>
      <c r="AG4529" s="39">
        <f>IF(F4529=AF4529,0,1)</f>
        <v>0</v>
      </c>
      <c r="AH4529" s="39">
        <v>0</v>
      </c>
      <c r="AI4529" s="39">
        <f>IF(G4529=AH4529,0,1)</f>
        <v>0</v>
      </c>
      <c r="AJ4529" s="39" t="e">
        <f>VLOOKUP(A4529,[2]修订!$B:$C,2,0)</f>
        <v>#N/A</v>
      </c>
    </row>
    <row r="4530" s="39" customFormat="1" ht="24" spans="1:36">
      <c r="A4530" s="55">
        <v>331004003</v>
      </c>
      <c r="B4530" s="52" t="s">
        <v>7486</v>
      </c>
      <c r="C4530" s="52" t="s">
        <v>7487</v>
      </c>
      <c r="D4530" s="52"/>
      <c r="E4530" s="56" t="s">
        <v>28</v>
      </c>
      <c r="F4530" s="56">
        <v>760</v>
      </c>
      <c r="G4530" s="52" t="s">
        <v>7488</v>
      </c>
      <c r="H4530" s="47"/>
      <c r="I4530" s="44"/>
      <c r="J4530" s="39" t="e">
        <f>VLOOKUP(A4530,'[1]2019.11'!$A:$B,2,0)</f>
        <v>#N/A</v>
      </c>
      <c r="X4530" s="39" t="e">
        <f>VLOOKUP(A4530,'[1]2019.30'!$A:$B,2,0)</f>
        <v>#N/A</v>
      </c>
      <c r="AJ4530" s="39" t="e">
        <f>VLOOKUP(A4530,[2]修订!$B:$C,2,0)</f>
        <v>#N/A</v>
      </c>
    </row>
    <row r="4531" s="39" customFormat="1" spans="1:36">
      <c r="A4531" s="55">
        <v>331004004</v>
      </c>
      <c r="B4531" s="52" t="s">
        <v>7489</v>
      </c>
      <c r="C4531" s="52" t="s">
        <v>7490</v>
      </c>
      <c r="D4531" s="52"/>
      <c r="E4531" s="56" t="s">
        <v>28</v>
      </c>
      <c r="F4531" s="56">
        <v>450</v>
      </c>
      <c r="G4531" s="52" t="s">
        <v>7491</v>
      </c>
      <c r="H4531" s="47"/>
      <c r="I4531" s="44"/>
      <c r="J4531" s="39" t="e">
        <f>VLOOKUP(A4531,'[1]2019.11'!$A:$B,2,0)</f>
        <v>#N/A</v>
      </c>
      <c r="X4531" s="39" t="e">
        <f>VLOOKUP(A4531,'[1]2019.30'!$A:$B,2,0)</f>
        <v>#N/A</v>
      </c>
      <c r="AJ4531" s="39" t="e">
        <f>VLOOKUP(A4531,[2]修订!$B:$C,2,0)</f>
        <v>#N/A</v>
      </c>
    </row>
    <row r="4532" s="39" customFormat="1" spans="1:36">
      <c r="A4532" s="55">
        <v>331004005</v>
      </c>
      <c r="B4532" s="52" t="s">
        <v>7492</v>
      </c>
      <c r="C4532" s="52"/>
      <c r="D4532" s="52"/>
      <c r="E4532" s="56" t="s">
        <v>28</v>
      </c>
      <c r="F4532" s="56">
        <v>760</v>
      </c>
      <c r="G4532" s="52"/>
      <c r="H4532" s="47"/>
      <c r="I4532" s="44"/>
      <c r="J4532" s="39" t="e">
        <f>VLOOKUP(A4532,'[1]2019.11'!$A:$B,2,0)</f>
        <v>#N/A</v>
      </c>
      <c r="X4532" s="39" t="e">
        <f>VLOOKUP(A4532,'[1]2019.30'!$A:$B,2,0)</f>
        <v>#N/A</v>
      </c>
      <c r="AJ4532" s="39" t="e">
        <f>VLOOKUP(A4532,[2]修订!$B:$C,2,0)</f>
        <v>#N/A</v>
      </c>
    </row>
    <row r="4533" s="39" customFormat="1" spans="1:36">
      <c r="A4533" s="55">
        <v>331004006</v>
      </c>
      <c r="B4533" s="52" t="s">
        <v>7493</v>
      </c>
      <c r="C4533" s="52"/>
      <c r="D4533" s="52"/>
      <c r="E4533" s="56" t="s">
        <v>28</v>
      </c>
      <c r="F4533" s="56">
        <v>1190</v>
      </c>
      <c r="G4533" s="52"/>
      <c r="H4533" s="47" t="s">
        <v>68</v>
      </c>
      <c r="I4533" s="44"/>
      <c r="J4533" s="39" t="e">
        <f>VLOOKUP(A4533,'[1]2019.11'!$A:$B,2,0)</f>
        <v>#N/A</v>
      </c>
      <c r="X4533" s="39" t="str">
        <f>VLOOKUP(A4533,'[1]2019.30'!$A:$B,2,0)</f>
        <v>直肠前壁切除缝合术</v>
      </c>
      <c r="Y4533" s="39">
        <f t="shared" ref="Y4533:Y4540" si="947">IF(B4533=X4533,0,1)</f>
        <v>0</v>
      </c>
      <c r="Z4533" s="39">
        <v>0</v>
      </c>
      <c r="AA4533" s="39">
        <f t="shared" ref="AA4533:AA4540" si="948">IF(C4533=Z4533,0,1)</f>
        <v>0</v>
      </c>
      <c r="AB4533" s="39" t="e">
        <f>VLOOKUP(A4533,'[1]2019.30'!$A:$D,4,0)</f>
        <v>#REF!</v>
      </c>
      <c r="AC4533" s="39" t="e">
        <f t="shared" ref="AC4533:AC4540" si="949">IF(D4533=AB4533,0,1)</f>
        <v>#REF!</v>
      </c>
      <c r="AD4533" s="39" t="str">
        <f>VLOOKUP(A4533,'[1]2019.30'!$A:$E,5,0)</f>
        <v>次</v>
      </c>
      <c r="AE4533" s="39">
        <f t="shared" ref="AE4533:AE4540" si="950">IF(E4533=AD4533,0,1)</f>
        <v>0</v>
      </c>
      <c r="AF4533" s="39">
        <f>VLOOKUP(A4533,'[1]2019.30'!$A:$F,6,0)</f>
        <v>1190</v>
      </c>
      <c r="AG4533" s="39">
        <f t="shared" ref="AG4533:AG4540" si="951">IF(F4533=AF4533,0,1)</f>
        <v>0</v>
      </c>
      <c r="AH4533" s="39">
        <v>0</v>
      </c>
      <c r="AI4533" s="39">
        <f>IF(G4533=AH4533,0,1)</f>
        <v>0</v>
      </c>
      <c r="AJ4533" s="39" t="e">
        <f>VLOOKUP(A4533,[2]修订!$B:$C,2,0)</f>
        <v>#N/A</v>
      </c>
    </row>
    <row r="4534" s="39" customFormat="1" spans="1:36">
      <c r="A4534" s="55">
        <v>331004007</v>
      </c>
      <c r="B4534" s="52" t="s">
        <v>7494</v>
      </c>
      <c r="C4534" s="52"/>
      <c r="D4534" s="52"/>
      <c r="E4534" s="56" t="s">
        <v>28</v>
      </c>
      <c r="F4534" s="56">
        <v>1100</v>
      </c>
      <c r="G4534" s="52"/>
      <c r="H4534" s="47"/>
      <c r="I4534" s="44"/>
      <c r="J4534" s="39" t="e">
        <f>VLOOKUP(A4534,'[1]2019.11'!$A:$B,2,0)</f>
        <v>#N/A</v>
      </c>
      <c r="X4534" s="39" t="e">
        <f>VLOOKUP(A4534,'[1]2019.30'!$A:$B,2,0)</f>
        <v>#N/A</v>
      </c>
      <c r="AJ4534" s="39" t="e">
        <f>VLOOKUP(A4534,[2]修订!$B:$C,2,0)</f>
        <v>#N/A</v>
      </c>
    </row>
    <row r="4535" s="39" customFormat="1" spans="1:36">
      <c r="A4535" s="55">
        <v>331004008</v>
      </c>
      <c r="B4535" s="52" t="s">
        <v>7495</v>
      </c>
      <c r="C4535" s="52"/>
      <c r="D4535" s="52"/>
      <c r="E4535" s="56" t="s">
        <v>28</v>
      </c>
      <c r="F4535" s="56">
        <v>950</v>
      </c>
      <c r="G4535" s="52"/>
      <c r="H4535" s="47"/>
      <c r="I4535" s="44"/>
      <c r="J4535" s="39" t="e">
        <f>VLOOKUP(A4535,'[1]2019.11'!$A:$B,2,0)</f>
        <v>#N/A</v>
      </c>
      <c r="X4535" s="39" t="e">
        <f>VLOOKUP(A4535,'[1]2019.30'!$A:$B,2,0)</f>
        <v>#N/A</v>
      </c>
      <c r="AJ4535" s="39" t="e">
        <f>VLOOKUP(A4535,[2]修订!$B:$C,2,0)</f>
        <v>#N/A</v>
      </c>
    </row>
    <row r="4536" s="39" customFormat="1" ht="24" spans="1:36">
      <c r="A4536" s="55">
        <v>331004009</v>
      </c>
      <c r="B4536" s="52" t="s">
        <v>7496</v>
      </c>
      <c r="C4536" s="52"/>
      <c r="D4536" s="52"/>
      <c r="E4536" s="56" t="s">
        <v>28</v>
      </c>
      <c r="F4536" s="56">
        <v>460</v>
      </c>
      <c r="G4536" s="52"/>
      <c r="H4536" s="47" t="s">
        <v>68</v>
      </c>
      <c r="I4536" s="44"/>
      <c r="J4536" s="39" t="e">
        <f>VLOOKUP(A4536,'[1]2019.11'!$A:$B,2,0)</f>
        <v>#N/A</v>
      </c>
      <c r="X4536" s="39" t="str">
        <f>VLOOKUP(A4536,'[1]2019.30'!$A:$B,2,0)</f>
        <v>直肠肛门周围脓肿切开排脓术</v>
      </c>
      <c r="Y4536" s="39">
        <f t="shared" si="947"/>
        <v>0</v>
      </c>
      <c r="Z4536" s="39">
        <v>0</v>
      </c>
      <c r="AA4536" s="39">
        <f t="shared" si="948"/>
        <v>0</v>
      </c>
      <c r="AB4536" s="39" t="e">
        <f>VLOOKUP(A4536,'[1]2019.30'!$A:$D,4,0)</f>
        <v>#REF!</v>
      </c>
      <c r="AC4536" s="39" t="e">
        <f t="shared" si="949"/>
        <v>#REF!</v>
      </c>
      <c r="AD4536" s="39" t="str">
        <f>VLOOKUP(A4536,'[1]2019.30'!$A:$E,5,0)</f>
        <v>次</v>
      </c>
      <c r="AE4536" s="39">
        <f t="shared" si="950"/>
        <v>0</v>
      </c>
      <c r="AF4536" s="39">
        <f>VLOOKUP(A4536,'[1]2019.30'!$A:$F,6,0)</f>
        <v>460</v>
      </c>
      <c r="AG4536" s="39">
        <f t="shared" si="951"/>
        <v>0</v>
      </c>
      <c r="AH4536" s="39">
        <v>0</v>
      </c>
      <c r="AI4536" s="39">
        <f>IF(G4536=AH4536,0,1)</f>
        <v>0</v>
      </c>
      <c r="AJ4536" s="39" t="e">
        <f>VLOOKUP(A4536,[2]修订!$B:$C,2,0)</f>
        <v>#N/A</v>
      </c>
    </row>
    <row r="4537" s="39" customFormat="1" spans="1:36">
      <c r="A4537" s="55">
        <v>331004010</v>
      </c>
      <c r="B4537" s="52" t="s">
        <v>7497</v>
      </c>
      <c r="C4537" s="52" t="s">
        <v>7498</v>
      </c>
      <c r="D4537" s="52"/>
      <c r="E4537" s="56" t="s">
        <v>28</v>
      </c>
      <c r="F4537" s="56">
        <v>2500</v>
      </c>
      <c r="G4537" s="52"/>
      <c r="H4537" s="47"/>
      <c r="I4537" s="44"/>
      <c r="J4537" s="39" t="e">
        <f>VLOOKUP(A4537,'[1]2019.11'!$A:$B,2,0)</f>
        <v>#N/A</v>
      </c>
      <c r="X4537" s="39" t="e">
        <f>VLOOKUP(A4537,'[1]2019.30'!$A:$B,2,0)</f>
        <v>#N/A</v>
      </c>
      <c r="AJ4537" s="39" t="e">
        <f>VLOOKUP(A4537,[2]修订!$B:$C,2,0)</f>
        <v>#N/A</v>
      </c>
    </row>
    <row r="4538" s="39" customFormat="1" ht="27" spans="1:36">
      <c r="A4538" s="55">
        <v>331004011</v>
      </c>
      <c r="B4538" s="52" t="s">
        <v>7499</v>
      </c>
      <c r="C4538" s="52" t="s">
        <v>7500</v>
      </c>
      <c r="D4538" s="52"/>
      <c r="E4538" s="56" t="s">
        <v>28</v>
      </c>
      <c r="F4538" s="56">
        <v>4590</v>
      </c>
      <c r="G4538" s="52"/>
      <c r="H4538" s="47" t="s">
        <v>40</v>
      </c>
      <c r="I4538" s="44"/>
      <c r="J4538" s="39" t="str">
        <f>VLOOKUP(A4538,'[1]2019.11'!$A:$B,2,0)</f>
        <v>经腹会阴直肠癌根治术(Miles手术)</v>
      </c>
      <c r="K4538" s="39">
        <f>IF(B4538=J4538,0,1)</f>
        <v>0</v>
      </c>
      <c r="L4538" s="39" t="s">
        <v>7500</v>
      </c>
      <c r="M4538" s="39">
        <f>IF(C4538=L4538,0,1)</f>
        <v>0</v>
      </c>
      <c r="N4538" s="39" t="e">
        <f>VLOOKUP(A4538,'[1]2019.11'!$A:$D,4,0)</f>
        <v>#REF!</v>
      </c>
      <c r="O4538" s="39" t="e">
        <f>IF(D4538=N4538,0,1)</f>
        <v>#REF!</v>
      </c>
      <c r="P4538" s="39" t="str">
        <f>VLOOKUP(A4538:A4539,'[1]2019.11'!$A:$E,5,0)</f>
        <v>次</v>
      </c>
      <c r="Q4538" s="39">
        <f>IF(E4538=P4538,0,1)</f>
        <v>0</v>
      </c>
      <c r="R4538" s="39">
        <f>VLOOKUP(A4538,'[1]2019.11'!$A:$F,6,0)</f>
        <v>3900</v>
      </c>
      <c r="S4538" s="39">
        <f>IF(F4538=R4538,0,1)</f>
        <v>1</v>
      </c>
      <c r="T4538" s="39">
        <f>VLOOKUP(A4538,'[1]2019.30'!$A:$F,6,0)</f>
        <v>4590</v>
      </c>
      <c r="U4538" s="39">
        <f>IF(F4538=T4538,0,1)</f>
        <v>0</v>
      </c>
      <c r="V4538" s="39">
        <v>0</v>
      </c>
      <c r="W4538" s="39">
        <f>IF(G4538=V4538,0,1)</f>
        <v>0</v>
      </c>
      <c r="X4538" s="39" t="str">
        <f>VLOOKUP(A4538,'[1]2019.30'!$A:$B,2,0)</f>
        <v>经腹会阴直肠癌根治术(Miles手术)</v>
      </c>
      <c r="Y4538" s="39">
        <f t="shared" si="947"/>
        <v>0</v>
      </c>
      <c r="Z4538" s="39" t="s">
        <v>7500</v>
      </c>
      <c r="AA4538" s="39">
        <f t="shared" si="948"/>
        <v>0</v>
      </c>
      <c r="AB4538" s="39" t="e">
        <f>VLOOKUP(A4538,'[1]2019.30'!$A:$D,4,0)</f>
        <v>#REF!</v>
      </c>
      <c r="AC4538" s="39" t="e">
        <f t="shared" si="949"/>
        <v>#REF!</v>
      </c>
      <c r="AD4538" s="39" t="str">
        <f>VLOOKUP(A4538,'[1]2019.30'!$A:$E,5,0)</f>
        <v>次</v>
      </c>
      <c r="AE4538" s="39">
        <f t="shared" si="950"/>
        <v>0</v>
      </c>
      <c r="AF4538" s="39">
        <f>VLOOKUP(A4538,'[1]2019.30'!$A:$F,6,0)</f>
        <v>4590</v>
      </c>
      <c r="AG4538" s="39">
        <f t="shared" si="951"/>
        <v>0</v>
      </c>
      <c r="AH4538" s="39">
        <v>0</v>
      </c>
      <c r="AI4538" s="39">
        <f>IF(G4538=AH4538,0,1)</f>
        <v>0</v>
      </c>
      <c r="AJ4538" s="39" t="e">
        <f>VLOOKUP(A4538,[2]修订!$B:$C,2,0)</f>
        <v>#N/A</v>
      </c>
    </row>
    <row r="4539" s="39" customFormat="1" ht="27" spans="1:36">
      <c r="A4539" s="55">
        <v>331004012</v>
      </c>
      <c r="B4539" s="52" t="s">
        <v>7501</v>
      </c>
      <c r="C4539" s="52" t="s">
        <v>7502</v>
      </c>
      <c r="D4539" s="52"/>
      <c r="E4539" s="56" t="s">
        <v>28</v>
      </c>
      <c r="F4539" s="56">
        <v>4260</v>
      </c>
      <c r="G4539" s="52"/>
      <c r="H4539" s="47" t="s">
        <v>40</v>
      </c>
      <c r="I4539" s="44"/>
      <c r="J4539" s="39" t="str">
        <f>VLOOKUP(A4539,'[1]2019.11'!$A:$B,2,0)</f>
        <v>经腹直肠癌根治术(Dixon手术)</v>
      </c>
      <c r="K4539" s="39">
        <f>IF(B4539=J4539,0,1)</f>
        <v>0</v>
      </c>
      <c r="L4539" s="39" t="s">
        <v>7502</v>
      </c>
      <c r="M4539" s="39">
        <f>IF(C4539=L4539,0,1)</f>
        <v>0</v>
      </c>
      <c r="N4539" s="39" t="e">
        <f>VLOOKUP(A4539,'[1]2019.11'!$A:$D,4,0)</f>
        <v>#REF!</v>
      </c>
      <c r="O4539" s="39" t="e">
        <f>IF(D4539=N4539,0,1)</f>
        <v>#REF!</v>
      </c>
      <c r="P4539" s="39" t="str">
        <f>VLOOKUP(A4539:A4540,'[1]2019.11'!$A:$E,5,0)</f>
        <v>次</v>
      </c>
      <c r="Q4539" s="39">
        <f>IF(E4539=P4539,0,1)</f>
        <v>0</v>
      </c>
      <c r="R4539" s="39">
        <f>VLOOKUP(A4539,'[1]2019.11'!$A:$F,6,0)</f>
        <v>3675</v>
      </c>
      <c r="S4539" s="39">
        <f>IF(F4539=R4539,0,1)</f>
        <v>1</v>
      </c>
      <c r="T4539" s="39">
        <f>VLOOKUP(A4539,'[1]2019.30'!$A:$F,6,0)</f>
        <v>4260</v>
      </c>
      <c r="U4539" s="39">
        <f>IF(F4539=T4539,0,1)</f>
        <v>0</v>
      </c>
      <c r="V4539" s="39">
        <v>0</v>
      </c>
      <c r="W4539" s="39">
        <f>IF(G4539=V4539,0,1)</f>
        <v>0</v>
      </c>
      <c r="X4539" s="39" t="str">
        <f>VLOOKUP(A4539,'[1]2019.30'!$A:$B,2,0)</f>
        <v>经腹直肠癌根治术(Dixon手术)</v>
      </c>
      <c r="Y4539" s="39">
        <f t="shared" si="947"/>
        <v>0</v>
      </c>
      <c r="Z4539" s="39" t="s">
        <v>7502</v>
      </c>
      <c r="AA4539" s="39">
        <f t="shared" si="948"/>
        <v>0</v>
      </c>
      <c r="AB4539" s="39" t="e">
        <f>VLOOKUP(A4539,'[1]2019.30'!$A:$D,4,0)</f>
        <v>#REF!</v>
      </c>
      <c r="AC4539" s="39" t="e">
        <f t="shared" si="949"/>
        <v>#REF!</v>
      </c>
      <c r="AD4539" s="39" t="str">
        <f>VLOOKUP(A4539,'[1]2019.30'!$A:$E,5,0)</f>
        <v>次</v>
      </c>
      <c r="AE4539" s="39">
        <f t="shared" si="950"/>
        <v>0</v>
      </c>
      <c r="AF4539" s="39">
        <f>VLOOKUP(A4539,'[1]2019.30'!$A:$F,6,0)</f>
        <v>4260</v>
      </c>
      <c r="AG4539" s="39">
        <f t="shared" si="951"/>
        <v>0</v>
      </c>
      <c r="AH4539" s="39">
        <v>0</v>
      </c>
      <c r="AI4539" s="39">
        <f>IF(G4539=AH4539,0,1)</f>
        <v>0</v>
      </c>
      <c r="AJ4539" s="39" t="e">
        <f>VLOOKUP(A4539,[2]修订!$B:$C,2,0)</f>
        <v>#N/A</v>
      </c>
    </row>
    <row r="4540" s="39" customFormat="1" ht="24" spans="1:36">
      <c r="A4540" s="55">
        <v>331004013</v>
      </c>
      <c r="B4540" s="52" t="s">
        <v>7503</v>
      </c>
      <c r="C4540" s="52" t="s">
        <v>7504</v>
      </c>
      <c r="D4540" s="52"/>
      <c r="E4540" s="56" t="s">
        <v>28</v>
      </c>
      <c r="F4540" s="56">
        <v>3990</v>
      </c>
      <c r="G4540" s="52" t="s">
        <v>7505</v>
      </c>
      <c r="H4540" s="47" t="s">
        <v>68</v>
      </c>
      <c r="I4540" s="44"/>
      <c r="J4540" s="39" t="e">
        <f>VLOOKUP(A4540,'[1]2019.11'!$A:$B,2,0)</f>
        <v>#N/A</v>
      </c>
      <c r="X4540" s="39" t="str">
        <f>VLOOKUP(A4540,'[1]2019.30'!$A:$B,2,0)</f>
        <v>直肠癌扩大根治术</v>
      </c>
      <c r="Y4540" s="39">
        <f t="shared" si="947"/>
        <v>0</v>
      </c>
      <c r="Z4540" s="39" t="s">
        <v>7504</v>
      </c>
      <c r="AA4540" s="39">
        <f t="shared" si="948"/>
        <v>0</v>
      </c>
      <c r="AB4540" s="39" t="e">
        <f>VLOOKUP(A4540,'[1]2019.30'!$A:$D,4,0)</f>
        <v>#REF!</v>
      </c>
      <c r="AC4540" s="39" t="e">
        <f t="shared" si="949"/>
        <v>#REF!</v>
      </c>
      <c r="AD4540" s="39" t="str">
        <f>VLOOKUP(A4540,'[1]2019.30'!$A:$E,5,0)</f>
        <v>次</v>
      </c>
      <c r="AE4540" s="39">
        <f t="shared" si="950"/>
        <v>0</v>
      </c>
      <c r="AF4540" s="39">
        <f>VLOOKUP(A4540,'[1]2019.30'!$A:$F,6,0)</f>
        <v>3990</v>
      </c>
      <c r="AG4540" s="39">
        <f t="shared" si="951"/>
        <v>0</v>
      </c>
      <c r="AH4540" s="39" t="s">
        <v>7505</v>
      </c>
      <c r="AI4540" s="39">
        <f>IF(G4540=AH4540,0,1)</f>
        <v>0</v>
      </c>
      <c r="AJ4540" s="39" t="e">
        <f>VLOOKUP(A4540,[2]修订!$B:$C,2,0)</f>
        <v>#N/A</v>
      </c>
    </row>
    <row r="4541" s="39" customFormat="1" ht="24" spans="1:36">
      <c r="A4541" s="55">
        <v>331004014</v>
      </c>
      <c r="B4541" s="52" t="s">
        <v>7506</v>
      </c>
      <c r="C4541" s="52" t="s">
        <v>7507</v>
      </c>
      <c r="D4541" s="52"/>
      <c r="E4541" s="56" t="s">
        <v>28</v>
      </c>
      <c r="F4541" s="56">
        <v>2600</v>
      </c>
      <c r="G4541" s="52"/>
      <c r="H4541" s="47"/>
      <c r="I4541" s="44"/>
      <c r="J4541" s="39" t="e">
        <f>VLOOKUP(A4541,'[1]2019.11'!$A:$B,2,0)</f>
        <v>#N/A</v>
      </c>
      <c r="X4541" s="39" t="e">
        <f>VLOOKUP(A4541,'[1]2019.30'!$A:$B,2,0)</f>
        <v>#N/A</v>
      </c>
      <c r="AJ4541" s="39" t="e">
        <f>VLOOKUP(A4541,[2]修订!$B:$C,2,0)</f>
        <v>#N/A</v>
      </c>
    </row>
    <row r="4542" s="39" customFormat="1" ht="24" spans="1:36">
      <c r="A4542" s="55">
        <v>331004015</v>
      </c>
      <c r="B4542" s="52" t="s">
        <v>7508</v>
      </c>
      <c r="C4542" s="52" t="s">
        <v>7509</v>
      </c>
      <c r="D4542" s="52"/>
      <c r="E4542" s="56" t="s">
        <v>28</v>
      </c>
      <c r="F4542" s="56">
        <v>1100</v>
      </c>
      <c r="G4542" s="52"/>
      <c r="H4542" s="47"/>
      <c r="I4542" s="44"/>
      <c r="J4542" s="39" t="e">
        <f>VLOOKUP(A4542,'[1]2019.11'!$A:$B,2,0)</f>
        <v>#N/A</v>
      </c>
      <c r="X4542" s="39" t="e">
        <f>VLOOKUP(A4542,'[1]2019.30'!$A:$B,2,0)</f>
        <v>#N/A</v>
      </c>
      <c r="AJ4542" s="39" t="e">
        <f>VLOOKUP(A4542,[2]修订!$B:$C,2,0)</f>
        <v>#N/A</v>
      </c>
    </row>
    <row r="4543" s="39" customFormat="1" spans="1:36">
      <c r="A4543" s="55">
        <v>331004016</v>
      </c>
      <c r="B4543" s="52" t="s">
        <v>7510</v>
      </c>
      <c r="C4543" s="52"/>
      <c r="D4543" s="52"/>
      <c r="E4543" s="56" t="s">
        <v>28</v>
      </c>
      <c r="F4543" s="56">
        <v>760</v>
      </c>
      <c r="G4543" s="52"/>
      <c r="H4543" s="47"/>
      <c r="I4543" s="44"/>
      <c r="J4543" s="39" t="e">
        <f>VLOOKUP(A4543,'[1]2019.11'!$A:$B,2,0)</f>
        <v>#N/A</v>
      </c>
      <c r="X4543" s="39" t="e">
        <f>VLOOKUP(A4543,'[1]2019.30'!$A:$B,2,0)</f>
        <v>#N/A</v>
      </c>
      <c r="AJ4543" s="39" t="e">
        <f>VLOOKUP(A4543,[2]修订!$B:$C,2,0)</f>
        <v>#N/A</v>
      </c>
    </row>
    <row r="4544" s="39" customFormat="1" spans="1:36">
      <c r="A4544" s="55">
        <v>331004017</v>
      </c>
      <c r="B4544" s="52" t="s">
        <v>7511</v>
      </c>
      <c r="C4544" s="52"/>
      <c r="D4544" s="52"/>
      <c r="E4544" s="56" t="s">
        <v>28</v>
      </c>
      <c r="F4544" s="56">
        <v>470</v>
      </c>
      <c r="G4544" s="52"/>
      <c r="H4544" s="47"/>
      <c r="I4544" s="44"/>
      <c r="J4544" s="39" t="e">
        <f>VLOOKUP(A4544,'[1]2019.11'!$A:$B,2,0)</f>
        <v>#N/A</v>
      </c>
      <c r="X4544" s="39" t="e">
        <f>VLOOKUP(A4544,'[1]2019.30'!$A:$B,2,0)</f>
        <v>#N/A</v>
      </c>
      <c r="AJ4544" s="39" t="e">
        <f>VLOOKUP(A4544,[2]修订!$B:$C,2,0)</f>
        <v>#N/A</v>
      </c>
    </row>
    <row r="4545" s="39" customFormat="1" ht="27" spans="1:36">
      <c r="A4545" s="55">
        <v>331004018</v>
      </c>
      <c r="B4545" s="52" t="s">
        <v>7512</v>
      </c>
      <c r="C4545" s="52" t="s">
        <v>7513</v>
      </c>
      <c r="D4545" s="52"/>
      <c r="E4545" s="56" t="s">
        <v>28</v>
      </c>
      <c r="F4545" s="56">
        <v>1210</v>
      </c>
      <c r="G4545" s="52"/>
      <c r="H4545" s="47" t="s">
        <v>40</v>
      </c>
      <c r="I4545" s="44"/>
      <c r="J4545" s="39" t="str">
        <f>VLOOKUP(A4545,'[1]2019.11'!$A:$B,2,0)</f>
        <v>直肠粘膜环切术</v>
      </c>
      <c r="K4545" s="39">
        <f>IF(B4545=J4545,0,1)</f>
        <v>0</v>
      </c>
      <c r="L4545" s="39" t="s">
        <v>7513</v>
      </c>
      <c r="M4545" s="39">
        <f>IF(C4545=L4545,0,1)</f>
        <v>0</v>
      </c>
      <c r="N4545" s="39" t="e">
        <f>VLOOKUP(A4545,'[1]2019.11'!$A:$D,4,0)</f>
        <v>#REF!</v>
      </c>
      <c r="O4545" s="39" t="e">
        <f>IF(D4545=N4545,0,1)</f>
        <v>#REF!</v>
      </c>
      <c r="P4545" s="39" t="str">
        <f>VLOOKUP(A4545:A4546,'[1]2019.11'!$A:$E,5,0)</f>
        <v>次</v>
      </c>
      <c r="Q4545" s="39">
        <f>IF(E4545=P4545,0,1)</f>
        <v>0</v>
      </c>
      <c r="R4545" s="39">
        <f>VLOOKUP(A4545,'[1]2019.11'!$A:$F,6,0)</f>
        <v>1105</v>
      </c>
      <c r="S4545" s="39">
        <f>IF(F4545=R4545,0,1)</f>
        <v>1</v>
      </c>
      <c r="T4545" s="39">
        <f>VLOOKUP(A4545,'[1]2019.30'!$A:$F,6,0)</f>
        <v>1210</v>
      </c>
      <c r="U4545" s="39">
        <f>IF(F4545=T4545,0,1)</f>
        <v>0</v>
      </c>
      <c r="V4545" s="39">
        <v>0</v>
      </c>
      <c r="W4545" s="39">
        <f>IF(G4545=V4545,0,1)</f>
        <v>0</v>
      </c>
      <c r="X4545" s="39" t="str">
        <f>VLOOKUP(A4545,'[1]2019.30'!$A:$B,2,0)</f>
        <v>直肠粘膜环切术</v>
      </c>
      <c r="Y4545" s="39">
        <f t="shared" ref="Y4545:Y4549" si="952">IF(B4545=X4545,0,1)</f>
        <v>0</v>
      </c>
      <c r="Z4545" s="39" t="s">
        <v>7514</v>
      </c>
      <c r="AA4545" s="39">
        <f t="shared" ref="AA4545:AA4549" si="953">IF(C4545=Z4545,0,1)</f>
        <v>1</v>
      </c>
      <c r="AB4545" s="39" t="e">
        <f>VLOOKUP(A4545,'[1]2019.30'!$A:$D,4,0)</f>
        <v>#REF!</v>
      </c>
      <c r="AC4545" s="39" t="e">
        <f t="shared" ref="AC4545:AC4549" si="954">IF(D4545=AB4545,0,1)</f>
        <v>#REF!</v>
      </c>
      <c r="AD4545" s="39" t="str">
        <f>VLOOKUP(A4545,'[1]2019.30'!$A:$E,5,0)</f>
        <v>次</v>
      </c>
      <c r="AE4545" s="39">
        <f t="shared" ref="AE4545:AE4549" si="955">IF(E4545=AD4545,0,1)</f>
        <v>0</v>
      </c>
      <c r="AF4545" s="39">
        <f>VLOOKUP(A4545,'[1]2019.30'!$A:$F,6,0)</f>
        <v>1210</v>
      </c>
      <c r="AG4545" s="39">
        <f t="shared" ref="AG4545:AG4549" si="956">IF(F4545=AF4545,0,1)</f>
        <v>0</v>
      </c>
      <c r="AH4545" s="39">
        <v>0</v>
      </c>
      <c r="AI4545" s="39">
        <f>IF(G4545=AH4545,0,1)</f>
        <v>0</v>
      </c>
      <c r="AJ4545" s="39" t="e">
        <f>VLOOKUP(A4545,[2]修订!$B:$C,2,0)</f>
        <v>#N/A</v>
      </c>
    </row>
    <row r="4546" s="39" customFormat="1" spans="1:36">
      <c r="A4546" s="55">
        <v>331004019</v>
      </c>
      <c r="B4546" s="52" t="s">
        <v>7515</v>
      </c>
      <c r="C4546" s="52"/>
      <c r="D4546" s="52"/>
      <c r="E4546" s="56" t="s">
        <v>28</v>
      </c>
      <c r="F4546" s="56">
        <v>680</v>
      </c>
      <c r="G4546" s="52"/>
      <c r="H4546" s="47"/>
      <c r="I4546" s="44"/>
      <c r="J4546" s="39" t="e">
        <f>VLOOKUP(A4546,'[1]2019.11'!$A:$B,2,0)</f>
        <v>#N/A</v>
      </c>
      <c r="X4546" s="39" t="e">
        <f>VLOOKUP(A4546,'[1]2019.30'!$A:$B,2,0)</f>
        <v>#N/A</v>
      </c>
      <c r="AJ4546" s="39" t="e">
        <f>VLOOKUP(A4546,[2]修订!$B:$C,2,0)</f>
        <v>#N/A</v>
      </c>
    </row>
    <row r="4547" s="39" customFormat="1" ht="36" spans="1:36">
      <c r="A4547" s="55">
        <v>331004020</v>
      </c>
      <c r="B4547" s="52" t="s">
        <v>7516</v>
      </c>
      <c r="C4547" s="52" t="s">
        <v>7517</v>
      </c>
      <c r="D4547" s="52"/>
      <c r="E4547" s="56" t="s">
        <v>28</v>
      </c>
      <c r="F4547" s="56">
        <v>585</v>
      </c>
      <c r="G4547" s="52" t="s">
        <v>7518</v>
      </c>
      <c r="H4547" s="47" t="s">
        <v>40</v>
      </c>
      <c r="I4547" s="44"/>
      <c r="J4547" s="39" t="str">
        <f>VLOOKUP(A4547,'[1]2019.11'!$A:$B,2,0)</f>
        <v>肛周常见疾病手术治疗</v>
      </c>
      <c r="K4547" s="39">
        <f>IF(B4547=J4547,0,1)</f>
        <v>0</v>
      </c>
      <c r="L4547" s="39" t="s">
        <v>7517</v>
      </c>
      <c r="M4547" s="39">
        <f>IF(C4547=L4547,0,1)</f>
        <v>0</v>
      </c>
      <c r="N4547" s="39" t="e">
        <f>VLOOKUP(A4547,'[1]2019.11'!$A:$D,4,0)</f>
        <v>#REF!</v>
      </c>
      <c r="O4547" s="39" t="e">
        <f>IF(D4547=N4547,0,1)</f>
        <v>#REF!</v>
      </c>
      <c r="P4547" s="39" t="str">
        <f>VLOOKUP(A4547:A4548,'[1]2019.11'!$A:$E,5,0)</f>
        <v>次</v>
      </c>
      <c r="Q4547" s="39">
        <f>IF(E4547=P4547,0,1)</f>
        <v>0</v>
      </c>
      <c r="R4547" s="39">
        <f>VLOOKUP(A4547,'[1]2019.11'!$A:$F,6,0)</f>
        <v>565</v>
      </c>
      <c r="S4547" s="39">
        <f>IF(F4547=R4547,0,1)</f>
        <v>1</v>
      </c>
      <c r="T4547" s="39">
        <f>VLOOKUP(A4547,'[1]2019.30'!$A:$F,6,0)</f>
        <v>585</v>
      </c>
      <c r="U4547" s="39">
        <f>IF(F4547=T4547,0,1)</f>
        <v>0</v>
      </c>
      <c r="V4547" s="39" t="s">
        <v>7518</v>
      </c>
      <c r="W4547" s="39">
        <f>IF(G4547=V4547,0,1)</f>
        <v>0</v>
      </c>
      <c r="X4547" s="39" t="str">
        <f>VLOOKUP(A4547,'[1]2019.30'!$A:$B,2,0)</f>
        <v>肛周常见疾病手术治疗</v>
      </c>
      <c r="Y4547" s="39">
        <f t="shared" si="952"/>
        <v>0</v>
      </c>
      <c r="Z4547" s="39" t="s">
        <v>7517</v>
      </c>
      <c r="AA4547" s="39">
        <f t="shared" si="953"/>
        <v>0</v>
      </c>
      <c r="AB4547" s="39" t="e">
        <f>VLOOKUP(A4547,'[1]2019.30'!$A:$D,4,0)</f>
        <v>#REF!</v>
      </c>
      <c r="AC4547" s="39" t="e">
        <f t="shared" si="954"/>
        <v>#REF!</v>
      </c>
      <c r="AD4547" s="39" t="str">
        <f>VLOOKUP(A4547,'[1]2019.30'!$A:$E,5,0)</f>
        <v>次</v>
      </c>
      <c r="AE4547" s="39">
        <f t="shared" si="955"/>
        <v>0</v>
      </c>
      <c r="AF4547" s="39">
        <f>VLOOKUP(A4547,'[1]2019.30'!$A:$F,6,0)</f>
        <v>585</v>
      </c>
      <c r="AG4547" s="39">
        <f t="shared" si="956"/>
        <v>0</v>
      </c>
      <c r="AH4547" s="39" t="s">
        <v>7518</v>
      </c>
      <c r="AI4547" s="39">
        <f>IF(G4547=AH4547,0,1)</f>
        <v>0</v>
      </c>
      <c r="AJ4547" s="39" t="e">
        <f>VLOOKUP(A4547,[2]修订!$B:$C,2,0)</f>
        <v>#N/A</v>
      </c>
    </row>
    <row r="4548" s="39" customFormat="1" spans="1:36">
      <c r="A4548" s="55">
        <v>331004021</v>
      </c>
      <c r="B4548" s="52" t="s">
        <v>7519</v>
      </c>
      <c r="C4548" s="52" t="s">
        <v>7520</v>
      </c>
      <c r="D4548" s="52"/>
      <c r="E4548" s="56" t="s">
        <v>28</v>
      </c>
      <c r="F4548" s="56">
        <v>380</v>
      </c>
      <c r="G4548" s="52"/>
      <c r="H4548" s="47"/>
      <c r="I4548" s="44"/>
      <c r="J4548" s="39" t="e">
        <f>VLOOKUP(A4548,'[1]2019.11'!$A:$B,2,0)</f>
        <v>#N/A</v>
      </c>
      <c r="X4548" s="39" t="e">
        <f>VLOOKUP(A4548,'[1]2019.30'!$A:$B,2,0)</f>
        <v>#N/A</v>
      </c>
      <c r="AJ4548" s="39" t="e">
        <f>VLOOKUP(A4548,[2]修订!$B:$C,2,0)</f>
        <v>#N/A</v>
      </c>
    </row>
    <row r="4549" s="39" customFormat="1" spans="1:36">
      <c r="A4549" s="55">
        <v>331004022</v>
      </c>
      <c r="B4549" s="52" t="s">
        <v>7521</v>
      </c>
      <c r="C4549" s="52" t="s">
        <v>7522</v>
      </c>
      <c r="D4549" s="52"/>
      <c r="E4549" s="56" t="s">
        <v>28</v>
      </c>
      <c r="F4549" s="56">
        <v>700</v>
      </c>
      <c r="G4549" s="52"/>
      <c r="H4549" s="47" t="s">
        <v>68</v>
      </c>
      <c r="I4549" s="44"/>
      <c r="J4549" s="39" t="e">
        <f>VLOOKUP(A4549,'[1]2019.11'!$A:$B,2,0)</f>
        <v>#N/A</v>
      </c>
      <c r="X4549" s="39" t="str">
        <f>VLOOKUP(A4549,'[1]2019.30'!$A:$B,2,0)</f>
        <v>高位肛瘘切除术</v>
      </c>
      <c r="Y4549" s="39">
        <f t="shared" si="952"/>
        <v>0</v>
      </c>
      <c r="Z4549" s="39" t="s">
        <v>7522</v>
      </c>
      <c r="AA4549" s="39">
        <f t="shared" si="953"/>
        <v>0</v>
      </c>
      <c r="AB4549" s="39" t="e">
        <f>VLOOKUP(A4549,'[1]2019.30'!$A:$D,4,0)</f>
        <v>#REF!</v>
      </c>
      <c r="AC4549" s="39" t="e">
        <f t="shared" si="954"/>
        <v>#REF!</v>
      </c>
      <c r="AD4549" s="39" t="str">
        <f>VLOOKUP(A4549,'[1]2019.30'!$A:$E,5,0)</f>
        <v>次</v>
      </c>
      <c r="AE4549" s="39">
        <f t="shared" si="955"/>
        <v>0</v>
      </c>
      <c r="AF4549" s="39">
        <f>VLOOKUP(A4549,'[1]2019.30'!$A:$F,6,0)</f>
        <v>700</v>
      </c>
      <c r="AG4549" s="39">
        <f t="shared" si="956"/>
        <v>0</v>
      </c>
      <c r="AH4549" s="39">
        <v>0</v>
      </c>
      <c r="AI4549" s="39">
        <f>IF(G4549=AH4549,0,1)</f>
        <v>0</v>
      </c>
      <c r="AJ4549" s="39" t="e">
        <f>VLOOKUP(A4549,[2]修订!$B:$C,2,0)</f>
        <v>#N/A</v>
      </c>
    </row>
    <row r="4550" s="39" customFormat="1" ht="24" spans="1:36">
      <c r="A4550" s="55">
        <v>331004023</v>
      </c>
      <c r="B4550" s="52" t="s">
        <v>7523</v>
      </c>
      <c r="C4550" s="52" t="s">
        <v>7524</v>
      </c>
      <c r="D4550" s="52"/>
      <c r="E4550" s="56" t="s">
        <v>28</v>
      </c>
      <c r="F4550" s="56">
        <v>470</v>
      </c>
      <c r="G4550" s="52"/>
      <c r="H4550" s="47"/>
      <c r="I4550" s="44"/>
      <c r="J4550" s="39" t="e">
        <f>VLOOKUP(A4550,'[1]2019.11'!$A:$B,2,0)</f>
        <v>#N/A</v>
      </c>
      <c r="X4550" s="39" t="e">
        <f>VLOOKUP(A4550,'[1]2019.30'!$A:$B,2,0)</f>
        <v>#N/A</v>
      </c>
      <c r="AJ4550" s="39" t="e">
        <f>VLOOKUP(A4550,[2]修订!$B:$C,2,0)</f>
        <v>#N/A</v>
      </c>
    </row>
    <row r="4551" s="39" customFormat="1" spans="1:36">
      <c r="A4551" s="55">
        <v>331004024</v>
      </c>
      <c r="B4551" s="52" t="s">
        <v>7525</v>
      </c>
      <c r="C4551" s="52"/>
      <c r="D4551" s="52"/>
      <c r="E4551" s="56" t="s">
        <v>28</v>
      </c>
      <c r="F4551" s="56">
        <v>660</v>
      </c>
      <c r="G4551" s="52"/>
      <c r="H4551" s="47"/>
      <c r="I4551" s="44"/>
      <c r="J4551" s="39" t="e">
        <f>VLOOKUP(A4551,'[1]2019.11'!$A:$B,2,0)</f>
        <v>#N/A</v>
      </c>
      <c r="X4551" s="39" t="e">
        <f>VLOOKUP(A4551,'[1]2019.30'!$A:$B,2,0)</f>
        <v>#N/A</v>
      </c>
      <c r="AJ4551" s="39" t="e">
        <f>VLOOKUP(A4551,[2]修订!$B:$C,2,0)</f>
        <v>#N/A</v>
      </c>
    </row>
    <row r="4552" s="39" customFormat="1" spans="1:36">
      <c r="A4552" s="55">
        <v>331004025</v>
      </c>
      <c r="B4552" s="52" t="s">
        <v>7526</v>
      </c>
      <c r="C4552" s="52" t="s">
        <v>7527</v>
      </c>
      <c r="D4552" s="52"/>
      <c r="E4552" s="56" t="s">
        <v>28</v>
      </c>
      <c r="F4552" s="56">
        <v>820</v>
      </c>
      <c r="G4552" s="52"/>
      <c r="H4552" s="47" t="s">
        <v>68</v>
      </c>
      <c r="I4552" s="44"/>
      <c r="J4552" s="39" t="e">
        <f>VLOOKUP(A4552,'[1]2019.11'!$A:$B,2,0)</f>
        <v>#N/A</v>
      </c>
      <c r="X4552" s="39" t="str">
        <f>VLOOKUP(A4552,'[1]2019.30'!$A:$B,2,0)</f>
        <v>肛门内括约肌侧切术</v>
      </c>
      <c r="Y4552" s="39">
        <f>IF(B4552=X4552,0,1)</f>
        <v>0</v>
      </c>
      <c r="Z4552" s="39" t="s">
        <v>7527</v>
      </c>
      <c r="AA4552" s="39">
        <f>IF(C4552=Z4552,0,1)</f>
        <v>0</v>
      </c>
      <c r="AB4552" s="39" t="e">
        <f>VLOOKUP(A4552,'[1]2019.30'!$A:$D,4,0)</f>
        <v>#REF!</v>
      </c>
      <c r="AC4552" s="39" t="e">
        <f>IF(D4552=AB4552,0,1)</f>
        <v>#REF!</v>
      </c>
      <c r="AD4552" s="39" t="str">
        <f>VLOOKUP(A4552,'[1]2019.30'!$A:$E,5,0)</f>
        <v>次</v>
      </c>
      <c r="AE4552" s="39">
        <f>IF(E4552=AD4552,0,1)</f>
        <v>0</v>
      </c>
      <c r="AF4552" s="39">
        <f>VLOOKUP(A4552,'[1]2019.30'!$A:$F,6,0)</f>
        <v>820</v>
      </c>
      <c r="AG4552" s="39">
        <f>IF(F4552=AF4552,0,1)</f>
        <v>0</v>
      </c>
      <c r="AH4552" s="39">
        <v>0</v>
      </c>
      <c r="AI4552" s="39">
        <f>IF(G4552=AH4552,0,1)</f>
        <v>0</v>
      </c>
      <c r="AJ4552" s="39" t="e">
        <f>VLOOKUP(A4552,[2]修订!$B:$C,2,0)</f>
        <v>#N/A</v>
      </c>
    </row>
    <row r="4553" s="39" customFormat="1" ht="24" spans="1:36">
      <c r="A4553" s="55">
        <v>331004026</v>
      </c>
      <c r="B4553" s="52" t="s">
        <v>7528</v>
      </c>
      <c r="C4553" s="52" t="s">
        <v>7529</v>
      </c>
      <c r="D4553" s="52"/>
      <c r="E4553" s="56" t="s">
        <v>28</v>
      </c>
      <c r="F4553" s="56">
        <v>1300</v>
      </c>
      <c r="G4553" s="52"/>
      <c r="H4553" s="47"/>
      <c r="I4553" s="44"/>
      <c r="J4553" s="39" t="e">
        <f>VLOOKUP(A4553,'[1]2019.11'!$A:$B,2,0)</f>
        <v>#N/A</v>
      </c>
      <c r="X4553" s="39" t="e">
        <f>VLOOKUP(A4553,'[1]2019.30'!$A:$B,2,0)</f>
        <v>#N/A</v>
      </c>
      <c r="AJ4553" s="39" t="e">
        <f>VLOOKUP(A4553,[2]修订!$B:$C,2,0)</f>
        <v>#N/A</v>
      </c>
    </row>
    <row r="4554" s="39" customFormat="1" ht="24" spans="1:36">
      <c r="A4554" s="55">
        <v>331004027</v>
      </c>
      <c r="B4554" s="52" t="s">
        <v>7530</v>
      </c>
      <c r="C4554" s="52" t="s">
        <v>7531</v>
      </c>
      <c r="D4554" s="52"/>
      <c r="E4554" s="56" t="s">
        <v>28</v>
      </c>
      <c r="F4554" s="56">
        <v>1400</v>
      </c>
      <c r="G4554" s="52"/>
      <c r="H4554" s="47"/>
      <c r="I4554" s="44"/>
      <c r="J4554" s="39" t="e">
        <f>VLOOKUP(A4554,'[1]2019.11'!$A:$B,2,0)</f>
        <v>#N/A</v>
      </c>
      <c r="X4554" s="39" t="e">
        <f>VLOOKUP(A4554,'[1]2019.30'!$A:$B,2,0)</f>
        <v>#N/A</v>
      </c>
      <c r="AJ4554" s="39" t="e">
        <f>VLOOKUP(A4554,[2]修订!$B:$C,2,0)</f>
        <v>#N/A</v>
      </c>
    </row>
    <row r="4555" s="39" customFormat="1" ht="24" spans="1:36">
      <c r="A4555" s="55">
        <v>331004028</v>
      </c>
      <c r="B4555" s="52" t="s">
        <v>7532</v>
      </c>
      <c r="C4555" s="52" t="s">
        <v>7533</v>
      </c>
      <c r="D4555" s="52" t="s">
        <v>4626</v>
      </c>
      <c r="E4555" s="56" t="s">
        <v>28</v>
      </c>
      <c r="F4555" s="56">
        <v>1300</v>
      </c>
      <c r="G4555" s="52"/>
      <c r="H4555" s="47"/>
      <c r="I4555" s="44"/>
      <c r="J4555" s="39" t="e">
        <f>VLOOKUP(A4555,'[1]2019.11'!$A:$B,2,0)</f>
        <v>#N/A</v>
      </c>
      <c r="X4555" s="39" t="e">
        <f>VLOOKUP(A4555,'[1]2019.30'!$A:$B,2,0)</f>
        <v>#N/A</v>
      </c>
      <c r="AJ4555" s="39" t="e">
        <f>VLOOKUP(A4555,[2]修订!$B:$C,2,0)</f>
        <v>#N/A</v>
      </c>
    </row>
    <row r="4556" s="39" customFormat="1" spans="1:36">
      <c r="A4556" s="55">
        <v>331004029</v>
      </c>
      <c r="B4556" s="52" t="s">
        <v>7534</v>
      </c>
      <c r="C4556" s="52" t="s">
        <v>7535</v>
      </c>
      <c r="D4556" s="52"/>
      <c r="E4556" s="56" t="s">
        <v>28</v>
      </c>
      <c r="F4556" s="56">
        <v>1300</v>
      </c>
      <c r="G4556" s="52"/>
      <c r="H4556" s="47"/>
      <c r="I4556" s="44"/>
      <c r="J4556" s="39" t="e">
        <f>VLOOKUP(A4556,'[1]2019.11'!$A:$B,2,0)</f>
        <v>#N/A</v>
      </c>
      <c r="X4556" s="39" t="e">
        <f>VLOOKUP(A4556,'[1]2019.30'!$A:$B,2,0)</f>
        <v>#N/A</v>
      </c>
      <c r="AJ4556" s="39" t="e">
        <f>VLOOKUP(A4556,[2]修订!$B:$C,2,0)</f>
        <v>#N/A</v>
      </c>
    </row>
    <row r="4557" s="39" customFormat="1" ht="24" spans="1:36">
      <c r="A4557" s="55">
        <v>331004030</v>
      </c>
      <c r="B4557" s="52" t="s">
        <v>7536</v>
      </c>
      <c r="C4557" s="52" t="s">
        <v>7537</v>
      </c>
      <c r="D4557" s="52"/>
      <c r="E4557" s="56" t="s">
        <v>28</v>
      </c>
      <c r="F4557" s="56">
        <v>1300</v>
      </c>
      <c r="G4557" s="52"/>
      <c r="H4557" s="47"/>
      <c r="I4557" s="44"/>
      <c r="J4557" s="39" t="e">
        <f>VLOOKUP(A4557,'[1]2019.11'!$A:$B,2,0)</f>
        <v>#N/A</v>
      </c>
      <c r="X4557" s="39" t="e">
        <f>VLOOKUP(A4557,'[1]2019.30'!$A:$B,2,0)</f>
        <v>#N/A</v>
      </c>
      <c r="AJ4557" s="39" t="e">
        <f>VLOOKUP(A4557,[2]修订!$B:$C,2,0)</f>
        <v>#N/A</v>
      </c>
    </row>
    <row r="4558" s="39" customFormat="1" ht="48" spans="1:36">
      <c r="A4558" s="55">
        <v>331004031</v>
      </c>
      <c r="B4558" s="52" t="s">
        <v>7538</v>
      </c>
      <c r="C4558" s="52" t="s">
        <v>7539</v>
      </c>
      <c r="D4558" s="52"/>
      <c r="E4558" s="56" t="s">
        <v>28</v>
      </c>
      <c r="F4558" s="56">
        <v>1850</v>
      </c>
      <c r="G4558" s="52"/>
      <c r="H4558" s="47"/>
      <c r="I4558" s="44"/>
      <c r="J4558" s="39" t="e">
        <f>VLOOKUP(A4558,'[1]2019.11'!$A:$B,2,0)</f>
        <v>#N/A</v>
      </c>
      <c r="X4558" s="39" t="e">
        <f>VLOOKUP(A4558,'[1]2019.30'!$A:$B,2,0)</f>
        <v>#N/A</v>
      </c>
      <c r="AJ4558" s="39" t="e">
        <f>VLOOKUP(A4558,[2]修订!$B:$C,2,0)</f>
        <v>#N/A</v>
      </c>
    </row>
    <row r="4559" s="39" customFormat="1" spans="1:36">
      <c r="A4559" s="55">
        <v>331004032</v>
      </c>
      <c r="B4559" s="52" t="s">
        <v>7540</v>
      </c>
      <c r="C4559" s="52"/>
      <c r="D4559" s="52"/>
      <c r="E4559" s="56" t="s">
        <v>28</v>
      </c>
      <c r="F4559" s="56">
        <v>570</v>
      </c>
      <c r="G4559" s="52"/>
      <c r="H4559" s="47"/>
      <c r="I4559" s="44"/>
      <c r="J4559" s="39" t="e">
        <f>VLOOKUP(A4559,'[1]2019.11'!$A:$B,2,0)</f>
        <v>#N/A</v>
      </c>
      <c r="X4559" s="39" t="e">
        <f>VLOOKUP(A4559,'[1]2019.30'!$A:$B,2,0)</f>
        <v>#N/A</v>
      </c>
      <c r="AJ4559" s="39" t="e">
        <f>VLOOKUP(A4559,[2]修订!$B:$C,2,0)</f>
        <v>#N/A</v>
      </c>
    </row>
    <row r="4560" s="39" customFormat="1" spans="1:36">
      <c r="A4560" s="55">
        <v>331004033</v>
      </c>
      <c r="B4560" s="52" t="s">
        <v>7541</v>
      </c>
      <c r="C4560" s="52"/>
      <c r="D4560" s="52"/>
      <c r="E4560" s="56" t="s">
        <v>28</v>
      </c>
      <c r="F4560" s="56">
        <v>760</v>
      </c>
      <c r="G4560" s="52"/>
      <c r="H4560" s="47"/>
      <c r="I4560" s="44"/>
      <c r="J4560" s="39" t="e">
        <f>VLOOKUP(A4560,'[1]2019.11'!$A:$B,2,0)</f>
        <v>#N/A</v>
      </c>
      <c r="X4560" s="39" t="e">
        <f>VLOOKUP(A4560,'[1]2019.30'!$A:$B,2,0)</f>
        <v>#N/A</v>
      </c>
      <c r="AJ4560" s="39" t="e">
        <f>VLOOKUP(A4560,[2]修订!$B:$C,2,0)</f>
        <v>#N/A</v>
      </c>
    </row>
    <row r="4561" s="39" customFormat="1" spans="1:36">
      <c r="A4561" s="55">
        <v>331004034</v>
      </c>
      <c r="B4561" s="52" t="s">
        <v>7542</v>
      </c>
      <c r="C4561" s="52" t="s">
        <v>7543</v>
      </c>
      <c r="D4561" s="52"/>
      <c r="E4561" s="56" t="s">
        <v>28</v>
      </c>
      <c r="F4561" s="56">
        <v>950</v>
      </c>
      <c r="G4561" s="52"/>
      <c r="H4561" s="47"/>
      <c r="I4561" s="44"/>
      <c r="J4561" s="39" t="e">
        <f>VLOOKUP(A4561,'[1]2019.11'!$A:$B,2,0)</f>
        <v>#N/A</v>
      </c>
      <c r="X4561" s="39" t="e">
        <f>VLOOKUP(A4561,'[1]2019.30'!$A:$B,2,0)</f>
        <v>#N/A</v>
      </c>
      <c r="AJ4561" s="39" t="e">
        <f>VLOOKUP(A4561,[2]修订!$B:$C,2,0)</f>
        <v>#N/A</v>
      </c>
    </row>
    <row r="4562" s="39" customFormat="1" ht="54" spans="1:36">
      <c r="A4562" s="55">
        <v>331004035</v>
      </c>
      <c r="B4562" s="52" t="s">
        <v>7544</v>
      </c>
      <c r="C4562" s="52"/>
      <c r="D4562" s="52"/>
      <c r="E4562" s="56" t="s">
        <v>28</v>
      </c>
      <c r="F4562" s="56">
        <v>1300</v>
      </c>
      <c r="G4562" s="52"/>
      <c r="H4562" s="47" t="s">
        <v>208</v>
      </c>
      <c r="I4562" s="44"/>
      <c r="J4562" s="39" t="e">
        <f>VLOOKUP(A4562,'[1]2019.11'!$A:$B,2,0)</f>
        <v>#N/A</v>
      </c>
      <c r="X4562" s="39" t="e">
        <f>VLOOKUP(A4562,'[1]2019.30'!$A:$B,2,0)</f>
        <v>#N/A</v>
      </c>
      <c r="AJ4562" s="39" t="e">
        <f>VLOOKUP(A4562,[2]修订!$B:$C,2,0)</f>
        <v>#N/A</v>
      </c>
    </row>
    <row r="4563" s="39" customFormat="1" ht="36" spans="1:36">
      <c r="A4563" s="55">
        <v>331004036</v>
      </c>
      <c r="B4563" s="52" t="s">
        <v>7545</v>
      </c>
      <c r="C4563" s="52" t="s">
        <v>7546</v>
      </c>
      <c r="D4563" s="52"/>
      <c r="E4563" s="56" t="s">
        <v>28</v>
      </c>
      <c r="F4563" s="56" t="s">
        <v>48</v>
      </c>
      <c r="G4563" s="52"/>
      <c r="H4563" s="57" t="s">
        <v>62</v>
      </c>
      <c r="J4563" s="39" t="e">
        <f>VLOOKUP(A4563,'[1]2019.11'!$A:$B,2,0)</f>
        <v>#N/A</v>
      </c>
      <c r="X4563" s="39" t="e">
        <f>VLOOKUP(A4563,'[1]2019.30'!$A:$B,2,0)</f>
        <v>#N/A</v>
      </c>
      <c r="AJ4563" s="39" t="e">
        <f>VLOOKUP(A4563,[2]修订!$B:$C,2,0)</f>
        <v>#N/A</v>
      </c>
    </row>
    <row r="4564" s="39" customFormat="1" spans="1:36">
      <c r="A4564" s="55">
        <v>331005</v>
      </c>
      <c r="B4564" s="52" t="s">
        <v>7547</v>
      </c>
      <c r="C4564" s="52"/>
      <c r="D4564" s="52"/>
      <c r="E4564" s="56"/>
      <c r="F4564" s="56"/>
      <c r="G4564" s="52"/>
      <c r="H4564" s="47"/>
      <c r="I4564" s="44"/>
      <c r="J4564" s="39" t="str">
        <f>VLOOKUP(A4564,'[1]2019.11'!$A:$B,2,0)</f>
        <v>肝脏手术</v>
      </c>
      <c r="K4564" s="39">
        <f>IF(B4564=J4564,0,1)</f>
        <v>0</v>
      </c>
      <c r="L4564" s="39">
        <v>0</v>
      </c>
      <c r="M4564" s="39">
        <f>IF(C4564=L4564,0,1)</f>
        <v>0</v>
      </c>
      <c r="N4564" s="39" t="e">
        <f>VLOOKUP(A4564,'[1]2019.11'!$A:$D,4,0)</f>
        <v>#REF!</v>
      </c>
      <c r="O4564" s="39" t="e">
        <f>IF(D4564=N4564,0,1)</f>
        <v>#REF!</v>
      </c>
      <c r="P4564" s="39" t="e">
        <f>VLOOKUP(A4564:A4565,'[1]2019.11'!$A:$E,5,0)</f>
        <v>#REF!</v>
      </c>
      <c r="Q4564" s="39" t="e">
        <f>IF(E4564=P4564,0,1)</f>
        <v>#REF!</v>
      </c>
      <c r="R4564" s="39" t="e">
        <f>VLOOKUP(A4564,'[1]2019.11'!$A:$F,6,0)</f>
        <v>#REF!</v>
      </c>
      <c r="S4564" s="39" t="e">
        <f>IF(F4564=R4564,0,1)</f>
        <v>#REF!</v>
      </c>
      <c r="V4564" s="39">
        <v>0</v>
      </c>
      <c r="W4564" s="39">
        <f>IF(G4564=V4564,0,1)</f>
        <v>0</v>
      </c>
      <c r="X4564" s="39" t="str">
        <f>VLOOKUP(A4564,'[1]2019.30'!$A:$B,2,0)</f>
        <v>肝脏手术</v>
      </c>
      <c r="Y4564" s="39">
        <f t="shared" ref="Y4564:Y4566" si="957">IF(B4564=X4564,0,1)</f>
        <v>0</v>
      </c>
      <c r="Z4564" s="39">
        <v>0</v>
      </c>
      <c r="AA4564" s="39">
        <f t="shared" ref="AA4564:AA4566" si="958">IF(C4564=Z4564,0,1)</f>
        <v>0</v>
      </c>
      <c r="AB4564" s="39" t="e">
        <f>VLOOKUP(A4564,'[1]2019.30'!$A:$D,4,0)</f>
        <v>#REF!</v>
      </c>
      <c r="AC4564" s="39" t="e">
        <f t="shared" ref="AC4564:AC4566" si="959">IF(D4564=AB4564,0,1)</f>
        <v>#REF!</v>
      </c>
      <c r="AD4564" s="39" t="e">
        <f>VLOOKUP(A4564,'[1]2019.30'!$A:$E,5,0)</f>
        <v>#REF!</v>
      </c>
      <c r="AE4564" s="39" t="e">
        <f t="shared" ref="AE4564:AE4566" si="960">IF(E4564=AD4564,0,1)</f>
        <v>#REF!</v>
      </c>
      <c r="AF4564" s="39" t="e">
        <f>VLOOKUP(A4564,'[1]2019.30'!$A:$F,6,0)</f>
        <v>#REF!</v>
      </c>
      <c r="AG4564" s="39" t="e">
        <f t="shared" ref="AG4564:AG4566" si="961">IF(F4564=AF4564,0,1)</f>
        <v>#REF!</v>
      </c>
      <c r="AH4564" s="39">
        <v>0</v>
      </c>
      <c r="AI4564" s="39">
        <f>IF(G4564=AH4564,0,1)</f>
        <v>0</v>
      </c>
      <c r="AJ4564" s="39" t="e">
        <f>VLOOKUP(A4564,[2]修订!$B:$C,2,0)</f>
        <v>#N/A</v>
      </c>
    </row>
    <row r="4565" s="39" customFormat="1" ht="24" spans="1:36">
      <c r="A4565" s="55">
        <v>331005001</v>
      </c>
      <c r="B4565" s="52" t="s">
        <v>7548</v>
      </c>
      <c r="C4565" s="52" t="s">
        <v>7549</v>
      </c>
      <c r="D4565" s="52"/>
      <c r="E4565" s="56" t="s">
        <v>28</v>
      </c>
      <c r="F4565" s="56">
        <v>2280</v>
      </c>
      <c r="G4565" s="52" t="s">
        <v>7550</v>
      </c>
      <c r="H4565" s="47" t="s">
        <v>68</v>
      </c>
      <c r="I4565" s="44"/>
      <c r="J4565" s="39" t="e">
        <f>VLOOKUP(A4565,'[1]2019.11'!$A:$B,2,0)</f>
        <v>#N/A</v>
      </c>
      <c r="X4565" s="39" t="str">
        <f>VLOOKUP(A4565,'[1]2019.30'!$A:$B,2,0)</f>
        <v>肝损伤清创修补术</v>
      </c>
      <c r="Y4565" s="39">
        <f t="shared" si="957"/>
        <v>0</v>
      </c>
      <c r="Z4565" s="39" t="s">
        <v>7549</v>
      </c>
      <c r="AA4565" s="39">
        <f t="shared" si="958"/>
        <v>0</v>
      </c>
      <c r="AB4565" s="39" t="e">
        <f>VLOOKUP(A4565,'[1]2019.30'!$A:$D,4,0)</f>
        <v>#REF!</v>
      </c>
      <c r="AC4565" s="39" t="e">
        <f t="shared" si="959"/>
        <v>#REF!</v>
      </c>
      <c r="AD4565" s="39" t="str">
        <f>VLOOKUP(A4565,'[1]2019.30'!$A:$E,5,0)</f>
        <v>次</v>
      </c>
      <c r="AE4565" s="39">
        <f t="shared" si="960"/>
        <v>0</v>
      </c>
      <c r="AF4565" s="39">
        <f>VLOOKUP(A4565,'[1]2019.30'!$A:$F,6,0)</f>
        <v>2280</v>
      </c>
      <c r="AG4565" s="39">
        <f t="shared" si="961"/>
        <v>0</v>
      </c>
      <c r="AH4565" s="39" t="s">
        <v>7550</v>
      </c>
      <c r="AI4565" s="39">
        <f>IF(G4565=AH4565,0,1)</f>
        <v>0</v>
      </c>
      <c r="AJ4565" s="39" t="e">
        <f>VLOOKUP(A4565,[2]修订!$B:$C,2,0)</f>
        <v>#N/A</v>
      </c>
    </row>
    <row r="4566" s="39" customFormat="1" spans="1:36">
      <c r="A4566" s="55">
        <v>331005002</v>
      </c>
      <c r="B4566" s="52" t="s">
        <v>7551</v>
      </c>
      <c r="C4566" s="52" t="s">
        <v>7552</v>
      </c>
      <c r="D4566" s="52"/>
      <c r="E4566" s="56" t="s">
        <v>28</v>
      </c>
      <c r="F4566" s="56">
        <v>910</v>
      </c>
      <c r="G4566" s="52"/>
      <c r="H4566" s="47" t="s">
        <v>68</v>
      </c>
      <c r="I4566" s="44"/>
      <c r="J4566" s="39" t="e">
        <f>VLOOKUP(A4566,'[1]2019.11'!$A:$B,2,0)</f>
        <v>#N/A</v>
      </c>
      <c r="X4566" s="39" t="str">
        <f>VLOOKUP(A4566,'[1]2019.30'!$A:$B,2,0)</f>
        <v>开腹肝活检术</v>
      </c>
      <c r="Y4566" s="39">
        <f t="shared" si="957"/>
        <v>0</v>
      </c>
      <c r="Z4566" s="39" t="s">
        <v>7552</v>
      </c>
      <c r="AA4566" s="39">
        <f t="shared" si="958"/>
        <v>0</v>
      </c>
      <c r="AB4566" s="39" t="e">
        <f>VLOOKUP(A4566,'[1]2019.30'!$A:$D,4,0)</f>
        <v>#REF!</v>
      </c>
      <c r="AC4566" s="39" t="e">
        <f t="shared" si="959"/>
        <v>#REF!</v>
      </c>
      <c r="AD4566" s="39" t="str">
        <f>VLOOKUP(A4566,'[1]2019.30'!$A:$E,5,0)</f>
        <v>次</v>
      </c>
      <c r="AE4566" s="39">
        <f t="shared" si="960"/>
        <v>0</v>
      </c>
      <c r="AF4566" s="39">
        <f>VLOOKUP(A4566,'[1]2019.30'!$A:$F,6,0)</f>
        <v>910</v>
      </c>
      <c r="AG4566" s="39">
        <f t="shared" si="961"/>
        <v>0</v>
      </c>
      <c r="AH4566" s="39">
        <v>0</v>
      </c>
      <c r="AI4566" s="39">
        <f>IF(G4566=AH4566,0,1)</f>
        <v>0</v>
      </c>
      <c r="AJ4566" s="39" t="e">
        <f>VLOOKUP(A4566,[2]修订!$B:$C,2,0)</f>
        <v>#N/A</v>
      </c>
    </row>
    <row r="4567" s="39" customFormat="1" spans="1:36">
      <c r="A4567" s="55">
        <v>331005003</v>
      </c>
      <c r="B4567" s="52" t="s">
        <v>7553</v>
      </c>
      <c r="C4567" s="52"/>
      <c r="D4567" s="52"/>
      <c r="E4567" s="56" t="s">
        <v>28</v>
      </c>
      <c r="F4567" s="56">
        <v>1100</v>
      </c>
      <c r="G4567" s="52"/>
      <c r="H4567" s="47"/>
      <c r="I4567" s="44"/>
      <c r="J4567" s="39" t="e">
        <f>VLOOKUP(A4567,'[1]2019.11'!$A:$B,2,0)</f>
        <v>#N/A</v>
      </c>
      <c r="X4567" s="39" t="e">
        <f>VLOOKUP(A4567,'[1]2019.30'!$A:$B,2,0)</f>
        <v>#N/A</v>
      </c>
      <c r="AJ4567" s="39" t="e">
        <f>VLOOKUP(A4567,[2]修订!$B:$C,2,0)</f>
        <v>#N/A</v>
      </c>
    </row>
    <row r="4568" s="39" customFormat="1" spans="1:36">
      <c r="A4568" s="55">
        <v>331005004</v>
      </c>
      <c r="B4568" s="52" t="s">
        <v>7554</v>
      </c>
      <c r="C4568" s="52" t="s">
        <v>7555</v>
      </c>
      <c r="D4568" s="52"/>
      <c r="E4568" s="56" t="s">
        <v>28</v>
      </c>
      <c r="F4568" s="56">
        <v>1700</v>
      </c>
      <c r="G4568" s="52"/>
      <c r="H4568" s="47"/>
      <c r="I4568" s="44"/>
      <c r="J4568" s="39" t="e">
        <f>VLOOKUP(A4568,'[1]2019.11'!$A:$B,2,0)</f>
        <v>#N/A</v>
      </c>
      <c r="X4568" s="39" t="e">
        <f>VLOOKUP(A4568,'[1]2019.30'!$A:$B,2,0)</f>
        <v>#N/A</v>
      </c>
      <c r="AJ4568" s="39" t="e">
        <f>VLOOKUP(A4568,[2]修订!$B:$C,2,0)</f>
        <v>#N/A</v>
      </c>
    </row>
    <row r="4569" s="39" customFormat="1" spans="1:36">
      <c r="A4569" s="55">
        <v>331005005</v>
      </c>
      <c r="B4569" s="52" t="s">
        <v>7556</v>
      </c>
      <c r="C4569" s="52" t="s">
        <v>7557</v>
      </c>
      <c r="D4569" s="52"/>
      <c r="E4569" s="56" t="s">
        <v>28</v>
      </c>
      <c r="F4569" s="56">
        <v>1900</v>
      </c>
      <c r="G4569" s="52"/>
      <c r="H4569" s="47"/>
      <c r="I4569" s="44"/>
      <c r="J4569" s="39" t="e">
        <f>VLOOKUP(A4569,'[1]2019.11'!$A:$B,2,0)</f>
        <v>#N/A</v>
      </c>
      <c r="X4569" s="39" t="e">
        <f>VLOOKUP(A4569,'[1]2019.30'!$A:$B,2,0)</f>
        <v>#N/A</v>
      </c>
      <c r="AJ4569" s="39" t="e">
        <f>VLOOKUP(A4569,[2]修订!$B:$C,2,0)</f>
        <v>#N/A</v>
      </c>
    </row>
    <row r="4570" s="39" customFormat="1" ht="24" spans="1:36">
      <c r="A4570" s="55">
        <v>331005006</v>
      </c>
      <c r="B4570" s="52" t="s">
        <v>7558</v>
      </c>
      <c r="C4570" s="52" t="s">
        <v>7559</v>
      </c>
      <c r="D4570" s="52"/>
      <c r="E4570" s="56" t="s">
        <v>28</v>
      </c>
      <c r="F4570" s="56">
        <v>1920</v>
      </c>
      <c r="G4570" s="52"/>
      <c r="H4570" s="47" t="s">
        <v>68</v>
      </c>
      <c r="I4570" s="44"/>
      <c r="J4570" s="39" t="e">
        <f>VLOOKUP(A4570,'[1]2019.11'!$A:$B,2,0)</f>
        <v>#N/A</v>
      </c>
      <c r="X4570" s="39" t="str">
        <f>VLOOKUP(A4570,'[1]2019.30'!$A:$B,2,0)</f>
        <v>肝内病灶清除术</v>
      </c>
      <c r="Y4570" s="39">
        <f>IF(B4570=X4570,0,1)</f>
        <v>0</v>
      </c>
      <c r="Z4570" s="39" t="s">
        <v>7559</v>
      </c>
      <c r="AA4570" s="39">
        <f>IF(C4570=Z4570,0,1)</f>
        <v>0</v>
      </c>
      <c r="AB4570" s="39" t="e">
        <f>VLOOKUP(A4570,'[1]2019.30'!$A:$D,4,0)</f>
        <v>#REF!</v>
      </c>
      <c r="AC4570" s="39" t="e">
        <f>IF(D4570=AB4570,0,1)</f>
        <v>#REF!</v>
      </c>
      <c r="AD4570" s="39" t="str">
        <f>VLOOKUP(A4570,'[1]2019.30'!$A:$E,5,0)</f>
        <v>次</v>
      </c>
      <c r="AE4570" s="39">
        <f>IF(E4570=AD4570,0,1)</f>
        <v>0</v>
      </c>
      <c r="AF4570" s="39">
        <f>VLOOKUP(A4570,'[1]2019.30'!$A:$F,6,0)</f>
        <v>1920</v>
      </c>
      <c r="AG4570" s="39">
        <f>IF(F4570=AF4570,0,1)</f>
        <v>0</v>
      </c>
      <c r="AH4570" s="39">
        <v>0</v>
      </c>
      <c r="AI4570" s="39">
        <f>IF(G4570=AH4570,0,1)</f>
        <v>0</v>
      </c>
      <c r="AJ4570" s="39" t="e">
        <f>VLOOKUP(A4570,[2]修订!$B:$C,2,0)</f>
        <v>#N/A</v>
      </c>
    </row>
    <row r="4571" s="39" customFormat="1" ht="36" spans="1:36">
      <c r="A4571" s="55">
        <v>331005007</v>
      </c>
      <c r="B4571" s="52" t="s">
        <v>7560</v>
      </c>
      <c r="C4571" s="52" t="s">
        <v>7561</v>
      </c>
      <c r="D4571" s="52"/>
      <c r="E4571" s="56" t="s">
        <v>28</v>
      </c>
      <c r="F4571" s="56">
        <v>2700</v>
      </c>
      <c r="G4571" s="52"/>
      <c r="H4571" s="47" t="s">
        <v>68</v>
      </c>
      <c r="I4571" s="44"/>
      <c r="J4571" s="39" t="e">
        <f>VLOOKUP(A4571,'[1]2019.11'!$A:$B,2,0)</f>
        <v>#N/A</v>
      </c>
      <c r="X4571" s="39" t="str">
        <f>VLOOKUP(A4571,'[1]2019.30'!$A:$B,2,0)</f>
        <v>肝癌切除术</v>
      </c>
      <c r="Y4571" s="39">
        <f>IF(B4571=X4571,0,1)</f>
        <v>0</v>
      </c>
      <c r="Z4571" s="39" t="s">
        <v>7561</v>
      </c>
      <c r="AA4571" s="39">
        <f>IF(C4571=Z4571,0,1)</f>
        <v>0</v>
      </c>
      <c r="AB4571" s="39" t="e">
        <f>VLOOKUP(A4571,'[1]2019.30'!$A:$D,4,0)</f>
        <v>#REF!</v>
      </c>
      <c r="AC4571" s="39" t="e">
        <f>IF(D4571=AB4571,0,1)</f>
        <v>#REF!</v>
      </c>
      <c r="AD4571" s="39" t="str">
        <f>VLOOKUP(A4571,'[1]2019.30'!$A:$E,5,0)</f>
        <v>次</v>
      </c>
      <c r="AE4571" s="39">
        <f>IF(E4571=AD4571,0,1)</f>
        <v>0</v>
      </c>
      <c r="AF4571" s="39">
        <f>VLOOKUP(A4571,'[1]2019.30'!$A:$F,6,0)</f>
        <v>2700</v>
      </c>
      <c r="AG4571" s="39">
        <f>IF(F4571=AF4571,0,1)</f>
        <v>0</v>
      </c>
      <c r="AH4571" s="39">
        <v>0</v>
      </c>
      <c r="AI4571" s="39">
        <f>IF(G4571=AH4571,0,1)</f>
        <v>0</v>
      </c>
      <c r="AJ4571" s="39" t="e">
        <f>VLOOKUP(A4571,[2]修订!$B:$C,2,0)</f>
        <v>#N/A</v>
      </c>
    </row>
    <row r="4572" s="39" customFormat="1" spans="1:36">
      <c r="A4572" s="55">
        <v>331005008</v>
      </c>
      <c r="B4572" s="52" t="s">
        <v>7562</v>
      </c>
      <c r="C4572" s="52"/>
      <c r="D4572" s="52" t="s">
        <v>7563</v>
      </c>
      <c r="E4572" s="56" t="s">
        <v>28</v>
      </c>
      <c r="F4572" s="56">
        <v>950</v>
      </c>
      <c r="G4572" s="52"/>
      <c r="H4572" s="47"/>
      <c r="I4572" s="44"/>
      <c r="J4572" s="39" t="e">
        <f>VLOOKUP(A4572,'[1]2019.11'!$A:$B,2,0)</f>
        <v>#N/A</v>
      </c>
      <c r="X4572" s="39" t="e">
        <f>VLOOKUP(A4572,'[1]2019.30'!$A:$B,2,0)</f>
        <v>#N/A</v>
      </c>
      <c r="AJ4572" s="39" t="e">
        <f>VLOOKUP(A4572,[2]修订!$B:$C,2,0)</f>
        <v>#N/A</v>
      </c>
    </row>
    <row r="4573" s="39" customFormat="1" ht="24" spans="1:36">
      <c r="A4573" s="55">
        <v>331005009</v>
      </c>
      <c r="B4573" s="52" t="s">
        <v>7564</v>
      </c>
      <c r="C4573" s="52"/>
      <c r="D4573" s="52" t="s">
        <v>7565</v>
      </c>
      <c r="E4573" s="56" t="s">
        <v>28</v>
      </c>
      <c r="F4573" s="56">
        <v>1100</v>
      </c>
      <c r="G4573" s="52"/>
      <c r="H4573" s="47"/>
      <c r="I4573" s="44"/>
      <c r="J4573" s="39" t="e">
        <f>VLOOKUP(A4573,'[1]2019.11'!$A:$B,2,0)</f>
        <v>#N/A</v>
      </c>
      <c r="X4573" s="39" t="e">
        <f>VLOOKUP(A4573,'[1]2019.30'!$A:$B,2,0)</f>
        <v>#N/A</v>
      </c>
      <c r="AJ4573" s="39" t="e">
        <f>VLOOKUP(A4573,[2]修订!$B:$C,2,0)</f>
        <v>#N/A</v>
      </c>
    </row>
    <row r="4574" s="39" customFormat="1" ht="24" spans="1:36">
      <c r="A4574" s="55">
        <v>331005010</v>
      </c>
      <c r="B4574" s="52" t="s">
        <v>7566</v>
      </c>
      <c r="C4574" s="52" t="s">
        <v>7567</v>
      </c>
      <c r="D4574" s="52"/>
      <c r="E4574" s="56" t="s">
        <v>28</v>
      </c>
      <c r="F4574" s="56">
        <v>950</v>
      </c>
      <c r="G4574" s="52" t="s">
        <v>7568</v>
      </c>
      <c r="H4574" s="47"/>
      <c r="I4574" s="44"/>
      <c r="J4574" s="39" t="e">
        <f>VLOOKUP(A4574,'[1]2019.11'!$A:$B,2,0)</f>
        <v>#N/A</v>
      </c>
      <c r="X4574" s="39" t="e">
        <f>VLOOKUP(A4574,'[1]2019.30'!$A:$B,2,0)</f>
        <v>#N/A</v>
      </c>
      <c r="AJ4574" s="39" t="e">
        <f>VLOOKUP(A4574,[2]修订!$B:$C,2,0)</f>
        <v>#N/A</v>
      </c>
    </row>
    <row r="4575" s="39" customFormat="1" spans="1:36">
      <c r="A4575" s="55">
        <v>331005011</v>
      </c>
      <c r="B4575" s="52" t="s">
        <v>7569</v>
      </c>
      <c r="C4575" s="52"/>
      <c r="D4575" s="52"/>
      <c r="E4575" s="56" t="s">
        <v>28</v>
      </c>
      <c r="F4575" s="56">
        <v>950</v>
      </c>
      <c r="G4575" s="52"/>
      <c r="H4575" s="47"/>
      <c r="I4575" s="44"/>
      <c r="J4575" s="39" t="e">
        <f>VLOOKUP(A4575,'[1]2019.11'!$A:$B,2,0)</f>
        <v>#N/A</v>
      </c>
      <c r="X4575" s="39" t="e">
        <f>VLOOKUP(A4575,'[1]2019.30'!$A:$B,2,0)</f>
        <v>#N/A</v>
      </c>
      <c r="AJ4575" s="39" t="e">
        <f>VLOOKUP(A4575,[2]修订!$B:$C,2,0)</f>
        <v>#N/A</v>
      </c>
    </row>
    <row r="4576" s="39" customFormat="1" spans="1:36">
      <c r="A4576" s="55">
        <v>331005012</v>
      </c>
      <c r="B4576" s="52" t="s">
        <v>7570</v>
      </c>
      <c r="C4576" s="52"/>
      <c r="D4576" s="52"/>
      <c r="E4576" s="56" t="s">
        <v>28</v>
      </c>
      <c r="F4576" s="56">
        <v>1650</v>
      </c>
      <c r="G4576" s="52"/>
      <c r="H4576" s="47"/>
      <c r="I4576" s="44"/>
      <c r="J4576" s="39" t="e">
        <f>VLOOKUP(A4576,'[1]2019.11'!$A:$B,2,0)</f>
        <v>#N/A</v>
      </c>
      <c r="X4576" s="39" t="e">
        <f>VLOOKUP(A4576,'[1]2019.30'!$A:$B,2,0)</f>
        <v>#N/A</v>
      </c>
      <c r="AJ4576" s="39" t="e">
        <f>VLOOKUP(A4576,[2]修订!$B:$C,2,0)</f>
        <v>#N/A</v>
      </c>
    </row>
    <row r="4577" s="39" customFormat="1" ht="27" spans="1:36">
      <c r="A4577" s="55">
        <v>331005013</v>
      </c>
      <c r="B4577" s="52" t="s">
        <v>7571</v>
      </c>
      <c r="C4577" s="52" t="s">
        <v>7572</v>
      </c>
      <c r="D4577" s="52"/>
      <c r="E4577" s="56" t="s">
        <v>28</v>
      </c>
      <c r="F4577" s="56">
        <v>2550</v>
      </c>
      <c r="G4577" s="52" t="s">
        <v>7573</v>
      </c>
      <c r="H4577" s="47" t="s">
        <v>40</v>
      </c>
      <c r="I4577" s="44"/>
      <c r="J4577" s="39" t="str">
        <f>VLOOKUP(A4577,'[1]2019.11'!$A:$B,2,0)</f>
        <v>肝部分切除术</v>
      </c>
      <c r="K4577" s="39">
        <f>IF(B4577=J4577,0,1)</f>
        <v>0</v>
      </c>
      <c r="L4577" s="39" t="s">
        <v>7572</v>
      </c>
      <c r="M4577" s="39">
        <f>IF(C4577=L4577,0,1)</f>
        <v>0</v>
      </c>
      <c r="N4577" s="39" t="e">
        <f>VLOOKUP(A4577,'[1]2019.11'!$A:$D,4,0)</f>
        <v>#REF!</v>
      </c>
      <c r="O4577" s="39" t="e">
        <f>IF(D4577=N4577,0,1)</f>
        <v>#REF!</v>
      </c>
      <c r="P4577" s="39" t="str">
        <f>VLOOKUP(A4577:A4578,'[1]2019.11'!$A:$E,5,0)</f>
        <v>次</v>
      </c>
      <c r="Q4577" s="39">
        <f>IF(E4577=P4577,0,1)</f>
        <v>0</v>
      </c>
      <c r="R4577" s="39">
        <f>VLOOKUP(A4577,'[1]2019.11'!$A:$F,6,0)</f>
        <v>2210</v>
      </c>
      <c r="S4577" s="39">
        <f>IF(F4577=R4577,0,1)</f>
        <v>1</v>
      </c>
      <c r="T4577" s="39">
        <f>VLOOKUP(A4577,'[1]2019.30'!$A:$F,6,0)</f>
        <v>2550</v>
      </c>
      <c r="U4577" s="39">
        <f>IF(F4577=T4577,0,1)</f>
        <v>0</v>
      </c>
      <c r="V4577" s="39" t="s">
        <v>7573</v>
      </c>
      <c r="W4577" s="39">
        <f>IF(G4577=V4577,0,1)</f>
        <v>0</v>
      </c>
      <c r="X4577" s="39" t="str">
        <f>VLOOKUP(A4577,'[1]2019.30'!$A:$B,2,0)</f>
        <v>肝部分切除术</v>
      </c>
      <c r="Y4577" s="39">
        <f t="shared" ref="Y4577:Y4579" si="962">IF(B4577=X4577,0,1)</f>
        <v>0</v>
      </c>
      <c r="Z4577" s="39" t="s">
        <v>7572</v>
      </c>
      <c r="AA4577" s="39">
        <f t="shared" ref="AA4577:AA4579" si="963">IF(C4577=Z4577,0,1)</f>
        <v>0</v>
      </c>
      <c r="AB4577" s="39" t="e">
        <f>VLOOKUP(A4577,'[1]2019.30'!$A:$D,4,0)</f>
        <v>#REF!</v>
      </c>
      <c r="AC4577" s="39" t="e">
        <f t="shared" ref="AC4577:AC4579" si="964">IF(D4577=AB4577,0,1)</f>
        <v>#REF!</v>
      </c>
      <c r="AD4577" s="39" t="str">
        <f>VLOOKUP(A4577,'[1]2019.30'!$A:$E,5,0)</f>
        <v>次</v>
      </c>
      <c r="AE4577" s="39">
        <f t="shared" ref="AE4577:AE4579" si="965">IF(E4577=AD4577,0,1)</f>
        <v>0</v>
      </c>
      <c r="AF4577" s="39">
        <f>VLOOKUP(A4577,'[1]2019.30'!$A:$F,6,0)</f>
        <v>2550</v>
      </c>
      <c r="AG4577" s="39">
        <f t="shared" ref="AG4577:AG4579" si="966">IF(F4577=AF4577,0,1)</f>
        <v>0</v>
      </c>
      <c r="AH4577" s="39" t="s">
        <v>7573</v>
      </c>
      <c r="AI4577" s="39">
        <f>IF(G4577=AH4577,0,1)</f>
        <v>0</v>
      </c>
      <c r="AJ4577" s="39" t="e">
        <f>VLOOKUP(A4577,[2]修订!$B:$C,2,0)</f>
        <v>#N/A</v>
      </c>
    </row>
    <row r="4578" s="39" customFormat="1" spans="1:36">
      <c r="A4578" s="55">
        <v>331005014</v>
      </c>
      <c r="B4578" s="52" t="s">
        <v>7574</v>
      </c>
      <c r="C4578" s="52" t="s">
        <v>7575</v>
      </c>
      <c r="D4578" s="52"/>
      <c r="E4578" s="56" t="s">
        <v>28</v>
      </c>
      <c r="F4578" s="56">
        <v>2590</v>
      </c>
      <c r="G4578" s="52"/>
      <c r="H4578" s="47" t="s">
        <v>68</v>
      </c>
      <c r="I4578" s="44"/>
      <c r="J4578" s="39" t="e">
        <f>VLOOKUP(A4578,'[1]2019.11'!$A:$B,2,0)</f>
        <v>#N/A</v>
      </c>
      <c r="X4578" s="39" t="str">
        <f>VLOOKUP(A4578,'[1]2019.30'!$A:$B,2,0)</f>
        <v>肝左外叶切除术</v>
      </c>
      <c r="Y4578" s="39">
        <f t="shared" si="962"/>
        <v>0</v>
      </c>
      <c r="Z4578" s="39" t="s">
        <v>7575</v>
      </c>
      <c r="AA4578" s="39">
        <f t="shared" si="963"/>
        <v>0</v>
      </c>
      <c r="AB4578" s="39" t="e">
        <f>VLOOKUP(A4578,'[1]2019.30'!$A:$D,4,0)</f>
        <v>#REF!</v>
      </c>
      <c r="AC4578" s="39" t="e">
        <f t="shared" si="964"/>
        <v>#REF!</v>
      </c>
      <c r="AD4578" s="39" t="str">
        <f>VLOOKUP(A4578,'[1]2019.30'!$A:$E,5,0)</f>
        <v>次</v>
      </c>
      <c r="AE4578" s="39">
        <f t="shared" si="965"/>
        <v>0</v>
      </c>
      <c r="AF4578" s="39">
        <f>VLOOKUP(A4578,'[1]2019.30'!$A:$F,6,0)</f>
        <v>2590</v>
      </c>
      <c r="AG4578" s="39">
        <f t="shared" si="966"/>
        <v>0</v>
      </c>
      <c r="AH4578" s="39">
        <v>0</v>
      </c>
      <c r="AI4578" s="39">
        <f>IF(G4578=AH4578,0,1)</f>
        <v>0</v>
      </c>
      <c r="AJ4578" s="39" t="e">
        <f>VLOOKUP(A4578,[2]修订!$B:$C,2,0)</f>
        <v>#N/A</v>
      </c>
    </row>
    <row r="4579" s="39" customFormat="1" ht="27" spans="1:36">
      <c r="A4579" s="55">
        <v>331005015</v>
      </c>
      <c r="B4579" s="52" t="s">
        <v>7576</v>
      </c>
      <c r="C4579" s="52" t="s">
        <v>7577</v>
      </c>
      <c r="D4579" s="52"/>
      <c r="E4579" s="56" t="s">
        <v>28</v>
      </c>
      <c r="F4579" s="56">
        <v>4200</v>
      </c>
      <c r="G4579" s="52" t="s">
        <v>7578</v>
      </c>
      <c r="H4579" s="47" t="s">
        <v>40</v>
      </c>
      <c r="I4579" s="44"/>
      <c r="J4579" s="39" t="str">
        <f>VLOOKUP(A4579,'[1]2019.11'!$A:$B,2,0)</f>
        <v>半肝切除术</v>
      </c>
      <c r="K4579" s="39">
        <f>IF(B4579=J4579,0,1)</f>
        <v>0</v>
      </c>
      <c r="L4579" s="39" t="s">
        <v>7577</v>
      </c>
      <c r="M4579" s="39">
        <f>IF(C4579=L4579,0,1)</f>
        <v>0</v>
      </c>
      <c r="N4579" s="39" t="e">
        <f>VLOOKUP(A4579,'[1]2019.11'!$A:$D,4,0)</f>
        <v>#REF!</v>
      </c>
      <c r="O4579" s="39" t="e">
        <f>IF(D4579=N4579,0,1)</f>
        <v>#REF!</v>
      </c>
      <c r="P4579" s="39" t="str">
        <f>VLOOKUP(A4579:A4580,'[1]2019.11'!$A:$E,5,0)</f>
        <v>次</v>
      </c>
      <c r="Q4579" s="39">
        <f>IF(E4579=P4579,0,1)</f>
        <v>0</v>
      </c>
      <c r="R4579" s="39">
        <f>VLOOKUP(A4579,'[1]2019.11'!$A:$F,6,0)</f>
        <v>4050</v>
      </c>
      <c r="S4579" s="39">
        <f>IF(F4579=R4579,0,1)</f>
        <v>1</v>
      </c>
      <c r="T4579" s="39">
        <f>VLOOKUP(A4579,'[1]2019.30'!$A:$F,6,0)</f>
        <v>4200</v>
      </c>
      <c r="U4579" s="39">
        <f>IF(F4579=T4579,0,1)</f>
        <v>0</v>
      </c>
      <c r="V4579" s="39" t="s">
        <v>7578</v>
      </c>
      <c r="W4579" s="39">
        <f>IF(G4579=V4579,0,1)</f>
        <v>0</v>
      </c>
      <c r="X4579" s="39" t="str">
        <f>VLOOKUP(A4579,'[1]2019.30'!$A:$B,2,0)</f>
        <v>半肝切除术</v>
      </c>
      <c r="Y4579" s="39">
        <f t="shared" si="962"/>
        <v>0</v>
      </c>
      <c r="Z4579" s="39" t="s">
        <v>7577</v>
      </c>
      <c r="AA4579" s="39">
        <f t="shared" si="963"/>
        <v>0</v>
      </c>
      <c r="AB4579" s="39" t="e">
        <f>VLOOKUP(A4579,'[1]2019.30'!$A:$D,4,0)</f>
        <v>#REF!</v>
      </c>
      <c r="AC4579" s="39" t="e">
        <f t="shared" si="964"/>
        <v>#REF!</v>
      </c>
      <c r="AD4579" s="39" t="str">
        <f>VLOOKUP(A4579,'[1]2019.30'!$A:$E,5,0)</f>
        <v>次</v>
      </c>
      <c r="AE4579" s="39">
        <f t="shared" si="965"/>
        <v>0</v>
      </c>
      <c r="AF4579" s="39">
        <f>VLOOKUP(A4579,'[1]2019.30'!$A:$F,6,0)</f>
        <v>4200</v>
      </c>
      <c r="AG4579" s="39">
        <f t="shared" si="966"/>
        <v>0</v>
      </c>
      <c r="AH4579" s="39" t="s">
        <v>7578</v>
      </c>
      <c r="AI4579" s="39">
        <f>IF(G4579=AH4579,0,1)</f>
        <v>0</v>
      </c>
      <c r="AJ4579" s="39" t="e">
        <f>VLOOKUP(A4579,[2]修订!$B:$C,2,0)</f>
        <v>#N/A</v>
      </c>
    </row>
    <row r="4580" s="39" customFormat="1" ht="24" spans="1:36">
      <c r="A4580" s="55">
        <v>331005016</v>
      </c>
      <c r="B4580" s="52" t="s">
        <v>7579</v>
      </c>
      <c r="C4580" s="52" t="s">
        <v>7580</v>
      </c>
      <c r="D4580" s="52"/>
      <c r="E4580" s="56" t="s">
        <v>28</v>
      </c>
      <c r="F4580" s="56">
        <v>2650</v>
      </c>
      <c r="G4580" s="52" t="s">
        <v>7581</v>
      </c>
      <c r="H4580" s="47"/>
      <c r="I4580" s="44"/>
      <c r="J4580" s="39" t="e">
        <f>VLOOKUP(A4580,'[1]2019.11'!$A:$B,2,0)</f>
        <v>#N/A</v>
      </c>
      <c r="X4580" s="39" t="e">
        <f>VLOOKUP(A4580,'[1]2019.30'!$A:$B,2,0)</f>
        <v>#N/A</v>
      </c>
      <c r="AJ4580" s="39" t="e">
        <f>VLOOKUP(A4580,[2]修订!$B:$C,2,0)</f>
        <v>#N/A</v>
      </c>
    </row>
    <row r="4581" s="39" customFormat="1" spans="1:36">
      <c r="A4581" s="55">
        <v>331005017</v>
      </c>
      <c r="B4581" s="52" t="s">
        <v>7582</v>
      </c>
      <c r="C4581" s="52" t="s">
        <v>6923</v>
      </c>
      <c r="D4581" s="52"/>
      <c r="E4581" s="56" t="s">
        <v>28</v>
      </c>
      <c r="F4581" s="56">
        <v>3100</v>
      </c>
      <c r="G4581" s="52"/>
      <c r="H4581" s="47"/>
      <c r="I4581" s="44"/>
      <c r="J4581" s="39" t="e">
        <f>VLOOKUP(A4581,'[1]2019.11'!$A:$B,2,0)</f>
        <v>#N/A</v>
      </c>
      <c r="X4581" s="39" t="e">
        <f>VLOOKUP(A4581,'[1]2019.30'!$A:$B,2,0)</f>
        <v>#N/A</v>
      </c>
      <c r="AJ4581" s="39" t="e">
        <f>VLOOKUP(A4581,[2]修订!$B:$C,2,0)</f>
        <v>#N/A</v>
      </c>
    </row>
    <row r="4582" s="39" customFormat="1" spans="1:36">
      <c r="A4582" s="55">
        <v>331005018</v>
      </c>
      <c r="B4582" s="52" t="s">
        <v>7583</v>
      </c>
      <c r="C4582" s="52" t="s">
        <v>7584</v>
      </c>
      <c r="D4582" s="52" t="s">
        <v>4589</v>
      </c>
      <c r="E4582" s="56" t="s">
        <v>28</v>
      </c>
      <c r="F4582" s="56">
        <v>7600</v>
      </c>
      <c r="G4582" s="52"/>
      <c r="H4582" s="47"/>
      <c r="I4582" s="44"/>
      <c r="J4582" s="39" t="e">
        <f>VLOOKUP(A4582,'[1]2019.11'!$A:$B,2,0)</f>
        <v>#N/A</v>
      </c>
      <c r="X4582" s="39" t="e">
        <f>VLOOKUP(A4582,'[1]2019.30'!$A:$B,2,0)</f>
        <v>#N/A</v>
      </c>
      <c r="AJ4582" s="39" t="e">
        <f>VLOOKUP(A4582,[2]修订!$B:$C,2,0)</f>
        <v>#N/A</v>
      </c>
    </row>
    <row r="4583" s="39" customFormat="1" spans="1:36">
      <c r="A4583" s="55">
        <v>331005019</v>
      </c>
      <c r="B4583" s="52" t="s">
        <v>7585</v>
      </c>
      <c r="C4583" s="52"/>
      <c r="D4583" s="52" t="s">
        <v>4589</v>
      </c>
      <c r="E4583" s="56" t="s">
        <v>28</v>
      </c>
      <c r="F4583" s="56">
        <v>9500</v>
      </c>
      <c r="G4583" s="52"/>
      <c r="H4583" s="47"/>
      <c r="I4583" s="44"/>
      <c r="J4583" s="39" t="e">
        <f>VLOOKUP(A4583,'[1]2019.11'!$A:$B,2,0)</f>
        <v>#N/A</v>
      </c>
      <c r="X4583" s="39" t="e">
        <f>VLOOKUP(A4583,'[1]2019.30'!$A:$B,2,0)</f>
        <v>#N/A</v>
      </c>
      <c r="AJ4583" s="39" t="e">
        <f>VLOOKUP(A4583,[2]修订!$B:$C,2,0)</f>
        <v>#N/A</v>
      </c>
    </row>
    <row r="4584" s="39" customFormat="1" spans="1:36">
      <c r="A4584" s="55">
        <v>331005020</v>
      </c>
      <c r="B4584" s="52" t="s">
        <v>7586</v>
      </c>
      <c r="C4584" s="52"/>
      <c r="D4584" s="52" t="s">
        <v>4589</v>
      </c>
      <c r="E4584" s="56" t="s">
        <v>28</v>
      </c>
      <c r="F4584" s="56">
        <v>11400</v>
      </c>
      <c r="G4584" s="52"/>
      <c r="H4584" s="47"/>
      <c r="I4584" s="44"/>
      <c r="J4584" s="39" t="e">
        <f>VLOOKUP(A4584,'[1]2019.11'!$A:$B,2,0)</f>
        <v>#N/A</v>
      </c>
      <c r="X4584" s="39" t="e">
        <f>VLOOKUP(A4584,'[1]2019.30'!$A:$B,2,0)</f>
        <v>#N/A</v>
      </c>
      <c r="AJ4584" s="39" t="e">
        <f>VLOOKUP(A4584,[2]修订!$B:$C,2,0)</f>
        <v>#N/A</v>
      </c>
    </row>
    <row r="4585" s="39" customFormat="1" ht="24" spans="1:36">
      <c r="A4585" s="55">
        <v>331005021</v>
      </c>
      <c r="B4585" s="52" t="s">
        <v>7587</v>
      </c>
      <c r="C4585" s="52" t="s">
        <v>7588</v>
      </c>
      <c r="D4585" s="52" t="s">
        <v>7589</v>
      </c>
      <c r="E4585" s="56" t="s">
        <v>28</v>
      </c>
      <c r="F4585" s="56">
        <v>2350</v>
      </c>
      <c r="G4585" s="52"/>
      <c r="H4585" s="47"/>
      <c r="I4585" s="44"/>
      <c r="J4585" s="39" t="e">
        <f>VLOOKUP(A4585,'[1]2019.11'!$A:$B,2,0)</f>
        <v>#N/A</v>
      </c>
      <c r="X4585" s="39" t="e">
        <f>VLOOKUP(A4585,'[1]2019.30'!$A:$B,2,0)</f>
        <v>#N/A</v>
      </c>
      <c r="AJ4585" s="39" t="e">
        <f>VLOOKUP(A4585,[2]修订!$B:$C,2,0)</f>
        <v>#N/A</v>
      </c>
    </row>
    <row r="4586" s="39" customFormat="1" spans="1:36">
      <c r="A4586" s="55">
        <v>331005022</v>
      </c>
      <c r="B4586" s="52" t="s">
        <v>7590</v>
      </c>
      <c r="C4586" s="52"/>
      <c r="D4586" s="52"/>
      <c r="E4586" s="56" t="s">
        <v>28</v>
      </c>
      <c r="F4586" s="56">
        <v>2280</v>
      </c>
      <c r="G4586" s="52"/>
      <c r="H4586" s="47" t="s">
        <v>68</v>
      </c>
      <c r="I4586" s="44"/>
      <c r="J4586" s="39" t="e">
        <f>VLOOKUP(A4586,'[1]2019.11'!$A:$B,2,0)</f>
        <v>#N/A</v>
      </c>
      <c r="X4586" s="39" t="str">
        <f>VLOOKUP(A4586,'[1]2019.30'!$A:$B,2,0)</f>
        <v>肝内胆管U形管引流术</v>
      </c>
      <c r="Y4586" s="39">
        <f>IF(B4586=X4586,0,1)</f>
        <v>0</v>
      </c>
      <c r="Z4586" s="39">
        <v>0</v>
      </c>
      <c r="AA4586" s="39">
        <f>IF(C4586=Z4586,0,1)</f>
        <v>0</v>
      </c>
      <c r="AB4586" s="39" t="e">
        <f>VLOOKUP(A4586,'[1]2019.30'!$A:$D,4,0)</f>
        <v>#REF!</v>
      </c>
      <c r="AC4586" s="39" t="e">
        <f>IF(D4586=AB4586,0,1)</f>
        <v>#REF!</v>
      </c>
      <c r="AD4586" s="39" t="str">
        <f>VLOOKUP(A4586,'[1]2019.30'!$A:$E,5,0)</f>
        <v>次</v>
      </c>
      <c r="AE4586" s="39">
        <f>IF(E4586=AD4586,0,1)</f>
        <v>0</v>
      </c>
      <c r="AF4586" s="39">
        <f>VLOOKUP(A4586,'[1]2019.30'!$A:$F,6,0)</f>
        <v>2280</v>
      </c>
      <c r="AG4586" s="39">
        <f>IF(F4586=AF4586,0,1)</f>
        <v>0</v>
      </c>
      <c r="AH4586" s="39">
        <v>0</v>
      </c>
      <c r="AI4586" s="39">
        <f>IF(G4586=AH4586,0,1)</f>
        <v>0</v>
      </c>
      <c r="AJ4586" s="39" t="e">
        <f>VLOOKUP(A4586,[2]修订!$B:$C,2,0)</f>
        <v>#N/A</v>
      </c>
    </row>
    <row r="4587" s="39" customFormat="1" spans="1:36">
      <c r="A4587" s="55">
        <v>331005023</v>
      </c>
      <c r="B4587" s="52" t="s">
        <v>7591</v>
      </c>
      <c r="C4587" s="52"/>
      <c r="D4587" s="52"/>
      <c r="E4587" s="56" t="s">
        <v>28</v>
      </c>
      <c r="F4587" s="56">
        <v>1700</v>
      </c>
      <c r="G4587" s="52"/>
      <c r="H4587" s="47"/>
      <c r="I4587" s="44"/>
      <c r="J4587" s="39" t="e">
        <f>VLOOKUP(A4587,'[1]2019.11'!$A:$B,2,0)</f>
        <v>#N/A</v>
      </c>
      <c r="X4587" s="39" t="e">
        <f>VLOOKUP(A4587,'[1]2019.30'!$A:$B,2,0)</f>
        <v>#N/A</v>
      </c>
      <c r="AJ4587" s="39" t="e">
        <f>VLOOKUP(A4587,[2]修订!$B:$C,2,0)</f>
        <v>#N/A</v>
      </c>
    </row>
    <row r="4588" s="39" customFormat="1" spans="1:36">
      <c r="A4588" s="55">
        <v>331005024</v>
      </c>
      <c r="B4588" s="52" t="s">
        <v>7592</v>
      </c>
      <c r="C4588" s="52"/>
      <c r="D4588" s="52"/>
      <c r="E4588" s="56" t="s">
        <v>28</v>
      </c>
      <c r="F4588" s="56">
        <v>1900</v>
      </c>
      <c r="G4588" s="52"/>
      <c r="H4588" s="47"/>
      <c r="I4588" s="44"/>
      <c r="J4588" s="39" t="e">
        <f>VLOOKUP(A4588,'[1]2019.11'!$A:$B,2,0)</f>
        <v>#N/A</v>
      </c>
      <c r="X4588" s="39" t="e">
        <f>VLOOKUP(A4588,'[1]2019.30'!$A:$B,2,0)</f>
        <v>#N/A</v>
      </c>
      <c r="AJ4588" s="39" t="e">
        <f>VLOOKUP(A4588,[2]修订!$B:$C,2,0)</f>
        <v>#N/A</v>
      </c>
    </row>
    <row r="4589" s="39" customFormat="1" spans="1:36">
      <c r="A4589" s="55">
        <v>331005025</v>
      </c>
      <c r="B4589" s="52" t="s">
        <v>7593</v>
      </c>
      <c r="C4589" s="52"/>
      <c r="D4589" s="52"/>
      <c r="E4589" s="56" t="s">
        <v>28</v>
      </c>
      <c r="F4589" s="56">
        <v>2460</v>
      </c>
      <c r="G4589" s="52" t="s">
        <v>7594</v>
      </c>
      <c r="H4589" s="47" t="s">
        <v>68</v>
      </c>
      <c r="I4589" s="44"/>
      <c r="J4589" s="39" t="e">
        <f>VLOOKUP(A4589,'[1]2019.11'!$A:$B,2,0)</f>
        <v>#N/A</v>
      </c>
      <c r="X4589" s="39" t="str">
        <f>VLOOKUP(A4589,'[1]2019.30'!$A:$B,2,0)</f>
        <v>肝血管瘤包膜外剥脱术</v>
      </c>
      <c r="Y4589" s="39">
        <f>IF(B4589=X4589,0,1)</f>
        <v>0</v>
      </c>
      <c r="Z4589" s="39">
        <v>0</v>
      </c>
      <c r="AA4589" s="39">
        <f>IF(C4589=Z4589,0,1)</f>
        <v>0</v>
      </c>
      <c r="AB4589" s="39" t="e">
        <f>VLOOKUP(A4589,'[1]2019.30'!$A:$D,4,0)</f>
        <v>#REF!</v>
      </c>
      <c r="AC4589" s="39" t="e">
        <f>IF(D4589=AB4589,0,1)</f>
        <v>#REF!</v>
      </c>
      <c r="AD4589" s="39" t="str">
        <f>VLOOKUP(A4589,'[1]2019.30'!$A:$E,5,0)</f>
        <v>次</v>
      </c>
      <c r="AE4589" s="39">
        <f>IF(E4589=AD4589,0,1)</f>
        <v>0</v>
      </c>
      <c r="AF4589" s="39">
        <f>VLOOKUP(A4589,'[1]2019.30'!$A:$F,6,0)</f>
        <v>2460</v>
      </c>
      <c r="AG4589" s="39">
        <f>IF(F4589=AF4589,0,1)</f>
        <v>0</v>
      </c>
      <c r="AH4589" s="39" t="s">
        <v>7594</v>
      </c>
      <c r="AI4589" s="39">
        <f>IF(G4589=AH4589,0,1)</f>
        <v>0</v>
      </c>
      <c r="AJ4589" s="39" t="e">
        <f>VLOOKUP(A4589,[2]修订!$B:$C,2,0)</f>
        <v>#N/A</v>
      </c>
    </row>
    <row r="4590" s="39" customFormat="1" spans="1:36">
      <c r="A4590" s="55">
        <v>331005026</v>
      </c>
      <c r="B4590" s="52" t="s">
        <v>7595</v>
      </c>
      <c r="C4590" s="52" t="s">
        <v>7596</v>
      </c>
      <c r="D4590" s="52"/>
      <c r="E4590" s="56" t="s">
        <v>28</v>
      </c>
      <c r="F4590" s="56">
        <v>1800</v>
      </c>
      <c r="G4590" s="52"/>
      <c r="H4590" s="47"/>
      <c r="I4590" s="44"/>
      <c r="J4590" s="39" t="e">
        <f>VLOOKUP(A4590,'[1]2019.11'!$A:$B,2,0)</f>
        <v>#N/A</v>
      </c>
      <c r="X4590" s="39" t="e">
        <f>VLOOKUP(A4590,'[1]2019.30'!$A:$B,2,0)</f>
        <v>#N/A</v>
      </c>
      <c r="AJ4590" s="39" t="e">
        <f>VLOOKUP(A4590,[2]修订!$B:$C,2,0)</f>
        <v>#N/A</v>
      </c>
    </row>
    <row r="4591" s="39" customFormat="1" spans="1:36">
      <c r="A4591" s="55">
        <v>331005027</v>
      </c>
      <c r="B4591" s="52" t="s">
        <v>7597</v>
      </c>
      <c r="C4591" s="52"/>
      <c r="D4591" s="52"/>
      <c r="E4591" s="56" t="s">
        <v>28</v>
      </c>
      <c r="F4591" s="56">
        <v>950</v>
      </c>
      <c r="G4591" s="52"/>
      <c r="H4591" s="47"/>
      <c r="I4591" s="44"/>
      <c r="J4591" s="39" t="e">
        <f>VLOOKUP(A4591,'[1]2019.11'!$A:$B,2,0)</f>
        <v>#N/A</v>
      </c>
      <c r="X4591" s="39" t="e">
        <f>VLOOKUP(A4591,'[1]2019.30'!$A:$B,2,0)</f>
        <v>#N/A</v>
      </c>
      <c r="AJ4591" s="39" t="e">
        <f>VLOOKUP(A4591,[2]修订!$B:$C,2,0)</f>
        <v>#N/A</v>
      </c>
    </row>
    <row r="4592" s="39" customFormat="1" ht="72" spans="1:36">
      <c r="A4592" s="55">
        <v>331005028</v>
      </c>
      <c r="B4592" s="52" t="s">
        <v>7598</v>
      </c>
      <c r="C4592" s="52" t="s">
        <v>7599</v>
      </c>
      <c r="D4592" s="52" t="s">
        <v>7600</v>
      </c>
      <c r="E4592" s="56" t="s">
        <v>28</v>
      </c>
      <c r="F4592" s="56" t="s">
        <v>48</v>
      </c>
      <c r="G4592" s="52"/>
      <c r="H4592" s="57" t="s">
        <v>159</v>
      </c>
      <c r="J4592" s="39" t="e">
        <f>VLOOKUP(A4592,'[1]2019.11'!$A:$B,2,0)</f>
        <v>#N/A</v>
      </c>
      <c r="X4592" s="39" t="e">
        <f>VLOOKUP(A4592,'[1]2019.30'!$A:$B,2,0)</f>
        <v>#N/A</v>
      </c>
      <c r="AJ4592" s="39" t="e">
        <f>VLOOKUP(A4592,[2]修订!$B:$C,2,0)</f>
        <v>#N/A</v>
      </c>
    </row>
    <row r="4593" s="39" customFormat="1" spans="1:36">
      <c r="A4593" s="55">
        <v>331006</v>
      </c>
      <c r="B4593" s="52" t="s">
        <v>7601</v>
      </c>
      <c r="C4593" s="52"/>
      <c r="D4593" s="52" t="s">
        <v>7374</v>
      </c>
      <c r="E4593" s="56"/>
      <c r="F4593" s="56"/>
      <c r="G4593" s="52"/>
      <c r="H4593" s="47"/>
      <c r="I4593" s="44"/>
      <c r="J4593" s="39" t="str">
        <f>VLOOKUP(A4593,'[1]2019.11'!$A:$B,2,0)</f>
        <v>胆道手术</v>
      </c>
      <c r="K4593" s="39">
        <f>IF(B4593=J4593,0,1)</f>
        <v>0</v>
      </c>
      <c r="L4593" s="39">
        <v>0</v>
      </c>
      <c r="M4593" s="39">
        <f>IF(C4593=L4593,0,1)</f>
        <v>0</v>
      </c>
      <c r="N4593" s="39" t="str">
        <f>VLOOKUP(A4593,'[1]2019.11'!$A:$D,4,0)</f>
        <v>吻合器</v>
      </c>
      <c r="O4593" s="39">
        <f>IF(D4593=N4593,0,1)</f>
        <v>0</v>
      </c>
      <c r="P4593" s="39" t="e">
        <f>VLOOKUP(A4593:A4594,'[1]2019.11'!$A:$E,5,0)</f>
        <v>#REF!</v>
      </c>
      <c r="Q4593" s="39" t="e">
        <f>IF(E4593=P4593,0,1)</f>
        <v>#REF!</v>
      </c>
      <c r="R4593" s="39" t="e">
        <f>VLOOKUP(A4593,'[1]2019.11'!$A:$F,6,0)</f>
        <v>#REF!</v>
      </c>
      <c r="S4593" s="39" t="e">
        <f>IF(F4593=R4593,0,1)</f>
        <v>#REF!</v>
      </c>
      <c r="V4593" s="39">
        <v>0</v>
      </c>
      <c r="W4593" s="39">
        <f>IF(G4593=V4593,0,1)</f>
        <v>0</v>
      </c>
      <c r="X4593" s="39" t="str">
        <f>VLOOKUP(A4593,'[1]2019.30'!$A:$B,2,0)</f>
        <v>胆道手术</v>
      </c>
      <c r="Y4593" s="39">
        <f t="shared" ref="Y4593:Y4598" si="967">IF(B4593=X4593,0,1)</f>
        <v>0</v>
      </c>
      <c r="Z4593" s="39">
        <v>0</v>
      </c>
      <c r="AA4593" s="39">
        <f t="shared" ref="AA4593:AA4598" si="968">IF(C4593=Z4593,0,1)</f>
        <v>0</v>
      </c>
      <c r="AB4593" s="39" t="str">
        <f>VLOOKUP(A4593,'[1]2019.30'!$A:$D,4,0)</f>
        <v>吻合器</v>
      </c>
      <c r="AC4593" s="39">
        <f t="shared" ref="AC4593:AC4598" si="969">IF(D4593=AB4593,0,1)</f>
        <v>0</v>
      </c>
      <c r="AD4593" s="39" t="e">
        <f>VLOOKUP(A4593,'[1]2019.30'!$A:$E,5,0)</f>
        <v>#REF!</v>
      </c>
      <c r="AE4593" s="39" t="e">
        <f t="shared" ref="AE4593:AE4598" si="970">IF(E4593=AD4593,0,1)</f>
        <v>#REF!</v>
      </c>
      <c r="AF4593" s="39" t="e">
        <f>VLOOKUP(A4593,'[1]2019.30'!$A:$F,6,0)</f>
        <v>#REF!</v>
      </c>
      <c r="AG4593" s="39" t="e">
        <f t="shared" ref="AG4593:AG4598" si="971">IF(F4593=AF4593,0,1)</f>
        <v>#REF!</v>
      </c>
      <c r="AH4593" s="39">
        <v>0</v>
      </c>
      <c r="AI4593" s="39">
        <f>IF(G4593=AH4593,0,1)</f>
        <v>0</v>
      </c>
      <c r="AJ4593" s="39" t="e">
        <f>VLOOKUP(A4593,[2]修订!$B:$C,2,0)</f>
        <v>#N/A</v>
      </c>
    </row>
    <row r="4594" s="39" customFormat="1" spans="1:36">
      <c r="A4594" s="55">
        <v>331006001</v>
      </c>
      <c r="B4594" s="52" t="s">
        <v>7602</v>
      </c>
      <c r="C4594" s="52" t="s">
        <v>7603</v>
      </c>
      <c r="D4594" s="52"/>
      <c r="E4594" s="56" t="s">
        <v>28</v>
      </c>
      <c r="F4594" s="56">
        <v>1600</v>
      </c>
      <c r="G4594" s="52"/>
      <c r="H4594" s="47"/>
      <c r="I4594" s="44"/>
      <c r="J4594" s="39" t="e">
        <f>VLOOKUP(A4594,'[1]2019.11'!$A:$B,2,0)</f>
        <v>#N/A</v>
      </c>
      <c r="X4594" s="39" t="e">
        <f>VLOOKUP(A4594,'[1]2019.30'!$A:$B,2,0)</f>
        <v>#N/A</v>
      </c>
      <c r="AJ4594" s="39" t="e">
        <f>VLOOKUP(A4594,[2]修订!$B:$C,2,0)</f>
        <v>#N/A</v>
      </c>
    </row>
    <row r="4595" s="39" customFormat="1" ht="40.5" spans="1:36">
      <c r="A4595" s="55">
        <v>331006002</v>
      </c>
      <c r="B4595" s="52" t="s">
        <v>7604</v>
      </c>
      <c r="C4595" s="52" t="s">
        <v>7605</v>
      </c>
      <c r="D4595" s="52"/>
      <c r="E4595" s="56" t="s">
        <v>28</v>
      </c>
      <c r="F4595" s="56">
        <v>1725</v>
      </c>
      <c r="G4595" s="52"/>
      <c r="H4595" s="47" t="s">
        <v>557</v>
      </c>
      <c r="I4595" s="44"/>
      <c r="J4595" s="39" t="str">
        <f>VLOOKUP(A4595,'[1]2019.11'!$A:$B,2,0)</f>
        <v>胆囊切除术</v>
      </c>
      <c r="K4595" s="39">
        <f>IF(B4595=J4595,0,1)</f>
        <v>0</v>
      </c>
      <c r="L4595" s="39">
        <v>0</v>
      </c>
      <c r="M4595" s="39">
        <f>IF(C4595=L4595,0,1)</f>
        <v>1</v>
      </c>
      <c r="N4595" s="39" t="e">
        <f>VLOOKUP(A4595,'[1]2019.11'!$A:$D,4,0)</f>
        <v>#REF!</v>
      </c>
      <c r="O4595" s="39" t="e">
        <f>IF(D4595=N4595,0,1)</f>
        <v>#REF!</v>
      </c>
      <c r="P4595" s="39" t="str">
        <f>VLOOKUP(A4595:A4596,'[1]2019.11'!$A:$E,5,0)</f>
        <v>次</v>
      </c>
      <c r="Q4595" s="39">
        <f>IF(E4595=P4595,0,1)</f>
        <v>0</v>
      </c>
      <c r="R4595" s="39">
        <f>VLOOKUP(A4595,'[1]2019.11'!$A:$F,6,0)</f>
        <v>1500</v>
      </c>
      <c r="S4595" s="39">
        <f>IF(F4595=R4595,0,1)</f>
        <v>1</v>
      </c>
      <c r="T4595" s="39">
        <f>VLOOKUP(A4595,'[1]2019.30'!$A:$F,6,0)</f>
        <v>1725</v>
      </c>
      <c r="U4595" s="39">
        <f>IF(F4595=T4595,0,1)</f>
        <v>0</v>
      </c>
      <c r="V4595" s="39">
        <v>0</v>
      </c>
      <c r="W4595" s="39">
        <f>IF(G4595=V4595,0,1)</f>
        <v>0</v>
      </c>
      <c r="X4595" s="39" t="str">
        <f>VLOOKUP(A4595,'[1]2019.30'!$A:$B,2,0)</f>
        <v>胆囊切除术</v>
      </c>
      <c r="Y4595" s="39">
        <f t="shared" si="967"/>
        <v>0</v>
      </c>
      <c r="Z4595" s="39">
        <v>0</v>
      </c>
      <c r="AA4595" s="39">
        <f t="shared" si="968"/>
        <v>1</v>
      </c>
      <c r="AB4595" s="39" t="e">
        <f>VLOOKUP(A4595,'[1]2019.30'!$A:$D,4,0)</f>
        <v>#REF!</v>
      </c>
      <c r="AC4595" s="39" t="e">
        <f t="shared" si="969"/>
        <v>#REF!</v>
      </c>
      <c r="AD4595" s="39" t="str">
        <f>VLOOKUP(A4595,'[1]2019.30'!$A:$E,5,0)</f>
        <v>次</v>
      </c>
      <c r="AE4595" s="39">
        <f t="shared" si="970"/>
        <v>0</v>
      </c>
      <c r="AF4595" s="39">
        <f>VLOOKUP(A4595,'[1]2019.30'!$A:$F,6,0)</f>
        <v>1725</v>
      </c>
      <c r="AG4595" s="39">
        <f t="shared" si="971"/>
        <v>0</v>
      </c>
      <c r="AH4595" s="39">
        <v>0</v>
      </c>
      <c r="AI4595" s="39">
        <f>IF(G4595=AH4595,0,1)</f>
        <v>0</v>
      </c>
      <c r="AJ4595" s="39" t="e">
        <f>VLOOKUP(A4595,[2]修订!$B:$C,2,0)</f>
        <v>#N/A</v>
      </c>
    </row>
    <row r="4596" s="39" customFormat="1" spans="1:36">
      <c r="A4596" s="55">
        <v>331006003</v>
      </c>
      <c r="B4596" s="52" t="s">
        <v>7606</v>
      </c>
      <c r="C4596" s="52"/>
      <c r="D4596" s="52"/>
      <c r="E4596" s="56" t="s">
        <v>28</v>
      </c>
      <c r="F4596" s="56">
        <v>950</v>
      </c>
      <c r="G4596" s="52"/>
      <c r="H4596" s="47"/>
      <c r="I4596" s="44"/>
      <c r="J4596" s="39" t="e">
        <f>VLOOKUP(A4596,'[1]2019.11'!$A:$B,2,0)</f>
        <v>#N/A</v>
      </c>
      <c r="X4596" s="39" t="e">
        <f>VLOOKUP(A4596,'[1]2019.30'!$A:$B,2,0)</f>
        <v>#N/A</v>
      </c>
      <c r="AJ4596" s="39" t="e">
        <f>VLOOKUP(A4596,[2]修订!$B:$C,2,0)</f>
        <v>#N/A</v>
      </c>
    </row>
    <row r="4597" s="39" customFormat="1" spans="1:36">
      <c r="A4597" s="55">
        <v>331006004</v>
      </c>
      <c r="B4597" s="52" t="s">
        <v>7607</v>
      </c>
      <c r="C4597" s="52" t="s">
        <v>7608</v>
      </c>
      <c r="D4597" s="52"/>
      <c r="E4597" s="56" t="s">
        <v>28</v>
      </c>
      <c r="F4597" s="56">
        <v>3480</v>
      </c>
      <c r="G4597" s="52"/>
      <c r="H4597" s="47" t="s">
        <v>68</v>
      </c>
      <c r="I4597" s="44"/>
      <c r="J4597" s="39" t="e">
        <f>VLOOKUP(A4597,'[1]2019.11'!$A:$B,2,0)</f>
        <v>#N/A</v>
      </c>
      <c r="X4597" s="39" t="str">
        <f>VLOOKUP(A4597,'[1]2019.30'!$A:$B,2,0)</f>
        <v>高位胆管癌根治术</v>
      </c>
      <c r="Y4597" s="39">
        <f t="shared" si="967"/>
        <v>0</v>
      </c>
      <c r="Z4597" s="39" t="s">
        <v>7608</v>
      </c>
      <c r="AA4597" s="39">
        <f t="shared" si="968"/>
        <v>0</v>
      </c>
      <c r="AB4597" s="39" t="e">
        <f>VLOOKUP(A4597,'[1]2019.30'!$A:$D,4,0)</f>
        <v>#REF!</v>
      </c>
      <c r="AC4597" s="39" t="e">
        <f t="shared" si="969"/>
        <v>#REF!</v>
      </c>
      <c r="AD4597" s="39" t="str">
        <f>VLOOKUP(A4597,'[1]2019.30'!$A:$E,5,0)</f>
        <v>次</v>
      </c>
      <c r="AE4597" s="39">
        <f t="shared" si="970"/>
        <v>0</v>
      </c>
      <c r="AF4597" s="39">
        <f>VLOOKUP(A4597,'[1]2019.30'!$A:$F,6,0)</f>
        <v>3480</v>
      </c>
      <c r="AG4597" s="39">
        <f t="shared" si="971"/>
        <v>0</v>
      </c>
      <c r="AH4597" s="39">
        <v>0</v>
      </c>
      <c r="AI4597" s="39">
        <f>IF(G4597=AH4597,0,1)</f>
        <v>0</v>
      </c>
      <c r="AJ4597" s="39" t="e">
        <f>VLOOKUP(A4597,[2]修订!$B:$C,2,0)</f>
        <v>#N/A</v>
      </c>
    </row>
    <row r="4598" s="39" customFormat="1" ht="24" spans="1:36">
      <c r="A4598" s="55">
        <v>331006005</v>
      </c>
      <c r="B4598" s="52" t="s">
        <v>7609</v>
      </c>
      <c r="C4598" s="52" t="s">
        <v>7610</v>
      </c>
      <c r="D4598" s="52"/>
      <c r="E4598" s="56" t="s">
        <v>28</v>
      </c>
      <c r="F4598" s="56">
        <v>3420</v>
      </c>
      <c r="G4598" s="52" t="s">
        <v>7611</v>
      </c>
      <c r="H4598" s="47" t="s">
        <v>68</v>
      </c>
      <c r="I4598" s="44"/>
      <c r="J4598" s="39" t="e">
        <f>VLOOKUP(A4598,'[1]2019.11'!$A:$B,2,0)</f>
        <v>#N/A</v>
      </c>
      <c r="X4598" s="39" t="str">
        <f>VLOOKUP(A4598,'[1]2019.30'!$A:$B,2,0)</f>
        <v>肝胆总管切开取石+空肠Roux-y吻合术</v>
      </c>
      <c r="Y4598" s="39">
        <f t="shared" si="967"/>
        <v>0</v>
      </c>
      <c r="Z4598" s="39" t="s">
        <v>7610</v>
      </c>
      <c r="AA4598" s="39">
        <f t="shared" si="968"/>
        <v>0</v>
      </c>
      <c r="AB4598" s="39" t="e">
        <f>VLOOKUP(A4598,'[1]2019.30'!$A:$D,4,0)</f>
        <v>#REF!</v>
      </c>
      <c r="AC4598" s="39" t="e">
        <f t="shared" si="969"/>
        <v>#REF!</v>
      </c>
      <c r="AD4598" s="39" t="str">
        <f>VLOOKUP(A4598,'[1]2019.30'!$A:$E,5,0)</f>
        <v>次</v>
      </c>
      <c r="AE4598" s="39">
        <f t="shared" si="970"/>
        <v>0</v>
      </c>
      <c r="AF4598" s="39">
        <f>VLOOKUP(A4598,'[1]2019.30'!$A:$F,6,0)</f>
        <v>3420</v>
      </c>
      <c r="AG4598" s="39">
        <f t="shared" si="971"/>
        <v>0</v>
      </c>
      <c r="AH4598" s="39" t="s">
        <v>7611</v>
      </c>
      <c r="AI4598" s="39">
        <f>IF(G4598=AH4598,0,1)</f>
        <v>0</v>
      </c>
      <c r="AJ4598" s="39" t="e">
        <f>VLOOKUP(A4598,[2]修订!$B:$C,2,0)</f>
        <v>#N/A</v>
      </c>
    </row>
    <row r="4599" s="39" customFormat="1" ht="24" spans="1:36">
      <c r="A4599" s="55">
        <v>331006006</v>
      </c>
      <c r="B4599" s="52" t="s">
        <v>7612</v>
      </c>
      <c r="C4599" s="52" t="s">
        <v>7613</v>
      </c>
      <c r="D4599" s="52"/>
      <c r="E4599" s="56" t="s">
        <v>28</v>
      </c>
      <c r="F4599" s="56">
        <v>1850</v>
      </c>
      <c r="G4599" s="52"/>
      <c r="H4599" s="47"/>
      <c r="I4599" s="44"/>
      <c r="J4599" s="39" t="e">
        <f>VLOOKUP(A4599,'[1]2019.11'!$A:$B,2,0)</f>
        <v>#N/A</v>
      </c>
      <c r="X4599" s="39" t="e">
        <f>VLOOKUP(A4599,'[1]2019.30'!$A:$B,2,0)</f>
        <v>#N/A</v>
      </c>
      <c r="AJ4599" s="39" t="e">
        <f>VLOOKUP(A4599,[2]修订!$B:$C,2,0)</f>
        <v>#N/A</v>
      </c>
    </row>
    <row r="4600" s="39" customFormat="1" spans="1:36">
      <c r="A4600" s="55">
        <v>331006007</v>
      </c>
      <c r="B4600" s="52" t="s">
        <v>7614</v>
      </c>
      <c r="C4600" s="52" t="s">
        <v>7615</v>
      </c>
      <c r="D4600" s="52"/>
      <c r="E4600" s="56" t="s">
        <v>28</v>
      </c>
      <c r="F4600" s="56">
        <v>950</v>
      </c>
      <c r="G4600" s="52"/>
      <c r="H4600" s="47"/>
      <c r="I4600" s="44"/>
      <c r="J4600" s="39" t="e">
        <f>VLOOKUP(A4600,'[1]2019.11'!$A:$B,2,0)</f>
        <v>#N/A</v>
      </c>
      <c r="X4600" s="39" t="e">
        <f>VLOOKUP(A4600,'[1]2019.30'!$A:$B,2,0)</f>
        <v>#N/A</v>
      </c>
      <c r="AJ4600" s="39" t="e">
        <f>VLOOKUP(A4600,[2]修订!$B:$C,2,0)</f>
        <v>#N/A</v>
      </c>
    </row>
    <row r="4601" s="39" customFormat="1" spans="1:36">
      <c r="A4601" s="55">
        <v>331006008</v>
      </c>
      <c r="B4601" s="52" t="s">
        <v>7616</v>
      </c>
      <c r="C4601" s="52"/>
      <c r="D4601" s="52"/>
      <c r="E4601" s="56" t="s">
        <v>28</v>
      </c>
      <c r="F4601" s="56">
        <v>1850</v>
      </c>
      <c r="G4601" s="52" t="s">
        <v>7617</v>
      </c>
      <c r="H4601" s="47"/>
      <c r="I4601" s="44"/>
      <c r="J4601" s="39" t="e">
        <f>VLOOKUP(A4601,'[1]2019.11'!$A:$B,2,0)</f>
        <v>#N/A</v>
      </c>
      <c r="X4601" s="39" t="e">
        <f>VLOOKUP(A4601,'[1]2019.30'!$A:$B,2,0)</f>
        <v>#N/A</v>
      </c>
      <c r="AJ4601" s="39" t="e">
        <f>VLOOKUP(A4601,[2]修订!$B:$C,2,0)</f>
        <v>#N/A</v>
      </c>
    </row>
    <row r="4602" s="39" customFormat="1" spans="1:36">
      <c r="A4602" s="55">
        <v>331006009</v>
      </c>
      <c r="B4602" s="52" t="s">
        <v>7618</v>
      </c>
      <c r="C4602" s="52"/>
      <c r="D4602" s="52"/>
      <c r="E4602" s="56" t="s">
        <v>28</v>
      </c>
      <c r="F4602" s="56">
        <v>1000</v>
      </c>
      <c r="G4602" s="52"/>
      <c r="H4602" s="47"/>
      <c r="I4602" s="44"/>
      <c r="J4602" s="39" t="e">
        <f>VLOOKUP(A4602,'[1]2019.11'!$A:$B,2,0)</f>
        <v>#N/A</v>
      </c>
      <c r="X4602" s="39" t="e">
        <f>VLOOKUP(A4602,'[1]2019.30'!$A:$B,2,0)</f>
        <v>#N/A</v>
      </c>
      <c r="AJ4602" s="39" t="e">
        <f>VLOOKUP(A4602,[2]修订!$B:$C,2,0)</f>
        <v>#N/A</v>
      </c>
    </row>
    <row r="4603" s="39" customFormat="1" ht="72" spans="1:36">
      <c r="A4603" s="55">
        <v>331006010</v>
      </c>
      <c r="B4603" s="52" t="s">
        <v>7619</v>
      </c>
      <c r="C4603" s="52" t="s">
        <v>7620</v>
      </c>
      <c r="D4603" s="52" t="s">
        <v>4626</v>
      </c>
      <c r="E4603" s="56" t="s">
        <v>28</v>
      </c>
      <c r="F4603" s="56">
        <v>2250</v>
      </c>
      <c r="G4603" s="52"/>
      <c r="H4603" s="47"/>
      <c r="I4603" s="44"/>
      <c r="J4603" s="39" t="e">
        <f>VLOOKUP(A4603,'[1]2019.11'!$A:$B,2,0)</f>
        <v>#N/A</v>
      </c>
      <c r="X4603" s="39" t="e">
        <f>VLOOKUP(A4603,'[1]2019.30'!$A:$B,2,0)</f>
        <v>#N/A</v>
      </c>
      <c r="AJ4603" s="39" t="e">
        <f>VLOOKUP(A4603,[2]修订!$B:$C,2,0)</f>
        <v>#N/A</v>
      </c>
    </row>
    <row r="4604" s="39" customFormat="1" ht="27" spans="1:36">
      <c r="A4604" s="55">
        <v>331006011</v>
      </c>
      <c r="B4604" s="52" t="s">
        <v>7621</v>
      </c>
      <c r="C4604" s="52" t="s">
        <v>7622</v>
      </c>
      <c r="D4604" s="52"/>
      <c r="E4604" s="56" t="s">
        <v>28</v>
      </c>
      <c r="F4604" s="56">
        <v>2430</v>
      </c>
      <c r="G4604" s="52" t="s">
        <v>7623</v>
      </c>
      <c r="H4604" s="47" t="s">
        <v>40</v>
      </c>
      <c r="I4604" s="44"/>
      <c r="J4604" s="39" t="str">
        <f>VLOOKUP(A4604,'[1]2019.11'!$A:$B,2,0)</f>
        <v>胆总管探查T管引流术</v>
      </c>
      <c r="K4604" s="39">
        <f>IF(B4604=J4604,0,1)</f>
        <v>0</v>
      </c>
      <c r="L4604" s="39" t="s">
        <v>7622</v>
      </c>
      <c r="M4604" s="39">
        <f>IF(C4604=L4604,0,1)</f>
        <v>0</v>
      </c>
      <c r="N4604" s="39" t="e">
        <f>VLOOKUP(A4604,'[1]2019.11'!$A:$D,4,0)</f>
        <v>#REF!</v>
      </c>
      <c r="O4604" s="39" t="e">
        <f>IF(D4604=N4604,0,1)</f>
        <v>#REF!</v>
      </c>
      <c r="P4604" s="39" t="str">
        <f>VLOOKUP(A4604:A4605,'[1]2019.11'!$A:$E,5,0)</f>
        <v>次</v>
      </c>
      <c r="Q4604" s="39">
        <f>IF(E4604=P4604,0,1)</f>
        <v>0</v>
      </c>
      <c r="R4604" s="39">
        <f>VLOOKUP(A4604,'[1]2019.11'!$A:$F,6,0)</f>
        <v>2210</v>
      </c>
      <c r="S4604" s="39">
        <f>IF(F4604=R4604,0,1)</f>
        <v>1</v>
      </c>
      <c r="T4604" s="39">
        <f>VLOOKUP(A4604,'[1]2019.30'!$A:$F,6,0)</f>
        <v>2430</v>
      </c>
      <c r="U4604" s="39">
        <f>IF(F4604=T4604,0,1)</f>
        <v>0</v>
      </c>
      <c r="V4604" s="39" t="s">
        <v>7623</v>
      </c>
      <c r="W4604" s="39">
        <f>IF(G4604=V4604,0,1)</f>
        <v>0</v>
      </c>
      <c r="X4604" s="39" t="str">
        <f>VLOOKUP(A4604,'[1]2019.30'!$A:$B,2,0)</f>
        <v>胆总管探查T管引流术</v>
      </c>
      <c r="Y4604" s="39">
        <f t="shared" ref="Y4604:Y4607" si="972">IF(B4604=X4604,0,1)</f>
        <v>0</v>
      </c>
      <c r="Z4604" s="39" t="s">
        <v>7622</v>
      </c>
      <c r="AA4604" s="39">
        <f t="shared" ref="AA4604:AA4607" si="973">IF(C4604=Z4604,0,1)</f>
        <v>0</v>
      </c>
      <c r="AB4604" s="39" t="e">
        <f>VLOOKUP(A4604,'[1]2019.30'!$A:$D,4,0)</f>
        <v>#REF!</v>
      </c>
      <c r="AC4604" s="39" t="e">
        <f t="shared" ref="AC4604:AC4607" si="974">IF(D4604=AB4604,0,1)</f>
        <v>#REF!</v>
      </c>
      <c r="AD4604" s="39" t="str">
        <f>VLOOKUP(A4604,'[1]2019.30'!$A:$E,5,0)</f>
        <v>次</v>
      </c>
      <c r="AE4604" s="39">
        <f t="shared" ref="AE4604:AE4607" si="975">IF(E4604=AD4604,0,1)</f>
        <v>0</v>
      </c>
      <c r="AF4604" s="39">
        <f>VLOOKUP(A4604,'[1]2019.30'!$A:$F,6,0)</f>
        <v>2430</v>
      </c>
      <c r="AG4604" s="39">
        <f t="shared" ref="AG4604:AG4607" si="976">IF(F4604=AF4604,0,1)</f>
        <v>0</v>
      </c>
      <c r="AH4604" s="39" t="s">
        <v>7623</v>
      </c>
      <c r="AI4604" s="39">
        <f>IF(G4604=AH4604,0,1)</f>
        <v>0</v>
      </c>
      <c r="AJ4604" s="39" t="e">
        <f>VLOOKUP(A4604,[2]修订!$B:$C,2,0)</f>
        <v>#N/A</v>
      </c>
    </row>
    <row r="4605" s="39" customFormat="1" ht="27" spans="1:36">
      <c r="A4605" s="55">
        <v>331006012</v>
      </c>
      <c r="B4605" s="52" t="s">
        <v>7621</v>
      </c>
      <c r="C4605" s="52" t="s">
        <v>7624</v>
      </c>
      <c r="D4605" s="52"/>
      <c r="E4605" s="56" t="s">
        <v>28</v>
      </c>
      <c r="F4605" s="56">
        <v>2520</v>
      </c>
      <c r="G4605" s="52"/>
      <c r="H4605" s="47" t="s">
        <v>1543</v>
      </c>
      <c r="I4605" s="44"/>
      <c r="J4605" s="39" t="e">
        <f>VLOOKUP(A4605,'[1]2019.11'!$A:$B,2,0)</f>
        <v>#N/A</v>
      </c>
      <c r="X4605" s="39" t="str">
        <f>VLOOKUP(A4605,'[1]2019.30'!$A:$B,2,0)</f>
        <v>胆总管探查T管引流术</v>
      </c>
      <c r="Y4605" s="39">
        <f t="shared" si="972"/>
        <v>0</v>
      </c>
      <c r="Z4605" s="39">
        <v>0</v>
      </c>
      <c r="AA4605" s="39">
        <f t="shared" si="973"/>
        <v>1</v>
      </c>
      <c r="AB4605" s="39" t="e">
        <f>VLOOKUP(A4605,'[1]2019.30'!$A:$D,4,0)</f>
        <v>#REF!</v>
      </c>
      <c r="AC4605" s="39" t="e">
        <f t="shared" si="974"/>
        <v>#REF!</v>
      </c>
      <c r="AD4605" s="39" t="str">
        <f>VLOOKUP(A4605,'[1]2019.30'!$A:$E,5,0)</f>
        <v>次</v>
      </c>
      <c r="AE4605" s="39">
        <f t="shared" si="975"/>
        <v>0</v>
      </c>
      <c r="AF4605" s="39">
        <f>VLOOKUP(A4605,'[1]2019.30'!$A:$F,6,0)</f>
        <v>2520</v>
      </c>
      <c r="AG4605" s="39">
        <f t="shared" si="976"/>
        <v>0</v>
      </c>
      <c r="AH4605" s="39">
        <v>0</v>
      </c>
      <c r="AI4605" s="39">
        <f>IF(G4605=AH4605,0,1)</f>
        <v>0</v>
      </c>
      <c r="AJ4605" s="39" t="e">
        <f>VLOOKUP(A4605,[2]修订!$B:$C,2,0)</f>
        <v>#N/A</v>
      </c>
    </row>
    <row r="4606" s="39" customFormat="1" ht="27" spans="1:36">
      <c r="A4606" s="55">
        <v>331006013</v>
      </c>
      <c r="B4606" s="52" t="s">
        <v>7625</v>
      </c>
      <c r="C4606" s="52"/>
      <c r="D4606" s="52"/>
      <c r="E4606" s="56" t="s">
        <v>28</v>
      </c>
      <c r="F4606" s="56">
        <v>1800</v>
      </c>
      <c r="G4606" s="52"/>
      <c r="H4606" s="47" t="s">
        <v>40</v>
      </c>
      <c r="I4606" s="44"/>
      <c r="J4606" s="39" t="str">
        <f>VLOOKUP(A4606,'[1]2019.11'!$A:$B,2,0)</f>
        <v>经十二指肠镜乳头扩张术</v>
      </c>
      <c r="K4606" s="39">
        <f>IF(B4606=J4606,0,1)</f>
        <v>1</v>
      </c>
      <c r="L4606" s="39">
        <v>0</v>
      </c>
      <c r="M4606" s="39">
        <f>IF(C4606=L4606,0,1)</f>
        <v>0</v>
      </c>
      <c r="N4606" s="39" t="e">
        <f>VLOOKUP(A4606,'[1]2019.11'!$A:$D,4,0)</f>
        <v>#REF!</v>
      </c>
      <c r="O4606" s="39" t="e">
        <f>IF(D4606=N4606,0,1)</f>
        <v>#REF!</v>
      </c>
      <c r="P4606" s="39" t="str">
        <f>VLOOKUP(A4606:A4607,'[1]2019.11'!$A:$E,5,0)</f>
        <v>次</v>
      </c>
      <c r="Q4606" s="39">
        <f>IF(E4606=P4606,0,1)</f>
        <v>0</v>
      </c>
      <c r="R4606" s="39">
        <f>VLOOKUP(A4606,'[1]2019.11'!$A:$F,6,0)</f>
        <v>1650</v>
      </c>
      <c r="S4606" s="39">
        <f>IF(F4606=R4606,0,1)</f>
        <v>1</v>
      </c>
      <c r="T4606" s="39">
        <f>VLOOKUP(A4606,'[1]2019.30'!$A:$F,6,0)</f>
        <v>1800</v>
      </c>
      <c r="U4606" s="39">
        <f>IF(F4606=T4606,0,1)</f>
        <v>0</v>
      </c>
      <c r="V4606" s="39">
        <v>0</v>
      </c>
      <c r="W4606" s="39">
        <f>IF(G4606=V4606,0,1)</f>
        <v>0</v>
      </c>
      <c r="X4606" s="39" t="str">
        <f>VLOOKUP(A4606,'[1]2019.30'!$A:$B,2,0)</f>
        <v>内镜下十二指肠乳头肌切开(扩张)术</v>
      </c>
      <c r="Y4606" s="39">
        <f t="shared" si="972"/>
        <v>0</v>
      </c>
      <c r="Z4606" s="39">
        <v>0</v>
      </c>
      <c r="AA4606" s="39">
        <f t="shared" si="973"/>
        <v>0</v>
      </c>
      <c r="AB4606" s="39" t="e">
        <f>VLOOKUP(A4606,'[1]2019.30'!$A:$D,4,0)</f>
        <v>#REF!</v>
      </c>
      <c r="AC4606" s="39" t="e">
        <f t="shared" si="974"/>
        <v>#REF!</v>
      </c>
      <c r="AD4606" s="39" t="str">
        <f>VLOOKUP(A4606,'[1]2019.30'!$A:$E,5,0)</f>
        <v>次</v>
      </c>
      <c r="AE4606" s="39">
        <f t="shared" si="975"/>
        <v>0</v>
      </c>
      <c r="AF4606" s="39">
        <f>VLOOKUP(A4606,'[1]2019.30'!$A:$F,6,0)</f>
        <v>1800</v>
      </c>
      <c r="AG4606" s="39">
        <f t="shared" si="976"/>
        <v>0</v>
      </c>
      <c r="AH4606" s="39">
        <v>0</v>
      </c>
      <c r="AI4606" s="39">
        <f>IF(G4606=AH4606,0,1)</f>
        <v>0</v>
      </c>
      <c r="AJ4606" s="39" t="e">
        <f>VLOOKUP(A4606,[2]修订!$B:$C,2,0)</f>
        <v>#N/A</v>
      </c>
    </row>
    <row r="4607" s="39" customFormat="1" ht="24" spans="1:36">
      <c r="A4607" s="55">
        <v>331006014</v>
      </c>
      <c r="B4607" s="52" t="s">
        <v>7626</v>
      </c>
      <c r="C4607" s="52"/>
      <c r="D4607" s="52"/>
      <c r="E4607" s="56" t="s">
        <v>28</v>
      </c>
      <c r="F4607" s="56">
        <v>1625</v>
      </c>
      <c r="G4607" s="52"/>
      <c r="H4607" s="47" t="s">
        <v>68</v>
      </c>
      <c r="I4607" s="44"/>
      <c r="J4607" s="39" t="e">
        <f>VLOOKUP(A4607,'[1]2019.11'!$A:$B,2,0)</f>
        <v>#N/A</v>
      </c>
      <c r="X4607" s="39" t="str">
        <f>VLOOKUP(A4607,'[1]2019.30'!$A:$B,2,0)</f>
        <v>经十二指肠奥狄氏括约肌切开成形术</v>
      </c>
      <c r="Y4607" s="39">
        <f t="shared" si="972"/>
        <v>0</v>
      </c>
      <c r="Z4607" s="39">
        <v>0</v>
      </c>
      <c r="AA4607" s="39">
        <f t="shared" si="973"/>
        <v>0</v>
      </c>
      <c r="AB4607" s="39" t="e">
        <f>VLOOKUP(A4607,'[1]2019.30'!$A:$D,4,0)</f>
        <v>#REF!</v>
      </c>
      <c r="AC4607" s="39" t="e">
        <f t="shared" si="974"/>
        <v>#REF!</v>
      </c>
      <c r="AD4607" s="39" t="str">
        <f>VLOOKUP(A4607,'[1]2019.30'!$A:$E,5,0)</f>
        <v>次</v>
      </c>
      <c r="AE4607" s="39">
        <f t="shared" si="975"/>
        <v>0</v>
      </c>
      <c r="AF4607" s="39">
        <f>VLOOKUP(A4607,'[1]2019.30'!$A:$F,6,0)</f>
        <v>1625</v>
      </c>
      <c r="AG4607" s="39">
        <f t="shared" si="976"/>
        <v>0</v>
      </c>
      <c r="AH4607" s="39">
        <v>0</v>
      </c>
      <c r="AI4607" s="39">
        <f>IF(G4607=AH4607,0,1)</f>
        <v>0</v>
      </c>
      <c r="AJ4607" s="39" t="e">
        <f>VLOOKUP(A4607,[2]修订!$B:$C,2,0)</f>
        <v>#N/A</v>
      </c>
    </row>
    <row r="4608" s="39" customFormat="1" ht="24" spans="1:36">
      <c r="A4608" s="55">
        <v>331006015</v>
      </c>
      <c r="B4608" s="52" t="s">
        <v>7627</v>
      </c>
      <c r="C4608" s="52" t="s">
        <v>7628</v>
      </c>
      <c r="D4608" s="52"/>
      <c r="E4608" s="56" t="s">
        <v>28</v>
      </c>
      <c r="F4608" s="56">
        <v>2050</v>
      </c>
      <c r="G4608" s="52"/>
      <c r="H4608" s="47"/>
      <c r="I4608" s="44"/>
      <c r="J4608" s="39" t="e">
        <f>VLOOKUP(A4608,'[1]2019.11'!$A:$B,2,0)</f>
        <v>#N/A</v>
      </c>
      <c r="X4608" s="39" t="e">
        <f>VLOOKUP(A4608,'[1]2019.30'!$A:$B,2,0)</f>
        <v>#N/A</v>
      </c>
      <c r="AJ4608" s="39" t="e">
        <f>VLOOKUP(A4608,[2]修订!$B:$C,2,0)</f>
        <v>#N/A</v>
      </c>
    </row>
    <row r="4609" s="39" customFormat="1" ht="24" spans="1:36">
      <c r="A4609" s="55">
        <v>331006016</v>
      </c>
      <c r="B4609" s="52" t="s">
        <v>7629</v>
      </c>
      <c r="C4609" s="52"/>
      <c r="D4609" s="52"/>
      <c r="E4609" s="56" t="s">
        <v>28</v>
      </c>
      <c r="F4609" s="56">
        <v>2250</v>
      </c>
      <c r="G4609" s="52"/>
      <c r="H4609" s="47"/>
      <c r="I4609" s="44"/>
      <c r="J4609" s="39" t="e">
        <f>VLOOKUP(A4609,'[1]2019.11'!$A:$B,2,0)</f>
        <v>#N/A</v>
      </c>
      <c r="X4609" s="39" t="e">
        <f>VLOOKUP(A4609,'[1]2019.30'!$A:$B,2,0)</f>
        <v>#N/A</v>
      </c>
      <c r="AJ4609" s="39" t="e">
        <f>VLOOKUP(A4609,[2]修订!$B:$C,2,0)</f>
        <v>#N/A</v>
      </c>
    </row>
    <row r="4610" s="39" customFormat="1" spans="1:36">
      <c r="A4610" s="55">
        <v>331006017</v>
      </c>
      <c r="B4610" s="52" t="s">
        <v>7630</v>
      </c>
      <c r="C4610" s="52" t="s">
        <v>7628</v>
      </c>
      <c r="D4610" s="52"/>
      <c r="E4610" s="56" t="s">
        <v>28</v>
      </c>
      <c r="F4610" s="56">
        <v>1850</v>
      </c>
      <c r="G4610" s="52"/>
      <c r="H4610" s="47"/>
      <c r="I4610" s="44"/>
      <c r="J4610" s="39" t="e">
        <f>VLOOKUP(A4610,'[1]2019.11'!$A:$B,2,0)</f>
        <v>#N/A</v>
      </c>
      <c r="X4610" s="39" t="e">
        <f>VLOOKUP(A4610,'[1]2019.30'!$A:$B,2,0)</f>
        <v>#N/A</v>
      </c>
      <c r="AJ4610" s="39" t="e">
        <f>VLOOKUP(A4610,[2]修订!$B:$C,2,0)</f>
        <v>#N/A</v>
      </c>
    </row>
    <row r="4611" s="39" customFormat="1" ht="24" spans="1:36">
      <c r="A4611" s="55">
        <v>331006018</v>
      </c>
      <c r="B4611" s="52" t="s">
        <v>7631</v>
      </c>
      <c r="C4611" s="52" t="s">
        <v>7632</v>
      </c>
      <c r="D4611" s="52" t="s">
        <v>7633</v>
      </c>
      <c r="E4611" s="56" t="s">
        <v>28</v>
      </c>
      <c r="F4611" s="56">
        <v>2350</v>
      </c>
      <c r="G4611" s="52"/>
      <c r="H4611" s="47"/>
      <c r="I4611" s="44"/>
      <c r="J4611" s="39" t="e">
        <f>VLOOKUP(A4611,'[1]2019.11'!$A:$B,2,0)</f>
        <v>#N/A</v>
      </c>
      <c r="X4611" s="39" t="e">
        <f>VLOOKUP(A4611,'[1]2019.30'!$A:$B,2,0)</f>
        <v>#N/A</v>
      </c>
      <c r="AJ4611" s="39" t="e">
        <f>VLOOKUP(A4611,[2]修订!$B:$C,2,0)</f>
        <v>#N/A</v>
      </c>
    </row>
    <row r="4612" s="39" customFormat="1" spans="1:36">
      <c r="A4612" s="55">
        <v>331006019</v>
      </c>
      <c r="B4612" s="52" t="s">
        <v>7634</v>
      </c>
      <c r="C4612" s="52"/>
      <c r="D4612" s="52" t="s">
        <v>4589</v>
      </c>
      <c r="E4612" s="56" t="s">
        <v>28</v>
      </c>
      <c r="F4612" s="56" t="s">
        <v>526</v>
      </c>
      <c r="G4612" s="52"/>
      <c r="H4612" s="47"/>
      <c r="I4612" s="44"/>
      <c r="J4612" s="39" t="e">
        <f>VLOOKUP(A4612,'[1]2019.11'!$A:$B,2,0)</f>
        <v>#N/A</v>
      </c>
      <c r="X4612" s="39" t="e">
        <f>VLOOKUP(A4612,'[1]2019.30'!$A:$B,2,0)</f>
        <v>#N/A</v>
      </c>
      <c r="AJ4612" s="39" t="e">
        <f>VLOOKUP(A4612,[2]修订!$B:$C,2,0)</f>
        <v>#N/A</v>
      </c>
    </row>
    <row r="4613" s="39" customFormat="1" spans="1:36">
      <c r="A4613" s="55">
        <v>331006020</v>
      </c>
      <c r="B4613" s="52" t="s">
        <v>7635</v>
      </c>
      <c r="C4613" s="52" t="s">
        <v>7636</v>
      </c>
      <c r="D4613" s="52"/>
      <c r="E4613" s="56" t="s">
        <v>28</v>
      </c>
      <c r="F4613" s="56">
        <v>3180</v>
      </c>
      <c r="G4613" s="52"/>
      <c r="H4613" s="47" t="s">
        <v>68</v>
      </c>
      <c r="I4613" s="44"/>
      <c r="J4613" s="39" t="e">
        <f>VLOOKUP(A4613,'[1]2019.11'!$A:$B,2,0)</f>
        <v>#N/A</v>
      </c>
      <c r="X4613" s="39" t="str">
        <f>VLOOKUP(A4613,'[1]2019.30'!$A:$B,2,0)</f>
        <v>胆囊癌根治术</v>
      </c>
      <c r="Y4613" s="39">
        <f t="shared" ref="Y4613:Y4615" si="977">IF(B4613=X4613,0,1)</f>
        <v>0</v>
      </c>
      <c r="Z4613" s="39" t="s">
        <v>7636</v>
      </c>
      <c r="AA4613" s="39">
        <f t="shared" ref="AA4613:AA4615" si="978">IF(C4613=Z4613,0,1)</f>
        <v>0</v>
      </c>
      <c r="AB4613" s="39" t="e">
        <f>VLOOKUP(A4613,'[1]2019.30'!$A:$D,4,0)</f>
        <v>#REF!</v>
      </c>
      <c r="AC4613" s="39" t="e">
        <f t="shared" ref="AC4613:AC4615" si="979">IF(D4613=AB4613,0,1)</f>
        <v>#REF!</v>
      </c>
      <c r="AD4613" s="39" t="str">
        <f>VLOOKUP(A4613,'[1]2019.30'!$A:$E,5,0)</f>
        <v>次</v>
      </c>
      <c r="AE4613" s="39">
        <f t="shared" ref="AE4613:AE4615" si="980">IF(E4613=AD4613,0,1)</f>
        <v>0</v>
      </c>
      <c r="AF4613" s="39">
        <f>VLOOKUP(A4613,'[1]2019.30'!$A:$F,6,0)</f>
        <v>3180</v>
      </c>
      <c r="AG4613" s="39">
        <f t="shared" ref="AG4613:AG4615" si="981">IF(F4613=AF4613,0,1)</f>
        <v>0</v>
      </c>
      <c r="AH4613" s="39">
        <v>0</v>
      </c>
      <c r="AI4613" s="39">
        <f>IF(G4613=AH4613,0,1)</f>
        <v>0</v>
      </c>
      <c r="AJ4613" s="39" t="e">
        <f>VLOOKUP(A4613,[2]修订!$B:$C,2,0)</f>
        <v>#N/A</v>
      </c>
    </row>
    <row r="4614" s="39" customFormat="1" spans="1:36">
      <c r="A4614" s="55">
        <v>331007</v>
      </c>
      <c r="B4614" s="52" t="s">
        <v>7637</v>
      </c>
      <c r="C4614" s="52"/>
      <c r="D4614" s="52"/>
      <c r="E4614" s="56"/>
      <c r="F4614" s="56"/>
      <c r="G4614" s="52"/>
      <c r="H4614" s="47"/>
      <c r="I4614" s="44"/>
      <c r="J4614" s="39" t="str">
        <f>VLOOKUP(A4614,'[1]2019.11'!$A:$B,2,0)</f>
        <v>胰腺手术</v>
      </c>
      <c r="K4614" s="39">
        <f>IF(B4614=J4614,0,1)</f>
        <v>0</v>
      </c>
      <c r="L4614" s="39">
        <v>0</v>
      </c>
      <c r="M4614" s="39">
        <f>IF(C4614=L4614,0,1)</f>
        <v>0</v>
      </c>
      <c r="N4614" s="39" t="e">
        <f>VLOOKUP(A4614,'[1]2019.11'!$A:$D,4,0)</f>
        <v>#REF!</v>
      </c>
      <c r="O4614" s="39" t="e">
        <f>IF(D4614=N4614,0,1)</f>
        <v>#REF!</v>
      </c>
      <c r="P4614" s="39" t="e">
        <f>VLOOKUP(A4614:A4615,'[1]2019.11'!$A:$E,5,0)</f>
        <v>#REF!</v>
      </c>
      <c r="Q4614" s="39" t="e">
        <f>IF(E4614=P4614,0,1)</f>
        <v>#REF!</v>
      </c>
      <c r="R4614" s="39" t="e">
        <f>VLOOKUP(A4614,'[1]2019.11'!$A:$F,6,0)</f>
        <v>#REF!</v>
      </c>
      <c r="S4614" s="39" t="e">
        <f>IF(F4614=R4614,0,1)</f>
        <v>#REF!</v>
      </c>
      <c r="V4614" s="39">
        <v>0</v>
      </c>
      <c r="W4614" s="39">
        <f>IF(G4614=V4614,0,1)</f>
        <v>0</v>
      </c>
      <c r="X4614" s="39" t="str">
        <f>VLOOKUP(A4614,'[1]2019.30'!$A:$B,2,0)</f>
        <v>胰腺手术</v>
      </c>
      <c r="Y4614" s="39">
        <f t="shared" si="977"/>
        <v>0</v>
      </c>
      <c r="Z4614" s="39">
        <v>0</v>
      </c>
      <c r="AA4614" s="39">
        <f t="shared" si="978"/>
        <v>0</v>
      </c>
      <c r="AB4614" s="39" t="e">
        <f>VLOOKUP(A4614,'[1]2019.30'!$A:$D,4,0)</f>
        <v>#REF!</v>
      </c>
      <c r="AC4614" s="39" t="e">
        <f t="shared" si="979"/>
        <v>#REF!</v>
      </c>
      <c r="AD4614" s="39" t="e">
        <f>VLOOKUP(A4614,'[1]2019.30'!$A:$E,5,0)</f>
        <v>#REF!</v>
      </c>
      <c r="AE4614" s="39" t="e">
        <f t="shared" si="980"/>
        <v>#REF!</v>
      </c>
      <c r="AF4614" s="39" t="e">
        <f>VLOOKUP(A4614,'[1]2019.30'!$A:$F,6,0)</f>
        <v>#REF!</v>
      </c>
      <c r="AG4614" s="39" t="e">
        <f t="shared" si="981"/>
        <v>#REF!</v>
      </c>
      <c r="AH4614" s="39">
        <v>0</v>
      </c>
      <c r="AI4614" s="39">
        <f>IF(G4614=AH4614,0,1)</f>
        <v>0</v>
      </c>
      <c r="AJ4614" s="39" t="e">
        <f>VLOOKUP(A4614,[2]修订!$B:$C,2,0)</f>
        <v>#N/A</v>
      </c>
    </row>
    <row r="4615" s="39" customFormat="1" spans="1:36">
      <c r="A4615" s="55">
        <v>331007001</v>
      </c>
      <c r="B4615" s="52" t="s">
        <v>7638</v>
      </c>
      <c r="C4615" s="52" t="s">
        <v>4621</v>
      </c>
      <c r="D4615" s="52"/>
      <c r="E4615" s="56" t="s">
        <v>28</v>
      </c>
      <c r="F4615" s="56">
        <v>1020</v>
      </c>
      <c r="G4615" s="52"/>
      <c r="H4615" s="47" t="s">
        <v>68</v>
      </c>
      <c r="I4615" s="44"/>
      <c r="J4615" s="39" t="e">
        <f>VLOOKUP(A4615,'[1]2019.11'!$A:$B,2,0)</f>
        <v>#N/A</v>
      </c>
      <c r="X4615" s="39" t="str">
        <f>VLOOKUP(A4615,'[1]2019.30'!$A:$B,2,0)</f>
        <v>胰腺穿刺术</v>
      </c>
      <c r="Y4615" s="39">
        <f t="shared" si="977"/>
        <v>0</v>
      </c>
      <c r="Z4615" s="39" t="s">
        <v>4621</v>
      </c>
      <c r="AA4615" s="39">
        <f t="shared" si="978"/>
        <v>0</v>
      </c>
      <c r="AB4615" s="39" t="e">
        <f>VLOOKUP(A4615,'[1]2019.30'!$A:$D,4,0)</f>
        <v>#REF!</v>
      </c>
      <c r="AC4615" s="39" t="e">
        <f t="shared" si="979"/>
        <v>#REF!</v>
      </c>
      <c r="AD4615" s="39" t="str">
        <f>VLOOKUP(A4615,'[1]2019.30'!$A:$E,5,0)</f>
        <v>次</v>
      </c>
      <c r="AE4615" s="39">
        <f t="shared" si="980"/>
        <v>0</v>
      </c>
      <c r="AF4615" s="39">
        <f>VLOOKUP(A4615,'[1]2019.30'!$A:$F,6,0)</f>
        <v>1020</v>
      </c>
      <c r="AG4615" s="39">
        <f t="shared" si="981"/>
        <v>0</v>
      </c>
      <c r="AH4615" s="39">
        <v>0</v>
      </c>
      <c r="AI4615" s="39">
        <f>IF(G4615=AH4615,0,1)</f>
        <v>0</v>
      </c>
      <c r="AJ4615" s="39" t="e">
        <f>VLOOKUP(A4615,[2]修订!$B:$C,2,0)</f>
        <v>#N/A</v>
      </c>
    </row>
    <row r="4616" s="39" customFormat="1" spans="1:36">
      <c r="A4616" s="55">
        <v>331007002</v>
      </c>
      <c r="B4616" s="52" t="s">
        <v>7639</v>
      </c>
      <c r="C4616" s="52" t="s">
        <v>7640</v>
      </c>
      <c r="D4616" s="52"/>
      <c r="E4616" s="56" t="s">
        <v>28</v>
      </c>
      <c r="F4616" s="56">
        <v>1400</v>
      </c>
      <c r="G4616" s="52"/>
      <c r="H4616" s="47"/>
      <c r="I4616" s="44"/>
      <c r="J4616" s="39" t="e">
        <f>VLOOKUP(A4616,'[1]2019.11'!$A:$B,2,0)</f>
        <v>#N/A</v>
      </c>
      <c r="X4616" s="39" t="e">
        <f>VLOOKUP(A4616,'[1]2019.30'!$A:$B,2,0)</f>
        <v>#N/A</v>
      </c>
      <c r="AJ4616" s="39" t="e">
        <f>VLOOKUP(A4616,[2]修订!$B:$C,2,0)</f>
        <v>#N/A</v>
      </c>
    </row>
    <row r="4617" s="39" customFormat="1" spans="1:36">
      <c r="A4617" s="55">
        <v>331007003</v>
      </c>
      <c r="B4617" s="52" t="s">
        <v>7641</v>
      </c>
      <c r="C4617" s="52" t="s">
        <v>7642</v>
      </c>
      <c r="D4617" s="52"/>
      <c r="E4617" s="56" t="s">
        <v>28</v>
      </c>
      <c r="F4617" s="56">
        <v>1500</v>
      </c>
      <c r="G4617" s="52"/>
      <c r="H4617" s="47"/>
      <c r="I4617" s="44"/>
      <c r="J4617" s="39" t="e">
        <f>VLOOKUP(A4617,'[1]2019.11'!$A:$B,2,0)</f>
        <v>#N/A</v>
      </c>
      <c r="X4617" s="39" t="e">
        <f>VLOOKUP(A4617,'[1]2019.30'!$A:$B,2,0)</f>
        <v>#N/A</v>
      </c>
      <c r="AJ4617" s="39" t="e">
        <f>VLOOKUP(A4617,[2]修订!$B:$C,2,0)</f>
        <v>#N/A</v>
      </c>
    </row>
    <row r="4618" s="39" customFormat="1" spans="1:36">
      <c r="A4618" s="55">
        <v>331007004</v>
      </c>
      <c r="B4618" s="52" t="s">
        <v>7643</v>
      </c>
      <c r="C4618" s="52"/>
      <c r="D4618" s="52"/>
      <c r="E4618" s="56" t="s">
        <v>28</v>
      </c>
      <c r="F4618" s="56">
        <v>1100</v>
      </c>
      <c r="G4618" s="52"/>
      <c r="H4618" s="47"/>
      <c r="I4618" s="44"/>
      <c r="J4618" s="39" t="e">
        <f>VLOOKUP(A4618,'[1]2019.11'!$A:$B,2,0)</f>
        <v>#N/A</v>
      </c>
      <c r="X4618" s="39" t="e">
        <f>VLOOKUP(A4618,'[1]2019.30'!$A:$B,2,0)</f>
        <v>#N/A</v>
      </c>
      <c r="AJ4618" s="39" t="e">
        <f>VLOOKUP(A4618,[2]修订!$B:$C,2,0)</f>
        <v>#N/A</v>
      </c>
    </row>
    <row r="4619" s="39" customFormat="1" spans="1:36">
      <c r="A4619" s="55">
        <v>331007005</v>
      </c>
      <c r="B4619" s="52" t="s">
        <v>7644</v>
      </c>
      <c r="C4619" s="52" t="s">
        <v>7645</v>
      </c>
      <c r="D4619" s="52"/>
      <c r="E4619" s="56" t="s">
        <v>28</v>
      </c>
      <c r="F4619" s="56">
        <v>2350</v>
      </c>
      <c r="G4619" s="52"/>
      <c r="H4619" s="47"/>
      <c r="I4619" s="44"/>
      <c r="J4619" s="39" t="e">
        <f>VLOOKUP(A4619,'[1]2019.11'!$A:$B,2,0)</f>
        <v>#N/A</v>
      </c>
      <c r="X4619" s="39" t="e">
        <f>VLOOKUP(A4619,'[1]2019.30'!$A:$B,2,0)</f>
        <v>#N/A</v>
      </c>
      <c r="AJ4619" s="39" t="e">
        <f>VLOOKUP(A4619,[2]修订!$B:$C,2,0)</f>
        <v>#N/A</v>
      </c>
    </row>
    <row r="4620" s="39" customFormat="1" ht="36" spans="1:36">
      <c r="A4620" s="55">
        <v>331007006</v>
      </c>
      <c r="B4620" s="52" t="s">
        <v>7646</v>
      </c>
      <c r="C4620" s="52" t="s">
        <v>7647</v>
      </c>
      <c r="D4620" s="52"/>
      <c r="E4620" s="56" t="s">
        <v>28</v>
      </c>
      <c r="F4620" s="56">
        <v>5040</v>
      </c>
      <c r="G4620" s="52"/>
      <c r="H4620" s="47" t="s">
        <v>40</v>
      </c>
      <c r="I4620" s="44"/>
      <c r="J4620" s="39" t="str">
        <f>VLOOKUP(A4620,'[1]2019.11'!$A:$B,2,0)</f>
        <v>胰十二指肠切除术（Whipple手术）</v>
      </c>
      <c r="K4620" s="39">
        <f>IF(B4620=J4620,0,1)</f>
        <v>0</v>
      </c>
      <c r="L4620" s="39" t="s">
        <v>7647</v>
      </c>
      <c r="M4620" s="39">
        <f>IF(C4620=L4620,0,1)</f>
        <v>0</v>
      </c>
      <c r="N4620" s="39" t="e">
        <f>VLOOKUP(A4620,'[1]2019.11'!$A:$D,4,0)</f>
        <v>#REF!</v>
      </c>
      <c r="O4620" s="39" t="e">
        <f>IF(D4620=N4620,0,1)</f>
        <v>#REF!</v>
      </c>
      <c r="P4620" s="39" t="str">
        <f>VLOOKUP(A4620:A4621,'[1]2019.11'!$A:$E,5,0)</f>
        <v>次</v>
      </c>
      <c r="Q4620" s="39">
        <f>IF(E4620=P4620,0,1)</f>
        <v>0</v>
      </c>
      <c r="R4620" s="39">
        <f>VLOOKUP(A4620,'[1]2019.11'!$A:$F,6,0)</f>
        <v>4800</v>
      </c>
      <c r="S4620" s="39">
        <f>IF(F4620=R4620,0,1)</f>
        <v>1</v>
      </c>
      <c r="T4620" s="39">
        <f>VLOOKUP(A4620,'[1]2019.30'!$A:$F,6,0)</f>
        <v>5040</v>
      </c>
      <c r="U4620" s="39">
        <f>IF(F4620=T4620,0,1)</f>
        <v>0</v>
      </c>
      <c r="V4620" s="39">
        <v>0</v>
      </c>
      <c r="W4620" s="39">
        <f>IF(G4620=V4620,0,1)</f>
        <v>0</v>
      </c>
      <c r="X4620" s="39" t="str">
        <f>VLOOKUP(A4620,'[1]2019.30'!$A:$B,2,0)</f>
        <v>胰十二指肠切除术（Whipple手术）</v>
      </c>
      <c r="Y4620" s="39">
        <f>IF(B4620=X4620,0,1)</f>
        <v>0</v>
      </c>
      <c r="Z4620" s="39" t="s">
        <v>7647</v>
      </c>
      <c r="AA4620" s="39">
        <f>IF(C4620=Z4620,0,1)</f>
        <v>0</v>
      </c>
      <c r="AB4620" s="39" t="e">
        <f>VLOOKUP(A4620,'[1]2019.30'!$A:$D,4,0)</f>
        <v>#REF!</v>
      </c>
      <c r="AC4620" s="39" t="e">
        <f>IF(D4620=AB4620,0,1)</f>
        <v>#REF!</v>
      </c>
      <c r="AD4620" s="39" t="str">
        <f>VLOOKUP(A4620,'[1]2019.30'!$A:$E,5,0)</f>
        <v>次</v>
      </c>
      <c r="AE4620" s="39">
        <f>IF(E4620=AD4620,0,1)</f>
        <v>0</v>
      </c>
      <c r="AF4620" s="39">
        <f>VLOOKUP(A4620,'[1]2019.30'!$A:$F,6,0)</f>
        <v>5040</v>
      </c>
      <c r="AG4620" s="39">
        <f>IF(F4620=AF4620,0,1)</f>
        <v>0</v>
      </c>
      <c r="AH4620" s="39">
        <v>0</v>
      </c>
      <c r="AI4620" s="39">
        <f>IF(G4620=AH4620,0,1)</f>
        <v>0</v>
      </c>
      <c r="AJ4620" s="39" t="e">
        <f>VLOOKUP(A4620,[2]修订!$B:$C,2,0)</f>
        <v>#N/A</v>
      </c>
    </row>
    <row r="4621" s="39" customFormat="1" spans="1:36">
      <c r="A4621" s="55">
        <v>331007007</v>
      </c>
      <c r="B4621" s="52" t="s">
        <v>7648</v>
      </c>
      <c r="C4621" s="52" t="s">
        <v>7649</v>
      </c>
      <c r="D4621" s="52"/>
      <c r="E4621" s="56" t="s">
        <v>28</v>
      </c>
      <c r="F4621" s="56">
        <v>2900</v>
      </c>
      <c r="G4621" s="52"/>
      <c r="H4621" s="47" t="s">
        <v>68</v>
      </c>
      <c r="I4621" s="44"/>
      <c r="J4621" s="39" t="e">
        <f>VLOOKUP(A4621,'[1]2019.11'!$A:$B,2,0)</f>
        <v>#N/A</v>
      </c>
      <c r="X4621" s="39" t="str">
        <f>VLOOKUP(A4621,'[1]2019.30'!$A:$B,2,0)</f>
        <v>胰体尾切除术</v>
      </c>
      <c r="Y4621" s="39">
        <f>IF(B4621=X4621,0,1)</f>
        <v>0</v>
      </c>
      <c r="Z4621" s="39" t="s">
        <v>7649</v>
      </c>
      <c r="AA4621" s="39">
        <f>IF(C4621=Z4621,0,1)</f>
        <v>0</v>
      </c>
      <c r="AB4621" s="39" t="e">
        <f>VLOOKUP(A4621,'[1]2019.30'!$A:$D,4,0)</f>
        <v>#REF!</v>
      </c>
      <c r="AC4621" s="39" t="e">
        <f>IF(D4621=AB4621,0,1)</f>
        <v>#REF!</v>
      </c>
      <c r="AD4621" s="39" t="str">
        <f>VLOOKUP(A4621,'[1]2019.30'!$A:$E,5,0)</f>
        <v>次</v>
      </c>
      <c r="AE4621" s="39">
        <f>IF(E4621=AD4621,0,1)</f>
        <v>0</v>
      </c>
      <c r="AF4621" s="39">
        <f>VLOOKUP(A4621,'[1]2019.30'!$A:$F,6,0)</f>
        <v>2900</v>
      </c>
      <c r="AG4621" s="39">
        <f>IF(F4621=AF4621,0,1)</f>
        <v>0</v>
      </c>
      <c r="AH4621" s="39">
        <v>0</v>
      </c>
      <c r="AI4621" s="39">
        <f>IF(G4621=AH4621,0,1)</f>
        <v>0</v>
      </c>
      <c r="AJ4621" s="39" t="e">
        <f>VLOOKUP(A4621,[2]修订!$B:$C,2,0)</f>
        <v>#N/A</v>
      </c>
    </row>
    <row r="4622" s="39" customFormat="1" ht="24" spans="1:36">
      <c r="A4622" s="55">
        <v>331007008</v>
      </c>
      <c r="B4622" s="52" t="s">
        <v>7650</v>
      </c>
      <c r="C4622" s="52" t="s">
        <v>7651</v>
      </c>
      <c r="D4622" s="52"/>
      <c r="E4622" s="56" t="s">
        <v>28</v>
      </c>
      <c r="F4622" s="56">
        <v>3000</v>
      </c>
      <c r="G4622" s="52"/>
      <c r="H4622" s="47" t="s">
        <v>1847</v>
      </c>
      <c r="I4622" s="44"/>
      <c r="J4622" s="39" t="e">
        <f>VLOOKUP(A4622,'[1]2019.11'!$A:$B,2,0)</f>
        <v>#N/A</v>
      </c>
      <c r="X4622" s="39" t="e">
        <f>VLOOKUP(A4622,'[1]2019.30'!$A:$B,2,0)</f>
        <v>#N/A</v>
      </c>
      <c r="AJ4622" s="39" t="e">
        <f>VLOOKUP(A4622,[2]修订!$B:$C,2,0)</f>
        <v>#N/A</v>
      </c>
    </row>
    <row r="4623" s="39" customFormat="1" ht="24" spans="1:36">
      <c r="A4623" s="55">
        <v>331007009</v>
      </c>
      <c r="B4623" s="52" t="s">
        <v>7652</v>
      </c>
      <c r="C4623" s="52" t="s">
        <v>7653</v>
      </c>
      <c r="D4623" s="52"/>
      <c r="E4623" s="56" t="s">
        <v>28</v>
      </c>
      <c r="F4623" s="56">
        <v>2050</v>
      </c>
      <c r="G4623" s="52"/>
      <c r="H4623" s="47"/>
      <c r="I4623" s="44"/>
      <c r="J4623" s="39" t="e">
        <f>VLOOKUP(A4623,'[1]2019.11'!$A:$B,2,0)</f>
        <v>#N/A</v>
      </c>
      <c r="X4623" s="39" t="e">
        <f>VLOOKUP(A4623,'[1]2019.30'!$A:$B,2,0)</f>
        <v>#N/A</v>
      </c>
      <c r="AJ4623" s="39" t="e">
        <f>VLOOKUP(A4623,[2]修订!$B:$C,2,0)</f>
        <v>#N/A</v>
      </c>
    </row>
    <row r="4624" s="39" customFormat="1" ht="24" spans="1:36">
      <c r="A4624" s="55">
        <v>331007010</v>
      </c>
      <c r="B4624" s="52" t="s">
        <v>7654</v>
      </c>
      <c r="C4624" s="52"/>
      <c r="D4624" s="52"/>
      <c r="E4624" s="56" t="s">
        <v>28</v>
      </c>
      <c r="F4624" s="56">
        <v>2050</v>
      </c>
      <c r="G4624" s="52"/>
      <c r="H4624" s="47"/>
      <c r="I4624" s="44"/>
      <c r="J4624" s="39" t="e">
        <f>VLOOKUP(A4624,'[1]2019.11'!$A:$B,2,0)</f>
        <v>#N/A</v>
      </c>
      <c r="X4624" s="39" t="e">
        <f>VLOOKUP(A4624,'[1]2019.30'!$A:$B,2,0)</f>
        <v>#N/A</v>
      </c>
      <c r="AJ4624" s="39" t="e">
        <f>VLOOKUP(A4624,[2]修订!$B:$C,2,0)</f>
        <v>#N/A</v>
      </c>
    </row>
    <row r="4625" s="39" customFormat="1" spans="1:36">
      <c r="A4625" s="55">
        <v>331007011</v>
      </c>
      <c r="B4625" s="52" t="s">
        <v>7655</v>
      </c>
      <c r="C4625" s="52"/>
      <c r="D4625" s="52"/>
      <c r="E4625" s="56" t="s">
        <v>28</v>
      </c>
      <c r="F4625" s="56">
        <v>1900</v>
      </c>
      <c r="G4625" s="52"/>
      <c r="H4625" s="47"/>
      <c r="I4625" s="44"/>
      <c r="J4625" s="39" t="e">
        <f>VLOOKUP(A4625,'[1]2019.11'!$A:$B,2,0)</f>
        <v>#N/A</v>
      </c>
      <c r="X4625" s="39" t="e">
        <f>VLOOKUP(A4625,'[1]2019.30'!$A:$B,2,0)</f>
        <v>#N/A</v>
      </c>
      <c r="AJ4625" s="39" t="e">
        <f>VLOOKUP(A4625,[2]修订!$B:$C,2,0)</f>
        <v>#N/A</v>
      </c>
    </row>
    <row r="4626" s="39" customFormat="1" ht="36" spans="1:36">
      <c r="A4626" s="55">
        <v>331007012</v>
      </c>
      <c r="B4626" s="52" t="s">
        <v>7656</v>
      </c>
      <c r="C4626" s="52" t="s">
        <v>7657</v>
      </c>
      <c r="D4626" s="52"/>
      <c r="E4626" s="56" t="s">
        <v>28</v>
      </c>
      <c r="F4626" s="56">
        <v>1850</v>
      </c>
      <c r="G4626" s="52"/>
      <c r="H4626" s="47"/>
      <c r="I4626" s="44"/>
      <c r="J4626" s="39" t="e">
        <f>VLOOKUP(A4626,'[1]2019.11'!$A:$B,2,0)</f>
        <v>#N/A</v>
      </c>
      <c r="X4626" s="39" t="e">
        <f>VLOOKUP(A4626,'[1]2019.30'!$A:$B,2,0)</f>
        <v>#N/A</v>
      </c>
      <c r="AJ4626" s="39" t="e">
        <f>VLOOKUP(A4626,[2]修订!$B:$C,2,0)</f>
        <v>#N/A</v>
      </c>
    </row>
    <row r="4627" s="39" customFormat="1" spans="1:36">
      <c r="A4627" s="55">
        <v>331007013</v>
      </c>
      <c r="B4627" s="52" t="s">
        <v>7658</v>
      </c>
      <c r="C4627" s="52"/>
      <c r="D4627" s="52"/>
      <c r="E4627" s="56" t="s">
        <v>28</v>
      </c>
      <c r="F4627" s="56">
        <v>2050</v>
      </c>
      <c r="G4627" s="52"/>
      <c r="H4627" s="47"/>
      <c r="I4627" s="44"/>
      <c r="J4627" s="39" t="e">
        <f>VLOOKUP(A4627,'[1]2019.11'!$A:$B,2,0)</f>
        <v>#N/A</v>
      </c>
      <c r="X4627" s="39" t="e">
        <f>VLOOKUP(A4627,'[1]2019.30'!$A:$B,2,0)</f>
        <v>#N/A</v>
      </c>
      <c r="AJ4627" s="39" t="e">
        <f>VLOOKUP(A4627,[2]修订!$B:$C,2,0)</f>
        <v>#N/A</v>
      </c>
    </row>
    <row r="4628" s="39" customFormat="1" spans="1:36">
      <c r="A4628" s="55">
        <v>331007014</v>
      </c>
      <c r="B4628" s="52" t="s">
        <v>7659</v>
      </c>
      <c r="C4628" s="52" t="s">
        <v>6923</v>
      </c>
      <c r="D4628" s="52"/>
      <c r="E4628" s="56" t="s">
        <v>28</v>
      </c>
      <c r="F4628" s="56" t="s">
        <v>526</v>
      </c>
      <c r="G4628" s="52"/>
      <c r="H4628" s="47"/>
      <c r="I4628" s="44"/>
      <c r="J4628" s="39" t="e">
        <f>VLOOKUP(A4628,'[1]2019.11'!$A:$B,2,0)</f>
        <v>#N/A</v>
      </c>
      <c r="X4628" s="39" t="e">
        <f>VLOOKUP(A4628,'[1]2019.30'!$A:$B,2,0)</f>
        <v>#N/A</v>
      </c>
      <c r="AJ4628" s="39" t="e">
        <f>VLOOKUP(A4628,[2]修订!$B:$C,2,0)</f>
        <v>#N/A</v>
      </c>
    </row>
    <row r="4629" s="39" customFormat="1" spans="1:36">
      <c r="A4629" s="55">
        <v>331007015</v>
      </c>
      <c r="B4629" s="52" t="s">
        <v>7660</v>
      </c>
      <c r="C4629" s="52" t="s">
        <v>7661</v>
      </c>
      <c r="D4629" s="52" t="s">
        <v>4589</v>
      </c>
      <c r="E4629" s="56" t="s">
        <v>28</v>
      </c>
      <c r="F4629" s="56" t="s">
        <v>526</v>
      </c>
      <c r="G4629" s="52"/>
      <c r="H4629" s="47"/>
      <c r="I4629" s="44"/>
      <c r="J4629" s="39" t="e">
        <f>VLOOKUP(A4629,'[1]2019.11'!$A:$B,2,0)</f>
        <v>#N/A</v>
      </c>
      <c r="X4629" s="39" t="e">
        <f>VLOOKUP(A4629,'[1]2019.30'!$A:$B,2,0)</f>
        <v>#N/A</v>
      </c>
      <c r="AJ4629" s="39" t="e">
        <f>VLOOKUP(A4629,[2]修订!$B:$C,2,0)</f>
        <v>#N/A</v>
      </c>
    </row>
    <row r="4630" s="39" customFormat="1" spans="1:36">
      <c r="A4630" s="55">
        <v>331007016</v>
      </c>
      <c r="B4630" s="52" t="s">
        <v>7662</v>
      </c>
      <c r="C4630" s="52" t="s">
        <v>7663</v>
      </c>
      <c r="D4630" s="52"/>
      <c r="E4630" s="56" t="s">
        <v>28</v>
      </c>
      <c r="F4630" s="56" t="s">
        <v>526</v>
      </c>
      <c r="G4630" s="52"/>
      <c r="H4630" s="47"/>
      <c r="I4630" s="44"/>
      <c r="J4630" s="39" t="e">
        <f>VLOOKUP(A4630,'[1]2019.11'!$A:$B,2,0)</f>
        <v>#N/A</v>
      </c>
      <c r="X4630" s="39" t="e">
        <f>VLOOKUP(A4630,'[1]2019.30'!$A:$B,2,0)</f>
        <v>#N/A</v>
      </c>
      <c r="AJ4630" s="39" t="e">
        <f>VLOOKUP(A4630,[2]修订!$B:$C,2,0)</f>
        <v>#N/A</v>
      </c>
    </row>
    <row r="4631" s="39" customFormat="1" spans="1:36">
      <c r="A4631" s="55">
        <v>331007017</v>
      </c>
      <c r="B4631" s="52" t="s">
        <v>7664</v>
      </c>
      <c r="C4631" s="52" t="s">
        <v>5919</v>
      </c>
      <c r="D4631" s="52"/>
      <c r="E4631" s="56" t="s">
        <v>28</v>
      </c>
      <c r="F4631" s="56" t="s">
        <v>526</v>
      </c>
      <c r="G4631" s="52"/>
      <c r="H4631" s="47"/>
      <c r="I4631" s="44"/>
      <c r="J4631" s="39" t="e">
        <f>VLOOKUP(A4631,'[1]2019.11'!$A:$B,2,0)</f>
        <v>#N/A</v>
      </c>
      <c r="X4631" s="39" t="e">
        <f>VLOOKUP(A4631,'[1]2019.30'!$A:$B,2,0)</f>
        <v>#N/A</v>
      </c>
      <c r="AJ4631" s="39" t="e">
        <f>VLOOKUP(A4631,[2]修订!$B:$C,2,0)</f>
        <v>#N/A</v>
      </c>
    </row>
    <row r="4632" s="39" customFormat="1" spans="1:36">
      <c r="A4632" s="55">
        <v>331007018</v>
      </c>
      <c r="B4632" s="52" t="s">
        <v>7665</v>
      </c>
      <c r="C4632" s="52" t="s">
        <v>7666</v>
      </c>
      <c r="D4632" s="52"/>
      <c r="E4632" s="56" t="s">
        <v>28</v>
      </c>
      <c r="F4632" s="56">
        <v>1900</v>
      </c>
      <c r="G4632" s="52"/>
      <c r="H4632" s="47"/>
      <c r="I4632" s="44"/>
      <c r="J4632" s="39" t="e">
        <f>VLOOKUP(A4632,'[1]2019.11'!$A:$B,2,0)</f>
        <v>#N/A</v>
      </c>
      <c r="X4632" s="39" t="e">
        <f>VLOOKUP(A4632,'[1]2019.30'!$A:$B,2,0)</f>
        <v>#N/A</v>
      </c>
      <c r="AJ4632" s="39" t="e">
        <f>VLOOKUP(A4632,[2]修订!$B:$C,2,0)</f>
        <v>#N/A</v>
      </c>
    </row>
    <row r="4633" s="39" customFormat="1" spans="1:36">
      <c r="A4633" s="55">
        <v>331007019</v>
      </c>
      <c r="B4633" s="52" t="s">
        <v>7667</v>
      </c>
      <c r="C4633" s="52"/>
      <c r="D4633" s="52"/>
      <c r="E4633" s="56" t="s">
        <v>28</v>
      </c>
      <c r="F4633" s="56">
        <v>2350</v>
      </c>
      <c r="G4633" s="52"/>
      <c r="H4633" s="47"/>
      <c r="I4633" s="44"/>
      <c r="J4633" s="39" t="e">
        <f>VLOOKUP(A4633,'[1]2019.11'!$A:$B,2,0)</f>
        <v>#N/A</v>
      </c>
      <c r="X4633" s="39" t="e">
        <f>VLOOKUP(A4633,'[1]2019.30'!$A:$B,2,0)</f>
        <v>#N/A</v>
      </c>
      <c r="AJ4633" s="39" t="e">
        <f>VLOOKUP(A4633,[2]修订!$B:$C,2,0)</f>
        <v>#N/A</v>
      </c>
    </row>
    <row r="4634" s="39" customFormat="1" spans="1:36">
      <c r="A4634" s="55">
        <v>331008</v>
      </c>
      <c r="B4634" s="52" t="s">
        <v>7668</v>
      </c>
      <c r="C4634" s="52"/>
      <c r="D4634" s="52"/>
      <c r="E4634" s="56"/>
      <c r="F4634" s="56"/>
      <c r="G4634" s="52"/>
      <c r="H4634" s="47"/>
      <c r="I4634" s="44"/>
      <c r="J4634" s="39" t="str">
        <f>VLOOKUP(A4634,'[1]2019.11'!$A:$B,2,0)</f>
        <v>其他腹部手术</v>
      </c>
      <c r="K4634" s="39">
        <f>IF(B4634=J4634,0,1)</f>
        <v>0</v>
      </c>
      <c r="L4634" s="39">
        <v>0</v>
      </c>
      <c r="M4634" s="39">
        <f>IF(C4634=L4634,0,1)</f>
        <v>0</v>
      </c>
      <c r="N4634" s="39" t="e">
        <f>VLOOKUP(A4634,'[1]2019.11'!$A:$D,4,0)</f>
        <v>#REF!</v>
      </c>
      <c r="O4634" s="39" t="e">
        <f>IF(D4634=N4634,0,1)</f>
        <v>#REF!</v>
      </c>
      <c r="P4634" s="39" t="e">
        <f>VLOOKUP(A4634:A4635,'[1]2019.11'!$A:$E,5,0)</f>
        <v>#REF!</v>
      </c>
      <c r="Q4634" s="39" t="e">
        <f>IF(E4634=P4634,0,1)</f>
        <v>#REF!</v>
      </c>
      <c r="R4634" s="39" t="e">
        <f>VLOOKUP(A4634,'[1]2019.11'!$A:$F,6,0)</f>
        <v>#REF!</v>
      </c>
      <c r="S4634" s="39" t="e">
        <f>IF(F4634=R4634,0,1)</f>
        <v>#REF!</v>
      </c>
      <c r="V4634" s="39">
        <v>0</v>
      </c>
      <c r="W4634" s="39">
        <f>IF(G4634=V4634,0,1)</f>
        <v>0</v>
      </c>
      <c r="X4634" s="39" t="str">
        <f>VLOOKUP(A4634,'[1]2019.30'!$A:$B,2,0)</f>
        <v>其他腹部手术</v>
      </c>
      <c r="Y4634" s="39">
        <f t="shared" ref="Y4634:Y4636" si="982">IF(B4634=X4634,0,1)</f>
        <v>0</v>
      </c>
      <c r="Z4634" s="39">
        <v>0</v>
      </c>
      <c r="AA4634" s="39">
        <f t="shared" ref="AA4634:AA4636" si="983">IF(C4634=Z4634,0,1)</f>
        <v>0</v>
      </c>
      <c r="AB4634" s="39" t="e">
        <f>VLOOKUP(A4634,'[1]2019.30'!$A:$D,4,0)</f>
        <v>#REF!</v>
      </c>
      <c r="AC4634" s="39" t="e">
        <f t="shared" ref="AC4634:AC4636" si="984">IF(D4634=AB4634,0,1)</f>
        <v>#REF!</v>
      </c>
      <c r="AD4634" s="39" t="e">
        <f>VLOOKUP(A4634,'[1]2019.30'!$A:$E,5,0)</f>
        <v>#REF!</v>
      </c>
      <c r="AE4634" s="39" t="e">
        <f t="shared" ref="AE4634:AE4636" si="985">IF(E4634=AD4634,0,1)</f>
        <v>#REF!</v>
      </c>
      <c r="AF4634" s="39" t="e">
        <f>VLOOKUP(A4634,'[1]2019.30'!$A:$F,6,0)</f>
        <v>#REF!</v>
      </c>
      <c r="AG4634" s="39" t="e">
        <f t="shared" ref="AG4634:AG4636" si="986">IF(F4634=AF4634,0,1)</f>
        <v>#REF!</v>
      </c>
      <c r="AH4634" s="39">
        <v>0</v>
      </c>
      <c r="AI4634" s="39">
        <f>IF(G4634=AH4634,0,1)</f>
        <v>0</v>
      </c>
      <c r="AJ4634" s="39" t="e">
        <f>VLOOKUP(A4634,[2]修订!$B:$C,2,0)</f>
        <v>#N/A</v>
      </c>
    </row>
    <row r="4635" s="39" customFormat="1" ht="27" spans="1:36">
      <c r="A4635" s="55">
        <v>331008001</v>
      </c>
      <c r="B4635" s="52" t="s">
        <v>7669</v>
      </c>
      <c r="C4635" s="52" t="s">
        <v>7670</v>
      </c>
      <c r="D4635" s="52" t="s">
        <v>7671</v>
      </c>
      <c r="E4635" s="56" t="s">
        <v>507</v>
      </c>
      <c r="F4635" s="56">
        <v>1200</v>
      </c>
      <c r="G4635" s="52"/>
      <c r="H4635" s="47" t="s">
        <v>40</v>
      </c>
      <c r="I4635" s="44"/>
      <c r="J4635" s="39" t="str">
        <f>VLOOKUP(A4635,'[1]2019.11'!$A:$B,2,0)</f>
        <v>腹股沟疝修补术</v>
      </c>
      <c r="K4635" s="39">
        <f>IF(B4635=J4635,0,1)</f>
        <v>0</v>
      </c>
      <c r="L4635" s="39" t="s">
        <v>7670</v>
      </c>
      <c r="M4635" s="39">
        <f>IF(C4635=L4635,0,1)</f>
        <v>0</v>
      </c>
      <c r="N4635" s="39" t="str">
        <f>VLOOKUP(A4635,'[1]2019.11'!$A:$D,4,0)</f>
        <v>补片</v>
      </c>
      <c r="O4635" s="39">
        <f>IF(D4635=N4635,0,1)</f>
        <v>0</v>
      </c>
      <c r="P4635" s="39" t="str">
        <f>VLOOKUP(A4635:A4636,'[1]2019.11'!$A:$E,5,0)</f>
        <v>单侧</v>
      </c>
      <c r="Q4635" s="39">
        <f>IF(E4635=P4635,0,1)</f>
        <v>0</v>
      </c>
      <c r="R4635" s="39">
        <f>VLOOKUP(A4635,'[1]2019.11'!$A:$F,6,0)</f>
        <v>1140</v>
      </c>
      <c r="S4635" s="39">
        <f>IF(F4635=R4635,0,1)</f>
        <v>1</v>
      </c>
      <c r="T4635" s="39">
        <f>VLOOKUP(A4635,'[1]2019.30'!$A:$F,6,0)</f>
        <v>1200</v>
      </c>
      <c r="U4635" s="39">
        <f>IF(F4635=T4635,0,1)</f>
        <v>0</v>
      </c>
      <c r="V4635" s="39">
        <v>0</v>
      </c>
      <c r="W4635" s="39">
        <f>IF(G4635=V4635,0,1)</f>
        <v>0</v>
      </c>
      <c r="X4635" s="39" t="str">
        <f>VLOOKUP(A4635,'[1]2019.30'!$A:$B,2,0)</f>
        <v>腹股沟疝修补术</v>
      </c>
      <c r="Y4635" s="39">
        <f t="shared" si="982"/>
        <v>0</v>
      </c>
      <c r="Z4635" s="39" t="s">
        <v>7670</v>
      </c>
      <c r="AA4635" s="39">
        <f t="shared" si="983"/>
        <v>0</v>
      </c>
      <c r="AB4635" s="39" t="str">
        <f>VLOOKUP(A4635,'[1]2019.30'!$A:$D,4,0)</f>
        <v>补片</v>
      </c>
      <c r="AC4635" s="39">
        <f t="shared" si="984"/>
        <v>0</v>
      </c>
      <c r="AD4635" s="39" t="str">
        <f>VLOOKUP(A4635,'[1]2019.30'!$A:$E,5,0)</f>
        <v>单侧</v>
      </c>
      <c r="AE4635" s="39">
        <f t="shared" si="985"/>
        <v>0</v>
      </c>
      <c r="AF4635" s="39">
        <f>VLOOKUP(A4635,'[1]2019.30'!$A:$F,6,0)</f>
        <v>1200</v>
      </c>
      <c r="AG4635" s="39">
        <f t="shared" si="986"/>
        <v>0</v>
      </c>
      <c r="AH4635" s="39">
        <v>0</v>
      </c>
      <c r="AI4635" s="39">
        <f>IF(G4635=AH4635,0,1)</f>
        <v>0</v>
      </c>
      <c r="AJ4635" s="39" t="e">
        <f>VLOOKUP(A4635,[2]修订!$B:$C,2,0)</f>
        <v>#N/A</v>
      </c>
    </row>
    <row r="4636" s="39" customFormat="1" spans="1:36">
      <c r="A4636" s="55">
        <v>331008002</v>
      </c>
      <c r="B4636" s="52" t="s">
        <v>7672</v>
      </c>
      <c r="C4636" s="52" t="s">
        <v>7673</v>
      </c>
      <c r="D4636" s="52" t="s">
        <v>7671</v>
      </c>
      <c r="E4636" s="56" t="s">
        <v>507</v>
      </c>
      <c r="F4636" s="56">
        <v>1300</v>
      </c>
      <c r="G4636" s="52"/>
      <c r="H4636" s="47" t="s">
        <v>68</v>
      </c>
      <c r="I4636" s="44"/>
      <c r="J4636" s="39" t="e">
        <f>VLOOKUP(A4636,'[1]2019.11'!$A:$B,2,0)</f>
        <v>#N/A</v>
      </c>
      <c r="X4636" s="39" t="str">
        <f>VLOOKUP(A4636,'[1]2019.30'!$A:$B,2,0)</f>
        <v>嵌顿疝复位修补术</v>
      </c>
      <c r="Y4636" s="39">
        <f t="shared" si="982"/>
        <v>0</v>
      </c>
      <c r="Z4636" s="39" t="s">
        <v>7673</v>
      </c>
      <c r="AA4636" s="39">
        <f t="shared" si="983"/>
        <v>0</v>
      </c>
      <c r="AB4636" s="39" t="str">
        <f>VLOOKUP(A4636,'[1]2019.30'!$A:$D,4,0)</f>
        <v>补片</v>
      </c>
      <c r="AC4636" s="39">
        <f t="shared" si="984"/>
        <v>0</v>
      </c>
      <c r="AD4636" s="39" t="str">
        <f>VLOOKUP(A4636,'[1]2019.30'!$A:$E,5,0)</f>
        <v>单侧</v>
      </c>
      <c r="AE4636" s="39">
        <f t="shared" si="985"/>
        <v>0</v>
      </c>
      <c r="AF4636" s="39">
        <f>VLOOKUP(A4636,'[1]2019.30'!$A:$F,6,0)</f>
        <v>1300</v>
      </c>
      <c r="AG4636" s="39">
        <f t="shared" si="986"/>
        <v>0</v>
      </c>
      <c r="AH4636" s="39">
        <v>0</v>
      </c>
      <c r="AI4636" s="39">
        <f>IF(G4636=AH4636,0,1)</f>
        <v>0</v>
      </c>
      <c r="AJ4636" s="39" t="e">
        <f>VLOOKUP(A4636,[2]修订!$B:$C,2,0)</f>
        <v>#N/A</v>
      </c>
    </row>
    <row r="4637" s="39" customFormat="1" spans="1:36">
      <c r="A4637" s="55">
        <v>331008003</v>
      </c>
      <c r="B4637" s="52" t="s">
        <v>7674</v>
      </c>
      <c r="C4637" s="52"/>
      <c r="D4637" s="52" t="s">
        <v>7675</v>
      </c>
      <c r="E4637" s="56" t="s">
        <v>7676</v>
      </c>
      <c r="F4637" s="56">
        <v>950</v>
      </c>
      <c r="G4637" s="52"/>
      <c r="H4637" s="47"/>
      <c r="I4637" s="44"/>
      <c r="J4637" s="39" t="e">
        <f>VLOOKUP(A4637,'[1]2019.11'!$A:$B,2,0)</f>
        <v>#N/A</v>
      </c>
      <c r="X4637" s="39" t="e">
        <f>VLOOKUP(A4637,'[1]2019.30'!$A:$B,2,0)</f>
        <v>#N/A</v>
      </c>
      <c r="AJ4637" s="39" t="e">
        <f>VLOOKUP(A4637,[2]修订!$B:$C,2,0)</f>
        <v>#N/A</v>
      </c>
    </row>
    <row r="4638" s="39" customFormat="1" spans="1:36">
      <c r="A4638" s="55">
        <v>331008004</v>
      </c>
      <c r="B4638" s="52" t="s">
        <v>7677</v>
      </c>
      <c r="C4638" s="52"/>
      <c r="D4638" s="52" t="s">
        <v>7671</v>
      </c>
      <c r="E4638" s="56" t="s">
        <v>28</v>
      </c>
      <c r="F4638" s="56">
        <v>1150</v>
      </c>
      <c r="G4638" s="52"/>
      <c r="H4638" s="47" t="s">
        <v>68</v>
      </c>
      <c r="I4638" s="44"/>
      <c r="J4638" s="39" t="e">
        <f>VLOOKUP(A4638,'[1]2019.11'!$A:$B,2,0)</f>
        <v>#N/A</v>
      </c>
      <c r="X4638" s="39" t="str">
        <f>VLOOKUP(A4638,'[1]2019.30'!$A:$B,2,0)</f>
        <v>脐疝修补术</v>
      </c>
      <c r="Y4638" s="39">
        <f t="shared" ref="Y4638:Y4642" si="987">IF(B4638=X4638,0,1)</f>
        <v>0</v>
      </c>
      <c r="Z4638" s="39">
        <v>0</v>
      </c>
      <c r="AA4638" s="39">
        <f t="shared" ref="AA4638:AA4642" si="988">IF(C4638=Z4638,0,1)</f>
        <v>0</v>
      </c>
      <c r="AB4638" s="39" t="str">
        <f>VLOOKUP(A4638,'[1]2019.30'!$A:$D,4,0)</f>
        <v>补片</v>
      </c>
      <c r="AC4638" s="39">
        <f t="shared" ref="AC4638:AC4642" si="989">IF(D4638=AB4638,0,1)</f>
        <v>0</v>
      </c>
      <c r="AD4638" s="39" t="str">
        <f>VLOOKUP(A4638,'[1]2019.30'!$A:$E,5,0)</f>
        <v>次</v>
      </c>
      <c r="AE4638" s="39">
        <f t="shared" ref="AE4638:AE4642" si="990">IF(E4638=AD4638,0,1)</f>
        <v>0</v>
      </c>
      <c r="AF4638" s="39">
        <f>VLOOKUP(A4638,'[1]2019.30'!$A:$F,6,0)</f>
        <v>1150</v>
      </c>
      <c r="AG4638" s="39">
        <f t="shared" ref="AG4638:AG4642" si="991">IF(F4638=AF4638,0,1)</f>
        <v>0</v>
      </c>
      <c r="AH4638" s="39">
        <v>0</v>
      </c>
      <c r="AI4638" s="39">
        <f>IF(G4638=AH4638,0,1)</f>
        <v>0</v>
      </c>
      <c r="AJ4638" s="39" t="e">
        <f>VLOOKUP(A4638,[2]修订!$B:$C,2,0)</f>
        <v>#N/A</v>
      </c>
    </row>
    <row r="4639" s="39" customFormat="1" spans="1:36">
      <c r="A4639" s="55">
        <v>331008005</v>
      </c>
      <c r="B4639" s="52" t="s">
        <v>7678</v>
      </c>
      <c r="C4639" s="52" t="s">
        <v>7679</v>
      </c>
      <c r="D4639" s="52" t="s">
        <v>7671</v>
      </c>
      <c r="E4639" s="56" t="s">
        <v>28</v>
      </c>
      <c r="F4639" s="56">
        <v>2040</v>
      </c>
      <c r="G4639" s="52"/>
      <c r="H4639" s="47" t="s">
        <v>68</v>
      </c>
      <c r="I4639" s="44"/>
      <c r="J4639" s="39" t="e">
        <f>VLOOKUP(A4639,'[1]2019.11'!$A:$B,2,0)</f>
        <v>#N/A</v>
      </c>
      <c r="X4639" s="39" t="str">
        <f>VLOOKUP(A4639,'[1]2019.30'!$A:$B,2,0)</f>
        <v>腹壁切口疝修补术</v>
      </c>
      <c r="Y4639" s="39">
        <f t="shared" si="987"/>
        <v>0</v>
      </c>
      <c r="Z4639" s="39" t="s">
        <v>7679</v>
      </c>
      <c r="AA4639" s="39">
        <f t="shared" si="988"/>
        <v>0</v>
      </c>
      <c r="AB4639" s="39" t="str">
        <f>VLOOKUP(A4639,'[1]2019.30'!$A:$D,4,0)</f>
        <v>补片</v>
      </c>
      <c r="AC4639" s="39">
        <f t="shared" si="989"/>
        <v>0</v>
      </c>
      <c r="AD4639" s="39" t="str">
        <f>VLOOKUP(A4639,'[1]2019.30'!$A:$E,5,0)</f>
        <v>次</v>
      </c>
      <c r="AE4639" s="39">
        <f t="shared" si="990"/>
        <v>0</v>
      </c>
      <c r="AF4639" s="39">
        <f>VLOOKUP(A4639,'[1]2019.30'!$A:$F,6,0)</f>
        <v>2040</v>
      </c>
      <c r="AG4639" s="39">
        <f t="shared" si="991"/>
        <v>0</v>
      </c>
      <c r="AH4639" s="39">
        <v>0</v>
      </c>
      <c r="AI4639" s="39">
        <f>IF(G4639=AH4639,0,1)</f>
        <v>0</v>
      </c>
      <c r="AJ4639" s="39" t="e">
        <f>VLOOKUP(A4639,[2]修订!$B:$C,2,0)</f>
        <v>#N/A</v>
      </c>
    </row>
    <row r="4640" s="39" customFormat="1" spans="1:36">
      <c r="A4640" s="55">
        <v>331008006</v>
      </c>
      <c r="B4640" s="52" t="s">
        <v>7680</v>
      </c>
      <c r="C4640" s="52"/>
      <c r="D4640" s="52" t="s">
        <v>7671</v>
      </c>
      <c r="E4640" s="56" t="s">
        <v>28</v>
      </c>
      <c r="F4640" s="56">
        <v>1000</v>
      </c>
      <c r="G4640" s="52"/>
      <c r="H4640" s="47"/>
      <c r="I4640" s="44"/>
      <c r="J4640" s="39" t="e">
        <f>VLOOKUP(A4640,'[1]2019.11'!$A:$B,2,0)</f>
        <v>#N/A</v>
      </c>
      <c r="X4640" s="39" t="e">
        <f>VLOOKUP(A4640,'[1]2019.30'!$A:$B,2,0)</f>
        <v>#N/A</v>
      </c>
      <c r="AJ4640" s="39" t="e">
        <f>VLOOKUP(A4640,[2]修订!$B:$C,2,0)</f>
        <v>#N/A</v>
      </c>
    </row>
    <row r="4641" s="39" customFormat="1" spans="1:36">
      <c r="A4641" s="55">
        <v>331008007</v>
      </c>
      <c r="B4641" s="52" t="s">
        <v>7681</v>
      </c>
      <c r="C4641" s="52" t="s">
        <v>7682</v>
      </c>
      <c r="D4641" s="52"/>
      <c r="E4641" s="56" t="s">
        <v>28</v>
      </c>
      <c r="F4641" s="56">
        <v>950</v>
      </c>
      <c r="G4641" s="52"/>
      <c r="H4641" s="47"/>
      <c r="I4641" s="44"/>
      <c r="J4641" s="39" t="e">
        <f>VLOOKUP(A4641,'[1]2019.11'!$A:$B,2,0)</f>
        <v>#N/A</v>
      </c>
      <c r="X4641" s="39" t="e">
        <f>VLOOKUP(A4641,'[1]2019.30'!$A:$B,2,0)</f>
        <v>#N/A</v>
      </c>
      <c r="AJ4641" s="39" t="e">
        <f>VLOOKUP(A4641,[2]修订!$B:$C,2,0)</f>
        <v>#N/A</v>
      </c>
    </row>
    <row r="4642" s="39" customFormat="1" ht="27" spans="1:36">
      <c r="A4642" s="55">
        <v>331008008</v>
      </c>
      <c r="B4642" s="52" t="s">
        <v>7683</v>
      </c>
      <c r="C4642" s="52" t="s">
        <v>7684</v>
      </c>
      <c r="D4642" s="52"/>
      <c r="E4642" s="56" t="s">
        <v>28</v>
      </c>
      <c r="F4642" s="56">
        <v>1400</v>
      </c>
      <c r="G4642" s="52"/>
      <c r="H4642" s="47" t="s">
        <v>40</v>
      </c>
      <c r="I4642" s="44"/>
      <c r="J4642" s="39" t="str">
        <f>VLOOKUP(A4642,'[1]2019.11'!$A:$B,2,0)</f>
        <v>剖腹探查术</v>
      </c>
      <c r="K4642" s="39">
        <f>IF(B4642=J4642,0,1)</f>
        <v>0</v>
      </c>
      <c r="L4642" s="39" t="s">
        <v>7684</v>
      </c>
      <c r="M4642" s="39">
        <f>IF(C4642=L4642,0,1)</f>
        <v>0</v>
      </c>
      <c r="N4642" s="39" t="e">
        <f>VLOOKUP(A4642,'[1]2019.11'!$A:$D,4,0)</f>
        <v>#REF!</v>
      </c>
      <c r="O4642" s="39" t="e">
        <f>IF(D4642=N4642,0,1)</f>
        <v>#REF!</v>
      </c>
      <c r="P4642" s="39" t="str">
        <f>VLOOKUP(A4642:A4643,'[1]2019.11'!$A:$E,5,0)</f>
        <v>次</v>
      </c>
      <c r="Q4642" s="39">
        <f>IF(E4642=P4642,0,1)</f>
        <v>0</v>
      </c>
      <c r="R4642" s="39">
        <f>VLOOKUP(A4642,'[1]2019.11'!$A:$F,6,0)</f>
        <v>1320</v>
      </c>
      <c r="S4642" s="39">
        <f>IF(F4642=R4642,0,1)</f>
        <v>1</v>
      </c>
      <c r="T4642" s="39">
        <f>VLOOKUP(A4642,'[1]2019.30'!$A:$F,6,0)</f>
        <v>1400</v>
      </c>
      <c r="U4642" s="39">
        <f>IF(F4642=T4642,0,1)</f>
        <v>0</v>
      </c>
      <c r="V4642" s="39">
        <v>0</v>
      </c>
      <c r="W4642" s="39">
        <f>IF(G4642=V4642,0,1)</f>
        <v>0</v>
      </c>
      <c r="X4642" s="39" t="str">
        <f>VLOOKUP(A4642,'[1]2019.30'!$A:$B,2,0)</f>
        <v>剖腹探查术</v>
      </c>
      <c r="Y4642" s="39">
        <f t="shared" si="987"/>
        <v>0</v>
      </c>
      <c r="Z4642" s="39" t="s">
        <v>7684</v>
      </c>
      <c r="AA4642" s="39">
        <f t="shared" si="988"/>
        <v>0</v>
      </c>
      <c r="AB4642" s="39" t="e">
        <f>VLOOKUP(A4642,'[1]2019.30'!$A:$D,4,0)</f>
        <v>#REF!</v>
      </c>
      <c r="AC4642" s="39" t="e">
        <f t="shared" si="989"/>
        <v>#REF!</v>
      </c>
      <c r="AD4642" s="39" t="str">
        <f>VLOOKUP(A4642,'[1]2019.30'!$A:$E,5,0)</f>
        <v>次</v>
      </c>
      <c r="AE4642" s="39">
        <f t="shared" si="990"/>
        <v>0</v>
      </c>
      <c r="AF4642" s="39">
        <f>VLOOKUP(A4642,'[1]2019.30'!$A:$F,6,0)</f>
        <v>1400</v>
      </c>
      <c r="AG4642" s="39">
        <f t="shared" si="991"/>
        <v>0</v>
      </c>
      <c r="AH4642" s="39">
        <v>0</v>
      </c>
      <c r="AI4642" s="39">
        <f>IF(G4642=AH4642,0,1)</f>
        <v>0</v>
      </c>
      <c r="AJ4642" s="39" t="e">
        <f>VLOOKUP(A4642,[2]修订!$B:$C,2,0)</f>
        <v>#N/A</v>
      </c>
    </row>
    <row r="4643" s="39" customFormat="1" ht="24" spans="1:36">
      <c r="A4643" s="55">
        <v>331008009</v>
      </c>
      <c r="B4643" s="52" t="s">
        <v>7685</v>
      </c>
      <c r="C4643" s="52" t="s">
        <v>7686</v>
      </c>
      <c r="D4643" s="52"/>
      <c r="E4643" s="56" t="s">
        <v>28</v>
      </c>
      <c r="F4643" s="56">
        <v>1100</v>
      </c>
      <c r="G4643" s="52"/>
      <c r="H4643" s="47"/>
      <c r="I4643" s="44"/>
      <c r="J4643" s="39" t="e">
        <f>VLOOKUP(A4643,'[1]2019.11'!$A:$B,2,0)</f>
        <v>#N/A</v>
      </c>
      <c r="X4643" s="39" t="e">
        <f>VLOOKUP(A4643,'[1]2019.30'!$A:$B,2,0)</f>
        <v>#N/A</v>
      </c>
      <c r="AJ4643" s="39" t="e">
        <f>VLOOKUP(A4643,[2]修订!$B:$C,2,0)</f>
        <v>#N/A</v>
      </c>
    </row>
    <row r="4644" s="39" customFormat="1" spans="1:36">
      <c r="A4644" s="55">
        <v>331008010</v>
      </c>
      <c r="B4644" s="52" t="s">
        <v>7687</v>
      </c>
      <c r="C4644" s="52"/>
      <c r="D4644" s="52"/>
      <c r="E4644" s="56" t="s">
        <v>28</v>
      </c>
      <c r="F4644" s="56">
        <v>1200</v>
      </c>
      <c r="G4644" s="52" t="s">
        <v>7688</v>
      </c>
      <c r="H4644" s="47"/>
      <c r="I4644" s="44"/>
      <c r="J4644" s="39" t="e">
        <f>VLOOKUP(A4644,'[1]2019.11'!$A:$B,2,0)</f>
        <v>#N/A</v>
      </c>
      <c r="X4644" s="39" t="e">
        <f>VLOOKUP(A4644,'[1]2019.30'!$A:$B,2,0)</f>
        <v>#N/A</v>
      </c>
      <c r="AJ4644" s="39" t="e">
        <f>VLOOKUP(A4644,[2]修订!$B:$C,2,0)</f>
        <v>#N/A</v>
      </c>
    </row>
    <row r="4645" s="39" customFormat="1" spans="1:36">
      <c r="A4645" s="55">
        <v>331008011</v>
      </c>
      <c r="B4645" s="52" t="s">
        <v>7689</v>
      </c>
      <c r="C4645" s="52" t="s">
        <v>7690</v>
      </c>
      <c r="D4645" s="52"/>
      <c r="E4645" s="56" t="s">
        <v>28</v>
      </c>
      <c r="F4645" s="56">
        <v>1000</v>
      </c>
      <c r="G4645" s="52"/>
      <c r="H4645" s="47"/>
      <c r="I4645" s="44"/>
      <c r="J4645" s="39" t="e">
        <f>VLOOKUP(A4645,'[1]2019.11'!$A:$B,2,0)</f>
        <v>#N/A</v>
      </c>
      <c r="X4645" s="39" t="e">
        <f>VLOOKUP(A4645,'[1]2019.30'!$A:$B,2,0)</f>
        <v>#N/A</v>
      </c>
      <c r="AJ4645" s="39" t="e">
        <f>VLOOKUP(A4645,[2]修订!$B:$C,2,0)</f>
        <v>#N/A</v>
      </c>
    </row>
    <row r="4646" s="39" customFormat="1" ht="27" spans="1:36">
      <c r="A4646" s="55">
        <v>331008012</v>
      </c>
      <c r="B4646" s="52" t="s">
        <v>7691</v>
      </c>
      <c r="C4646" s="52" t="s">
        <v>7692</v>
      </c>
      <c r="D4646" s="52"/>
      <c r="E4646" s="56" t="s">
        <v>28</v>
      </c>
      <c r="F4646" s="56">
        <v>1680</v>
      </c>
      <c r="G4646" s="52"/>
      <c r="H4646" s="47" t="s">
        <v>1543</v>
      </c>
      <c r="I4646" s="44"/>
      <c r="J4646" s="39" t="e">
        <f>VLOOKUP(A4646,'[1]2019.11'!$A:$B,2,0)</f>
        <v>#N/A</v>
      </c>
      <c r="X4646" s="39" t="str">
        <f>VLOOKUP(A4646,'[1]2019.30'!$A:$B,2,0)</f>
        <v>腹腔内肿物切除术</v>
      </c>
      <c r="Y4646" s="39">
        <f>IF(B4646=X4646,0,1)</f>
        <v>0</v>
      </c>
      <c r="Z4646" s="39" t="s">
        <v>7693</v>
      </c>
      <c r="AA4646" s="39">
        <f>IF(C4646=Z4646,0,1)</f>
        <v>1</v>
      </c>
      <c r="AB4646" s="39" t="e">
        <f>VLOOKUP(A4646,'[1]2019.30'!$A:$D,4,0)</f>
        <v>#REF!</v>
      </c>
      <c r="AC4646" s="39" t="e">
        <f>IF(D4646=AB4646,0,1)</f>
        <v>#REF!</v>
      </c>
      <c r="AD4646" s="39" t="str">
        <f>VLOOKUP(A4646,'[1]2019.30'!$A:$E,5,0)</f>
        <v>次</v>
      </c>
      <c r="AE4646" s="39">
        <f>IF(E4646=AD4646,0,1)</f>
        <v>0</v>
      </c>
      <c r="AF4646" s="39">
        <f>VLOOKUP(A4646,'[1]2019.30'!$A:$F,6,0)</f>
        <v>1680</v>
      </c>
      <c r="AG4646" s="39">
        <f>IF(F4646=AF4646,0,1)</f>
        <v>0</v>
      </c>
      <c r="AH4646" s="39">
        <v>0</v>
      </c>
      <c r="AI4646" s="39">
        <f>IF(G4646=AH4646,0,1)</f>
        <v>0</v>
      </c>
      <c r="AJ4646" s="39" t="e">
        <f>VLOOKUP(A4646,[2]修订!$B:$C,2,0)</f>
        <v>#N/A</v>
      </c>
    </row>
    <row r="4647" s="39" customFormat="1" ht="36" spans="1:36">
      <c r="A4647" s="55">
        <v>331008013</v>
      </c>
      <c r="B4647" s="52" t="s">
        <v>7694</v>
      </c>
      <c r="C4647" s="52"/>
      <c r="D4647" s="52"/>
      <c r="E4647" s="56" t="s">
        <v>28</v>
      </c>
      <c r="F4647" s="56">
        <v>950</v>
      </c>
      <c r="G4647" s="52" t="s">
        <v>7695</v>
      </c>
      <c r="H4647" s="47"/>
      <c r="I4647" s="44"/>
      <c r="J4647" s="39" t="e">
        <f>VLOOKUP(A4647,'[1]2019.11'!$A:$B,2,0)</f>
        <v>#N/A</v>
      </c>
      <c r="X4647" s="39" t="e">
        <f>VLOOKUP(A4647,'[1]2019.30'!$A:$B,2,0)</f>
        <v>#N/A</v>
      </c>
      <c r="AJ4647" s="39" t="e">
        <f>VLOOKUP(A4647,[2]修订!$B:$C,2,0)</f>
        <v>#N/A</v>
      </c>
    </row>
    <row r="4648" s="40" customFormat="1" spans="1:36">
      <c r="A4648" s="73" t="s">
        <v>7696</v>
      </c>
      <c r="B4648" s="74" t="s">
        <v>7697</v>
      </c>
      <c r="C4648" s="74"/>
      <c r="D4648" s="74"/>
      <c r="E4648" s="75" t="s">
        <v>28</v>
      </c>
      <c r="F4648" s="75">
        <v>3450</v>
      </c>
      <c r="G4648" s="74"/>
      <c r="H4648" s="76" t="s">
        <v>5</v>
      </c>
      <c r="I4648" s="78"/>
      <c r="J4648" s="39" t="e">
        <f>VLOOKUP(A4648,'[1]2019.11'!$A:$B,2,0)</f>
        <v>#N/A</v>
      </c>
      <c r="X4648" s="39" t="e">
        <f>VLOOKUP(A4648,'[1]2019.30'!$A:$B,2,0)</f>
        <v>#N/A</v>
      </c>
      <c r="AJ4648" s="39" t="e">
        <f>VLOOKUP(A4648,[2]修订!$B:$C,2,0)</f>
        <v>#N/A</v>
      </c>
    </row>
    <row r="4649" s="39" customFormat="1" ht="24" spans="1:36">
      <c r="A4649" s="55">
        <v>331008014</v>
      </c>
      <c r="B4649" s="52" t="s">
        <v>7698</v>
      </c>
      <c r="C4649" s="52" t="s">
        <v>7699</v>
      </c>
      <c r="D4649" s="52"/>
      <c r="E4649" s="56" t="s">
        <v>28</v>
      </c>
      <c r="F4649" s="56">
        <v>570</v>
      </c>
      <c r="G4649" s="52"/>
      <c r="H4649" s="47"/>
      <c r="I4649" s="44"/>
      <c r="J4649" s="39" t="e">
        <f>VLOOKUP(A4649,'[1]2019.11'!$A:$B,2,0)</f>
        <v>#N/A</v>
      </c>
      <c r="X4649" s="39" t="e">
        <f>VLOOKUP(A4649,'[1]2019.30'!$A:$B,2,0)</f>
        <v>#N/A</v>
      </c>
      <c r="AJ4649" s="39" t="e">
        <f>VLOOKUP(A4649,[2]修订!$B:$C,2,0)</f>
        <v>#N/A</v>
      </c>
    </row>
    <row r="4650" s="39" customFormat="1" ht="40.5" spans="1:36">
      <c r="A4650" s="55">
        <v>331008015</v>
      </c>
      <c r="B4650" s="52" t="s">
        <v>7700</v>
      </c>
      <c r="C4650" s="52" t="s">
        <v>7701</v>
      </c>
      <c r="D4650" s="52"/>
      <c r="E4650" s="56" t="s">
        <v>28</v>
      </c>
      <c r="F4650" s="56">
        <v>3052</v>
      </c>
      <c r="G4650" s="52"/>
      <c r="H4650" s="47" t="s">
        <v>557</v>
      </c>
      <c r="I4650" s="44"/>
      <c r="J4650" s="39" t="str">
        <f>VLOOKUP(A4650,'[1]2019.11'!$A:$B,2,0)</f>
        <v>腹膜后肿瘤切除术</v>
      </c>
      <c r="K4650" s="39">
        <f>IF(B4650=J4650,0,1)</f>
        <v>0</v>
      </c>
      <c r="L4650" s="39" t="s">
        <v>7702</v>
      </c>
      <c r="M4650" s="39">
        <f>IF(C4650=L4650,0,1)</f>
        <v>1</v>
      </c>
      <c r="N4650" s="39" t="e">
        <f>VLOOKUP(A4650,'[1]2019.11'!$A:$D,4,0)</f>
        <v>#REF!</v>
      </c>
      <c r="O4650" s="39" t="e">
        <f>IF(D4650=N4650,0,1)</f>
        <v>#REF!</v>
      </c>
      <c r="P4650" s="39" t="str">
        <f>VLOOKUP(A4650:A4651,'[1]2019.11'!$A:$E,5,0)</f>
        <v>次</v>
      </c>
      <c r="Q4650" s="39">
        <f>IF(E4650=P4650,0,1)</f>
        <v>0</v>
      </c>
      <c r="R4650" s="39">
        <f>VLOOKUP(A4650,'[1]2019.11'!$A:$F,6,0)</f>
        <v>2775</v>
      </c>
      <c r="S4650" s="39">
        <f>IF(F4650=R4650,0,1)</f>
        <v>1</v>
      </c>
      <c r="T4650" s="39">
        <f>VLOOKUP(A4650,'[1]2019.30'!$A:$F,6,0)</f>
        <v>3052</v>
      </c>
      <c r="U4650" s="39">
        <f>IF(F4650=T4650,0,1)</f>
        <v>0</v>
      </c>
      <c r="V4650" s="39">
        <v>0</v>
      </c>
      <c r="W4650" s="39">
        <f>IF(G4650=V4650,0,1)</f>
        <v>0</v>
      </c>
      <c r="X4650" s="39" t="str">
        <f>VLOOKUP(A4650,'[1]2019.30'!$A:$B,2,0)</f>
        <v>腹膜后肿瘤切除术</v>
      </c>
      <c r="Y4650" s="39">
        <f>IF(B4650=X4650,0,1)</f>
        <v>0</v>
      </c>
      <c r="Z4650" s="39" t="s">
        <v>7702</v>
      </c>
      <c r="AA4650" s="39">
        <f>IF(C4650=Z4650,0,1)</f>
        <v>1</v>
      </c>
      <c r="AB4650" s="39" t="e">
        <f>VLOOKUP(A4650,'[1]2019.30'!$A:$D,4,0)</f>
        <v>#REF!</v>
      </c>
      <c r="AC4650" s="39" t="e">
        <f>IF(D4650=AB4650,0,1)</f>
        <v>#REF!</v>
      </c>
      <c r="AD4650" s="39" t="str">
        <f>VLOOKUP(A4650,'[1]2019.30'!$A:$E,5,0)</f>
        <v>次</v>
      </c>
      <c r="AE4650" s="39">
        <f>IF(E4650=AD4650,0,1)</f>
        <v>0</v>
      </c>
      <c r="AF4650" s="39">
        <f>VLOOKUP(A4650,'[1]2019.30'!$A:$F,6,0)</f>
        <v>3052</v>
      </c>
      <c r="AG4650" s="39">
        <f>IF(F4650=AF4650,0,1)</f>
        <v>0</v>
      </c>
      <c r="AH4650" s="39">
        <v>0</v>
      </c>
      <c r="AI4650" s="39">
        <f>IF(G4650=AH4650,0,1)</f>
        <v>0</v>
      </c>
      <c r="AJ4650" s="39" t="e">
        <f>VLOOKUP(A4650,[2]修订!$B:$C,2,0)</f>
        <v>#N/A</v>
      </c>
    </row>
    <row r="4651" s="39" customFormat="1" ht="24" spans="1:36">
      <c r="A4651" s="55">
        <v>331008016</v>
      </c>
      <c r="B4651" s="52" t="s">
        <v>7703</v>
      </c>
      <c r="C4651" s="52"/>
      <c r="D4651" s="52"/>
      <c r="E4651" s="56" t="s">
        <v>28</v>
      </c>
      <c r="F4651" s="56">
        <v>760</v>
      </c>
      <c r="G4651" s="52"/>
      <c r="H4651" s="47"/>
      <c r="I4651" s="44"/>
      <c r="J4651" s="39" t="e">
        <f>VLOOKUP(A4651,'[1]2019.11'!$A:$B,2,0)</f>
        <v>#N/A</v>
      </c>
      <c r="X4651" s="39" t="e">
        <f>VLOOKUP(A4651,'[1]2019.30'!$A:$B,2,0)</f>
        <v>#N/A</v>
      </c>
      <c r="AJ4651" s="39" t="e">
        <f>VLOOKUP(A4651,[2]修订!$B:$C,2,0)</f>
        <v>#N/A</v>
      </c>
    </row>
    <row r="4652" s="39" customFormat="1" spans="1:36">
      <c r="A4652" s="55">
        <v>331008017</v>
      </c>
      <c r="B4652" s="52" t="s">
        <v>7704</v>
      </c>
      <c r="C4652" s="52" t="s">
        <v>7705</v>
      </c>
      <c r="D4652" s="52"/>
      <c r="E4652" s="56" t="s">
        <v>28</v>
      </c>
      <c r="F4652" s="56">
        <v>1190</v>
      </c>
      <c r="G4652" s="52" t="s">
        <v>7706</v>
      </c>
      <c r="H4652" s="47" t="s">
        <v>68</v>
      </c>
      <c r="I4652" s="44"/>
      <c r="J4652" s="39" t="e">
        <f>VLOOKUP(A4652,'[1]2019.11'!$A:$B,2,0)</f>
        <v>#N/A</v>
      </c>
      <c r="X4652" s="39" t="str">
        <f>VLOOKUP(A4652,'[1]2019.30'!$A:$B,2,0)</f>
        <v>腹壁肿瘤切除术</v>
      </c>
      <c r="Y4652" s="39">
        <f>IF(B4652=X4652,0,1)</f>
        <v>0</v>
      </c>
      <c r="Z4652" s="39" t="s">
        <v>7705</v>
      </c>
      <c r="AA4652" s="39">
        <f>IF(C4652=Z4652,0,1)</f>
        <v>0</v>
      </c>
      <c r="AB4652" s="39" t="e">
        <f>VLOOKUP(A4652,'[1]2019.30'!$A:$D,4,0)</f>
        <v>#REF!</v>
      </c>
      <c r="AC4652" s="39" t="e">
        <f>IF(D4652=AB4652,0,1)</f>
        <v>#REF!</v>
      </c>
      <c r="AD4652" s="39" t="str">
        <f>VLOOKUP(A4652,'[1]2019.30'!$A:$E,5,0)</f>
        <v>次</v>
      </c>
      <c r="AE4652" s="39">
        <f>IF(E4652=AD4652,0,1)</f>
        <v>0</v>
      </c>
      <c r="AF4652" s="39">
        <f>VLOOKUP(A4652,'[1]2019.30'!$A:$F,6,0)</f>
        <v>1190</v>
      </c>
      <c r="AG4652" s="39">
        <f>IF(F4652=AF4652,0,1)</f>
        <v>0</v>
      </c>
      <c r="AH4652" s="39" t="s">
        <v>7706</v>
      </c>
      <c r="AI4652" s="39">
        <f>IF(G4652=AH4652,0,1)</f>
        <v>0</v>
      </c>
      <c r="AJ4652" s="39" t="e">
        <f>VLOOKUP(A4652,[2]修订!$B:$C,2,0)</f>
        <v>#N/A</v>
      </c>
    </row>
    <row r="4653" s="39" customFormat="1" spans="1:36">
      <c r="A4653" s="55">
        <v>331008018</v>
      </c>
      <c r="B4653" s="52" t="s">
        <v>7707</v>
      </c>
      <c r="C4653" s="52" t="s">
        <v>7708</v>
      </c>
      <c r="D4653" s="52"/>
      <c r="E4653" s="56" t="s">
        <v>28</v>
      </c>
      <c r="F4653" s="56">
        <v>1400</v>
      </c>
      <c r="G4653" s="52"/>
      <c r="H4653" s="47"/>
      <c r="I4653" s="44"/>
      <c r="J4653" s="39" t="e">
        <f>VLOOKUP(A4653,'[1]2019.11'!$A:$B,2,0)</f>
        <v>#N/A</v>
      </c>
      <c r="X4653" s="39" t="e">
        <f>VLOOKUP(A4653,'[1]2019.30'!$A:$B,2,0)</f>
        <v>#N/A</v>
      </c>
      <c r="AJ4653" s="39" t="e">
        <f>VLOOKUP(A4653,[2]修订!$B:$C,2,0)</f>
        <v>#N/A</v>
      </c>
    </row>
    <row r="4654" s="39" customFormat="1" spans="1:36">
      <c r="A4654" s="55">
        <v>331008019</v>
      </c>
      <c r="B4654" s="52" t="s">
        <v>7709</v>
      </c>
      <c r="C4654" s="52"/>
      <c r="D4654" s="52"/>
      <c r="E4654" s="56" t="s">
        <v>28</v>
      </c>
      <c r="F4654" s="56">
        <v>1400</v>
      </c>
      <c r="G4654" s="52"/>
      <c r="H4654" s="47"/>
      <c r="I4654" s="44"/>
      <c r="J4654" s="39" t="e">
        <f>VLOOKUP(A4654,'[1]2019.11'!$A:$B,2,0)</f>
        <v>#N/A</v>
      </c>
      <c r="X4654" s="39" t="e">
        <f>VLOOKUP(A4654,'[1]2019.30'!$A:$B,2,0)</f>
        <v>#N/A</v>
      </c>
      <c r="AJ4654" s="39" t="e">
        <f>VLOOKUP(A4654,[2]修订!$B:$C,2,0)</f>
        <v>#N/A</v>
      </c>
    </row>
    <row r="4655" s="39" customFormat="1" spans="1:36">
      <c r="A4655" s="55">
        <v>331008020</v>
      </c>
      <c r="B4655" s="52" t="s">
        <v>7710</v>
      </c>
      <c r="C4655" s="52" t="s">
        <v>7711</v>
      </c>
      <c r="D4655" s="52" t="s">
        <v>7671</v>
      </c>
      <c r="E4655" s="56" t="s">
        <v>28</v>
      </c>
      <c r="F4655" s="56">
        <v>1100</v>
      </c>
      <c r="G4655" s="52"/>
      <c r="H4655" s="47"/>
      <c r="I4655" s="44"/>
      <c r="J4655" s="39" t="e">
        <f>VLOOKUP(A4655,'[1]2019.11'!$A:$B,2,0)</f>
        <v>#N/A</v>
      </c>
      <c r="X4655" s="39" t="e">
        <f>VLOOKUP(A4655,'[1]2019.30'!$A:$B,2,0)</f>
        <v>#N/A</v>
      </c>
      <c r="AJ4655" s="39" t="e">
        <f>VLOOKUP(A4655,[2]修订!$B:$C,2,0)</f>
        <v>#N/A</v>
      </c>
    </row>
    <row r="4656" s="39" customFormat="1" spans="1:36">
      <c r="A4656" s="55">
        <v>331008021</v>
      </c>
      <c r="B4656" s="52" t="s">
        <v>7712</v>
      </c>
      <c r="C4656" s="52" t="s">
        <v>7713</v>
      </c>
      <c r="D4656" s="52" t="s">
        <v>7671</v>
      </c>
      <c r="E4656" s="56" t="s">
        <v>28</v>
      </c>
      <c r="F4656" s="56">
        <v>1400</v>
      </c>
      <c r="G4656" s="52"/>
      <c r="H4656" s="47"/>
      <c r="I4656" s="44"/>
      <c r="J4656" s="39" t="e">
        <f>VLOOKUP(A4656,'[1]2019.11'!$A:$B,2,0)</f>
        <v>#N/A</v>
      </c>
      <c r="X4656" s="39" t="e">
        <f>VLOOKUP(A4656,'[1]2019.30'!$A:$B,2,0)</f>
        <v>#N/A</v>
      </c>
      <c r="AJ4656" s="39" t="e">
        <f>VLOOKUP(A4656,[2]修订!$B:$C,2,0)</f>
        <v>#N/A</v>
      </c>
    </row>
    <row r="4657" s="39" customFormat="1" spans="1:36">
      <c r="A4657" s="55">
        <v>331008022</v>
      </c>
      <c r="B4657" s="52" t="s">
        <v>7714</v>
      </c>
      <c r="C4657" s="52" t="s">
        <v>7715</v>
      </c>
      <c r="D4657" s="52" t="s">
        <v>7671</v>
      </c>
      <c r="E4657" s="56" t="s">
        <v>28</v>
      </c>
      <c r="F4657" s="56">
        <v>950</v>
      </c>
      <c r="G4657" s="52"/>
      <c r="H4657" s="47"/>
      <c r="I4657" s="44"/>
      <c r="J4657" s="39" t="e">
        <f>VLOOKUP(A4657,'[1]2019.11'!$A:$B,2,0)</f>
        <v>#N/A</v>
      </c>
      <c r="X4657" s="39" t="e">
        <f>VLOOKUP(A4657,'[1]2019.30'!$A:$B,2,0)</f>
        <v>#N/A</v>
      </c>
      <c r="AJ4657" s="39" t="e">
        <f>VLOOKUP(A4657,[2]修订!$B:$C,2,0)</f>
        <v>#N/A</v>
      </c>
    </row>
    <row r="4658" s="39" customFormat="1" spans="1:36">
      <c r="A4658" s="55">
        <v>331008023</v>
      </c>
      <c r="B4658" s="52" t="s">
        <v>7716</v>
      </c>
      <c r="C4658" s="52" t="s">
        <v>7717</v>
      </c>
      <c r="D4658" s="52" t="s">
        <v>4626</v>
      </c>
      <c r="E4658" s="56" t="s">
        <v>28</v>
      </c>
      <c r="F4658" s="56">
        <v>1850</v>
      </c>
      <c r="G4658" s="52"/>
      <c r="H4658" s="47"/>
      <c r="I4658" s="44"/>
      <c r="J4658" s="39" t="e">
        <f>VLOOKUP(A4658,'[1]2019.11'!$A:$B,2,0)</f>
        <v>#N/A</v>
      </c>
      <c r="X4658" s="39" t="e">
        <f>VLOOKUP(A4658,'[1]2019.30'!$A:$B,2,0)</f>
        <v>#N/A</v>
      </c>
      <c r="AJ4658" s="39" t="e">
        <f>VLOOKUP(A4658,[2]修订!$B:$C,2,0)</f>
        <v>#N/A</v>
      </c>
    </row>
    <row r="4659" s="39" customFormat="1" ht="36" spans="1:36">
      <c r="A4659" s="55">
        <v>331008024</v>
      </c>
      <c r="B4659" s="52" t="s">
        <v>7718</v>
      </c>
      <c r="C4659" s="52" t="s">
        <v>7719</v>
      </c>
      <c r="D4659" s="52"/>
      <c r="E4659" s="56" t="s">
        <v>28</v>
      </c>
      <c r="F4659" s="56">
        <v>2800</v>
      </c>
      <c r="G4659" s="52"/>
      <c r="H4659" s="47"/>
      <c r="I4659" s="44"/>
      <c r="J4659" s="39" t="e">
        <f>VLOOKUP(A4659,'[1]2019.11'!$A:$B,2,0)</f>
        <v>#N/A</v>
      </c>
      <c r="X4659" s="39" t="e">
        <f>VLOOKUP(A4659,'[1]2019.30'!$A:$B,2,0)</f>
        <v>#N/A</v>
      </c>
      <c r="AJ4659" s="39" t="e">
        <f>VLOOKUP(A4659,[2]修订!$B:$C,2,0)</f>
        <v>#N/A</v>
      </c>
    </row>
    <row r="4660" s="39" customFormat="1" ht="24" spans="1:36">
      <c r="A4660" s="55">
        <v>331008025</v>
      </c>
      <c r="B4660" s="52" t="s">
        <v>7720</v>
      </c>
      <c r="C4660" s="52" t="s">
        <v>7721</v>
      </c>
      <c r="D4660" s="52"/>
      <c r="E4660" s="56" t="s">
        <v>28</v>
      </c>
      <c r="F4660" s="56">
        <v>2600</v>
      </c>
      <c r="G4660" s="52"/>
      <c r="H4660" s="47"/>
      <c r="I4660" s="44"/>
      <c r="J4660" s="39" t="e">
        <f>VLOOKUP(A4660,'[1]2019.11'!$A:$B,2,0)</f>
        <v>#N/A</v>
      </c>
      <c r="X4660" s="39" t="e">
        <f>VLOOKUP(A4660,'[1]2019.30'!$A:$B,2,0)</f>
        <v>#N/A</v>
      </c>
      <c r="AJ4660" s="39" t="e">
        <f>VLOOKUP(A4660,[2]修订!$B:$C,2,0)</f>
        <v>#N/A</v>
      </c>
    </row>
    <row r="4661" s="39" customFormat="1" ht="27" spans="1:36">
      <c r="A4661" s="55">
        <v>331008026</v>
      </c>
      <c r="B4661" s="52" t="s">
        <v>7722</v>
      </c>
      <c r="C4661" s="52" t="s">
        <v>7723</v>
      </c>
      <c r="D4661" s="52" t="s">
        <v>7374</v>
      </c>
      <c r="E4661" s="56" t="s">
        <v>28</v>
      </c>
      <c r="F4661" s="56">
        <v>3185</v>
      </c>
      <c r="G4661" s="52" t="s">
        <v>7724</v>
      </c>
      <c r="H4661" s="47" t="s">
        <v>40</v>
      </c>
      <c r="I4661" s="44"/>
      <c r="J4661" s="39" t="str">
        <f>VLOOKUP(A4661,'[1]2019.11'!$A:$B,2,0)</f>
        <v>门体静脉断流术</v>
      </c>
      <c r="K4661" s="39">
        <f>IF(B4661=J4661,0,1)</f>
        <v>0</v>
      </c>
      <c r="L4661" s="39" t="s">
        <v>7723</v>
      </c>
      <c r="M4661" s="39">
        <f>IF(C4661=L4661,0,1)</f>
        <v>0</v>
      </c>
      <c r="N4661" s="39" t="str">
        <f>VLOOKUP(A4661,'[1]2019.11'!$A:$D,4,0)</f>
        <v>吻合器</v>
      </c>
      <c r="O4661" s="39">
        <f>IF(D4661=N4661,0,1)</f>
        <v>0</v>
      </c>
      <c r="P4661" s="39" t="str">
        <f>VLOOKUP(A4661:A4662,'[1]2019.11'!$A:$E,5,0)</f>
        <v>次</v>
      </c>
      <c r="Q4661" s="39">
        <f>IF(E4661=P4661,0,1)</f>
        <v>0</v>
      </c>
      <c r="R4661" s="39">
        <f>VLOOKUP(A4661,'[1]2019.11'!$A:$F,6,0)</f>
        <v>3675</v>
      </c>
      <c r="S4661" s="39">
        <f>IF(F4661=R4661,0,1)</f>
        <v>1</v>
      </c>
      <c r="T4661" s="39">
        <f>VLOOKUP(A4661,'[1]2019.30'!$A:$F,6,0)</f>
        <v>3185</v>
      </c>
      <c r="U4661" s="39">
        <f>IF(F4661=T4661,0,1)</f>
        <v>0</v>
      </c>
      <c r="V4661" s="39" t="s">
        <v>7724</v>
      </c>
      <c r="W4661" s="39">
        <f>IF(G4661=V4661,0,1)</f>
        <v>0</v>
      </c>
      <c r="X4661" s="39" t="str">
        <f>VLOOKUP(A4661,'[1]2019.30'!$A:$B,2,0)</f>
        <v>门体静脉断流术</v>
      </c>
      <c r="Y4661" s="39">
        <f t="shared" ref="Y4661:Y4667" si="992">IF(B4661=X4661,0,1)</f>
        <v>0</v>
      </c>
      <c r="Z4661" s="39" t="s">
        <v>7723</v>
      </c>
      <c r="AA4661" s="39">
        <f t="shared" ref="AA4661:AA4667" si="993">IF(C4661=Z4661,0,1)</f>
        <v>0</v>
      </c>
      <c r="AB4661" s="39" t="str">
        <f>VLOOKUP(A4661,'[1]2019.30'!$A:$D,4,0)</f>
        <v>吻合器</v>
      </c>
      <c r="AC4661" s="39">
        <f t="shared" ref="AC4661:AC4667" si="994">IF(D4661=AB4661,0,1)</f>
        <v>0</v>
      </c>
      <c r="AD4661" s="39" t="str">
        <f>VLOOKUP(A4661,'[1]2019.30'!$A:$E,5,0)</f>
        <v>次</v>
      </c>
      <c r="AE4661" s="39">
        <f t="shared" ref="AE4661:AE4667" si="995">IF(E4661=AD4661,0,1)</f>
        <v>0</v>
      </c>
      <c r="AF4661" s="39">
        <f>VLOOKUP(A4661,'[1]2019.30'!$A:$F,6,0)</f>
        <v>3185</v>
      </c>
      <c r="AG4661" s="39">
        <f t="shared" ref="AG4661:AG4667" si="996">IF(F4661=AF4661,0,1)</f>
        <v>0</v>
      </c>
      <c r="AH4661" s="39" t="s">
        <v>7724</v>
      </c>
      <c r="AI4661" s="39">
        <f>IF(G4661=AH4661,0,1)</f>
        <v>0</v>
      </c>
      <c r="AJ4661" s="39" t="e">
        <f>VLOOKUP(A4661,[2]修订!$B:$C,2,0)</f>
        <v>#N/A</v>
      </c>
    </row>
    <row r="4662" s="39" customFormat="1" ht="24" spans="1:36">
      <c r="A4662" s="55" t="s">
        <v>7725</v>
      </c>
      <c r="B4662" s="52" t="s">
        <v>7726</v>
      </c>
      <c r="C4662" s="52"/>
      <c r="D4662" s="52"/>
      <c r="E4662" s="56" t="s">
        <v>28</v>
      </c>
      <c r="F4662" s="56">
        <v>3770</v>
      </c>
      <c r="G4662" s="52"/>
      <c r="H4662" s="47" t="s">
        <v>68</v>
      </c>
      <c r="I4662" s="44"/>
      <c r="J4662" s="39" t="e">
        <f>VLOOKUP(A4662,'[1]2019.11'!$A:$B,2,0)</f>
        <v>#N/A</v>
      </c>
      <c r="X4662" s="39" t="str">
        <f>VLOOKUP(A4662,'[1]2019.30'!$A:$B,2,0)</f>
        <v>门体静脉断流术＋食管横断吻合术</v>
      </c>
      <c r="Y4662" s="39">
        <f t="shared" si="992"/>
        <v>0</v>
      </c>
      <c r="Z4662" s="39">
        <v>0</v>
      </c>
      <c r="AA4662" s="39">
        <f t="shared" si="993"/>
        <v>0</v>
      </c>
      <c r="AB4662" s="39" t="e">
        <f>VLOOKUP(A4662,'[1]2019.30'!$A:$D,4,0)</f>
        <v>#REF!</v>
      </c>
      <c r="AC4662" s="39" t="e">
        <f t="shared" si="994"/>
        <v>#REF!</v>
      </c>
      <c r="AD4662" s="39" t="str">
        <f>VLOOKUP(A4662,'[1]2019.30'!$A:$E,5,0)</f>
        <v>次</v>
      </c>
      <c r="AE4662" s="39">
        <f t="shared" si="995"/>
        <v>0</v>
      </c>
      <c r="AF4662" s="39">
        <f>VLOOKUP(A4662,'[1]2019.30'!$A:$F,6,0)</f>
        <v>3770</v>
      </c>
      <c r="AG4662" s="39">
        <f t="shared" si="996"/>
        <v>0</v>
      </c>
      <c r="AH4662" s="39">
        <v>0</v>
      </c>
      <c r="AI4662" s="39">
        <f>IF(G4662=AH4662,0,1)</f>
        <v>0</v>
      </c>
      <c r="AJ4662" s="39" t="e">
        <f>VLOOKUP(A4662,[2]修订!$B:$C,2,0)</f>
        <v>#N/A</v>
      </c>
    </row>
    <row r="4663" s="39" customFormat="1" spans="1:36">
      <c r="A4663" s="55">
        <v>331008027</v>
      </c>
      <c r="B4663" s="52" t="s">
        <v>7727</v>
      </c>
      <c r="C4663" s="52"/>
      <c r="D4663" s="52"/>
      <c r="E4663" s="56" t="s">
        <v>28</v>
      </c>
      <c r="F4663" s="56">
        <v>2250</v>
      </c>
      <c r="G4663" s="52"/>
      <c r="H4663" s="47"/>
      <c r="I4663" s="44"/>
      <c r="J4663" s="39" t="e">
        <f>VLOOKUP(A4663,'[1]2019.11'!$A:$B,2,0)</f>
        <v>#N/A</v>
      </c>
      <c r="X4663" s="39" t="e">
        <f>VLOOKUP(A4663,'[1]2019.30'!$A:$B,2,0)</f>
        <v>#N/A</v>
      </c>
      <c r="AJ4663" s="39" t="e">
        <f>VLOOKUP(A4663,[2]修订!$B:$C,2,0)</f>
        <v>#N/A</v>
      </c>
    </row>
    <row r="4664" s="39" customFormat="1" spans="1:36">
      <c r="A4664" s="55">
        <v>331008028</v>
      </c>
      <c r="B4664" s="52" t="s">
        <v>7728</v>
      </c>
      <c r="C4664" s="52"/>
      <c r="D4664" s="52"/>
      <c r="E4664" s="56" t="s">
        <v>28</v>
      </c>
      <c r="F4664" s="56">
        <v>950</v>
      </c>
      <c r="G4664" s="52"/>
      <c r="H4664" s="47"/>
      <c r="I4664" s="44"/>
      <c r="J4664" s="39" t="e">
        <f>VLOOKUP(A4664,'[1]2019.11'!$A:$B,2,0)</f>
        <v>#N/A</v>
      </c>
      <c r="X4664" s="39" t="e">
        <f>VLOOKUP(A4664,'[1]2019.30'!$A:$B,2,0)</f>
        <v>#N/A</v>
      </c>
      <c r="AJ4664" s="39" t="e">
        <f>VLOOKUP(A4664,[2]修订!$B:$C,2,0)</f>
        <v>#N/A</v>
      </c>
    </row>
    <row r="4665" s="39" customFormat="1" ht="24" spans="1:36">
      <c r="A4665" s="55">
        <v>331008029</v>
      </c>
      <c r="B4665" s="52" t="s">
        <v>7729</v>
      </c>
      <c r="C4665" s="52"/>
      <c r="D4665" s="52"/>
      <c r="E4665" s="56" t="s">
        <v>28</v>
      </c>
      <c r="F4665" s="56">
        <v>1400</v>
      </c>
      <c r="G4665" s="52"/>
      <c r="H4665" s="47"/>
      <c r="I4665" s="44"/>
      <c r="J4665" s="39" t="e">
        <f>VLOOKUP(A4665,'[1]2019.11'!$A:$B,2,0)</f>
        <v>#N/A</v>
      </c>
      <c r="X4665" s="39" t="e">
        <f>VLOOKUP(A4665,'[1]2019.30'!$A:$B,2,0)</f>
        <v>#N/A</v>
      </c>
      <c r="AJ4665" s="39" t="e">
        <f>VLOOKUP(A4665,[2]修订!$B:$C,2,0)</f>
        <v>#N/A</v>
      </c>
    </row>
    <row r="4666" s="39" customFormat="1" ht="24" spans="1:36">
      <c r="A4666" s="55">
        <v>3311</v>
      </c>
      <c r="B4666" s="52" t="s">
        <v>7730</v>
      </c>
      <c r="C4666" s="52"/>
      <c r="D4666" s="52" t="s">
        <v>7731</v>
      </c>
      <c r="E4666" s="56"/>
      <c r="F4666" s="56"/>
      <c r="G4666" s="52"/>
      <c r="H4666" s="47"/>
      <c r="I4666" s="44"/>
      <c r="J4666" s="39" t="str">
        <f>VLOOKUP(A4666,'[1]2019.11'!$A:$B,2,0)</f>
        <v>11．泌尿系统手术</v>
      </c>
      <c r="K4666" s="39">
        <f>IF(B4666=J4666,0,1)</f>
        <v>0</v>
      </c>
      <c r="L4666" s="39">
        <v>0</v>
      </c>
      <c r="M4666" s="39">
        <f>IF(C4666=L4666,0,1)</f>
        <v>0</v>
      </c>
      <c r="N4666" s="39" t="str">
        <f>VLOOKUP(A4666,'[1]2019.11'!$A:$D,4,0)</f>
        <v>特殊尿管、网状支架</v>
      </c>
      <c r="O4666" s="39">
        <f>IF(D4666=N4666,0,1)</f>
        <v>0</v>
      </c>
      <c r="P4666" s="39" t="e">
        <f>VLOOKUP(A4666:A4667,'[1]2019.11'!$A:$E,5,0)</f>
        <v>#REF!</v>
      </c>
      <c r="Q4666" s="39" t="e">
        <f>IF(E4666=P4666,0,1)</f>
        <v>#REF!</v>
      </c>
      <c r="R4666" s="39" t="e">
        <f>VLOOKUP(A4666,'[1]2019.11'!$A:$F,6,0)</f>
        <v>#REF!</v>
      </c>
      <c r="S4666" s="39" t="e">
        <f>IF(F4666=R4666,0,1)</f>
        <v>#REF!</v>
      </c>
      <c r="V4666" s="39">
        <v>0</v>
      </c>
      <c r="W4666" s="39">
        <f>IF(G4666=V4666,0,1)</f>
        <v>0</v>
      </c>
      <c r="X4666" s="39" t="str">
        <f>VLOOKUP(A4666,'[1]2019.30'!$A:$B,2,0)</f>
        <v>11．泌尿系统手术</v>
      </c>
      <c r="Y4666" s="39">
        <f t="shared" si="992"/>
        <v>0</v>
      </c>
      <c r="Z4666" s="39">
        <v>0</v>
      </c>
      <c r="AA4666" s="39">
        <f t="shared" si="993"/>
        <v>0</v>
      </c>
      <c r="AB4666" s="39" t="str">
        <f>VLOOKUP(A4666,'[1]2019.30'!$A:$D,4,0)</f>
        <v>特殊尿管、网状支架</v>
      </c>
      <c r="AC4666" s="39">
        <f t="shared" si="994"/>
        <v>0</v>
      </c>
      <c r="AD4666" s="39" t="e">
        <f>VLOOKUP(A4666,'[1]2019.30'!$A:$E,5,0)</f>
        <v>#REF!</v>
      </c>
      <c r="AE4666" s="39" t="e">
        <f t="shared" si="995"/>
        <v>#REF!</v>
      </c>
      <c r="AF4666" s="39" t="e">
        <f>VLOOKUP(A4666,'[1]2019.30'!$A:$F,6,0)</f>
        <v>#REF!</v>
      </c>
      <c r="AG4666" s="39" t="e">
        <f t="shared" si="996"/>
        <v>#REF!</v>
      </c>
      <c r="AH4666" s="39">
        <v>0</v>
      </c>
      <c r="AI4666" s="39">
        <f>IF(G4666=AH4666,0,1)</f>
        <v>0</v>
      </c>
      <c r="AJ4666" s="39" t="e">
        <f>VLOOKUP(A4666,[2]修订!$B:$C,2,0)</f>
        <v>#N/A</v>
      </c>
    </row>
    <row r="4667" s="39" customFormat="1" spans="1:36">
      <c r="A4667" s="55">
        <v>331101</v>
      </c>
      <c r="B4667" s="52" t="s">
        <v>7732</v>
      </c>
      <c r="C4667" s="52"/>
      <c r="D4667" s="52"/>
      <c r="E4667" s="56"/>
      <c r="F4667" s="56"/>
      <c r="G4667" s="52"/>
      <c r="H4667" s="47"/>
      <c r="I4667" s="44"/>
      <c r="J4667" s="39" t="str">
        <f>VLOOKUP(A4667,'[1]2019.11'!$A:$B,2,0)</f>
        <v>肾脏手术</v>
      </c>
      <c r="K4667" s="39">
        <f>IF(B4667=J4667,0,1)</f>
        <v>0</v>
      </c>
      <c r="L4667" s="39">
        <v>0</v>
      </c>
      <c r="M4667" s="39">
        <f>IF(C4667=L4667,0,1)</f>
        <v>0</v>
      </c>
      <c r="N4667" s="39" t="e">
        <f>VLOOKUP(A4667,'[1]2019.11'!$A:$D,4,0)</f>
        <v>#REF!</v>
      </c>
      <c r="O4667" s="39" t="e">
        <f>IF(D4667=N4667,0,1)</f>
        <v>#REF!</v>
      </c>
      <c r="P4667" s="39" t="e">
        <f>VLOOKUP(A4667:A4668,'[1]2019.11'!$A:$E,5,0)</f>
        <v>#REF!</v>
      </c>
      <c r="Q4667" s="39" t="e">
        <f>IF(E4667=P4667,0,1)</f>
        <v>#REF!</v>
      </c>
      <c r="R4667" s="39" t="e">
        <f>VLOOKUP(A4667,'[1]2019.11'!$A:$F,6,0)</f>
        <v>#REF!</v>
      </c>
      <c r="S4667" s="39" t="e">
        <f>IF(F4667=R4667,0,1)</f>
        <v>#REF!</v>
      </c>
      <c r="V4667" s="39">
        <v>0</v>
      </c>
      <c r="W4667" s="39">
        <f>IF(G4667=V4667,0,1)</f>
        <v>0</v>
      </c>
      <c r="X4667" s="39" t="str">
        <f>VLOOKUP(A4667,'[1]2019.30'!$A:$B,2,0)</f>
        <v>肾脏手术</v>
      </c>
      <c r="Y4667" s="39">
        <f t="shared" si="992"/>
        <v>0</v>
      </c>
      <c r="Z4667" s="39">
        <v>0</v>
      </c>
      <c r="AA4667" s="39">
        <f t="shared" si="993"/>
        <v>0</v>
      </c>
      <c r="AB4667" s="39" t="e">
        <f>VLOOKUP(A4667,'[1]2019.30'!$A:$D,4,0)</f>
        <v>#REF!</v>
      </c>
      <c r="AC4667" s="39" t="e">
        <f t="shared" si="994"/>
        <v>#REF!</v>
      </c>
      <c r="AD4667" s="39" t="e">
        <f>VLOOKUP(A4667,'[1]2019.30'!$A:$E,5,0)</f>
        <v>#REF!</v>
      </c>
      <c r="AE4667" s="39" t="e">
        <f t="shared" si="995"/>
        <v>#REF!</v>
      </c>
      <c r="AF4667" s="39" t="e">
        <f>VLOOKUP(A4667,'[1]2019.30'!$A:$F,6,0)</f>
        <v>#REF!</v>
      </c>
      <c r="AG4667" s="39" t="e">
        <f t="shared" si="996"/>
        <v>#REF!</v>
      </c>
      <c r="AH4667" s="39">
        <v>0</v>
      </c>
      <c r="AI4667" s="39">
        <f>IF(G4667=AH4667,0,1)</f>
        <v>0</v>
      </c>
      <c r="AJ4667" s="39" t="e">
        <f>VLOOKUP(A4667,[2]修订!$B:$C,2,0)</f>
        <v>#N/A</v>
      </c>
    </row>
    <row r="4668" s="39" customFormat="1" spans="1:36">
      <c r="A4668" s="55">
        <v>331101001</v>
      </c>
      <c r="B4668" s="52" t="s">
        <v>7733</v>
      </c>
      <c r="C4668" s="52"/>
      <c r="D4668" s="52"/>
      <c r="E4668" s="56" t="s">
        <v>28</v>
      </c>
      <c r="F4668" s="56">
        <v>1500</v>
      </c>
      <c r="G4668" s="52"/>
      <c r="H4668" s="47"/>
      <c r="I4668" s="44"/>
      <c r="J4668" s="39" t="e">
        <f>VLOOKUP(A4668,'[1]2019.11'!$A:$B,2,0)</f>
        <v>#N/A</v>
      </c>
      <c r="X4668" s="39" t="e">
        <f>VLOOKUP(A4668,'[1]2019.30'!$A:$B,2,0)</f>
        <v>#N/A</v>
      </c>
      <c r="AJ4668" s="39" t="e">
        <f>VLOOKUP(A4668,[2]修订!$B:$C,2,0)</f>
        <v>#N/A</v>
      </c>
    </row>
    <row r="4669" s="39" customFormat="1" spans="1:36">
      <c r="A4669" s="55">
        <v>331101002</v>
      </c>
      <c r="B4669" s="52" t="s">
        <v>7734</v>
      </c>
      <c r="C4669" s="52"/>
      <c r="D4669" s="52"/>
      <c r="E4669" s="56" t="s">
        <v>28</v>
      </c>
      <c r="F4669" s="56">
        <v>1500</v>
      </c>
      <c r="G4669" s="52"/>
      <c r="H4669" s="47"/>
      <c r="I4669" s="44"/>
      <c r="J4669" s="39" t="e">
        <f>VLOOKUP(A4669,'[1]2019.11'!$A:$B,2,0)</f>
        <v>#N/A</v>
      </c>
      <c r="X4669" s="39" t="e">
        <f>VLOOKUP(A4669,'[1]2019.30'!$A:$B,2,0)</f>
        <v>#N/A</v>
      </c>
      <c r="AJ4669" s="39" t="e">
        <f>VLOOKUP(A4669,[2]修订!$B:$C,2,0)</f>
        <v>#N/A</v>
      </c>
    </row>
    <row r="4670" s="39" customFormat="1" spans="1:36">
      <c r="A4670" s="55">
        <v>331101003</v>
      </c>
      <c r="B4670" s="52" t="s">
        <v>7735</v>
      </c>
      <c r="C4670" s="52"/>
      <c r="D4670" s="52"/>
      <c r="E4670" s="56" t="s">
        <v>28</v>
      </c>
      <c r="F4670" s="56">
        <v>1100</v>
      </c>
      <c r="G4670" s="52"/>
      <c r="H4670" s="47"/>
      <c r="I4670" s="44"/>
      <c r="J4670" s="39" t="e">
        <f>VLOOKUP(A4670,'[1]2019.11'!$A:$B,2,0)</f>
        <v>#N/A</v>
      </c>
      <c r="X4670" s="39" t="e">
        <f>VLOOKUP(A4670,'[1]2019.30'!$A:$B,2,0)</f>
        <v>#N/A</v>
      </c>
      <c r="AJ4670" s="39" t="e">
        <f>VLOOKUP(A4670,[2]修订!$B:$C,2,0)</f>
        <v>#N/A</v>
      </c>
    </row>
    <row r="4671" s="39" customFormat="1" spans="1:36">
      <c r="A4671" s="55">
        <v>331101004</v>
      </c>
      <c r="B4671" s="52" t="s">
        <v>7736</v>
      </c>
      <c r="C4671" s="52"/>
      <c r="D4671" s="52"/>
      <c r="E4671" s="56" t="s">
        <v>28</v>
      </c>
      <c r="F4671" s="56">
        <v>850</v>
      </c>
      <c r="G4671" s="52"/>
      <c r="H4671" s="47"/>
      <c r="I4671" s="44"/>
      <c r="J4671" s="39" t="e">
        <f>VLOOKUP(A4671,'[1]2019.11'!$A:$B,2,0)</f>
        <v>#N/A</v>
      </c>
      <c r="X4671" s="39" t="e">
        <f>VLOOKUP(A4671,'[1]2019.30'!$A:$B,2,0)</f>
        <v>#N/A</v>
      </c>
      <c r="AJ4671" s="39" t="e">
        <f>VLOOKUP(A4671,[2]修订!$B:$C,2,0)</f>
        <v>#N/A</v>
      </c>
    </row>
    <row r="4672" s="39" customFormat="1" spans="1:36">
      <c r="A4672" s="55">
        <v>331101005</v>
      </c>
      <c r="B4672" s="52" t="s">
        <v>7737</v>
      </c>
      <c r="C4672" s="52"/>
      <c r="D4672" s="52"/>
      <c r="E4672" s="56" t="s">
        <v>28</v>
      </c>
      <c r="F4672" s="56">
        <v>1550</v>
      </c>
      <c r="G4672" s="52"/>
      <c r="H4672" s="47"/>
      <c r="I4672" s="44"/>
      <c r="J4672" s="39" t="e">
        <f>VLOOKUP(A4672,'[1]2019.11'!$A:$B,2,0)</f>
        <v>#N/A</v>
      </c>
      <c r="X4672" s="39" t="e">
        <f>VLOOKUP(A4672,'[1]2019.30'!$A:$B,2,0)</f>
        <v>#N/A</v>
      </c>
      <c r="AJ4672" s="39" t="e">
        <f>VLOOKUP(A4672,[2]修订!$B:$C,2,0)</f>
        <v>#N/A</v>
      </c>
    </row>
    <row r="4673" s="39" customFormat="1" spans="1:36">
      <c r="A4673" s="55">
        <v>331101006</v>
      </c>
      <c r="B4673" s="52" t="s">
        <v>7738</v>
      </c>
      <c r="C4673" s="52"/>
      <c r="D4673" s="52"/>
      <c r="E4673" s="56" t="s">
        <v>28</v>
      </c>
      <c r="F4673" s="56">
        <v>1300</v>
      </c>
      <c r="G4673" s="52"/>
      <c r="H4673" s="47"/>
      <c r="I4673" s="44"/>
      <c r="J4673" s="39" t="e">
        <f>VLOOKUP(A4673,'[1]2019.11'!$A:$B,2,0)</f>
        <v>#N/A</v>
      </c>
      <c r="X4673" s="39" t="e">
        <f>VLOOKUP(A4673,'[1]2019.30'!$A:$B,2,0)</f>
        <v>#N/A</v>
      </c>
      <c r="AJ4673" s="39" t="e">
        <f>VLOOKUP(A4673,[2]修订!$B:$C,2,0)</f>
        <v>#N/A</v>
      </c>
    </row>
    <row r="4674" s="39" customFormat="1" spans="1:36">
      <c r="A4674" s="55">
        <v>331101007</v>
      </c>
      <c r="B4674" s="52" t="s">
        <v>7739</v>
      </c>
      <c r="C4674" s="52"/>
      <c r="D4674" s="52"/>
      <c r="E4674" s="56" t="s">
        <v>28</v>
      </c>
      <c r="F4674" s="56">
        <v>1500</v>
      </c>
      <c r="G4674" s="52"/>
      <c r="H4674" s="47"/>
      <c r="I4674" s="44"/>
      <c r="J4674" s="39" t="e">
        <f>VLOOKUP(A4674,'[1]2019.11'!$A:$B,2,0)</f>
        <v>#N/A</v>
      </c>
      <c r="X4674" s="39" t="e">
        <f>VLOOKUP(A4674,'[1]2019.30'!$A:$B,2,0)</f>
        <v>#N/A</v>
      </c>
      <c r="AJ4674" s="39" t="e">
        <f>VLOOKUP(A4674,[2]修订!$B:$C,2,0)</f>
        <v>#N/A</v>
      </c>
    </row>
    <row r="4675" s="39" customFormat="1" spans="1:36">
      <c r="A4675" s="55">
        <v>331101008</v>
      </c>
      <c r="B4675" s="52" t="s">
        <v>7740</v>
      </c>
      <c r="C4675" s="52"/>
      <c r="D4675" s="52" t="s">
        <v>7741</v>
      </c>
      <c r="E4675" s="56" t="s">
        <v>28</v>
      </c>
      <c r="F4675" s="56">
        <v>1800</v>
      </c>
      <c r="G4675" s="52"/>
      <c r="H4675" s="47" t="s">
        <v>68</v>
      </c>
      <c r="I4675" s="44"/>
      <c r="J4675" s="39" t="e">
        <f>VLOOKUP(A4675,'[1]2019.11'!$A:$B,2,0)</f>
        <v>#N/A</v>
      </c>
      <c r="X4675" s="39" t="str">
        <f>VLOOKUP(A4675,'[1]2019.30'!$A:$B,2,0)</f>
        <v>肾切除术</v>
      </c>
      <c r="Y4675" s="39">
        <f t="shared" ref="Y4675:Y4678" si="997">IF(B4675=X4675,0,1)</f>
        <v>0</v>
      </c>
      <c r="Z4675" s="39">
        <v>0</v>
      </c>
      <c r="AA4675" s="39">
        <f t="shared" ref="AA4675:AA4678" si="998">IF(C4675=Z4675,0,1)</f>
        <v>0</v>
      </c>
      <c r="AB4675" s="39" t="str">
        <f>VLOOKUP(A4675,'[1]2019.30'!$A:$D,4,0)</f>
        <v>肾网袋</v>
      </c>
      <c r="AC4675" s="39">
        <f t="shared" ref="AC4675:AC4678" si="999">IF(D4675=AB4675,0,1)</f>
        <v>0</v>
      </c>
      <c r="AD4675" s="39" t="str">
        <f>VLOOKUP(A4675,'[1]2019.30'!$A:$E,5,0)</f>
        <v>次</v>
      </c>
      <c r="AE4675" s="39">
        <f t="shared" ref="AE4675:AE4678" si="1000">IF(E4675=AD4675,0,1)</f>
        <v>0</v>
      </c>
      <c r="AF4675" s="39">
        <f>VLOOKUP(A4675,'[1]2019.30'!$A:$F,6,0)</f>
        <v>1800</v>
      </c>
      <c r="AG4675" s="39">
        <f t="shared" ref="AG4675:AG4678" si="1001">IF(F4675=AF4675,0,1)</f>
        <v>0</v>
      </c>
      <c r="AH4675" s="39">
        <v>0</v>
      </c>
      <c r="AI4675" s="39">
        <f>IF(G4675=AH4675,0,1)</f>
        <v>0</v>
      </c>
      <c r="AJ4675" s="39" t="e">
        <f>VLOOKUP(A4675,[2]修订!$B:$C,2,0)</f>
        <v>#N/A</v>
      </c>
    </row>
    <row r="4676" s="39" customFormat="1" ht="27" spans="1:36">
      <c r="A4676" s="55">
        <v>331101009</v>
      </c>
      <c r="B4676" s="52" t="s">
        <v>7742</v>
      </c>
      <c r="C4676" s="52"/>
      <c r="D4676" s="52"/>
      <c r="E4676" s="56" t="s">
        <v>28</v>
      </c>
      <c r="F4676" s="56">
        <v>2680</v>
      </c>
      <c r="G4676" s="52"/>
      <c r="H4676" s="47" t="s">
        <v>40</v>
      </c>
      <c r="I4676" s="44"/>
      <c r="J4676" s="39" t="str">
        <f>VLOOKUP(A4676,'[1]2019.11'!$A:$B,2,0)</f>
        <v>肾部分切除术</v>
      </c>
      <c r="K4676" s="39">
        <f>IF(B4676=J4676,0,1)</f>
        <v>0</v>
      </c>
      <c r="L4676" s="39">
        <v>0</v>
      </c>
      <c r="M4676" s="39">
        <f>IF(C4676=L4676,0,1)</f>
        <v>0</v>
      </c>
      <c r="N4676" s="39" t="e">
        <f>VLOOKUP(A4676,'[1]2019.11'!$A:$D,4,0)</f>
        <v>#REF!</v>
      </c>
      <c r="O4676" s="39" t="e">
        <f>IF(D4676=N4676,0,1)</f>
        <v>#REF!</v>
      </c>
      <c r="P4676" s="39" t="str">
        <f>VLOOKUP(A4676:A4677,'[1]2019.11'!$A:$E,5,0)</f>
        <v>次</v>
      </c>
      <c r="Q4676" s="39">
        <f>IF(E4676=P4676,0,1)</f>
        <v>0</v>
      </c>
      <c r="R4676" s="39">
        <f>VLOOKUP(A4676,'[1]2019.11'!$A:$F,6,0)</f>
        <v>2550</v>
      </c>
      <c r="S4676" s="39">
        <f>IF(F4676=R4676,0,1)</f>
        <v>1</v>
      </c>
      <c r="T4676" s="39">
        <f>VLOOKUP(A4676,'[1]2019.30'!$A:$F,6,0)</f>
        <v>2680</v>
      </c>
      <c r="U4676" s="39">
        <f>IF(F4676=T4676,0,1)</f>
        <v>0</v>
      </c>
      <c r="V4676" s="39">
        <v>0</v>
      </c>
      <c r="W4676" s="39">
        <f>IF(G4676=V4676,0,1)</f>
        <v>0</v>
      </c>
      <c r="X4676" s="39" t="str">
        <f>VLOOKUP(A4676,'[1]2019.30'!$A:$B,2,0)</f>
        <v>肾部分切除术</v>
      </c>
      <c r="Y4676" s="39">
        <f t="shared" si="997"/>
        <v>0</v>
      </c>
      <c r="Z4676" s="39">
        <v>0</v>
      </c>
      <c r="AA4676" s="39">
        <f t="shared" si="998"/>
        <v>0</v>
      </c>
      <c r="AB4676" s="39" t="e">
        <f>VLOOKUP(A4676,'[1]2019.30'!$A:$D,4,0)</f>
        <v>#REF!</v>
      </c>
      <c r="AC4676" s="39" t="e">
        <f t="shared" si="999"/>
        <v>#REF!</v>
      </c>
      <c r="AD4676" s="39" t="str">
        <f>VLOOKUP(A4676,'[1]2019.30'!$A:$E,5,0)</f>
        <v>次</v>
      </c>
      <c r="AE4676" s="39">
        <f t="shared" si="1000"/>
        <v>0</v>
      </c>
      <c r="AF4676" s="39">
        <f>VLOOKUP(A4676,'[1]2019.30'!$A:$F,6,0)</f>
        <v>2680</v>
      </c>
      <c r="AG4676" s="39">
        <f t="shared" si="1001"/>
        <v>0</v>
      </c>
      <c r="AH4676" s="39">
        <v>0</v>
      </c>
      <c r="AI4676" s="39">
        <f>IF(G4676=AH4676,0,1)</f>
        <v>0</v>
      </c>
      <c r="AJ4676" s="39" t="e">
        <f>VLOOKUP(A4676,[2]修订!$B:$C,2,0)</f>
        <v>#N/A</v>
      </c>
    </row>
    <row r="4677" s="39" customFormat="1" ht="27" spans="1:36">
      <c r="A4677" s="55">
        <v>331101010</v>
      </c>
      <c r="B4677" s="52" t="s">
        <v>7743</v>
      </c>
      <c r="C4677" s="52" t="s">
        <v>7744</v>
      </c>
      <c r="D4677" s="52"/>
      <c r="E4677" s="56" t="s">
        <v>28</v>
      </c>
      <c r="F4677" s="56">
        <v>2800</v>
      </c>
      <c r="G4677" s="52"/>
      <c r="H4677" s="47" t="s">
        <v>40</v>
      </c>
      <c r="I4677" s="44"/>
      <c r="J4677" s="39" t="str">
        <f>VLOOKUP(A4677,'[1]2019.11'!$A:$B,2,0)</f>
        <v>根治性肾切除术</v>
      </c>
      <c r="K4677" s="39">
        <f>IF(B4677=J4677,0,1)</f>
        <v>0</v>
      </c>
      <c r="L4677" s="39" t="s">
        <v>7744</v>
      </c>
      <c r="M4677" s="39">
        <f>IF(C4677=L4677,0,1)</f>
        <v>0</v>
      </c>
      <c r="N4677" s="39" t="e">
        <f>VLOOKUP(A4677,'[1]2019.11'!$A:$D,4,0)</f>
        <v>#REF!</v>
      </c>
      <c r="O4677" s="39" t="e">
        <f>IF(D4677=N4677,0,1)</f>
        <v>#REF!</v>
      </c>
      <c r="P4677" s="39" t="str">
        <f>VLOOKUP(A4677:A4678,'[1]2019.11'!$A:$E,5,0)</f>
        <v>次</v>
      </c>
      <c r="Q4677" s="39">
        <f>IF(E4677=P4677,0,1)</f>
        <v>0</v>
      </c>
      <c r="R4677" s="39">
        <f>VLOOKUP(A4677,'[1]2019.11'!$A:$F,6,0)</f>
        <v>2665</v>
      </c>
      <c r="S4677" s="39">
        <f>IF(F4677=R4677,0,1)</f>
        <v>1</v>
      </c>
      <c r="T4677" s="39">
        <f>VLOOKUP(A4677,'[1]2019.30'!$A:$F,6,0)</f>
        <v>2800</v>
      </c>
      <c r="U4677" s="39">
        <f>IF(F4677=T4677,0,1)</f>
        <v>0</v>
      </c>
      <c r="V4677" s="39">
        <v>0</v>
      </c>
      <c r="W4677" s="39">
        <f>IF(G4677=V4677,0,1)</f>
        <v>0</v>
      </c>
      <c r="X4677" s="39" t="str">
        <f>VLOOKUP(A4677,'[1]2019.30'!$A:$B,2,0)</f>
        <v>根治性肾切除术</v>
      </c>
      <c r="Y4677" s="39">
        <f t="shared" si="997"/>
        <v>0</v>
      </c>
      <c r="Z4677" s="39" t="s">
        <v>7744</v>
      </c>
      <c r="AA4677" s="39">
        <f t="shared" si="998"/>
        <v>0</v>
      </c>
      <c r="AB4677" s="39" t="e">
        <f>VLOOKUP(A4677,'[1]2019.30'!$A:$D,4,0)</f>
        <v>#REF!</v>
      </c>
      <c r="AC4677" s="39" t="e">
        <f t="shared" si="999"/>
        <v>#REF!</v>
      </c>
      <c r="AD4677" s="39" t="str">
        <f>VLOOKUP(A4677,'[1]2019.30'!$A:$E,5,0)</f>
        <v>次</v>
      </c>
      <c r="AE4677" s="39">
        <f t="shared" si="1000"/>
        <v>0</v>
      </c>
      <c r="AF4677" s="39">
        <f>VLOOKUP(A4677,'[1]2019.30'!$A:$F,6,0)</f>
        <v>2800</v>
      </c>
      <c r="AG4677" s="39">
        <f t="shared" si="1001"/>
        <v>0</v>
      </c>
      <c r="AH4677" s="39">
        <v>0</v>
      </c>
      <c r="AI4677" s="39">
        <f>IF(G4677=AH4677,0,1)</f>
        <v>0</v>
      </c>
      <c r="AJ4677" s="39" t="e">
        <f>VLOOKUP(A4677,[2]修订!$B:$C,2,0)</f>
        <v>#N/A</v>
      </c>
    </row>
    <row r="4678" s="39" customFormat="1" spans="1:36">
      <c r="A4678" s="55">
        <v>331101011</v>
      </c>
      <c r="B4678" s="52" t="s">
        <v>7745</v>
      </c>
      <c r="C4678" s="52"/>
      <c r="D4678" s="52"/>
      <c r="E4678" s="56" t="s">
        <v>28</v>
      </c>
      <c r="F4678" s="56">
        <v>2925</v>
      </c>
      <c r="G4678" s="52"/>
      <c r="H4678" s="47" t="s">
        <v>68</v>
      </c>
      <c r="I4678" s="44"/>
      <c r="J4678" s="39" t="e">
        <f>VLOOKUP(A4678,'[1]2019.11'!$A:$B,2,0)</f>
        <v>#N/A</v>
      </c>
      <c r="X4678" s="39" t="str">
        <f>VLOOKUP(A4678,'[1]2019.30'!$A:$B,2,0)</f>
        <v>重复肾重复输尿管切除术</v>
      </c>
      <c r="Y4678" s="39">
        <f t="shared" si="997"/>
        <v>0</v>
      </c>
      <c r="Z4678" s="39">
        <v>0</v>
      </c>
      <c r="AA4678" s="39">
        <f t="shared" si="998"/>
        <v>0</v>
      </c>
      <c r="AB4678" s="39" t="e">
        <f>VLOOKUP(A4678,'[1]2019.30'!$A:$D,4,0)</f>
        <v>#REF!</v>
      </c>
      <c r="AC4678" s="39" t="e">
        <f t="shared" si="999"/>
        <v>#REF!</v>
      </c>
      <c r="AD4678" s="39" t="str">
        <f>VLOOKUP(A4678,'[1]2019.30'!$A:$E,5,0)</f>
        <v>次</v>
      </c>
      <c r="AE4678" s="39">
        <f t="shared" si="1000"/>
        <v>0</v>
      </c>
      <c r="AF4678" s="39">
        <f>VLOOKUP(A4678,'[1]2019.30'!$A:$F,6,0)</f>
        <v>2925</v>
      </c>
      <c r="AG4678" s="39">
        <f t="shared" si="1001"/>
        <v>0</v>
      </c>
      <c r="AH4678" s="39">
        <v>0</v>
      </c>
      <c r="AI4678" s="39">
        <f>IF(G4678=AH4678,0,1)</f>
        <v>0</v>
      </c>
      <c r="AJ4678" s="39" t="e">
        <f>VLOOKUP(A4678,[2]修订!$B:$C,2,0)</f>
        <v>#N/A</v>
      </c>
    </row>
    <row r="4679" s="39" customFormat="1" spans="1:36">
      <c r="A4679" s="55">
        <v>331101012</v>
      </c>
      <c r="B4679" s="52" t="s">
        <v>7746</v>
      </c>
      <c r="C4679" s="52"/>
      <c r="D4679" s="52"/>
      <c r="E4679" s="56" t="s">
        <v>28</v>
      </c>
      <c r="F4679" s="56">
        <v>1900</v>
      </c>
      <c r="G4679" s="52"/>
      <c r="H4679" s="47"/>
      <c r="I4679" s="44"/>
      <c r="J4679" s="39" t="e">
        <f>VLOOKUP(A4679,'[1]2019.11'!$A:$B,2,0)</f>
        <v>#N/A</v>
      </c>
      <c r="X4679" s="39" t="e">
        <f>VLOOKUP(A4679,'[1]2019.30'!$A:$B,2,0)</f>
        <v>#N/A</v>
      </c>
      <c r="AJ4679" s="39" t="e">
        <f>VLOOKUP(A4679,[2]修订!$B:$C,2,0)</f>
        <v>#N/A</v>
      </c>
    </row>
    <row r="4680" s="39" customFormat="1" spans="1:36">
      <c r="A4680" s="55">
        <v>331101013</v>
      </c>
      <c r="B4680" s="52" t="s">
        <v>7747</v>
      </c>
      <c r="C4680" s="52"/>
      <c r="D4680" s="52"/>
      <c r="E4680" s="56" t="s">
        <v>28</v>
      </c>
      <c r="F4680" s="56">
        <v>1000</v>
      </c>
      <c r="G4680" s="52"/>
      <c r="H4680" s="47"/>
      <c r="I4680" s="44"/>
      <c r="J4680" s="39" t="e">
        <f>VLOOKUP(A4680,'[1]2019.11'!$A:$B,2,0)</f>
        <v>#N/A</v>
      </c>
      <c r="X4680" s="39" t="e">
        <f>VLOOKUP(A4680,'[1]2019.30'!$A:$B,2,0)</f>
        <v>#N/A</v>
      </c>
      <c r="AJ4680" s="39" t="e">
        <f>VLOOKUP(A4680,[2]修订!$B:$C,2,0)</f>
        <v>#N/A</v>
      </c>
    </row>
    <row r="4681" s="39" customFormat="1" ht="27" spans="1:36">
      <c r="A4681" s="55">
        <v>331101014</v>
      </c>
      <c r="B4681" s="52" t="s">
        <v>7748</v>
      </c>
      <c r="C4681" s="52" t="s">
        <v>7749</v>
      </c>
      <c r="D4681" s="52"/>
      <c r="E4681" s="56" t="s">
        <v>28</v>
      </c>
      <c r="F4681" s="56">
        <v>1720</v>
      </c>
      <c r="G4681" s="52"/>
      <c r="H4681" s="47" t="s">
        <v>40</v>
      </c>
      <c r="I4681" s="44"/>
      <c r="J4681" s="39" t="str">
        <f>VLOOKUP(A4681,'[1]2019.11'!$A:$B,2,0)</f>
        <v>肾囊肿切除术</v>
      </c>
      <c r="K4681" s="39">
        <f>IF(B4681=J4681,0,1)</f>
        <v>0</v>
      </c>
      <c r="L4681" s="39" t="s">
        <v>7749</v>
      </c>
      <c r="M4681" s="39">
        <f>IF(C4681=L4681,0,1)</f>
        <v>0</v>
      </c>
      <c r="N4681" s="39" t="e">
        <f>VLOOKUP(A4681,'[1]2019.11'!$A:$D,4,0)</f>
        <v>#REF!</v>
      </c>
      <c r="O4681" s="39" t="e">
        <f>IF(D4681=N4681,0,1)</f>
        <v>#REF!</v>
      </c>
      <c r="P4681" s="39" t="str">
        <f>VLOOKUP(A4681:A4682,'[1]2019.11'!$A:$E,5,0)</f>
        <v>次</v>
      </c>
      <c r="Q4681" s="39">
        <f>IF(E4681=P4681,0,1)</f>
        <v>0</v>
      </c>
      <c r="R4681" s="39">
        <f>VLOOKUP(A4681,'[1]2019.11'!$A:$F,6,0)</f>
        <v>1560</v>
      </c>
      <c r="S4681" s="39">
        <f>IF(F4681=R4681,0,1)</f>
        <v>1</v>
      </c>
      <c r="T4681" s="39">
        <f>VLOOKUP(A4681,'[1]2019.30'!$A:$F,6,0)</f>
        <v>1720</v>
      </c>
      <c r="U4681" s="39">
        <f>IF(F4681=T4681,0,1)</f>
        <v>0</v>
      </c>
      <c r="V4681" s="39">
        <v>0</v>
      </c>
      <c r="W4681" s="39">
        <f>IF(G4681=V4681,0,1)</f>
        <v>0</v>
      </c>
      <c r="X4681" s="39" t="str">
        <f>VLOOKUP(A4681,'[1]2019.30'!$A:$B,2,0)</f>
        <v>肾囊肿切除术</v>
      </c>
      <c r="Y4681" s="39">
        <f>IF(B4681=X4681,0,1)</f>
        <v>0</v>
      </c>
      <c r="Z4681" s="39" t="s">
        <v>7749</v>
      </c>
      <c r="AA4681" s="39">
        <f>IF(C4681=Z4681,0,1)</f>
        <v>0</v>
      </c>
      <c r="AB4681" s="39" t="e">
        <f>VLOOKUP(A4681,'[1]2019.30'!$A:$D,4,0)</f>
        <v>#REF!</v>
      </c>
      <c r="AC4681" s="39" t="e">
        <f>IF(D4681=AB4681,0,1)</f>
        <v>#REF!</v>
      </c>
      <c r="AD4681" s="39" t="str">
        <f>VLOOKUP(A4681,'[1]2019.30'!$A:$E,5,0)</f>
        <v>次</v>
      </c>
      <c r="AE4681" s="39">
        <f>IF(E4681=AD4681,0,1)</f>
        <v>0</v>
      </c>
      <c r="AF4681" s="39">
        <f>VLOOKUP(A4681,'[1]2019.30'!$A:$F,6,0)</f>
        <v>1720</v>
      </c>
      <c r="AG4681" s="39">
        <f>IF(F4681=AF4681,0,1)</f>
        <v>0</v>
      </c>
      <c r="AH4681" s="39">
        <v>0</v>
      </c>
      <c r="AI4681" s="39">
        <f>IF(G4681=AH4681,0,1)</f>
        <v>0</v>
      </c>
      <c r="AJ4681" s="39" t="e">
        <f>VLOOKUP(A4681,[2]修订!$B:$C,2,0)</f>
        <v>#N/A</v>
      </c>
    </row>
    <row r="4682" s="39" customFormat="1" spans="1:36">
      <c r="A4682" s="55">
        <v>331101015</v>
      </c>
      <c r="B4682" s="52" t="s">
        <v>7750</v>
      </c>
      <c r="C4682" s="52"/>
      <c r="D4682" s="52"/>
      <c r="E4682" s="56" t="s">
        <v>507</v>
      </c>
      <c r="F4682" s="56">
        <v>1700</v>
      </c>
      <c r="G4682" s="52"/>
      <c r="H4682" s="47"/>
      <c r="I4682" s="44"/>
      <c r="J4682" s="39" t="e">
        <f>VLOOKUP(A4682,'[1]2019.11'!$A:$B,2,0)</f>
        <v>#N/A</v>
      </c>
      <c r="X4682" s="39" t="e">
        <f>VLOOKUP(A4682,'[1]2019.30'!$A:$B,2,0)</f>
        <v>#N/A</v>
      </c>
      <c r="AJ4682" s="39" t="e">
        <f>VLOOKUP(A4682,[2]修订!$B:$C,2,0)</f>
        <v>#N/A</v>
      </c>
    </row>
    <row r="4683" s="39" customFormat="1" spans="1:36">
      <c r="A4683" s="55">
        <v>331101016</v>
      </c>
      <c r="B4683" s="52" t="s">
        <v>7751</v>
      </c>
      <c r="C4683" s="52" t="s">
        <v>7752</v>
      </c>
      <c r="D4683" s="52"/>
      <c r="E4683" s="56" t="s">
        <v>28</v>
      </c>
      <c r="F4683" s="56">
        <v>1950</v>
      </c>
      <c r="G4683" s="52"/>
      <c r="H4683" s="47" t="s">
        <v>68</v>
      </c>
      <c r="I4683" s="44"/>
      <c r="J4683" s="39" t="e">
        <f>VLOOKUP(A4683,'[1]2019.11'!$A:$B,2,0)</f>
        <v>#N/A</v>
      </c>
      <c r="X4683" s="39" t="str">
        <f>VLOOKUP(A4683,'[1]2019.30'!$A:$B,2,0)</f>
        <v>肾切开取石术</v>
      </c>
      <c r="Y4683" s="39">
        <f>IF(B4683=X4683,0,1)</f>
        <v>0</v>
      </c>
      <c r="Z4683" s="39" t="s">
        <v>7752</v>
      </c>
      <c r="AA4683" s="39">
        <f>IF(C4683=Z4683,0,1)</f>
        <v>0</v>
      </c>
      <c r="AB4683" s="39" t="e">
        <f>VLOOKUP(A4683,'[1]2019.30'!$A:$D,4,0)</f>
        <v>#REF!</v>
      </c>
      <c r="AC4683" s="39" t="e">
        <f>IF(D4683=AB4683,0,1)</f>
        <v>#REF!</v>
      </c>
      <c r="AD4683" s="39" t="str">
        <f>VLOOKUP(A4683,'[1]2019.30'!$A:$E,5,0)</f>
        <v>次</v>
      </c>
      <c r="AE4683" s="39">
        <f>IF(E4683=AD4683,0,1)</f>
        <v>0</v>
      </c>
      <c r="AF4683" s="39">
        <f>VLOOKUP(A4683,'[1]2019.30'!$A:$F,6,0)</f>
        <v>1950</v>
      </c>
      <c r="AG4683" s="39">
        <f>IF(F4683=AF4683,0,1)</f>
        <v>0</v>
      </c>
      <c r="AH4683" s="39">
        <v>0</v>
      </c>
      <c r="AI4683" s="39">
        <f>IF(G4683=AH4683,0,1)</f>
        <v>0</v>
      </c>
      <c r="AJ4683" s="39" t="e">
        <f>VLOOKUP(A4683,[2]修订!$B:$C,2,0)</f>
        <v>#N/A</v>
      </c>
    </row>
    <row r="4684" s="39" customFormat="1" spans="1:36">
      <c r="A4684" s="55">
        <v>331101017</v>
      </c>
      <c r="B4684" s="52" t="s">
        <v>7753</v>
      </c>
      <c r="C4684" s="52"/>
      <c r="D4684" s="52"/>
      <c r="E4684" s="56" t="s">
        <v>28</v>
      </c>
      <c r="F4684" s="56">
        <v>2200</v>
      </c>
      <c r="G4684" s="52"/>
      <c r="H4684" s="47"/>
      <c r="I4684" s="44"/>
      <c r="J4684" s="39" t="e">
        <f>VLOOKUP(A4684,'[1]2019.11'!$A:$B,2,0)</f>
        <v>#N/A</v>
      </c>
      <c r="X4684" s="39" t="e">
        <f>VLOOKUP(A4684,'[1]2019.30'!$A:$B,2,0)</f>
        <v>#N/A</v>
      </c>
      <c r="AJ4684" s="39" t="e">
        <f>VLOOKUP(A4684,[2]修订!$B:$C,2,0)</f>
        <v>#N/A</v>
      </c>
    </row>
    <row r="4685" s="39" customFormat="1" spans="1:36">
      <c r="A4685" s="55">
        <v>331101018</v>
      </c>
      <c r="B4685" s="52" t="s">
        <v>7754</v>
      </c>
      <c r="C4685" s="52"/>
      <c r="D4685" s="52"/>
      <c r="E4685" s="56" t="s">
        <v>28</v>
      </c>
      <c r="F4685" s="56">
        <v>3300</v>
      </c>
      <c r="G4685" s="52"/>
      <c r="H4685" s="47"/>
      <c r="I4685" s="44"/>
      <c r="J4685" s="39" t="e">
        <f>VLOOKUP(A4685,'[1]2019.11'!$A:$B,2,0)</f>
        <v>#N/A</v>
      </c>
      <c r="X4685" s="39" t="e">
        <f>VLOOKUP(A4685,'[1]2019.30'!$A:$B,2,0)</f>
        <v>#N/A</v>
      </c>
      <c r="AJ4685" s="39" t="e">
        <f>VLOOKUP(A4685,[2]修订!$B:$C,2,0)</f>
        <v>#N/A</v>
      </c>
    </row>
    <row r="4686" s="39" customFormat="1" spans="1:36">
      <c r="A4686" s="55">
        <v>331101019</v>
      </c>
      <c r="B4686" s="52" t="s">
        <v>7755</v>
      </c>
      <c r="C4686" s="52" t="s">
        <v>7756</v>
      </c>
      <c r="D4686" s="52" t="s">
        <v>4589</v>
      </c>
      <c r="E4686" s="56" t="s">
        <v>28</v>
      </c>
      <c r="F4686" s="56">
        <v>3400</v>
      </c>
      <c r="G4686" s="52"/>
      <c r="H4686" s="47"/>
      <c r="I4686" s="44"/>
      <c r="J4686" s="39" t="e">
        <f>VLOOKUP(A4686,'[1]2019.11'!$A:$B,2,0)</f>
        <v>#N/A</v>
      </c>
      <c r="X4686" s="39" t="e">
        <f>VLOOKUP(A4686,'[1]2019.30'!$A:$B,2,0)</f>
        <v>#N/A</v>
      </c>
      <c r="AJ4686" s="39" t="e">
        <f>VLOOKUP(A4686,[2]修订!$B:$C,2,0)</f>
        <v>#N/A</v>
      </c>
    </row>
    <row r="4687" s="39" customFormat="1" spans="1:36">
      <c r="A4687" s="55">
        <v>331101020</v>
      </c>
      <c r="B4687" s="52" t="s">
        <v>7757</v>
      </c>
      <c r="C4687" s="52"/>
      <c r="D4687" s="52"/>
      <c r="E4687" s="56" t="s">
        <v>28</v>
      </c>
      <c r="F4687" s="56">
        <v>1800</v>
      </c>
      <c r="G4687" s="52"/>
      <c r="H4687" s="47"/>
      <c r="I4687" s="44"/>
      <c r="J4687" s="39" t="e">
        <f>VLOOKUP(A4687,'[1]2019.11'!$A:$B,2,0)</f>
        <v>#N/A</v>
      </c>
      <c r="X4687" s="39" t="e">
        <f>VLOOKUP(A4687,'[1]2019.30'!$A:$B,2,0)</f>
        <v>#N/A</v>
      </c>
      <c r="AJ4687" s="39" t="e">
        <f>VLOOKUP(A4687,[2]修订!$B:$C,2,0)</f>
        <v>#N/A</v>
      </c>
    </row>
    <row r="4688" s="39" customFormat="1" spans="1:36">
      <c r="A4688" s="55">
        <v>331101021</v>
      </c>
      <c r="B4688" s="52" t="s">
        <v>7758</v>
      </c>
      <c r="C4688" s="52"/>
      <c r="D4688" s="52"/>
      <c r="E4688" s="56" t="s">
        <v>28</v>
      </c>
      <c r="F4688" s="56">
        <v>570</v>
      </c>
      <c r="G4688" s="52"/>
      <c r="H4688" s="47"/>
      <c r="I4688" s="44"/>
      <c r="J4688" s="39" t="e">
        <f>VLOOKUP(A4688,'[1]2019.11'!$A:$B,2,0)</f>
        <v>#N/A</v>
      </c>
      <c r="X4688" s="39" t="e">
        <f>VLOOKUP(A4688,'[1]2019.30'!$A:$B,2,0)</f>
        <v>#N/A</v>
      </c>
      <c r="AJ4688" s="39" t="e">
        <f>VLOOKUP(A4688,[2]修订!$B:$C,2,0)</f>
        <v>#N/A</v>
      </c>
    </row>
    <row r="4689" s="39" customFormat="1" spans="1:36">
      <c r="A4689" s="55">
        <v>331101022</v>
      </c>
      <c r="B4689" s="52" t="s">
        <v>7759</v>
      </c>
      <c r="C4689" s="52"/>
      <c r="D4689" s="52"/>
      <c r="E4689" s="56" t="s">
        <v>28</v>
      </c>
      <c r="F4689" s="56">
        <v>1700</v>
      </c>
      <c r="G4689" s="52"/>
      <c r="H4689" s="47"/>
      <c r="I4689" s="44"/>
      <c r="J4689" s="39" t="e">
        <f>VLOOKUP(A4689,'[1]2019.11'!$A:$B,2,0)</f>
        <v>#N/A</v>
      </c>
      <c r="X4689" s="39" t="e">
        <f>VLOOKUP(A4689,'[1]2019.30'!$A:$B,2,0)</f>
        <v>#N/A</v>
      </c>
      <c r="AJ4689" s="39" t="e">
        <f>VLOOKUP(A4689,[2]修订!$B:$C,2,0)</f>
        <v>#N/A</v>
      </c>
    </row>
    <row r="4690" s="39" customFormat="1" spans="1:36">
      <c r="A4690" s="55">
        <v>331101023</v>
      </c>
      <c r="B4690" s="52" t="s">
        <v>7760</v>
      </c>
      <c r="C4690" s="52"/>
      <c r="D4690" s="52"/>
      <c r="E4690" s="56" t="s">
        <v>28</v>
      </c>
      <c r="F4690" s="56">
        <v>1500</v>
      </c>
      <c r="G4690" s="52"/>
      <c r="H4690" s="47"/>
      <c r="I4690" s="44"/>
      <c r="J4690" s="39" t="e">
        <f>VLOOKUP(A4690,'[1]2019.11'!$A:$B,2,0)</f>
        <v>#N/A</v>
      </c>
      <c r="X4690" s="39" t="e">
        <f>VLOOKUP(A4690,'[1]2019.30'!$A:$B,2,0)</f>
        <v>#N/A</v>
      </c>
      <c r="AJ4690" s="39" t="e">
        <f>VLOOKUP(A4690,[2]修订!$B:$C,2,0)</f>
        <v>#N/A</v>
      </c>
    </row>
    <row r="4691" s="39" customFormat="1" spans="1:36">
      <c r="A4691" s="55">
        <v>331101024</v>
      </c>
      <c r="B4691" s="52" t="s">
        <v>7761</v>
      </c>
      <c r="C4691" s="52"/>
      <c r="D4691" s="52"/>
      <c r="E4691" s="56" t="s">
        <v>28</v>
      </c>
      <c r="F4691" s="56">
        <v>3000</v>
      </c>
      <c r="G4691" s="52"/>
      <c r="H4691" s="47"/>
      <c r="I4691" s="44"/>
      <c r="J4691" s="39" t="e">
        <f>VLOOKUP(A4691,'[1]2019.11'!$A:$B,2,0)</f>
        <v>#N/A</v>
      </c>
      <c r="X4691" s="39" t="e">
        <f>VLOOKUP(A4691,'[1]2019.30'!$A:$B,2,0)</f>
        <v>#N/A</v>
      </c>
      <c r="AJ4691" s="39" t="e">
        <f>VLOOKUP(A4691,[2]修订!$B:$C,2,0)</f>
        <v>#N/A</v>
      </c>
    </row>
    <row r="4692" s="39" customFormat="1" ht="24" spans="1:36">
      <c r="A4692" s="55">
        <v>331101025</v>
      </c>
      <c r="B4692" s="52" t="s">
        <v>7762</v>
      </c>
      <c r="C4692" s="52"/>
      <c r="D4692" s="52"/>
      <c r="E4692" s="56" t="s">
        <v>28</v>
      </c>
      <c r="F4692" s="56">
        <v>3200</v>
      </c>
      <c r="G4692" s="52" t="s">
        <v>7763</v>
      </c>
      <c r="H4692" s="47"/>
      <c r="I4692" s="44"/>
      <c r="J4692" s="39" t="e">
        <f>VLOOKUP(A4692,'[1]2019.11'!$A:$B,2,0)</f>
        <v>#N/A</v>
      </c>
      <c r="X4692" s="39" t="e">
        <f>VLOOKUP(A4692,'[1]2019.30'!$A:$B,2,0)</f>
        <v>#N/A</v>
      </c>
      <c r="AJ4692" s="39" t="e">
        <f>VLOOKUP(A4692,[2]修订!$B:$C,2,0)</f>
        <v>#N/A</v>
      </c>
    </row>
    <row r="4693" s="39" customFormat="1" ht="168" spans="1:36">
      <c r="A4693" s="55">
        <v>331101026</v>
      </c>
      <c r="B4693" s="52" t="s">
        <v>7764</v>
      </c>
      <c r="C4693" s="52" t="s">
        <v>7765</v>
      </c>
      <c r="D4693" s="52"/>
      <c r="E4693" s="56" t="s">
        <v>28</v>
      </c>
      <c r="F4693" s="56" t="s">
        <v>48</v>
      </c>
      <c r="G4693" s="52"/>
      <c r="H4693" s="57" t="s">
        <v>159</v>
      </c>
      <c r="J4693" s="39" t="e">
        <f>VLOOKUP(A4693,'[1]2019.11'!$A:$B,2,0)</f>
        <v>#N/A</v>
      </c>
      <c r="X4693" s="39" t="e">
        <f>VLOOKUP(A4693,'[1]2019.30'!$A:$B,2,0)</f>
        <v>#N/A</v>
      </c>
      <c r="AJ4693" s="39" t="e">
        <f>VLOOKUP(A4693,[2]修订!$B:$C,2,0)</f>
        <v>#N/A</v>
      </c>
    </row>
    <row r="4694" s="39" customFormat="1" spans="1:36">
      <c r="A4694" s="55">
        <v>331102</v>
      </c>
      <c r="B4694" s="52" t="s">
        <v>7766</v>
      </c>
      <c r="C4694" s="52"/>
      <c r="D4694" s="52"/>
      <c r="E4694" s="56"/>
      <c r="F4694" s="56"/>
      <c r="G4694" s="52"/>
      <c r="H4694" s="47"/>
      <c r="I4694" s="44"/>
      <c r="J4694" s="39" t="str">
        <f>VLOOKUP(A4694,'[1]2019.11'!$A:$B,2,0)</f>
        <v>肾盂和输尿管手术</v>
      </c>
      <c r="K4694" s="39">
        <f>IF(B4694=J4694,0,1)</f>
        <v>0</v>
      </c>
      <c r="L4694" s="39">
        <v>0</v>
      </c>
      <c r="M4694" s="39">
        <f>IF(C4694=L4694,0,1)</f>
        <v>0</v>
      </c>
      <c r="N4694" s="39" t="e">
        <f>VLOOKUP(A4694,'[1]2019.11'!$A:$D,4,0)</f>
        <v>#REF!</v>
      </c>
      <c r="O4694" s="39" t="e">
        <f>IF(D4694=N4694,0,1)</f>
        <v>#REF!</v>
      </c>
      <c r="P4694" s="39" t="e">
        <f>VLOOKUP(A4694:A4695,'[1]2019.11'!$A:$E,5,0)</f>
        <v>#REF!</v>
      </c>
      <c r="Q4694" s="39" t="e">
        <f>IF(E4694=P4694,0,1)</f>
        <v>#REF!</v>
      </c>
      <c r="R4694" s="39" t="e">
        <f>VLOOKUP(A4694,'[1]2019.11'!$A:$F,6,0)</f>
        <v>#REF!</v>
      </c>
      <c r="S4694" s="39" t="e">
        <f>IF(F4694=R4694,0,1)</f>
        <v>#REF!</v>
      </c>
      <c r="V4694" s="39">
        <v>0</v>
      </c>
      <c r="W4694" s="39">
        <f>IF(G4694=V4694,0,1)</f>
        <v>0</v>
      </c>
      <c r="X4694" s="39" t="str">
        <f>VLOOKUP(A4694,'[1]2019.30'!$A:$B,2,0)</f>
        <v>肾盂和输尿管手术</v>
      </c>
      <c r="Y4694" s="39">
        <f t="shared" ref="Y4694:Y4697" si="1002">IF(B4694=X4694,0,1)</f>
        <v>0</v>
      </c>
      <c r="Z4694" s="39">
        <v>0</v>
      </c>
      <c r="AA4694" s="39">
        <f t="shared" ref="AA4694:AA4697" si="1003">IF(C4694=Z4694,0,1)</f>
        <v>0</v>
      </c>
      <c r="AB4694" s="39" t="e">
        <f>VLOOKUP(A4694,'[1]2019.30'!$A:$D,4,0)</f>
        <v>#REF!</v>
      </c>
      <c r="AC4694" s="39" t="e">
        <f t="shared" ref="AC4694:AC4697" si="1004">IF(D4694=AB4694,0,1)</f>
        <v>#REF!</v>
      </c>
      <c r="AD4694" s="39" t="e">
        <f>VLOOKUP(A4694,'[1]2019.30'!$A:$E,5,0)</f>
        <v>#REF!</v>
      </c>
      <c r="AE4694" s="39" t="e">
        <f t="shared" ref="AE4694:AE4697" si="1005">IF(E4694=AD4694,0,1)</f>
        <v>#REF!</v>
      </c>
      <c r="AF4694" s="39" t="e">
        <f>VLOOKUP(A4694,'[1]2019.30'!$A:$F,6,0)</f>
        <v>#REF!</v>
      </c>
      <c r="AG4694" s="39" t="e">
        <f t="shared" ref="AG4694:AG4697" si="1006">IF(F4694=AF4694,0,1)</f>
        <v>#REF!</v>
      </c>
      <c r="AH4694" s="39">
        <v>0</v>
      </c>
      <c r="AI4694" s="39">
        <f>IF(G4694=AH4694,0,1)</f>
        <v>0</v>
      </c>
      <c r="AJ4694" s="39" t="e">
        <f>VLOOKUP(A4694,[2]修订!$B:$C,2,0)</f>
        <v>#N/A</v>
      </c>
    </row>
    <row r="4695" s="39" customFormat="1" ht="27" spans="1:36">
      <c r="A4695" s="55">
        <v>331102001</v>
      </c>
      <c r="B4695" s="52" t="s">
        <v>7767</v>
      </c>
      <c r="C4695" s="52" t="s">
        <v>7768</v>
      </c>
      <c r="D4695" s="52"/>
      <c r="E4695" s="56" t="s">
        <v>28</v>
      </c>
      <c r="F4695" s="56">
        <v>3345</v>
      </c>
      <c r="G4695" s="52"/>
      <c r="H4695" s="47" t="s">
        <v>40</v>
      </c>
      <c r="I4695" s="44"/>
      <c r="J4695" s="39" t="str">
        <f>VLOOKUP(A4695,'[1]2019.11'!$A:$B,2,0)</f>
        <v>肾盂癌根治术</v>
      </c>
      <c r="K4695" s="39">
        <f>IF(B4695=J4695,0,1)</f>
        <v>0</v>
      </c>
      <c r="L4695" s="39" t="s">
        <v>7769</v>
      </c>
      <c r="M4695" s="39">
        <f>IF(C4695=L4695,0,1)</f>
        <v>1</v>
      </c>
      <c r="N4695" s="39" t="e">
        <f>VLOOKUP(A4695,'[1]2019.11'!$A:$D,4,0)</f>
        <v>#REF!</v>
      </c>
      <c r="O4695" s="39" t="e">
        <f>IF(D4695=N4695,0,1)</f>
        <v>#REF!</v>
      </c>
      <c r="P4695" s="39" t="str">
        <f>VLOOKUP(A4695:A4696,'[1]2019.11'!$A:$E,5,0)</f>
        <v>次</v>
      </c>
      <c r="Q4695" s="39">
        <f>IF(E4695=P4695,0,1)</f>
        <v>0</v>
      </c>
      <c r="R4695" s="39">
        <f>VLOOKUP(A4695,'[1]2019.11'!$A:$F,6,0)</f>
        <v>3185</v>
      </c>
      <c r="S4695" s="39">
        <f>IF(F4695=R4695,0,1)</f>
        <v>1</v>
      </c>
      <c r="T4695" s="39">
        <f>VLOOKUP(A4695,'[1]2019.30'!$A:$F,6,0)</f>
        <v>3345</v>
      </c>
      <c r="U4695" s="39">
        <f>IF(F4695=T4695,0,1)</f>
        <v>0</v>
      </c>
      <c r="V4695" s="39">
        <v>0</v>
      </c>
      <c r="W4695" s="39">
        <f>IF(G4695=V4695,0,1)</f>
        <v>0</v>
      </c>
      <c r="X4695" s="39" t="str">
        <f>VLOOKUP(A4695,'[1]2019.30'!$A:$B,2,0)</f>
        <v>肾盂癌根治术</v>
      </c>
      <c r="Y4695" s="39">
        <f t="shared" si="1002"/>
        <v>0</v>
      </c>
      <c r="Z4695" s="39" t="s">
        <v>7768</v>
      </c>
      <c r="AA4695" s="39">
        <f t="shared" si="1003"/>
        <v>0</v>
      </c>
      <c r="AB4695" s="39" t="e">
        <f>VLOOKUP(A4695,'[1]2019.30'!$A:$D,4,0)</f>
        <v>#REF!</v>
      </c>
      <c r="AC4695" s="39" t="e">
        <f t="shared" si="1004"/>
        <v>#REF!</v>
      </c>
      <c r="AD4695" s="39" t="str">
        <f>VLOOKUP(A4695,'[1]2019.30'!$A:$E,5,0)</f>
        <v>次</v>
      </c>
      <c r="AE4695" s="39">
        <f t="shared" si="1005"/>
        <v>0</v>
      </c>
      <c r="AF4695" s="39">
        <f>VLOOKUP(A4695,'[1]2019.30'!$A:$F,6,0)</f>
        <v>3345</v>
      </c>
      <c r="AG4695" s="39">
        <f t="shared" si="1006"/>
        <v>0</v>
      </c>
      <c r="AH4695" s="39">
        <v>0</v>
      </c>
      <c r="AI4695" s="39">
        <f>IF(G4695=AH4695,0,1)</f>
        <v>0</v>
      </c>
      <c r="AJ4695" s="39" t="e">
        <f>VLOOKUP(A4695,[2]修订!$B:$C,2,0)</f>
        <v>#N/A</v>
      </c>
    </row>
    <row r="4696" s="39" customFormat="1" ht="24" spans="1:36">
      <c r="A4696" s="55">
        <v>331102002</v>
      </c>
      <c r="B4696" s="52" t="s">
        <v>7770</v>
      </c>
      <c r="C4696" s="52"/>
      <c r="D4696" s="52"/>
      <c r="E4696" s="56" t="s">
        <v>28</v>
      </c>
      <c r="F4696" s="56">
        <v>2210</v>
      </c>
      <c r="G4696" s="52"/>
      <c r="H4696" s="47" t="s">
        <v>68</v>
      </c>
      <c r="I4696" s="44"/>
      <c r="J4696" s="39" t="e">
        <f>VLOOKUP(A4696,'[1]2019.11'!$A:$B,2,0)</f>
        <v>#N/A</v>
      </c>
      <c r="X4696" s="39" t="str">
        <f>VLOOKUP(A4696,'[1]2019.30'!$A:$B,2,0)</f>
        <v>肾盂成形肾盂输尿管再吻合术</v>
      </c>
      <c r="Y4696" s="39">
        <f t="shared" si="1002"/>
        <v>0</v>
      </c>
      <c r="Z4696" s="39">
        <v>0</v>
      </c>
      <c r="AA4696" s="39">
        <f t="shared" si="1003"/>
        <v>0</v>
      </c>
      <c r="AB4696" s="39" t="e">
        <f>VLOOKUP(A4696,'[1]2019.30'!$A:$D,4,0)</f>
        <v>#REF!</v>
      </c>
      <c r="AC4696" s="39" t="e">
        <f t="shared" si="1004"/>
        <v>#REF!</v>
      </c>
      <c r="AD4696" s="39" t="str">
        <f>VLOOKUP(A4696,'[1]2019.30'!$A:$E,5,0)</f>
        <v>次</v>
      </c>
      <c r="AE4696" s="39">
        <f t="shared" si="1005"/>
        <v>0</v>
      </c>
      <c r="AF4696" s="39">
        <f>VLOOKUP(A4696,'[1]2019.30'!$A:$F,6,0)</f>
        <v>2210</v>
      </c>
      <c r="AG4696" s="39">
        <f t="shared" si="1006"/>
        <v>0</v>
      </c>
      <c r="AH4696" s="39">
        <v>0</v>
      </c>
      <c r="AI4696" s="39">
        <f>IF(G4696=AH4696,0,1)</f>
        <v>0</v>
      </c>
      <c r="AJ4696" s="39" t="e">
        <f>VLOOKUP(A4696,[2]修订!$B:$C,2,0)</f>
        <v>#N/A</v>
      </c>
    </row>
    <row r="4697" s="39" customFormat="1" ht="24" spans="1:36">
      <c r="A4697" s="55">
        <v>331102003</v>
      </c>
      <c r="B4697" s="52" t="s">
        <v>7771</v>
      </c>
      <c r="C4697" s="52"/>
      <c r="D4697" s="52"/>
      <c r="E4697" s="56" t="s">
        <v>28</v>
      </c>
      <c r="F4697" s="56">
        <v>2630</v>
      </c>
      <c r="G4697" s="52"/>
      <c r="H4697" s="47" t="s">
        <v>68</v>
      </c>
      <c r="I4697" s="44"/>
      <c r="J4697" s="39" t="e">
        <f>VLOOKUP(A4697,'[1]2019.11'!$A:$B,2,0)</f>
        <v>#N/A</v>
      </c>
      <c r="X4697" s="39" t="str">
        <f>VLOOKUP(A4697,'[1]2019.30'!$A:$B,2,0)</f>
        <v>经皮肾镜或输尿管镜内切开成形术</v>
      </c>
      <c r="Y4697" s="39">
        <f t="shared" si="1002"/>
        <v>0</v>
      </c>
      <c r="Z4697" s="39">
        <v>0</v>
      </c>
      <c r="AA4697" s="39">
        <f t="shared" si="1003"/>
        <v>0</v>
      </c>
      <c r="AB4697" s="39" t="e">
        <f>VLOOKUP(A4697,'[1]2019.30'!$A:$D,4,0)</f>
        <v>#REF!</v>
      </c>
      <c r="AC4697" s="39" t="e">
        <f t="shared" si="1004"/>
        <v>#REF!</v>
      </c>
      <c r="AD4697" s="39" t="str">
        <f>VLOOKUP(A4697,'[1]2019.30'!$A:$E,5,0)</f>
        <v>次</v>
      </c>
      <c r="AE4697" s="39">
        <f t="shared" si="1005"/>
        <v>0</v>
      </c>
      <c r="AF4697" s="39">
        <f>VLOOKUP(A4697,'[1]2019.30'!$A:$F,6,0)</f>
        <v>2630</v>
      </c>
      <c r="AG4697" s="39">
        <f t="shared" si="1006"/>
        <v>0</v>
      </c>
      <c r="AH4697" s="39">
        <v>0</v>
      </c>
      <c r="AI4697" s="39">
        <f>IF(G4697=AH4697,0,1)</f>
        <v>0</v>
      </c>
      <c r="AJ4697" s="39" t="e">
        <f>VLOOKUP(A4697,[2]修订!$B:$C,2,0)</f>
        <v>#N/A</v>
      </c>
    </row>
    <row r="4698" s="39" customFormat="1" spans="1:36">
      <c r="A4698" s="55">
        <v>331102004</v>
      </c>
      <c r="B4698" s="52" t="s">
        <v>7772</v>
      </c>
      <c r="C4698" s="52"/>
      <c r="D4698" s="52"/>
      <c r="E4698" s="56" t="s">
        <v>28</v>
      </c>
      <c r="F4698" s="56">
        <v>1950</v>
      </c>
      <c r="G4698" s="52"/>
      <c r="H4698" s="47"/>
      <c r="I4698" s="44"/>
      <c r="J4698" s="39" t="e">
        <f>VLOOKUP(A4698,'[1]2019.11'!$A:$B,2,0)</f>
        <v>#N/A</v>
      </c>
      <c r="X4698" s="39" t="e">
        <f>VLOOKUP(A4698,'[1]2019.30'!$A:$B,2,0)</f>
        <v>#N/A</v>
      </c>
      <c r="AJ4698" s="39" t="e">
        <f>VLOOKUP(A4698,[2]修订!$B:$C,2,0)</f>
        <v>#N/A</v>
      </c>
    </row>
    <row r="4699" s="39" customFormat="1" ht="40.5" spans="1:36">
      <c r="A4699" s="55">
        <v>331102005</v>
      </c>
      <c r="B4699" s="52" t="s">
        <v>7773</v>
      </c>
      <c r="C4699" s="52"/>
      <c r="D4699" s="52"/>
      <c r="E4699" s="56" t="s">
        <v>28</v>
      </c>
      <c r="F4699" s="62">
        <v>2400</v>
      </c>
      <c r="G4699" s="52" t="s">
        <v>7774</v>
      </c>
      <c r="H4699" s="47" t="s">
        <v>3381</v>
      </c>
      <c r="I4699" s="44"/>
      <c r="J4699" s="39" t="e">
        <f>VLOOKUP(A4699,'[1]2019.11'!$A:$B,2,0)</f>
        <v>#N/A</v>
      </c>
      <c r="X4699" s="39" t="str">
        <f>VLOOKUP(A4699,'[1]2019.30'!$A:$B,2,0)</f>
        <v>肾盂输尿管成形术</v>
      </c>
      <c r="Y4699" s="39">
        <f t="shared" ref="Y4699:Y4701" si="1007">IF(B4699=X4699,0,1)</f>
        <v>0</v>
      </c>
      <c r="Z4699" s="39" t="s">
        <v>7775</v>
      </c>
      <c r="AA4699" s="39">
        <f t="shared" ref="AA4699:AA4701" si="1008">IF(C4699=Z4699,0,1)</f>
        <v>1</v>
      </c>
      <c r="AB4699" s="39" t="e">
        <f>VLOOKUP(A4699,'[1]2019.30'!$A:$D,4,0)</f>
        <v>#REF!</v>
      </c>
      <c r="AC4699" s="39" t="e">
        <f t="shared" ref="AC4699:AC4701" si="1009">IF(D4699=AB4699,0,1)</f>
        <v>#REF!</v>
      </c>
      <c r="AD4699" s="39" t="str">
        <f>VLOOKUP(A4699,'[1]2019.30'!$A:$E,5,0)</f>
        <v>次</v>
      </c>
      <c r="AE4699" s="39">
        <f t="shared" ref="AE4699:AE4701" si="1010">IF(E4699=AD4699,0,1)</f>
        <v>0</v>
      </c>
      <c r="AF4699" s="39">
        <f>VLOOKUP(A4699,'[1]2019.30'!$A:$F,6,0)</f>
        <v>1950</v>
      </c>
      <c r="AG4699" s="39">
        <f t="shared" ref="AG4699:AG4701" si="1011">IF(F4699=AF4699,0,1)</f>
        <v>1</v>
      </c>
      <c r="AH4699" s="39" t="s">
        <v>7776</v>
      </c>
      <c r="AI4699" s="39">
        <f>IF(G4699=AH4699,0,1)</f>
        <v>1</v>
      </c>
      <c r="AJ4699" s="39" t="e">
        <f>VLOOKUP(A4699,[2]修订!$B:$C,2,0)</f>
        <v>#N/A</v>
      </c>
    </row>
    <row r="4700" s="39" customFormat="1" ht="40.5" spans="1:36">
      <c r="A4700" s="55">
        <v>331102006</v>
      </c>
      <c r="B4700" s="52" t="s">
        <v>7773</v>
      </c>
      <c r="C4700" s="52" t="s">
        <v>7777</v>
      </c>
      <c r="D4700" s="52"/>
      <c r="E4700" s="56" t="s">
        <v>28</v>
      </c>
      <c r="F4700" s="62">
        <v>2200</v>
      </c>
      <c r="G4700" s="52" t="s">
        <v>7778</v>
      </c>
      <c r="H4700" s="47" t="s">
        <v>3381</v>
      </c>
      <c r="I4700" s="44"/>
      <c r="J4700" s="39" t="e">
        <f>VLOOKUP(A4700,'[1]2019.11'!$A:$B,2,0)</f>
        <v>#N/A</v>
      </c>
      <c r="X4700" s="39" t="str">
        <f>VLOOKUP(A4700,'[1]2019.30'!$A:$B,2,0)</f>
        <v>肾盂输尿管成形术</v>
      </c>
      <c r="Y4700" s="39">
        <f t="shared" si="1007"/>
        <v>0</v>
      </c>
      <c r="Z4700" s="39">
        <v>0</v>
      </c>
      <c r="AA4700" s="39">
        <f t="shared" si="1008"/>
        <v>1</v>
      </c>
      <c r="AB4700" s="39" t="e">
        <f>VLOOKUP(A4700,'[1]2019.30'!$A:$D,4,0)</f>
        <v>#REF!</v>
      </c>
      <c r="AC4700" s="39" t="e">
        <f t="shared" si="1009"/>
        <v>#REF!</v>
      </c>
      <c r="AD4700" s="39" t="str">
        <f>VLOOKUP(A4700,'[1]2019.30'!$A:$E,5,0)</f>
        <v>次</v>
      </c>
      <c r="AE4700" s="39">
        <f t="shared" si="1010"/>
        <v>0</v>
      </c>
      <c r="AF4700" s="39">
        <f>VLOOKUP(A4700,'[1]2019.30'!$A:$F,6,0)</f>
        <v>1800</v>
      </c>
      <c r="AG4700" s="39">
        <f t="shared" si="1011"/>
        <v>1</v>
      </c>
      <c r="AH4700" s="39">
        <v>0</v>
      </c>
      <c r="AI4700" s="39">
        <f>IF(G4700=AH4700,0,1)</f>
        <v>1</v>
      </c>
      <c r="AJ4700" s="39" t="e">
        <f>VLOOKUP(A4700,[2]修订!$B:$C,2,0)</f>
        <v>#N/A</v>
      </c>
    </row>
    <row r="4701" s="39" customFormat="1" spans="1:36">
      <c r="A4701" s="55">
        <v>331102007</v>
      </c>
      <c r="B4701" s="52" t="s">
        <v>7779</v>
      </c>
      <c r="C4701" s="52"/>
      <c r="D4701" s="52"/>
      <c r="E4701" s="56" t="s">
        <v>28</v>
      </c>
      <c r="F4701" s="56">
        <v>1680</v>
      </c>
      <c r="G4701" s="52"/>
      <c r="H4701" s="47" t="s">
        <v>68</v>
      </c>
      <c r="I4701" s="44"/>
      <c r="J4701" s="39" t="e">
        <f>VLOOKUP(A4701,'[1]2019.11'!$A:$B,2,0)</f>
        <v>#N/A</v>
      </c>
      <c r="X4701" s="39" t="str">
        <f>VLOOKUP(A4701,'[1]2019.30'!$A:$B,2,0)</f>
        <v>输尿管切开取石术</v>
      </c>
      <c r="Y4701" s="39">
        <f t="shared" si="1007"/>
        <v>0</v>
      </c>
      <c r="Z4701" s="39">
        <v>0</v>
      </c>
      <c r="AA4701" s="39">
        <f t="shared" si="1008"/>
        <v>0</v>
      </c>
      <c r="AB4701" s="39" t="e">
        <f>VLOOKUP(A4701,'[1]2019.30'!$A:$D,4,0)</f>
        <v>#REF!</v>
      </c>
      <c r="AC4701" s="39" t="e">
        <f t="shared" si="1009"/>
        <v>#REF!</v>
      </c>
      <c r="AD4701" s="39" t="str">
        <f>VLOOKUP(A4701,'[1]2019.30'!$A:$E,5,0)</f>
        <v>次</v>
      </c>
      <c r="AE4701" s="39">
        <f t="shared" si="1010"/>
        <v>0</v>
      </c>
      <c r="AF4701" s="39">
        <f>VLOOKUP(A4701,'[1]2019.30'!$A:$F,6,0)</f>
        <v>1680</v>
      </c>
      <c r="AG4701" s="39">
        <f t="shared" si="1011"/>
        <v>0</v>
      </c>
      <c r="AH4701" s="39">
        <v>0</v>
      </c>
      <c r="AI4701" s="39">
        <f>IF(G4701=AH4701,0,1)</f>
        <v>0</v>
      </c>
      <c r="AJ4701" s="39" t="e">
        <f>VLOOKUP(A4701,[2]修订!$B:$C,2,0)</f>
        <v>#N/A</v>
      </c>
    </row>
    <row r="4702" s="39" customFormat="1" spans="1:36">
      <c r="A4702" s="55">
        <v>331102008</v>
      </c>
      <c r="B4702" s="52" t="s">
        <v>7780</v>
      </c>
      <c r="C4702" s="52"/>
      <c r="D4702" s="52"/>
      <c r="E4702" s="56" t="s">
        <v>28</v>
      </c>
      <c r="F4702" s="56">
        <v>1400</v>
      </c>
      <c r="G4702" s="52"/>
      <c r="H4702" s="47"/>
      <c r="I4702" s="44"/>
      <c r="J4702" s="39" t="e">
        <f>VLOOKUP(A4702,'[1]2019.11'!$A:$B,2,0)</f>
        <v>#N/A</v>
      </c>
      <c r="X4702" s="39" t="e">
        <f>VLOOKUP(A4702,'[1]2019.30'!$A:$B,2,0)</f>
        <v>#N/A</v>
      </c>
      <c r="AJ4702" s="39" t="e">
        <f>VLOOKUP(A4702,[2]修订!$B:$C,2,0)</f>
        <v>#N/A</v>
      </c>
    </row>
    <row r="4703" s="39" customFormat="1" ht="24" spans="1:36">
      <c r="A4703" s="55">
        <v>331102009</v>
      </c>
      <c r="B4703" s="52" t="s">
        <v>7781</v>
      </c>
      <c r="C4703" s="52"/>
      <c r="D4703" s="52"/>
      <c r="E4703" s="56" t="s">
        <v>28</v>
      </c>
      <c r="F4703" s="56">
        <v>1680</v>
      </c>
      <c r="G4703" s="52"/>
      <c r="H4703" s="47" t="s">
        <v>68</v>
      </c>
      <c r="I4703" s="44"/>
      <c r="J4703" s="39" t="e">
        <f>VLOOKUP(A4703,'[1]2019.11'!$A:$B,2,0)</f>
        <v>#N/A</v>
      </c>
      <c r="X4703" s="39" t="str">
        <f>VLOOKUP(A4703,'[1]2019.30'!$A:$B,2,0)</f>
        <v>输尿管狭窄段切除再吻合术</v>
      </c>
      <c r="Y4703" s="39">
        <f t="shared" ref="Y4703:Y4707" si="1012">IF(B4703=X4703,0,1)</f>
        <v>0</v>
      </c>
      <c r="Z4703" s="39">
        <v>0</v>
      </c>
      <c r="AA4703" s="39">
        <f t="shared" ref="AA4703:AA4707" si="1013">IF(C4703=Z4703,0,1)</f>
        <v>0</v>
      </c>
      <c r="AB4703" s="39" t="e">
        <f>VLOOKUP(A4703,'[1]2019.30'!$A:$D,4,0)</f>
        <v>#REF!</v>
      </c>
      <c r="AC4703" s="39" t="e">
        <f t="shared" ref="AC4703:AC4707" si="1014">IF(D4703=AB4703,0,1)</f>
        <v>#REF!</v>
      </c>
      <c r="AD4703" s="39" t="str">
        <f>VLOOKUP(A4703,'[1]2019.30'!$A:$E,5,0)</f>
        <v>次</v>
      </c>
      <c r="AE4703" s="39">
        <f t="shared" ref="AE4703:AE4707" si="1015">IF(E4703=AD4703,0,1)</f>
        <v>0</v>
      </c>
      <c r="AF4703" s="39">
        <f>VLOOKUP(A4703,'[1]2019.30'!$A:$F,6,0)</f>
        <v>1680</v>
      </c>
      <c r="AG4703" s="39">
        <f t="shared" ref="AG4703:AG4707" si="1016">IF(F4703=AF4703,0,1)</f>
        <v>0</v>
      </c>
      <c r="AH4703" s="39">
        <v>0</v>
      </c>
      <c r="AI4703" s="39">
        <f>IF(G4703=AH4703,0,1)</f>
        <v>0</v>
      </c>
      <c r="AJ4703" s="39" t="e">
        <f>VLOOKUP(A4703,[2]修订!$B:$C,2,0)</f>
        <v>#N/A</v>
      </c>
    </row>
    <row r="4704" s="39" customFormat="1" spans="1:36">
      <c r="A4704" s="55">
        <v>331102010</v>
      </c>
      <c r="B4704" s="52" t="s">
        <v>7782</v>
      </c>
      <c r="C4704" s="52"/>
      <c r="D4704" s="52"/>
      <c r="E4704" s="56" t="s">
        <v>28</v>
      </c>
      <c r="F4704" s="56">
        <v>1200</v>
      </c>
      <c r="G4704" s="52"/>
      <c r="H4704" s="47"/>
      <c r="I4704" s="44"/>
      <c r="J4704" s="39" t="e">
        <f>VLOOKUP(A4704,'[1]2019.11'!$A:$B,2,0)</f>
        <v>#N/A</v>
      </c>
      <c r="X4704" s="39" t="e">
        <f>VLOOKUP(A4704,'[1]2019.30'!$A:$B,2,0)</f>
        <v>#N/A</v>
      </c>
      <c r="AJ4704" s="39" t="e">
        <f>VLOOKUP(A4704,[2]修订!$B:$C,2,0)</f>
        <v>#N/A</v>
      </c>
    </row>
    <row r="4705" s="39" customFormat="1" spans="1:36">
      <c r="A4705" s="55">
        <v>331102011</v>
      </c>
      <c r="B4705" s="52" t="s">
        <v>7783</v>
      </c>
      <c r="C4705" s="52"/>
      <c r="D4705" s="52"/>
      <c r="E4705" s="56" t="s">
        <v>28</v>
      </c>
      <c r="F4705" s="56">
        <v>1100</v>
      </c>
      <c r="G4705" s="52"/>
      <c r="H4705" s="47"/>
      <c r="I4705" s="44"/>
      <c r="J4705" s="39" t="e">
        <f>VLOOKUP(A4705,'[1]2019.11'!$A:$B,2,0)</f>
        <v>#N/A</v>
      </c>
      <c r="X4705" s="39" t="e">
        <f>VLOOKUP(A4705,'[1]2019.30'!$A:$B,2,0)</f>
        <v>#N/A</v>
      </c>
      <c r="AJ4705" s="39" t="e">
        <f>VLOOKUP(A4705,[2]修订!$B:$C,2,0)</f>
        <v>#N/A</v>
      </c>
    </row>
    <row r="4706" s="39" customFormat="1" spans="1:36">
      <c r="A4706" s="55">
        <v>331102012</v>
      </c>
      <c r="B4706" s="52" t="s">
        <v>7784</v>
      </c>
      <c r="C4706" s="52"/>
      <c r="D4706" s="52"/>
      <c r="E4706" s="56" t="s">
        <v>28</v>
      </c>
      <c r="F4706" s="56">
        <v>1680</v>
      </c>
      <c r="G4706" s="52"/>
      <c r="H4706" s="47" t="s">
        <v>68</v>
      </c>
      <c r="I4706" s="44"/>
      <c r="J4706" s="39" t="e">
        <f>VLOOKUP(A4706,'[1]2019.11'!$A:$B,2,0)</f>
        <v>#N/A</v>
      </c>
      <c r="X4706" s="39" t="str">
        <f>VLOOKUP(A4706,'[1]2019.30'!$A:$B,2,0)</f>
        <v>输尿管膀胱再植术</v>
      </c>
      <c r="Y4706" s="39">
        <f t="shared" si="1012"/>
        <v>0</v>
      </c>
      <c r="Z4706" s="39">
        <v>0</v>
      </c>
      <c r="AA4706" s="39">
        <f t="shared" si="1013"/>
        <v>0</v>
      </c>
      <c r="AB4706" s="39" t="e">
        <f>VLOOKUP(A4706,'[1]2019.30'!$A:$D,4,0)</f>
        <v>#REF!</v>
      </c>
      <c r="AC4706" s="39" t="e">
        <f t="shared" si="1014"/>
        <v>#REF!</v>
      </c>
      <c r="AD4706" s="39" t="str">
        <f>VLOOKUP(A4706,'[1]2019.30'!$A:$E,5,0)</f>
        <v>次</v>
      </c>
      <c r="AE4706" s="39">
        <f t="shared" si="1015"/>
        <v>0</v>
      </c>
      <c r="AF4706" s="39">
        <f>VLOOKUP(A4706,'[1]2019.30'!$A:$F,6,0)</f>
        <v>1680</v>
      </c>
      <c r="AG4706" s="39">
        <f t="shared" si="1016"/>
        <v>0</v>
      </c>
      <c r="AH4706" s="39">
        <v>0</v>
      </c>
      <c r="AI4706" s="39">
        <f>IF(G4706=AH4706,0,1)</f>
        <v>0</v>
      </c>
      <c r="AJ4706" s="39" t="e">
        <f>VLOOKUP(A4706,[2]修订!$B:$C,2,0)</f>
        <v>#N/A</v>
      </c>
    </row>
    <row r="4707" s="39" customFormat="1" spans="1:36">
      <c r="A4707" s="55">
        <v>331102013</v>
      </c>
      <c r="B4707" s="52" t="s">
        <v>7785</v>
      </c>
      <c r="C4707" s="52"/>
      <c r="D4707" s="52"/>
      <c r="E4707" s="56" t="s">
        <v>28</v>
      </c>
      <c r="F4707" s="56">
        <v>1680</v>
      </c>
      <c r="G4707" s="52"/>
      <c r="H4707" s="47" t="s">
        <v>68</v>
      </c>
      <c r="I4707" s="44"/>
      <c r="J4707" s="39" t="e">
        <f>VLOOKUP(A4707,'[1]2019.11'!$A:$B,2,0)</f>
        <v>#N/A</v>
      </c>
      <c r="X4707" s="39" t="str">
        <f>VLOOKUP(A4707,'[1]2019.30'!$A:$B,2,0)</f>
        <v>输尿管皮肤造口术</v>
      </c>
      <c r="Y4707" s="39">
        <f t="shared" si="1012"/>
        <v>0</v>
      </c>
      <c r="Z4707" s="39">
        <v>0</v>
      </c>
      <c r="AA4707" s="39">
        <f t="shared" si="1013"/>
        <v>0</v>
      </c>
      <c r="AB4707" s="39" t="e">
        <f>VLOOKUP(A4707,'[1]2019.30'!$A:$D,4,0)</f>
        <v>#REF!</v>
      </c>
      <c r="AC4707" s="39" t="e">
        <f t="shared" si="1014"/>
        <v>#REF!</v>
      </c>
      <c r="AD4707" s="39" t="str">
        <f>VLOOKUP(A4707,'[1]2019.30'!$A:$E,5,0)</f>
        <v>次</v>
      </c>
      <c r="AE4707" s="39">
        <f t="shared" si="1015"/>
        <v>0</v>
      </c>
      <c r="AF4707" s="39">
        <f>VLOOKUP(A4707,'[1]2019.30'!$A:$F,6,0)</f>
        <v>1680</v>
      </c>
      <c r="AG4707" s="39">
        <f t="shared" si="1016"/>
        <v>0</v>
      </c>
      <c r="AH4707" s="39">
        <v>0</v>
      </c>
      <c r="AI4707" s="39">
        <f>IF(G4707=AH4707,0,1)</f>
        <v>0</v>
      </c>
      <c r="AJ4707" s="39" t="e">
        <f>VLOOKUP(A4707,[2]修订!$B:$C,2,0)</f>
        <v>#N/A</v>
      </c>
    </row>
    <row r="4708" s="39" customFormat="1" spans="1:36">
      <c r="A4708" s="55">
        <v>331102014</v>
      </c>
      <c r="B4708" s="52" t="s">
        <v>7786</v>
      </c>
      <c r="C4708" s="52"/>
      <c r="D4708" s="52"/>
      <c r="E4708" s="56" t="s">
        <v>28</v>
      </c>
      <c r="F4708" s="56">
        <v>1500</v>
      </c>
      <c r="G4708" s="52"/>
      <c r="H4708" s="47"/>
      <c r="I4708" s="44"/>
      <c r="J4708" s="39" t="e">
        <f>VLOOKUP(A4708,'[1]2019.11'!$A:$B,2,0)</f>
        <v>#N/A</v>
      </c>
      <c r="X4708" s="39" t="e">
        <f>VLOOKUP(A4708,'[1]2019.30'!$A:$B,2,0)</f>
        <v>#N/A</v>
      </c>
      <c r="AJ4708" s="39" t="e">
        <f>VLOOKUP(A4708,[2]修订!$B:$C,2,0)</f>
        <v>#N/A</v>
      </c>
    </row>
    <row r="4709" s="39" customFormat="1" spans="1:36">
      <c r="A4709" s="55">
        <v>331102015</v>
      </c>
      <c r="B4709" s="52" t="s">
        <v>7787</v>
      </c>
      <c r="C4709" s="52"/>
      <c r="D4709" s="52"/>
      <c r="E4709" s="56" t="s">
        <v>28</v>
      </c>
      <c r="F4709" s="56">
        <v>1300</v>
      </c>
      <c r="G4709" s="52"/>
      <c r="H4709" s="47"/>
      <c r="I4709" s="44"/>
      <c r="J4709" s="39" t="e">
        <f>VLOOKUP(A4709,'[1]2019.11'!$A:$B,2,0)</f>
        <v>#N/A</v>
      </c>
      <c r="X4709" s="39" t="e">
        <f>VLOOKUP(A4709,'[1]2019.30'!$A:$B,2,0)</f>
        <v>#N/A</v>
      </c>
      <c r="AJ4709" s="39" t="e">
        <f>VLOOKUP(A4709,[2]修订!$B:$C,2,0)</f>
        <v>#N/A</v>
      </c>
    </row>
    <row r="4710" s="39" customFormat="1" spans="1:36">
      <c r="A4710" s="55">
        <v>331102016</v>
      </c>
      <c r="B4710" s="52" t="s">
        <v>7788</v>
      </c>
      <c r="C4710" s="52"/>
      <c r="D4710" s="52"/>
      <c r="E4710" s="56" t="s">
        <v>28</v>
      </c>
      <c r="F4710" s="56">
        <v>1500</v>
      </c>
      <c r="G4710" s="52"/>
      <c r="H4710" s="47"/>
      <c r="I4710" s="44"/>
      <c r="J4710" s="39" t="e">
        <f>VLOOKUP(A4710,'[1]2019.11'!$A:$B,2,0)</f>
        <v>#N/A</v>
      </c>
      <c r="X4710" s="39" t="e">
        <f>VLOOKUP(A4710,'[1]2019.30'!$A:$B,2,0)</f>
        <v>#N/A</v>
      </c>
      <c r="AJ4710" s="39" t="e">
        <f>VLOOKUP(A4710,[2]修订!$B:$C,2,0)</f>
        <v>#N/A</v>
      </c>
    </row>
    <row r="4711" s="39" customFormat="1" spans="1:36">
      <c r="A4711" s="55">
        <v>331102017</v>
      </c>
      <c r="B4711" s="52" t="s">
        <v>7789</v>
      </c>
      <c r="C4711" s="52"/>
      <c r="D4711" s="52"/>
      <c r="E4711" s="56" t="s">
        <v>28</v>
      </c>
      <c r="F4711" s="56">
        <v>1250</v>
      </c>
      <c r="G4711" s="52"/>
      <c r="H4711" s="47"/>
      <c r="I4711" s="44"/>
      <c r="J4711" s="39" t="e">
        <f>VLOOKUP(A4711,'[1]2019.11'!$A:$B,2,0)</f>
        <v>#N/A</v>
      </c>
      <c r="X4711" s="39" t="e">
        <f>VLOOKUP(A4711,'[1]2019.30'!$A:$B,2,0)</f>
        <v>#N/A</v>
      </c>
      <c r="AJ4711" s="39" t="e">
        <f>VLOOKUP(A4711,[2]修订!$B:$C,2,0)</f>
        <v>#N/A</v>
      </c>
    </row>
    <row r="4712" s="39" customFormat="1" spans="1:36">
      <c r="A4712" s="55">
        <v>331102018</v>
      </c>
      <c r="B4712" s="52" t="s">
        <v>7790</v>
      </c>
      <c r="C4712" s="52"/>
      <c r="D4712" s="52"/>
      <c r="E4712" s="56" t="s">
        <v>28</v>
      </c>
      <c r="F4712" s="56">
        <v>2050</v>
      </c>
      <c r="G4712" s="52"/>
      <c r="H4712" s="47"/>
      <c r="I4712" s="44"/>
      <c r="J4712" s="39" t="e">
        <f>VLOOKUP(A4712,'[1]2019.11'!$A:$B,2,0)</f>
        <v>#N/A</v>
      </c>
      <c r="X4712" s="39" t="e">
        <f>VLOOKUP(A4712,'[1]2019.30'!$A:$B,2,0)</f>
        <v>#N/A</v>
      </c>
      <c r="AJ4712" s="39" t="e">
        <f>VLOOKUP(A4712,[2]修订!$B:$C,2,0)</f>
        <v>#N/A</v>
      </c>
    </row>
    <row r="4713" s="39" customFormat="1" spans="1:36">
      <c r="A4713" s="55">
        <v>331102019</v>
      </c>
      <c r="B4713" s="52" t="s">
        <v>7791</v>
      </c>
      <c r="C4713" s="52"/>
      <c r="D4713" s="52"/>
      <c r="E4713" s="56" t="s">
        <v>28</v>
      </c>
      <c r="F4713" s="56">
        <v>1800</v>
      </c>
      <c r="G4713" s="52"/>
      <c r="H4713" s="47"/>
      <c r="I4713" s="44"/>
      <c r="J4713" s="39" t="e">
        <f>VLOOKUP(A4713,'[1]2019.11'!$A:$B,2,0)</f>
        <v>#N/A</v>
      </c>
      <c r="X4713" s="39" t="e">
        <f>VLOOKUP(A4713,'[1]2019.30'!$A:$B,2,0)</f>
        <v>#N/A</v>
      </c>
      <c r="AJ4713" s="39" t="e">
        <f>VLOOKUP(A4713,[2]修订!$B:$C,2,0)</f>
        <v>#N/A</v>
      </c>
    </row>
    <row r="4714" s="39" customFormat="1" ht="120" spans="1:36">
      <c r="A4714" s="55">
        <v>331102020</v>
      </c>
      <c r="B4714" s="52" t="s">
        <v>7792</v>
      </c>
      <c r="C4714" s="52" t="s">
        <v>7793</v>
      </c>
      <c r="D4714" s="52"/>
      <c r="E4714" s="56" t="s">
        <v>28</v>
      </c>
      <c r="F4714" s="56" t="s">
        <v>48</v>
      </c>
      <c r="G4714" s="52"/>
      <c r="H4714" s="57" t="s">
        <v>62</v>
      </c>
      <c r="J4714" s="39" t="e">
        <f>VLOOKUP(A4714,'[1]2019.11'!$A:$B,2,0)</f>
        <v>#N/A</v>
      </c>
      <c r="X4714" s="39" t="e">
        <f>VLOOKUP(A4714,'[1]2019.30'!$A:$B,2,0)</f>
        <v>#N/A</v>
      </c>
      <c r="AJ4714" s="39" t="e">
        <f>VLOOKUP(A4714,[2]修订!$B:$C,2,0)</f>
        <v>#N/A</v>
      </c>
    </row>
    <row r="4715" s="39" customFormat="1" spans="1:36">
      <c r="A4715" s="55">
        <v>331103</v>
      </c>
      <c r="B4715" s="52" t="s">
        <v>7794</v>
      </c>
      <c r="C4715" s="52"/>
      <c r="D4715" s="52"/>
      <c r="E4715" s="56"/>
      <c r="F4715" s="56"/>
      <c r="G4715" s="52"/>
      <c r="H4715" s="47"/>
      <c r="I4715" s="44"/>
      <c r="J4715" s="39" t="str">
        <f>VLOOKUP(A4715,'[1]2019.11'!$A:$B,2,0)</f>
        <v>膀胱手术</v>
      </c>
      <c r="K4715" s="39">
        <f>IF(B4715=J4715,0,1)</f>
        <v>0</v>
      </c>
      <c r="L4715" s="39">
        <v>0</v>
      </c>
      <c r="M4715" s="39">
        <f>IF(C4715=L4715,0,1)</f>
        <v>0</v>
      </c>
      <c r="N4715" s="39" t="e">
        <f>VLOOKUP(A4715,'[1]2019.11'!$A:$D,4,0)</f>
        <v>#REF!</v>
      </c>
      <c r="O4715" s="39" t="e">
        <f>IF(D4715=N4715,0,1)</f>
        <v>#REF!</v>
      </c>
      <c r="P4715" s="39" t="e">
        <f>VLOOKUP(A4715:A4716,'[1]2019.11'!$A:$E,5,0)</f>
        <v>#REF!</v>
      </c>
      <c r="Q4715" s="39" t="e">
        <f>IF(E4715=P4715,0,1)</f>
        <v>#REF!</v>
      </c>
      <c r="R4715" s="39" t="e">
        <f>VLOOKUP(A4715,'[1]2019.11'!$A:$F,6,0)</f>
        <v>#REF!</v>
      </c>
      <c r="S4715" s="39" t="e">
        <f>IF(F4715=R4715,0,1)</f>
        <v>#REF!</v>
      </c>
      <c r="V4715" s="39">
        <v>0</v>
      </c>
      <c r="W4715" s="39">
        <f>IF(G4715=V4715,0,1)</f>
        <v>0</v>
      </c>
      <c r="X4715" s="39" t="str">
        <f>VLOOKUP(A4715,'[1]2019.30'!$A:$B,2,0)</f>
        <v>膀胱手术</v>
      </c>
      <c r="Y4715" s="39">
        <f>IF(B4715=X4715,0,1)</f>
        <v>0</v>
      </c>
      <c r="Z4715" s="39">
        <v>0</v>
      </c>
      <c r="AA4715" s="39">
        <f>IF(C4715=Z4715,0,1)</f>
        <v>0</v>
      </c>
      <c r="AB4715" s="39" t="e">
        <f>VLOOKUP(A4715,'[1]2019.30'!$A:$D,4,0)</f>
        <v>#REF!</v>
      </c>
      <c r="AC4715" s="39" t="e">
        <f>IF(D4715=AB4715,0,1)</f>
        <v>#REF!</v>
      </c>
      <c r="AD4715" s="39" t="e">
        <f>VLOOKUP(A4715,'[1]2019.30'!$A:$E,5,0)</f>
        <v>#REF!</v>
      </c>
      <c r="AE4715" s="39" t="e">
        <f>IF(E4715=AD4715,0,1)</f>
        <v>#REF!</v>
      </c>
      <c r="AF4715" s="39" t="e">
        <f>VLOOKUP(A4715,'[1]2019.30'!$A:$F,6,0)</f>
        <v>#REF!</v>
      </c>
      <c r="AG4715" s="39" t="e">
        <f>IF(F4715=AF4715,0,1)</f>
        <v>#REF!</v>
      </c>
      <c r="AH4715" s="39">
        <v>0</v>
      </c>
      <c r="AI4715" s="39">
        <f>IF(G4715=AH4715,0,1)</f>
        <v>0</v>
      </c>
      <c r="AJ4715" s="39" t="e">
        <f>VLOOKUP(A4715,[2]修订!$B:$C,2,0)</f>
        <v>#N/A</v>
      </c>
    </row>
    <row r="4716" s="39" customFormat="1" spans="1:36">
      <c r="A4716" s="55">
        <v>331103001</v>
      </c>
      <c r="B4716" s="52" t="s">
        <v>7795</v>
      </c>
      <c r="C4716" s="52"/>
      <c r="D4716" s="52"/>
      <c r="E4716" s="56" t="s">
        <v>28</v>
      </c>
      <c r="F4716" s="56">
        <v>950</v>
      </c>
      <c r="G4716" s="52"/>
      <c r="H4716" s="47"/>
      <c r="I4716" s="44"/>
      <c r="J4716" s="39" t="e">
        <f>VLOOKUP(A4716,'[1]2019.11'!$A:$B,2,0)</f>
        <v>#N/A</v>
      </c>
      <c r="X4716" s="39" t="e">
        <f>VLOOKUP(A4716,'[1]2019.30'!$A:$B,2,0)</f>
        <v>#N/A</v>
      </c>
      <c r="AJ4716" s="39" t="e">
        <f>VLOOKUP(A4716,[2]修订!$B:$C,2,0)</f>
        <v>#N/A</v>
      </c>
    </row>
    <row r="4717" s="39" customFormat="1" spans="1:36">
      <c r="A4717" s="55">
        <v>331103002</v>
      </c>
      <c r="B4717" s="52" t="s">
        <v>7796</v>
      </c>
      <c r="C4717" s="52"/>
      <c r="D4717" s="52"/>
      <c r="E4717" s="56" t="s">
        <v>28</v>
      </c>
      <c r="F4717" s="56">
        <v>1200</v>
      </c>
      <c r="G4717" s="52"/>
      <c r="H4717" s="47"/>
      <c r="I4717" s="44"/>
      <c r="J4717" s="39" t="e">
        <f>VLOOKUP(A4717,'[1]2019.11'!$A:$B,2,0)</f>
        <v>#N/A</v>
      </c>
      <c r="X4717" s="39" t="e">
        <f>VLOOKUP(A4717,'[1]2019.30'!$A:$B,2,0)</f>
        <v>#N/A</v>
      </c>
      <c r="AJ4717" s="39" t="e">
        <f>VLOOKUP(A4717,[2]修订!$B:$C,2,0)</f>
        <v>#N/A</v>
      </c>
    </row>
    <row r="4718" s="39" customFormat="1" spans="1:36">
      <c r="A4718" s="55">
        <v>331103003</v>
      </c>
      <c r="B4718" s="52" t="s">
        <v>7797</v>
      </c>
      <c r="C4718" s="52"/>
      <c r="D4718" s="52"/>
      <c r="E4718" s="56" t="s">
        <v>28</v>
      </c>
      <c r="F4718" s="56">
        <v>1680</v>
      </c>
      <c r="G4718" s="52"/>
      <c r="H4718" s="47" t="s">
        <v>68</v>
      </c>
      <c r="I4718" s="44"/>
      <c r="J4718" s="39" t="e">
        <f>VLOOKUP(A4718,'[1]2019.11'!$A:$B,2,0)</f>
        <v>#N/A</v>
      </c>
      <c r="X4718" s="39" t="str">
        <f>VLOOKUP(A4718,'[1]2019.30'!$A:$B,2,0)</f>
        <v>膀胱部分切除术</v>
      </c>
      <c r="Y4718" s="39">
        <f>IF(B4718=X4718,0,1)</f>
        <v>0</v>
      </c>
      <c r="Z4718" s="39">
        <v>0</v>
      </c>
      <c r="AA4718" s="39">
        <f>IF(C4718=Z4718,0,1)</f>
        <v>0</v>
      </c>
      <c r="AB4718" s="39" t="e">
        <f>VLOOKUP(A4718,'[1]2019.30'!$A:$D,4,0)</f>
        <v>#REF!</v>
      </c>
      <c r="AC4718" s="39" t="e">
        <f>IF(D4718=AB4718,0,1)</f>
        <v>#REF!</v>
      </c>
      <c r="AD4718" s="39" t="str">
        <f>VLOOKUP(A4718,'[1]2019.30'!$A:$E,5,0)</f>
        <v>次</v>
      </c>
      <c r="AE4718" s="39">
        <f>IF(E4718=AD4718,0,1)</f>
        <v>0</v>
      </c>
      <c r="AF4718" s="39">
        <f>VLOOKUP(A4718,'[1]2019.30'!$A:$F,6,0)</f>
        <v>1680</v>
      </c>
      <c r="AG4718" s="39">
        <f>IF(F4718=AF4718,0,1)</f>
        <v>0</v>
      </c>
      <c r="AH4718" s="39">
        <v>0</v>
      </c>
      <c r="AI4718" s="39">
        <f>IF(G4718=AH4718,0,1)</f>
        <v>0</v>
      </c>
      <c r="AJ4718" s="39" t="e">
        <f>VLOOKUP(A4718,[2]修订!$B:$C,2,0)</f>
        <v>#N/A</v>
      </c>
    </row>
    <row r="4719" s="39" customFormat="1" spans="1:36">
      <c r="A4719" s="55">
        <v>331103004</v>
      </c>
      <c r="B4719" s="52" t="s">
        <v>7798</v>
      </c>
      <c r="C4719" s="52"/>
      <c r="D4719" s="52"/>
      <c r="E4719" s="56" t="s">
        <v>28</v>
      </c>
      <c r="F4719" s="56">
        <v>1300</v>
      </c>
      <c r="G4719" s="52"/>
      <c r="H4719" s="47"/>
      <c r="I4719" s="44"/>
      <c r="J4719" s="39" t="e">
        <f>VLOOKUP(A4719,'[1]2019.11'!$A:$B,2,0)</f>
        <v>#N/A</v>
      </c>
      <c r="X4719" s="39" t="e">
        <f>VLOOKUP(A4719,'[1]2019.30'!$A:$B,2,0)</f>
        <v>#N/A</v>
      </c>
      <c r="AJ4719" s="39" t="e">
        <f>VLOOKUP(A4719,[2]修订!$B:$C,2,0)</f>
        <v>#N/A</v>
      </c>
    </row>
    <row r="4720" s="39" customFormat="1" spans="1:36">
      <c r="A4720" s="55">
        <v>331103005</v>
      </c>
      <c r="B4720" s="52" t="s">
        <v>7799</v>
      </c>
      <c r="C4720" s="52" t="s">
        <v>7800</v>
      </c>
      <c r="D4720" s="52"/>
      <c r="E4720" s="56" t="s">
        <v>28</v>
      </c>
      <c r="F4720" s="56">
        <v>1020</v>
      </c>
      <c r="G4720" s="52"/>
      <c r="H4720" s="47" t="s">
        <v>35</v>
      </c>
      <c r="I4720" s="44"/>
      <c r="J4720" s="39" t="str">
        <f>VLOOKUP(A4720,'[1]2019.11'!$A:$B,2,0)</f>
        <v>膀胱造瘘术</v>
      </c>
      <c r="K4720" s="39">
        <f>IF(B4720=J4720,0,1)</f>
        <v>0</v>
      </c>
      <c r="L4720" s="39" t="s">
        <v>7800</v>
      </c>
      <c r="M4720" s="39">
        <f>IF(C4720=L4720,0,1)</f>
        <v>0</v>
      </c>
      <c r="N4720" s="39" t="e">
        <f>VLOOKUP(A4720,'[1]2019.11'!$A:$D,4,0)</f>
        <v>#REF!</v>
      </c>
      <c r="O4720" s="39" t="e">
        <f>IF(D4720=N4720,0,1)</f>
        <v>#REF!</v>
      </c>
      <c r="P4720" s="39" t="str">
        <f>VLOOKUP(A4720:A4721,'[1]2019.11'!$A:$E,5,0)</f>
        <v>次</v>
      </c>
      <c r="Q4720" s="39">
        <f>IF(E4720=P4720,0,1)</f>
        <v>0</v>
      </c>
      <c r="R4720" s="39">
        <f>VLOOKUP(A4720,'[1]2019.11'!$A:$F,6,0)</f>
        <v>1020</v>
      </c>
      <c r="S4720" s="39">
        <f>IF(F4720=R4720,0,1)</f>
        <v>0</v>
      </c>
      <c r="V4720" s="39">
        <v>0</v>
      </c>
      <c r="W4720" s="39">
        <f>IF(G4720=V4720,0,1)</f>
        <v>0</v>
      </c>
      <c r="X4720" s="39" t="e">
        <f>VLOOKUP(A4720,'[1]2019.30'!$A:$B,2,0)</f>
        <v>#N/A</v>
      </c>
      <c r="AJ4720" s="39" t="e">
        <f>VLOOKUP(A4720,[2]修订!$B:$C,2,0)</f>
        <v>#N/A</v>
      </c>
    </row>
    <row r="4721" s="39" customFormat="1" ht="27" spans="1:36">
      <c r="A4721" s="55">
        <v>331103006</v>
      </c>
      <c r="B4721" s="52" t="s">
        <v>7801</v>
      </c>
      <c r="C4721" s="52" t="s">
        <v>7802</v>
      </c>
      <c r="D4721" s="52" t="s">
        <v>4667</v>
      </c>
      <c r="E4721" s="56" t="s">
        <v>28</v>
      </c>
      <c r="F4721" s="56">
        <v>3700</v>
      </c>
      <c r="G4721" s="52"/>
      <c r="H4721" s="47" t="s">
        <v>40</v>
      </c>
      <c r="I4721" s="44"/>
      <c r="J4721" s="39" t="str">
        <f>VLOOKUP(A4721,'[1]2019.11'!$A:$B,2,0)</f>
        <v>根治性膀胱全切除术</v>
      </c>
      <c r="K4721" s="39">
        <f>IF(B4721=J4721,0,1)</f>
        <v>0</v>
      </c>
      <c r="L4721" s="39" t="s">
        <v>7802</v>
      </c>
      <c r="M4721" s="39">
        <f>IF(C4721=L4721,0,1)</f>
        <v>0</v>
      </c>
      <c r="N4721" s="39" t="str">
        <f>VLOOKUP(A4721,'[1]2019.11'!$A:$D,4,0)</f>
        <v>钛夹</v>
      </c>
      <c r="O4721" s="39">
        <f>IF(D4721=N4721,0,1)</f>
        <v>0</v>
      </c>
      <c r="P4721" s="39" t="str">
        <f>VLOOKUP(A4721:A4722,'[1]2019.11'!$A:$E,5,0)</f>
        <v>次</v>
      </c>
      <c r="Q4721" s="39">
        <f>IF(E4721=P4721,0,1)</f>
        <v>0</v>
      </c>
      <c r="R4721" s="39">
        <f>VLOOKUP(A4721,'[1]2019.11'!$A:$F,6,0)</f>
        <v>3525</v>
      </c>
      <c r="S4721" s="39">
        <f>IF(F4721=R4721,0,1)</f>
        <v>1</v>
      </c>
      <c r="T4721" s="39">
        <f>VLOOKUP(A4721,'[1]2019.30'!$A:$F,6,0)</f>
        <v>3700</v>
      </c>
      <c r="U4721" s="39">
        <f>IF(F4721=T4721,0,1)</f>
        <v>0</v>
      </c>
      <c r="V4721" s="39">
        <v>0</v>
      </c>
      <c r="W4721" s="39">
        <f>IF(G4721=V4721,0,1)</f>
        <v>0</v>
      </c>
      <c r="X4721" s="39" t="str">
        <f>VLOOKUP(A4721,'[1]2019.30'!$A:$B,2,0)</f>
        <v>根治性膀胱全切除术</v>
      </c>
      <c r="Y4721" s="39">
        <f>IF(B4721=X4721,0,1)</f>
        <v>0</v>
      </c>
      <c r="Z4721" s="39" t="s">
        <v>7802</v>
      </c>
      <c r="AA4721" s="39">
        <f>IF(C4721=Z4721,0,1)</f>
        <v>0</v>
      </c>
      <c r="AB4721" s="39" t="str">
        <f>VLOOKUP(A4721,'[1]2019.30'!$A:$D,4,0)</f>
        <v>钛夹</v>
      </c>
      <c r="AC4721" s="39">
        <f>IF(D4721=AB4721,0,1)</f>
        <v>0</v>
      </c>
      <c r="AD4721" s="39" t="str">
        <f>VLOOKUP(A4721,'[1]2019.30'!$A:$E,5,0)</f>
        <v>次</v>
      </c>
      <c r="AE4721" s="39">
        <f>IF(E4721=AD4721,0,1)</f>
        <v>0</v>
      </c>
      <c r="AF4721" s="39">
        <f>VLOOKUP(A4721,'[1]2019.30'!$A:$F,6,0)</f>
        <v>3700</v>
      </c>
      <c r="AG4721" s="39">
        <f>IF(F4721=AF4721,0,1)</f>
        <v>0</v>
      </c>
      <c r="AH4721" s="39">
        <v>0</v>
      </c>
      <c r="AI4721" s="39">
        <f>IF(G4721=AH4721,0,1)</f>
        <v>0</v>
      </c>
      <c r="AJ4721" s="39" t="e">
        <f>VLOOKUP(A4721,[2]修订!$B:$C,2,0)</f>
        <v>#N/A</v>
      </c>
    </row>
    <row r="4722" s="39" customFormat="1" spans="1:36">
      <c r="A4722" s="55">
        <v>331103007</v>
      </c>
      <c r="B4722" s="52" t="s">
        <v>7803</v>
      </c>
      <c r="C4722" s="52"/>
      <c r="D4722" s="52"/>
      <c r="E4722" s="56" t="s">
        <v>28</v>
      </c>
      <c r="F4722" s="56">
        <v>2500</v>
      </c>
      <c r="G4722" s="52"/>
      <c r="H4722" s="47"/>
      <c r="I4722" s="44"/>
      <c r="J4722" s="39" t="e">
        <f>VLOOKUP(A4722,'[1]2019.11'!$A:$B,2,0)</f>
        <v>#N/A</v>
      </c>
      <c r="X4722" s="39" t="e">
        <f>VLOOKUP(A4722,'[1]2019.30'!$A:$B,2,0)</f>
        <v>#N/A</v>
      </c>
      <c r="AJ4722" s="39" t="e">
        <f>VLOOKUP(A4722,[2]修订!$B:$C,2,0)</f>
        <v>#N/A</v>
      </c>
    </row>
    <row r="4723" s="39" customFormat="1" spans="1:36">
      <c r="A4723" s="55">
        <v>331103008</v>
      </c>
      <c r="B4723" s="52" t="s">
        <v>7804</v>
      </c>
      <c r="C4723" s="52" t="s">
        <v>7805</v>
      </c>
      <c r="D4723" s="52"/>
      <c r="E4723" s="56" t="s">
        <v>28</v>
      </c>
      <c r="F4723" s="56">
        <v>2500</v>
      </c>
      <c r="G4723" s="52"/>
      <c r="H4723" s="47"/>
      <c r="I4723" s="44"/>
      <c r="J4723" s="39" t="e">
        <f>VLOOKUP(A4723,'[1]2019.11'!$A:$B,2,0)</f>
        <v>#N/A</v>
      </c>
      <c r="X4723" s="39" t="e">
        <f>VLOOKUP(A4723,'[1]2019.30'!$A:$B,2,0)</f>
        <v>#N/A</v>
      </c>
      <c r="AJ4723" s="39" t="e">
        <f>VLOOKUP(A4723,[2]修订!$B:$C,2,0)</f>
        <v>#N/A</v>
      </c>
    </row>
    <row r="4724" s="39" customFormat="1" spans="1:36">
      <c r="A4724" s="55">
        <v>331103009</v>
      </c>
      <c r="B4724" s="52" t="s">
        <v>7806</v>
      </c>
      <c r="C4724" s="52" t="s">
        <v>7807</v>
      </c>
      <c r="D4724" s="52"/>
      <c r="E4724" s="56" t="s">
        <v>28</v>
      </c>
      <c r="F4724" s="56">
        <v>2040</v>
      </c>
      <c r="G4724" s="52"/>
      <c r="H4724" s="47" t="s">
        <v>68</v>
      </c>
      <c r="I4724" s="44"/>
      <c r="J4724" s="39" t="e">
        <f>VLOOKUP(A4724,'[1]2019.11'!$A:$B,2,0)</f>
        <v>#N/A</v>
      </c>
      <c r="X4724" s="39" t="str">
        <f>VLOOKUP(A4724,'[1]2019.30'!$A:$B,2,0)</f>
        <v>回肠膀胱术</v>
      </c>
      <c r="Y4724" s="39">
        <f>IF(B4724=X4724,0,1)</f>
        <v>0</v>
      </c>
      <c r="Z4724" s="39" t="s">
        <v>7807</v>
      </c>
      <c r="AA4724" s="39">
        <f>IF(C4724=Z4724,0,1)</f>
        <v>0</v>
      </c>
      <c r="AB4724" s="39" t="e">
        <f>VLOOKUP(A4724,'[1]2019.30'!$A:$D,4,0)</f>
        <v>#REF!</v>
      </c>
      <c r="AC4724" s="39" t="e">
        <f>IF(D4724=AB4724,0,1)</f>
        <v>#REF!</v>
      </c>
      <c r="AD4724" s="39" t="str">
        <f>VLOOKUP(A4724,'[1]2019.30'!$A:$E,5,0)</f>
        <v>次</v>
      </c>
      <c r="AE4724" s="39">
        <f>IF(E4724=AD4724,0,1)</f>
        <v>0</v>
      </c>
      <c r="AF4724" s="39">
        <f>VLOOKUP(A4724,'[1]2019.30'!$A:$F,6,0)</f>
        <v>2040</v>
      </c>
      <c r="AG4724" s="39">
        <f>IF(F4724=AF4724,0,1)</f>
        <v>0</v>
      </c>
      <c r="AH4724" s="39">
        <v>0</v>
      </c>
      <c r="AI4724" s="39">
        <f>IF(G4724=AH4724,0,1)</f>
        <v>0</v>
      </c>
      <c r="AJ4724" s="39" t="e">
        <f>VLOOKUP(A4724,[2]修订!$B:$C,2,0)</f>
        <v>#N/A</v>
      </c>
    </row>
    <row r="4725" s="39" customFormat="1" spans="1:36">
      <c r="A4725" s="55">
        <v>331103010</v>
      </c>
      <c r="B4725" s="52" t="s">
        <v>7808</v>
      </c>
      <c r="C4725" s="52"/>
      <c r="D4725" s="52"/>
      <c r="E4725" s="56" t="s">
        <v>28</v>
      </c>
      <c r="F4725" s="56">
        <v>1000</v>
      </c>
      <c r="G4725" s="52"/>
      <c r="H4725" s="47"/>
      <c r="I4725" s="44"/>
      <c r="J4725" s="39" t="e">
        <f>VLOOKUP(A4725,'[1]2019.11'!$A:$B,2,0)</f>
        <v>#N/A</v>
      </c>
      <c r="X4725" s="39" t="e">
        <f>VLOOKUP(A4725,'[1]2019.30'!$A:$B,2,0)</f>
        <v>#N/A</v>
      </c>
      <c r="AJ4725" s="39" t="e">
        <f>VLOOKUP(A4725,[2]修订!$B:$C,2,0)</f>
        <v>#N/A</v>
      </c>
    </row>
    <row r="4726" s="39" customFormat="1" spans="1:36">
      <c r="A4726" s="55">
        <v>331103011</v>
      </c>
      <c r="B4726" s="52" t="s">
        <v>7809</v>
      </c>
      <c r="C4726" s="52" t="s">
        <v>7810</v>
      </c>
      <c r="D4726" s="52"/>
      <c r="E4726" s="56" t="s">
        <v>28</v>
      </c>
      <c r="F4726" s="56">
        <v>1700</v>
      </c>
      <c r="G4726" s="52"/>
      <c r="H4726" s="47"/>
      <c r="I4726" s="44"/>
      <c r="J4726" s="39" t="e">
        <f>VLOOKUP(A4726,'[1]2019.11'!$A:$B,2,0)</f>
        <v>#N/A</v>
      </c>
      <c r="X4726" s="39" t="e">
        <f>VLOOKUP(A4726,'[1]2019.30'!$A:$B,2,0)</f>
        <v>#N/A</v>
      </c>
      <c r="AJ4726" s="39" t="e">
        <f>VLOOKUP(A4726,[2]修订!$B:$C,2,0)</f>
        <v>#N/A</v>
      </c>
    </row>
    <row r="4727" s="39" customFormat="1" spans="1:36">
      <c r="A4727" s="55">
        <v>331103012</v>
      </c>
      <c r="B4727" s="52" t="s">
        <v>7811</v>
      </c>
      <c r="C4727" s="52" t="s">
        <v>7812</v>
      </c>
      <c r="D4727" s="52"/>
      <c r="E4727" s="56" t="s">
        <v>28</v>
      </c>
      <c r="F4727" s="56">
        <v>1700</v>
      </c>
      <c r="G4727" s="52"/>
      <c r="H4727" s="47"/>
      <c r="I4727" s="44"/>
      <c r="J4727" s="39" t="e">
        <f>VLOOKUP(A4727,'[1]2019.11'!$A:$B,2,0)</f>
        <v>#N/A</v>
      </c>
      <c r="X4727" s="39" t="e">
        <f>VLOOKUP(A4727,'[1]2019.30'!$A:$B,2,0)</f>
        <v>#N/A</v>
      </c>
      <c r="AJ4727" s="39" t="e">
        <f>VLOOKUP(A4727,[2]修订!$B:$C,2,0)</f>
        <v>#N/A</v>
      </c>
    </row>
    <row r="4728" s="39" customFormat="1" spans="1:36">
      <c r="A4728" s="55">
        <v>331103013</v>
      </c>
      <c r="B4728" s="52" t="s">
        <v>7813</v>
      </c>
      <c r="C4728" s="52"/>
      <c r="D4728" s="52"/>
      <c r="E4728" s="56" t="s">
        <v>28</v>
      </c>
      <c r="F4728" s="56">
        <v>1900</v>
      </c>
      <c r="G4728" s="52"/>
      <c r="H4728" s="47"/>
      <c r="I4728" s="44"/>
      <c r="J4728" s="39" t="e">
        <f>VLOOKUP(A4728,'[1]2019.11'!$A:$B,2,0)</f>
        <v>#N/A</v>
      </c>
      <c r="X4728" s="39" t="e">
        <f>VLOOKUP(A4728,'[1]2019.30'!$A:$B,2,0)</f>
        <v>#N/A</v>
      </c>
      <c r="AJ4728" s="39" t="e">
        <f>VLOOKUP(A4728,[2]修订!$B:$C,2,0)</f>
        <v>#N/A</v>
      </c>
    </row>
    <row r="4729" s="39" customFormat="1" spans="1:36">
      <c r="A4729" s="55">
        <v>331103014</v>
      </c>
      <c r="B4729" s="52" t="s">
        <v>7814</v>
      </c>
      <c r="C4729" s="52"/>
      <c r="D4729" s="52"/>
      <c r="E4729" s="56" t="s">
        <v>28</v>
      </c>
      <c r="F4729" s="56">
        <v>1900</v>
      </c>
      <c r="G4729" s="52"/>
      <c r="H4729" s="47"/>
      <c r="I4729" s="44"/>
      <c r="J4729" s="39" t="e">
        <f>VLOOKUP(A4729,'[1]2019.11'!$A:$B,2,0)</f>
        <v>#N/A</v>
      </c>
      <c r="X4729" s="39" t="e">
        <f>VLOOKUP(A4729,'[1]2019.30'!$A:$B,2,0)</f>
        <v>#N/A</v>
      </c>
      <c r="AJ4729" s="39" t="e">
        <f>VLOOKUP(A4729,[2]修订!$B:$C,2,0)</f>
        <v>#N/A</v>
      </c>
    </row>
    <row r="4730" s="39" customFormat="1" spans="1:36">
      <c r="A4730" s="55">
        <v>331103015</v>
      </c>
      <c r="B4730" s="52" t="s">
        <v>7815</v>
      </c>
      <c r="C4730" s="52"/>
      <c r="D4730" s="52"/>
      <c r="E4730" s="56" t="s">
        <v>28</v>
      </c>
      <c r="F4730" s="56">
        <v>1100</v>
      </c>
      <c r="G4730" s="52"/>
      <c r="H4730" s="47"/>
      <c r="I4730" s="44"/>
      <c r="J4730" s="39" t="e">
        <f>VLOOKUP(A4730,'[1]2019.11'!$A:$B,2,0)</f>
        <v>#N/A</v>
      </c>
      <c r="X4730" s="39" t="e">
        <f>VLOOKUP(A4730,'[1]2019.30'!$A:$B,2,0)</f>
        <v>#N/A</v>
      </c>
      <c r="AJ4730" s="39" t="e">
        <f>VLOOKUP(A4730,[2]修订!$B:$C,2,0)</f>
        <v>#N/A</v>
      </c>
    </row>
    <row r="4731" s="39" customFormat="1" spans="1:36">
      <c r="A4731" s="55">
        <v>331103016</v>
      </c>
      <c r="B4731" s="52" t="s">
        <v>7816</v>
      </c>
      <c r="C4731" s="52"/>
      <c r="D4731" s="52"/>
      <c r="E4731" s="56" t="s">
        <v>28</v>
      </c>
      <c r="F4731" s="56">
        <v>1440</v>
      </c>
      <c r="G4731" s="52"/>
      <c r="H4731" s="47" t="s">
        <v>68</v>
      </c>
      <c r="I4731" s="44"/>
      <c r="J4731" s="39" t="e">
        <f>VLOOKUP(A4731,'[1]2019.11'!$A:$B,2,0)</f>
        <v>#N/A</v>
      </c>
      <c r="X4731" s="39" t="str">
        <f>VLOOKUP(A4731,'[1]2019.30'!$A:$B,2,0)</f>
        <v>膀胱破裂修补术</v>
      </c>
      <c r="Y4731" s="39">
        <f>IF(B4731=X4731,0,1)</f>
        <v>0</v>
      </c>
      <c r="Z4731" s="39">
        <v>0</v>
      </c>
      <c r="AA4731" s="39">
        <f>IF(C4731=Z4731,0,1)</f>
        <v>0</v>
      </c>
      <c r="AB4731" s="39" t="e">
        <f>VLOOKUP(A4731,'[1]2019.30'!$A:$D,4,0)</f>
        <v>#REF!</v>
      </c>
      <c r="AC4731" s="39" t="e">
        <f>IF(D4731=AB4731,0,1)</f>
        <v>#REF!</v>
      </c>
      <c r="AD4731" s="39" t="str">
        <f>VLOOKUP(A4731,'[1]2019.30'!$A:$E,5,0)</f>
        <v>次</v>
      </c>
      <c r="AE4731" s="39">
        <f>IF(E4731=AD4731,0,1)</f>
        <v>0</v>
      </c>
      <c r="AF4731" s="39">
        <f>VLOOKUP(A4731,'[1]2019.30'!$A:$F,6,0)</f>
        <v>1440</v>
      </c>
      <c r="AG4731" s="39">
        <f>IF(F4731=AF4731,0,1)</f>
        <v>0</v>
      </c>
      <c r="AH4731" s="39">
        <v>0</v>
      </c>
      <c r="AI4731" s="39">
        <f>IF(G4731=AH4731,0,1)</f>
        <v>0</v>
      </c>
      <c r="AJ4731" s="39" t="e">
        <f>VLOOKUP(A4731,[2]修订!$B:$C,2,0)</f>
        <v>#N/A</v>
      </c>
    </row>
    <row r="4732" s="39" customFormat="1" spans="1:36">
      <c r="A4732" s="55">
        <v>331103017</v>
      </c>
      <c r="B4732" s="52" t="s">
        <v>7817</v>
      </c>
      <c r="C4732" s="52"/>
      <c r="D4732" s="52"/>
      <c r="E4732" s="56" t="s">
        <v>28</v>
      </c>
      <c r="F4732" s="56">
        <v>1500</v>
      </c>
      <c r="G4732" s="52"/>
      <c r="H4732" s="47"/>
      <c r="I4732" s="44"/>
      <c r="J4732" s="39" t="e">
        <f>VLOOKUP(A4732,'[1]2019.11'!$A:$B,2,0)</f>
        <v>#N/A</v>
      </c>
      <c r="X4732" s="39" t="e">
        <f>VLOOKUP(A4732,'[1]2019.30'!$A:$B,2,0)</f>
        <v>#N/A</v>
      </c>
      <c r="AJ4732" s="39" t="e">
        <f>VLOOKUP(A4732,[2]修订!$B:$C,2,0)</f>
        <v>#N/A</v>
      </c>
    </row>
    <row r="4733" s="39" customFormat="1" spans="1:36">
      <c r="A4733" s="55">
        <v>331103018</v>
      </c>
      <c r="B4733" s="52" t="s">
        <v>7818</v>
      </c>
      <c r="C4733" s="52" t="s">
        <v>7819</v>
      </c>
      <c r="D4733" s="52"/>
      <c r="E4733" s="56" t="s">
        <v>28</v>
      </c>
      <c r="F4733" s="56">
        <v>1500</v>
      </c>
      <c r="G4733" s="52"/>
      <c r="H4733" s="47"/>
      <c r="I4733" s="44"/>
      <c r="J4733" s="39" t="e">
        <f>VLOOKUP(A4733,'[1]2019.11'!$A:$B,2,0)</f>
        <v>#N/A</v>
      </c>
      <c r="X4733" s="39" t="e">
        <f>VLOOKUP(A4733,'[1]2019.30'!$A:$B,2,0)</f>
        <v>#N/A</v>
      </c>
      <c r="AJ4733" s="39" t="e">
        <f>VLOOKUP(A4733,[2]修订!$B:$C,2,0)</f>
        <v>#N/A</v>
      </c>
    </row>
    <row r="4734" s="39" customFormat="1" spans="1:36">
      <c r="A4734" s="55">
        <v>331103019</v>
      </c>
      <c r="B4734" s="52" t="s">
        <v>7820</v>
      </c>
      <c r="C4734" s="52"/>
      <c r="D4734" s="52"/>
      <c r="E4734" s="56" t="s">
        <v>28</v>
      </c>
      <c r="F4734" s="56">
        <v>1900</v>
      </c>
      <c r="G4734" s="52"/>
      <c r="H4734" s="47"/>
      <c r="I4734" s="44"/>
      <c r="J4734" s="39" t="e">
        <f>VLOOKUP(A4734,'[1]2019.11'!$A:$B,2,0)</f>
        <v>#N/A</v>
      </c>
      <c r="X4734" s="39" t="e">
        <f>VLOOKUP(A4734,'[1]2019.30'!$A:$B,2,0)</f>
        <v>#N/A</v>
      </c>
      <c r="AJ4734" s="39" t="e">
        <f>VLOOKUP(A4734,[2]修订!$B:$C,2,0)</f>
        <v>#N/A</v>
      </c>
    </row>
    <row r="4735" s="39" customFormat="1" spans="1:36">
      <c r="A4735" s="55">
        <v>331103020</v>
      </c>
      <c r="B4735" s="52" t="s">
        <v>7821</v>
      </c>
      <c r="C4735" s="52"/>
      <c r="D4735" s="52"/>
      <c r="E4735" s="56" t="s">
        <v>28</v>
      </c>
      <c r="F4735" s="56">
        <v>1300</v>
      </c>
      <c r="G4735" s="52"/>
      <c r="H4735" s="47"/>
      <c r="I4735" s="44"/>
      <c r="J4735" s="39" t="e">
        <f>VLOOKUP(A4735,'[1]2019.11'!$A:$B,2,0)</f>
        <v>#N/A</v>
      </c>
      <c r="X4735" s="39" t="e">
        <f>VLOOKUP(A4735,'[1]2019.30'!$A:$B,2,0)</f>
        <v>#N/A</v>
      </c>
      <c r="AJ4735" s="39" t="e">
        <f>VLOOKUP(A4735,[2]修订!$B:$C,2,0)</f>
        <v>#N/A</v>
      </c>
    </row>
    <row r="4736" s="39" customFormat="1" spans="1:36">
      <c r="A4736" s="55">
        <v>331103021</v>
      </c>
      <c r="B4736" s="52" t="s">
        <v>7822</v>
      </c>
      <c r="C4736" s="52" t="s">
        <v>7823</v>
      </c>
      <c r="D4736" s="52"/>
      <c r="E4736" s="56" t="s">
        <v>28</v>
      </c>
      <c r="F4736" s="56">
        <v>1300</v>
      </c>
      <c r="G4736" s="52"/>
      <c r="H4736" s="47"/>
      <c r="I4736" s="44"/>
      <c r="J4736" s="39" t="e">
        <f>VLOOKUP(A4736,'[1]2019.11'!$A:$B,2,0)</f>
        <v>#N/A</v>
      </c>
      <c r="X4736" s="39" t="e">
        <f>VLOOKUP(A4736,'[1]2019.30'!$A:$B,2,0)</f>
        <v>#N/A</v>
      </c>
      <c r="AJ4736" s="39" t="e">
        <f>VLOOKUP(A4736,[2]修订!$B:$C,2,0)</f>
        <v>#N/A</v>
      </c>
    </row>
    <row r="4737" s="39" customFormat="1" spans="1:36">
      <c r="A4737" s="55">
        <v>331103022</v>
      </c>
      <c r="B4737" s="52" t="s">
        <v>7824</v>
      </c>
      <c r="C4737" s="52"/>
      <c r="D4737" s="52"/>
      <c r="E4737" s="56" t="s">
        <v>28</v>
      </c>
      <c r="F4737" s="56">
        <v>1400</v>
      </c>
      <c r="G4737" s="52"/>
      <c r="H4737" s="47"/>
      <c r="I4737" s="44"/>
      <c r="J4737" s="39" t="e">
        <f>VLOOKUP(A4737,'[1]2019.11'!$A:$B,2,0)</f>
        <v>#N/A</v>
      </c>
      <c r="X4737" s="39" t="e">
        <f>VLOOKUP(A4737,'[1]2019.30'!$A:$B,2,0)</f>
        <v>#N/A</v>
      </c>
      <c r="AJ4737" s="39" t="e">
        <f>VLOOKUP(A4737,[2]修订!$B:$C,2,0)</f>
        <v>#N/A</v>
      </c>
    </row>
    <row r="4738" s="39" customFormat="1" spans="1:36">
      <c r="A4738" s="55">
        <v>331103023</v>
      </c>
      <c r="B4738" s="52" t="s">
        <v>7825</v>
      </c>
      <c r="C4738" s="52"/>
      <c r="D4738" s="52"/>
      <c r="E4738" s="56" t="s">
        <v>28</v>
      </c>
      <c r="F4738" s="56">
        <v>1550</v>
      </c>
      <c r="G4738" s="52"/>
      <c r="H4738" s="47"/>
      <c r="I4738" s="44"/>
      <c r="J4738" s="39" t="e">
        <f>VLOOKUP(A4738,'[1]2019.11'!$A:$B,2,0)</f>
        <v>#N/A</v>
      </c>
      <c r="X4738" s="39" t="e">
        <f>VLOOKUP(A4738,'[1]2019.30'!$A:$B,2,0)</f>
        <v>#N/A</v>
      </c>
      <c r="AJ4738" s="39" t="e">
        <f>VLOOKUP(A4738,[2]修订!$B:$C,2,0)</f>
        <v>#N/A</v>
      </c>
    </row>
    <row r="4739" s="39" customFormat="1" spans="1:36">
      <c r="A4739" s="55">
        <v>331103024</v>
      </c>
      <c r="B4739" s="52" t="s">
        <v>7826</v>
      </c>
      <c r="C4739" s="52"/>
      <c r="D4739" s="52"/>
      <c r="E4739" s="56" t="s">
        <v>28</v>
      </c>
      <c r="F4739" s="56">
        <v>1560</v>
      </c>
      <c r="G4739" s="52"/>
      <c r="H4739" s="47" t="s">
        <v>68</v>
      </c>
      <c r="I4739" s="44"/>
      <c r="J4739" s="39" t="e">
        <f>VLOOKUP(A4739,'[1]2019.11'!$A:$B,2,0)</f>
        <v>#N/A</v>
      </c>
      <c r="X4739" s="39" t="str">
        <f>VLOOKUP(A4739,'[1]2019.30'!$A:$B,2,0)</f>
        <v>脐尿管瘘切除术</v>
      </c>
      <c r="Y4739" s="39">
        <f t="shared" ref="Y4739:Y4741" si="1017">IF(B4739=X4739,0,1)</f>
        <v>0</v>
      </c>
      <c r="Z4739" s="39">
        <v>0</v>
      </c>
      <c r="AA4739" s="39">
        <f t="shared" ref="AA4739:AA4741" si="1018">IF(C4739=Z4739,0,1)</f>
        <v>0</v>
      </c>
      <c r="AB4739" s="39" t="e">
        <f>VLOOKUP(A4739,'[1]2019.30'!$A:$D,4,0)</f>
        <v>#REF!</v>
      </c>
      <c r="AC4739" s="39" t="e">
        <f t="shared" ref="AC4739:AC4741" si="1019">IF(D4739=AB4739,0,1)</f>
        <v>#REF!</v>
      </c>
      <c r="AD4739" s="39" t="str">
        <f>VLOOKUP(A4739,'[1]2019.30'!$A:$E,5,0)</f>
        <v>次</v>
      </c>
      <c r="AE4739" s="39">
        <f t="shared" ref="AE4739:AE4741" si="1020">IF(E4739=AD4739,0,1)</f>
        <v>0</v>
      </c>
      <c r="AF4739" s="39">
        <f>VLOOKUP(A4739,'[1]2019.30'!$A:$F,6,0)</f>
        <v>1560</v>
      </c>
      <c r="AG4739" s="39">
        <f t="shared" ref="AG4739:AG4741" si="1021">IF(F4739=AF4739,0,1)</f>
        <v>0</v>
      </c>
      <c r="AH4739" s="39">
        <v>0</v>
      </c>
      <c r="AI4739" s="39">
        <f>IF(G4739=AH4739,0,1)</f>
        <v>0</v>
      </c>
      <c r="AJ4739" s="39" t="e">
        <f>VLOOKUP(A4739,[2]修订!$B:$C,2,0)</f>
        <v>#N/A</v>
      </c>
    </row>
    <row r="4740" s="39" customFormat="1" spans="1:36">
      <c r="A4740" s="55">
        <v>331103025</v>
      </c>
      <c r="B4740" s="52" t="s">
        <v>7827</v>
      </c>
      <c r="C4740" s="52"/>
      <c r="D4740" s="52"/>
      <c r="E4740" s="56" t="s">
        <v>28</v>
      </c>
      <c r="F4740" s="56">
        <v>2040</v>
      </c>
      <c r="G4740" s="52"/>
      <c r="H4740" s="47" t="s">
        <v>68</v>
      </c>
      <c r="I4740" s="44"/>
      <c r="J4740" s="39" t="e">
        <f>VLOOKUP(A4740,'[1]2019.11'!$A:$B,2,0)</f>
        <v>#N/A</v>
      </c>
      <c r="X4740" s="39" t="str">
        <f>VLOOKUP(A4740,'[1]2019.30'!$A:$B,2,0)</f>
        <v>经膀胱镜膀胱颈电切术</v>
      </c>
      <c r="Y4740" s="39">
        <f t="shared" si="1017"/>
        <v>0</v>
      </c>
      <c r="Z4740" s="39">
        <v>0</v>
      </c>
      <c r="AA4740" s="39">
        <f t="shared" si="1018"/>
        <v>0</v>
      </c>
      <c r="AB4740" s="39" t="e">
        <f>VLOOKUP(A4740,'[1]2019.30'!$A:$D,4,0)</f>
        <v>#REF!</v>
      </c>
      <c r="AC4740" s="39" t="e">
        <f t="shared" si="1019"/>
        <v>#REF!</v>
      </c>
      <c r="AD4740" s="39" t="str">
        <f>VLOOKUP(A4740,'[1]2019.30'!$A:$E,5,0)</f>
        <v>次</v>
      </c>
      <c r="AE4740" s="39">
        <f t="shared" si="1020"/>
        <v>0</v>
      </c>
      <c r="AF4740" s="39">
        <f>VLOOKUP(A4740,'[1]2019.30'!$A:$F,6,0)</f>
        <v>2040</v>
      </c>
      <c r="AG4740" s="39">
        <f t="shared" si="1021"/>
        <v>0</v>
      </c>
      <c r="AH4740" s="39">
        <v>0</v>
      </c>
      <c r="AI4740" s="39">
        <f>IF(G4740=AH4740,0,1)</f>
        <v>0</v>
      </c>
      <c r="AJ4740" s="39" t="e">
        <f>VLOOKUP(A4740,[2]修订!$B:$C,2,0)</f>
        <v>#N/A</v>
      </c>
    </row>
    <row r="4741" s="39" customFormat="1" ht="27" spans="1:36">
      <c r="A4741" s="55">
        <v>331103026</v>
      </c>
      <c r="B4741" s="52" t="s">
        <v>7828</v>
      </c>
      <c r="C4741" s="52" t="s">
        <v>7829</v>
      </c>
      <c r="D4741" s="52"/>
      <c r="E4741" s="56" t="s">
        <v>28</v>
      </c>
      <c r="F4741" s="56">
        <v>2650</v>
      </c>
      <c r="G4741" s="52" t="s">
        <v>7830</v>
      </c>
      <c r="H4741" s="47" t="s">
        <v>40</v>
      </c>
      <c r="I4741" s="44"/>
      <c r="J4741" s="39" t="str">
        <f>VLOOKUP(A4741,'[1]2019.11'!$A:$B,2,0)</f>
        <v>经尿道膀胱肿瘤特殊治疗</v>
      </c>
      <c r="K4741" s="39">
        <f>IF(B4741=J4741,0,1)</f>
        <v>0</v>
      </c>
      <c r="L4741" s="39" t="s">
        <v>7829</v>
      </c>
      <c r="M4741" s="39">
        <f>IF(C4741=L4741,0,1)</f>
        <v>0</v>
      </c>
      <c r="N4741" s="39" t="e">
        <f>VLOOKUP(A4741,'[1]2019.11'!$A:$D,4,0)</f>
        <v>#REF!</v>
      </c>
      <c r="O4741" s="39" t="e">
        <f>IF(D4741=N4741,0,1)</f>
        <v>#REF!</v>
      </c>
      <c r="P4741" s="39" t="str">
        <f>VLOOKUP(A4741:A4742,'[1]2019.11'!$A:$E,5,0)</f>
        <v>次</v>
      </c>
      <c r="Q4741" s="39">
        <f>IF(E4741=P4741,0,1)</f>
        <v>0</v>
      </c>
      <c r="R4741" s="39">
        <f>VLOOKUP(A4741,'[1]2019.11'!$A:$F,6,0)</f>
        <v>2210</v>
      </c>
      <c r="S4741" s="39">
        <f>IF(F4741=R4741,0,1)</f>
        <v>1</v>
      </c>
      <c r="T4741" s="39">
        <f>VLOOKUP(A4741,'[1]2019.30'!$A:$F,6,0)</f>
        <v>2650</v>
      </c>
      <c r="U4741" s="39">
        <f>IF(F4741=T4741,0,1)</f>
        <v>0</v>
      </c>
      <c r="V4741" s="39" t="s">
        <v>7830</v>
      </c>
      <c r="W4741" s="39">
        <f>IF(G4741=V4741,0,1)</f>
        <v>0</v>
      </c>
      <c r="X4741" s="39" t="str">
        <f>VLOOKUP(A4741,'[1]2019.30'!$A:$B,2,0)</f>
        <v>经尿道膀胱肿瘤特殊治疗</v>
      </c>
      <c r="Y4741" s="39">
        <f t="shared" si="1017"/>
        <v>0</v>
      </c>
      <c r="Z4741" s="39" t="s">
        <v>7829</v>
      </c>
      <c r="AA4741" s="39">
        <f t="shared" si="1018"/>
        <v>0</v>
      </c>
      <c r="AB4741" s="39" t="e">
        <f>VLOOKUP(A4741,'[1]2019.30'!$A:$D,4,0)</f>
        <v>#REF!</v>
      </c>
      <c r="AC4741" s="39" t="e">
        <f t="shared" si="1019"/>
        <v>#REF!</v>
      </c>
      <c r="AD4741" s="39" t="str">
        <f>VLOOKUP(A4741,'[1]2019.30'!$A:$E,5,0)</f>
        <v>次</v>
      </c>
      <c r="AE4741" s="39">
        <f t="shared" si="1020"/>
        <v>0</v>
      </c>
      <c r="AF4741" s="39">
        <f>VLOOKUP(A4741,'[1]2019.30'!$A:$F,6,0)</f>
        <v>2650</v>
      </c>
      <c r="AG4741" s="39">
        <f t="shared" si="1021"/>
        <v>0</v>
      </c>
      <c r="AH4741" s="39" t="s">
        <v>7830</v>
      </c>
      <c r="AI4741" s="39">
        <f>IF(G4741=AH4741,0,1)</f>
        <v>0</v>
      </c>
      <c r="AJ4741" s="39" t="e">
        <f>VLOOKUP(A4741,[2]修订!$B:$C,2,0)</f>
        <v>#N/A</v>
      </c>
    </row>
    <row r="4742" s="39" customFormat="1" spans="1:36">
      <c r="A4742" s="55">
        <v>331103027</v>
      </c>
      <c r="B4742" s="52" t="s">
        <v>7831</v>
      </c>
      <c r="C4742" s="52" t="s">
        <v>7832</v>
      </c>
      <c r="D4742" s="52"/>
      <c r="E4742" s="56" t="s">
        <v>28</v>
      </c>
      <c r="F4742" s="56">
        <v>2280</v>
      </c>
      <c r="G4742" s="52" t="s">
        <v>7833</v>
      </c>
      <c r="H4742" s="47" t="s">
        <v>35</v>
      </c>
      <c r="I4742" s="44"/>
      <c r="J4742" s="39" t="str">
        <f>VLOOKUP(A4742,'[1]2019.11'!$A:$B,2,0)</f>
        <v>经尿道膀胱碎石取石术</v>
      </c>
      <c r="K4742" s="39">
        <f>IF(B4742=J4742,0,1)</f>
        <v>0</v>
      </c>
      <c r="L4742" s="39" t="s">
        <v>7832</v>
      </c>
      <c r="M4742" s="39">
        <f>IF(C4742=L4742,0,1)</f>
        <v>0</v>
      </c>
      <c r="N4742" s="39" t="e">
        <f>VLOOKUP(A4742,'[1]2019.11'!$A:$D,4,0)</f>
        <v>#REF!</v>
      </c>
      <c r="O4742" s="39" t="e">
        <f>IF(D4742=N4742,0,1)</f>
        <v>#REF!</v>
      </c>
      <c r="P4742" s="39" t="str">
        <f>VLOOKUP(A4742:A4743,'[1]2019.11'!$A:$E,5,0)</f>
        <v>次</v>
      </c>
      <c r="Q4742" s="39">
        <f>IF(E4742=P4742,0,1)</f>
        <v>0</v>
      </c>
      <c r="R4742" s="39">
        <f>VLOOKUP(A4742,'[1]2019.11'!$A:$F,6,0)</f>
        <v>2280</v>
      </c>
      <c r="S4742" s="39">
        <f>IF(F4742=R4742,0,1)</f>
        <v>0</v>
      </c>
      <c r="V4742" s="39" t="s">
        <v>7833</v>
      </c>
      <c r="W4742" s="39">
        <f>IF(G4742=V4742,0,1)</f>
        <v>0</v>
      </c>
      <c r="X4742" s="39" t="e">
        <f>VLOOKUP(A4742,'[1]2019.30'!$A:$B,2,0)</f>
        <v>#N/A</v>
      </c>
      <c r="AJ4742" s="39" t="e">
        <f>VLOOKUP(A4742,[2]修订!$B:$C,2,0)</f>
        <v>#N/A</v>
      </c>
    </row>
    <row r="4743" s="39" customFormat="1" spans="1:36">
      <c r="A4743" s="55">
        <v>331103028</v>
      </c>
      <c r="B4743" s="52" t="s">
        <v>7834</v>
      </c>
      <c r="C4743" s="52"/>
      <c r="D4743" s="52"/>
      <c r="E4743" s="56" t="s">
        <v>28</v>
      </c>
      <c r="F4743" s="56">
        <v>1700</v>
      </c>
      <c r="G4743" s="52"/>
      <c r="H4743" s="47"/>
      <c r="I4743" s="44"/>
      <c r="J4743" s="39" t="e">
        <f>VLOOKUP(A4743,'[1]2019.11'!$A:$B,2,0)</f>
        <v>#N/A</v>
      </c>
      <c r="X4743" s="39" t="e">
        <f>VLOOKUP(A4743,'[1]2019.30'!$A:$B,2,0)</f>
        <v>#N/A</v>
      </c>
      <c r="AJ4743" s="39" t="e">
        <f>VLOOKUP(A4743,[2]修订!$B:$C,2,0)</f>
        <v>#N/A</v>
      </c>
    </row>
    <row r="4744" s="39" customFormat="1" spans="1:36">
      <c r="A4744" s="55">
        <v>331104</v>
      </c>
      <c r="B4744" s="52" t="s">
        <v>7835</v>
      </c>
      <c r="C4744" s="52"/>
      <c r="D4744" s="52"/>
      <c r="E4744" s="56"/>
      <c r="F4744" s="56"/>
      <c r="G4744" s="52"/>
      <c r="H4744" s="47"/>
      <c r="I4744" s="44"/>
      <c r="J4744" s="39" t="e">
        <f>VLOOKUP(A4744,'[1]2019.11'!$A:$B,2,0)</f>
        <v>#N/A</v>
      </c>
      <c r="X4744" s="39" t="str">
        <f>VLOOKUP(A4744,'[1]2019.30'!$A:$B,2,0)</f>
        <v>尿道手术</v>
      </c>
      <c r="Y4744" s="39">
        <f>IF(B4744=X4744,0,1)</f>
        <v>0</v>
      </c>
      <c r="Z4744" s="39">
        <v>0</v>
      </c>
      <c r="AA4744" s="39">
        <f>IF(C4744=Z4744,0,1)</f>
        <v>0</v>
      </c>
      <c r="AB4744" s="39" t="e">
        <f>VLOOKUP(A4744,'[1]2019.30'!$A:$D,4,0)</f>
        <v>#REF!</v>
      </c>
      <c r="AC4744" s="39" t="e">
        <f>IF(D4744=AB4744,0,1)</f>
        <v>#REF!</v>
      </c>
      <c r="AD4744" s="39" t="e">
        <f>VLOOKUP(A4744,'[1]2019.30'!$A:$E,5,0)</f>
        <v>#REF!</v>
      </c>
      <c r="AE4744" s="39" t="e">
        <f>IF(E4744=AD4744,0,1)</f>
        <v>#REF!</v>
      </c>
      <c r="AF4744" s="39" t="e">
        <f>VLOOKUP(A4744,'[1]2019.30'!$A:$F,6,0)</f>
        <v>#REF!</v>
      </c>
      <c r="AG4744" s="39" t="e">
        <f>IF(F4744=AF4744,0,1)</f>
        <v>#REF!</v>
      </c>
      <c r="AH4744" s="39">
        <v>0</v>
      </c>
      <c r="AI4744" s="39">
        <f>IF(G4744=AH4744,0,1)</f>
        <v>0</v>
      </c>
      <c r="AJ4744" s="39" t="e">
        <f>VLOOKUP(A4744,[2]修订!$B:$C,2,0)</f>
        <v>#N/A</v>
      </c>
    </row>
    <row r="4745" s="39" customFormat="1" ht="24" spans="1:36">
      <c r="A4745" s="55">
        <v>331104001</v>
      </c>
      <c r="B4745" s="52" t="s">
        <v>7836</v>
      </c>
      <c r="C4745" s="52" t="s">
        <v>7837</v>
      </c>
      <c r="D4745" s="52"/>
      <c r="E4745" s="56" t="s">
        <v>28</v>
      </c>
      <c r="F4745" s="56">
        <v>1500</v>
      </c>
      <c r="G4745" s="52"/>
      <c r="H4745" s="47"/>
      <c r="I4745" s="44"/>
      <c r="J4745" s="39" t="e">
        <f>VLOOKUP(A4745,'[1]2019.11'!$A:$B,2,0)</f>
        <v>#N/A</v>
      </c>
      <c r="X4745" s="39" t="e">
        <f>VLOOKUP(A4745,'[1]2019.30'!$A:$B,2,0)</f>
        <v>#N/A</v>
      </c>
      <c r="AJ4745" s="39" t="e">
        <f>VLOOKUP(A4745,[2]修订!$B:$C,2,0)</f>
        <v>#N/A</v>
      </c>
    </row>
    <row r="4746" s="39" customFormat="1" spans="1:36">
      <c r="A4746" s="55">
        <v>331104002</v>
      </c>
      <c r="B4746" s="52" t="s">
        <v>7838</v>
      </c>
      <c r="C4746" s="52"/>
      <c r="D4746" s="52"/>
      <c r="E4746" s="56" t="s">
        <v>28</v>
      </c>
      <c r="F4746" s="56">
        <v>950</v>
      </c>
      <c r="G4746" s="52"/>
      <c r="H4746" s="47"/>
      <c r="I4746" s="44"/>
      <c r="J4746" s="39" t="e">
        <f>VLOOKUP(A4746,'[1]2019.11'!$A:$B,2,0)</f>
        <v>#N/A</v>
      </c>
      <c r="X4746" s="39" t="e">
        <f>VLOOKUP(A4746,'[1]2019.30'!$A:$B,2,0)</f>
        <v>#N/A</v>
      </c>
      <c r="AJ4746" s="39" t="e">
        <f>VLOOKUP(A4746,[2]修订!$B:$C,2,0)</f>
        <v>#N/A</v>
      </c>
    </row>
    <row r="4747" s="39" customFormat="1" spans="1:36">
      <c r="A4747" s="55">
        <v>331104003</v>
      </c>
      <c r="B4747" s="52" t="s">
        <v>7839</v>
      </c>
      <c r="C4747" s="52"/>
      <c r="D4747" s="52"/>
      <c r="E4747" s="56" t="s">
        <v>28</v>
      </c>
      <c r="F4747" s="56">
        <v>1100</v>
      </c>
      <c r="G4747" s="52"/>
      <c r="H4747" s="47"/>
      <c r="I4747" s="44"/>
      <c r="J4747" s="39" t="e">
        <f>VLOOKUP(A4747,'[1]2019.11'!$A:$B,2,0)</f>
        <v>#N/A</v>
      </c>
      <c r="X4747" s="39" t="e">
        <f>VLOOKUP(A4747,'[1]2019.30'!$A:$B,2,0)</f>
        <v>#N/A</v>
      </c>
      <c r="AJ4747" s="39" t="e">
        <f>VLOOKUP(A4747,[2]修订!$B:$C,2,0)</f>
        <v>#N/A</v>
      </c>
    </row>
    <row r="4748" s="39" customFormat="1" spans="1:36">
      <c r="A4748" s="55">
        <v>331104004</v>
      </c>
      <c r="B4748" s="52" t="s">
        <v>7840</v>
      </c>
      <c r="C4748" s="52"/>
      <c r="D4748" s="52"/>
      <c r="E4748" s="56" t="s">
        <v>28</v>
      </c>
      <c r="F4748" s="56">
        <v>1200</v>
      </c>
      <c r="G4748" s="52"/>
      <c r="H4748" s="47"/>
      <c r="I4748" s="44"/>
      <c r="J4748" s="39" t="e">
        <f>VLOOKUP(A4748,'[1]2019.11'!$A:$B,2,0)</f>
        <v>#N/A</v>
      </c>
      <c r="X4748" s="39" t="e">
        <f>VLOOKUP(A4748,'[1]2019.30'!$A:$B,2,0)</f>
        <v>#N/A</v>
      </c>
      <c r="AJ4748" s="39" t="e">
        <f>VLOOKUP(A4748,[2]修订!$B:$C,2,0)</f>
        <v>#N/A</v>
      </c>
    </row>
    <row r="4749" s="39" customFormat="1" spans="1:36">
      <c r="A4749" s="55">
        <v>331104005</v>
      </c>
      <c r="B4749" s="52" t="s">
        <v>7841</v>
      </c>
      <c r="C4749" s="52" t="s">
        <v>7842</v>
      </c>
      <c r="D4749" s="52"/>
      <c r="E4749" s="56" t="s">
        <v>28</v>
      </c>
      <c r="F4749" s="56">
        <v>950</v>
      </c>
      <c r="G4749" s="52"/>
      <c r="H4749" s="47"/>
      <c r="I4749" s="44"/>
      <c r="J4749" s="39" t="e">
        <f>VLOOKUP(A4749,'[1]2019.11'!$A:$B,2,0)</f>
        <v>#N/A</v>
      </c>
      <c r="X4749" s="39" t="e">
        <f>VLOOKUP(A4749,'[1]2019.30'!$A:$B,2,0)</f>
        <v>#N/A</v>
      </c>
      <c r="AJ4749" s="39" t="e">
        <f>VLOOKUP(A4749,[2]修订!$B:$C,2,0)</f>
        <v>#N/A</v>
      </c>
    </row>
    <row r="4750" s="39" customFormat="1" spans="1:36">
      <c r="A4750" s="55">
        <v>331104006</v>
      </c>
      <c r="B4750" s="52" t="s">
        <v>7843</v>
      </c>
      <c r="C4750" s="52"/>
      <c r="D4750" s="52"/>
      <c r="E4750" s="56" t="s">
        <v>28</v>
      </c>
      <c r="F4750" s="56">
        <v>1200</v>
      </c>
      <c r="G4750" s="52" t="s">
        <v>7844</v>
      </c>
      <c r="H4750" s="47"/>
      <c r="I4750" s="44"/>
      <c r="J4750" s="39" t="e">
        <f>VLOOKUP(A4750,'[1]2019.11'!$A:$B,2,0)</f>
        <v>#N/A</v>
      </c>
      <c r="X4750" s="39" t="e">
        <f>VLOOKUP(A4750,'[1]2019.30'!$A:$B,2,0)</f>
        <v>#N/A</v>
      </c>
      <c r="AJ4750" s="39" t="e">
        <f>VLOOKUP(A4750,[2]修订!$B:$C,2,0)</f>
        <v>#N/A</v>
      </c>
    </row>
    <row r="4751" s="39" customFormat="1" ht="24" spans="1:36">
      <c r="A4751" s="55">
        <v>331104007</v>
      </c>
      <c r="B4751" s="52" t="s">
        <v>7845</v>
      </c>
      <c r="C4751" s="52"/>
      <c r="D4751" s="52"/>
      <c r="E4751" s="56" t="s">
        <v>28</v>
      </c>
      <c r="F4751" s="56">
        <v>1680</v>
      </c>
      <c r="G4751" s="52" t="s">
        <v>7846</v>
      </c>
      <c r="H4751" s="47" t="s">
        <v>68</v>
      </c>
      <c r="I4751" s="44"/>
      <c r="J4751" s="39" t="e">
        <f>VLOOKUP(A4751,'[1]2019.11'!$A:$B,2,0)</f>
        <v>#N/A</v>
      </c>
      <c r="X4751" s="39" t="str">
        <f>VLOOKUP(A4751,'[1]2019.30'!$A:$B,2,0)</f>
        <v>尿道狭窄瘢痕切除术</v>
      </c>
      <c r="Y4751" s="39">
        <f>IF(B4751=X4751,0,1)</f>
        <v>0</v>
      </c>
      <c r="Z4751" s="39">
        <v>0</v>
      </c>
      <c r="AA4751" s="39">
        <f>IF(C4751=Z4751,0,1)</f>
        <v>0</v>
      </c>
      <c r="AB4751" s="39" t="e">
        <f>VLOOKUP(A4751,'[1]2019.30'!$A:$D,4,0)</f>
        <v>#REF!</v>
      </c>
      <c r="AC4751" s="39" t="e">
        <f>IF(D4751=AB4751,0,1)</f>
        <v>#REF!</v>
      </c>
      <c r="AD4751" s="39" t="str">
        <f>VLOOKUP(A4751,'[1]2019.30'!$A:$E,5,0)</f>
        <v>次</v>
      </c>
      <c r="AE4751" s="39">
        <f>IF(E4751=AD4751,0,1)</f>
        <v>0</v>
      </c>
      <c r="AF4751" s="39">
        <f>VLOOKUP(A4751,'[1]2019.30'!$A:$F,6,0)</f>
        <v>1680</v>
      </c>
      <c r="AG4751" s="39">
        <f>IF(F4751=AF4751,0,1)</f>
        <v>0</v>
      </c>
      <c r="AH4751" s="39" t="s">
        <v>7846</v>
      </c>
      <c r="AI4751" s="39">
        <f>IF(G4751=AH4751,0,1)</f>
        <v>0</v>
      </c>
      <c r="AJ4751" s="39" t="e">
        <f>VLOOKUP(A4751,[2]修订!$B:$C,2,0)</f>
        <v>#N/A</v>
      </c>
    </row>
    <row r="4752" s="39" customFormat="1" ht="24" spans="1:36">
      <c r="A4752" s="55">
        <v>331104008</v>
      </c>
      <c r="B4752" s="52" t="s">
        <v>7847</v>
      </c>
      <c r="C4752" s="52"/>
      <c r="D4752" s="52"/>
      <c r="E4752" s="56" t="s">
        <v>28</v>
      </c>
      <c r="F4752" s="56">
        <v>1140</v>
      </c>
      <c r="G4752" s="52" t="s">
        <v>7848</v>
      </c>
      <c r="H4752" s="47" t="s">
        <v>68</v>
      </c>
      <c r="I4752" s="44"/>
      <c r="J4752" s="39" t="e">
        <f>VLOOKUP(A4752,'[1]2019.11'!$A:$B,2,0)</f>
        <v>#N/A</v>
      </c>
      <c r="X4752" s="39" t="str">
        <f>VLOOKUP(A4752,'[1]2019.30'!$A:$B,2,0)</f>
        <v>尿道良性肿物切除术</v>
      </c>
      <c r="Y4752" s="39">
        <f>IF(B4752=X4752,0,1)</f>
        <v>0</v>
      </c>
      <c r="Z4752" s="39">
        <v>0</v>
      </c>
      <c r="AA4752" s="39">
        <f>IF(C4752=Z4752,0,1)</f>
        <v>0</v>
      </c>
      <c r="AB4752" s="39" t="e">
        <f>VLOOKUP(A4752,'[1]2019.30'!$A:$D,4,0)</f>
        <v>#REF!</v>
      </c>
      <c r="AC4752" s="39" t="e">
        <f>IF(D4752=AB4752,0,1)</f>
        <v>#REF!</v>
      </c>
      <c r="AD4752" s="39" t="str">
        <f>VLOOKUP(A4752,'[1]2019.30'!$A:$E,5,0)</f>
        <v>次</v>
      </c>
      <c r="AE4752" s="39">
        <f>IF(E4752=AD4752,0,1)</f>
        <v>0</v>
      </c>
      <c r="AF4752" s="39">
        <f>VLOOKUP(A4752,'[1]2019.30'!$A:$F,6,0)</f>
        <v>1140</v>
      </c>
      <c r="AG4752" s="39">
        <f>IF(F4752=AF4752,0,1)</f>
        <v>0</v>
      </c>
      <c r="AH4752" s="39" t="s">
        <v>7848</v>
      </c>
      <c r="AI4752" s="39">
        <f>IF(G4752=AH4752,0,1)</f>
        <v>0</v>
      </c>
      <c r="AJ4752" s="39" t="e">
        <f>VLOOKUP(A4752,[2]修订!$B:$C,2,0)</f>
        <v>#N/A</v>
      </c>
    </row>
    <row r="4753" s="39" customFormat="1" spans="1:36">
      <c r="A4753" s="55">
        <v>331104009</v>
      </c>
      <c r="B4753" s="52" t="s">
        <v>7849</v>
      </c>
      <c r="C4753" s="52"/>
      <c r="D4753" s="52"/>
      <c r="E4753" s="56" t="s">
        <v>28</v>
      </c>
      <c r="F4753" s="56">
        <v>1000</v>
      </c>
      <c r="G4753" s="52"/>
      <c r="H4753" s="47"/>
      <c r="I4753" s="44"/>
      <c r="J4753" s="39" t="e">
        <f>VLOOKUP(A4753,'[1]2019.11'!$A:$B,2,0)</f>
        <v>#N/A</v>
      </c>
      <c r="X4753" s="39" t="e">
        <f>VLOOKUP(A4753,'[1]2019.30'!$A:$B,2,0)</f>
        <v>#N/A</v>
      </c>
      <c r="AJ4753" s="39" t="e">
        <f>VLOOKUP(A4753,[2]修订!$B:$C,2,0)</f>
        <v>#N/A</v>
      </c>
    </row>
    <row r="4754" s="39" customFormat="1" spans="1:36">
      <c r="A4754" s="55">
        <v>331104010</v>
      </c>
      <c r="B4754" s="52" t="s">
        <v>7850</v>
      </c>
      <c r="C4754" s="52"/>
      <c r="D4754" s="52"/>
      <c r="E4754" s="56" t="s">
        <v>28</v>
      </c>
      <c r="F4754" s="56">
        <v>1000</v>
      </c>
      <c r="G4754" s="52"/>
      <c r="H4754" s="47"/>
      <c r="I4754" s="44"/>
      <c r="J4754" s="39" t="e">
        <f>VLOOKUP(A4754,'[1]2019.11'!$A:$B,2,0)</f>
        <v>#N/A</v>
      </c>
      <c r="X4754" s="39" t="e">
        <f>VLOOKUP(A4754,'[1]2019.30'!$A:$B,2,0)</f>
        <v>#N/A</v>
      </c>
      <c r="AJ4754" s="39" t="e">
        <f>VLOOKUP(A4754,[2]修订!$B:$C,2,0)</f>
        <v>#N/A</v>
      </c>
    </row>
    <row r="4755" s="39" customFormat="1" ht="24" spans="1:36">
      <c r="A4755" s="55">
        <v>331104011</v>
      </c>
      <c r="B4755" s="52" t="s">
        <v>7851</v>
      </c>
      <c r="C4755" s="52"/>
      <c r="D4755" s="52"/>
      <c r="E4755" s="56" t="s">
        <v>28</v>
      </c>
      <c r="F4755" s="56">
        <v>1700</v>
      </c>
      <c r="G4755" s="52" t="s">
        <v>7852</v>
      </c>
      <c r="H4755" s="47"/>
      <c r="I4755" s="44"/>
      <c r="J4755" s="39" t="e">
        <f>VLOOKUP(A4755,'[1]2019.11'!$A:$B,2,0)</f>
        <v>#N/A</v>
      </c>
      <c r="X4755" s="39" t="e">
        <f>VLOOKUP(A4755,'[1]2019.30'!$A:$B,2,0)</f>
        <v>#N/A</v>
      </c>
      <c r="AJ4755" s="39" t="e">
        <f>VLOOKUP(A4755,[2]修订!$B:$C,2,0)</f>
        <v>#N/A</v>
      </c>
    </row>
    <row r="4756" s="39" customFormat="1" spans="1:36">
      <c r="A4756" s="55">
        <v>331104012</v>
      </c>
      <c r="B4756" s="52" t="s">
        <v>7853</v>
      </c>
      <c r="C4756" s="52"/>
      <c r="D4756" s="52"/>
      <c r="E4756" s="56" t="s">
        <v>28</v>
      </c>
      <c r="F4756" s="56">
        <v>1300</v>
      </c>
      <c r="G4756" s="52"/>
      <c r="H4756" s="47"/>
      <c r="I4756" s="44"/>
      <c r="J4756" s="39" t="e">
        <f>VLOOKUP(A4756,'[1]2019.11'!$A:$B,2,0)</f>
        <v>#N/A</v>
      </c>
      <c r="X4756" s="39" t="e">
        <f>VLOOKUP(A4756,'[1]2019.30'!$A:$B,2,0)</f>
        <v>#N/A</v>
      </c>
      <c r="AJ4756" s="39" t="e">
        <f>VLOOKUP(A4756,[2]修订!$B:$C,2,0)</f>
        <v>#N/A</v>
      </c>
    </row>
    <row r="4757" s="39" customFormat="1" spans="1:36">
      <c r="A4757" s="55">
        <v>331104013</v>
      </c>
      <c r="B4757" s="52" t="s">
        <v>7854</v>
      </c>
      <c r="C4757" s="52" t="s">
        <v>7855</v>
      </c>
      <c r="D4757" s="52"/>
      <c r="E4757" s="56" t="s">
        <v>28</v>
      </c>
      <c r="F4757" s="56">
        <v>1500</v>
      </c>
      <c r="G4757" s="52"/>
      <c r="H4757" s="47"/>
      <c r="I4757" s="44"/>
      <c r="J4757" s="39" t="e">
        <f>VLOOKUP(A4757,'[1]2019.11'!$A:$B,2,0)</f>
        <v>#N/A</v>
      </c>
      <c r="X4757" s="39" t="e">
        <f>VLOOKUP(A4757,'[1]2019.30'!$A:$B,2,0)</f>
        <v>#N/A</v>
      </c>
      <c r="AJ4757" s="39" t="e">
        <f>VLOOKUP(A4757,[2]修订!$B:$C,2,0)</f>
        <v>#N/A</v>
      </c>
    </row>
    <row r="4758" s="39" customFormat="1" spans="1:36">
      <c r="A4758" s="55">
        <v>331104014</v>
      </c>
      <c r="B4758" s="52" t="s">
        <v>7856</v>
      </c>
      <c r="C4758" s="52"/>
      <c r="D4758" s="52"/>
      <c r="E4758" s="56" t="s">
        <v>28</v>
      </c>
      <c r="F4758" s="56">
        <v>1700</v>
      </c>
      <c r="G4758" s="52"/>
      <c r="H4758" s="47"/>
      <c r="I4758" s="44"/>
      <c r="J4758" s="39" t="e">
        <f>VLOOKUP(A4758,'[1]2019.11'!$A:$B,2,0)</f>
        <v>#N/A</v>
      </c>
      <c r="X4758" s="39" t="e">
        <f>VLOOKUP(A4758,'[1]2019.30'!$A:$B,2,0)</f>
        <v>#N/A</v>
      </c>
      <c r="AJ4758" s="39" t="e">
        <f>VLOOKUP(A4758,[2]修订!$B:$C,2,0)</f>
        <v>#N/A</v>
      </c>
    </row>
    <row r="4759" s="39" customFormat="1" spans="1:36">
      <c r="A4759" s="55">
        <v>331104015</v>
      </c>
      <c r="B4759" s="52" t="s">
        <v>7857</v>
      </c>
      <c r="C4759" s="52"/>
      <c r="D4759" s="52"/>
      <c r="E4759" s="56" t="s">
        <v>28</v>
      </c>
      <c r="F4759" s="56">
        <v>1700</v>
      </c>
      <c r="G4759" s="52"/>
      <c r="H4759" s="47"/>
      <c r="I4759" s="44"/>
      <c r="J4759" s="39" t="e">
        <f>VLOOKUP(A4759,'[1]2019.11'!$A:$B,2,0)</f>
        <v>#N/A</v>
      </c>
      <c r="X4759" s="39" t="e">
        <f>VLOOKUP(A4759,'[1]2019.30'!$A:$B,2,0)</f>
        <v>#N/A</v>
      </c>
      <c r="AJ4759" s="39" t="e">
        <f>VLOOKUP(A4759,[2]修订!$B:$C,2,0)</f>
        <v>#N/A</v>
      </c>
    </row>
    <row r="4760" s="39" customFormat="1" spans="1:36">
      <c r="A4760" s="55">
        <v>331104016</v>
      </c>
      <c r="B4760" s="52" t="s">
        <v>7858</v>
      </c>
      <c r="C4760" s="52"/>
      <c r="D4760" s="52"/>
      <c r="E4760" s="56" t="s">
        <v>28</v>
      </c>
      <c r="F4760" s="56">
        <v>930</v>
      </c>
      <c r="G4760" s="52"/>
      <c r="H4760" s="47"/>
      <c r="I4760" s="44"/>
      <c r="J4760" s="39" t="e">
        <f>VLOOKUP(A4760,'[1]2019.11'!$A:$B,2,0)</f>
        <v>#N/A</v>
      </c>
      <c r="X4760" s="39" t="e">
        <f>VLOOKUP(A4760,'[1]2019.30'!$A:$B,2,0)</f>
        <v>#N/A</v>
      </c>
      <c r="AJ4760" s="39" t="e">
        <f>VLOOKUP(A4760,[2]修订!$B:$C,2,0)</f>
        <v>#N/A</v>
      </c>
    </row>
    <row r="4761" s="39" customFormat="1" spans="1:36">
      <c r="A4761" s="55">
        <v>331104017</v>
      </c>
      <c r="B4761" s="52" t="s">
        <v>7859</v>
      </c>
      <c r="C4761" s="52"/>
      <c r="D4761" s="52"/>
      <c r="E4761" s="56" t="s">
        <v>28</v>
      </c>
      <c r="F4761" s="56">
        <v>1100</v>
      </c>
      <c r="G4761" s="52"/>
      <c r="H4761" s="47"/>
      <c r="I4761" s="44"/>
      <c r="J4761" s="39" t="e">
        <f>VLOOKUP(A4761,'[1]2019.11'!$A:$B,2,0)</f>
        <v>#N/A</v>
      </c>
      <c r="X4761" s="39" t="e">
        <f>VLOOKUP(A4761,'[1]2019.30'!$A:$B,2,0)</f>
        <v>#N/A</v>
      </c>
      <c r="AJ4761" s="39" t="e">
        <f>VLOOKUP(A4761,[2]修订!$B:$C,2,0)</f>
        <v>#N/A</v>
      </c>
    </row>
    <row r="4762" s="39" customFormat="1" spans="1:36">
      <c r="A4762" s="55">
        <v>331104018</v>
      </c>
      <c r="B4762" s="52" t="s">
        <v>7860</v>
      </c>
      <c r="C4762" s="52" t="s">
        <v>7861</v>
      </c>
      <c r="D4762" s="52"/>
      <c r="E4762" s="56" t="s">
        <v>28</v>
      </c>
      <c r="F4762" s="56">
        <v>1200</v>
      </c>
      <c r="G4762" s="52"/>
      <c r="H4762" s="47"/>
      <c r="I4762" s="44"/>
      <c r="J4762" s="39" t="e">
        <f>VLOOKUP(A4762,'[1]2019.11'!$A:$B,2,0)</f>
        <v>#N/A</v>
      </c>
      <c r="X4762" s="39" t="e">
        <f>VLOOKUP(A4762,'[1]2019.30'!$A:$B,2,0)</f>
        <v>#N/A</v>
      </c>
      <c r="AJ4762" s="39" t="e">
        <f>VLOOKUP(A4762,[2]修订!$B:$C,2,0)</f>
        <v>#N/A</v>
      </c>
    </row>
    <row r="4763" s="39" customFormat="1" ht="24" spans="1:36">
      <c r="A4763" s="55">
        <v>331104019</v>
      </c>
      <c r="B4763" s="52" t="s">
        <v>7862</v>
      </c>
      <c r="C4763" s="52"/>
      <c r="D4763" s="52"/>
      <c r="E4763" s="56" t="s">
        <v>28</v>
      </c>
      <c r="F4763" s="56">
        <v>1100</v>
      </c>
      <c r="G4763" s="52" t="s">
        <v>7846</v>
      </c>
      <c r="H4763" s="47"/>
      <c r="I4763" s="44"/>
      <c r="J4763" s="39" t="e">
        <f>VLOOKUP(A4763,'[1]2019.11'!$A:$B,2,0)</f>
        <v>#N/A</v>
      </c>
      <c r="X4763" s="39" t="e">
        <f>VLOOKUP(A4763,'[1]2019.30'!$A:$B,2,0)</f>
        <v>#N/A</v>
      </c>
      <c r="AJ4763" s="39" t="e">
        <f>VLOOKUP(A4763,[2]修订!$B:$C,2,0)</f>
        <v>#N/A</v>
      </c>
    </row>
    <row r="4764" s="39" customFormat="1" spans="1:36">
      <c r="A4764" s="55">
        <v>331104020</v>
      </c>
      <c r="B4764" s="52" t="s">
        <v>7863</v>
      </c>
      <c r="C4764" s="52"/>
      <c r="D4764" s="52"/>
      <c r="E4764" s="56" t="s">
        <v>28</v>
      </c>
      <c r="F4764" s="56">
        <v>950</v>
      </c>
      <c r="G4764" s="52"/>
      <c r="H4764" s="47"/>
      <c r="I4764" s="44"/>
      <c r="J4764" s="39" t="e">
        <f>VLOOKUP(A4764,'[1]2019.11'!$A:$B,2,0)</f>
        <v>#N/A</v>
      </c>
      <c r="X4764" s="39" t="e">
        <f>VLOOKUP(A4764,'[1]2019.30'!$A:$B,2,0)</f>
        <v>#N/A</v>
      </c>
      <c r="AJ4764" s="39" t="e">
        <f>VLOOKUP(A4764,[2]修订!$B:$C,2,0)</f>
        <v>#N/A</v>
      </c>
    </row>
    <row r="4765" s="39" customFormat="1" spans="1:36">
      <c r="A4765" s="55">
        <v>331104021</v>
      </c>
      <c r="B4765" s="52" t="s">
        <v>7864</v>
      </c>
      <c r="C4765" s="52"/>
      <c r="D4765" s="52"/>
      <c r="E4765" s="56" t="s">
        <v>28</v>
      </c>
      <c r="F4765" s="56">
        <v>910</v>
      </c>
      <c r="G4765" s="52"/>
      <c r="H4765" s="47" t="s">
        <v>68</v>
      </c>
      <c r="I4765" s="44"/>
      <c r="J4765" s="39" t="e">
        <f>VLOOKUP(A4765,'[1]2019.11'!$A:$B,2,0)</f>
        <v>#N/A</v>
      </c>
      <c r="X4765" s="39" t="str">
        <f>VLOOKUP(A4765,'[1]2019.30'!$A:$B,2,0)</f>
        <v>尿道外口整形术</v>
      </c>
      <c r="Y4765" s="39">
        <f t="shared" ref="Y4765:Y4770" si="1022">IF(B4765=X4765,0,1)</f>
        <v>0</v>
      </c>
      <c r="Z4765" s="39">
        <v>0</v>
      </c>
      <c r="AA4765" s="39">
        <f t="shared" ref="AA4765:AA4770" si="1023">IF(C4765=Z4765,0,1)</f>
        <v>0</v>
      </c>
      <c r="AB4765" s="39" t="e">
        <f>VLOOKUP(A4765,'[1]2019.30'!$A:$D,4,0)</f>
        <v>#REF!</v>
      </c>
      <c r="AC4765" s="39" t="e">
        <f t="shared" ref="AC4765:AC4770" si="1024">IF(D4765=AB4765,0,1)</f>
        <v>#REF!</v>
      </c>
      <c r="AD4765" s="39" t="str">
        <f>VLOOKUP(A4765,'[1]2019.30'!$A:$E,5,0)</f>
        <v>次</v>
      </c>
      <c r="AE4765" s="39">
        <f t="shared" ref="AE4765:AE4770" si="1025">IF(E4765=AD4765,0,1)</f>
        <v>0</v>
      </c>
      <c r="AF4765" s="39">
        <f>VLOOKUP(A4765,'[1]2019.30'!$A:$F,6,0)</f>
        <v>910</v>
      </c>
      <c r="AG4765" s="39">
        <f t="shared" ref="AG4765:AG4770" si="1026">IF(F4765=AF4765,0,1)</f>
        <v>0</v>
      </c>
      <c r="AH4765" s="39">
        <v>0</v>
      </c>
      <c r="AI4765" s="39">
        <f>IF(G4765=AH4765,0,1)</f>
        <v>0</v>
      </c>
      <c r="AJ4765" s="39" t="e">
        <f>VLOOKUP(A4765,[2]修订!$B:$C,2,0)</f>
        <v>#N/A</v>
      </c>
    </row>
    <row r="4766" s="39" customFormat="1" ht="24" spans="1:36">
      <c r="A4766" s="55">
        <v>331104022</v>
      </c>
      <c r="B4766" s="52" t="s">
        <v>7865</v>
      </c>
      <c r="C4766" s="52"/>
      <c r="D4766" s="52" t="s">
        <v>7866</v>
      </c>
      <c r="E4766" s="56" t="s">
        <v>28</v>
      </c>
      <c r="F4766" s="56">
        <v>1100</v>
      </c>
      <c r="G4766" s="52"/>
      <c r="H4766" s="47"/>
      <c r="I4766" s="44"/>
      <c r="J4766" s="39" t="e">
        <f>VLOOKUP(A4766,'[1]2019.11'!$A:$B,2,0)</f>
        <v>#N/A</v>
      </c>
      <c r="X4766" s="39" t="e">
        <f>VLOOKUP(A4766,'[1]2019.30'!$A:$B,2,0)</f>
        <v>#N/A</v>
      </c>
      <c r="AJ4766" s="39" t="e">
        <f>VLOOKUP(A4766,[2]修订!$B:$C,2,0)</f>
        <v>#N/A</v>
      </c>
    </row>
    <row r="4767" s="39" customFormat="1" spans="1:36">
      <c r="A4767" s="55">
        <v>331104023</v>
      </c>
      <c r="B4767" s="52" t="s">
        <v>7867</v>
      </c>
      <c r="C4767" s="52"/>
      <c r="D4767" s="52"/>
      <c r="E4767" s="56" t="s">
        <v>28</v>
      </c>
      <c r="F4767" s="56">
        <v>1680</v>
      </c>
      <c r="G4767" s="52"/>
      <c r="H4767" s="47" t="s">
        <v>68</v>
      </c>
      <c r="I4767" s="44"/>
      <c r="J4767" s="39" t="e">
        <f>VLOOKUP(A4767,'[1]2019.11'!$A:$B,2,0)</f>
        <v>#N/A</v>
      </c>
      <c r="X4767" s="39" t="str">
        <f>VLOOKUP(A4767,'[1]2019.30'!$A:$B,2,0)</f>
        <v>尿道下裂Ⅰ期成形术</v>
      </c>
      <c r="Y4767" s="39">
        <f t="shared" si="1022"/>
        <v>0</v>
      </c>
      <c r="Z4767" s="39">
        <v>0</v>
      </c>
      <c r="AA4767" s="39">
        <f t="shared" si="1023"/>
        <v>0</v>
      </c>
      <c r="AB4767" s="39" t="e">
        <f>VLOOKUP(A4767,'[1]2019.30'!$A:$D,4,0)</f>
        <v>#REF!</v>
      </c>
      <c r="AC4767" s="39" t="e">
        <f t="shared" si="1024"/>
        <v>#REF!</v>
      </c>
      <c r="AD4767" s="39" t="str">
        <f>VLOOKUP(A4767,'[1]2019.30'!$A:$E,5,0)</f>
        <v>次</v>
      </c>
      <c r="AE4767" s="39">
        <f t="shared" si="1025"/>
        <v>0</v>
      </c>
      <c r="AF4767" s="39">
        <f>VLOOKUP(A4767,'[1]2019.30'!$A:$F,6,0)</f>
        <v>1680</v>
      </c>
      <c r="AG4767" s="39">
        <f t="shared" si="1026"/>
        <v>0</v>
      </c>
      <c r="AH4767" s="39">
        <v>0</v>
      </c>
      <c r="AI4767" s="39">
        <f>IF(G4767=AH4767,0,1)</f>
        <v>0</v>
      </c>
      <c r="AJ4767" s="39" t="e">
        <f>VLOOKUP(A4767,[2]修订!$B:$C,2,0)</f>
        <v>#N/A</v>
      </c>
    </row>
    <row r="4768" s="39" customFormat="1" spans="1:36">
      <c r="A4768" s="55">
        <v>331104024</v>
      </c>
      <c r="B4768" s="52" t="s">
        <v>7868</v>
      </c>
      <c r="C4768" s="52"/>
      <c r="D4768" s="52"/>
      <c r="E4768" s="56" t="s">
        <v>28</v>
      </c>
      <c r="F4768" s="56">
        <v>1400</v>
      </c>
      <c r="G4768" s="52"/>
      <c r="H4768" s="47"/>
      <c r="I4768" s="44"/>
      <c r="J4768" s="39" t="e">
        <f>VLOOKUP(A4768,'[1]2019.11'!$A:$B,2,0)</f>
        <v>#N/A</v>
      </c>
      <c r="X4768" s="39" t="e">
        <f>VLOOKUP(A4768,'[1]2019.30'!$A:$B,2,0)</f>
        <v>#N/A</v>
      </c>
      <c r="AJ4768" s="39" t="e">
        <f>VLOOKUP(A4768,[2]修订!$B:$C,2,0)</f>
        <v>#N/A</v>
      </c>
    </row>
    <row r="4769" s="39" customFormat="1" spans="1:36">
      <c r="A4769" s="55">
        <v>331104025</v>
      </c>
      <c r="B4769" s="52" t="s">
        <v>7869</v>
      </c>
      <c r="C4769" s="52" t="s">
        <v>7870</v>
      </c>
      <c r="D4769" s="52"/>
      <c r="E4769" s="56" t="s">
        <v>28</v>
      </c>
      <c r="F4769" s="56">
        <v>1100</v>
      </c>
      <c r="G4769" s="52"/>
      <c r="H4769" s="47"/>
      <c r="I4769" s="44"/>
      <c r="J4769" s="39" t="e">
        <f>VLOOKUP(A4769,'[1]2019.11'!$A:$B,2,0)</f>
        <v>#N/A</v>
      </c>
      <c r="X4769" s="39" t="e">
        <f>VLOOKUP(A4769,'[1]2019.30'!$A:$B,2,0)</f>
        <v>#N/A</v>
      </c>
      <c r="AJ4769" s="39" t="e">
        <f>VLOOKUP(A4769,[2]修订!$B:$C,2,0)</f>
        <v>#N/A</v>
      </c>
    </row>
    <row r="4770" s="39" customFormat="1" ht="24" spans="1:36">
      <c r="A4770" s="55">
        <v>331104026</v>
      </c>
      <c r="B4770" s="52" t="s">
        <v>7871</v>
      </c>
      <c r="C4770" s="52" t="s">
        <v>7872</v>
      </c>
      <c r="D4770" s="52"/>
      <c r="E4770" s="56" t="s">
        <v>28</v>
      </c>
      <c r="F4770" s="56">
        <v>1800</v>
      </c>
      <c r="G4770" s="52"/>
      <c r="H4770" s="47" t="s">
        <v>68</v>
      </c>
      <c r="I4770" s="44"/>
      <c r="J4770" s="39" t="e">
        <f>VLOOKUP(A4770,'[1]2019.11'!$A:$B,2,0)</f>
        <v>#N/A</v>
      </c>
      <c r="X4770" s="39" t="str">
        <f>VLOOKUP(A4770,'[1]2019.30'!$A:$B,2,0)</f>
        <v>尿道下裂修复术</v>
      </c>
      <c r="Y4770" s="39">
        <f t="shared" si="1022"/>
        <v>0</v>
      </c>
      <c r="Z4770" s="39" t="s">
        <v>7872</v>
      </c>
      <c r="AA4770" s="39">
        <f t="shared" si="1023"/>
        <v>0</v>
      </c>
      <c r="AB4770" s="39" t="e">
        <f>VLOOKUP(A4770,'[1]2019.30'!$A:$D,4,0)</f>
        <v>#REF!</v>
      </c>
      <c r="AC4770" s="39" t="e">
        <f t="shared" si="1024"/>
        <v>#REF!</v>
      </c>
      <c r="AD4770" s="39" t="str">
        <f>VLOOKUP(A4770,'[1]2019.30'!$A:$E,5,0)</f>
        <v>次</v>
      </c>
      <c r="AE4770" s="39">
        <f t="shared" si="1025"/>
        <v>0</v>
      </c>
      <c r="AF4770" s="39">
        <f>VLOOKUP(A4770,'[1]2019.30'!$A:$F,6,0)</f>
        <v>1800</v>
      </c>
      <c r="AG4770" s="39">
        <f t="shared" si="1026"/>
        <v>0</v>
      </c>
      <c r="AH4770" s="39">
        <v>0</v>
      </c>
      <c r="AI4770" s="39">
        <f>IF(G4770=AH4770,0,1)</f>
        <v>0</v>
      </c>
      <c r="AJ4770" s="39" t="e">
        <f>VLOOKUP(A4770,[2]修订!$B:$C,2,0)</f>
        <v>#N/A</v>
      </c>
    </row>
    <row r="4771" s="39" customFormat="1" ht="24" spans="1:36">
      <c r="A4771" s="55">
        <v>331104027</v>
      </c>
      <c r="B4771" s="52" t="s">
        <v>7873</v>
      </c>
      <c r="C4771" s="52" t="s">
        <v>7874</v>
      </c>
      <c r="D4771" s="52"/>
      <c r="E4771" s="56" t="s">
        <v>28</v>
      </c>
      <c r="F4771" s="56">
        <v>1500</v>
      </c>
      <c r="G4771" s="52"/>
      <c r="H4771" s="47"/>
      <c r="I4771" s="44"/>
      <c r="J4771" s="39" t="e">
        <f>VLOOKUP(A4771,'[1]2019.11'!$A:$B,2,0)</f>
        <v>#N/A</v>
      </c>
      <c r="X4771" s="39" t="e">
        <f>VLOOKUP(A4771,'[1]2019.30'!$A:$B,2,0)</f>
        <v>#N/A</v>
      </c>
      <c r="AJ4771" s="39" t="e">
        <f>VLOOKUP(A4771,[2]修订!$B:$C,2,0)</f>
        <v>#N/A</v>
      </c>
    </row>
    <row r="4772" s="39" customFormat="1" spans="1:36">
      <c r="A4772" s="55">
        <v>331104028</v>
      </c>
      <c r="B4772" s="52" t="s">
        <v>7875</v>
      </c>
      <c r="C4772" s="52" t="s">
        <v>643</v>
      </c>
      <c r="D4772" s="52"/>
      <c r="E4772" s="56" t="s">
        <v>28</v>
      </c>
      <c r="F4772" s="56">
        <v>1700</v>
      </c>
      <c r="G4772" s="52" t="s">
        <v>7876</v>
      </c>
      <c r="H4772" s="47"/>
      <c r="I4772" s="44"/>
      <c r="J4772" s="39" t="e">
        <f>VLOOKUP(A4772,'[1]2019.11'!$A:$B,2,0)</f>
        <v>#N/A</v>
      </c>
      <c r="X4772" s="39" t="e">
        <f>VLOOKUP(A4772,'[1]2019.30'!$A:$B,2,0)</f>
        <v>#N/A</v>
      </c>
      <c r="AJ4772" s="39" t="e">
        <f>VLOOKUP(A4772,[2]修订!$B:$C,2,0)</f>
        <v>#N/A</v>
      </c>
    </row>
    <row r="4773" s="39" customFormat="1" spans="1:36">
      <c r="A4773" s="55">
        <v>3312</v>
      </c>
      <c r="B4773" s="52" t="s">
        <v>7877</v>
      </c>
      <c r="C4773" s="52"/>
      <c r="D4773" s="52"/>
      <c r="E4773" s="56"/>
      <c r="F4773" s="56"/>
      <c r="G4773" s="52"/>
      <c r="H4773" s="47"/>
      <c r="I4773" s="44"/>
      <c r="J4773" s="39" t="str">
        <f>VLOOKUP(A4773,'[1]2019.11'!$A:$B,2,0)</f>
        <v>12．男性生殖系统手术</v>
      </c>
      <c r="K4773" s="39">
        <f>IF(B4773=J4773,0,1)</f>
        <v>0</v>
      </c>
      <c r="L4773" s="39">
        <v>0</v>
      </c>
      <c r="M4773" s="39">
        <f>IF(C4773=L4773,0,1)</f>
        <v>0</v>
      </c>
      <c r="N4773" s="39" t="e">
        <f>VLOOKUP(A4773,'[1]2019.11'!$A:$D,4,0)</f>
        <v>#REF!</v>
      </c>
      <c r="O4773" s="39" t="e">
        <f>IF(D4773=N4773,0,1)</f>
        <v>#REF!</v>
      </c>
      <c r="P4773" s="39" t="e">
        <f>VLOOKUP(A4773:A4774,'[1]2019.11'!$A:$E,5,0)</f>
        <v>#REF!</v>
      </c>
      <c r="Q4773" s="39" t="e">
        <f>IF(E4773=P4773,0,1)</f>
        <v>#REF!</v>
      </c>
      <c r="R4773" s="39" t="e">
        <f>VLOOKUP(A4773,'[1]2019.11'!$A:$F,6,0)</f>
        <v>#REF!</v>
      </c>
      <c r="S4773" s="39" t="e">
        <f>IF(F4773=R4773,0,1)</f>
        <v>#REF!</v>
      </c>
      <c r="V4773" s="39">
        <v>0</v>
      </c>
      <c r="W4773" s="39">
        <f>IF(G4773=V4773,0,1)</f>
        <v>0</v>
      </c>
      <c r="X4773" s="39" t="str">
        <f>VLOOKUP(A4773,'[1]2019.30'!$A:$B,2,0)</f>
        <v>12．男性生殖系统手术</v>
      </c>
      <c r="Y4773" s="39">
        <f t="shared" ref="Y4773:Y4775" si="1027">IF(B4773=X4773,0,1)</f>
        <v>0</v>
      </c>
      <c r="Z4773" s="39">
        <v>0</v>
      </c>
      <c r="AA4773" s="39">
        <f t="shared" ref="AA4773:AA4775" si="1028">IF(C4773=Z4773,0,1)</f>
        <v>0</v>
      </c>
      <c r="AB4773" s="39" t="e">
        <f>VLOOKUP(A4773,'[1]2019.30'!$A:$D,4,0)</f>
        <v>#REF!</v>
      </c>
      <c r="AC4773" s="39" t="e">
        <f t="shared" ref="AC4773:AC4775" si="1029">IF(D4773=AB4773,0,1)</f>
        <v>#REF!</v>
      </c>
      <c r="AD4773" s="39" t="e">
        <f>VLOOKUP(A4773,'[1]2019.30'!$A:$E,5,0)</f>
        <v>#REF!</v>
      </c>
      <c r="AE4773" s="39" t="e">
        <f t="shared" ref="AE4773:AE4775" si="1030">IF(E4773=AD4773,0,1)</f>
        <v>#REF!</v>
      </c>
      <c r="AF4773" s="39" t="e">
        <f>VLOOKUP(A4773,'[1]2019.30'!$A:$F,6,0)</f>
        <v>#REF!</v>
      </c>
      <c r="AG4773" s="39" t="e">
        <f t="shared" ref="AG4773:AG4775" si="1031">IF(F4773=AF4773,0,1)</f>
        <v>#REF!</v>
      </c>
      <c r="AH4773" s="39">
        <v>0</v>
      </c>
      <c r="AI4773" s="39">
        <f>IF(G4773=AH4773,0,1)</f>
        <v>0</v>
      </c>
      <c r="AJ4773" s="39" t="e">
        <f>VLOOKUP(A4773,[2]修订!$B:$C,2,0)</f>
        <v>#N/A</v>
      </c>
    </row>
    <row r="4774" s="39" customFormat="1" spans="1:36">
      <c r="A4774" s="55">
        <v>331201</v>
      </c>
      <c r="B4774" s="52" t="s">
        <v>7878</v>
      </c>
      <c r="C4774" s="52"/>
      <c r="D4774" s="52"/>
      <c r="E4774" s="56"/>
      <c r="F4774" s="56"/>
      <c r="G4774" s="52"/>
      <c r="H4774" s="47"/>
      <c r="I4774" s="44"/>
      <c r="J4774" s="39" t="str">
        <f>VLOOKUP(A4774,'[1]2019.11'!$A:$B,2,0)</f>
        <v>前列腺、精囊腺手术</v>
      </c>
      <c r="K4774" s="39">
        <f>IF(B4774=J4774,0,1)</f>
        <v>0</v>
      </c>
      <c r="L4774" s="39">
        <v>0</v>
      </c>
      <c r="M4774" s="39">
        <f>IF(C4774=L4774,0,1)</f>
        <v>0</v>
      </c>
      <c r="N4774" s="39" t="e">
        <f>VLOOKUP(A4774,'[1]2019.11'!$A:$D,4,0)</f>
        <v>#REF!</v>
      </c>
      <c r="O4774" s="39" t="e">
        <f>IF(D4774=N4774,0,1)</f>
        <v>#REF!</v>
      </c>
      <c r="P4774" s="39" t="e">
        <f>VLOOKUP(A4774:A4775,'[1]2019.11'!$A:$E,5,0)</f>
        <v>#REF!</v>
      </c>
      <c r="Q4774" s="39" t="e">
        <f>IF(E4774=P4774,0,1)</f>
        <v>#REF!</v>
      </c>
      <c r="R4774" s="39" t="e">
        <f>VLOOKUP(A4774,'[1]2019.11'!$A:$F,6,0)</f>
        <v>#REF!</v>
      </c>
      <c r="S4774" s="39" t="e">
        <f>IF(F4774=R4774,0,1)</f>
        <v>#REF!</v>
      </c>
      <c r="V4774" s="39">
        <v>0</v>
      </c>
      <c r="W4774" s="39">
        <f>IF(G4774=V4774,0,1)</f>
        <v>0</v>
      </c>
      <c r="X4774" s="39" t="str">
        <f>VLOOKUP(A4774,'[1]2019.30'!$A:$B,2,0)</f>
        <v>前列腺、精囊腺手术</v>
      </c>
      <c r="Y4774" s="39">
        <f t="shared" si="1027"/>
        <v>0</v>
      </c>
      <c r="Z4774" s="39">
        <v>0</v>
      </c>
      <c r="AA4774" s="39">
        <f t="shared" si="1028"/>
        <v>0</v>
      </c>
      <c r="AB4774" s="39" t="e">
        <f>VLOOKUP(A4774,'[1]2019.30'!$A:$D,4,0)</f>
        <v>#REF!</v>
      </c>
      <c r="AC4774" s="39" t="e">
        <f t="shared" si="1029"/>
        <v>#REF!</v>
      </c>
      <c r="AD4774" s="39" t="e">
        <f>VLOOKUP(A4774,'[1]2019.30'!$A:$E,5,0)</f>
        <v>#REF!</v>
      </c>
      <c r="AE4774" s="39" t="e">
        <f t="shared" si="1030"/>
        <v>#REF!</v>
      </c>
      <c r="AF4774" s="39" t="e">
        <f>VLOOKUP(A4774,'[1]2019.30'!$A:$F,6,0)</f>
        <v>#REF!</v>
      </c>
      <c r="AG4774" s="39" t="e">
        <f t="shared" si="1031"/>
        <v>#REF!</v>
      </c>
      <c r="AH4774" s="39">
        <v>0</v>
      </c>
      <c r="AI4774" s="39">
        <f>IF(G4774=AH4774,0,1)</f>
        <v>0</v>
      </c>
      <c r="AJ4774" s="39" t="e">
        <f>VLOOKUP(A4774,[2]修订!$B:$C,2,0)</f>
        <v>#N/A</v>
      </c>
    </row>
    <row r="4775" s="39" customFormat="1" spans="1:36">
      <c r="A4775" s="55">
        <v>331201001</v>
      </c>
      <c r="B4775" s="52" t="s">
        <v>7879</v>
      </c>
      <c r="C4775" s="52" t="s">
        <v>7880</v>
      </c>
      <c r="D4775" s="52"/>
      <c r="E4775" s="56" t="s">
        <v>28</v>
      </c>
      <c r="F4775" s="56">
        <v>3055</v>
      </c>
      <c r="G4775" s="52"/>
      <c r="H4775" s="47" t="s">
        <v>68</v>
      </c>
      <c r="I4775" s="44"/>
      <c r="J4775" s="39" t="e">
        <f>VLOOKUP(A4775,'[1]2019.11'!$A:$B,2,0)</f>
        <v>#N/A</v>
      </c>
      <c r="X4775" s="39" t="str">
        <f>VLOOKUP(A4775,'[1]2019.30'!$A:$B,2,0)</f>
        <v>前列腺癌根治术</v>
      </c>
      <c r="Y4775" s="39">
        <f t="shared" si="1027"/>
        <v>0</v>
      </c>
      <c r="Z4775" s="39" t="s">
        <v>7880</v>
      </c>
      <c r="AA4775" s="39">
        <f t="shared" si="1028"/>
        <v>0</v>
      </c>
      <c r="AB4775" s="39" t="e">
        <f>VLOOKUP(A4775,'[1]2019.30'!$A:$D,4,0)</f>
        <v>#REF!</v>
      </c>
      <c r="AC4775" s="39" t="e">
        <f t="shared" si="1029"/>
        <v>#REF!</v>
      </c>
      <c r="AD4775" s="39" t="str">
        <f>VLOOKUP(A4775,'[1]2019.30'!$A:$E,5,0)</f>
        <v>次</v>
      </c>
      <c r="AE4775" s="39">
        <f t="shared" si="1030"/>
        <v>0</v>
      </c>
      <c r="AF4775" s="39">
        <f>VLOOKUP(A4775,'[1]2019.30'!$A:$F,6,0)</f>
        <v>3055</v>
      </c>
      <c r="AG4775" s="39">
        <f t="shared" si="1031"/>
        <v>0</v>
      </c>
      <c r="AH4775" s="39">
        <v>0</v>
      </c>
      <c r="AI4775" s="39">
        <f>IF(G4775=AH4775,0,1)</f>
        <v>0</v>
      </c>
      <c r="AJ4775" s="39" t="e">
        <f>VLOOKUP(A4775,[2]修订!$B:$C,2,0)</f>
        <v>#N/A</v>
      </c>
    </row>
    <row r="4776" s="39" customFormat="1" spans="1:36">
      <c r="A4776" s="55">
        <v>331201002</v>
      </c>
      <c r="B4776" s="52" t="s">
        <v>7881</v>
      </c>
      <c r="C4776" s="52"/>
      <c r="D4776" s="52"/>
      <c r="E4776" s="56" t="s">
        <v>28</v>
      </c>
      <c r="F4776" s="56">
        <v>1500</v>
      </c>
      <c r="G4776" s="52"/>
      <c r="H4776" s="47"/>
      <c r="I4776" s="44"/>
      <c r="J4776" s="39" t="e">
        <f>VLOOKUP(A4776,'[1]2019.11'!$A:$B,2,0)</f>
        <v>#N/A</v>
      </c>
      <c r="X4776" s="39" t="e">
        <f>VLOOKUP(A4776,'[1]2019.30'!$A:$B,2,0)</f>
        <v>#N/A</v>
      </c>
      <c r="AJ4776" s="39" t="e">
        <f>VLOOKUP(A4776,[2]修订!$B:$C,2,0)</f>
        <v>#N/A</v>
      </c>
    </row>
    <row r="4777" s="39" customFormat="1" spans="1:36">
      <c r="A4777" s="55">
        <v>331201003</v>
      </c>
      <c r="B4777" s="52" t="s">
        <v>7882</v>
      </c>
      <c r="C4777" s="52"/>
      <c r="D4777" s="52"/>
      <c r="E4777" s="56" t="s">
        <v>28</v>
      </c>
      <c r="F4777" s="56">
        <v>1500</v>
      </c>
      <c r="G4777" s="52"/>
      <c r="H4777" s="47"/>
      <c r="I4777" s="44"/>
      <c r="J4777" s="39" t="e">
        <f>VLOOKUP(A4777,'[1]2019.11'!$A:$B,2,0)</f>
        <v>#N/A</v>
      </c>
      <c r="X4777" s="39" t="e">
        <f>VLOOKUP(A4777,'[1]2019.30'!$A:$B,2,0)</f>
        <v>#N/A</v>
      </c>
      <c r="AJ4777" s="39" t="e">
        <f>VLOOKUP(A4777,[2]修订!$B:$C,2,0)</f>
        <v>#N/A</v>
      </c>
    </row>
    <row r="4778" s="39" customFormat="1" spans="1:36">
      <c r="A4778" s="55">
        <v>331201004</v>
      </c>
      <c r="B4778" s="52" t="s">
        <v>7883</v>
      </c>
      <c r="C4778" s="52"/>
      <c r="D4778" s="52"/>
      <c r="E4778" s="56" t="s">
        <v>28</v>
      </c>
      <c r="F4778" s="56">
        <v>1100</v>
      </c>
      <c r="G4778" s="52"/>
      <c r="H4778" s="47"/>
      <c r="I4778" s="44"/>
      <c r="J4778" s="39" t="e">
        <f>VLOOKUP(A4778,'[1]2019.11'!$A:$B,2,0)</f>
        <v>#N/A</v>
      </c>
      <c r="X4778" s="39" t="e">
        <f>VLOOKUP(A4778,'[1]2019.30'!$A:$B,2,0)</f>
        <v>#N/A</v>
      </c>
      <c r="AJ4778" s="39" t="e">
        <f>VLOOKUP(A4778,[2]修订!$B:$C,2,0)</f>
        <v>#N/A</v>
      </c>
    </row>
    <row r="4779" s="39" customFormat="1" spans="1:36">
      <c r="A4779" s="55">
        <v>331201005</v>
      </c>
      <c r="B4779" s="52" t="s">
        <v>7884</v>
      </c>
      <c r="C4779" s="52"/>
      <c r="D4779" s="52"/>
      <c r="E4779" s="56" t="s">
        <v>28</v>
      </c>
      <c r="F4779" s="56">
        <v>950</v>
      </c>
      <c r="G4779" s="52"/>
      <c r="H4779" s="47"/>
      <c r="I4779" s="44"/>
      <c r="J4779" s="39" t="e">
        <f>VLOOKUP(A4779,'[1]2019.11'!$A:$B,2,0)</f>
        <v>#N/A</v>
      </c>
      <c r="X4779" s="39" t="e">
        <f>VLOOKUP(A4779,'[1]2019.30'!$A:$B,2,0)</f>
        <v>#N/A</v>
      </c>
      <c r="AJ4779" s="39" t="e">
        <f>VLOOKUP(A4779,[2]修订!$B:$C,2,0)</f>
        <v>#N/A</v>
      </c>
    </row>
    <row r="4780" s="39" customFormat="1" ht="67.5" spans="1:46">
      <c r="A4780" s="55">
        <v>331201006</v>
      </c>
      <c r="B4780" s="52" t="s">
        <v>7885</v>
      </c>
      <c r="C4780" s="52"/>
      <c r="D4780" s="52"/>
      <c r="E4780" s="56" t="s">
        <v>28</v>
      </c>
      <c r="F4780" s="62">
        <v>3200</v>
      </c>
      <c r="G4780" s="52" t="s">
        <v>7886</v>
      </c>
      <c r="H4780" s="47" t="s">
        <v>7887</v>
      </c>
      <c r="I4780" s="44"/>
      <c r="J4780" s="39" t="str">
        <f>VLOOKUP(A4780,'[1]2019.11'!$A:$B,2,0)</f>
        <v>经尿道前列腺电切术</v>
      </c>
      <c r="K4780" s="39">
        <f>IF(B4780=J4780,0,1)</f>
        <v>0</v>
      </c>
      <c r="L4780" s="39">
        <v>0</v>
      </c>
      <c r="M4780" s="39">
        <f>IF(C4780=L4780,0,1)</f>
        <v>0</v>
      </c>
      <c r="N4780" s="39" t="e">
        <f>VLOOKUP(A4780,'[1]2019.11'!$A:$D,4,0)</f>
        <v>#REF!</v>
      </c>
      <c r="O4780" s="39" t="e">
        <f>IF(D4780=N4780,0,1)</f>
        <v>#REF!</v>
      </c>
      <c r="P4780" s="39" t="str">
        <f>VLOOKUP(A4780:A4781,'[1]2019.11'!$A:$E,5,0)</f>
        <v>次</v>
      </c>
      <c r="Q4780" s="39">
        <f>IF(E4780=P4780,0,1)</f>
        <v>0</v>
      </c>
      <c r="R4780" s="39">
        <f>VLOOKUP(A4780,'[1]2019.11'!$A:$F,6,0)</f>
        <v>2210</v>
      </c>
      <c r="S4780" s="39">
        <f>IF(F4780=R4780,0,1)</f>
        <v>1</v>
      </c>
      <c r="T4780" s="39">
        <f>VLOOKUP(A4780,'[1]2019.30'!$A:$F,6,0)</f>
        <v>2870</v>
      </c>
      <c r="U4780" s="39">
        <f>IF(F4780=T4780,0,1)</f>
        <v>1</v>
      </c>
      <c r="V4780" s="39" t="s">
        <v>7888</v>
      </c>
      <c r="W4780" s="39">
        <f>IF(G4780=V4780,0,1)</f>
        <v>1</v>
      </c>
      <c r="X4780" s="39" t="str">
        <f>VLOOKUP(A4780,'[1]2019.30'!$A:$B,2,0)</f>
        <v>经尿道前列腺电切术</v>
      </c>
      <c r="Y4780" s="39">
        <f t="shared" ref="Y4780:Y4784" si="1032">IF(B4780=X4780,0,1)</f>
        <v>0</v>
      </c>
      <c r="Z4780" s="39">
        <v>0</v>
      </c>
      <c r="AA4780" s="39">
        <f t="shared" ref="AA4780:AA4784" si="1033">IF(C4780=Z4780,0,1)</f>
        <v>0</v>
      </c>
      <c r="AB4780" s="39" t="e">
        <f>VLOOKUP(A4780,'[1]2019.30'!$A:$D,4,0)</f>
        <v>#REF!</v>
      </c>
      <c r="AC4780" s="39" t="e">
        <f t="shared" ref="AC4780:AC4784" si="1034">IF(D4780=AB4780,0,1)</f>
        <v>#REF!</v>
      </c>
      <c r="AD4780" s="39" t="str">
        <f>VLOOKUP(A4780,'[1]2019.30'!$A:$E,5,0)</f>
        <v>次</v>
      </c>
      <c r="AE4780" s="39">
        <f t="shared" ref="AE4780:AE4784" si="1035">IF(E4780=AD4780,0,1)</f>
        <v>0</v>
      </c>
      <c r="AF4780" s="39">
        <f>VLOOKUP(A4780,'[1]2019.30'!$A:$F,6,0)</f>
        <v>2870</v>
      </c>
      <c r="AG4780" s="39">
        <f t="shared" ref="AG4780:AG4784" si="1036">IF(F4780=AF4780,0,1)</f>
        <v>1</v>
      </c>
      <c r="AH4780" s="39" t="s">
        <v>7889</v>
      </c>
      <c r="AI4780" s="39">
        <f>IF(G4780=AH4780,0,1)</f>
        <v>1</v>
      </c>
      <c r="AJ4780" s="39" t="str">
        <f>VLOOKUP(A4780,[2]修订!$B:$C,2,0)</f>
        <v>经尿道前列腺电切术</v>
      </c>
      <c r="AK4780" s="39">
        <f>IF(B4780=AJ4780,0,1)</f>
        <v>0</v>
      </c>
      <c r="AL4780" s="39">
        <v>0</v>
      </c>
      <c r="AM4780" s="39">
        <f>IF(C4780=AL4780,0,1)</f>
        <v>0</v>
      </c>
      <c r="AN4780" s="39">
        <v>0</v>
      </c>
      <c r="AO4780" s="39">
        <f>IF(D4780=AN4780,0,1)</f>
        <v>0</v>
      </c>
      <c r="AP4780" s="39" t="str">
        <f>VLOOKUP(A4780,[2]修订!$B:$F,5,0)</f>
        <v>次</v>
      </c>
      <c r="AQ4780" s="39">
        <f>IF(E4780=AP4780,0,1)</f>
        <v>0</v>
      </c>
      <c r="AR4780" s="39">
        <v>0</v>
      </c>
      <c r="AS4780" s="39">
        <f>IF(F4780=AR4780,0,1)</f>
        <v>1</v>
      </c>
      <c r="AT4780" s="39" t="s">
        <v>7890</v>
      </c>
    </row>
    <row r="4781" s="39" customFormat="1" spans="1:36">
      <c r="A4781" s="55">
        <v>331201007</v>
      </c>
      <c r="B4781" s="52" t="s">
        <v>7891</v>
      </c>
      <c r="C4781" s="52"/>
      <c r="D4781" s="52" t="s">
        <v>4867</v>
      </c>
      <c r="E4781" s="56" t="s">
        <v>28</v>
      </c>
      <c r="F4781" s="56">
        <v>960</v>
      </c>
      <c r="G4781" s="52"/>
      <c r="H4781" s="47" t="s">
        <v>68</v>
      </c>
      <c r="I4781" s="44"/>
      <c r="J4781" s="39" t="e">
        <f>VLOOKUP(A4781,'[1]2019.11'!$A:$B,2,0)</f>
        <v>#N/A</v>
      </c>
      <c r="X4781" s="39" t="str">
        <f>VLOOKUP(A4781,'[1]2019.30'!$A:$B,2,0)</f>
        <v>经尿道前列腺气囊扩张术</v>
      </c>
      <c r="Y4781" s="39">
        <f t="shared" si="1032"/>
        <v>0</v>
      </c>
      <c r="Z4781" s="39">
        <v>0</v>
      </c>
      <c r="AA4781" s="39">
        <f t="shared" si="1033"/>
        <v>0</v>
      </c>
      <c r="AB4781" s="39" t="str">
        <f>VLOOKUP(A4781,'[1]2019.30'!$A:$D,4,0)</f>
        <v>气囊导管</v>
      </c>
      <c r="AC4781" s="39">
        <f t="shared" si="1034"/>
        <v>0</v>
      </c>
      <c r="AD4781" s="39" t="str">
        <f>VLOOKUP(A4781,'[1]2019.30'!$A:$E,5,0)</f>
        <v>次</v>
      </c>
      <c r="AE4781" s="39">
        <f t="shared" si="1035"/>
        <v>0</v>
      </c>
      <c r="AF4781" s="39">
        <f>VLOOKUP(A4781,'[1]2019.30'!$A:$F,6,0)</f>
        <v>960</v>
      </c>
      <c r="AG4781" s="39">
        <f t="shared" si="1036"/>
        <v>0</v>
      </c>
      <c r="AH4781" s="39">
        <v>0</v>
      </c>
      <c r="AI4781" s="39">
        <f>IF(G4781=AH4781,0,1)</f>
        <v>0</v>
      </c>
      <c r="AJ4781" s="39" t="e">
        <f>VLOOKUP(A4781,[2]修订!$B:$C,2,0)</f>
        <v>#N/A</v>
      </c>
    </row>
    <row r="4782" s="39" customFormat="1" spans="1:36">
      <c r="A4782" s="55">
        <v>331201008</v>
      </c>
      <c r="B4782" s="52" t="s">
        <v>7892</v>
      </c>
      <c r="C4782" s="52"/>
      <c r="D4782" s="52" t="s">
        <v>4626</v>
      </c>
      <c r="E4782" s="56" t="s">
        <v>28</v>
      </c>
      <c r="F4782" s="56">
        <v>850</v>
      </c>
      <c r="G4782" s="52"/>
      <c r="H4782" s="47"/>
      <c r="I4782" s="44"/>
      <c r="J4782" s="39" t="e">
        <f>VLOOKUP(A4782,'[1]2019.11'!$A:$B,2,0)</f>
        <v>#N/A</v>
      </c>
      <c r="X4782" s="39" t="e">
        <f>VLOOKUP(A4782,'[1]2019.30'!$A:$B,2,0)</f>
        <v>#N/A</v>
      </c>
      <c r="AJ4782" s="39" t="e">
        <f>VLOOKUP(A4782,[2]修订!$B:$C,2,0)</f>
        <v>#N/A</v>
      </c>
    </row>
    <row r="4783" s="39" customFormat="1" spans="1:36">
      <c r="A4783" s="55">
        <v>331201009</v>
      </c>
      <c r="B4783" s="52" t="s">
        <v>7893</v>
      </c>
      <c r="C4783" s="52"/>
      <c r="D4783" s="52"/>
      <c r="E4783" s="56" t="s">
        <v>28</v>
      </c>
      <c r="F4783" s="56">
        <v>1500</v>
      </c>
      <c r="G4783" s="52"/>
      <c r="H4783" s="47"/>
      <c r="I4783" s="44"/>
      <c r="J4783" s="39" t="e">
        <f>VLOOKUP(A4783,'[1]2019.11'!$A:$B,2,0)</f>
        <v>#N/A</v>
      </c>
      <c r="X4783" s="39" t="e">
        <f>VLOOKUP(A4783,'[1]2019.30'!$A:$B,2,0)</f>
        <v>#N/A</v>
      </c>
      <c r="AJ4783" s="39" t="e">
        <f>VLOOKUP(A4783,[2]修订!$B:$C,2,0)</f>
        <v>#N/A</v>
      </c>
    </row>
    <row r="4784" s="39" customFormat="1" spans="1:36">
      <c r="A4784" s="55">
        <v>331202</v>
      </c>
      <c r="B4784" s="52" t="s">
        <v>7894</v>
      </c>
      <c r="C4784" s="52"/>
      <c r="D4784" s="52"/>
      <c r="E4784" s="56"/>
      <c r="F4784" s="56"/>
      <c r="G4784" s="52"/>
      <c r="H4784" s="47"/>
      <c r="I4784" s="44"/>
      <c r="J4784" s="39" t="str">
        <f>VLOOKUP(A4784,'[1]2019.11'!$A:$B,2,0)</f>
        <v>阴囊、睾丸手术</v>
      </c>
      <c r="K4784" s="39">
        <f>IF(B4784=J4784,0,1)</f>
        <v>0</v>
      </c>
      <c r="L4784" s="39">
        <v>0</v>
      </c>
      <c r="M4784" s="39">
        <f>IF(C4784=L4784,0,1)</f>
        <v>0</v>
      </c>
      <c r="N4784" s="39" t="e">
        <f>VLOOKUP(A4784,'[1]2019.11'!$A:$D,4,0)</f>
        <v>#REF!</v>
      </c>
      <c r="O4784" s="39" t="e">
        <f>IF(D4784=N4784,0,1)</f>
        <v>#REF!</v>
      </c>
      <c r="P4784" s="39" t="e">
        <f>VLOOKUP(A4784:A4785,'[1]2019.11'!$A:$E,5,0)</f>
        <v>#REF!</v>
      </c>
      <c r="Q4784" s="39" t="e">
        <f>IF(E4784=P4784,0,1)</f>
        <v>#REF!</v>
      </c>
      <c r="R4784" s="39" t="e">
        <f>VLOOKUP(A4784,'[1]2019.11'!$A:$F,6,0)</f>
        <v>#REF!</v>
      </c>
      <c r="S4784" s="39" t="e">
        <f>IF(F4784=R4784,0,1)</f>
        <v>#REF!</v>
      </c>
      <c r="V4784" s="39">
        <v>0</v>
      </c>
      <c r="W4784" s="39">
        <f>IF(G4784=V4784,0,1)</f>
        <v>0</v>
      </c>
      <c r="X4784" s="39" t="str">
        <f>VLOOKUP(A4784,'[1]2019.30'!$A:$B,2,0)</f>
        <v>阴囊、睾丸手术</v>
      </c>
      <c r="Y4784" s="39">
        <f t="shared" si="1032"/>
        <v>0</v>
      </c>
      <c r="Z4784" s="39">
        <v>0</v>
      </c>
      <c r="AA4784" s="39">
        <f t="shared" si="1033"/>
        <v>0</v>
      </c>
      <c r="AB4784" s="39" t="e">
        <f>VLOOKUP(A4784,'[1]2019.30'!$A:$D,4,0)</f>
        <v>#REF!</v>
      </c>
      <c r="AC4784" s="39" t="e">
        <f t="shared" si="1034"/>
        <v>#REF!</v>
      </c>
      <c r="AD4784" s="39" t="e">
        <f>VLOOKUP(A4784,'[1]2019.30'!$A:$E,5,0)</f>
        <v>#REF!</v>
      </c>
      <c r="AE4784" s="39" t="e">
        <f t="shared" si="1035"/>
        <v>#REF!</v>
      </c>
      <c r="AF4784" s="39" t="e">
        <f>VLOOKUP(A4784,'[1]2019.30'!$A:$F,6,0)</f>
        <v>#REF!</v>
      </c>
      <c r="AG4784" s="39" t="e">
        <f t="shared" si="1036"/>
        <v>#REF!</v>
      </c>
      <c r="AH4784" s="39">
        <v>0</v>
      </c>
      <c r="AI4784" s="39">
        <f>IF(G4784=AH4784,0,1)</f>
        <v>0</v>
      </c>
      <c r="AJ4784" s="39" t="e">
        <f>VLOOKUP(A4784,[2]修订!$B:$C,2,0)</f>
        <v>#N/A</v>
      </c>
    </row>
    <row r="4785" s="39" customFormat="1" spans="1:36">
      <c r="A4785" s="55">
        <v>331202001</v>
      </c>
      <c r="B4785" s="52" t="s">
        <v>7895</v>
      </c>
      <c r="C4785" s="52"/>
      <c r="D4785" s="52"/>
      <c r="E4785" s="56" t="s">
        <v>28</v>
      </c>
      <c r="F4785" s="56">
        <v>570</v>
      </c>
      <c r="G4785" s="52"/>
      <c r="H4785" s="47"/>
      <c r="I4785" s="44"/>
      <c r="J4785" s="39" t="e">
        <f>VLOOKUP(A4785,'[1]2019.11'!$A:$B,2,0)</f>
        <v>#N/A</v>
      </c>
      <c r="X4785" s="39" t="e">
        <f>VLOOKUP(A4785,'[1]2019.30'!$A:$B,2,0)</f>
        <v>#N/A</v>
      </c>
      <c r="AJ4785" s="39" t="e">
        <f>VLOOKUP(A4785,[2]修订!$B:$C,2,0)</f>
        <v>#N/A</v>
      </c>
    </row>
    <row r="4786" s="39" customFormat="1" spans="1:36">
      <c r="A4786" s="55">
        <v>331202002</v>
      </c>
      <c r="B4786" s="52" t="s">
        <v>7896</v>
      </c>
      <c r="C4786" s="52" t="s">
        <v>7897</v>
      </c>
      <c r="D4786" s="52"/>
      <c r="E4786" s="56" t="s">
        <v>28</v>
      </c>
      <c r="F4786" s="56">
        <v>420</v>
      </c>
      <c r="G4786" s="52"/>
      <c r="H4786" s="47"/>
      <c r="I4786" s="44"/>
      <c r="J4786" s="39" t="e">
        <f>VLOOKUP(A4786,'[1]2019.11'!$A:$B,2,0)</f>
        <v>#N/A</v>
      </c>
      <c r="X4786" s="39" t="e">
        <f>VLOOKUP(A4786,'[1]2019.30'!$A:$B,2,0)</f>
        <v>#N/A</v>
      </c>
      <c r="AJ4786" s="39" t="e">
        <f>VLOOKUP(A4786,[2]修订!$B:$C,2,0)</f>
        <v>#N/A</v>
      </c>
    </row>
    <row r="4787" s="39" customFormat="1" spans="1:36">
      <c r="A4787" s="55">
        <v>331202003</v>
      </c>
      <c r="B4787" s="52" t="s">
        <v>7898</v>
      </c>
      <c r="C4787" s="52"/>
      <c r="D4787" s="52"/>
      <c r="E4787" s="56" t="s">
        <v>28</v>
      </c>
      <c r="F4787" s="56">
        <v>760</v>
      </c>
      <c r="G4787" s="52"/>
      <c r="H4787" s="47"/>
      <c r="I4787" s="44"/>
      <c r="J4787" s="39" t="e">
        <f>VLOOKUP(A4787,'[1]2019.11'!$A:$B,2,0)</f>
        <v>#N/A</v>
      </c>
      <c r="X4787" s="39" t="e">
        <f>VLOOKUP(A4787,'[1]2019.30'!$A:$B,2,0)</f>
        <v>#N/A</v>
      </c>
      <c r="AJ4787" s="39" t="e">
        <f>VLOOKUP(A4787,[2]修订!$B:$C,2,0)</f>
        <v>#N/A</v>
      </c>
    </row>
    <row r="4788" s="39" customFormat="1" spans="1:36">
      <c r="A4788" s="55">
        <v>331202004</v>
      </c>
      <c r="B4788" s="52" t="s">
        <v>7899</v>
      </c>
      <c r="C4788" s="52"/>
      <c r="D4788" s="52"/>
      <c r="E4788" s="56" t="s">
        <v>28</v>
      </c>
      <c r="F4788" s="56">
        <v>470</v>
      </c>
      <c r="G4788" s="52"/>
      <c r="H4788" s="47"/>
      <c r="I4788" s="44"/>
      <c r="J4788" s="39" t="e">
        <f>VLOOKUP(A4788,'[1]2019.11'!$A:$B,2,0)</f>
        <v>#N/A</v>
      </c>
      <c r="X4788" s="39" t="e">
        <f>VLOOKUP(A4788,'[1]2019.30'!$A:$B,2,0)</f>
        <v>#N/A</v>
      </c>
      <c r="AJ4788" s="39" t="e">
        <f>VLOOKUP(A4788,[2]修订!$B:$C,2,0)</f>
        <v>#N/A</v>
      </c>
    </row>
    <row r="4789" s="39" customFormat="1" spans="1:36">
      <c r="A4789" s="55">
        <v>331202005</v>
      </c>
      <c r="B4789" s="52" t="s">
        <v>7900</v>
      </c>
      <c r="C4789" s="52" t="s">
        <v>7901</v>
      </c>
      <c r="D4789" s="52"/>
      <c r="E4789" s="56" t="s">
        <v>507</v>
      </c>
      <c r="F4789" s="56">
        <v>1140</v>
      </c>
      <c r="G4789" s="52"/>
      <c r="H4789" s="47" t="s">
        <v>68</v>
      </c>
      <c r="I4789" s="44"/>
      <c r="J4789" s="39" t="e">
        <f>VLOOKUP(A4789,'[1]2019.11'!$A:$B,2,0)</f>
        <v>#N/A</v>
      </c>
      <c r="X4789" s="39" t="str">
        <f>VLOOKUP(A4789,'[1]2019.30'!$A:$B,2,0)</f>
        <v>高位隐睾下降固定术</v>
      </c>
      <c r="Y4789" s="39">
        <f t="shared" ref="Y4789:Y4792" si="1037">IF(B4789=X4789,0,1)</f>
        <v>0</v>
      </c>
      <c r="Z4789" s="39" t="s">
        <v>7901</v>
      </c>
      <c r="AA4789" s="39">
        <f t="shared" ref="AA4789:AA4792" si="1038">IF(C4789=Z4789,0,1)</f>
        <v>0</v>
      </c>
      <c r="AB4789" s="39" t="e">
        <f>VLOOKUP(A4789,'[1]2019.30'!$A:$D,4,0)</f>
        <v>#REF!</v>
      </c>
      <c r="AC4789" s="39" t="e">
        <f t="shared" ref="AC4789:AC4792" si="1039">IF(D4789=AB4789,0,1)</f>
        <v>#REF!</v>
      </c>
      <c r="AD4789" s="39" t="str">
        <f>VLOOKUP(A4789,'[1]2019.30'!$A:$E,5,0)</f>
        <v>单侧</v>
      </c>
      <c r="AE4789" s="39">
        <f t="shared" ref="AE4789:AE4792" si="1040">IF(E4789=AD4789,0,1)</f>
        <v>0</v>
      </c>
      <c r="AF4789" s="39">
        <f>VLOOKUP(A4789,'[1]2019.30'!$A:$F,6,0)</f>
        <v>1140</v>
      </c>
      <c r="AG4789" s="39">
        <f t="shared" ref="AG4789:AG4792" si="1041">IF(F4789=AF4789,0,1)</f>
        <v>0</v>
      </c>
      <c r="AH4789" s="39">
        <v>0</v>
      </c>
      <c r="AI4789" s="39">
        <f>IF(G4789=AH4789,0,1)</f>
        <v>0</v>
      </c>
      <c r="AJ4789" s="39" t="e">
        <f>VLOOKUP(A4789,[2]修订!$B:$C,2,0)</f>
        <v>#N/A</v>
      </c>
    </row>
    <row r="4790" s="39" customFormat="1" spans="1:36">
      <c r="A4790" s="55">
        <v>331202006</v>
      </c>
      <c r="B4790" s="52" t="s">
        <v>7902</v>
      </c>
      <c r="C4790" s="52"/>
      <c r="D4790" s="52"/>
      <c r="E4790" s="56" t="s">
        <v>507</v>
      </c>
      <c r="F4790" s="56">
        <v>1140</v>
      </c>
      <c r="G4790" s="52"/>
      <c r="H4790" s="47" t="s">
        <v>68</v>
      </c>
      <c r="I4790" s="44"/>
      <c r="J4790" s="39" t="e">
        <f>VLOOKUP(A4790,'[1]2019.11'!$A:$B,2,0)</f>
        <v>#N/A</v>
      </c>
      <c r="X4790" s="39" t="str">
        <f>VLOOKUP(A4790,'[1]2019.30'!$A:$B,2,0)</f>
        <v>睾丸鞘膜翻转术</v>
      </c>
      <c r="Y4790" s="39">
        <f t="shared" si="1037"/>
        <v>0</v>
      </c>
      <c r="Z4790" s="39">
        <v>0</v>
      </c>
      <c r="AA4790" s="39">
        <f t="shared" si="1038"/>
        <v>0</v>
      </c>
      <c r="AB4790" s="39" t="e">
        <f>VLOOKUP(A4790,'[1]2019.30'!$A:$D,4,0)</f>
        <v>#REF!</v>
      </c>
      <c r="AC4790" s="39" t="e">
        <f t="shared" si="1039"/>
        <v>#REF!</v>
      </c>
      <c r="AD4790" s="39" t="str">
        <f>VLOOKUP(A4790,'[1]2019.30'!$A:$E,5,0)</f>
        <v>单侧</v>
      </c>
      <c r="AE4790" s="39">
        <f t="shared" si="1040"/>
        <v>0</v>
      </c>
      <c r="AF4790" s="39">
        <f>VLOOKUP(A4790,'[1]2019.30'!$A:$F,6,0)</f>
        <v>1140</v>
      </c>
      <c r="AG4790" s="39">
        <f t="shared" si="1041"/>
        <v>0</v>
      </c>
      <c r="AH4790" s="39">
        <v>0</v>
      </c>
      <c r="AI4790" s="39">
        <f>IF(G4790=AH4790,0,1)</f>
        <v>0</v>
      </c>
      <c r="AJ4790" s="39" t="e">
        <f>VLOOKUP(A4790,[2]修订!$B:$C,2,0)</f>
        <v>#N/A</v>
      </c>
    </row>
    <row r="4791" s="39" customFormat="1" ht="27" spans="1:36">
      <c r="A4791" s="55">
        <v>331202007</v>
      </c>
      <c r="B4791" s="52" t="s">
        <v>7903</v>
      </c>
      <c r="C4791" s="52"/>
      <c r="D4791" s="52"/>
      <c r="E4791" s="56" t="s">
        <v>507</v>
      </c>
      <c r="F4791" s="56">
        <v>1360</v>
      </c>
      <c r="G4791" s="52"/>
      <c r="H4791" s="47" t="s">
        <v>40</v>
      </c>
      <c r="I4791" s="44"/>
      <c r="J4791" s="39" t="str">
        <f>VLOOKUP(A4791,'[1]2019.11'!$A:$B,2,0)</f>
        <v>交通性鞘膜积液修补术</v>
      </c>
      <c r="K4791" s="39">
        <f>IF(B4791=J4791,0,1)</f>
        <v>0</v>
      </c>
      <c r="L4791" s="39">
        <v>0</v>
      </c>
      <c r="M4791" s="39">
        <f>IF(C4791=L4791,0,1)</f>
        <v>0</v>
      </c>
      <c r="N4791" s="39" t="e">
        <f>VLOOKUP(A4791,'[1]2019.11'!$A:$D,4,0)</f>
        <v>#REF!</v>
      </c>
      <c r="O4791" s="39" t="e">
        <f>IF(D4791=N4791,0,1)</f>
        <v>#REF!</v>
      </c>
      <c r="P4791" s="39" t="str">
        <f>VLOOKUP(A4791:A4792,'[1]2019.11'!$A:$E,5,0)</f>
        <v>单侧</v>
      </c>
      <c r="Q4791" s="39">
        <f>IF(E4791=P4791,0,1)</f>
        <v>0</v>
      </c>
      <c r="R4791" s="39">
        <f>VLOOKUP(A4791,'[1]2019.11'!$A:$F,6,0)</f>
        <v>1140</v>
      </c>
      <c r="S4791" s="39">
        <f>IF(F4791=R4791,0,1)</f>
        <v>1</v>
      </c>
      <c r="T4791" s="39">
        <f>VLOOKUP(A4791,'[1]2019.30'!$A:$F,6,0)</f>
        <v>1360</v>
      </c>
      <c r="U4791" s="39">
        <f>IF(F4791=T4791,0,1)</f>
        <v>0</v>
      </c>
      <c r="V4791" s="39">
        <v>0</v>
      </c>
      <c r="W4791" s="39">
        <f>IF(G4791=V4791,0,1)</f>
        <v>0</v>
      </c>
      <c r="X4791" s="39" t="str">
        <f>VLOOKUP(A4791,'[1]2019.30'!$A:$B,2,0)</f>
        <v>交通性鞘膜积液修补术</v>
      </c>
      <c r="Y4791" s="39">
        <f t="shared" si="1037"/>
        <v>0</v>
      </c>
      <c r="Z4791" s="39">
        <v>0</v>
      </c>
      <c r="AA4791" s="39">
        <f t="shared" si="1038"/>
        <v>0</v>
      </c>
      <c r="AB4791" s="39" t="e">
        <f>VLOOKUP(A4791,'[1]2019.30'!$A:$D,4,0)</f>
        <v>#REF!</v>
      </c>
      <c r="AC4791" s="39" t="e">
        <f t="shared" si="1039"/>
        <v>#REF!</v>
      </c>
      <c r="AD4791" s="39" t="str">
        <f>VLOOKUP(A4791,'[1]2019.30'!$A:$E,5,0)</f>
        <v>单侧</v>
      </c>
      <c r="AE4791" s="39">
        <f t="shared" si="1040"/>
        <v>0</v>
      </c>
      <c r="AF4791" s="39">
        <f>VLOOKUP(A4791,'[1]2019.30'!$A:$F,6,0)</f>
        <v>1360</v>
      </c>
      <c r="AG4791" s="39">
        <f t="shared" si="1041"/>
        <v>0</v>
      </c>
      <c r="AH4791" s="39">
        <v>0</v>
      </c>
      <c r="AI4791" s="39">
        <f>IF(G4791=AH4791,0,1)</f>
        <v>0</v>
      </c>
      <c r="AJ4791" s="39" t="e">
        <f>VLOOKUP(A4791,[2]修订!$B:$C,2,0)</f>
        <v>#N/A</v>
      </c>
    </row>
    <row r="4792" s="39" customFormat="1" spans="1:36">
      <c r="A4792" s="55">
        <v>331202008</v>
      </c>
      <c r="B4792" s="52" t="s">
        <v>7904</v>
      </c>
      <c r="C4792" s="52" t="s">
        <v>7905</v>
      </c>
      <c r="D4792" s="52"/>
      <c r="E4792" s="56" t="s">
        <v>507</v>
      </c>
      <c r="F4792" s="56">
        <v>1020</v>
      </c>
      <c r="G4792" s="52"/>
      <c r="H4792" s="47" t="s">
        <v>68</v>
      </c>
      <c r="I4792" s="44"/>
      <c r="J4792" s="39" t="e">
        <f>VLOOKUP(A4792,'[1]2019.11'!$A:$B,2,0)</f>
        <v>#N/A</v>
      </c>
      <c r="X4792" s="39" t="str">
        <f>VLOOKUP(A4792,'[1]2019.30'!$A:$B,2,0)</f>
        <v>睾丸附件扭转探查术</v>
      </c>
      <c r="Y4792" s="39">
        <f t="shared" si="1037"/>
        <v>0</v>
      </c>
      <c r="Z4792" s="39" t="s">
        <v>7905</v>
      </c>
      <c r="AA4792" s="39">
        <f t="shared" si="1038"/>
        <v>0</v>
      </c>
      <c r="AB4792" s="39" t="e">
        <f>VLOOKUP(A4792,'[1]2019.30'!$A:$D,4,0)</f>
        <v>#REF!</v>
      </c>
      <c r="AC4792" s="39" t="e">
        <f t="shared" si="1039"/>
        <v>#REF!</v>
      </c>
      <c r="AD4792" s="39" t="str">
        <f>VLOOKUP(A4792,'[1]2019.30'!$A:$E,5,0)</f>
        <v>单侧</v>
      </c>
      <c r="AE4792" s="39">
        <f t="shared" si="1040"/>
        <v>0</v>
      </c>
      <c r="AF4792" s="39">
        <f>VLOOKUP(A4792,'[1]2019.30'!$A:$F,6,0)</f>
        <v>1020</v>
      </c>
      <c r="AG4792" s="39">
        <f t="shared" si="1041"/>
        <v>0</v>
      </c>
      <c r="AH4792" s="39">
        <v>0</v>
      </c>
      <c r="AI4792" s="39">
        <f>IF(G4792=AH4792,0,1)</f>
        <v>0</v>
      </c>
      <c r="AJ4792" s="39" t="e">
        <f>VLOOKUP(A4792,[2]修订!$B:$C,2,0)</f>
        <v>#N/A</v>
      </c>
    </row>
    <row r="4793" s="39" customFormat="1" spans="1:36">
      <c r="A4793" s="55">
        <v>331202009</v>
      </c>
      <c r="B4793" s="52" t="s">
        <v>7906</v>
      </c>
      <c r="C4793" s="52"/>
      <c r="D4793" s="52"/>
      <c r="E4793" s="56" t="s">
        <v>28</v>
      </c>
      <c r="F4793" s="56">
        <v>850</v>
      </c>
      <c r="G4793" s="52"/>
      <c r="H4793" s="47"/>
      <c r="I4793" s="44"/>
      <c r="J4793" s="39" t="e">
        <f>VLOOKUP(A4793,'[1]2019.11'!$A:$B,2,0)</f>
        <v>#N/A</v>
      </c>
      <c r="X4793" s="39" t="e">
        <f>VLOOKUP(A4793,'[1]2019.30'!$A:$B,2,0)</f>
        <v>#N/A</v>
      </c>
      <c r="AJ4793" s="39" t="e">
        <f>VLOOKUP(A4793,[2]修订!$B:$C,2,0)</f>
        <v>#N/A</v>
      </c>
    </row>
    <row r="4794" s="39" customFormat="1" ht="27" spans="1:36">
      <c r="A4794" s="55">
        <v>331202010</v>
      </c>
      <c r="B4794" s="52" t="s">
        <v>7907</v>
      </c>
      <c r="C4794" s="52" t="s">
        <v>7908</v>
      </c>
      <c r="D4794" s="52"/>
      <c r="E4794" s="56" t="s">
        <v>507</v>
      </c>
      <c r="F4794" s="62">
        <v>1300</v>
      </c>
      <c r="G4794" s="52" t="s">
        <v>7909</v>
      </c>
      <c r="H4794" s="47" t="s">
        <v>339</v>
      </c>
      <c r="I4794" s="44"/>
      <c r="J4794" s="39" t="e">
        <f>VLOOKUP(A4794,'[1]2019.11'!$A:$B,2,0)</f>
        <v>#N/A</v>
      </c>
      <c r="X4794" s="39" t="str">
        <f>VLOOKUP(A4794,'[1]2019.30'!$A:$B,2,0)</f>
        <v>睾丸固定术</v>
      </c>
      <c r="Y4794" s="39">
        <f>IF(B4794=X4794,0,1)</f>
        <v>0</v>
      </c>
      <c r="Z4794" s="39" t="s">
        <v>7908</v>
      </c>
      <c r="AA4794" s="39">
        <f>IF(C4794=Z4794,0,1)</f>
        <v>0</v>
      </c>
      <c r="AB4794" s="39" t="e">
        <f>VLOOKUP(A4794,'[1]2019.30'!$A:$D,4,0)</f>
        <v>#REF!</v>
      </c>
      <c r="AC4794" s="39" t="e">
        <f>IF(D4794=AB4794,0,1)</f>
        <v>#REF!</v>
      </c>
      <c r="AD4794" s="39" t="str">
        <f>VLOOKUP(A4794,'[1]2019.30'!$A:$E,5,0)</f>
        <v>单侧</v>
      </c>
      <c r="AE4794" s="39">
        <f>IF(E4794=AD4794,0,1)</f>
        <v>0</v>
      </c>
      <c r="AF4794" s="39">
        <f>VLOOKUP(A4794,'[1]2019.30'!$A:$F,6,0)</f>
        <v>1200</v>
      </c>
      <c r="AG4794" s="39">
        <f>IF(F4794=AF4794,0,1)</f>
        <v>1</v>
      </c>
      <c r="AH4794" s="39" t="s">
        <v>7910</v>
      </c>
      <c r="AI4794" s="39">
        <f>IF(G4794=AH4794,0,1)</f>
        <v>1</v>
      </c>
      <c r="AJ4794" s="39" t="e">
        <f>VLOOKUP(A4794,[2]修订!$B:$C,2,0)</f>
        <v>#N/A</v>
      </c>
    </row>
    <row r="4795" s="39" customFormat="1" spans="1:36">
      <c r="A4795" s="55">
        <v>331202011</v>
      </c>
      <c r="B4795" s="52" t="s">
        <v>7911</v>
      </c>
      <c r="C4795" s="52"/>
      <c r="D4795" s="52"/>
      <c r="E4795" s="56" t="s">
        <v>507</v>
      </c>
      <c r="F4795" s="56">
        <v>680</v>
      </c>
      <c r="G4795" s="52"/>
      <c r="H4795" s="47" t="s">
        <v>68</v>
      </c>
      <c r="I4795" s="44"/>
      <c r="J4795" s="39" t="e">
        <f>VLOOKUP(A4795,'[1]2019.11'!$A:$B,2,0)</f>
        <v>#N/A</v>
      </c>
      <c r="X4795" s="39" t="str">
        <f>VLOOKUP(A4795,'[1]2019.30'!$A:$B,2,0)</f>
        <v>睾丸切除术</v>
      </c>
      <c r="Y4795" s="39">
        <f>IF(B4795=X4795,0,1)</f>
        <v>0</v>
      </c>
      <c r="Z4795" s="39">
        <v>0</v>
      </c>
      <c r="AA4795" s="39">
        <f>IF(C4795=Z4795,0,1)</f>
        <v>0</v>
      </c>
      <c r="AB4795" s="39" t="e">
        <f>VLOOKUP(A4795,'[1]2019.30'!$A:$D,4,0)</f>
        <v>#REF!</v>
      </c>
      <c r="AC4795" s="39" t="e">
        <f>IF(D4795=AB4795,0,1)</f>
        <v>#REF!</v>
      </c>
      <c r="AD4795" s="39" t="str">
        <f>VLOOKUP(A4795,'[1]2019.30'!$A:$E,5,0)</f>
        <v>单侧</v>
      </c>
      <c r="AE4795" s="39">
        <f>IF(E4795=AD4795,0,1)</f>
        <v>0</v>
      </c>
      <c r="AF4795" s="39">
        <f>VLOOKUP(A4795,'[1]2019.30'!$A:$F,6,0)</f>
        <v>680</v>
      </c>
      <c r="AG4795" s="39">
        <f>IF(F4795=AF4795,0,1)</f>
        <v>0</v>
      </c>
      <c r="AH4795" s="39">
        <v>0</v>
      </c>
      <c r="AI4795" s="39">
        <f>IF(G4795=AH4795,0,1)</f>
        <v>0</v>
      </c>
      <c r="AJ4795" s="39" t="e">
        <f>VLOOKUP(A4795,[2]修订!$B:$C,2,0)</f>
        <v>#N/A</v>
      </c>
    </row>
    <row r="4796" s="39" customFormat="1" ht="24" spans="1:36">
      <c r="A4796" s="55">
        <v>331202012</v>
      </c>
      <c r="B4796" s="52" t="s">
        <v>7912</v>
      </c>
      <c r="C4796" s="52"/>
      <c r="D4796" s="52"/>
      <c r="E4796" s="56" t="s">
        <v>28</v>
      </c>
      <c r="F4796" s="56">
        <v>2050</v>
      </c>
      <c r="G4796" s="52"/>
      <c r="H4796" s="47"/>
      <c r="I4796" s="44"/>
      <c r="J4796" s="39" t="e">
        <f>VLOOKUP(A4796,'[1]2019.11'!$A:$B,2,0)</f>
        <v>#N/A</v>
      </c>
      <c r="X4796" s="39" t="e">
        <f>VLOOKUP(A4796,'[1]2019.30'!$A:$B,2,0)</f>
        <v>#N/A</v>
      </c>
      <c r="AJ4796" s="39" t="e">
        <f>VLOOKUP(A4796,[2]修订!$B:$C,2,0)</f>
        <v>#N/A</v>
      </c>
    </row>
    <row r="4797" s="39" customFormat="1" spans="1:36">
      <c r="A4797" s="55">
        <v>331202013</v>
      </c>
      <c r="B4797" s="52" t="s">
        <v>7913</v>
      </c>
      <c r="C4797" s="52"/>
      <c r="D4797" s="52"/>
      <c r="E4797" s="56" t="s">
        <v>28</v>
      </c>
      <c r="F4797" s="56">
        <v>2050</v>
      </c>
      <c r="G4797" s="52"/>
      <c r="H4797" s="47"/>
      <c r="I4797" s="44"/>
      <c r="J4797" s="39" t="e">
        <f>VLOOKUP(A4797,'[1]2019.11'!$A:$B,2,0)</f>
        <v>#N/A</v>
      </c>
      <c r="X4797" s="39" t="e">
        <f>VLOOKUP(A4797,'[1]2019.30'!$A:$B,2,0)</f>
        <v>#N/A</v>
      </c>
      <c r="AJ4797" s="39" t="e">
        <f>VLOOKUP(A4797,[2]修订!$B:$C,2,0)</f>
        <v>#N/A</v>
      </c>
    </row>
    <row r="4798" s="39" customFormat="1" spans="1:36">
      <c r="A4798" s="55">
        <v>331202014</v>
      </c>
      <c r="B4798" s="52" t="s">
        <v>7914</v>
      </c>
      <c r="C4798" s="52" t="s">
        <v>7915</v>
      </c>
      <c r="D4798" s="52"/>
      <c r="E4798" s="56" t="s">
        <v>507</v>
      </c>
      <c r="F4798" s="56">
        <v>1100</v>
      </c>
      <c r="G4798" s="52"/>
      <c r="H4798" s="47"/>
      <c r="I4798" s="44"/>
      <c r="J4798" s="39" t="e">
        <f>VLOOKUP(A4798,'[1]2019.11'!$A:$B,2,0)</f>
        <v>#N/A</v>
      </c>
      <c r="X4798" s="39" t="e">
        <f>VLOOKUP(A4798,'[1]2019.30'!$A:$B,2,0)</f>
        <v>#N/A</v>
      </c>
      <c r="AJ4798" s="39" t="e">
        <f>VLOOKUP(A4798,[2]修订!$B:$C,2,0)</f>
        <v>#N/A</v>
      </c>
    </row>
    <row r="4799" s="39" customFormat="1" spans="1:36">
      <c r="A4799" s="55">
        <v>331202015</v>
      </c>
      <c r="B4799" s="52" t="s">
        <v>7916</v>
      </c>
      <c r="C4799" s="52"/>
      <c r="D4799" s="52"/>
      <c r="E4799" s="56" t="s">
        <v>28</v>
      </c>
      <c r="F4799" s="56">
        <v>1400</v>
      </c>
      <c r="G4799" s="52"/>
      <c r="H4799" s="47"/>
      <c r="I4799" s="44"/>
      <c r="J4799" s="39" t="e">
        <f>VLOOKUP(A4799,'[1]2019.11'!$A:$B,2,0)</f>
        <v>#N/A</v>
      </c>
      <c r="X4799" s="39" t="e">
        <f>VLOOKUP(A4799,'[1]2019.30'!$A:$B,2,0)</f>
        <v>#N/A</v>
      </c>
      <c r="AJ4799" s="39" t="e">
        <f>VLOOKUP(A4799,[2]修订!$B:$C,2,0)</f>
        <v>#N/A</v>
      </c>
    </row>
    <row r="4800" s="39" customFormat="1" spans="1:36">
      <c r="A4800" s="55">
        <v>331203</v>
      </c>
      <c r="B4800" s="52" t="s">
        <v>7917</v>
      </c>
      <c r="C4800" s="52"/>
      <c r="D4800" s="52"/>
      <c r="E4800" s="56"/>
      <c r="F4800" s="56"/>
      <c r="G4800" s="52"/>
      <c r="H4800" s="47"/>
      <c r="I4800" s="44"/>
      <c r="J4800" s="39" t="str">
        <f>VLOOKUP(A4800,'[1]2019.11'!$A:$B,2,0)</f>
        <v>附睾、输精管、精索手术</v>
      </c>
      <c r="K4800" s="39">
        <f>IF(B4800=J4800,0,1)</f>
        <v>0</v>
      </c>
      <c r="L4800" s="39">
        <v>0</v>
      </c>
      <c r="M4800" s="39">
        <f>IF(C4800=L4800,0,1)</f>
        <v>0</v>
      </c>
      <c r="N4800" s="39" t="e">
        <f>VLOOKUP(A4800,'[1]2019.11'!$A:$D,4,0)</f>
        <v>#REF!</v>
      </c>
      <c r="O4800" s="39" t="e">
        <f>IF(D4800=N4800,0,1)</f>
        <v>#REF!</v>
      </c>
      <c r="P4800" s="39" t="e">
        <f>VLOOKUP(A4800:A4801,'[1]2019.11'!$A:$E,5,0)</f>
        <v>#REF!</v>
      </c>
      <c r="Q4800" s="39" t="e">
        <f>IF(E4800=P4800,0,1)</f>
        <v>#REF!</v>
      </c>
      <c r="R4800" s="39" t="e">
        <f>VLOOKUP(A4800,'[1]2019.11'!$A:$F,6,0)</f>
        <v>#REF!</v>
      </c>
      <c r="S4800" s="39" t="e">
        <f>IF(F4800=R4800,0,1)</f>
        <v>#REF!</v>
      </c>
      <c r="V4800" s="39">
        <v>0</v>
      </c>
      <c r="W4800" s="39">
        <f>IF(G4800=V4800,0,1)</f>
        <v>0</v>
      </c>
      <c r="X4800" s="39" t="str">
        <f>VLOOKUP(A4800,'[1]2019.30'!$A:$B,2,0)</f>
        <v>附睾、输精管、精索手术</v>
      </c>
      <c r="Y4800" s="39">
        <f>IF(B4800=X4800,0,1)</f>
        <v>0</v>
      </c>
      <c r="Z4800" s="39">
        <v>0</v>
      </c>
      <c r="AA4800" s="39">
        <f>IF(C4800=Z4800,0,1)</f>
        <v>0</v>
      </c>
      <c r="AB4800" s="39" t="e">
        <f>VLOOKUP(A4800,'[1]2019.30'!$A:$D,4,0)</f>
        <v>#REF!</v>
      </c>
      <c r="AC4800" s="39" t="e">
        <f>IF(D4800=AB4800,0,1)</f>
        <v>#REF!</v>
      </c>
      <c r="AD4800" s="39" t="e">
        <f>VLOOKUP(A4800,'[1]2019.30'!$A:$E,5,0)</f>
        <v>#REF!</v>
      </c>
      <c r="AE4800" s="39" t="e">
        <f>IF(E4800=AD4800,0,1)</f>
        <v>#REF!</v>
      </c>
      <c r="AF4800" s="39" t="e">
        <f>VLOOKUP(A4800,'[1]2019.30'!$A:$F,6,0)</f>
        <v>#REF!</v>
      </c>
      <c r="AG4800" s="39" t="e">
        <f>IF(F4800=AF4800,0,1)</f>
        <v>#REF!</v>
      </c>
      <c r="AH4800" s="39">
        <v>0</v>
      </c>
      <c r="AI4800" s="39">
        <f>IF(G4800=AH4800,0,1)</f>
        <v>0</v>
      </c>
      <c r="AJ4800" s="39" t="e">
        <f>VLOOKUP(A4800,[2]修订!$B:$C,2,0)</f>
        <v>#N/A</v>
      </c>
    </row>
    <row r="4801" s="39" customFormat="1" spans="1:36">
      <c r="A4801" s="55">
        <v>331203001</v>
      </c>
      <c r="B4801" s="52" t="s">
        <v>7918</v>
      </c>
      <c r="C4801" s="52" t="s">
        <v>7919</v>
      </c>
      <c r="D4801" s="52"/>
      <c r="E4801" s="56" t="s">
        <v>28</v>
      </c>
      <c r="F4801" s="56">
        <v>910</v>
      </c>
      <c r="G4801" s="52"/>
      <c r="H4801" s="47" t="s">
        <v>68</v>
      </c>
      <c r="I4801" s="44"/>
      <c r="J4801" s="39" t="e">
        <f>VLOOKUP(A4801,'[1]2019.11'!$A:$B,2,0)</f>
        <v>#N/A</v>
      </c>
      <c r="X4801" s="39" t="str">
        <f>VLOOKUP(A4801,'[1]2019.30'!$A:$B,2,0)</f>
        <v>附睾切除术</v>
      </c>
      <c r="Y4801" s="39">
        <f>IF(B4801=X4801,0,1)</f>
        <v>0</v>
      </c>
      <c r="Z4801" s="39" t="s">
        <v>7919</v>
      </c>
      <c r="AA4801" s="39">
        <f>IF(C4801=Z4801,0,1)</f>
        <v>0</v>
      </c>
      <c r="AB4801" s="39" t="e">
        <f>VLOOKUP(A4801,'[1]2019.30'!$A:$D,4,0)</f>
        <v>#REF!</v>
      </c>
      <c r="AC4801" s="39" t="e">
        <f>IF(D4801=AB4801,0,1)</f>
        <v>#REF!</v>
      </c>
      <c r="AD4801" s="39" t="str">
        <f>VLOOKUP(A4801,'[1]2019.30'!$A:$E,5,0)</f>
        <v>次</v>
      </c>
      <c r="AE4801" s="39">
        <f>IF(E4801=AD4801,0,1)</f>
        <v>0</v>
      </c>
      <c r="AF4801" s="39">
        <f>VLOOKUP(A4801,'[1]2019.30'!$A:$F,6,0)</f>
        <v>910</v>
      </c>
      <c r="AG4801" s="39">
        <f>IF(F4801=AF4801,0,1)</f>
        <v>0</v>
      </c>
      <c r="AH4801" s="39">
        <v>0</v>
      </c>
      <c r="AI4801" s="39">
        <f>IF(G4801=AH4801,0,1)</f>
        <v>0</v>
      </c>
      <c r="AJ4801" s="39" t="e">
        <f>VLOOKUP(A4801,[2]修订!$B:$C,2,0)</f>
        <v>#N/A</v>
      </c>
    </row>
    <row r="4802" s="39" customFormat="1" spans="1:36">
      <c r="A4802" s="55">
        <v>331203002</v>
      </c>
      <c r="B4802" s="52" t="s">
        <v>7920</v>
      </c>
      <c r="C4802" s="52"/>
      <c r="D4802" s="52"/>
      <c r="E4802" s="56" t="s">
        <v>507</v>
      </c>
      <c r="F4802" s="56">
        <v>950</v>
      </c>
      <c r="G4802" s="52"/>
      <c r="H4802" s="47"/>
      <c r="I4802" s="44"/>
      <c r="J4802" s="39" t="e">
        <f>VLOOKUP(A4802,'[1]2019.11'!$A:$B,2,0)</f>
        <v>#N/A</v>
      </c>
      <c r="X4802" s="39" t="e">
        <f>VLOOKUP(A4802,'[1]2019.30'!$A:$B,2,0)</f>
        <v>#N/A</v>
      </c>
      <c r="AJ4802" s="39" t="e">
        <f>VLOOKUP(A4802,[2]修订!$B:$C,2,0)</f>
        <v>#N/A</v>
      </c>
    </row>
    <row r="4803" s="39" customFormat="1" spans="1:36">
      <c r="A4803" s="55">
        <v>331203003</v>
      </c>
      <c r="B4803" s="52" t="s">
        <v>7921</v>
      </c>
      <c r="C4803" s="52"/>
      <c r="D4803" s="52"/>
      <c r="E4803" s="56" t="s">
        <v>28</v>
      </c>
      <c r="F4803" s="56">
        <v>1100</v>
      </c>
      <c r="G4803" s="52"/>
      <c r="H4803" s="47"/>
      <c r="I4803" s="44"/>
      <c r="J4803" s="39" t="e">
        <f>VLOOKUP(A4803,'[1]2019.11'!$A:$B,2,0)</f>
        <v>#N/A</v>
      </c>
      <c r="X4803" s="39" t="e">
        <f>VLOOKUP(A4803,'[1]2019.30'!$A:$B,2,0)</f>
        <v>#N/A</v>
      </c>
      <c r="AJ4803" s="39" t="e">
        <f>VLOOKUP(A4803,[2]修订!$B:$C,2,0)</f>
        <v>#N/A</v>
      </c>
    </row>
    <row r="4804" s="39" customFormat="1" spans="1:36">
      <c r="A4804" s="55">
        <v>331203004</v>
      </c>
      <c r="B4804" s="52" t="s">
        <v>7922</v>
      </c>
      <c r="C4804" s="52"/>
      <c r="D4804" s="52"/>
      <c r="E4804" s="56" t="s">
        <v>28</v>
      </c>
      <c r="F4804" s="56">
        <v>760</v>
      </c>
      <c r="G4804" s="52"/>
      <c r="H4804" s="47"/>
      <c r="I4804" s="44"/>
      <c r="J4804" s="39" t="e">
        <f>VLOOKUP(A4804,'[1]2019.11'!$A:$B,2,0)</f>
        <v>#N/A</v>
      </c>
      <c r="X4804" s="39" t="e">
        <f>VLOOKUP(A4804,'[1]2019.30'!$A:$B,2,0)</f>
        <v>#N/A</v>
      </c>
      <c r="AJ4804" s="39" t="e">
        <f>VLOOKUP(A4804,[2]修订!$B:$C,2,0)</f>
        <v>#N/A</v>
      </c>
    </row>
    <row r="4805" s="39" customFormat="1" spans="1:36">
      <c r="A4805" s="55">
        <v>331203005</v>
      </c>
      <c r="B4805" s="52" t="s">
        <v>7923</v>
      </c>
      <c r="C4805" s="52"/>
      <c r="D4805" s="52"/>
      <c r="E4805" s="56" t="s">
        <v>28</v>
      </c>
      <c r="F4805" s="56">
        <v>950</v>
      </c>
      <c r="G4805" s="52"/>
      <c r="H4805" s="47"/>
      <c r="I4805" s="44"/>
      <c r="J4805" s="39" t="e">
        <f>VLOOKUP(A4805,'[1]2019.11'!$A:$B,2,0)</f>
        <v>#N/A</v>
      </c>
      <c r="X4805" s="39" t="e">
        <f>VLOOKUP(A4805,'[1]2019.30'!$A:$B,2,0)</f>
        <v>#N/A</v>
      </c>
      <c r="AJ4805" s="39" t="e">
        <f>VLOOKUP(A4805,[2]修订!$B:$C,2,0)</f>
        <v>#N/A</v>
      </c>
    </row>
    <row r="4806" s="39" customFormat="1" ht="40.5" spans="1:36">
      <c r="A4806" s="55">
        <v>331203006</v>
      </c>
      <c r="B4806" s="52" t="s">
        <v>7924</v>
      </c>
      <c r="C4806" s="52"/>
      <c r="D4806" s="52"/>
      <c r="E4806" s="56" t="s">
        <v>507</v>
      </c>
      <c r="F4806" s="56">
        <v>1480</v>
      </c>
      <c r="G4806" s="52" t="s">
        <v>7925</v>
      </c>
      <c r="H4806" s="47" t="s">
        <v>593</v>
      </c>
      <c r="I4806" s="44"/>
      <c r="J4806" s="39" t="str">
        <f>VLOOKUP(A4806,'[1]2019.11'!$A:$B,2,0)</f>
        <v>精索静脉曲张高位结扎术</v>
      </c>
      <c r="K4806" s="39">
        <f>IF(B4806=J4806,0,1)</f>
        <v>0</v>
      </c>
      <c r="L4806" s="39">
        <v>0</v>
      </c>
      <c r="M4806" s="39">
        <f>IF(C4806=L4806,0,1)</f>
        <v>0</v>
      </c>
      <c r="N4806" s="39" t="e">
        <f>VLOOKUP(A4806,'[1]2019.11'!$A:$D,4,0)</f>
        <v>#REF!</v>
      </c>
      <c r="O4806" s="39" t="e">
        <f>IF(D4806=N4806,0,1)</f>
        <v>#REF!</v>
      </c>
      <c r="P4806" s="39" t="str">
        <f>VLOOKUP(A4806:A4807,'[1]2019.11'!$A:$E,5,0)</f>
        <v>单侧</v>
      </c>
      <c r="Q4806" s="39">
        <f>IF(E4806=P4806,0,1)</f>
        <v>0</v>
      </c>
      <c r="R4806" s="39">
        <f>VLOOKUP(A4806,'[1]2019.11'!$A:$F,6,0)</f>
        <v>910</v>
      </c>
      <c r="S4806" s="39">
        <f>IF(F4806=R4806,0,1)</f>
        <v>1</v>
      </c>
      <c r="T4806" s="39">
        <f>VLOOKUP(A4806,'[1]2019.30'!$A:$F,6,0)</f>
        <v>1080</v>
      </c>
      <c r="U4806" s="39">
        <f>IF(F4806=T4806,0,1)</f>
        <v>1</v>
      </c>
      <c r="V4806" s="39" t="s">
        <v>7926</v>
      </c>
      <c r="W4806" s="39">
        <f>IF(G4806=V4806,0,1)</f>
        <v>1</v>
      </c>
      <c r="X4806" s="39" t="str">
        <f>VLOOKUP(A4806,'[1]2019.30'!$A:$B,2,0)</f>
        <v>精索静脉曲张高位结扎术</v>
      </c>
      <c r="Y4806" s="39">
        <f>IF(B4806=X4806,0,1)</f>
        <v>0</v>
      </c>
      <c r="Z4806" s="39">
        <v>0</v>
      </c>
      <c r="AA4806" s="39">
        <f>IF(C4806=Z4806,0,1)</f>
        <v>0</v>
      </c>
      <c r="AB4806" s="39" t="e">
        <f>VLOOKUP(A4806,'[1]2019.30'!$A:$D,4,0)</f>
        <v>#REF!</v>
      </c>
      <c r="AC4806" s="39" t="e">
        <f>IF(D4806=AB4806,0,1)</f>
        <v>#REF!</v>
      </c>
      <c r="AD4806" s="39" t="str">
        <f>VLOOKUP(A4806,'[1]2019.30'!$A:$E,5,0)</f>
        <v>单侧</v>
      </c>
      <c r="AE4806" s="39">
        <f>IF(E4806=AD4806,0,1)</f>
        <v>0</v>
      </c>
      <c r="AF4806" s="39">
        <f>VLOOKUP(A4806,'[1]2019.30'!$A:$F,6,0)</f>
        <v>1080</v>
      </c>
      <c r="AG4806" s="39">
        <f>IF(F4806=AF4806,0,1)</f>
        <v>1</v>
      </c>
      <c r="AH4806" s="39" t="s">
        <v>7926</v>
      </c>
      <c r="AI4806" s="39">
        <f>IF(G4806=AH4806,0,1)</f>
        <v>1</v>
      </c>
      <c r="AJ4806" s="39" t="e">
        <f>VLOOKUP(A4806,[2]修订!$B:$C,2,0)</f>
        <v>#N/A</v>
      </c>
    </row>
    <row r="4807" s="39" customFormat="1" spans="1:36">
      <c r="A4807" s="55">
        <v>331203007</v>
      </c>
      <c r="B4807" s="52" t="s">
        <v>7927</v>
      </c>
      <c r="C4807" s="52"/>
      <c r="D4807" s="52" t="s">
        <v>4599</v>
      </c>
      <c r="E4807" s="56" t="s">
        <v>28</v>
      </c>
      <c r="F4807" s="56">
        <v>760</v>
      </c>
      <c r="G4807" s="52"/>
      <c r="H4807" s="47"/>
      <c r="I4807" s="44"/>
      <c r="J4807" s="39" t="e">
        <f>VLOOKUP(A4807,'[1]2019.11'!$A:$B,2,0)</f>
        <v>#N/A</v>
      </c>
      <c r="X4807" s="39" t="e">
        <f>VLOOKUP(A4807,'[1]2019.30'!$A:$B,2,0)</f>
        <v>#N/A</v>
      </c>
      <c r="AJ4807" s="39" t="e">
        <f>VLOOKUP(A4807,[2]修订!$B:$C,2,0)</f>
        <v>#N/A</v>
      </c>
    </row>
    <row r="4808" s="39" customFormat="1" spans="1:36">
      <c r="A4808" s="55">
        <v>331203008</v>
      </c>
      <c r="B4808" s="52" t="s">
        <v>7928</v>
      </c>
      <c r="C4808" s="52"/>
      <c r="D4808" s="52"/>
      <c r="E4808" s="56" t="s">
        <v>28</v>
      </c>
      <c r="F4808" s="56">
        <v>470</v>
      </c>
      <c r="G4808" s="52"/>
      <c r="H4808" s="47"/>
      <c r="I4808" s="44"/>
      <c r="J4808" s="39" t="e">
        <f>VLOOKUP(A4808,'[1]2019.11'!$A:$B,2,0)</f>
        <v>#N/A</v>
      </c>
      <c r="X4808" s="39" t="e">
        <f>VLOOKUP(A4808,'[1]2019.30'!$A:$B,2,0)</f>
        <v>#N/A</v>
      </c>
      <c r="AJ4808" s="39" t="e">
        <f>VLOOKUP(A4808,[2]修订!$B:$C,2,0)</f>
        <v>#N/A</v>
      </c>
    </row>
    <row r="4809" s="39" customFormat="1" spans="1:36">
      <c r="A4809" s="55">
        <v>331203009</v>
      </c>
      <c r="B4809" s="52" t="s">
        <v>7929</v>
      </c>
      <c r="C4809" s="52"/>
      <c r="D4809" s="52"/>
      <c r="E4809" s="56" t="s">
        <v>28</v>
      </c>
      <c r="F4809" s="56">
        <v>470</v>
      </c>
      <c r="G4809" s="52"/>
      <c r="H4809" s="47"/>
      <c r="I4809" s="44"/>
      <c r="J4809" s="39" t="e">
        <f>VLOOKUP(A4809,'[1]2019.11'!$A:$B,2,0)</f>
        <v>#N/A</v>
      </c>
      <c r="X4809" s="39" t="e">
        <f>VLOOKUP(A4809,'[1]2019.30'!$A:$B,2,0)</f>
        <v>#N/A</v>
      </c>
      <c r="AJ4809" s="39" t="e">
        <f>VLOOKUP(A4809,[2]修订!$B:$C,2,0)</f>
        <v>#N/A</v>
      </c>
    </row>
    <row r="4810" s="39" customFormat="1" spans="1:36">
      <c r="A4810" s="55">
        <v>331203010</v>
      </c>
      <c r="B4810" s="52" t="s">
        <v>7930</v>
      </c>
      <c r="C4810" s="52"/>
      <c r="D4810" s="52"/>
      <c r="E4810" s="56" t="s">
        <v>28</v>
      </c>
      <c r="F4810" s="56">
        <v>470</v>
      </c>
      <c r="G4810" s="52"/>
      <c r="H4810" s="47"/>
      <c r="I4810" s="44"/>
      <c r="J4810" s="39" t="e">
        <f>VLOOKUP(A4810,'[1]2019.11'!$A:$B,2,0)</f>
        <v>#N/A</v>
      </c>
      <c r="X4810" s="39" t="e">
        <f>VLOOKUP(A4810,'[1]2019.30'!$A:$B,2,0)</f>
        <v>#N/A</v>
      </c>
      <c r="AJ4810" s="39" t="e">
        <f>VLOOKUP(A4810,[2]修订!$B:$C,2,0)</f>
        <v>#N/A</v>
      </c>
    </row>
    <row r="4811" s="39" customFormat="1" spans="1:36">
      <c r="A4811" s="55">
        <v>331203011</v>
      </c>
      <c r="B4811" s="52" t="s">
        <v>7931</v>
      </c>
      <c r="C4811" s="52"/>
      <c r="D4811" s="52"/>
      <c r="E4811" s="56" t="s">
        <v>507</v>
      </c>
      <c r="F4811" s="56">
        <v>760</v>
      </c>
      <c r="G4811" s="52"/>
      <c r="H4811" s="47"/>
      <c r="I4811" s="44"/>
      <c r="J4811" s="39" t="e">
        <f>VLOOKUP(A4811,'[1]2019.11'!$A:$B,2,0)</f>
        <v>#N/A</v>
      </c>
      <c r="X4811" s="39" t="e">
        <f>VLOOKUP(A4811,'[1]2019.30'!$A:$B,2,0)</f>
        <v>#N/A</v>
      </c>
      <c r="AJ4811" s="39" t="e">
        <f>VLOOKUP(A4811,[2]修订!$B:$C,2,0)</f>
        <v>#N/A</v>
      </c>
    </row>
    <row r="4812" s="39" customFormat="1" spans="1:36">
      <c r="A4812" s="55">
        <v>331203012</v>
      </c>
      <c r="B4812" s="52" t="s">
        <v>7932</v>
      </c>
      <c r="C4812" s="52"/>
      <c r="D4812" s="52"/>
      <c r="E4812" s="56" t="s">
        <v>28</v>
      </c>
      <c r="F4812" s="56">
        <v>660</v>
      </c>
      <c r="G4812" s="52"/>
      <c r="H4812" s="47"/>
      <c r="I4812" s="44"/>
      <c r="J4812" s="39" t="e">
        <f>VLOOKUP(A4812,'[1]2019.11'!$A:$B,2,0)</f>
        <v>#N/A</v>
      </c>
      <c r="X4812" s="39" t="e">
        <f>VLOOKUP(A4812,'[1]2019.30'!$A:$B,2,0)</f>
        <v>#N/A</v>
      </c>
      <c r="AJ4812" s="39" t="e">
        <f>VLOOKUP(A4812,[2]修订!$B:$C,2,0)</f>
        <v>#N/A</v>
      </c>
    </row>
    <row r="4813" s="39" customFormat="1" spans="1:36">
      <c r="A4813" s="55">
        <v>331203013</v>
      </c>
      <c r="B4813" s="52" t="s">
        <v>7933</v>
      </c>
      <c r="C4813" s="52"/>
      <c r="D4813" s="52"/>
      <c r="E4813" s="56" t="s">
        <v>28</v>
      </c>
      <c r="F4813" s="56">
        <v>570</v>
      </c>
      <c r="G4813" s="52"/>
      <c r="H4813" s="47"/>
      <c r="I4813" s="44"/>
      <c r="J4813" s="39" t="e">
        <f>VLOOKUP(A4813,'[1]2019.11'!$A:$B,2,0)</f>
        <v>#N/A</v>
      </c>
      <c r="X4813" s="39" t="e">
        <f>VLOOKUP(A4813,'[1]2019.30'!$A:$B,2,0)</f>
        <v>#N/A</v>
      </c>
      <c r="AJ4813" s="39" t="e">
        <f>VLOOKUP(A4813,[2]修订!$B:$C,2,0)</f>
        <v>#N/A</v>
      </c>
    </row>
    <row r="4814" s="39" customFormat="1" ht="24" spans="1:36">
      <c r="A4814" s="55">
        <v>331203014</v>
      </c>
      <c r="B4814" s="52" t="s">
        <v>7934</v>
      </c>
      <c r="C4814" s="52"/>
      <c r="D4814" s="52"/>
      <c r="E4814" s="56" t="s">
        <v>28</v>
      </c>
      <c r="F4814" s="56" t="s">
        <v>48</v>
      </c>
      <c r="G4814" s="52"/>
      <c r="H4814" s="57" t="s">
        <v>404</v>
      </c>
      <c r="I4814" s="39">
        <v>1025</v>
      </c>
      <c r="J4814" s="39" t="e">
        <f>VLOOKUP(A4814,'[1]2019.11'!$A:$B,2,0)</f>
        <v>#N/A</v>
      </c>
      <c r="X4814" s="39" t="e">
        <f>VLOOKUP(A4814,'[1]2019.30'!$A:$B,2,0)</f>
        <v>#N/A</v>
      </c>
      <c r="AJ4814" s="39" t="e">
        <f>VLOOKUP(A4814,[2]修订!$B:$C,2,0)</f>
        <v>#N/A</v>
      </c>
    </row>
    <row r="4815" s="39" customFormat="1" spans="1:36">
      <c r="A4815" s="55">
        <v>331204</v>
      </c>
      <c r="B4815" s="52" t="s">
        <v>7935</v>
      </c>
      <c r="C4815" s="52"/>
      <c r="D4815" s="52"/>
      <c r="E4815" s="56"/>
      <c r="F4815" s="56"/>
      <c r="G4815" s="52"/>
      <c r="H4815" s="47"/>
      <c r="I4815" s="44"/>
      <c r="J4815" s="39" t="str">
        <f>VLOOKUP(A4815,'[1]2019.11'!$A:$B,2,0)</f>
        <v>阴茎手术</v>
      </c>
      <c r="K4815" s="39">
        <f>IF(B4815=J4815,0,1)</f>
        <v>0</v>
      </c>
      <c r="L4815" s="39">
        <v>0</v>
      </c>
      <c r="M4815" s="39">
        <f>IF(C4815=L4815,0,1)</f>
        <v>0</v>
      </c>
      <c r="N4815" s="39" t="e">
        <f>VLOOKUP(A4815,'[1]2019.11'!$A:$D,4,0)</f>
        <v>#REF!</v>
      </c>
      <c r="O4815" s="39" t="e">
        <f>IF(D4815=N4815,0,1)</f>
        <v>#REF!</v>
      </c>
      <c r="P4815" s="39" t="e">
        <f>VLOOKUP(A4815:A4816,'[1]2019.11'!$A:$E,5,0)</f>
        <v>#REF!</v>
      </c>
      <c r="Q4815" s="39" t="e">
        <f>IF(E4815=P4815,0,1)</f>
        <v>#REF!</v>
      </c>
      <c r="R4815" s="39" t="e">
        <f>VLOOKUP(A4815,'[1]2019.11'!$A:$F,6,0)</f>
        <v>#REF!</v>
      </c>
      <c r="S4815" s="39" t="e">
        <f>IF(F4815=R4815,0,1)</f>
        <v>#REF!</v>
      </c>
      <c r="V4815" s="39">
        <v>0</v>
      </c>
      <c r="W4815" s="39">
        <f>IF(G4815=V4815,0,1)</f>
        <v>0</v>
      </c>
      <c r="X4815" s="39" t="str">
        <f>VLOOKUP(A4815,'[1]2019.30'!$A:$B,2,0)</f>
        <v>阴茎手术</v>
      </c>
      <c r="Y4815" s="39">
        <f t="shared" ref="Y4815:Y4817" si="1042">IF(B4815=X4815,0,1)</f>
        <v>0</v>
      </c>
      <c r="Z4815" s="39">
        <v>0</v>
      </c>
      <c r="AA4815" s="39">
        <f t="shared" ref="AA4815:AA4817" si="1043">IF(C4815=Z4815,0,1)</f>
        <v>0</v>
      </c>
      <c r="AB4815" s="39" t="e">
        <f>VLOOKUP(A4815,'[1]2019.30'!$A:$D,4,0)</f>
        <v>#REF!</v>
      </c>
      <c r="AC4815" s="39" t="e">
        <f t="shared" ref="AC4815:AC4817" si="1044">IF(D4815=AB4815,0,1)</f>
        <v>#REF!</v>
      </c>
      <c r="AD4815" s="39" t="e">
        <f>VLOOKUP(A4815,'[1]2019.30'!$A:$E,5,0)</f>
        <v>#REF!</v>
      </c>
      <c r="AE4815" s="39" t="e">
        <f t="shared" ref="AE4815:AE4817" si="1045">IF(E4815=AD4815,0,1)</f>
        <v>#REF!</v>
      </c>
      <c r="AF4815" s="39" t="e">
        <f>VLOOKUP(A4815,'[1]2019.30'!$A:$F,6,0)</f>
        <v>#REF!</v>
      </c>
      <c r="AG4815" s="39" t="e">
        <f t="shared" ref="AG4815:AG4817" si="1046">IF(F4815=AF4815,0,1)</f>
        <v>#REF!</v>
      </c>
      <c r="AH4815" s="39">
        <v>0</v>
      </c>
      <c r="AI4815" s="39">
        <f>IF(G4815=AH4815,0,1)</f>
        <v>0</v>
      </c>
      <c r="AJ4815" s="39" t="e">
        <f>VLOOKUP(A4815,[2]修订!$B:$C,2,0)</f>
        <v>#N/A</v>
      </c>
    </row>
    <row r="4816" s="39" customFormat="1" ht="27" spans="1:36">
      <c r="A4816" s="55">
        <v>331204001</v>
      </c>
      <c r="B4816" s="52" t="s">
        <v>7936</v>
      </c>
      <c r="C4816" s="52" t="s">
        <v>7937</v>
      </c>
      <c r="D4816" s="52"/>
      <c r="E4816" s="56" t="s">
        <v>28</v>
      </c>
      <c r="F4816" s="56">
        <v>480</v>
      </c>
      <c r="G4816" s="52"/>
      <c r="H4816" s="47" t="s">
        <v>40</v>
      </c>
      <c r="I4816" s="44"/>
      <c r="J4816" s="39" t="str">
        <f>VLOOKUP(A4816,'[1]2019.11'!$A:$B,2,0)</f>
        <v>嵌顿包茎松解术</v>
      </c>
      <c r="K4816" s="39">
        <f>IF(B4816=J4816,0,1)</f>
        <v>0</v>
      </c>
      <c r="L4816" s="39" t="s">
        <v>7937</v>
      </c>
      <c r="M4816" s="39">
        <f>IF(C4816=L4816,0,1)</f>
        <v>0</v>
      </c>
      <c r="N4816" s="39" t="e">
        <f>VLOOKUP(A4816,'[1]2019.11'!$A:$D,4,0)</f>
        <v>#REF!</v>
      </c>
      <c r="O4816" s="39" t="e">
        <f>IF(D4816=N4816,0,1)</f>
        <v>#REF!</v>
      </c>
      <c r="P4816" s="39" t="str">
        <f>VLOOKUP(A4816:A4817,'[1]2019.11'!$A:$E,5,0)</f>
        <v>次</v>
      </c>
      <c r="Q4816" s="39">
        <f>IF(E4816=P4816,0,1)</f>
        <v>0</v>
      </c>
      <c r="R4816" s="39">
        <f>VLOOKUP(A4816,'[1]2019.11'!$A:$F,6,0)</f>
        <v>420</v>
      </c>
      <c r="S4816" s="39">
        <f>IF(F4816=R4816,0,1)</f>
        <v>1</v>
      </c>
      <c r="T4816" s="39">
        <f>VLOOKUP(A4816,'[1]2019.30'!$A:$F,6,0)</f>
        <v>480</v>
      </c>
      <c r="U4816" s="39">
        <f>IF(F4816=T4816,0,1)</f>
        <v>0</v>
      </c>
      <c r="V4816" s="39">
        <v>0</v>
      </c>
      <c r="W4816" s="39">
        <f>IF(G4816=V4816,0,1)</f>
        <v>0</v>
      </c>
      <c r="X4816" s="39" t="str">
        <f>VLOOKUP(A4816,'[1]2019.30'!$A:$B,2,0)</f>
        <v>嵌顿包茎松解术</v>
      </c>
      <c r="Y4816" s="39">
        <f t="shared" si="1042"/>
        <v>0</v>
      </c>
      <c r="Z4816" s="39" t="s">
        <v>7937</v>
      </c>
      <c r="AA4816" s="39">
        <f t="shared" si="1043"/>
        <v>0</v>
      </c>
      <c r="AB4816" s="39" t="e">
        <f>VLOOKUP(A4816,'[1]2019.30'!$A:$D,4,0)</f>
        <v>#REF!</v>
      </c>
      <c r="AC4816" s="39" t="e">
        <f t="shared" si="1044"/>
        <v>#REF!</v>
      </c>
      <c r="AD4816" s="39" t="str">
        <f>VLOOKUP(A4816,'[1]2019.30'!$A:$E,5,0)</f>
        <v>次</v>
      </c>
      <c r="AE4816" s="39">
        <f t="shared" si="1045"/>
        <v>0</v>
      </c>
      <c r="AF4816" s="39">
        <f>VLOOKUP(A4816,'[1]2019.30'!$A:$F,6,0)</f>
        <v>480</v>
      </c>
      <c r="AG4816" s="39">
        <f t="shared" si="1046"/>
        <v>0</v>
      </c>
      <c r="AH4816" s="39">
        <v>0</v>
      </c>
      <c r="AI4816" s="39">
        <f>IF(G4816=AH4816,0,1)</f>
        <v>0</v>
      </c>
      <c r="AJ4816" s="39" t="e">
        <f>VLOOKUP(A4816,[2]修订!$B:$C,2,0)</f>
        <v>#N/A</v>
      </c>
    </row>
    <row r="4817" s="39" customFormat="1" ht="40.5" spans="1:36">
      <c r="A4817" s="55">
        <v>331204002</v>
      </c>
      <c r="B4817" s="52" t="s">
        <v>7938</v>
      </c>
      <c r="C4817" s="52"/>
      <c r="D4817" s="52"/>
      <c r="E4817" s="56" t="s">
        <v>28</v>
      </c>
      <c r="F4817" s="56">
        <v>700</v>
      </c>
      <c r="G4817" s="52"/>
      <c r="H4817" s="47" t="s">
        <v>593</v>
      </c>
      <c r="I4817" s="44"/>
      <c r="J4817" s="39" t="str">
        <f>VLOOKUP(A4817,'[1]2019.11'!$A:$B,2,0)</f>
        <v>包皮环切术</v>
      </c>
      <c r="K4817" s="39">
        <f>IF(B4817=J4817,0,1)</f>
        <v>0</v>
      </c>
      <c r="L4817" s="39">
        <v>0</v>
      </c>
      <c r="M4817" s="39">
        <f>IF(C4817=L4817,0,1)</f>
        <v>0</v>
      </c>
      <c r="N4817" s="39" t="e">
        <f>VLOOKUP(A4817,'[1]2019.11'!$A:$D,4,0)</f>
        <v>#REF!</v>
      </c>
      <c r="O4817" s="39" t="e">
        <f>IF(D4817=N4817,0,1)</f>
        <v>#REF!</v>
      </c>
      <c r="P4817" s="39" t="str">
        <f>VLOOKUP(A4817:A4818,'[1]2019.11'!$A:$E,5,0)</f>
        <v>次</v>
      </c>
      <c r="Q4817" s="39">
        <f>IF(E4817=P4817,0,1)</f>
        <v>0</v>
      </c>
      <c r="R4817" s="39">
        <f>VLOOKUP(A4817,'[1]2019.11'!$A:$F,6,0)</f>
        <v>520</v>
      </c>
      <c r="S4817" s="39">
        <f>IF(F4817=R4817,0,1)</f>
        <v>1</v>
      </c>
      <c r="T4817" s="39">
        <f>VLOOKUP(A4817,'[1]2019.30'!$A:$F,6,0)</f>
        <v>550</v>
      </c>
      <c r="U4817" s="39">
        <f>IF(F4817=T4817,0,1)</f>
        <v>1</v>
      </c>
      <c r="V4817" s="39">
        <v>0</v>
      </c>
      <c r="W4817" s="39">
        <f>IF(G4817=V4817,0,1)</f>
        <v>0</v>
      </c>
      <c r="X4817" s="39" t="str">
        <f>VLOOKUP(A4817,'[1]2019.30'!$A:$B,2,0)</f>
        <v>包皮环切术</v>
      </c>
      <c r="Y4817" s="39">
        <f t="shared" si="1042"/>
        <v>0</v>
      </c>
      <c r="Z4817" s="39">
        <v>0</v>
      </c>
      <c r="AA4817" s="39">
        <f t="shared" si="1043"/>
        <v>0</v>
      </c>
      <c r="AB4817" s="39" t="e">
        <f>VLOOKUP(A4817,'[1]2019.30'!$A:$D,4,0)</f>
        <v>#REF!</v>
      </c>
      <c r="AC4817" s="39" t="e">
        <f t="shared" si="1044"/>
        <v>#REF!</v>
      </c>
      <c r="AD4817" s="39" t="str">
        <f>VLOOKUP(A4817,'[1]2019.30'!$A:$E,5,0)</f>
        <v>次</v>
      </c>
      <c r="AE4817" s="39">
        <f t="shared" si="1045"/>
        <v>0</v>
      </c>
      <c r="AF4817" s="39">
        <f>VLOOKUP(A4817,'[1]2019.30'!$A:$F,6,0)</f>
        <v>550</v>
      </c>
      <c r="AG4817" s="39">
        <f t="shared" si="1046"/>
        <v>1</v>
      </c>
      <c r="AH4817" s="39">
        <v>0</v>
      </c>
      <c r="AI4817" s="39">
        <f>IF(G4817=AH4817,0,1)</f>
        <v>0</v>
      </c>
      <c r="AJ4817" s="39" t="e">
        <f>VLOOKUP(A4817,[2]修订!$B:$C,2,0)</f>
        <v>#N/A</v>
      </c>
    </row>
    <row r="4818" s="39" customFormat="1" spans="1:36">
      <c r="A4818" s="55">
        <v>331204003</v>
      </c>
      <c r="B4818" s="52" t="s">
        <v>7939</v>
      </c>
      <c r="C4818" s="52"/>
      <c r="D4818" s="52"/>
      <c r="E4818" s="56" t="s">
        <v>28</v>
      </c>
      <c r="F4818" s="56">
        <v>470</v>
      </c>
      <c r="G4818" s="52"/>
      <c r="H4818" s="47"/>
      <c r="I4818" s="44"/>
      <c r="J4818" s="39" t="e">
        <f>VLOOKUP(A4818,'[1]2019.11'!$A:$B,2,0)</f>
        <v>#N/A</v>
      </c>
      <c r="X4818" s="39" t="e">
        <f>VLOOKUP(A4818,'[1]2019.30'!$A:$B,2,0)</f>
        <v>#N/A</v>
      </c>
      <c r="AJ4818" s="39" t="e">
        <f>VLOOKUP(A4818,[2]修订!$B:$C,2,0)</f>
        <v>#N/A</v>
      </c>
    </row>
    <row r="4819" s="39" customFormat="1" spans="1:36">
      <c r="A4819" s="55">
        <v>331204004</v>
      </c>
      <c r="B4819" s="52" t="s">
        <v>7940</v>
      </c>
      <c r="C4819" s="52"/>
      <c r="D4819" s="52"/>
      <c r="E4819" s="56" t="s">
        <v>28</v>
      </c>
      <c r="F4819" s="56">
        <v>470</v>
      </c>
      <c r="G4819" s="52"/>
      <c r="H4819" s="47"/>
      <c r="I4819" s="44"/>
      <c r="J4819" s="39" t="e">
        <f>VLOOKUP(A4819,'[1]2019.11'!$A:$B,2,0)</f>
        <v>#N/A</v>
      </c>
      <c r="X4819" s="39" t="e">
        <f>VLOOKUP(A4819,'[1]2019.30'!$A:$B,2,0)</f>
        <v>#N/A</v>
      </c>
      <c r="AJ4819" s="39" t="e">
        <f>VLOOKUP(A4819,[2]修订!$B:$C,2,0)</f>
        <v>#N/A</v>
      </c>
    </row>
    <row r="4820" s="39" customFormat="1" spans="1:36">
      <c r="A4820" s="55">
        <v>331204005</v>
      </c>
      <c r="B4820" s="52" t="s">
        <v>7941</v>
      </c>
      <c r="C4820" s="52"/>
      <c r="D4820" s="52"/>
      <c r="E4820" s="56" t="s">
        <v>28</v>
      </c>
      <c r="F4820" s="56">
        <v>1700</v>
      </c>
      <c r="G4820" s="52"/>
      <c r="H4820" s="47"/>
      <c r="I4820" s="44"/>
      <c r="J4820" s="39" t="e">
        <f>VLOOKUP(A4820,'[1]2019.11'!$A:$B,2,0)</f>
        <v>#N/A</v>
      </c>
      <c r="X4820" s="39" t="e">
        <f>VLOOKUP(A4820,'[1]2019.30'!$A:$B,2,0)</f>
        <v>#N/A</v>
      </c>
      <c r="AJ4820" s="39" t="e">
        <f>VLOOKUP(A4820,[2]修订!$B:$C,2,0)</f>
        <v>#N/A</v>
      </c>
    </row>
    <row r="4821" s="39" customFormat="1" spans="1:36">
      <c r="A4821" s="55">
        <v>331204006</v>
      </c>
      <c r="B4821" s="52" t="s">
        <v>7942</v>
      </c>
      <c r="C4821" s="52" t="s">
        <v>7943</v>
      </c>
      <c r="D4821" s="52"/>
      <c r="E4821" s="56" t="s">
        <v>28</v>
      </c>
      <c r="F4821" s="56">
        <v>570</v>
      </c>
      <c r="G4821" s="52"/>
      <c r="H4821" s="47"/>
      <c r="I4821" s="44"/>
      <c r="J4821" s="39" t="e">
        <f>VLOOKUP(A4821,'[1]2019.11'!$A:$B,2,0)</f>
        <v>#N/A</v>
      </c>
      <c r="X4821" s="39" t="e">
        <f>VLOOKUP(A4821,'[1]2019.30'!$A:$B,2,0)</f>
        <v>#N/A</v>
      </c>
      <c r="AJ4821" s="39" t="e">
        <f>VLOOKUP(A4821,[2]修订!$B:$C,2,0)</f>
        <v>#N/A</v>
      </c>
    </row>
    <row r="4822" s="39" customFormat="1" spans="1:36">
      <c r="A4822" s="55">
        <v>331204007</v>
      </c>
      <c r="B4822" s="52" t="s">
        <v>7944</v>
      </c>
      <c r="C4822" s="52" t="s">
        <v>7945</v>
      </c>
      <c r="D4822" s="52"/>
      <c r="E4822" s="56" t="s">
        <v>28</v>
      </c>
      <c r="F4822" s="56">
        <v>1000</v>
      </c>
      <c r="G4822" s="52"/>
      <c r="H4822" s="47"/>
      <c r="I4822" s="44"/>
      <c r="J4822" s="39" t="e">
        <f>VLOOKUP(A4822,'[1]2019.11'!$A:$B,2,0)</f>
        <v>#N/A</v>
      </c>
      <c r="X4822" s="39" t="e">
        <f>VLOOKUP(A4822,'[1]2019.30'!$A:$B,2,0)</f>
        <v>#N/A</v>
      </c>
      <c r="AJ4822" s="39" t="e">
        <f>VLOOKUP(A4822,[2]修订!$B:$C,2,0)</f>
        <v>#N/A</v>
      </c>
    </row>
    <row r="4823" s="39" customFormat="1" spans="1:36">
      <c r="A4823" s="55">
        <v>331204008</v>
      </c>
      <c r="B4823" s="52" t="s">
        <v>7946</v>
      </c>
      <c r="C4823" s="52" t="s">
        <v>7945</v>
      </c>
      <c r="D4823" s="52"/>
      <c r="E4823" s="56" t="s">
        <v>28</v>
      </c>
      <c r="F4823" s="56">
        <v>1200</v>
      </c>
      <c r="G4823" s="52"/>
      <c r="H4823" s="47"/>
      <c r="I4823" s="44"/>
      <c r="J4823" s="39" t="e">
        <f>VLOOKUP(A4823,'[1]2019.11'!$A:$B,2,0)</f>
        <v>#N/A</v>
      </c>
      <c r="X4823" s="39" t="e">
        <f>VLOOKUP(A4823,'[1]2019.30'!$A:$B,2,0)</f>
        <v>#N/A</v>
      </c>
      <c r="AJ4823" s="39" t="e">
        <f>VLOOKUP(A4823,[2]修订!$B:$C,2,0)</f>
        <v>#N/A</v>
      </c>
    </row>
    <row r="4824" s="39" customFormat="1" spans="1:36">
      <c r="A4824" s="55">
        <v>331204009</v>
      </c>
      <c r="B4824" s="52" t="s">
        <v>7947</v>
      </c>
      <c r="C4824" s="52"/>
      <c r="D4824" s="52"/>
      <c r="E4824" s="56" t="s">
        <v>28</v>
      </c>
      <c r="F4824" s="56">
        <v>1300</v>
      </c>
      <c r="G4824" s="52" t="s">
        <v>7948</v>
      </c>
      <c r="H4824" s="47"/>
      <c r="I4824" s="44"/>
      <c r="J4824" s="39" t="e">
        <f>VLOOKUP(A4824,'[1]2019.11'!$A:$B,2,0)</f>
        <v>#N/A</v>
      </c>
      <c r="X4824" s="39" t="e">
        <f>VLOOKUP(A4824,'[1]2019.30'!$A:$B,2,0)</f>
        <v>#N/A</v>
      </c>
      <c r="AJ4824" s="39" t="e">
        <f>VLOOKUP(A4824,[2]修订!$B:$C,2,0)</f>
        <v>#N/A</v>
      </c>
    </row>
    <row r="4825" s="39" customFormat="1" spans="1:36">
      <c r="A4825" s="55">
        <v>331204010</v>
      </c>
      <c r="B4825" s="52" t="s">
        <v>7949</v>
      </c>
      <c r="C4825" s="52" t="s">
        <v>7950</v>
      </c>
      <c r="D4825" s="52" t="s">
        <v>5693</v>
      </c>
      <c r="E4825" s="56" t="s">
        <v>28</v>
      </c>
      <c r="F4825" s="56">
        <v>1700</v>
      </c>
      <c r="G4825" s="52"/>
      <c r="H4825" s="47"/>
      <c r="I4825" s="44"/>
      <c r="J4825" s="39" t="e">
        <f>VLOOKUP(A4825,'[1]2019.11'!$A:$B,2,0)</f>
        <v>#N/A</v>
      </c>
      <c r="X4825" s="39" t="e">
        <f>VLOOKUP(A4825,'[1]2019.30'!$A:$B,2,0)</f>
        <v>#N/A</v>
      </c>
      <c r="AJ4825" s="39" t="e">
        <f>VLOOKUP(A4825,[2]修订!$B:$C,2,0)</f>
        <v>#N/A</v>
      </c>
    </row>
    <row r="4826" s="39" customFormat="1" spans="1:36">
      <c r="A4826" s="55">
        <v>331204011</v>
      </c>
      <c r="B4826" s="52" t="s">
        <v>7951</v>
      </c>
      <c r="C4826" s="52" t="s">
        <v>7952</v>
      </c>
      <c r="D4826" s="52" t="s">
        <v>5693</v>
      </c>
      <c r="E4826" s="56" t="s">
        <v>28</v>
      </c>
      <c r="F4826" s="56">
        <v>1850</v>
      </c>
      <c r="G4826" s="52"/>
      <c r="H4826" s="47"/>
      <c r="I4826" s="44"/>
      <c r="J4826" s="39" t="e">
        <f>VLOOKUP(A4826,'[1]2019.11'!$A:$B,2,0)</f>
        <v>#N/A</v>
      </c>
      <c r="X4826" s="39" t="e">
        <f>VLOOKUP(A4826,'[1]2019.30'!$A:$B,2,0)</f>
        <v>#N/A</v>
      </c>
      <c r="AJ4826" s="39" t="e">
        <f>VLOOKUP(A4826,[2]修订!$B:$C,2,0)</f>
        <v>#N/A</v>
      </c>
    </row>
    <row r="4827" s="39" customFormat="1" spans="1:36">
      <c r="A4827" s="55">
        <v>331204012</v>
      </c>
      <c r="B4827" s="52" t="s">
        <v>7953</v>
      </c>
      <c r="C4827" s="52"/>
      <c r="D4827" s="52" t="s">
        <v>5693</v>
      </c>
      <c r="E4827" s="56" t="s">
        <v>28</v>
      </c>
      <c r="F4827" s="56">
        <v>1550</v>
      </c>
      <c r="G4827" s="52"/>
      <c r="H4827" s="47"/>
      <c r="I4827" s="44"/>
      <c r="J4827" s="39" t="e">
        <f>VLOOKUP(A4827,'[1]2019.11'!$A:$B,2,0)</f>
        <v>#N/A</v>
      </c>
      <c r="X4827" s="39" t="e">
        <f>VLOOKUP(A4827,'[1]2019.30'!$A:$B,2,0)</f>
        <v>#N/A</v>
      </c>
      <c r="AJ4827" s="39" t="e">
        <f>VLOOKUP(A4827,[2]修订!$B:$C,2,0)</f>
        <v>#N/A</v>
      </c>
    </row>
    <row r="4828" s="39" customFormat="1" ht="24" spans="1:36">
      <c r="A4828" s="55">
        <v>331204013</v>
      </c>
      <c r="B4828" s="52" t="s">
        <v>7954</v>
      </c>
      <c r="C4828" s="52" t="s">
        <v>7955</v>
      </c>
      <c r="D4828" s="52"/>
      <c r="E4828" s="56" t="s">
        <v>28</v>
      </c>
      <c r="F4828" s="56" t="s">
        <v>48</v>
      </c>
      <c r="G4828" s="52"/>
      <c r="H4828" s="47" t="s">
        <v>78</v>
      </c>
      <c r="I4828" s="44">
        <v>1300</v>
      </c>
      <c r="J4828" s="39" t="e">
        <f>VLOOKUP(A4828,'[1]2019.11'!$A:$B,2,0)</f>
        <v>#N/A</v>
      </c>
      <c r="X4828" s="39" t="e">
        <f>VLOOKUP(A4828,'[1]2019.30'!$A:$B,2,0)</f>
        <v>#N/A</v>
      </c>
      <c r="AJ4828" s="39" t="e">
        <f>VLOOKUP(A4828,[2]修订!$B:$C,2,0)</f>
        <v>#N/A</v>
      </c>
    </row>
    <row r="4829" s="39" customFormat="1" ht="24" spans="1:36">
      <c r="A4829" s="55">
        <v>331204014</v>
      </c>
      <c r="B4829" s="52" t="s">
        <v>7956</v>
      </c>
      <c r="C4829" s="52" t="s">
        <v>7957</v>
      </c>
      <c r="D4829" s="52" t="s">
        <v>5693</v>
      </c>
      <c r="E4829" s="56" t="s">
        <v>28</v>
      </c>
      <c r="F4829" s="56" t="s">
        <v>48</v>
      </c>
      <c r="G4829" s="52"/>
      <c r="H4829" s="47" t="s">
        <v>78</v>
      </c>
      <c r="I4829" s="44">
        <v>1500</v>
      </c>
      <c r="J4829" s="39" t="e">
        <f>VLOOKUP(A4829,'[1]2019.11'!$A:$B,2,0)</f>
        <v>#N/A</v>
      </c>
      <c r="X4829" s="39" t="e">
        <f>VLOOKUP(A4829,'[1]2019.30'!$A:$B,2,0)</f>
        <v>#N/A</v>
      </c>
      <c r="AJ4829" s="39" t="e">
        <f>VLOOKUP(A4829,[2]修订!$B:$C,2,0)</f>
        <v>#N/A</v>
      </c>
    </row>
    <row r="4830" s="39" customFormat="1" ht="24" spans="1:36">
      <c r="A4830" s="55">
        <v>331204015</v>
      </c>
      <c r="B4830" s="52" t="s">
        <v>7958</v>
      </c>
      <c r="C4830" s="52"/>
      <c r="D4830" s="52"/>
      <c r="E4830" s="56" t="s">
        <v>28</v>
      </c>
      <c r="F4830" s="56">
        <v>1000</v>
      </c>
      <c r="G4830" s="52" t="s">
        <v>7959</v>
      </c>
      <c r="H4830" s="47"/>
      <c r="I4830" s="44"/>
      <c r="J4830" s="39" t="e">
        <f>VLOOKUP(A4830,'[1]2019.11'!$A:$B,2,0)</f>
        <v>#N/A</v>
      </c>
      <c r="X4830" s="39" t="e">
        <f>VLOOKUP(A4830,'[1]2019.30'!$A:$B,2,0)</f>
        <v>#N/A</v>
      </c>
      <c r="AJ4830" s="39" t="e">
        <f>VLOOKUP(A4830,[2]修订!$B:$C,2,0)</f>
        <v>#N/A</v>
      </c>
    </row>
    <row r="4831" s="39" customFormat="1" spans="1:36">
      <c r="A4831" s="55">
        <v>331204016</v>
      </c>
      <c r="B4831" s="52" t="s">
        <v>7960</v>
      </c>
      <c r="C4831" s="52"/>
      <c r="D4831" s="52"/>
      <c r="E4831" s="56" t="s">
        <v>28</v>
      </c>
      <c r="F4831" s="56">
        <v>760</v>
      </c>
      <c r="G4831" s="52"/>
      <c r="H4831" s="47"/>
      <c r="I4831" s="44"/>
      <c r="J4831" s="39" t="e">
        <f>VLOOKUP(A4831,'[1]2019.11'!$A:$B,2,0)</f>
        <v>#N/A</v>
      </c>
      <c r="X4831" s="39" t="e">
        <f>VLOOKUP(A4831,'[1]2019.30'!$A:$B,2,0)</f>
        <v>#N/A</v>
      </c>
      <c r="AJ4831" s="39" t="e">
        <f>VLOOKUP(A4831,[2]修订!$B:$C,2,0)</f>
        <v>#N/A</v>
      </c>
    </row>
    <row r="4832" s="39" customFormat="1" spans="1:36">
      <c r="A4832" s="55">
        <v>331204017</v>
      </c>
      <c r="B4832" s="52" t="s">
        <v>7961</v>
      </c>
      <c r="C4832" s="52"/>
      <c r="D4832" s="52"/>
      <c r="E4832" s="56" t="s">
        <v>28</v>
      </c>
      <c r="F4832" s="56">
        <v>760</v>
      </c>
      <c r="G4832" s="52"/>
      <c r="H4832" s="47"/>
      <c r="I4832" s="44"/>
      <c r="J4832" s="39" t="e">
        <f>VLOOKUP(A4832,'[1]2019.11'!$A:$B,2,0)</f>
        <v>#N/A</v>
      </c>
      <c r="X4832" s="39" t="e">
        <f>VLOOKUP(A4832,'[1]2019.30'!$A:$B,2,0)</f>
        <v>#N/A</v>
      </c>
      <c r="AJ4832" s="39" t="e">
        <f>VLOOKUP(A4832,[2]修订!$B:$C,2,0)</f>
        <v>#N/A</v>
      </c>
    </row>
    <row r="4833" s="39" customFormat="1" spans="1:36">
      <c r="A4833" s="55">
        <v>331204018</v>
      </c>
      <c r="B4833" s="52" t="s">
        <v>7962</v>
      </c>
      <c r="C4833" s="52"/>
      <c r="D4833" s="52"/>
      <c r="E4833" s="56" t="s">
        <v>28</v>
      </c>
      <c r="F4833" s="56">
        <v>1000</v>
      </c>
      <c r="G4833" s="52"/>
      <c r="H4833" s="47"/>
      <c r="I4833" s="44"/>
      <c r="J4833" s="39" t="e">
        <f>VLOOKUP(A4833,'[1]2019.11'!$A:$B,2,0)</f>
        <v>#N/A</v>
      </c>
      <c r="X4833" s="39" t="e">
        <f>VLOOKUP(A4833,'[1]2019.30'!$A:$B,2,0)</f>
        <v>#N/A</v>
      </c>
      <c r="AJ4833" s="39" t="e">
        <f>VLOOKUP(A4833,[2]修订!$B:$C,2,0)</f>
        <v>#N/A</v>
      </c>
    </row>
    <row r="4834" s="39" customFormat="1" spans="1:36">
      <c r="A4834" s="55">
        <v>331204019</v>
      </c>
      <c r="B4834" s="52" t="s">
        <v>7963</v>
      </c>
      <c r="C4834" s="52" t="s">
        <v>7964</v>
      </c>
      <c r="D4834" s="52"/>
      <c r="E4834" s="56" t="s">
        <v>28</v>
      </c>
      <c r="F4834" s="56">
        <v>810</v>
      </c>
      <c r="G4834" s="52"/>
      <c r="H4834" s="47"/>
      <c r="I4834" s="44"/>
      <c r="J4834" s="39" t="e">
        <f>VLOOKUP(A4834,'[1]2019.11'!$A:$B,2,0)</f>
        <v>#N/A</v>
      </c>
      <c r="X4834" s="39" t="e">
        <f>VLOOKUP(A4834,'[1]2019.30'!$A:$B,2,0)</f>
        <v>#N/A</v>
      </c>
      <c r="AJ4834" s="39" t="e">
        <f>VLOOKUP(A4834,[2]修订!$B:$C,2,0)</f>
        <v>#N/A</v>
      </c>
    </row>
    <row r="4835" s="39" customFormat="1" spans="1:36">
      <c r="A4835" s="55">
        <v>3313</v>
      </c>
      <c r="B4835" s="52" t="s">
        <v>7965</v>
      </c>
      <c r="C4835" s="52"/>
      <c r="D4835" s="52"/>
      <c r="E4835" s="56"/>
      <c r="F4835" s="56"/>
      <c r="G4835" s="52"/>
      <c r="H4835" s="47"/>
      <c r="I4835" s="44"/>
      <c r="J4835" s="39" t="str">
        <f>VLOOKUP(A4835,'[1]2019.11'!$A:$B,2,0)</f>
        <v>13．女性生殖系统手术</v>
      </c>
      <c r="K4835" s="39">
        <f>IF(B4835=J4835,0,1)</f>
        <v>0</v>
      </c>
      <c r="L4835" s="39">
        <v>0</v>
      </c>
      <c r="M4835" s="39">
        <f>IF(C4835=L4835,0,1)</f>
        <v>0</v>
      </c>
      <c r="N4835" s="39" t="e">
        <f>VLOOKUP(A4835,'[1]2019.11'!$A:$D,4,0)</f>
        <v>#REF!</v>
      </c>
      <c r="O4835" s="39" t="e">
        <f>IF(D4835=N4835,0,1)</f>
        <v>#REF!</v>
      </c>
      <c r="P4835" s="39" t="e">
        <f>VLOOKUP(A4835:A4836,'[1]2019.11'!$A:$E,5,0)</f>
        <v>#REF!</v>
      </c>
      <c r="Q4835" s="39" t="e">
        <f>IF(E4835=P4835,0,1)</f>
        <v>#REF!</v>
      </c>
      <c r="R4835" s="39" t="e">
        <f>VLOOKUP(A4835,'[1]2019.11'!$A:$F,6,0)</f>
        <v>#REF!</v>
      </c>
      <c r="S4835" s="39" t="e">
        <f>IF(F4835=R4835,0,1)</f>
        <v>#REF!</v>
      </c>
      <c r="V4835" s="39">
        <v>0</v>
      </c>
      <c r="W4835" s="39">
        <f>IF(G4835=V4835,0,1)</f>
        <v>0</v>
      </c>
      <c r="X4835" s="39" t="str">
        <f>VLOOKUP(A4835,'[1]2019.30'!$A:$B,2,0)</f>
        <v>13．女性生殖系统手术</v>
      </c>
      <c r="Y4835" s="39">
        <f t="shared" ref="Y4835:Y4842" si="1047">IF(B4835=X4835,0,1)</f>
        <v>0</v>
      </c>
      <c r="Z4835" s="39">
        <v>0</v>
      </c>
      <c r="AA4835" s="39">
        <f t="shared" ref="AA4835:AA4842" si="1048">IF(C4835=Z4835,0,1)</f>
        <v>0</v>
      </c>
      <c r="AB4835" s="39" t="e">
        <f>VLOOKUP(A4835,'[1]2019.30'!$A:$D,4,0)</f>
        <v>#REF!</v>
      </c>
      <c r="AC4835" s="39" t="e">
        <f t="shared" ref="AC4835:AC4842" si="1049">IF(D4835=AB4835,0,1)</f>
        <v>#REF!</v>
      </c>
      <c r="AD4835" s="39" t="e">
        <f>VLOOKUP(A4835,'[1]2019.30'!$A:$E,5,0)</f>
        <v>#REF!</v>
      </c>
      <c r="AE4835" s="39" t="e">
        <f t="shared" ref="AE4835:AE4842" si="1050">IF(E4835=AD4835,0,1)</f>
        <v>#REF!</v>
      </c>
      <c r="AF4835" s="39" t="e">
        <f>VLOOKUP(A4835,'[1]2019.30'!$A:$F,6,0)</f>
        <v>#REF!</v>
      </c>
      <c r="AG4835" s="39" t="e">
        <f t="shared" ref="AG4835:AG4842" si="1051">IF(F4835=AF4835,0,1)</f>
        <v>#REF!</v>
      </c>
      <c r="AH4835" s="39">
        <v>0</v>
      </c>
      <c r="AI4835" s="39">
        <f>IF(G4835=AH4835,0,1)</f>
        <v>0</v>
      </c>
      <c r="AJ4835" s="39" t="e">
        <f>VLOOKUP(A4835,[2]修订!$B:$C,2,0)</f>
        <v>#N/A</v>
      </c>
    </row>
    <row r="4836" s="39" customFormat="1" spans="1:36">
      <c r="A4836" s="55">
        <v>331301</v>
      </c>
      <c r="B4836" s="52" t="s">
        <v>7966</v>
      </c>
      <c r="C4836" s="52"/>
      <c r="D4836" s="52"/>
      <c r="E4836" s="56"/>
      <c r="F4836" s="56"/>
      <c r="G4836" s="52"/>
      <c r="H4836" s="47"/>
      <c r="I4836" s="44"/>
      <c r="J4836" s="39" t="str">
        <f>VLOOKUP(A4836,'[1]2019.11'!$A:$B,2,0)</f>
        <v>卵巢手术</v>
      </c>
      <c r="K4836" s="39">
        <f>IF(B4836=J4836,0,1)</f>
        <v>0</v>
      </c>
      <c r="L4836" s="39">
        <v>0</v>
      </c>
      <c r="M4836" s="39">
        <f>IF(C4836=L4836,0,1)</f>
        <v>0</v>
      </c>
      <c r="N4836" s="39" t="e">
        <f>VLOOKUP(A4836,'[1]2019.11'!$A:$D,4,0)</f>
        <v>#REF!</v>
      </c>
      <c r="O4836" s="39" t="e">
        <f>IF(D4836=N4836,0,1)</f>
        <v>#REF!</v>
      </c>
      <c r="P4836" s="39" t="e">
        <f>VLOOKUP(A4836:A4837,'[1]2019.11'!$A:$E,5,0)</f>
        <v>#REF!</v>
      </c>
      <c r="Q4836" s="39" t="e">
        <f>IF(E4836=P4836,0,1)</f>
        <v>#REF!</v>
      </c>
      <c r="R4836" s="39" t="e">
        <f>VLOOKUP(A4836,'[1]2019.11'!$A:$F,6,0)</f>
        <v>#REF!</v>
      </c>
      <c r="S4836" s="39" t="e">
        <f>IF(F4836=R4836,0,1)</f>
        <v>#REF!</v>
      </c>
      <c r="V4836" s="39">
        <v>0</v>
      </c>
      <c r="W4836" s="39">
        <f>IF(G4836=V4836,0,1)</f>
        <v>0</v>
      </c>
      <c r="X4836" s="39" t="str">
        <f>VLOOKUP(A4836,'[1]2019.30'!$A:$B,2,0)</f>
        <v>卵巢手术</v>
      </c>
      <c r="Y4836" s="39">
        <f t="shared" si="1047"/>
        <v>0</v>
      </c>
      <c r="Z4836" s="39">
        <v>0</v>
      </c>
      <c r="AA4836" s="39">
        <f t="shared" si="1048"/>
        <v>0</v>
      </c>
      <c r="AB4836" s="39" t="e">
        <f>VLOOKUP(A4836,'[1]2019.30'!$A:$D,4,0)</f>
        <v>#REF!</v>
      </c>
      <c r="AC4836" s="39" t="e">
        <f t="shared" si="1049"/>
        <v>#REF!</v>
      </c>
      <c r="AD4836" s="39" t="e">
        <f>VLOOKUP(A4836,'[1]2019.30'!$A:$E,5,0)</f>
        <v>#REF!</v>
      </c>
      <c r="AE4836" s="39" t="e">
        <f t="shared" si="1050"/>
        <v>#REF!</v>
      </c>
      <c r="AF4836" s="39" t="e">
        <f>VLOOKUP(A4836,'[1]2019.30'!$A:$F,6,0)</f>
        <v>#REF!</v>
      </c>
      <c r="AG4836" s="39" t="e">
        <f t="shared" si="1051"/>
        <v>#REF!</v>
      </c>
      <c r="AH4836" s="39">
        <v>0</v>
      </c>
      <c r="AI4836" s="39">
        <f>IF(G4836=AH4836,0,1)</f>
        <v>0</v>
      </c>
      <c r="AJ4836" s="39" t="e">
        <f>VLOOKUP(A4836,[2]修订!$B:$C,2,0)</f>
        <v>#N/A</v>
      </c>
    </row>
    <row r="4837" s="39" customFormat="1" spans="1:36">
      <c r="A4837" s="55">
        <v>331301001</v>
      </c>
      <c r="B4837" s="52" t="s">
        <v>7967</v>
      </c>
      <c r="C4837" s="52" t="s">
        <v>4621</v>
      </c>
      <c r="D4837" s="52"/>
      <c r="E4837" s="56" t="s">
        <v>507</v>
      </c>
      <c r="F4837" s="56">
        <v>470</v>
      </c>
      <c r="G4837" s="52" t="s">
        <v>7968</v>
      </c>
      <c r="H4837" s="47"/>
      <c r="I4837" s="44"/>
      <c r="J4837" s="39" t="e">
        <f>VLOOKUP(A4837,'[1]2019.11'!$A:$B,2,0)</f>
        <v>#N/A</v>
      </c>
      <c r="X4837" s="39" t="e">
        <f>VLOOKUP(A4837,'[1]2019.30'!$A:$B,2,0)</f>
        <v>#N/A</v>
      </c>
      <c r="AJ4837" s="39" t="e">
        <f>VLOOKUP(A4837,[2]修订!$B:$C,2,0)</f>
        <v>#N/A</v>
      </c>
    </row>
    <row r="4838" s="39" customFormat="1" ht="27" spans="1:36">
      <c r="A4838" s="55">
        <v>331301002</v>
      </c>
      <c r="B4838" s="52" t="s">
        <v>7969</v>
      </c>
      <c r="C4838" s="52" t="s">
        <v>7970</v>
      </c>
      <c r="D4838" s="52"/>
      <c r="E4838" s="56" t="s">
        <v>507</v>
      </c>
      <c r="F4838" s="56">
        <v>1358</v>
      </c>
      <c r="G4838" s="52" t="s">
        <v>7968</v>
      </c>
      <c r="H4838" s="47" t="s">
        <v>40</v>
      </c>
      <c r="I4838" s="44"/>
      <c r="J4838" s="39" t="str">
        <f>VLOOKUP(A4838,'[1]2019.11'!$A:$B,2,0)</f>
        <v>卵巢囊肿剔除术</v>
      </c>
      <c r="K4838" s="39">
        <f>IF(B4838=J4838,0,1)</f>
        <v>0</v>
      </c>
      <c r="L4838" s="39" t="s">
        <v>7970</v>
      </c>
      <c r="M4838" s="39">
        <f>IF(C4838=L4838,0,1)</f>
        <v>0</v>
      </c>
      <c r="N4838" s="39" t="e">
        <f>VLOOKUP(A4838,'[1]2019.11'!$A:$D,4,0)</f>
        <v>#REF!</v>
      </c>
      <c r="O4838" s="39" t="e">
        <f>IF(D4838=N4838,0,1)</f>
        <v>#REF!</v>
      </c>
      <c r="P4838" s="39" t="str">
        <f>VLOOKUP(A4838:A4839,'[1]2019.11'!$A:$E,5,0)</f>
        <v>单侧</v>
      </c>
      <c r="Q4838" s="39">
        <f>IF(E4838=P4838,0,1)</f>
        <v>0</v>
      </c>
      <c r="R4838" s="39">
        <f>VLOOKUP(A4838,'[1]2019.11'!$A:$F,6,0)</f>
        <v>1235</v>
      </c>
      <c r="S4838" s="39">
        <f>IF(F4838=R4838,0,1)</f>
        <v>1</v>
      </c>
      <c r="T4838" s="39">
        <f>VLOOKUP(A4838,'[1]2019.30'!$A:$F,6,0)</f>
        <v>1358</v>
      </c>
      <c r="U4838" s="39">
        <f>IF(F4838=T4838,0,1)</f>
        <v>0</v>
      </c>
      <c r="V4838" s="39" t="s">
        <v>7968</v>
      </c>
      <c r="W4838" s="39">
        <f>IF(G4838=V4838,0,1)</f>
        <v>0</v>
      </c>
      <c r="X4838" s="39" t="str">
        <f>VLOOKUP(A4838,'[1]2019.30'!$A:$B,2,0)</f>
        <v>卵巢囊肿剔除术</v>
      </c>
      <c r="Y4838" s="39">
        <f t="shared" si="1047"/>
        <v>0</v>
      </c>
      <c r="Z4838" s="39" t="s">
        <v>7970</v>
      </c>
      <c r="AA4838" s="39">
        <f t="shared" si="1048"/>
        <v>0</v>
      </c>
      <c r="AB4838" s="39" t="e">
        <f>VLOOKUP(A4838,'[1]2019.30'!$A:$D,4,0)</f>
        <v>#REF!</v>
      </c>
      <c r="AC4838" s="39" t="e">
        <f t="shared" si="1049"/>
        <v>#REF!</v>
      </c>
      <c r="AD4838" s="39" t="str">
        <f>VLOOKUP(A4838,'[1]2019.30'!$A:$E,5,0)</f>
        <v>单侧</v>
      </c>
      <c r="AE4838" s="39">
        <f t="shared" si="1050"/>
        <v>0</v>
      </c>
      <c r="AF4838" s="39">
        <f>VLOOKUP(A4838,'[1]2019.30'!$A:$F,6,0)</f>
        <v>1358</v>
      </c>
      <c r="AG4838" s="39">
        <f t="shared" si="1051"/>
        <v>0</v>
      </c>
      <c r="AH4838" s="39" t="s">
        <v>7968</v>
      </c>
      <c r="AI4838" s="39">
        <f>IF(G4838=AH4838,0,1)</f>
        <v>0</v>
      </c>
      <c r="AJ4838" s="39" t="e">
        <f>VLOOKUP(A4838,[2]修订!$B:$C,2,0)</f>
        <v>#N/A</v>
      </c>
    </row>
    <row r="4839" s="39" customFormat="1" spans="1:36">
      <c r="A4839" s="55">
        <v>331301003</v>
      </c>
      <c r="B4839" s="52" t="s">
        <v>7971</v>
      </c>
      <c r="C4839" s="52" t="s">
        <v>4621</v>
      </c>
      <c r="D4839" s="52"/>
      <c r="E4839" s="56" t="s">
        <v>507</v>
      </c>
      <c r="F4839" s="56">
        <v>1235</v>
      </c>
      <c r="G4839" s="52" t="s">
        <v>7968</v>
      </c>
      <c r="H4839" s="47" t="s">
        <v>68</v>
      </c>
      <c r="I4839" s="44"/>
      <c r="J4839" s="39" t="e">
        <f>VLOOKUP(A4839,'[1]2019.11'!$A:$B,2,0)</f>
        <v>#N/A</v>
      </c>
      <c r="X4839" s="39" t="str">
        <f>VLOOKUP(A4839,'[1]2019.30'!$A:$B,2,0)</f>
        <v>卵巢修补术</v>
      </c>
      <c r="Y4839" s="39">
        <f t="shared" si="1047"/>
        <v>0</v>
      </c>
      <c r="Z4839" s="39" t="s">
        <v>4621</v>
      </c>
      <c r="AA4839" s="39">
        <f t="shared" si="1048"/>
        <v>0</v>
      </c>
      <c r="AB4839" s="39" t="e">
        <f>VLOOKUP(A4839,'[1]2019.30'!$A:$D,4,0)</f>
        <v>#REF!</v>
      </c>
      <c r="AC4839" s="39" t="e">
        <f t="shared" si="1049"/>
        <v>#REF!</v>
      </c>
      <c r="AD4839" s="39" t="str">
        <f>VLOOKUP(A4839,'[1]2019.30'!$A:$E,5,0)</f>
        <v>单侧</v>
      </c>
      <c r="AE4839" s="39">
        <f t="shared" si="1050"/>
        <v>0</v>
      </c>
      <c r="AF4839" s="39">
        <f>VLOOKUP(A4839,'[1]2019.30'!$A:$F,6,0)</f>
        <v>1235</v>
      </c>
      <c r="AG4839" s="39">
        <f t="shared" si="1051"/>
        <v>0</v>
      </c>
      <c r="AH4839" s="39" t="s">
        <v>7968</v>
      </c>
      <c r="AI4839" s="39">
        <f>IF(G4839=AH4839,0,1)</f>
        <v>0</v>
      </c>
      <c r="AJ4839" s="39" t="e">
        <f>VLOOKUP(A4839,[2]修订!$B:$C,2,0)</f>
        <v>#N/A</v>
      </c>
    </row>
    <row r="4840" s="39" customFormat="1" spans="1:36">
      <c r="A4840" s="55">
        <v>331301004</v>
      </c>
      <c r="B4840" s="52" t="s">
        <v>7972</v>
      </c>
      <c r="C4840" s="52" t="s">
        <v>7973</v>
      </c>
      <c r="D4840" s="52"/>
      <c r="E4840" s="56" t="s">
        <v>507</v>
      </c>
      <c r="F4840" s="56">
        <v>1235</v>
      </c>
      <c r="G4840" s="52"/>
      <c r="H4840" s="47" t="s">
        <v>68</v>
      </c>
      <c r="I4840" s="44"/>
      <c r="J4840" s="39" t="e">
        <f>VLOOKUP(A4840,'[1]2019.11'!$A:$B,2,0)</f>
        <v>#N/A</v>
      </c>
      <c r="X4840" s="39" t="str">
        <f>VLOOKUP(A4840,'[1]2019.30'!$A:$B,2,0)</f>
        <v>卵巢楔形切除术</v>
      </c>
      <c r="Y4840" s="39">
        <f t="shared" si="1047"/>
        <v>0</v>
      </c>
      <c r="Z4840" s="39" t="s">
        <v>7973</v>
      </c>
      <c r="AA4840" s="39">
        <f t="shared" si="1048"/>
        <v>0</v>
      </c>
      <c r="AB4840" s="39" t="e">
        <f>VLOOKUP(A4840,'[1]2019.30'!$A:$D,4,0)</f>
        <v>#REF!</v>
      </c>
      <c r="AC4840" s="39" t="e">
        <f t="shared" si="1049"/>
        <v>#REF!</v>
      </c>
      <c r="AD4840" s="39" t="str">
        <f>VLOOKUP(A4840,'[1]2019.30'!$A:$E,5,0)</f>
        <v>单侧</v>
      </c>
      <c r="AE4840" s="39">
        <f t="shared" si="1050"/>
        <v>0</v>
      </c>
      <c r="AF4840" s="39">
        <f>VLOOKUP(A4840,'[1]2019.30'!$A:$F,6,0)</f>
        <v>1235</v>
      </c>
      <c r="AG4840" s="39">
        <f t="shared" si="1051"/>
        <v>0</v>
      </c>
      <c r="AH4840" s="39">
        <v>0</v>
      </c>
      <c r="AI4840" s="39">
        <f>IF(G4840=AH4840,0,1)</f>
        <v>0</v>
      </c>
      <c r="AJ4840" s="39" t="e">
        <f>VLOOKUP(A4840,[2]修订!$B:$C,2,0)</f>
        <v>#N/A</v>
      </c>
    </row>
    <row r="4841" s="39" customFormat="1" spans="1:36">
      <c r="A4841" s="55">
        <v>331301005</v>
      </c>
      <c r="B4841" s="52" t="s">
        <v>7974</v>
      </c>
      <c r="C4841" s="52"/>
      <c r="D4841" s="52"/>
      <c r="E4841" s="56" t="s">
        <v>507</v>
      </c>
      <c r="F4841" s="56">
        <v>1235</v>
      </c>
      <c r="G4841" s="52"/>
      <c r="H4841" s="47" t="s">
        <v>68</v>
      </c>
      <c r="I4841" s="44"/>
      <c r="J4841" s="39" t="e">
        <f>VLOOKUP(A4841,'[1]2019.11'!$A:$B,2,0)</f>
        <v>#N/A</v>
      </c>
      <c r="X4841" s="39" t="str">
        <f>VLOOKUP(A4841,'[1]2019.30'!$A:$B,2,0)</f>
        <v>卵巢切除术</v>
      </c>
      <c r="Y4841" s="39">
        <f t="shared" si="1047"/>
        <v>0</v>
      </c>
      <c r="Z4841" s="39">
        <v>0</v>
      </c>
      <c r="AA4841" s="39">
        <f t="shared" si="1048"/>
        <v>0</v>
      </c>
      <c r="AB4841" s="39" t="e">
        <f>VLOOKUP(A4841,'[1]2019.30'!$A:$D,4,0)</f>
        <v>#REF!</v>
      </c>
      <c r="AC4841" s="39" t="e">
        <f t="shared" si="1049"/>
        <v>#REF!</v>
      </c>
      <c r="AD4841" s="39" t="str">
        <f>VLOOKUP(A4841,'[1]2019.30'!$A:$E,5,0)</f>
        <v>单侧</v>
      </c>
      <c r="AE4841" s="39">
        <f t="shared" si="1050"/>
        <v>0</v>
      </c>
      <c r="AF4841" s="39">
        <f>VLOOKUP(A4841,'[1]2019.30'!$A:$F,6,0)</f>
        <v>1235</v>
      </c>
      <c r="AG4841" s="39">
        <f t="shared" si="1051"/>
        <v>0</v>
      </c>
      <c r="AH4841" s="39">
        <v>0</v>
      </c>
      <c r="AI4841" s="39">
        <f>IF(G4841=AH4841,0,1)</f>
        <v>0</v>
      </c>
      <c r="AJ4841" s="39" t="e">
        <f>VLOOKUP(A4841,[2]修订!$B:$C,2,0)</f>
        <v>#N/A</v>
      </c>
    </row>
    <row r="4842" s="39" customFormat="1" ht="48" spans="1:36">
      <c r="A4842" s="55">
        <v>331301006</v>
      </c>
      <c r="B4842" s="52" t="s">
        <v>7975</v>
      </c>
      <c r="C4842" s="52" t="s">
        <v>7976</v>
      </c>
      <c r="D4842" s="52"/>
      <c r="E4842" s="56" t="s">
        <v>28</v>
      </c>
      <c r="F4842" s="56">
        <v>3150</v>
      </c>
      <c r="G4842" s="52" t="s">
        <v>7977</v>
      </c>
      <c r="H4842" s="47" t="s">
        <v>68</v>
      </c>
      <c r="I4842" s="44"/>
      <c r="J4842" s="39" t="e">
        <f>VLOOKUP(A4842,'[1]2019.11'!$A:$B,2,0)</f>
        <v>#N/A</v>
      </c>
      <c r="X4842" s="39" t="str">
        <f>VLOOKUP(A4842,'[1]2019.30'!$A:$B,2,0)</f>
        <v>卵巢癌根治术</v>
      </c>
      <c r="Y4842" s="39">
        <f t="shared" si="1047"/>
        <v>0</v>
      </c>
      <c r="Z4842" s="39" t="s">
        <v>7976</v>
      </c>
      <c r="AA4842" s="39">
        <f t="shared" si="1048"/>
        <v>0</v>
      </c>
      <c r="AB4842" s="39" t="e">
        <f>VLOOKUP(A4842,'[1]2019.30'!$A:$D,4,0)</f>
        <v>#REF!</v>
      </c>
      <c r="AC4842" s="39" t="e">
        <f t="shared" si="1049"/>
        <v>#REF!</v>
      </c>
      <c r="AD4842" s="39" t="str">
        <f>VLOOKUP(A4842,'[1]2019.30'!$A:$E,5,0)</f>
        <v>次</v>
      </c>
      <c r="AE4842" s="39">
        <f t="shared" si="1050"/>
        <v>0</v>
      </c>
      <c r="AF4842" s="39">
        <f>VLOOKUP(A4842,'[1]2019.30'!$A:$F,6,0)</f>
        <v>3150</v>
      </c>
      <c r="AG4842" s="39">
        <f t="shared" si="1051"/>
        <v>0</v>
      </c>
      <c r="AH4842" s="39" t="s">
        <v>7977</v>
      </c>
      <c r="AI4842" s="39">
        <f>IF(G4842=AH4842,0,1)</f>
        <v>0</v>
      </c>
      <c r="AJ4842" s="39" t="e">
        <f>VLOOKUP(A4842,[2]修订!$B:$C,2,0)</f>
        <v>#N/A</v>
      </c>
    </row>
    <row r="4843" s="39" customFormat="1" spans="1:36">
      <c r="A4843" s="55">
        <v>331301007</v>
      </c>
      <c r="B4843" s="52" t="s">
        <v>7978</v>
      </c>
      <c r="C4843" s="52" t="s">
        <v>4621</v>
      </c>
      <c r="D4843" s="52"/>
      <c r="E4843" s="56" t="s">
        <v>28</v>
      </c>
      <c r="F4843" s="56">
        <v>950</v>
      </c>
      <c r="G4843" s="52"/>
      <c r="H4843" s="47"/>
      <c r="I4843" s="44"/>
      <c r="J4843" s="39" t="e">
        <f>VLOOKUP(A4843,'[1]2019.11'!$A:$B,2,0)</f>
        <v>#N/A</v>
      </c>
      <c r="X4843" s="39" t="e">
        <f>VLOOKUP(A4843,'[1]2019.30'!$A:$B,2,0)</f>
        <v>#N/A</v>
      </c>
      <c r="AJ4843" s="39" t="e">
        <f>VLOOKUP(A4843,[2]修订!$B:$C,2,0)</f>
        <v>#N/A</v>
      </c>
    </row>
    <row r="4844" s="39" customFormat="1" ht="27" spans="1:36">
      <c r="A4844" s="55">
        <v>331301008</v>
      </c>
      <c r="B4844" s="52" t="s">
        <v>7979</v>
      </c>
      <c r="C4844" s="52"/>
      <c r="D4844" s="52"/>
      <c r="E4844" s="56" t="s">
        <v>507</v>
      </c>
      <c r="F4844" s="56">
        <v>1358</v>
      </c>
      <c r="G4844" s="52" t="s">
        <v>7968</v>
      </c>
      <c r="H4844" s="47" t="s">
        <v>40</v>
      </c>
      <c r="I4844" s="44"/>
      <c r="J4844" s="39" t="str">
        <f>VLOOKUP(A4844,'[1]2019.11'!$A:$B,2,0)</f>
        <v>卵巢输卵管切除术</v>
      </c>
      <c r="K4844" s="39">
        <f>IF(B4844=J4844,0,1)</f>
        <v>0</v>
      </c>
      <c r="L4844" s="39">
        <v>0</v>
      </c>
      <c r="M4844" s="39">
        <f>IF(C4844=L4844,0,1)</f>
        <v>0</v>
      </c>
      <c r="N4844" s="39" t="e">
        <f>VLOOKUP(A4844,'[1]2019.11'!$A:$D,4,0)</f>
        <v>#REF!</v>
      </c>
      <c r="O4844" s="39" t="e">
        <f>IF(D4844=N4844,0,1)</f>
        <v>#REF!</v>
      </c>
      <c r="P4844" s="39" t="str">
        <f>VLOOKUP(A4844:A4845,'[1]2019.11'!$A:$E,5,0)</f>
        <v>单侧</v>
      </c>
      <c r="Q4844" s="39">
        <f>IF(E4844=P4844,0,1)</f>
        <v>0</v>
      </c>
      <c r="R4844" s="39">
        <f>VLOOKUP(A4844,'[1]2019.11'!$A:$F,6,0)</f>
        <v>1140</v>
      </c>
      <c r="S4844" s="39">
        <f>IF(F4844=R4844,0,1)</f>
        <v>1</v>
      </c>
      <c r="T4844" s="39">
        <f>VLOOKUP(A4844,'[1]2019.30'!$A:$F,6,0)</f>
        <v>1358</v>
      </c>
      <c r="U4844" s="39">
        <f>IF(F4844=T4844,0,1)</f>
        <v>0</v>
      </c>
      <c r="V4844" s="39" t="s">
        <v>7968</v>
      </c>
      <c r="W4844" s="39">
        <f>IF(G4844=V4844,0,1)</f>
        <v>0</v>
      </c>
      <c r="X4844" s="39" t="str">
        <f>VLOOKUP(A4844,'[1]2019.30'!$A:$B,2,0)</f>
        <v>卵巢输卵管切除术</v>
      </c>
      <c r="Y4844" s="39">
        <f t="shared" ref="Y4844:Y4848" si="1052">IF(B4844=X4844,0,1)</f>
        <v>0</v>
      </c>
      <c r="Z4844" s="39">
        <v>0</v>
      </c>
      <c r="AA4844" s="39">
        <f t="shared" ref="AA4844:AA4848" si="1053">IF(C4844=Z4844,0,1)</f>
        <v>0</v>
      </c>
      <c r="AB4844" s="39" t="e">
        <f>VLOOKUP(A4844,'[1]2019.30'!$A:$D,4,0)</f>
        <v>#REF!</v>
      </c>
      <c r="AC4844" s="39" t="e">
        <f t="shared" ref="AC4844:AC4848" si="1054">IF(D4844=AB4844,0,1)</f>
        <v>#REF!</v>
      </c>
      <c r="AD4844" s="39" t="str">
        <f>VLOOKUP(A4844,'[1]2019.30'!$A:$E,5,0)</f>
        <v>单侧</v>
      </c>
      <c r="AE4844" s="39">
        <f t="shared" ref="AE4844:AE4848" si="1055">IF(E4844=AD4844,0,1)</f>
        <v>0</v>
      </c>
      <c r="AF4844" s="39">
        <f>VLOOKUP(A4844,'[1]2019.30'!$A:$F,6,0)</f>
        <v>1358</v>
      </c>
      <c r="AG4844" s="39">
        <f t="shared" ref="AG4844:AG4848" si="1056">IF(F4844=AF4844,0,1)</f>
        <v>0</v>
      </c>
      <c r="AH4844" s="39" t="s">
        <v>7968</v>
      </c>
      <c r="AI4844" s="39">
        <f>IF(G4844=AH4844,0,1)</f>
        <v>0</v>
      </c>
      <c r="AJ4844" s="39" t="e">
        <f>VLOOKUP(A4844,[2]修订!$B:$C,2,0)</f>
        <v>#N/A</v>
      </c>
    </row>
    <row r="4845" s="39" customFormat="1" spans="1:36">
      <c r="A4845" s="55">
        <v>331301009</v>
      </c>
      <c r="B4845" s="52" t="s">
        <v>7980</v>
      </c>
      <c r="C4845" s="52" t="s">
        <v>7981</v>
      </c>
      <c r="D4845" s="52"/>
      <c r="E4845" s="56" t="s">
        <v>507</v>
      </c>
      <c r="F4845" s="56">
        <v>950</v>
      </c>
      <c r="G4845" s="52"/>
      <c r="H4845" s="47"/>
      <c r="I4845" s="44"/>
      <c r="J4845" s="39" t="e">
        <f>VLOOKUP(A4845,'[1]2019.11'!$A:$B,2,0)</f>
        <v>#N/A</v>
      </c>
      <c r="X4845" s="39" t="e">
        <f>VLOOKUP(A4845,'[1]2019.30'!$A:$B,2,0)</f>
        <v>#N/A</v>
      </c>
      <c r="AJ4845" s="39" t="e">
        <f>VLOOKUP(A4845,[2]修订!$B:$C,2,0)</f>
        <v>#N/A</v>
      </c>
    </row>
    <row r="4846" s="39" customFormat="1" spans="1:36">
      <c r="A4846" s="55">
        <v>331301010</v>
      </c>
      <c r="B4846" s="52" t="s">
        <v>7982</v>
      </c>
      <c r="C4846" s="52"/>
      <c r="D4846" s="52" t="s">
        <v>4589</v>
      </c>
      <c r="E4846" s="56" t="s">
        <v>507</v>
      </c>
      <c r="F4846" s="56">
        <v>2450</v>
      </c>
      <c r="G4846" s="52"/>
      <c r="H4846" s="47"/>
      <c r="I4846" s="44"/>
      <c r="J4846" s="39" t="e">
        <f>VLOOKUP(A4846,'[1]2019.11'!$A:$B,2,0)</f>
        <v>#N/A</v>
      </c>
      <c r="X4846" s="39" t="e">
        <f>VLOOKUP(A4846,'[1]2019.30'!$A:$B,2,0)</f>
        <v>#N/A</v>
      </c>
      <c r="AJ4846" s="39" t="e">
        <f>VLOOKUP(A4846,[2]修订!$B:$C,2,0)</f>
        <v>#N/A</v>
      </c>
    </row>
    <row r="4847" s="39" customFormat="1" spans="1:36">
      <c r="A4847" s="55">
        <v>331302</v>
      </c>
      <c r="B4847" s="52" t="s">
        <v>7983</v>
      </c>
      <c r="C4847" s="52"/>
      <c r="D4847" s="52"/>
      <c r="E4847" s="56"/>
      <c r="F4847" s="56"/>
      <c r="G4847" s="52"/>
      <c r="H4847" s="47"/>
      <c r="I4847" s="44"/>
      <c r="J4847" s="39" t="str">
        <f>VLOOKUP(A4847,'[1]2019.11'!$A:$B,2,0)</f>
        <v>输卵管手术</v>
      </c>
      <c r="K4847" s="39">
        <f>IF(B4847=J4847,0,1)</f>
        <v>0</v>
      </c>
      <c r="L4847" s="39">
        <v>0</v>
      </c>
      <c r="M4847" s="39">
        <f>IF(C4847=L4847,0,1)</f>
        <v>0</v>
      </c>
      <c r="N4847" s="39" t="e">
        <f>VLOOKUP(A4847,'[1]2019.11'!$A:$D,4,0)</f>
        <v>#REF!</v>
      </c>
      <c r="O4847" s="39" t="e">
        <f>IF(D4847=N4847,0,1)</f>
        <v>#REF!</v>
      </c>
      <c r="P4847" s="39" t="e">
        <f>VLOOKUP(A4847:A4848,'[1]2019.11'!$A:$E,5,0)</f>
        <v>#REF!</v>
      </c>
      <c r="Q4847" s="39" t="e">
        <f>IF(E4847=P4847,0,1)</f>
        <v>#REF!</v>
      </c>
      <c r="R4847" s="39" t="e">
        <f>VLOOKUP(A4847,'[1]2019.11'!$A:$F,6,0)</f>
        <v>#REF!</v>
      </c>
      <c r="S4847" s="39" t="e">
        <f>IF(F4847=R4847,0,1)</f>
        <v>#REF!</v>
      </c>
      <c r="V4847" s="39">
        <v>0</v>
      </c>
      <c r="W4847" s="39">
        <f>IF(G4847=V4847,0,1)</f>
        <v>0</v>
      </c>
      <c r="X4847" s="39" t="str">
        <f>VLOOKUP(A4847,'[1]2019.30'!$A:$B,2,0)</f>
        <v>输卵管手术</v>
      </c>
      <c r="Y4847" s="39">
        <f t="shared" si="1052"/>
        <v>0</v>
      </c>
      <c r="Z4847" s="39">
        <v>0</v>
      </c>
      <c r="AA4847" s="39">
        <f t="shared" si="1053"/>
        <v>0</v>
      </c>
      <c r="AB4847" s="39" t="e">
        <f>VLOOKUP(A4847,'[1]2019.30'!$A:$D,4,0)</f>
        <v>#REF!</v>
      </c>
      <c r="AC4847" s="39" t="e">
        <f t="shared" si="1054"/>
        <v>#REF!</v>
      </c>
      <c r="AD4847" s="39" t="e">
        <f>VLOOKUP(A4847,'[1]2019.30'!$A:$E,5,0)</f>
        <v>#REF!</v>
      </c>
      <c r="AE4847" s="39" t="e">
        <f t="shared" si="1055"/>
        <v>#REF!</v>
      </c>
      <c r="AF4847" s="39" t="e">
        <f>VLOOKUP(A4847,'[1]2019.30'!$A:$F,6,0)</f>
        <v>#REF!</v>
      </c>
      <c r="AG4847" s="39" t="e">
        <f t="shared" si="1056"/>
        <v>#REF!</v>
      </c>
      <c r="AH4847" s="39">
        <v>0</v>
      </c>
      <c r="AI4847" s="39">
        <f>IF(G4847=AH4847,0,1)</f>
        <v>0</v>
      </c>
      <c r="AJ4847" s="39" t="e">
        <f>VLOOKUP(A4847,[2]修订!$B:$C,2,0)</f>
        <v>#N/A</v>
      </c>
    </row>
    <row r="4848" s="39" customFormat="1" spans="1:36">
      <c r="A4848" s="55">
        <v>331302001</v>
      </c>
      <c r="B4848" s="52" t="s">
        <v>7984</v>
      </c>
      <c r="C4848" s="52" t="s">
        <v>7985</v>
      </c>
      <c r="D4848" s="52" t="s">
        <v>7058</v>
      </c>
      <c r="E4848" s="56" t="s">
        <v>28</v>
      </c>
      <c r="F4848" s="56">
        <v>690</v>
      </c>
      <c r="G4848" s="52"/>
      <c r="H4848" s="47" t="s">
        <v>68</v>
      </c>
      <c r="I4848" s="44"/>
      <c r="J4848" s="39" t="e">
        <f>VLOOKUP(A4848,'[1]2019.11'!$A:$B,2,0)</f>
        <v>#N/A</v>
      </c>
      <c r="X4848" s="39" t="str">
        <f>VLOOKUP(A4848,'[1]2019.30'!$A:$B,2,0)</f>
        <v>输卵管结扎术</v>
      </c>
      <c r="Y4848" s="39">
        <f t="shared" si="1052"/>
        <v>0</v>
      </c>
      <c r="Z4848" s="39" t="s">
        <v>7985</v>
      </c>
      <c r="AA4848" s="39">
        <f t="shared" si="1053"/>
        <v>0</v>
      </c>
      <c r="AB4848" s="39" t="str">
        <f>VLOOKUP(A4848,'[1]2019.30'!$A:$D,4,0)</f>
        <v>银夹</v>
      </c>
      <c r="AC4848" s="39">
        <f t="shared" si="1054"/>
        <v>0</v>
      </c>
      <c r="AD4848" s="39" t="str">
        <f>VLOOKUP(A4848,'[1]2019.30'!$A:$E,5,0)</f>
        <v>次</v>
      </c>
      <c r="AE4848" s="39">
        <f t="shared" si="1055"/>
        <v>0</v>
      </c>
      <c r="AF4848" s="39">
        <f>VLOOKUP(A4848,'[1]2019.30'!$A:$F,6,0)</f>
        <v>690</v>
      </c>
      <c r="AG4848" s="39">
        <f t="shared" si="1056"/>
        <v>0</v>
      </c>
      <c r="AH4848" s="39">
        <v>0</v>
      </c>
      <c r="AI4848" s="39">
        <f>IF(G4848=AH4848,0,1)</f>
        <v>0</v>
      </c>
      <c r="AJ4848" s="39" t="e">
        <f>VLOOKUP(A4848,[2]修订!$B:$C,2,0)</f>
        <v>#N/A</v>
      </c>
    </row>
    <row r="4849" s="39" customFormat="1" spans="1:36">
      <c r="A4849" s="55">
        <v>331302002</v>
      </c>
      <c r="B4849" s="52" t="s">
        <v>7986</v>
      </c>
      <c r="C4849" s="52"/>
      <c r="D4849" s="52"/>
      <c r="E4849" s="56" t="s">
        <v>28</v>
      </c>
      <c r="F4849" s="56">
        <v>1300</v>
      </c>
      <c r="G4849" s="52"/>
      <c r="H4849" s="47"/>
      <c r="I4849" s="44"/>
      <c r="J4849" s="39" t="e">
        <f>VLOOKUP(A4849,'[1]2019.11'!$A:$B,2,0)</f>
        <v>#N/A</v>
      </c>
      <c r="X4849" s="39" t="e">
        <f>VLOOKUP(A4849,'[1]2019.30'!$A:$B,2,0)</f>
        <v>#N/A</v>
      </c>
      <c r="AJ4849" s="39" t="e">
        <f>VLOOKUP(A4849,[2]修订!$B:$C,2,0)</f>
        <v>#N/A</v>
      </c>
    </row>
    <row r="4850" s="39" customFormat="1" spans="1:36">
      <c r="A4850" s="55">
        <v>331302003</v>
      </c>
      <c r="B4850" s="52" t="s">
        <v>7987</v>
      </c>
      <c r="C4850" s="52" t="s">
        <v>7988</v>
      </c>
      <c r="D4850" s="52"/>
      <c r="E4850" s="56" t="s">
        <v>28</v>
      </c>
      <c r="F4850" s="56">
        <v>1680</v>
      </c>
      <c r="G4850" s="52"/>
      <c r="H4850" s="47" t="s">
        <v>68</v>
      </c>
      <c r="I4850" s="44"/>
      <c r="J4850" s="39" t="e">
        <f>VLOOKUP(A4850,'[1]2019.11'!$A:$B,2,0)</f>
        <v>#N/A</v>
      </c>
      <c r="X4850" s="39" t="str">
        <f>VLOOKUP(A4850,'[1]2019.30'!$A:$B,2,0)</f>
        <v>输卵管修复整形术</v>
      </c>
      <c r="Y4850" s="39">
        <f t="shared" ref="Y4850:Y4854" si="1057">IF(B4850=X4850,0,1)</f>
        <v>0</v>
      </c>
      <c r="Z4850" s="39" t="s">
        <v>7988</v>
      </c>
      <c r="AA4850" s="39">
        <f t="shared" ref="AA4850:AA4854" si="1058">IF(C4850=Z4850,0,1)</f>
        <v>0</v>
      </c>
      <c r="AB4850" s="39" t="e">
        <f>VLOOKUP(A4850,'[1]2019.30'!$A:$D,4,0)</f>
        <v>#REF!</v>
      </c>
      <c r="AC4850" s="39" t="e">
        <f t="shared" ref="AC4850:AC4854" si="1059">IF(D4850=AB4850,0,1)</f>
        <v>#REF!</v>
      </c>
      <c r="AD4850" s="39" t="str">
        <f>VLOOKUP(A4850,'[1]2019.30'!$A:$E,5,0)</f>
        <v>次</v>
      </c>
      <c r="AE4850" s="39">
        <f t="shared" ref="AE4850:AE4854" si="1060">IF(E4850=AD4850,0,1)</f>
        <v>0</v>
      </c>
      <c r="AF4850" s="39">
        <f>VLOOKUP(A4850,'[1]2019.30'!$A:$F,6,0)</f>
        <v>1680</v>
      </c>
      <c r="AG4850" s="39">
        <f t="shared" ref="AG4850:AG4854" si="1061">IF(F4850=AF4850,0,1)</f>
        <v>0</v>
      </c>
      <c r="AH4850" s="39">
        <v>0</v>
      </c>
      <c r="AI4850" s="39">
        <f>IF(G4850=AH4850,0,1)</f>
        <v>0</v>
      </c>
      <c r="AJ4850" s="39" t="e">
        <f>VLOOKUP(A4850,[2]修订!$B:$C,2,0)</f>
        <v>#N/A</v>
      </c>
    </row>
    <row r="4851" s="39" customFormat="1" ht="27" spans="1:36">
      <c r="A4851" s="55">
        <v>331302004</v>
      </c>
      <c r="B4851" s="52" t="s">
        <v>7989</v>
      </c>
      <c r="C4851" s="52" t="s">
        <v>7990</v>
      </c>
      <c r="D4851" s="52"/>
      <c r="E4851" s="56" t="s">
        <v>28</v>
      </c>
      <c r="F4851" s="56">
        <v>1235</v>
      </c>
      <c r="G4851" s="52"/>
      <c r="H4851" s="47" t="s">
        <v>40</v>
      </c>
      <c r="I4851" s="44"/>
      <c r="J4851" s="39" t="str">
        <f>VLOOKUP(A4851,'[1]2019.11'!$A:$B,2,0)</f>
        <v>输卵管切除术</v>
      </c>
      <c r="K4851" s="39">
        <f>IF(B4851=J4851,0,1)</f>
        <v>0</v>
      </c>
      <c r="L4851" s="39" t="s">
        <v>7990</v>
      </c>
      <c r="M4851" s="39">
        <f>IF(C4851=L4851,0,1)</f>
        <v>0</v>
      </c>
      <c r="N4851" s="39" t="e">
        <f>VLOOKUP(A4851,'[1]2019.11'!$A:$D,4,0)</f>
        <v>#REF!</v>
      </c>
      <c r="O4851" s="39" t="e">
        <f>IF(D4851=N4851,0,1)</f>
        <v>#REF!</v>
      </c>
      <c r="P4851" s="39" t="str">
        <f>VLOOKUP(A4851:A4852,'[1]2019.11'!$A:$E,5,0)</f>
        <v>次</v>
      </c>
      <c r="Q4851" s="39">
        <f>IF(E4851=P4851,0,1)</f>
        <v>0</v>
      </c>
      <c r="R4851" s="39">
        <f>VLOOKUP(A4851,'[1]2019.11'!$A:$F,6,0)</f>
        <v>1140</v>
      </c>
      <c r="S4851" s="39">
        <f>IF(F4851=R4851,0,1)</f>
        <v>1</v>
      </c>
      <c r="T4851" s="39">
        <f>VLOOKUP(A4851,'[1]2019.30'!$A:$F,6,0)</f>
        <v>1235</v>
      </c>
      <c r="U4851" s="39">
        <f>IF(F4851=T4851,0,1)</f>
        <v>0</v>
      </c>
      <c r="V4851" s="39">
        <v>0</v>
      </c>
      <c r="W4851" s="39">
        <f>IF(G4851=V4851,0,1)</f>
        <v>0</v>
      </c>
      <c r="X4851" s="39" t="str">
        <f>VLOOKUP(A4851,'[1]2019.30'!$A:$B,2,0)</f>
        <v>输卵管切除术</v>
      </c>
      <c r="Y4851" s="39">
        <f t="shared" si="1057"/>
        <v>0</v>
      </c>
      <c r="Z4851" s="39" t="s">
        <v>7990</v>
      </c>
      <c r="AA4851" s="39">
        <f t="shared" si="1058"/>
        <v>0</v>
      </c>
      <c r="AB4851" s="39" t="e">
        <f>VLOOKUP(A4851,'[1]2019.30'!$A:$D,4,0)</f>
        <v>#REF!</v>
      </c>
      <c r="AC4851" s="39" t="e">
        <f t="shared" si="1059"/>
        <v>#REF!</v>
      </c>
      <c r="AD4851" s="39" t="str">
        <f>VLOOKUP(A4851,'[1]2019.30'!$A:$E,5,0)</f>
        <v>次</v>
      </c>
      <c r="AE4851" s="39">
        <f t="shared" si="1060"/>
        <v>0</v>
      </c>
      <c r="AF4851" s="39">
        <f>VLOOKUP(A4851,'[1]2019.30'!$A:$F,6,0)</f>
        <v>1235</v>
      </c>
      <c r="AG4851" s="39">
        <f t="shared" si="1061"/>
        <v>0</v>
      </c>
      <c r="AH4851" s="39">
        <v>0</v>
      </c>
      <c r="AI4851" s="39">
        <f>IF(G4851=AH4851,0,1)</f>
        <v>0</v>
      </c>
      <c r="AJ4851" s="39" t="e">
        <f>VLOOKUP(A4851,[2]修订!$B:$C,2,0)</f>
        <v>#N/A</v>
      </c>
    </row>
    <row r="4852" s="39" customFormat="1" spans="1:36">
      <c r="A4852" s="55">
        <v>331302005</v>
      </c>
      <c r="B4852" s="52" t="s">
        <v>7991</v>
      </c>
      <c r="C4852" s="52"/>
      <c r="D4852" s="52" t="s">
        <v>4589</v>
      </c>
      <c r="E4852" s="56" t="s">
        <v>28</v>
      </c>
      <c r="F4852" s="56">
        <v>1850</v>
      </c>
      <c r="G4852" s="52"/>
      <c r="H4852" s="47"/>
      <c r="I4852" s="44"/>
      <c r="J4852" s="39" t="e">
        <f>VLOOKUP(A4852,'[1]2019.11'!$A:$B,2,0)</f>
        <v>#N/A</v>
      </c>
      <c r="X4852" s="39" t="e">
        <f>VLOOKUP(A4852,'[1]2019.30'!$A:$B,2,0)</f>
        <v>#N/A</v>
      </c>
      <c r="AJ4852" s="39" t="e">
        <f>VLOOKUP(A4852,[2]修订!$B:$C,2,0)</f>
        <v>#N/A</v>
      </c>
    </row>
    <row r="4853" s="39" customFormat="1" spans="1:36">
      <c r="A4853" s="55">
        <v>331302006</v>
      </c>
      <c r="B4853" s="52" t="s">
        <v>7992</v>
      </c>
      <c r="C4853" s="52"/>
      <c r="D4853" s="52"/>
      <c r="E4853" s="56" t="s">
        <v>28</v>
      </c>
      <c r="F4853" s="56">
        <v>910</v>
      </c>
      <c r="G4853" s="52"/>
      <c r="H4853" s="47" t="s">
        <v>68</v>
      </c>
      <c r="I4853" s="44"/>
      <c r="J4853" s="39" t="e">
        <f>VLOOKUP(A4853,'[1]2019.11'!$A:$B,2,0)</f>
        <v>#N/A</v>
      </c>
      <c r="X4853" s="39" t="str">
        <f>VLOOKUP(A4853,'[1]2019.30'!$A:$B,2,0)</f>
        <v>经输卵管镜插管通水术</v>
      </c>
      <c r="Y4853" s="39">
        <f t="shared" si="1057"/>
        <v>0</v>
      </c>
      <c r="Z4853" s="39">
        <v>0</v>
      </c>
      <c r="AA4853" s="39">
        <f t="shared" si="1058"/>
        <v>0</v>
      </c>
      <c r="AB4853" s="39" t="e">
        <f>VLOOKUP(A4853,'[1]2019.30'!$A:$D,4,0)</f>
        <v>#REF!</v>
      </c>
      <c r="AC4853" s="39" t="e">
        <f t="shared" si="1059"/>
        <v>#REF!</v>
      </c>
      <c r="AD4853" s="39" t="str">
        <f>VLOOKUP(A4853,'[1]2019.30'!$A:$E,5,0)</f>
        <v>次</v>
      </c>
      <c r="AE4853" s="39">
        <f t="shared" si="1060"/>
        <v>0</v>
      </c>
      <c r="AF4853" s="39">
        <f>VLOOKUP(A4853,'[1]2019.30'!$A:$F,6,0)</f>
        <v>910</v>
      </c>
      <c r="AG4853" s="39">
        <f t="shared" si="1061"/>
        <v>0</v>
      </c>
      <c r="AH4853" s="39">
        <v>0</v>
      </c>
      <c r="AI4853" s="39">
        <f>IF(G4853=AH4853,0,1)</f>
        <v>0</v>
      </c>
      <c r="AJ4853" s="39" t="e">
        <f>VLOOKUP(A4853,[2]修订!$B:$C,2,0)</f>
        <v>#N/A</v>
      </c>
    </row>
    <row r="4854" s="39" customFormat="1" spans="1:36">
      <c r="A4854" s="55">
        <v>331302007</v>
      </c>
      <c r="B4854" s="52" t="s">
        <v>7993</v>
      </c>
      <c r="C4854" s="52"/>
      <c r="D4854" s="52"/>
      <c r="E4854" s="56" t="s">
        <v>28</v>
      </c>
      <c r="F4854" s="56">
        <v>990</v>
      </c>
      <c r="G4854" s="52"/>
      <c r="H4854" s="47" t="s">
        <v>68</v>
      </c>
      <c r="I4854" s="44"/>
      <c r="J4854" s="39" t="e">
        <f>VLOOKUP(A4854,'[1]2019.11'!$A:$B,2,0)</f>
        <v>#N/A</v>
      </c>
      <c r="X4854" s="39" t="str">
        <f>VLOOKUP(A4854,'[1]2019.30'!$A:$B,2,0)</f>
        <v>输卵管选择性插管术</v>
      </c>
      <c r="Y4854" s="39">
        <f t="shared" si="1057"/>
        <v>0</v>
      </c>
      <c r="Z4854" s="39">
        <v>0</v>
      </c>
      <c r="AA4854" s="39">
        <f t="shared" si="1058"/>
        <v>0</v>
      </c>
      <c r="AB4854" s="39" t="e">
        <f>VLOOKUP(A4854,'[1]2019.30'!$A:$D,4,0)</f>
        <v>#REF!</v>
      </c>
      <c r="AC4854" s="39" t="e">
        <f t="shared" si="1059"/>
        <v>#REF!</v>
      </c>
      <c r="AD4854" s="39" t="str">
        <f>VLOOKUP(A4854,'[1]2019.30'!$A:$E,5,0)</f>
        <v>次</v>
      </c>
      <c r="AE4854" s="39">
        <f t="shared" si="1060"/>
        <v>0</v>
      </c>
      <c r="AF4854" s="39">
        <f>VLOOKUP(A4854,'[1]2019.30'!$A:$F,6,0)</f>
        <v>990</v>
      </c>
      <c r="AG4854" s="39">
        <f t="shared" si="1061"/>
        <v>0</v>
      </c>
      <c r="AH4854" s="39">
        <v>0</v>
      </c>
      <c r="AI4854" s="39">
        <f>IF(G4854=AH4854,0,1)</f>
        <v>0</v>
      </c>
      <c r="AJ4854" s="39" t="e">
        <f>VLOOKUP(A4854,[2]修订!$B:$C,2,0)</f>
        <v>#N/A</v>
      </c>
    </row>
    <row r="4855" s="39" customFormat="1" ht="24" spans="1:36">
      <c r="A4855" s="55">
        <v>331302008</v>
      </c>
      <c r="B4855" s="52" t="s">
        <v>7994</v>
      </c>
      <c r="C4855" s="52"/>
      <c r="D4855" s="52"/>
      <c r="E4855" s="56" t="s">
        <v>28</v>
      </c>
      <c r="F4855" s="56">
        <v>470</v>
      </c>
      <c r="G4855" s="52"/>
      <c r="H4855" s="47"/>
      <c r="I4855" s="44"/>
      <c r="J4855" s="39" t="e">
        <f>VLOOKUP(A4855,'[1]2019.11'!$A:$B,2,0)</f>
        <v>#N/A</v>
      </c>
      <c r="X4855" s="39" t="e">
        <f>VLOOKUP(A4855,'[1]2019.30'!$A:$B,2,0)</f>
        <v>#N/A</v>
      </c>
      <c r="AJ4855" s="39" t="e">
        <f>VLOOKUP(A4855,[2]修订!$B:$C,2,0)</f>
        <v>#N/A</v>
      </c>
    </row>
    <row r="4856" s="39" customFormat="1" spans="1:36">
      <c r="A4856" s="55">
        <v>331302009</v>
      </c>
      <c r="B4856" s="52" t="s">
        <v>7995</v>
      </c>
      <c r="C4856" s="52"/>
      <c r="D4856" s="52"/>
      <c r="E4856" s="56" t="s">
        <v>28</v>
      </c>
      <c r="F4856" s="56">
        <v>1560</v>
      </c>
      <c r="G4856" s="52"/>
      <c r="H4856" s="47" t="s">
        <v>68</v>
      </c>
      <c r="I4856" s="44"/>
      <c r="J4856" s="39" t="e">
        <f>VLOOKUP(A4856,'[1]2019.11'!$A:$B,2,0)</f>
        <v>#N/A</v>
      </c>
      <c r="X4856" s="39" t="str">
        <f>VLOOKUP(A4856,'[1]2019.30'!$A:$B,2,0)</f>
        <v>输卵管宫角植入术</v>
      </c>
      <c r="Y4856" s="39">
        <f t="shared" ref="Y4856:Y4860" si="1062">IF(B4856=X4856,0,1)</f>
        <v>0</v>
      </c>
      <c r="Z4856" s="39">
        <v>0</v>
      </c>
      <c r="AA4856" s="39">
        <f t="shared" ref="AA4856:AA4860" si="1063">IF(C4856=Z4856,0,1)</f>
        <v>0</v>
      </c>
      <c r="AB4856" s="39" t="e">
        <f>VLOOKUP(A4856,'[1]2019.30'!$A:$D,4,0)</f>
        <v>#REF!</v>
      </c>
      <c r="AC4856" s="39" t="e">
        <f t="shared" ref="AC4856:AC4860" si="1064">IF(D4856=AB4856,0,1)</f>
        <v>#REF!</v>
      </c>
      <c r="AD4856" s="39" t="str">
        <f>VLOOKUP(A4856,'[1]2019.30'!$A:$E,5,0)</f>
        <v>次</v>
      </c>
      <c r="AE4856" s="39">
        <f t="shared" ref="AE4856:AE4860" si="1065">IF(E4856=AD4856,0,1)</f>
        <v>0</v>
      </c>
      <c r="AF4856" s="39">
        <f>VLOOKUP(A4856,'[1]2019.30'!$A:$F,6,0)</f>
        <v>1560</v>
      </c>
      <c r="AG4856" s="39">
        <f t="shared" ref="AG4856:AG4860" si="1066">IF(F4856=AF4856,0,1)</f>
        <v>0</v>
      </c>
      <c r="AH4856" s="39">
        <v>0</v>
      </c>
      <c r="AI4856" s="39">
        <f>IF(G4856=AH4856,0,1)</f>
        <v>0</v>
      </c>
      <c r="AJ4856" s="39" t="e">
        <f>VLOOKUP(A4856,[2]修订!$B:$C,2,0)</f>
        <v>#N/A</v>
      </c>
    </row>
    <row r="4857" s="39" customFormat="1" spans="1:36">
      <c r="A4857" s="55">
        <v>331302010</v>
      </c>
      <c r="B4857" s="52" t="s">
        <v>7996</v>
      </c>
      <c r="C4857" s="52" t="s">
        <v>7997</v>
      </c>
      <c r="D4857" s="52"/>
      <c r="E4857" s="56" t="s">
        <v>28</v>
      </c>
      <c r="F4857" s="56">
        <v>1100</v>
      </c>
      <c r="G4857" s="52"/>
      <c r="H4857" s="47"/>
      <c r="I4857" s="44"/>
      <c r="J4857" s="39" t="e">
        <f>VLOOKUP(A4857,'[1]2019.11'!$A:$B,2,0)</f>
        <v>#N/A</v>
      </c>
      <c r="X4857" s="39" t="e">
        <f>VLOOKUP(A4857,'[1]2019.30'!$A:$B,2,0)</f>
        <v>#N/A</v>
      </c>
      <c r="AJ4857" s="39" t="e">
        <f>VLOOKUP(A4857,[2]修订!$B:$C,2,0)</f>
        <v>#N/A</v>
      </c>
    </row>
    <row r="4858" s="39" customFormat="1" spans="1:36">
      <c r="A4858" s="55">
        <v>331303</v>
      </c>
      <c r="B4858" s="52" t="s">
        <v>7998</v>
      </c>
      <c r="C4858" s="52"/>
      <c r="D4858" s="52"/>
      <c r="E4858" s="56"/>
      <c r="F4858" s="56"/>
      <c r="G4858" s="52"/>
      <c r="H4858" s="47"/>
      <c r="I4858" s="44"/>
      <c r="J4858" s="39" t="str">
        <f>VLOOKUP(A4858,'[1]2019.11'!$A:$B,2,0)</f>
        <v>子宫手术</v>
      </c>
      <c r="K4858" s="39">
        <f>IF(B4858=J4858,0,1)</f>
        <v>0</v>
      </c>
      <c r="L4858" s="39">
        <v>0</v>
      </c>
      <c r="M4858" s="39">
        <f>IF(C4858=L4858,0,1)</f>
        <v>0</v>
      </c>
      <c r="N4858" s="39" t="e">
        <f>VLOOKUP(A4858,'[1]2019.11'!$A:$D,4,0)</f>
        <v>#REF!</v>
      </c>
      <c r="O4858" s="39" t="e">
        <f>IF(D4858=N4858,0,1)</f>
        <v>#REF!</v>
      </c>
      <c r="P4858" s="39" t="e">
        <f>VLOOKUP(A4858:A4859,'[1]2019.11'!$A:$E,5,0)</f>
        <v>#REF!</v>
      </c>
      <c r="Q4858" s="39" t="e">
        <f>IF(E4858=P4858,0,1)</f>
        <v>#REF!</v>
      </c>
      <c r="R4858" s="39" t="e">
        <f>VLOOKUP(A4858,'[1]2019.11'!$A:$F,6,0)</f>
        <v>#REF!</v>
      </c>
      <c r="S4858" s="39" t="e">
        <f>IF(F4858=R4858,0,1)</f>
        <v>#REF!</v>
      </c>
      <c r="V4858" s="39">
        <v>0</v>
      </c>
      <c r="W4858" s="39">
        <f>IF(G4858=V4858,0,1)</f>
        <v>0</v>
      </c>
      <c r="X4858" s="39" t="str">
        <f>VLOOKUP(A4858,'[1]2019.30'!$A:$B,2,0)</f>
        <v>子宫手术</v>
      </c>
      <c r="Y4858" s="39">
        <f t="shared" si="1062"/>
        <v>0</v>
      </c>
      <c r="Z4858" s="39">
        <v>0</v>
      </c>
      <c r="AA4858" s="39">
        <f t="shared" si="1063"/>
        <v>0</v>
      </c>
      <c r="AB4858" s="39" t="e">
        <f>VLOOKUP(A4858,'[1]2019.30'!$A:$D,4,0)</f>
        <v>#REF!</v>
      </c>
      <c r="AC4858" s="39" t="e">
        <f t="shared" si="1064"/>
        <v>#REF!</v>
      </c>
      <c r="AD4858" s="39" t="e">
        <f>VLOOKUP(A4858,'[1]2019.30'!$A:$E,5,0)</f>
        <v>#REF!</v>
      </c>
      <c r="AE4858" s="39" t="e">
        <f t="shared" si="1065"/>
        <v>#REF!</v>
      </c>
      <c r="AF4858" s="39" t="e">
        <f>VLOOKUP(A4858,'[1]2019.30'!$A:$F,6,0)</f>
        <v>#REF!</v>
      </c>
      <c r="AG4858" s="39" t="e">
        <f t="shared" si="1066"/>
        <v>#REF!</v>
      </c>
      <c r="AH4858" s="39">
        <v>0</v>
      </c>
      <c r="AI4858" s="39">
        <f>IF(G4858=AH4858,0,1)</f>
        <v>0</v>
      </c>
      <c r="AJ4858" s="39" t="e">
        <f>VLOOKUP(A4858,[2]修订!$B:$C,2,0)</f>
        <v>#N/A</v>
      </c>
    </row>
    <row r="4859" s="39" customFormat="1" ht="40.5" spans="1:36">
      <c r="A4859" s="55">
        <v>331303001</v>
      </c>
      <c r="B4859" s="52" t="s">
        <v>7999</v>
      </c>
      <c r="C4859" s="52" t="s">
        <v>8000</v>
      </c>
      <c r="D4859" s="52"/>
      <c r="E4859" s="56" t="s">
        <v>28</v>
      </c>
      <c r="F4859" s="56">
        <v>280</v>
      </c>
      <c r="G4859" s="52"/>
      <c r="H4859" s="47" t="s">
        <v>593</v>
      </c>
      <c r="I4859" s="44"/>
      <c r="J4859" s="39" t="str">
        <f>VLOOKUP(A4859,'[1]2019.11'!$A:$B,2,0)</f>
        <v>宫颈息肉切除术</v>
      </c>
      <c r="K4859" s="39">
        <f>IF(B4859=J4859,0,1)</f>
        <v>0</v>
      </c>
      <c r="L4859" s="39" t="s">
        <v>8000</v>
      </c>
      <c r="M4859" s="39">
        <f>IF(C4859=L4859,0,1)</f>
        <v>0</v>
      </c>
      <c r="N4859" s="39" t="e">
        <f>VLOOKUP(A4859,'[1]2019.11'!$A:$D,4,0)</f>
        <v>#REF!</v>
      </c>
      <c r="O4859" s="39" t="e">
        <f>IF(D4859=N4859,0,1)</f>
        <v>#REF!</v>
      </c>
      <c r="P4859" s="39" t="str">
        <f>VLOOKUP(A4859:A4860,'[1]2019.11'!$A:$E,5,0)</f>
        <v>次</v>
      </c>
      <c r="Q4859" s="39">
        <f>IF(E4859=P4859,0,1)</f>
        <v>0</v>
      </c>
      <c r="R4859" s="39">
        <f>VLOOKUP(A4859,'[1]2019.11'!$A:$F,6,0)</f>
        <v>228</v>
      </c>
      <c r="S4859" s="39">
        <f>IF(F4859=R4859,0,1)</f>
        <v>1</v>
      </c>
      <c r="T4859" s="39">
        <f>VLOOKUP(A4859,'[1]2019.30'!$A:$F,6,0)</f>
        <v>220</v>
      </c>
      <c r="U4859" s="39">
        <f>IF(F4859=T4859,0,1)</f>
        <v>1</v>
      </c>
      <c r="V4859" s="39">
        <v>0</v>
      </c>
      <c r="W4859" s="39">
        <f>IF(G4859=V4859,0,1)</f>
        <v>0</v>
      </c>
      <c r="X4859" s="39" t="str">
        <f>VLOOKUP(A4859,'[1]2019.30'!$A:$B,2,0)</f>
        <v>宫颈息肉切除术</v>
      </c>
      <c r="Y4859" s="39">
        <f t="shared" si="1062"/>
        <v>0</v>
      </c>
      <c r="Z4859" s="39" t="s">
        <v>8000</v>
      </c>
      <c r="AA4859" s="39">
        <f t="shared" si="1063"/>
        <v>0</v>
      </c>
      <c r="AB4859" s="39" t="e">
        <f>VLOOKUP(A4859,'[1]2019.30'!$A:$D,4,0)</f>
        <v>#REF!</v>
      </c>
      <c r="AC4859" s="39" t="e">
        <f t="shared" si="1064"/>
        <v>#REF!</v>
      </c>
      <c r="AD4859" s="39" t="str">
        <f>VLOOKUP(A4859,'[1]2019.30'!$A:$E,5,0)</f>
        <v>次</v>
      </c>
      <c r="AE4859" s="39">
        <f t="shared" si="1065"/>
        <v>0</v>
      </c>
      <c r="AF4859" s="39">
        <f>VLOOKUP(A4859,'[1]2019.30'!$A:$F,6,0)</f>
        <v>220</v>
      </c>
      <c r="AG4859" s="39">
        <f t="shared" si="1066"/>
        <v>1</v>
      </c>
      <c r="AH4859" s="39">
        <v>0</v>
      </c>
      <c r="AI4859" s="39">
        <f>IF(G4859=AH4859,0,1)</f>
        <v>0</v>
      </c>
      <c r="AJ4859" s="39" t="e">
        <f>VLOOKUP(A4859,[2]修订!$B:$C,2,0)</f>
        <v>#N/A</v>
      </c>
    </row>
    <row r="4860" s="39" customFormat="1" ht="40.5" spans="1:36">
      <c r="A4860" s="55">
        <v>331303002</v>
      </c>
      <c r="B4860" s="52" t="s">
        <v>8001</v>
      </c>
      <c r="C4860" s="52"/>
      <c r="D4860" s="52"/>
      <c r="E4860" s="56" t="s">
        <v>28</v>
      </c>
      <c r="F4860" s="62">
        <v>2000</v>
      </c>
      <c r="G4860" s="52"/>
      <c r="H4860" s="47" t="s">
        <v>3381</v>
      </c>
      <c r="I4860" s="44"/>
      <c r="J4860" s="39" t="e">
        <f>VLOOKUP(A4860,'[1]2019.11'!$A:$B,2,0)</f>
        <v>#N/A</v>
      </c>
      <c r="X4860" s="39" t="str">
        <f>VLOOKUP(A4860,'[1]2019.30'!$A:$B,2,0)</f>
        <v>宫颈肌瘤剔除术</v>
      </c>
      <c r="Y4860" s="39">
        <f t="shared" si="1062"/>
        <v>0</v>
      </c>
      <c r="Z4860" s="39" t="s">
        <v>8002</v>
      </c>
      <c r="AA4860" s="39">
        <f t="shared" si="1063"/>
        <v>1</v>
      </c>
      <c r="AB4860" s="39" t="e">
        <f>VLOOKUP(A4860,'[1]2019.30'!$A:$D,4,0)</f>
        <v>#REF!</v>
      </c>
      <c r="AC4860" s="39" t="e">
        <f t="shared" si="1064"/>
        <v>#REF!</v>
      </c>
      <c r="AD4860" s="39" t="str">
        <f>VLOOKUP(A4860,'[1]2019.30'!$A:$E,5,0)</f>
        <v>次</v>
      </c>
      <c r="AE4860" s="39">
        <f t="shared" si="1065"/>
        <v>0</v>
      </c>
      <c r="AF4860" s="39">
        <f>VLOOKUP(A4860,'[1]2019.30'!$A:$F,6,0)</f>
        <v>1680</v>
      </c>
      <c r="AG4860" s="39">
        <f t="shared" si="1066"/>
        <v>1</v>
      </c>
      <c r="AH4860" s="39">
        <v>0</v>
      </c>
      <c r="AI4860" s="39">
        <f>IF(G4860=AH4860,0,1)</f>
        <v>0</v>
      </c>
      <c r="AJ4860" s="39" t="e">
        <f>VLOOKUP(A4860,[2]修订!$B:$C,2,0)</f>
        <v>#N/A</v>
      </c>
    </row>
    <row r="4861" s="39" customFormat="1" spans="1:36">
      <c r="A4861" s="55">
        <v>331303003</v>
      </c>
      <c r="B4861" s="52" t="s">
        <v>8003</v>
      </c>
      <c r="C4861" s="52" t="s">
        <v>8002</v>
      </c>
      <c r="D4861" s="52"/>
      <c r="E4861" s="56" t="s">
        <v>28</v>
      </c>
      <c r="F4861" s="56">
        <v>1200</v>
      </c>
      <c r="G4861" s="52"/>
      <c r="H4861" s="47"/>
      <c r="I4861" s="44"/>
      <c r="J4861" s="39" t="e">
        <f>VLOOKUP(A4861,'[1]2019.11'!$A:$B,2,0)</f>
        <v>#N/A</v>
      </c>
      <c r="X4861" s="39" t="e">
        <f>VLOOKUP(A4861,'[1]2019.30'!$A:$B,2,0)</f>
        <v>#N/A</v>
      </c>
      <c r="AJ4861" s="39" t="e">
        <f>VLOOKUP(A4861,[2]修订!$B:$C,2,0)</f>
        <v>#N/A</v>
      </c>
    </row>
    <row r="4862" s="39" customFormat="1" ht="27" spans="1:36">
      <c r="A4862" s="55">
        <v>331303004</v>
      </c>
      <c r="B4862" s="52" t="s">
        <v>8004</v>
      </c>
      <c r="C4862" s="52"/>
      <c r="D4862" s="52"/>
      <c r="E4862" s="56" t="s">
        <v>28</v>
      </c>
      <c r="F4862" s="56">
        <v>1160</v>
      </c>
      <c r="G4862" s="52"/>
      <c r="H4862" s="47" t="s">
        <v>40</v>
      </c>
      <c r="I4862" s="44"/>
      <c r="J4862" s="39" t="str">
        <f>VLOOKUP(A4862,'[1]2019.11'!$A:$B,2,0)</f>
        <v>宫颈锥形切除术</v>
      </c>
      <c r="K4862" s="39">
        <f>IF(B4862=J4862,0,1)</f>
        <v>0</v>
      </c>
      <c r="L4862" s="39">
        <v>0</v>
      </c>
      <c r="M4862" s="39">
        <f>IF(C4862=L4862,0,1)</f>
        <v>0</v>
      </c>
      <c r="N4862" s="39" t="e">
        <f>VLOOKUP(A4862,'[1]2019.11'!$A:$D,4,0)</f>
        <v>#REF!</v>
      </c>
      <c r="O4862" s="39" t="e">
        <f>IF(D4862=N4862,0,1)</f>
        <v>#REF!</v>
      </c>
      <c r="P4862" s="39" t="str">
        <f>VLOOKUP(A4862:A4863,'[1]2019.11'!$A:$E,5,0)</f>
        <v>次</v>
      </c>
      <c r="Q4862" s="39">
        <f>IF(E4862=P4862,0,1)</f>
        <v>0</v>
      </c>
      <c r="R4862" s="39">
        <f>VLOOKUP(A4862,'[1]2019.11'!$A:$F,6,0)</f>
        <v>1115</v>
      </c>
      <c r="S4862" s="39">
        <f>IF(F4862=R4862,0,1)</f>
        <v>1</v>
      </c>
      <c r="T4862" s="39">
        <f>VLOOKUP(A4862,'[1]2019.30'!$A:$F,6,0)</f>
        <v>1160</v>
      </c>
      <c r="U4862" s="39">
        <f>IF(F4862=T4862,0,1)</f>
        <v>0</v>
      </c>
      <c r="V4862" s="39">
        <v>0</v>
      </c>
      <c r="W4862" s="39">
        <f>IF(G4862=V4862,0,1)</f>
        <v>0</v>
      </c>
      <c r="X4862" s="39" t="str">
        <f>VLOOKUP(A4862,'[1]2019.30'!$A:$B,2,0)</f>
        <v>宫颈锥形切除术</v>
      </c>
      <c r="Y4862" s="39">
        <f>IF(B4862=X4862,0,1)</f>
        <v>0</v>
      </c>
      <c r="Z4862" s="39">
        <v>0</v>
      </c>
      <c r="AA4862" s="39">
        <f>IF(C4862=Z4862,0,1)</f>
        <v>0</v>
      </c>
      <c r="AB4862" s="39" t="e">
        <f>VLOOKUP(A4862,'[1]2019.30'!$A:$D,4,0)</f>
        <v>#REF!</v>
      </c>
      <c r="AC4862" s="39" t="e">
        <f>IF(D4862=AB4862,0,1)</f>
        <v>#REF!</v>
      </c>
      <c r="AD4862" s="39" t="str">
        <f>VLOOKUP(A4862,'[1]2019.30'!$A:$E,5,0)</f>
        <v>次</v>
      </c>
      <c r="AE4862" s="39">
        <f>IF(E4862=AD4862,0,1)</f>
        <v>0</v>
      </c>
      <c r="AF4862" s="39">
        <f>VLOOKUP(A4862,'[1]2019.30'!$A:$F,6,0)</f>
        <v>1160</v>
      </c>
      <c r="AG4862" s="39">
        <f>IF(F4862=AF4862,0,1)</f>
        <v>0</v>
      </c>
      <c r="AH4862" s="39">
        <v>0</v>
      </c>
      <c r="AI4862" s="39">
        <f>IF(G4862=AH4862,0,1)</f>
        <v>0</v>
      </c>
      <c r="AJ4862" s="39" t="e">
        <f>VLOOKUP(A4862,[2]修订!$B:$C,2,0)</f>
        <v>#N/A</v>
      </c>
    </row>
    <row r="4863" s="39" customFormat="1" ht="27" spans="1:36">
      <c r="A4863" s="55">
        <v>331303005</v>
      </c>
      <c r="B4863" s="52" t="s">
        <v>8005</v>
      </c>
      <c r="C4863" s="52"/>
      <c r="D4863" s="52"/>
      <c r="E4863" s="56" t="s">
        <v>28</v>
      </c>
      <c r="F4863" s="56">
        <v>1120</v>
      </c>
      <c r="G4863" s="52" t="s">
        <v>8006</v>
      </c>
      <c r="H4863" s="47" t="s">
        <v>40</v>
      </c>
      <c r="I4863" s="44"/>
      <c r="J4863" s="39" t="str">
        <f>VLOOKUP(A4863,'[1]2019.11'!$A:$B,2,0)</f>
        <v>宫颈环形电切术</v>
      </c>
      <c r="K4863" s="39">
        <f>IF(B4863=J4863,0,1)</f>
        <v>0</v>
      </c>
      <c r="L4863" s="39">
        <v>0</v>
      </c>
      <c r="M4863" s="39">
        <f>IF(C4863=L4863,0,1)</f>
        <v>0</v>
      </c>
      <c r="N4863" s="39" t="e">
        <f>VLOOKUP(A4863,'[1]2019.11'!$A:$D,4,0)</f>
        <v>#REF!</v>
      </c>
      <c r="O4863" s="39" t="e">
        <f>IF(D4863=N4863,0,1)</f>
        <v>#REF!</v>
      </c>
      <c r="P4863" s="39" t="str">
        <f>VLOOKUP(A4863:A4864,'[1]2019.11'!$A:$E,5,0)</f>
        <v>次</v>
      </c>
      <c r="Q4863" s="39">
        <f>IF(E4863=P4863,0,1)</f>
        <v>0</v>
      </c>
      <c r="R4863" s="39">
        <f>VLOOKUP(A4863,'[1]2019.11'!$A:$F,6,0)</f>
        <v>1092</v>
      </c>
      <c r="S4863" s="39">
        <f>IF(F4863=R4863,0,1)</f>
        <v>1</v>
      </c>
      <c r="T4863" s="39">
        <f>VLOOKUP(A4863,'[1]2019.30'!$A:$F,6,0)</f>
        <v>1120</v>
      </c>
      <c r="U4863" s="39">
        <f>IF(F4863=T4863,0,1)</f>
        <v>0</v>
      </c>
      <c r="V4863" s="39" t="s">
        <v>8006</v>
      </c>
      <c r="W4863" s="39">
        <f>IF(G4863=V4863,0,1)</f>
        <v>0</v>
      </c>
      <c r="X4863" s="39" t="str">
        <f>VLOOKUP(A4863,'[1]2019.30'!$A:$B,2,0)</f>
        <v>宫颈环形电切术</v>
      </c>
      <c r="Y4863" s="39">
        <f>IF(B4863=X4863,0,1)</f>
        <v>0</v>
      </c>
      <c r="Z4863" s="39">
        <v>0</v>
      </c>
      <c r="AA4863" s="39">
        <f>IF(C4863=Z4863,0,1)</f>
        <v>0</v>
      </c>
      <c r="AB4863" s="39" t="e">
        <f>VLOOKUP(A4863,'[1]2019.30'!$A:$D,4,0)</f>
        <v>#REF!</v>
      </c>
      <c r="AC4863" s="39" t="e">
        <f>IF(D4863=AB4863,0,1)</f>
        <v>#REF!</v>
      </c>
      <c r="AD4863" s="39" t="str">
        <f>VLOOKUP(A4863,'[1]2019.30'!$A:$E,5,0)</f>
        <v>次</v>
      </c>
      <c r="AE4863" s="39">
        <f>IF(E4863=AD4863,0,1)</f>
        <v>0</v>
      </c>
      <c r="AF4863" s="39">
        <f>VLOOKUP(A4863,'[1]2019.30'!$A:$F,6,0)</f>
        <v>1120</v>
      </c>
      <c r="AG4863" s="39">
        <f>IF(F4863=AF4863,0,1)</f>
        <v>0</v>
      </c>
      <c r="AH4863" s="39" t="s">
        <v>8006</v>
      </c>
      <c r="AI4863" s="39">
        <f>IF(G4863=AH4863,0,1)</f>
        <v>0</v>
      </c>
      <c r="AJ4863" s="39" t="e">
        <f>VLOOKUP(A4863,[2]修订!$B:$C,2,0)</f>
        <v>#N/A</v>
      </c>
    </row>
    <row r="4864" s="39" customFormat="1" spans="1:36">
      <c r="A4864" s="55">
        <v>331303006</v>
      </c>
      <c r="B4864" s="52" t="s">
        <v>8007</v>
      </c>
      <c r="C4864" s="52"/>
      <c r="D4864" s="52"/>
      <c r="E4864" s="56" t="s">
        <v>28</v>
      </c>
      <c r="F4864" s="56" t="s">
        <v>526</v>
      </c>
      <c r="G4864" s="52"/>
      <c r="H4864" s="47"/>
      <c r="I4864" s="44"/>
      <c r="J4864" s="39" t="e">
        <f>VLOOKUP(A4864,'[1]2019.11'!$A:$B,2,0)</f>
        <v>#N/A</v>
      </c>
      <c r="X4864" s="39" t="e">
        <f>VLOOKUP(A4864,'[1]2019.30'!$A:$B,2,0)</f>
        <v>#N/A</v>
      </c>
      <c r="AJ4864" s="39" t="e">
        <f>VLOOKUP(A4864,[2]修订!$B:$C,2,0)</f>
        <v>#N/A</v>
      </c>
    </row>
    <row r="4865" s="39" customFormat="1" spans="1:36">
      <c r="A4865" s="55">
        <v>331303007</v>
      </c>
      <c r="B4865" s="52" t="s">
        <v>8008</v>
      </c>
      <c r="C4865" s="52"/>
      <c r="D4865" s="52"/>
      <c r="E4865" s="56" t="s">
        <v>28</v>
      </c>
      <c r="F4865" s="56">
        <v>760</v>
      </c>
      <c r="G4865" s="52"/>
      <c r="H4865" s="47"/>
      <c r="I4865" s="44"/>
      <c r="J4865" s="39" t="e">
        <f>VLOOKUP(A4865,'[1]2019.11'!$A:$B,2,0)</f>
        <v>#N/A</v>
      </c>
      <c r="X4865" s="39" t="e">
        <f>VLOOKUP(A4865,'[1]2019.30'!$A:$B,2,0)</f>
        <v>#N/A</v>
      </c>
      <c r="AJ4865" s="39" t="e">
        <f>VLOOKUP(A4865,[2]修订!$B:$C,2,0)</f>
        <v>#N/A</v>
      </c>
    </row>
    <row r="4866" s="39" customFormat="1" ht="24" spans="1:36">
      <c r="A4866" s="55">
        <v>331303008</v>
      </c>
      <c r="B4866" s="52" t="s">
        <v>8009</v>
      </c>
      <c r="C4866" s="52" t="s">
        <v>8010</v>
      </c>
      <c r="D4866" s="52"/>
      <c r="E4866" s="56" t="s">
        <v>28</v>
      </c>
      <c r="F4866" s="56">
        <v>1300</v>
      </c>
      <c r="G4866" s="52"/>
      <c r="H4866" s="47"/>
      <c r="I4866" s="44"/>
      <c r="J4866" s="39" t="e">
        <f>VLOOKUP(A4866,'[1]2019.11'!$A:$B,2,0)</f>
        <v>#N/A</v>
      </c>
      <c r="X4866" s="39" t="e">
        <f>VLOOKUP(A4866,'[1]2019.30'!$A:$B,2,0)</f>
        <v>#N/A</v>
      </c>
      <c r="AJ4866" s="39" t="e">
        <f>VLOOKUP(A4866,[2]修订!$B:$C,2,0)</f>
        <v>#N/A</v>
      </c>
    </row>
    <row r="4867" s="39" customFormat="1" spans="1:36">
      <c r="A4867" s="55">
        <v>331303009</v>
      </c>
      <c r="B4867" s="52" t="s">
        <v>8011</v>
      </c>
      <c r="C4867" s="52"/>
      <c r="D4867" s="52"/>
      <c r="E4867" s="56" t="s">
        <v>28</v>
      </c>
      <c r="F4867" s="56">
        <v>930</v>
      </c>
      <c r="G4867" s="52" t="s">
        <v>8012</v>
      </c>
      <c r="H4867" s="47"/>
      <c r="I4867" s="44"/>
      <c r="J4867" s="39" t="e">
        <f>VLOOKUP(A4867,'[1]2019.11'!$A:$B,2,0)</f>
        <v>#N/A</v>
      </c>
      <c r="X4867" s="39" t="e">
        <f>VLOOKUP(A4867,'[1]2019.30'!$A:$B,2,0)</f>
        <v>#N/A</v>
      </c>
      <c r="AJ4867" s="39" t="e">
        <f>VLOOKUP(A4867,[2]修订!$B:$C,2,0)</f>
        <v>#N/A</v>
      </c>
    </row>
    <row r="4868" s="39" customFormat="1" spans="1:36">
      <c r="A4868" s="55">
        <v>331303010</v>
      </c>
      <c r="B4868" s="52" t="s">
        <v>8013</v>
      </c>
      <c r="C4868" s="52"/>
      <c r="D4868" s="52"/>
      <c r="E4868" s="56" t="s">
        <v>28</v>
      </c>
      <c r="F4868" s="56">
        <v>1140</v>
      </c>
      <c r="G4868" s="52"/>
      <c r="H4868" s="47" t="s">
        <v>68</v>
      </c>
      <c r="I4868" s="44"/>
      <c r="J4868" s="39" t="e">
        <f>VLOOKUP(A4868,'[1]2019.11'!$A:$B,2,0)</f>
        <v>#N/A</v>
      </c>
      <c r="X4868" s="39" t="str">
        <f>VLOOKUP(A4868,'[1]2019.30'!$A:$B,2,0)</f>
        <v>子宫修补术</v>
      </c>
      <c r="Y4868" s="39">
        <f t="shared" ref="Y4868:Y4876" si="1067">IF(B4868=X4868,0,1)</f>
        <v>0</v>
      </c>
      <c r="Z4868" s="39">
        <v>0</v>
      </c>
      <c r="AA4868" s="39">
        <f t="shared" ref="AA4868:AA4876" si="1068">IF(C4868=Z4868,0,1)</f>
        <v>0</v>
      </c>
      <c r="AB4868" s="39" t="e">
        <f>VLOOKUP(A4868,'[1]2019.30'!$A:$D,4,0)</f>
        <v>#REF!</v>
      </c>
      <c r="AC4868" s="39" t="e">
        <f t="shared" ref="AC4868:AC4876" si="1069">IF(D4868=AB4868,0,1)</f>
        <v>#REF!</v>
      </c>
      <c r="AD4868" s="39" t="str">
        <f>VLOOKUP(A4868,'[1]2019.30'!$A:$E,5,0)</f>
        <v>次</v>
      </c>
      <c r="AE4868" s="39">
        <f t="shared" ref="AE4868:AE4876" si="1070">IF(E4868=AD4868,0,1)</f>
        <v>0</v>
      </c>
      <c r="AF4868" s="39">
        <f>VLOOKUP(A4868,'[1]2019.30'!$A:$F,6,0)</f>
        <v>1140</v>
      </c>
      <c r="AG4868" s="39">
        <f t="shared" ref="AG4868:AG4876" si="1071">IF(F4868=AF4868,0,1)</f>
        <v>0</v>
      </c>
      <c r="AH4868" s="39">
        <v>0</v>
      </c>
      <c r="AI4868" s="39">
        <f t="shared" ref="AI4868:AI4876" si="1072">IF(G4868=AH4868,0,1)</f>
        <v>0</v>
      </c>
      <c r="AJ4868" s="39" t="e">
        <f>VLOOKUP(A4868,[2]修订!$B:$C,2,0)</f>
        <v>#N/A</v>
      </c>
    </row>
    <row r="4869" s="39" customFormat="1" ht="40.5" spans="1:36">
      <c r="A4869" s="55">
        <v>331303011</v>
      </c>
      <c r="B4869" s="52" t="s">
        <v>8014</v>
      </c>
      <c r="C4869" s="52"/>
      <c r="D4869" s="52"/>
      <c r="E4869" s="56" t="s">
        <v>28</v>
      </c>
      <c r="F4869" s="62">
        <v>2300</v>
      </c>
      <c r="G4869" s="52" t="s">
        <v>8015</v>
      </c>
      <c r="H4869" s="47" t="s">
        <v>593</v>
      </c>
      <c r="I4869" s="44"/>
      <c r="J4869" s="39" t="str">
        <f>VLOOKUP(A4869,'[1]2019.11'!$A:$B,2,0)</f>
        <v>经腹子宫肌瘤剔除术</v>
      </c>
      <c r="K4869" s="39">
        <f t="shared" ref="K4869:K4876" si="1073">IF(B4869=J4869,0,1)</f>
        <v>0</v>
      </c>
      <c r="L4869" s="39">
        <v>0</v>
      </c>
      <c r="M4869" s="39">
        <f t="shared" ref="M4869:M4876" si="1074">IF(C4869=L4869,0,1)</f>
        <v>0</v>
      </c>
      <c r="N4869" s="39" t="e">
        <f>VLOOKUP(A4869,'[1]2019.11'!$A:$D,4,0)</f>
        <v>#REF!</v>
      </c>
      <c r="O4869" s="39" t="e">
        <f t="shared" ref="O4869:O4876" si="1075">IF(D4869=N4869,0,1)</f>
        <v>#REF!</v>
      </c>
      <c r="P4869" s="39" t="str">
        <f>VLOOKUP(A4869:A4870,'[1]2019.11'!$A:$E,5,0)</f>
        <v>次</v>
      </c>
      <c r="Q4869" s="39">
        <f t="shared" ref="Q4869:Q4876" si="1076">IF(E4869=P4869,0,1)</f>
        <v>0</v>
      </c>
      <c r="R4869" s="39">
        <f>VLOOKUP(A4869,'[1]2019.11'!$A:$F,6,0)</f>
        <v>1680</v>
      </c>
      <c r="S4869" s="39">
        <f t="shared" ref="S4869:S4876" si="1077">IF(F4869=R4869,0,1)</f>
        <v>1</v>
      </c>
      <c r="T4869" s="39">
        <f>VLOOKUP(A4869,'[1]2019.30'!$A:$F,6,0)</f>
        <v>1820</v>
      </c>
      <c r="U4869" s="39">
        <f t="shared" ref="U4869:U4876" si="1078">IF(F4869=T4869,0,1)</f>
        <v>1</v>
      </c>
      <c r="V4869" s="39" t="s">
        <v>8016</v>
      </c>
      <c r="W4869" s="39">
        <f t="shared" ref="W4869:W4876" si="1079">IF(G4869=V4869,0,1)</f>
        <v>1</v>
      </c>
      <c r="X4869" s="39" t="str">
        <f>VLOOKUP(A4869,'[1]2019.30'!$A:$B,2,0)</f>
        <v>经腹子宫肌瘤剔除术</v>
      </c>
      <c r="Y4869" s="39">
        <f t="shared" si="1067"/>
        <v>0</v>
      </c>
      <c r="Z4869" s="39">
        <v>0</v>
      </c>
      <c r="AA4869" s="39">
        <f t="shared" si="1068"/>
        <v>0</v>
      </c>
      <c r="AB4869" s="39" t="e">
        <f>VLOOKUP(A4869,'[1]2019.30'!$A:$D,4,0)</f>
        <v>#REF!</v>
      </c>
      <c r="AC4869" s="39" t="e">
        <f t="shared" si="1069"/>
        <v>#REF!</v>
      </c>
      <c r="AD4869" s="39" t="str">
        <f>VLOOKUP(A4869,'[1]2019.30'!$A:$E,5,0)</f>
        <v>次</v>
      </c>
      <c r="AE4869" s="39">
        <f t="shared" si="1070"/>
        <v>0</v>
      </c>
      <c r="AF4869" s="39">
        <f>VLOOKUP(A4869,'[1]2019.30'!$A:$F,6,0)</f>
        <v>1820</v>
      </c>
      <c r="AG4869" s="39">
        <f t="shared" si="1071"/>
        <v>1</v>
      </c>
      <c r="AH4869" s="39" t="s">
        <v>8017</v>
      </c>
      <c r="AI4869" s="39">
        <f t="shared" si="1072"/>
        <v>1</v>
      </c>
      <c r="AJ4869" s="39" t="e">
        <f>VLOOKUP(A4869,[2]修订!$B:$C,2,0)</f>
        <v>#N/A</v>
      </c>
    </row>
    <row r="4870" s="39" customFormat="1" ht="27" spans="1:36">
      <c r="A4870" s="55">
        <v>331303012</v>
      </c>
      <c r="B4870" s="52" t="s">
        <v>8018</v>
      </c>
      <c r="C4870" s="52"/>
      <c r="D4870" s="52"/>
      <c r="E4870" s="56" t="s">
        <v>28</v>
      </c>
      <c r="F4870" s="56">
        <v>1820</v>
      </c>
      <c r="G4870" s="52"/>
      <c r="H4870" s="47" t="s">
        <v>40</v>
      </c>
      <c r="I4870" s="44"/>
      <c r="J4870" s="39" t="str">
        <f>VLOOKUP(A4870,'[1]2019.11'!$A:$B,2,0)</f>
        <v>子宫次全切除术</v>
      </c>
      <c r="K4870" s="39">
        <f t="shared" si="1073"/>
        <v>0</v>
      </c>
      <c r="L4870" s="39">
        <v>0</v>
      </c>
      <c r="M4870" s="39">
        <f t="shared" si="1074"/>
        <v>0</v>
      </c>
      <c r="N4870" s="39" t="e">
        <f>VLOOKUP(A4870,'[1]2019.11'!$A:$D,4,0)</f>
        <v>#REF!</v>
      </c>
      <c r="O4870" s="39" t="e">
        <f t="shared" si="1075"/>
        <v>#REF!</v>
      </c>
      <c r="P4870" s="39" t="str">
        <f>VLOOKUP(A4870:A4871,'[1]2019.11'!$A:$E,5,0)</f>
        <v>次</v>
      </c>
      <c r="Q4870" s="39">
        <f t="shared" si="1076"/>
        <v>0</v>
      </c>
      <c r="R4870" s="39">
        <f>VLOOKUP(A4870,'[1]2019.11'!$A:$F,6,0)</f>
        <v>1680</v>
      </c>
      <c r="S4870" s="39">
        <f t="shared" si="1077"/>
        <v>1</v>
      </c>
      <c r="T4870" s="39">
        <f>VLOOKUP(A4870,'[1]2019.30'!$A:$F,6,0)</f>
        <v>1820</v>
      </c>
      <c r="U4870" s="39">
        <f t="shared" si="1078"/>
        <v>0</v>
      </c>
      <c r="V4870" s="39">
        <v>0</v>
      </c>
      <c r="W4870" s="39">
        <f t="shared" si="1079"/>
        <v>0</v>
      </c>
      <c r="X4870" s="39" t="str">
        <f>VLOOKUP(A4870,'[1]2019.30'!$A:$B,2,0)</f>
        <v>子宫次全切除术</v>
      </c>
      <c r="Y4870" s="39">
        <f t="shared" si="1067"/>
        <v>0</v>
      </c>
      <c r="Z4870" s="39">
        <v>0</v>
      </c>
      <c r="AA4870" s="39">
        <f t="shared" si="1068"/>
        <v>0</v>
      </c>
      <c r="AB4870" s="39" t="e">
        <f>VLOOKUP(A4870,'[1]2019.30'!$A:$D,4,0)</f>
        <v>#REF!</v>
      </c>
      <c r="AC4870" s="39" t="e">
        <f t="shared" si="1069"/>
        <v>#REF!</v>
      </c>
      <c r="AD4870" s="39" t="str">
        <f>VLOOKUP(A4870,'[1]2019.30'!$A:$E,5,0)</f>
        <v>次</v>
      </c>
      <c r="AE4870" s="39">
        <f t="shared" si="1070"/>
        <v>0</v>
      </c>
      <c r="AF4870" s="39">
        <f>VLOOKUP(A4870,'[1]2019.30'!$A:$F,6,0)</f>
        <v>1820</v>
      </c>
      <c r="AG4870" s="39">
        <f t="shared" si="1071"/>
        <v>0</v>
      </c>
      <c r="AH4870" s="39">
        <v>0</v>
      </c>
      <c r="AI4870" s="39">
        <f t="shared" si="1072"/>
        <v>0</v>
      </c>
      <c r="AJ4870" s="39" t="e">
        <f>VLOOKUP(A4870,[2]修订!$B:$C,2,0)</f>
        <v>#N/A</v>
      </c>
    </row>
    <row r="4871" s="39" customFormat="1" ht="27" spans="1:36">
      <c r="A4871" s="55">
        <v>331303013</v>
      </c>
      <c r="B4871" s="52" t="s">
        <v>8019</v>
      </c>
      <c r="C4871" s="52"/>
      <c r="D4871" s="52"/>
      <c r="E4871" s="56" t="s">
        <v>28</v>
      </c>
      <c r="F4871" s="56">
        <v>2170</v>
      </c>
      <c r="G4871" s="52"/>
      <c r="H4871" s="47" t="s">
        <v>40</v>
      </c>
      <c r="I4871" s="44"/>
      <c r="J4871" s="39" t="str">
        <f>VLOOKUP(A4871,'[1]2019.11'!$A:$B,2,0)</f>
        <v>阴式全子宫切除术</v>
      </c>
      <c r="K4871" s="39">
        <f t="shared" si="1073"/>
        <v>0</v>
      </c>
      <c r="L4871" s="39">
        <v>0</v>
      </c>
      <c r="M4871" s="39">
        <f t="shared" si="1074"/>
        <v>0</v>
      </c>
      <c r="N4871" s="39" t="e">
        <f>VLOOKUP(A4871,'[1]2019.11'!$A:$D,4,0)</f>
        <v>#REF!</v>
      </c>
      <c r="O4871" s="39" t="e">
        <f t="shared" si="1075"/>
        <v>#REF!</v>
      </c>
      <c r="P4871" s="39" t="str">
        <f>VLOOKUP(A4871:A4872,'[1]2019.11'!$A:$E,5,0)</f>
        <v>次</v>
      </c>
      <c r="Q4871" s="39">
        <f t="shared" si="1076"/>
        <v>0</v>
      </c>
      <c r="R4871" s="39">
        <f>VLOOKUP(A4871,'[1]2019.11'!$A:$F,6,0)</f>
        <v>2015</v>
      </c>
      <c r="S4871" s="39">
        <f t="shared" si="1077"/>
        <v>1</v>
      </c>
      <c r="T4871" s="39">
        <f>VLOOKUP(A4871,'[1]2019.30'!$A:$F,6,0)</f>
        <v>2170</v>
      </c>
      <c r="U4871" s="39">
        <f t="shared" si="1078"/>
        <v>0</v>
      </c>
      <c r="V4871" s="39">
        <v>0</v>
      </c>
      <c r="W4871" s="39">
        <f t="shared" si="1079"/>
        <v>0</v>
      </c>
      <c r="X4871" s="39" t="str">
        <f>VLOOKUP(A4871,'[1]2019.30'!$A:$B,2,0)</f>
        <v>阴式全子宫切除术</v>
      </c>
      <c r="Y4871" s="39">
        <f t="shared" si="1067"/>
        <v>0</v>
      </c>
      <c r="Z4871" s="39">
        <v>0</v>
      </c>
      <c r="AA4871" s="39">
        <f t="shared" si="1068"/>
        <v>0</v>
      </c>
      <c r="AB4871" s="39" t="e">
        <f>VLOOKUP(A4871,'[1]2019.30'!$A:$D,4,0)</f>
        <v>#REF!</v>
      </c>
      <c r="AC4871" s="39" t="e">
        <f t="shared" si="1069"/>
        <v>#REF!</v>
      </c>
      <c r="AD4871" s="39" t="str">
        <f>VLOOKUP(A4871,'[1]2019.30'!$A:$E,5,0)</f>
        <v>次</v>
      </c>
      <c r="AE4871" s="39">
        <f t="shared" si="1070"/>
        <v>0</v>
      </c>
      <c r="AF4871" s="39">
        <f>VLOOKUP(A4871,'[1]2019.30'!$A:$F,6,0)</f>
        <v>2170</v>
      </c>
      <c r="AG4871" s="39">
        <f t="shared" si="1071"/>
        <v>0</v>
      </c>
      <c r="AH4871" s="39">
        <v>0</v>
      </c>
      <c r="AI4871" s="39">
        <f t="shared" si="1072"/>
        <v>0</v>
      </c>
      <c r="AJ4871" s="39" t="e">
        <f>VLOOKUP(A4871,[2]修订!$B:$C,2,0)</f>
        <v>#N/A</v>
      </c>
    </row>
    <row r="4872" s="39" customFormat="1" ht="27" spans="1:36">
      <c r="A4872" s="55">
        <v>331303014</v>
      </c>
      <c r="B4872" s="52" t="s">
        <v>8020</v>
      </c>
      <c r="C4872" s="52"/>
      <c r="D4872" s="52"/>
      <c r="E4872" s="56" t="s">
        <v>28</v>
      </c>
      <c r="F4872" s="56">
        <v>1960</v>
      </c>
      <c r="G4872" s="52"/>
      <c r="H4872" s="47" t="s">
        <v>40</v>
      </c>
      <c r="I4872" s="44"/>
      <c r="J4872" s="39" t="str">
        <f>VLOOKUP(A4872,'[1]2019.11'!$A:$B,2,0)</f>
        <v>腹式全子宫切除术</v>
      </c>
      <c r="K4872" s="39">
        <f t="shared" si="1073"/>
        <v>0</v>
      </c>
      <c r="L4872" s="39">
        <v>0</v>
      </c>
      <c r="M4872" s="39">
        <f t="shared" si="1074"/>
        <v>0</v>
      </c>
      <c r="N4872" s="39" t="e">
        <f>VLOOKUP(A4872,'[1]2019.11'!$A:$D,4,0)</f>
        <v>#REF!</v>
      </c>
      <c r="O4872" s="39" t="e">
        <f t="shared" si="1075"/>
        <v>#REF!</v>
      </c>
      <c r="P4872" s="39" t="str">
        <f>VLOOKUP(A4872:A4873,'[1]2019.11'!$A:$E,5,0)</f>
        <v>次</v>
      </c>
      <c r="Q4872" s="39">
        <f t="shared" si="1076"/>
        <v>0</v>
      </c>
      <c r="R4872" s="39">
        <f>VLOOKUP(A4872,'[1]2019.11'!$A:$F,6,0)</f>
        <v>1820</v>
      </c>
      <c r="S4872" s="39">
        <f t="shared" si="1077"/>
        <v>1</v>
      </c>
      <c r="T4872" s="39">
        <f>VLOOKUP(A4872,'[1]2019.30'!$A:$F,6,0)</f>
        <v>1960</v>
      </c>
      <c r="U4872" s="39">
        <f t="shared" si="1078"/>
        <v>0</v>
      </c>
      <c r="V4872" s="39">
        <v>0</v>
      </c>
      <c r="W4872" s="39">
        <f t="shared" si="1079"/>
        <v>0</v>
      </c>
      <c r="X4872" s="39" t="str">
        <f>VLOOKUP(A4872,'[1]2019.30'!$A:$B,2,0)</f>
        <v>腹式全子宫切除术</v>
      </c>
      <c r="Y4872" s="39">
        <f t="shared" si="1067"/>
        <v>0</v>
      </c>
      <c r="Z4872" s="39">
        <v>0</v>
      </c>
      <c r="AA4872" s="39">
        <f t="shared" si="1068"/>
        <v>0</v>
      </c>
      <c r="AB4872" s="39" t="e">
        <f>VLOOKUP(A4872,'[1]2019.30'!$A:$D,4,0)</f>
        <v>#REF!</v>
      </c>
      <c r="AC4872" s="39" t="e">
        <f t="shared" si="1069"/>
        <v>#REF!</v>
      </c>
      <c r="AD4872" s="39" t="str">
        <f>VLOOKUP(A4872,'[1]2019.30'!$A:$E,5,0)</f>
        <v>次</v>
      </c>
      <c r="AE4872" s="39">
        <f t="shared" si="1070"/>
        <v>0</v>
      </c>
      <c r="AF4872" s="39">
        <f>VLOOKUP(A4872,'[1]2019.30'!$A:$F,6,0)</f>
        <v>1960</v>
      </c>
      <c r="AG4872" s="39">
        <f t="shared" si="1071"/>
        <v>0</v>
      </c>
      <c r="AH4872" s="39">
        <v>0</v>
      </c>
      <c r="AI4872" s="39">
        <f t="shared" si="1072"/>
        <v>0</v>
      </c>
      <c r="AJ4872" s="39" t="e">
        <f>VLOOKUP(A4872,[2]修订!$B:$C,2,0)</f>
        <v>#N/A</v>
      </c>
    </row>
    <row r="4873" s="39" customFormat="1" ht="40.5" spans="1:36">
      <c r="A4873" s="55">
        <v>331303015</v>
      </c>
      <c r="B4873" s="52" t="s">
        <v>8021</v>
      </c>
      <c r="C4873" s="52"/>
      <c r="D4873" s="52"/>
      <c r="E4873" s="56" t="s">
        <v>28</v>
      </c>
      <c r="F4873" s="62">
        <v>2200</v>
      </c>
      <c r="G4873" s="52"/>
      <c r="H4873" s="47" t="s">
        <v>593</v>
      </c>
      <c r="I4873" s="44"/>
      <c r="J4873" s="39" t="str">
        <f>VLOOKUP(A4873,'[1]2019.11'!$A:$B,2,0)</f>
        <v>全子宫+双附件切除术</v>
      </c>
      <c r="K4873" s="39">
        <f t="shared" si="1073"/>
        <v>0</v>
      </c>
      <c r="L4873" s="39">
        <v>0</v>
      </c>
      <c r="M4873" s="39">
        <f t="shared" si="1074"/>
        <v>0</v>
      </c>
      <c r="N4873" s="39" t="e">
        <f>VLOOKUP(A4873,'[1]2019.11'!$A:$D,4,0)</f>
        <v>#REF!</v>
      </c>
      <c r="O4873" s="39" t="e">
        <f t="shared" si="1075"/>
        <v>#REF!</v>
      </c>
      <c r="P4873" s="39" t="str">
        <f>VLOOKUP(A4873:A4874,'[1]2019.11'!$A:$E,5,0)</f>
        <v>次</v>
      </c>
      <c r="Q4873" s="39">
        <f t="shared" si="1076"/>
        <v>0</v>
      </c>
      <c r="R4873" s="39">
        <f>VLOOKUP(A4873,'[1]2019.11'!$A:$F,6,0)</f>
        <v>1950</v>
      </c>
      <c r="S4873" s="39">
        <f t="shared" si="1077"/>
        <v>1</v>
      </c>
      <c r="T4873" s="39">
        <f>VLOOKUP(A4873,'[1]2019.30'!$A:$F,6,0)</f>
        <v>2100</v>
      </c>
      <c r="U4873" s="39">
        <f t="shared" si="1078"/>
        <v>1</v>
      </c>
      <c r="V4873" s="39">
        <v>0</v>
      </c>
      <c r="W4873" s="39">
        <f t="shared" si="1079"/>
        <v>0</v>
      </c>
      <c r="X4873" s="39" t="str">
        <f>VLOOKUP(A4873,'[1]2019.30'!$A:$B,2,0)</f>
        <v>全子宫+双附件切除术</v>
      </c>
      <c r="Y4873" s="39">
        <f t="shared" si="1067"/>
        <v>0</v>
      </c>
      <c r="Z4873" s="39">
        <v>0</v>
      </c>
      <c r="AA4873" s="39">
        <f t="shared" si="1068"/>
        <v>0</v>
      </c>
      <c r="AB4873" s="39" t="e">
        <f>VLOOKUP(A4873,'[1]2019.30'!$A:$D,4,0)</f>
        <v>#REF!</v>
      </c>
      <c r="AC4873" s="39" t="e">
        <f t="shared" si="1069"/>
        <v>#REF!</v>
      </c>
      <c r="AD4873" s="39" t="str">
        <f>VLOOKUP(A4873,'[1]2019.30'!$A:$E,5,0)</f>
        <v>次</v>
      </c>
      <c r="AE4873" s="39">
        <f t="shared" si="1070"/>
        <v>0</v>
      </c>
      <c r="AF4873" s="39">
        <f>VLOOKUP(A4873,'[1]2019.30'!$A:$F,6,0)</f>
        <v>2100</v>
      </c>
      <c r="AG4873" s="39">
        <f t="shared" si="1071"/>
        <v>1</v>
      </c>
      <c r="AH4873" s="39">
        <v>0</v>
      </c>
      <c r="AI4873" s="39">
        <f t="shared" si="1072"/>
        <v>0</v>
      </c>
      <c r="AJ4873" s="39" t="e">
        <f>VLOOKUP(A4873,[2]修订!$B:$C,2,0)</f>
        <v>#N/A</v>
      </c>
    </row>
    <row r="4874" s="39" customFormat="1" ht="27" spans="1:36">
      <c r="A4874" s="55">
        <v>331303016</v>
      </c>
      <c r="B4874" s="52" t="s">
        <v>8022</v>
      </c>
      <c r="C4874" s="52" t="s">
        <v>8023</v>
      </c>
      <c r="D4874" s="52"/>
      <c r="E4874" s="56" t="s">
        <v>28</v>
      </c>
      <c r="F4874" s="56">
        <v>2100</v>
      </c>
      <c r="G4874" s="52" t="s">
        <v>8012</v>
      </c>
      <c r="H4874" s="47" t="s">
        <v>40</v>
      </c>
      <c r="I4874" s="44"/>
      <c r="J4874" s="39" t="str">
        <f>VLOOKUP(A4874,'[1]2019.11'!$A:$B,2,0)</f>
        <v>次广泛子宫切除术</v>
      </c>
      <c r="K4874" s="39">
        <f t="shared" si="1073"/>
        <v>0</v>
      </c>
      <c r="L4874" s="39" t="s">
        <v>8023</v>
      </c>
      <c r="M4874" s="39">
        <f t="shared" si="1074"/>
        <v>0</v>
      </c>
      <c r="N4874" s="39" t="e">
        <f>VLOOKUP(A4874,'[1]2019.11'!$A:$D,4,0)</f>
        <v>#REF!</v>
      </c>
      <c r="O4874" s="39" t="e">
        <f t="shared" si="1075"/>
        <v>#REF!</v>
      </c>
      <c r="P4874" s="39" t="str">
        <f>VLOOKUP(A4874:A4875,'[1]2019.11'!$A:$E,5,0)</f>
        <v>次</v>
      </c>
      <c r="Q4874" s="39">
        <f t="shared" si="1076"/>
        <v>0</v>
      </c>
      <c r="R4874" s="39">
        <f>VLOOKUP(A4874,'[1]2019.11'!$A:$F,6,0)</f>
        <v>1950</v>
      </c>
      <c r="S4874" s="39">
        <f t="shared" si="1077"/>
        <v>1</v>
      </c>
      <c r="T4874" s="39">
        <f>VLOOKUP(A4874,'[1]2019.30'!$A:$F,6,0)</f>
        <v>2100</v>
      </c>
      <c r="U4874" s="39">
        <f t="shared" si="1078"/>
        <v>0</v>
      </c>
      <c r="V4874" s="39" t="s">
        <v>8012</v>
      </c>
      <c r="W4874" s="39">
        <f t="shared" si="1079"/>
        <v>0</v>
      </c>
      <c r="X4874" s="39" t="str">
        <f>VLOOKUP(A4874,'[1]2019.30'!$A:$B,2,0)</f>
        <v>次广泛子宫切除术</v>
      </c>
      <c r="Y4874" s="39">
        <f t="shared" si="1067"/>
        <v>0</v>
      </c>
      <c r="Z4874" s="39" t="s">
        <v>8023</v>
      </c>
      <c r="AA4874" s="39">
        <f t="shared" si="1068"/>
        <v>0</v>
      </c>
      <c r="AB4874" s="39" t="e">
        <f>VLOOKUP(A4874,'[1]2019.30'!$A:$D,4,0)</f>
        <v>#REF!</v>
      </c>
      <c r="AC4874" s="39" t="e">
        <f t="shared" si="1069"/>
        <v>#REF!</v>
      </c>
      <c r="AD4874" s="39" t="str">
        <f>VLOOKUP(A4874,'[1]2019.30'!$A:$E,5,0)</f>
        <v>次</v>
      </c>
      <c r="AE4874" s="39">
        <f t="shared" si="1070"/>
        <v>0</v>
      </c>
      <c r="AF4874" s="39">
        <f>VLOOKUP(A4874,'[1]2019.30'!$A:$F,6,0)</f>
        <v>2100</v>
      </c>
      <c r="AG4874" s="39">
        <f t="shared" si="1071"/>
        <v>0</v>
      </c>
      <c r="AH4874" s="39" t="s">
        <v>8012</v>
      </c>
      <c r="AI4874" s="39">
        <f t="shared" si="1072"/>
        <v>0</v>
      </c>
      <c r="AJ4874" s="39" t="e">
        <f>VLOOKUP(A4874,[2]修订!$B:$C,2,0)</f>
        <v>#N/A</v>
      </c>
    </row>
    <row r="4875" s="39" customFormat="1" ht="27" spans="1:36">
      <c r="A4875" s="55">
        <v>331303017</v>
      </c>
      <c r="B4875" s="52" t="s">
        <v>8024</v>
      </c>
      <c r="C4875" s="52" t="s">
        <v>8023</v>
      </c>
      <c r="D4875" s="52"/>
      <c r="E4875" s="56" t="s">
        <v>28</v>
      </c>
      <c r="F4875" s="56">
        <v>4420</v>
      </c>
      <c r="G4875" s="52"/>
      <c r="H4875" s="47" t="s">
        <v>40</v>
      </c>
      <c r="I4875" s="44"/>
      <c r="J4875" s="39" t="str">
        <f>VLOOKUP(A4875,'[1]2019.11'!$A:$B,2,0)</f>
        <v>广泛性子宫切除+盆腹腔淋巴结清除术</v>
      </c>
      <c r="K4875" s="39">
        <f t="shared" si="1073"/>
        <v>0</v>
      </c>
      <c r="L4875" s="39" t="s">
        <v>8023</v>
      </c>
      <c r="M4875" s="39">
        <f t="shared" si="1074"/>
        <v>0</v>
      </c>
      <c r="N4875" s="39" t="e">
        <f>VLOOKUP(A4875,'[1]2019.11'!$A:$D,4,0)</f>
        <v>#REF!</v>
      </c>
      <c r="O4875" s="39" t="e">
        <f t="shared" si="1075"/>
        <v>#REF!</v>
      </c>
      <c r="P4875" s="39" t="str">
        <f>VLOOKUP(A4875:A4876,'[1]2019.11'!$A:$E,5,0)</f>
        <v>次</v>
      </c>
      <c r="Q4875" s="39">
        <f t="shared" si="1076"/>
        <v>0</v>
      </c>
      <c r="R4875" s="39">
        <f>VLOOKUP(A4875,'[1]2019.11'!$A:$F,6,0)</f>
        <v>4275</v>
      </c>
      <c r="S4875" s="39">
        <f t="shared" si="1077"/>
        <v>1</v>
      </c>
      <c r="T4875" s="39">
        <f>VLOOKUP(A4875,'[1]2019.30'!$A:$F,6,0)</f>
        <v>4420</v>
      </c>
      <c r="U4875" s="39">
        <f t="shared" si="1078"/>
        <v>0</v>
      </c>
      <c r="V4875" s="39">
        <v>0</v>
      </c>
      <c r="W4875" s="39">
        <f t="shared" si="1079"/>
        <v>0</v>
      </c>
      <c r="X4875" s="39" t="str">
        <f>VLOOKUP(A4875,'[1]2019.30'!$A:$B,2,0)</f>
        <v>广泛性子宫切除+盆腹腔淋巴结清除术</v>
      </c>
      <c r="Y4875" s="39">
        <f t="shared" si="1067"/>
        <v>0</v>
      </c>
      <c r="Z4875" s="39" t="s">
        <v>8023</v>
      </c>
      <c r="AA4875" s="39">
        <f t="shared" si="1068"/>
        <v>0</v>
      </c>
      <c r="AB4875" s="39" t="e">
        <f>VLOOKUP(A4875,'[1]2019.30'!$A:$D,4,0)</f>
        <v>#REF!</v>
      </c>
      <c r="AC4875" s="39" t="e">
        <f t="shared" si="1069"/>
        <v>#REF!</v>
      </c>
      <c r="AD4875" s="39" t="str">
        <f>VLOOKUP(A4875,'[1]2019.30'!$A:$E,5,0)</f>
        <v>次</v>
      </c>
      <c r="AE4875" s="39">
        <f t="shared" si="1070"/>
        <v>0</v>
      </c>
      <c r="AF4875" s="39">
        <f>VLOOKUP(A4875,'[1]2019.30'!$A:$F,6,0)</f>
        <v>4420</v>
      </c>
      <c r="AG4875" s="39">
        <f t="shared" si="1071"/>
        <v>0</v>
      </c>
      <c r="AH4875" s="39">
        <v>0</v>
      </c>
      <c r="AI4875" s="39">
        <f t="shared" si="1072"/>
        <v>0</v>
      </c>
      <c r="AJ4875" s="39" t="e">
        <f>VLOOKUP(A4875,[2]修订!$B:$C,2,0)</f>
        <v>#N/A</v>
      </c>
    </row>
    <row r="4876" s="39" customFormat="1" ht="27" spans="1:36">
      <c r="A4876" s="55">
        <v>331303018</v>
      </c>
      <c r="B4876" s="52" t="s">
        <v>8025</v>
      </c>
      <c r="C4876" s="52"/>
      <c r="D4876" s="52"/>
      <c r="E4876" s="56" t="s">
        <v>28</v>
      </c>
      <c r="F4876" s="56">
        <v>2500</v>
      </c>
      <c r="G4876" s="52"/>
      <c r="H4876" s="47" t="s">
        <v>40</v>
      </c>
      <c r="I4876" s="44"/>
      <c r="J4876" s="39" t="str">
        <f>VLOOKUP(A4876,'[1]2019.11'!$A:$B,2,0)</f>
        <v>经腹阴道联合子宫切除术</v>
      </c>
      <c r="K4876" s="39">
        <f t="shared" si="1073"/>
        <v>0</v>
      </c>
      <c r="L4876" s="39">
        <v>0</v>
      </c>
      <c r="M4876" s="39">
        <f t="shared" si="1074"/>
        <v>0</v>
      </c>
      <c r="N4876" s="39" t="e">
        <f>VLOOKUP(A4876,'[1]2019.11'!$A:$D,4,0)</f>
        <v>#REF!</v>
      </c>
      <c r="O4876" s="39" t="e">
        <f t="shared" si="1075"/>
        <v>#REF!</v>
      </c>
      <c r="P4876" s="39" t="str">
        <f>VLOOKUP(A4876:A4877,'[1]2019.11'!$A:$E,5,0)</f>
        <v>次</v>
      </c>
      <c r="Q4876" s="39">
        <f t="shared" si="1076"/>
        <v>0</v>
      </c>
      <c r="R4876" s="39">
        <f>VLOOKUP(A4876,'[1]2019.11'!$A:$F,6,0)</f>
        <v>2470</v>
      </c>
      <c r="S4876" s="39">
        <f t="shared" si="1077"/>
        <v>1</v>
      </c>
      <c r="T4876" s="39">
        <f>VLOOKUP(A4876,'[1]2019.30'!$A:$F,6,0)</f>
        <v>2500</v>
      </c>
      <c r="U4876" s="39">
        <f t="shared" si="1078"/>
        <v>0</v>
      </c>
      <c r="V4876" s="39">
        <v>0</v>
      </c>
      <c r="W4876" s="39">
        <f t="shared" si="1079"/>
        <v>0</v>
      </c>
      <c r="X4876" s="39" t="str">
        <f>VLOOKUP(A4876,'[1]2019.30'!$A:$B,2,0)</f>
        <v>经腹阴道联合子宫切除术</v>
      </c>
      <c r="Y4876" s="39">
        <f t="shared" si="1067"/>
        <v>0</v>
      </c>
      <c r="Z4876" s="39">
        <v>0</v>
      </c>
      <c r="AA4876" s="39">
        <f t="shared" si="1068"/>
        <v>0</v>
      </c>
      <c r="AB4876" s="39" t="e">
        <f>VLOOKUP(A4876,'[1]2019.30'!$A:$D,4,0)</f>
        <v>#REF!</v>
      </c>
      <c r="AC4876" s="39" t="e">
        <f t="shared" si="1069"/>
        <v>#REF!</v>
      </c>
      <c r="AD4876" s="39" t="str">
        <f>VLOOKUP(A4876,'[1]2019.30'!$A:$E,5,0)</f>
        <v>次</v>
      </c>
      <c r="AE4876" s="39">
        <f t="shared" si="1070"/>
        <v>0</v>
      </c>
      <c r="AF4876" s="39">
        <f>VLOOKUP(A4876,'[1]2019.30'!$A:$F,6,0)</f>
        <v>2500</v>
      </c>
      <c r="AG4876" s="39">
        <f t="shared" si="1071"/>
        <v>0</v>
      </c>
      <c r="AH4876" s="39">
        <v>0</v>
      </c>
      <c r="AI4876" s="39">
        <f t="shared" si="1072"/>
        <v>0</v>
      </c>
      <c r="AJ4876" s="39" t="e">
        <f>VLOOKUP(A4876,[2]修订!$B:$C,2,0)</f>
        <v>#N/A</v>
      </c>
    </row>
    <row r="4877" s="39" customFormat="1" ht="36" spans="1:36">
      <c r="A4877" s="55">
        <v>331303019</v>
      </c>
      <c r="B4877" s="52" t="s">
        <v>8026</v>
      </c>
      <c r="C4877" s="52" t="s">
        <v>8027</v>
      </c>
      <c r="D4877" s="52"/>
      <c r="E4877" s="56" t="s">
        <v>28</v>
      </c>
      <c r="F4877" s="56">
        <v>1400</v>
      </c>
      <c r="G4877" s="52"/>
      <c r="H4877" s="47"/>
      <c r="I4877" s="44"/>
      <c r="J4877" s="39" t="e">
        <f>VLOOKUP(A4877,'[1]2019.11'!$A:$B,2,0)</f>
        <v>#N/A</v>
      </c>
      <c r="X4877" s="39" t="e">
        <f>VLOOKUP(A4877,'[1]2019.30'!$A:$B,2,0)</f>
        <v>#N/A</v>
      </c>
      <c r="AJ4877" s="39" t="e">
        <f>VLOOKUP(A4877,[2]修订!$B:$C,2,0)</f>
        <v>#N/A</v>
      </c>
    </row>
    <row r="4878" s="39" customFormat="1" spans="1:36">
      <c r="A4878" s="55">
        <v>331303020</v>
      </c>
      <c r="B4878" s="52" t="s">
        <v>8028</v>
      </c>
      <c r="C4878" s="52"/>
      <c r="D4878" s="52"/>
      <c r="E4878" s="56" t="s">
        <v>28</v>
      </c>
      <c r="F4878" s="56">
        <v>950</v>
      </c>
      <c r="G4878" s="52"/>
      <c r="H4878" s="47"/>
      <c r="I4878" s="44"/>
      <c r="J4878" s="39" t="e">
        <f>VLOOKUP(A4878,'[1]2019.11'!$A:$B,2,0)</f>
        <v>#N/A</v>
      </c>
      <c r="X4878" s="39" t="e">
        <f>VLOOKUP(A4878,'[1]2019.30'!$A:$B,2,0)</f>
        <v>#N/A</v>
      </c>
      <c r="AJ4878" s="39" t="e">
        <f>VLOOKUP(A4878,[2]修订!$B:$C,2,0)</f>
        <v>#N/A</v>
      </c>
    </row>
    <row r="4879" s="39" customFormat="1" spans="1:36">
      <c r="A4879" s="55">
        <v>331303021</v>
      </c>
      <c r="B4879" s="52" t="s">
        <v>8029</v>
      </c>
      <c r="C4879" s="52"/>
      <c r="D4879" s="52"/>
      <c r="E4879" s="56" t="s">
        <v>28</v>
      </c>
      <c r="F4879" s="56">
        <v>1100</v>
      </c>
      <c r="G4879" s="52"/>
      <c r="H4879" s="47"/>
      <c r="I4879" s="44"/>
      <c r="J4879" s="39" t="e">
        <f>VLOOKUP(A4879,'[1]2019.11'!$A:$B,2,0)</f>
        <v>#N/A</v>
      </c>
      <c r="X4879" s="39" t="e">
        <f>VLOOKUP(A4879,'[1]2019.30'!$A:$B,2,0)</f>
        <v>#N/A</v>
      </c>
      <c r="AJ4879" s="39" t="e">
        <f>VLOOKUP(A4879,[2]修订!$B:$C,2,0)</f>
        <v>#N/A</v>
      </c>
    </row>
    <row r="4880" s="39" customFormat="1" spans="1:36">
      <c r="A4880" s="55">
        <v>331303022</v>
      </c>
      <c r="B4880" s="52" t="s">
        <v>8030</v>
      </c>
      <c r="C4880" s="52" t="s">
        <v>8031</v>
      </c>
      <c r="D4880" s="52"/>
      <c r="E4880" s="56" t="s">
        <v>28</v>
      </c>
      <c r="F4880" s="56">
        <v>910</v>
      </c>
      <c r="G4880" s="52"/>
      <c r="H4880" s="47" t="s">
        <v>68</v>
      </c>
      <c r="I4880" s="44"/>
      <c r="J4880" s="39" t="e">
        <f>VLOOKUP(A4880,'[1]2019.11'!$A:$B,2,0)</f>
        <v>#N/A</v>
      </c>
      <c r="X4880" s="39" t="str">
        <f>VLOOKUP(A4880,'[1]2019.30'!$A:$B,2,0)</f>
        <v>子宫动脉结扎术</v>
      </c>
      <c r="Y4880" s="39">
        <f>IF(B4880=X4880,0,1)</f>
        <v>0</v>
      </c>
      <c r="Z4880" s="39" t="s">
        <v>8031</v>
      </c>
      <c r="AA4880" s="39">
        <f>IF(C4880=Z4880,0,1)</f>
        <v>0</v>
      </c>
      <c r="AB4880" s="39" t="e">
        <f>VLOOKUP(A4880,'[1]2019.30'!$A:$D,4,0)</f>
        <v>#REF!</v>
      </c>
      <c r="AC4880" s="39" t="e">
        <f>IF(D4880=AB4880,0,1)</f>
        <v>#REF!</v>
      </c>
      <c r="AD4880" s="39" t="str">
        <f>VLOOKUP(A4880,'[1]2019.30'!$A:$E,5,0)</f>
        <v>次</v>
      </c>
      <c r="AE4880" s="39">
        <f>IF(E4880=AD4880,0,1)</f>
        <v>0</v>
      </c>
      <c r="AF4880" s="39">
        <f>VLOOKUP(A4880,'[1]2019.30'!$A:$F,6,0)</f>
        <v>910</v>
      </c>
      <c r="AG4880" s="39">
        <f>IF(F4880=AF4880,0,1)</f>
        <v>0</v>
      </c>
      <c r="AH4880" s="39">
        <v>0</v>
      </c>
      <c r="AI4880" s="39">
        <f>IF(G4880=AH4880,0,1)</f>
        <v>0</v>
      </c>
      <c r="AJ4880" s="39" t="e">
        <f>VLOOKUP(A4880,[2]修订!$B:$C,2,0)</f>
        <v>#N/A</v>
      </c>
    </row>
    <row r="4881" s="39" customFormat="1" ht="24" spans="1:36">
      <c r="A4881" s="55">
        <v>331303023</v>
      </c>
      <c r="B4881" s="52" t="s">
        <v>8032</v>
      </c>
      <c r="C4881" s="52" t="s">
        <v>8033</v>
      </c>
      <c r="D4881" s="52"/>
      <c r="E4881" s="56" t="s">
        <v>28</v>
      </c>
      <c r="F4881" s="56">
        <v>950</v>
      </c>
      <c r="G4881" s="52" t="s">
        <v>8034</v>
      </c>
      <c r="H4881" s="47"/>
      <c r="I4881" s="44"/>
      <c r="J4881" s="39" t="e">
        <f>VLOOKUP(A4881,'[1]2019.11'!$A:$B,2,0)</f>
        <v>#N/A</v>
      </c>
      <c r="X4881" s="39" t="e">
        <f>VLOOKUP(A4881,'[1]2019.30'!$A:$B,2,0)</f>
        <v>#N/A</v>
      </c>
      <c r="AJ4881" s="39" t="e">
        <f>VLOOKUP(A4881,[2]修订!$B:$C,2,0)</f>
        <v>#N/A</v>
      </c>
    </row>
    <row r="4882" s="39" customFormat="1" spans="1:36">
      <c r="A4882" s="55">
        <v>331303024</v>
      </c>
      <c r="B4882" s="52" t="s">
        <v>4930</v>
      </c>
      <c r="C4882" s="52" t="s">
        <v>4931</v>
      </c>
      <c r="D4882" s="52"/>
      <c r="E4882" s="56" t="s">
        <v>28</v>
      </c>
      <c r="F4882" s="56">
        <v>950</v>
      </c>
      <c r="G4882" s="52"/>
      <c r="H4882" s="47"/>
      <c r="I4882" s="44"/>
      <c r="J4882" s="39" t="e">
        <f>VLOOKUP(A4882,'[1]2019.11'!$A:$B,2,0)</f>
        <v>#N/A</v>
      </c>
      <c r="X4882" s="39" t="e">
        <f>VLOOKUP(A4882,'[1]2019.30'!$A:$B,2,0)</f>
        <v>#N/A</v>
      </c>
      <c r="AJ4882" s="39" t="e">
        <f>VLOOKUP(A4882,[2]修订!$B:$C,2,0)</f>
        <v>#N/A</v>
      </c>
    </row>
    <row r="4883" s="39" customFormat="1" spans="1:36">
      <c r="A4883" s="55">
        <v>331303025</v>
      </c>
      <c r="B4883" s="52" t="s">
        <v>8035</v>
      </c>
      <c r="C4883" s="52"/>
      <c r="D4883" s="52"/>
      <c r="E4883" s="56" t="s">
        <v>28</v>
      </c>
      <c r="F4883" s="56">
        <v>1500</v>
      </c>
      <c r="G4883" s="52"/>
      <c r="H4883" s="47"/>
      <c r="I4883" s="44"/>
      <c r="J4883" s="39" t="e">
        <f>VLOOKUP(A4883,'[1]2019.11'!$A:$B,2,0)</f>
        <v>#N/A</v>
      </c>
      <c r="X4883" s="39" t="e">
        <f>VLOOKUP(A4883,'[1]2019.30'!$A:$B,2,0)</f>
        <v>#N/A</v>
      </c>
      <c r="AJ4883" s="39" t="e">
        <f>VLOOKUP(A4883,[2]修订!$B:$C,2,0)</f>
        <v>#N/A</v>
      </c>
    </row>
    <row r="4884" s="39" customFormat="1" spans="1:36">
      <c r="A4884" s="55">
        <v>331303026</v>
      </c>
      <c r="B4884" s="52" t="s">
        <v>8036</v>
      </c>
      <c r="C4884" s="52"/>
      <c r="D4884" s="52"/>
      <c r="E4884" s="56" t="s">
        <v>28</v>
      </c>
      <c r="F4884" s="56">
        <v>1800</v>
      </c>
      <c r="G4884" s="52"/>
      <c r="H4884" s="47" t="s">
        <v>68</v>
      </c>
      <c r="I4884" s="44"/>
      <c r="J4884" s="39" t="e">
        <f>VLOOKUP(A4884,'[1]2019.11'!$A:$B,2,0)</f>
        <v>#N/A</v>
      </c>
      <c r="X4884" s="39" t="str">
        <f>VLOOKUP(A4884,'[1]2019.30'!$A:$B,2,0)</f>
        <v>阔韧带内肿瘤切除术</v>
      </c>
      <c r="Y4884" s="39">
        <f>IF(B4884=X4884,0,1)</f>
        <v>0</v>
      </c>
      <c r="Z4884" s="39">
        <v>0</v>
      </c>
      <c r="AA4884" s="39">
        <f>IF(C4884=Z4884,0,1)</f>
        <v>0</v>
      </c>
      <c r="AB4884" s="39" t="e">
        <f>VLOOKUP(A4884,'[1]2019.30'!$A:$D,4,0)</f>
        <v>#REF!</v>
      </c>
      <c r="AC4884" s="39" t="e">
        <f>IF(D4884=AB4884,0,1)</f>
        <v>#REF!</v>
      </c>
      <c r="AD4884" s="39" t="str">
        <f>VLOOKUP(A4884,'[1]2019.30'!$A:$E,5,0)</f>
        <v>次</v>
      </c>
      <c r="AE4884" s="39">
        <f>IF(E4884=AD4884,0,1)</f>
        <v>0</v>
      </c>
      <c r="AF4884" s="39">
        <f>VLOOKUP(A4884,'[1]2019.30'!$A:$F,6,0)</f>
        <v>1800</v>
      </c>
      <c r="AG4884" s="39">
        <f>IF(F4884=AF4884,0,1)</f>
        <v>0</v>
      </c>
      <c r="AH4884" s="39">
        <v>0</v>
      </c>
      <c r="AI4884" s="39">
        <f>IF(G4884=AH4884,0,1)</f>
        <v>0</v>
      </c>
      <c r="AJ4884" s="39" t="e">
        <f>VLOOKUP(A4884,[2]修订!$B:$C,2,0)</f>
        <v>#N/A</v>
      </c>
    </row>
    <row r="4885" s="39" customFormat="1" spans="1:36">
      <c r="A4885" s="55">
        <v>331303027</v>
      </c>
      <c r="B4885" s="52" t="s">
        <v>8037</v>
      </c>
      <c r="C4885" s="52" t="s">
        <v>8038</v>
      </c>
      <c r="D4885" s="52"/>
      <c r="E4885" s="56" t="s">
        <v>28</v>
      </c>
      <c r="F4885" s="56">
        <v>1100</v>
      </c>
      <c r="G4885" s="52"/>
      <c r="H4885" s="47" t="s">
        <v>5</v>
      </c>
      <c r="I4885" s="44"/>
      <c r="J4885" s="39" t="e">
        <f>VLOOKUP(A4885,'[1]2019.11'!$A:$B,2,0)</f>
        <v>#N/A</v>
      </c>
      <c r="X4885" s="39" t="e">
        <f>VLOOKUP(A4885,'[1]2019.30'!$A:$B,2,0)</f>
        <v>#N/A</v>
      </c>
      <c r="AJ4885" s="39" t="e">
        <f>VLOOKUP(A4885,[2]修订!$B:$C,2,0)</f>
        <v>#N/A</v>
      </c>
    </row>
    <row r="4886" s="39" customFormat="1" ht="24" spans="1:36">
      <c r="A4886" s="55">
        <v>331303028</v>
      </c>
      <c r="B4886" s="52" t="s">
        <v>8039</v>
      </c>
      <c r="C4886" s="52" t="s">
        <v>8040</v>
      </c>
      <c r="D4886" s="52"/>
      <c r="E4886" s="56" t="s">
        <v>28</v>
      </c>
      <c r="F4886" s="56">
        <v>2850</v>
      </c>
      <c r="G4886" s="52"/>
      <c r="H4886" s="47"/>
      <c r="I4886" s="44"/>
      <c r="J4886" s="39" t="e">
        <f>VLOOKUP(A4886,'[1]2019.11'!$A:$B,2,0)</f>
        <v>#N/A</v>
      </c>
      <c r="X4886" s="39" t="e">
        <f>VLOOKUP(A4886,'[1]2019.30'!$A:$B,2,0)</f>
        <v>#N/A</v>
      </c>
      <c r="AJ4886" s="39" t="e">
        <f>VLOOKUP(A4886,[2]修订!$B:$C,2,0)</f>
        <v>#N/A</v>
      </c>
    </row>
    <row r="4887" s="39" customFormat="1" spans="1:36">
      <c r="A4887" s="55">
        <v>331303029</v>
      </c>
      <c r="B4887" s="52" t="s">
        <v>8041</v>
      </c>
      <c r="C4887" s="52"/>
      <c r="D4887" s="52"/>
      <c r="E4887" s="56" t="s">
        <v>28</v>
      </c>
      <c r="F4887" s="56">
        <v>1100</v>
      </c>
      <c r="G4887" s="52"/>
      <c r="H4887" s="47"/>
      <c r="I4887" s="44"/>
      <c r="J4887" s="39" t="e">
        <f>VLOOKUP(A4887,'[1]2019.11'!$A:$B,2,0)</f>
        <v>#N/A</v>
      </c>
      <c r="X4887" s="39" t="e">
        <f>VLOOKUP(A4887,'[1]2019.30'!$A:$B,2,0)</f>
        <v>#N/A</v>
      </c>
      <c r="AJ4887" s="39" t="e">
        <f>VLOOKUP(A4887,[2]修订!$B:$C,2,0)</f>
        <v>#N/A</v>
      </c>
    </row>
    <row r="4888" s="39" customFormat="1" spans="1:36">
      <c r="A4888" s="55">
        <v>331303030</v>
      </c>
      <c r="B4888" s="52" t="s">
        <v>8042</v>
      </c>
      <c r="C4888" s="52" t="s">
        <v>8043</v>
      </c>
      <c r="D4888" s="52" t="s">
        <v>8044</v>
      </c>
      <c r="E4888" s="56" t="s">
        <v>28</v>
      </c>
      <c r="F4888" s="56">
        <v>850</v>
      </c>
      <c r="G4888" s="52"/>
      <c r="H4888" s="47"/>
      <c r="I4888" s="44"/>
      <c r="J4888" s="39" t="e">
        <f>VLOOKUP(A4888,'[1]2019.11'!$A:$B,2,0)</f>
        <v>#N/A</v>
      </c>
      <c r="X4888" s="39" t="e">
        <f>VLOOKUP(A4888,'[1]2019.30'!$A:$B,2,0)</f>
        <v>#N/A</v>
      </c>
      <c r="AJ4888" s="39" t="e">
        <f>VLOOKUP(A4888,[2]修订!$B:$C,2,0)</f>
        <v>#N/A</v>
      </c>
    </row>
    <row r="4889" s="39" customFormat="1" ht="48" spans="1:36">
      <c r="A4889" s="55">
        <v>331303031</v>
      </c>
      <c r="B4889" s="52" t="s">
        <v>8045</v>
      </c>
      <c r="C4889" s="52" t="s">
        <v>8046</v>
      </c>
      <c r="D4889" s="52"/>
      <c r="E4889" s="56" t="s">
        <v>28</v>
      </c>
      <c r="F4889" s="56" t="s">
        <v>48</v>
      </c>
      <c r="G4889" s="52"/>
      <c r="H4889" s="47" t="s">
        <v>8047</v>
      </c>
      <c r="I4889" s="44">
        <v>1680</v>
      </c>
      <c r="J4889" s="39" t="e">
        <f>VLOOKUP(A4889,'[1]2019.11'!$A:$B,2,0)</f>
        <v>#N/A</v>
      </c>
      <c r="X4889" s="39" t="e">
        <f>VLOOKUP(A4889,'[1]2019.30'!$A:$B,2,0)</f>
        <v>#N/A</v>
      </c>
      <c r="AJ4889" s="39" t="e">
        <f>VLOOKUP(A4889,[2]修订!$B:$C,2,0)</f>
        <v>#N/A</v>
      </c>
    </row>
    <row r="4890" s="39" customFormat="1" ht="48" spans="1:36">
      <c r="A4890" s="55">
        <v>331303032</v>
      </c>
      <c r="B4890" s="52" t="s">
        <v>8048</v>
      </c>
      <c r="C4890" s="52" t="s">
        <v>8049</v>
      </c>
      <c r="D4890" s="52"/>
      <c r="E4890" s="56" t="s">
        <v>28</v>
      </c>
      <c r="F4890" s="56" t="s">
        <v>48</v>
      </c>
      <c r="G4890" s="52"/>
      <c r="H4890" s="57" t="s">
        <v>159</v>
      </c>
      <c r="I4890" s="39">
        <v>2020</v>
      </c>
      <c r="J4890" s="39" t="e">
        <f>VLOOKUP(A4890,'[1]2019.11'!$A:$B,2,0)</f>
        <v>#N/A</v>
      </c>
      <c r="X4890" s="39" t="e">
        <f>VLOOKUP(A4890,'[1]2019.30'!$A:$B,2,0)</f>
        <v>#N/A</v>
      </c>
      <c r="AJ4890" s="39" t="e">
        <f>VLOOKUP(A4890,[2]修订!$B:$C,2,0)</f>
        <v>#N/A</v>
      </c>
    </row>
    <row r="4891" s="41" customFormat="1" ht="72" spans="1:36">
      <c r="A4891" s="55">
        <v>331303033</v>
      </c>
      <c r="B4891" s="52" t="s">
        <v>8050</v>
      </c>
      <c r="C4891" s="52" t="s">
        <v>8051</v>
      </c>
      <c r="D4891" s="52" t="s">
        <v>8052</v>
      </c>
      <c r="E4891" s="56" t="s">
        <v>28</v>
      </c>
      <c r="F4891" s="56" t="s">
        <v>48</v>
      </c>
      <c r="G4891" s="52"/>
      <c r="H4891" s="77" t="s">
        <v>275</v>
      </c>
      <c r="J4891" s="39" t="e">
        <f>VLOOKUP(A4891,'[1]2019.11'!$A:$B,2,0)</f>
        <v>#N/A</v>
      </c>
      <c r="X4891" s="39" t="e">
        <f>VLOOKUP(A4891,'[1]2019.30'!$A:$B,2,0)</f>
        <v>#N/A</v>
      </c>
      <c r="AJ4891" s="39" t="e">
        <f>VLOOKUP(A4891,[2]修订!$B:$C,2,0)</f>
        <v>#N/A</v>
      </c>
    </row>
    <row r="4892" s="41" customFormat="1" ht="96" spans="1:36">
      <c r="A4892" s="55">
        <v>331303034</v>
      </c>
      <c r="B4892" s="52" t="s">
        <v>8053</v>
      </c>
      <c r="C4892" s="52" t="s">
        <v>8054</v>
      </c>
      <c r="D4892" s="52" t="s">
        <v>8055</v>
      </c>
      <c r="E4892" s="56" t="s">
        <v>28</v>
      </c>
      <c r="F4892" s="56" t="s">
        <v>48</v>
      </c>
      <c r="G4892" s="52"/>
      <c r="H4892" s="77" t="s">
        <v>275</v>
      </c>
      <c r="J4892" s="39" t="e">
        <f>VLOOKUP(A4892,'[1]2019.11'!$A:$B,2,0)</f>
        <v>#N/A</v>
      </c>
      <c r="X4892" s="39" t="e">
        <f>VLOOKUP(A4892,'[1]2019.30'!$A:$B,2,0)</f>
        <v>#N/A</v>
      </c>
      <c r="AJ4892" s="39" t="e">
        <f>VLOOKUP(A4892,[2]修订!$B:$C,2,0)</f>
        <v>#N/A</v>
      </c>
    </row>
    <row r="4893" s="39" customFormat="1" spans="1:36">
      <c r="A4893" s="55">
        <v>331304</v>
      </c>
      <c r="B4893" s="52" t="s">
        <v>8056</v>
      </c>
      <c r="C4893" s="52"/>
      <c r="D4893" s="52"/>
      <c r="E4893" s="56"/>
      <c r="F4893" s="56"/>
      <c r="G4893" s="52"/>
      <c r="H4893" s="47"/>
      <c r="I4893" s="44"/>
      <c r="J4893" s="39" t="str">
        <f>VLOOKUP(A4893,'[1]2019.11'!$A:$B,2,0)</f>
        <v>阴道手术</v>
      </c>
      <c r="K4893" s="39">
        <f>IF(B4893=J4893,0,1)</f>
        <v>0</v>
      </c>
      <c r="L4893" s="39">
        <v>0</v>
      </c>
      <c r="M4893" s="39">
        <f>IF(C4893=L4893,0,1)</f>
        <v>0</v>
      </c>
      <c r="N4893" s="39" t="e">
        <f>VLOOKUP(A4893,'[1]2019.11'!$A:$D,4,0)</f>
        <v>#REF!</v>
      </c>
      <c r="O4893" s="39" t="e">
        <f>IF(D4893=N4893,0,1)</f>
        <v>#REF!</v>
      </c>
      <c r="P4893" s="39" t="e">
        <f>VLOOKUP(A4893:A4894,'[1]2019.11'!$A:$E,5,0)</f>
        <v>#REF!</v>
      </c>
      <c r="Q4893" s="39" t="e">
        <f>IF(E4893=P4893,0,1)</f>
        <v>#REF!</v>
      </c>
      <c r="R4893" s="39" t="e">
        <f>VLOOKUP(A4893,'[1]2019.11'!$A:$F,6,0)</f>
        <v>#REF!</v>
      </c>
      <c r="S4893" s="39" t="e">
        <f>IF(F4893=R4893,0,1)</f>
        <v>#REF!</v>
      </c>
      <c r="V4893" s="39">
        <v>0</v>
      </c>
      <c r="W4893" s="39">
        <f>IF(G4893=V4893,0,1)</f>
        <v>0</v>
      </c>
      <c r="X4893" s="39" t="str">
        <f>VLOOKUP(A4893,'[1]2019.30'!$A:$B,2,0)</f>
        <v>阴道手术</v>
      </c>
      <c r="Y4893" s="39">
        <f>IF(B4893=X4893,0,1)</f>
        <v>0</v>
      </c>
      <c r="Z4893" s="39">
        <v>0</v>
      </c>
      <c r="AA4893" s="39">
        <f>IF(C4893=Z4893,0,1)</f>
        <v>0</v>
      </c>
      <c r="AB4893" s="39" t="e">
        <f>VLOOKUP(A4893,'[1]2019.30'!$A:$D,4,0)</f>
        <v>#REF!</v>
      </c>
      <c r="AC4893" s="39" t="e">
        <f>IF(D4893=AB4893,0,1)</f>
        <v>#REF!</v>
      </c>
      <c r="AD4893" s="39" t="e">
        <f>VLOOKUP(A4893,'[1]2019.30'!$A:$E,5,0)</f>
        <v>#REF!</v>
      </c>
      <c r="AE4893" s="39" t="e">
        <f>IF(E4893=AD4893,0,1)</f>
        <v>#REF!</v>
      </c>
      <c r="AF4893" s="39" t="e">
        <f>VLOOKUP(A4893,'[1]2019.30'!$A:$F,6,0)</f>
        <v>#REF!</v>
      </c>
      <c r="AG4893" s="39" t="e">
        <f>IF(F4893=AF4893,0,1)</f>
        <v>#REF!</v>
      </c>
      <c r="AH4893" s="39">
        <v>0</v>
      </c>
      <c r="AI4893" s="39">
        <f>IF(G4893=AH4893,0,1)</f>
        <v>0</v>
      </c>
      <c r="AJ4893" s="39" t="e">
        <f>VLOOKUP(A4893,[2]修订!$B:$C,2,0)</f>
        <v>#N/A</v>
      </c>
    </row>
    <row r="4894" s="39" customFormat="1" spans="1:36">
      <c r="A4894" s="55">
        <v>331304001</v>
      </c>
      <c r="B4894" s="52" t="s">
        <v>8057</v>
      </c>
      <c r="C4894" s="52"/>
      <c r="D4894" s="52"/>
      <c r="E4894" s="56" t="s">
        <v>28</v>
      </c>
      <c r="F4894" s="56">
        <v>850</v>
      </c>
      <c r="G4894" s="52"/>
      <c r="H4894" s="47"/>
      <c r="I4894" s="44"/>
      <c r="J4894" s="39" t="e">
        <f>VLOOKUP(A4894,'[1]2019.11'!$A:$B,2,0)</f>
        <v>#N/A</v>
      </c>
      <c r="X4894" s="39" t="e">
        <f>VLOOKUP(A4894,'[1]2019.30'!$A:$B,2,0)</f>
        <v>#N/A</v>
      </c>
      <c r="AJ4894" s="39" t="e">
        <f>VLOOKUP(A4894,[2]修订!$B:$C,2,0)</f>
        <v>#N/A</v>
      </c>
    </row>
    <row r="4895" s="39" customFormat="1" spans="1:36">
      <c r="A4895" s="55">
        <v>331304002</v>
      </c>
      <c r="B4895" s="52" t="s">
        <v>8058</v>
      </c>
      <c r="C4895" s="52"/>
      <c r="D4895" s="52"/>
      <c r="E4895" s="56" t="s">
        <v>28</v>
      </c>
      <c r="F4895" s="56">
        <v>1020</v>
      </c>
      <c r="G4895" s="52"/>
      <c r="H4895" s="47" t="s">
        <v>68</v>
      </c>
      <c r="I4895" s="44"/>
      <c r="J4895" s="39" t="e">
        <f>VLOOKUP(A4895,'[1]2019.11'!$A:$B,2,0)</f>
        <v>#N/A</v>
      </c>
      <c r="X4895" s="39" t="str">
        <f>VLOOKUP(A4895,'[1]2019.30'!$A:$B,2,0)</f>
        <v>阴道裂伤缝合术</v>
      </c>
      <c r="Y4895" s="39">
        <f>IF(B4895=X4895,0,1)</f>
        <v>0</v>
      </c>
      <c r="Z4895" s="39">
        <v>0</v>
      </c>
      <c r="AA4895" s="39">
        <f>IF(C4895=Z4895,0,1)</f>
        <v>0</v>
      </c>
      <c r="AB4895" s="39" t="e">
        <f>VLOOKUP(A4895,'[1]2019.30'!$A:$D,4,0)</f>
        <v>#REF!</v>
      </c>
      <c r="AC4895" s="39" t="e">
        <f>IF(D4895=AB4895,0,1)</f>
        <v>#REF!</v>
      </c>
      <c r="AD4895" s="39" t="str">
        <f>VLOOKUP(A4895,'[1]2019.30'!$A:$E,5,0)</f>
        <v>次</v>
      </c>
      <c r="AE4895" s="39">
        <f>IF(E4895=AD4895,0,1)</f>
        <v>0</v>
      </c>
      <c r="AF4895" s="39">
        <f>VLOOKUP(A4895,'[1]2019.30'!$A:$F,6,0)</f>
        <v>1020</v>
      </c>
      <c r="AG4895" s="39">
        <f>IF(F4895=AF4895,0,1)</f>
        <v>0</v>
      </c>
      <c r="AH4895" s="39">
        <v>0</v>
      </c>
      <c r="AI4895" s="39">
        <f>IF(G4895=AH4895,0,1)</f>
        <v>0</v>
      </c>
      <c r="AJ4895" s="39" t="e">
        <f>VLOOKUP(A4895,[2]修订!$B:$C,2,0)</f>
        <v>#N/A</v>
      </c>
    </row>
    <row r="4896" s="39" customFormat="1" spans="1:36">
      <c r="A4896" s="55">
        <v>331304003</v>
      </c>
      <c r="B4896" s="52" t="s">
        <v>8059</v>
      </c>
      <c r="C4896" s="52"/>
      <c r="D4896" s="52" t="s">
        <v>8060</v>
      </c>
      <c r="E4896" s="56" t="s">
        <v>28</v>
      </c>
      <c r="F4896" s="56">
        <v>380</v>
      </c>
      <c r="G4896" s="52"/>
      <c r="H4896" s="47"/>
      <c r="I4896" s="44"/>
      <c r="J4896" s="39" t="e">
        <f>VLOOKUP(A4896,'[1]2019.11'!$A:$B,2,0)</f>
        <v>#N/A</v>
      </c>
      <c r="X4896" s="39" t="e">
        <f>VLOOKUP(A4896,'[1]2019.30'!$A:$B,2,0)</f>
        <v>#N/A</v>
      </c>
      <c r="AJ4896" s="39" t="e">
        <f>VLOOKUP(A4896,[2]修订!$B:$C,2,0)</f>
        <v>#N/A</v>
      </c>
    </row>
    <row r="4897" s="39" customFormat="1" spans="1:36">
      <c r="A4897" s="55">
        <v>331304004</v>
      </c>
      <c r="B4897" s="52" t="s">
        <v>8061</v>
      </c>
      <c r="C4897" s="52"/>
      <c r="D4897" s="52" t="s">
        <v>8060</v>
      </c>
      <c r="E4897" s="56" t="s">
        <v>28</v>
      </c>
      <c r="F4897" s="56">
        <v>740</v>
      </c>
      <c r="G4897" s="52"/>
      <c r="H4897" s="47"/>
      <c r="I4897" s="44"/>
      <c r="J4897" s="39" t="e">
        <f>VLOOKUP(A4897,'[1]2019.11'!$A:$B,2,0)</f>
        <v>#N/A</v>
      </c>
      <c r="X4897" s="39" t="e">
        <f>VLOOKUP(A4897,'[1]2019.30'!$A:$B,2,0)</f>
        <v>#N/A</v>
      </c>
      <c r="AJ4897" s="39" t="e">
        <f>VLOOKUP(A4897,[2]修订!$B:$C,2,0)</f>
        <v>#N/A</v>
      </c>
    </row>
    <row r="4898" s="39" customFormat="1" spans="1:36">
      <c r="A4898" s="55">
        <v>331304005</v>
      </c>
      <c r="B4898" s="52" t="s">
        <v>8062</v>
      </c>
      <c r="C4898" s="52"/>
      <c r="D4898" s="52"/>
      <c r="E4898" s="56" t="s">
        <v>28</v>
      </c>
      <c r="F4898" s="56">
        <v>780</v>
      </c>
      <c r="G4898" s="52"/>
      <c r="H4898" s="47"/>
      <c r="I4898" s="44"/>
      <c r="J4898" s="39" t="e">
        <f>VLOOKUP(A4898,'[1]2019.11'!$A:$B,2,0)</f>
        <v>#N/A</v>
      </c>
      <c r="X4898" s="39" t="e">
        <f>VLOOKUP(A4898,'[1]2019.30'!$A:$B,2,0)</f>
        <v>#N/A</v>
      </c>
      <c r="AJ4898" s="39" t="e">
        <f>VLOOKUP(A4898,[2]修订!$B:$C,2,0)</f>
        <v>#N/A</v>
      </c>
    </row>
    <row r="4899" s="39" customFormat="1" spans="1:36">
      <c r="A4899" s="55">
        <v>331304006</v>
      </c>
      <c r="B4899" s="52" t="s">
        <v>8063</v>
      </c>
      <c r="C4899" s="52" t="s">
        <v>5690</v>
      </c>
      <c r="D4899" s="52" t="s">
        <v>8060</v>
      </c>
      <c r="E4899" s="56" t="s">
        <v>28</v>
      </c>
      <c r="F4899" s="56">
        <v>760</v>
      </c>
      <c r="G4899" s="52"/>
      <c r="H4899" s="47"/>
      <c r="I4899" s="44"/>
      <c r="J4899" s="39" t="e">
        <f>VLOOKUP(A4899,'[1]2019.11'!$A:$B,2,0)</f>
        <v>#N/A</v>
      </c>
      <c r="X4899" s="39" t="e">
        <f>VLOOKUP(A4899,'[1]2019.30'!$A:$B,2,0)</f>
        <v>#N/A</v>
      </c>
      <c r="AJ4899" s="39" t="e">
        <f>VLOOKUP(A4899,[2]修订!$B:$C,2,0)</f>
        <v>#N/A</v>
      </c>
    </row>
    <row r="4900" s="39" customFormat="1" ht="27" spans="1:46">
      <c r="A4900" s="55">
        <v>331304007</v>
      </c>
      <c r="B4900" s="52" t="s">
        <v>8064</v>
      </c>
      <c r="C4900" s="52" t="s">
        <v>8065</v>
      </c>
      <c r="D4900" s="52"/>
      <c r="E4900" s="56" t="s">
        <v>28</v>
      </c>
      <c r="F4900" s="56">
        <v>910</v>
      </c>
      <c r="G4900" s="52" t="s">
        <v>8066</v>
      </c>
      <c r="H4900" s="47" t="s">
        <v>3152</v>
      </c>
      <c r="I4900" s="44"/>
      <c r="J4900" s="39" t="e">
        <f>VLOOKUP(A4900,'[1]2019.11'!$A:$B,2,0)</f>
        <v>#N/A</v>
      </c>
      <c r="X4900" s="39" t="str">
        <f>VLOOKUP(A4900,'[1]2019.30'!$A:$B,2,0)</f>
        <v>阴道良性肿物切除术</v>
      </c>
      <c r="Y4900" s="39">
        <f>IF(B4900=X4900,0,1)</f>
        <v>0</v>
      </c>
      <c r="Z4900" s="39" t="s">
        <v>8065</v>
      </c>
      <c r="AA4900" s="39">
        <f>IF(C4900=Z4900,0,1)</f>
        <v>0</v>
      </c>
      <c r="AB4900" s="39" t="e">
        <f>VLOOKUP(A4900,'[1]2019.30'!$A:$D,4,0)</f>
        <v>#REF!</v>
      </c>
      <c r="AC4900" s="39" t="e">
        <f>IF(D4900=AB4900,0,1)</f>
        <v>#REF!</v>
      </c>
      <c r="AD4900" s="39" t="str">
        <f>VLOOKUP(A4900,'[1]2019.30'!$A:$E,5,0)</f>
        <v>次</v>
      </c>
      <c r="AE4900" s="39">
        <f>IF(E4900=AD4900,0,1)</f>
        <v>0</v>
      </c>
      <c r="AF4900" s="39">
        <f>VLOOKUP(A4900,'[1]2019.30'!$A:$F,6,0)</f>
        <v>910</v>
      </c>
      <c r="AG4900" s="39">
        <f>IF(F4900=AF4900,0,1)</f>
        <v>0</v>
      </c>
      <c r="AH4900" s="39" t="s">
        <v>8066</v>
      </c>
      <c r="AI4900" s="39">
        <f>IF(G4900=AH4900,0,1)</f>
        <v>0</v>
      </c>
      <c r="AJ4900" s="39" t="str">
        <f>VLOOKUP(A4900,[2]修订!$B:$C,2,0)</f>
        <v>阴道良性肿物切除术</v>
      </c>
      <c r="AK4900" s="39">
        <f>IF(B4900=AJ4900,0,1)</f>
        <v>0</v>
      </c>
      <c r="AL4900" s="39">
        <v>0</v>
      </c>
      <c r="AM4900" s="39">
        <f>IF(C4900=AL4900,0,1)</f>
        <v>1</v>
      </c>
      <c r="AN4900" s="39">
        <v>0</v>
      </c>
      <c r="AO4900" s="39">
        <f>IF(D4900=AN4900,0,1)</f>
        <v>0</v>
      </c>
      <c r="AP4900" s="39" t="str">
        <f>VLOOKUP(A4900,[2]修订!$B:$F,5,0)</f>
        <v>次</v>
      </c>
      <c r="AQ4900" s="39">
        <f>IF(E4900=AP4900,0,1)</f>
        <v>0</v>
      </c>
      <c r="AR4900" s="39">
        <v>936</v>
      </c>
      <c r="AS4900" s="39">
        <f>IF(F4900=AR4900,0,1)</f>
        <v>1</v>
      </c>
      <c r="AT4900" s="39" t="s">
        <v>8066</v>
      </c>
    </row>
    <row r="4901" s="39" customFormat="1" ht="24" spans="1:36">
      <c r="A4901" s="55">
        <v>331304008</v>
      </c>
      <c r="B4901" s="52" t="s">
        <v>8067</v>
      </c>
      <c r="C4901" s="52" t="s">
        <v>8068</v>
      </c>
      <c r="D4901" s="52"/>
      <c r="E4901" s="56" t="s">
        <v>28</v>
      </c>
      <c r="F4901" s="56">
        <v>1900</v>
      </c>
      <c r="G4901" s="52"/>
      <c r="H4901" s="47"/>
      <c r="I4901" s="44"/>
      <c r="J4901" s="39" t="e">
        <f>VLOOKUP(A4901,'[1]2019.11'!$A:$B,2,0)</f>
        <v>#N/A</v>
      </c>
      <c r="X4901" s="39" t="e">
        <f>VLOOKUP(A4901,'[1]2019.30'!$A:$B,2,0)</f>
        <v>#N/A</v>
      </c>
      <c r="AJ4901" s="39" t="e">
        <f>VLOOKUP(A4901,[2]修订!$B:$C,2,0)</f>
        <v>#N/A</v>
      </c>
    </row>
    <row r="4902" s="39" customFormat="1" spans="1:36">
      <c r="A4902" s="55">
        <v>331304009</v>
      </c>
      <c r="B4902" s="52" t="s">
        <v>8069</v>
      </c>
      <c r="C4902" s="52"/>
      <c r="D4902" s="52"/>
      <c r="E4902" s="56" t="s">
        <v>28</v>
      </c>
      <c r="F4902" s="56">
        <v>1400</v>
      </c>
      <c r="G4902" s="52" t="s">
        <v>8070</v>
      </c>
      <c r="H4902" s="47"/>
      <c r="I4902" s="44"/>
      <c r="J4902" s="39" t="e">
        <f>VLOOKUP(A4902,'[1]2019.11'!$A:$B,2,0)</f>
        <v>#N/A</v>
      </c>
      <c r="X4902" s="39" t="e">
        <f>VLOOKUP(A4902,'[1]2019.30'!$A:$B,2,0)</f>
        <v>#N/A</v>
      </c>
      <c r="AJ4902" s="39" t="e">
        <f>VLOOKUP(A4902,[2]修订!$B:$C,2,0)</f>
        <v>#N/A</v>
      </c>
    </row>
    <row r="4903" s="39" customFormat="1" spans="1:36">
      <c r="A4903" s="55">
        <v>331304010</v>
      </c>
      <c r="B4903" s="52" t="s">
        <v>8071</v>
      </c>
      <c r="C4903" s="52"/>
      <c r="D4903" s="52"/>
      <c r="E4903" s="56" t="s">
        <v>28</v>
      </c>
      <c r="F4903" s="56">
        <v>570</v>
      </c>
      <c r="G4903" s="52"/>
      <c r="H4903" s="47"/>
      <c r="I4903" s="44"/>
      <c r="J4903" s="39" t="e">
        <f>VLOOKUP(A4903,'[1]2019.11'!$A:$B,2,0)</f>
        <v>#N/A</v>
      </c>
      <c r="X4903" s="39" t="e">
        <f>VLOOKUP(A4903,'[1]2019.30'!$A:$B,2,0)</f>
        <v>#N/A</v>
      </c>
      <c r="AJ4903" s="39" t="e">
        <f>VLOOKUP(A4903,[2]修订!$B:$C,2,0)</f>
        <v>#N/A</v>
      </c>
    </row>
    <row r="4904" s="39" customFormat="1" ht="27" spans="1:36">
      <c r="A4904" s="55">
        <v>331304011</v>
      </c>
      <c r="B4904" s="52" t="s">
        <v>8072</v>
      </c>
      <c r="C4904" s="52" t="s">
        <v>8073</v>
      </c>
      <c r="D4904" s="52"/>
      <c r="E4904" s="56" t="s">
        <v>28</v>
      </c>
      <c r="F4904" s="56">
        <v>1640</v>
      </c>
      <c r="G4904" s="52" t="s">
        <v>8074</v>
      </c>
      <c r="H4904" s="47" t="s">
        <v>40</v>
      </c>
      <c r="I4904" s="44"/>
      <c r="J4904" s="39" t="str">
        <f>VLOOKUP(A4904,'[1]2019.11'!$A:$B,2,0)</f>
        <v>阴道前后壁修补术</v>
      </c>
      <c r="K4904" s="39">
        <f>IF(B4904=J4904,0,1)</f>
        <v>0</v>
      </c>
      <c r="L4904" s="39" t="s">
        <v>8073</v>
      </c>
      <c r="M4904" s="39">
        <f>IF(C4904=L4904,0,1)</f>
        <v>0</v>
      </c>
      <c r="N4904" s="39" t="e">
        <f>VLOOKUP(A4904,'[1]2019.11'!$A:$D,4,0)</f>
        <v>#REF!</v>
      </c>
      <c r="O4904" s="39" t="e">
        <f>IF(D4904=N4904,0,1)</f>
        <v>#REF!</v>
      </c>
      <c r="P4904" s="39" t="str">
        <f>VLOOKUP(A4904:A4905,'[1]2019.11'!$A:$E,5,0)</f>
        <v>次</v>
      </c>
      <c r="Q4904" s="39">
        <f>IF(E4904=P4904,0,1)</f>
        <v>0</v>
      </c>
      <c r="R4904" s="39">
        <f>VLOOKUP(A4904,'[1]2019.11'!$A:$F,6,0)</f>
        <v>1560</v>
      </c>
      <c r="S4904" s="39">
        <f>IF(F4904=R4904,0,1)</f>
        <v>1</v>
      </c>
      <c r="T4904" s="39">
        <f>VLOOKUP(A4904,'[1]2019.30'!$A:$F,6,0)</f>
        <v>1640</v>
      </c>
      <c r="U4904" s="39">
        <f>IF(F4904=T4904,0,1)</f>
        <v>0</v>
      </c>
      <c r="V4904" s="39" t="s">
        <v>8074</v>
      </c>
      <c r="W4904" s="39">
        <f>IF(G4904=V4904,0,1)</f>
        <v>0</v>
      </c>
      <c r="X4904" s="39" t="str">
        <f>VLOOKUP(A4904,'[1]2019.30'!$A:$B,2,0)</f>
        <v>阴道前后壁修补术</v>
      </c>
      <c r="Y4904" s="39">
        <f>IF(B4904=X4904,0,1)</f>
        <v>0</v>
      </c>
      <c r="Z4904" s="39" t="s">
        <v>8073</v>
      </c>
      <c r="AA4904" s="39">
        <f>IF(C4904=Z4904,0,1)</f>
        <v>0</v>
      </c>
      <c r="AB4904" s="39" t="e">
        <f>VLOOKUP(A4904,'[1]2019.30'!$A:$D,4,0)</f>
        <v>#REF!</v>
      </c>
      <c r="AC4904" s="39" t="e">
        <f>IF(D4904=AB4904,0,1)</f>
        <v>#REF!</v>
      </c>
      <c r="AD4904" s="39" t="str">
        <f>VLOOKUP(A4904,'[1]2019.30'!$A:$E,5,0)</f>
        <v>次</v>
      </c>
      <c r="AE4904" s="39">
        <f>IF(E4904=AD4904,0,1)</f>
        <v>0</v>
      </c>
      <c r="AF4904" s="39">
        <f>VLOOKUP(A4904,'[1]2019.30'!$A:$F,6,0)</f>
        <v>1640</v>
      </c>
      <c r="AG4904" s="39">
        <f>IF(F4904=AF4904,0,1)</f>
        <v>0</v>
      </c>
      <c r="AH4904" s="39" t="s">
        <v>8074</v>
      </c>
      <c r="AI4904" s="39">
        <f>IF(G4904=AH4904,0,1)</f>
        <v>0</v>
      </c>
      <c r="AJ4904" s="39" t="e">
        <f>VLOOKUP(A4904,[2]修订!$B:$C,2,0)</f>
        <v>#N/A</v>
      </c>
    </row>
    <row r="4905" s="39" customFormat="1" spans="1:36">
      <c r="A4905" s="55">
        <v>331304012</v>
      </c>
      <c r="B4905" s="52" t="s">
        <v>8075</v>
      </c>
      <c r="C4905" s="52"/>
      <c r="D4905" s="52"/>
      <c r="E4905" s="56" t="s">
        <v>28</v>
      </c>
      <c r="F4905" s="56">
        <v>930</v>
      </c>
      <c r="G4905" s="52"/>
      <c r="H4905" s="47"/>
      <c r="I4905" s="44"/>
      <c r="J4905" s="39" t="e">
        <f>VLOOKUP(A4905,'[1]2019.11'!$A:$B,2,0)</f>
        <v>#N/A</v>
      </c>
      <c r="X4905" s="39" t="e">
        <f>VLOOKUP(A4905,'[1]2019.30'!$A:$B,2,0)</f>
        <v>#N/A</v>
      </c>
      <c r="AJ4905" s="39" t="e">
        <f>VLOOKUP(A4905,[2]修订!$B:$C,2,0)</f>
        <v>#N/A</v>
      </c>
    </row>
    <row r="4906" s="39" customFormat="1" spans="1:36">
      <c r="A4906" s="55">
        <v>331304013</v>
      </c>
      <c r="B4906" s="52" t="s">
        <v>8076</v>
      </c>
      <c r="C4906" s="52" t="s">
        <v>8077</v>
      </c>
      <c r="D4906" s="52"/>
      <c r="E4906" s="56" t="s">
        <v>28</v>
      </c>
      <c r="F4906" s="56">
        <v>850</v>
      </c>
      <c r="G4906" s="52"/>
      <c r="H4906" s="47"/>
      <c r="I4906" s="44"/>
      <c r="J4906" s="39" t="e">
        <f>VLOOKUP(A4906,'[1]2019.11'!$A:$B,2,0)</f>
        <v>#N/A</v>
      </c>
      <c r="X4906" s="39" t="e">
        <f>VLOOKUP(A4906,'[1]2019.30'!$A:$B,2,0)</f>
        <v>#N/A</v>
      </c>
      <c r="AJ4906" s="39" t="e">
        <f>VLOOKUP(A4906,[2]修订!$B:$C,2,0)</f>
        <v>#N/A</v>
      </c>
    </row>
    <row r="4907" s="39" customFormat="1" spans="1:36">
      <c r="A4907" s="55">
        <v>331304014</v>
      </c>
      <c r="B4907" s="52" t="s">
        <v>8078</v>
      </c>
      <c r="C4907" s="52"/>
      <c r="D4907" s="52"/>
      <c r="E4907" s="56" t="s">
        <v>28</v>
      </c>
      <c r="F4907" s="56">
        <v>1150</v>
      </c>
      <c r="G4907" s="52"/>
      <c r="H4907" s="47"/>
      <c r="I4907" s="44"/>
      <c r="J4907" s="39" t="e">
        <f>VLOOKUP(A4907,'[1]2019.11'!$A:$B,2,0)</f>
        <v>#N/A</v>
      </c>
      <c r="X4907" s="39" t="e">
        <f>VLOOKUP(A4907,'[1]2019.30'!$A:$B,2,0)</f>
        <v>#N/A</v>
      </c>
      <c r="AJ4907" s="39" t="e">
        <f>VLOOKUP(A4907,[2]修订!$B:$C,2,0)</f>
        <v>#N/A</v>
      </c>
    </row>
    <row r="4908" s="39" customFormat="1" spans="1:36">
      <c r="A4908" s="55">
        <v>331304015</v>
      </c>
      <c r="B4908" s="52" t="s">
        <v>8079</v>
      </c>
      <c r="C4908" s="52"/>
      <c r="D4908" s="52"/>
      <c r="E4908" s="56" t="s">
        <v>28</v>
      </c>
      <c r="F4908" s="56">
        <v>1900</v>
      </c>
      <c r="G4908" s="52"/>
      <c r="H4908" s="47"/>
      <c r="I4908" s="44"/>
      <c r="J4908" s="39" t="e">
        <f>VLOOKUP(A4908,'[1]2019.11'!$A:$B,2,0)</f>
        <v>#N/A</v>
      </c>
      <c r="X4908" s="39" t="e">
        <f>VLOOKUP(A4908,'[1]2019.30'!$A:$B,2,0)</f>
        <v>#N/A</v>
      </c>
      <c r="AJ4908" s="39" t="e">
        <f>VLOOKUP(A4908,[2]修订!$B:$C,2,0)</f>
        <v>#N/A</v>
      </c>
    </row>
    <row r="4909" s="39" customFormat="1" spans="1:36">
      <c r="A4909" s="55">
        <v>331305</v>
      </c>
      <c r="B4909" s="52" t="s">
        <v>8080</v>
      </c>
      <c r="C4909" s="52"/>
      <c r="D4909" s="52"/>
      <c r="E4909" s="56"/>
      <c r="F4909" s="56"/>
      <c r="G4909" s="52"/>
      <c r="H4909" s="47"/>
      <c r="I4909" s="44"/>
      <c r="J4909" s="39" t="str">
        <f>VLOOKUP(A4909,'[1]2019.11'!$A:$B,2,0)</f>
        <v>外阴手术</v>
      </c>
      <c r="K4909" s="39">
        <f>IF(B4909=J4909,0,1)</f>
        <v>0</v>
      </c>
      <c r="L4909" s="39">
        <v>0</v>
      </c>
      <c r="M4909" s="39">
        <f>IF(C4909=L4909,0,1)</f>
        <v>0</v>
      </c>
      <c r="N4909" s="39" t="e">
        <f>VLOOKUP(A4909,'[1]2019.11'!$A:$D,4,0)</f>
        <v>#REF!</v>
      </c>
      <c r="O4909" s="39" t="e">
        <f>IF(D4909=N4909,0,1)</f>
        <v>#REF!</v>
      </c>
      <c r="P4909" s="39" t="e">
        <f>VLOOKUP(A4909:A4910,'[1]2019.11'!$A:$E,5,0)</f>
        <v>#REF!</v>
      </c>
      <c r="Q4909" s="39" t="e">
        <f>IF(E4909=P4909,0,1)</f>
        <v>#REF!</v>
      </c>
      <c r="R4909" s="39" t="e">
        <f>VLOOKUP(A4909,'[1]2019.11'!$A:$F,6,0)</f>
        <v>#REF!</v>
      </c>
      <c r="S4909" s="39" t="e">
        <f>IF(F4909=R4909,0,1)</f>
        <v>#REF!</v>
      </c>
      <c r="V4909" s="39">
        <v>0</v>
      </c>
      <c r="W4909" s="39">
        <f>IF(G4909=V4909,0,1)</f>
        <v>0</v>
      </c>
      <c r="X4909" s="39" t="str">
        <f>VLOOKUP(A4909,'[1]2019.30'!$A:$B,2,0)</f>
        <v>外阴手术</v>
      </c>
      <c r="Y4909" s="39">
        <f t="shared" ref="Y4909:Y4914" si="1080">IF(B4909=X4909,0,1)</f>
        <v>0</v>
      </c>
      <c r="Z4909" s="39">
        <v>0</v>
      </c>
      <c r="AA4909" s="39">
        <f t="shared" ref="AA4909:AA4914" si="1081">IF(C4909=Z4909,0,1)</f>
        <v>0</v>
      </c>
      <c r="AB4909" s="39" t="e">
        <f>VLOOKUP(A4909,'[1]2019.30'!$A:$D,4,0)</f>
        <v>#REF!</v>
      </c>
      <c r="AC4909" s="39" t="e">
        <f t="shared" ref="AC4909:AC4914" si="1082">IF(D4909=AB4909,0,1)</f>
        <v>#REF!</v>
      </c>
      <c r="AD4909" s="39" t="e">
        <f>VLOOKUP(A4909,'[1]2019.30'!$A:$E,5,0)</f>
        <v>#REF!</v>
      </c>
      <c r="AE4909" s="39" t="e">
        <f t="shared" ref="AE4909:AE4914" si="1083">IF(E4909=AD4909,0,1)</f>
        <v>#REF!</v>
      </c>
      <c r="AF4909" s="39" t="e">
        <f>VLOOKUP(A4909,'[1]2019.30'!$A:$F,6,0)</f>
        <v>#REF!</v>
      </c>
      <c r="AG4909" s="39" t="e">
        <f t="shared" ref="AG4909:AG4914" si="1084">IF(F4909=AF4909,0,1)</f>
        <v>#REF!</v>
      </c>
      <c r="AH4909" s="39">
        <v>0</v>
      </c>
      <c r="AI4909" s="39">
        <f>IF(G4909=AH4909,0,1)</f>
        <v>0</v>
      </c>
      <c r="AJ4909" s="39" t="e">
        <f>VLOOKUP(A4909,[2]修订!$B:$C,2,0)</f>
        <v>#N/A</v>
      </c>
    </row>
    <row r="4910" s="39" customFormat="1" ht="27" spans="1:36">
      <c r="A4910" s="55">
        <v>331305001</v>
      </c>
      <c r="B4910" s="52" t="s">
        <v>8081</v>
      </c>
      <c r="C4910" s="52" t="s">
        <v>8082</v>
      </c>
      <c r="D4910" s="52"/>
      <c r="E4910" s="56" t="s">
        <v>28</v>
      </c>
      <c r="F4910" s="56">
        <v>830</v>
      </c>
      <c r="G4910" s="52"/>
      <c r="H4910" s="47" t="s">
        <v>40</v>
      </c>
      <c r="I4910" s="44"/>
      <c r="J4910" s="39" t="str">
        <f>VLOOKUP(A4910,'[1]2019.11'!$A:$B,2,0)</f>
        <v>外阴损伤缝合术</v>
      </c>
      <c r="K4910" s="39">
        <f>IF(B4910=J4910,0,1)</f>
        <v>0</v>
      </c>
      <c r="L4910" s="39" t="s">
        <v>8082</v>
      </c>
      <c r="M4910" s="39">
        <f>IF(C4910=L4910,0,1)</f>
        <v>0</v>
      </c>
      <c r="N4910" s="39" t="e">
        <f>VLOOKUP(A4910,'[1]2019.11'!$A:$D,4,0)</f>
        <v>#REF!</v>
      </c>
      <c r="O4910" s="39" t="e">
        <f>IF(D4910=N4910,0,1)</f>
        <v>#REF!</v>
      </c>
      <c r="P4910" s="39" t="str">
        <f>VLOOKUP(A4910:A4911,'[1]2019.11'!$A:$E,5,0)</f>
        <v>次</v>
      </c>
      <c r="Q4910" s="39">
        <f>IF(E4910=P4910,0,1)</f>
        <v>0</v>
      </c>
      <c r="R4910" s="39">
        <f>VLOOKUP(A4910,'[1]2019.11'!$A:$F,6,0)</f>
        <v>765</v>
      </c>
      <c r="S4910" s="39">
        <f>IF(F4910=R4910,0,1)</f>
        <v>1</v>
      </c>
      <c r="T4910" s="39">
        <f>VLOOKUP(A4910,'[1]2019.30'!$A:$F,6,0)</f>
        <v>830</v>
      </c>
      <c r="U4910" s="39">
        <f>IF(F4910=T4910,0,1)</f>
        <v>0</v>
      </c>
      <c r="V4910" s="39">
        <v>0</v>
      </c>
      <c r="W4910" s="39">
        <f>IF(G4910=V4910,0,1)</f>
        <v>0</v>
      </c>
      <c r="X4910" s="39" t="str">
        <f>VLOOKUP(A4910,'[1]2019.30'!$A:$B,2,0)</f>
        <v>外阴损伤缝合术</v>
      </c>
      <c r="Y4910" s="39">
        <f t="shared" si="1080"/>
        <v>0</v>
      </c>
      <c r="Z4910" s="39" t="s">
        <v>8082</v>
      </c>
      <c r="AA4910" s="39">
        <f t="shared" si="1081"/>
        <v>0</v>
      </c>
      <c r="AB4910" s="39" t="e">
        <f>VLOOKUP(A4910,'[1]2019.30'!$A:$D,4,0)</f>
        <v>#REF!</v>
      </c>
      <c r="AC4910" s="39" t="e">
        <f t="shared" si="1082"/>
        <v>#REF!</v>
      </c>
      <c r="AD4910" s="39" t="str">
        <f>VLOOKUP(A4910,'[1]2019.30'!$A:$E,5,0)</f>
        <v>次</v>
      </c>
      <c r="AE4910" s="39">
        <f t="shared" si="1083"/>
        <v>0</v>
      </c>
      <c r="AF4910" s="39">
        <f>VLOOKUP(A4910,'[1]2019.30'!$A:$F,6,0)</f>
        <v>830</v>
      </c>
      <c r="AG4910" s="39">
        <f t="shared" si="1084"/>
        <v>0</v>
      </c>
      <c r="AH4910" s="39">
        <v>0</v>
      </c>
      <c r="AI4910" s="39">
        <f>IF(G4910=AH4910,0,1)</f>
        <v>0</v>
      </c>
      <c r="AJ4910" s="39" t="e">
        <f>VLOOKUP(A4910,[2]修订!$B:$C,2,0)</f>
        <v>#N/A</v>
      </c>
    </row>
    <row r="4911" s="39" customFormat="1" spans="1:36">
      <c r="A4911" s="55">
        <v>331305002</v>
      </c>
      <c r="B4911" s="52" t="s">
        <v>8083</v>
      </c>
      <c r="C4911" s="52"/>
      <c r="D4911" s="52"/>
      <c r="E4911" s="56" t="s">
        <v>28</v>
      </c>
      <c r="F4911" s="56">
        <v>780</v>
      </c>
      <c r="G4911" s="52"/>
      <c r="H4911" s="47"/>
      <c r="I4911" s="44"/>
      <c r="J4911" s="39" t="e">
        <f>VLOOKUP(A4911,'[1]2019.11'!$A:$B,2,0)</f>
        <v>#N/A</v>
      </c>
      <c r="X4911" s="39" t="e">
        <f>VLOOKUP(A4911,'[1]2019.30'!$A:$B,2,0)</f>
        <v>#N/A</v>
      </c>
      <c r="AJ4911" s="39" t="e">
        <f>VLOOKUP(A4911,[2]修订!$B:$C,2,0)</f>
        <v>#N/A</v>
      </c>
    </row>
    <row r="4912" s="39" customFormat="1" ht="24" spans="1:36">
      <c r="A4912" s="55">
        <v>331305003</v>
      </c>
      <c r="B4912" s="52" t="s">
        <v>8084</v>
      </c>
      <c r="C4912" s="52" t="s">
        <v>8085</v>
      </c>
      <c r="D4912" s="52"/>
      <c r="E4912" s="56" t="s">
        <v>28</v>
      </c>
      <c r="F4912" s="56">
        <v>1400</v>
      </c>
      <c r="G4912" s="52"/>
      <c r="H4912" s="47"/>
      <c r="I4912" s="44"/>
      <c r="J4912" s="39" t="e">
        <f>VLOOKUP(A4912,'[1]2019.11'!$A:$B,2,0)</f>
        <v>#N/A</v>
      </c>
      <c r="X4912" s="39" t="e">
        <f>VLOOKUP(A4912,'[1]2019.30'!$A:$B,2,0)</f>
        <v>#N/A</v>
      </c>
      <c r="AJ4912" s="39" t="e">
        <f>VLOOKUP(A4912,[2]修订!$B:$C,2,0)</f>
        <v>#N/A</v>
      </c>
    </row>
    <row r="4913" s="39" customFormat="1" spans="1:36">
      <c r="A4913" s="55">
        <v>331305004</v>
      </c>
      <c r="B4913" s="52" t="s">
        <v>8086</v>
      </c>
      <c r="C4913" s="52" t="s">
        <v>8087</v>
      </c>
      <c r="D4913" s="52"/>
      <c r="E4913" s="56" t="s">
        <v>28</v>
      </c>
      <c r="F4913" s="56">
        <v>540</v>
      </c>
      <c r="G4913" s="52"/>
      <c r="H4913" s="47" t="s">
        <v>68</v>
      </c>
      <c r="I4913" s="44"/>
      <c r="J4913" s="39" t="e">
        <f>VLOOKUP(A4913,'[1]2019.11'!$A:$B,2,0)</f>
        <v>#N/A</v>
      </c>
      <c r="X4913" s="39" t="str">
        <f>VLOOKUP(A4913,'[1]2019.30'!$A:$B,2,0)</f>
        <v>外阴脓肿切开引流术</v>
      </c>
      <c r="Y4913" s="39">
        <f t="shared" si="1080"/>
        <v>0</v>
      </c>
      <c r="Z4913" s="39" t="s">
        <v>8087</v>
      </c>
      <c r="AA4913" s="39">
        <f t="shared" si="1081"/>
        <v>0</v>
      </c>
      <c r="AB4913" s="39" t="e">
        <f>VLOOKUP(A4913,'[1]2019.30'!$A:$D,4,0)</f>
        <v>#REF!</v>
      </c>
      <c r="AC4913" s="39" t="e">
        <f t="shared" si="1082"/>
        <v>#REF!</v>
      </c>
      <c r="AD4913" s="39" t="str">
        <f>VLOOKUP(A4913,'[1]2019.30'!$A:$E,5,0)</f>
        <v>次</v>
      </c>
      <c r="AE4913" s="39">
        <f t="shared" si="1083"/>
        <v>0</v>
      </c>
      <c r="AF4913" s="39">
        <f>VLOOKUP(A4913,'[1]2019.30'!$A:$F,6,0)</f>
        <v>540</v>
      </c>
      <c r="AG4913" s="39">
        <f t="shared" si="1084"/>
        <v>0</v>
      </c>
      <c r="AH4913" s="39">
        <v>0</v>
      </c>
      <c r="AI4913" s="39">
        <f>IF(G4913=AH4913,0,1)</f>
        <v>0</v>
      </c>
      <c r="AJ4913" s="39" t="e">
        <f>VLOOKUP(A4913,[2]修订!$B:$C,2,0)</f>
        <v>#N/A</v>
      </c>
    </row>
    <row r="4914" s="39" customFormat="1" spans="1:36">
      <c r="A4914" s="55">
        <v>331305005</v>
      </c>
      <c r="B4914" s="52" t="s">
        <v>8088</v>
      </c>
      <c r="C4914" s="52" t="s">
        <v>8089</v>
      </c>
      <c r="D4914" s="52"/>
      <c r="E4914" s="56" t="s">
        <v>28</v>
      </c>
      <c r="F4914" s="56">
        <v>910</v>
      </c>
      <c r="G4914" s="52"/>
      <c r="H4914" s="47" t="s">
        <v>68</v>
      </c>
      <c r="I4914" s="44"/>
      <c r="J4914" s="39" t="e">
        <f>VLOOKUP(A4914,'[1]2019.11'!$A:$B,2,0)</f>
        <v>#N/A</v>
      </c>
      <c r="X4914" s="39" t="str">
        <f>VLOOKUP(A4914,'[1]2019.30'!$A:$B,2,0)</f>
        <v>外阴良性肿物切除术</v>
      </c>
      <c r="Y4914" s="39">
        <f t="shared" si="1080"/>
        <v>0</v>
      </c>
      <c r="Z4914" s="39" t="s">
        <v>8089</v>
      </c>
      <c r="AA4914" s="39">
        <f t="shared" si="1081"/>
        <v>0</v>
      </c>
      <c r="AB4914" s="39" t="e">
        <f>VLOOKUP(A4914,'[1]2019.30'!$A:$D,4,0)</f>
        <v>#REF!</v>
      </c>
      <c r="AC4914" s="39" t="e">
        <f t="shared" si="1082"/>
        <v>#REF!</v>
      </c>
      <c r="AD4914" s="39" t="str">
        <f>VLOOKUP(A4914,'[1]2019.30'!$A:$E,5,0)</f>
        <v>次</v>
      </c>
      <c r="AE4914" s="39">
        <f t="shared" si="1083"/>
        <v>0</v>
      </c>
      <c r="AF4914" s="39">
        <f>VLOOKUP(A4914,'[1]2019.30'!$A:$F,6,0)</f>
        <v>910</v>
      </c>
      <c r="AG4914" s="39">
        <f t="shared" si="1084"/>
        <v>0</v>
      </c>
      <c r="AH4914" s="39">
        <v>0</v>
      </c>
      <c r="AI4914" s="39">
        <f>IF(G4914=AH4914,0,1)</f>
        <v>0</v>
      </c>
      <c r="AJ4914" s="39" t="e">
        <f>VLOOKUP(A4914,[2]修订!$B:$C,2,0)</f>
        <v>#N/A</v>
      </c>
    </row>
    <row r="4915" s="39" customFormat="1" spans="1:36">
      <c r="A4915" s="55">
        <v>331305006</v>
      </c>
      <c r="B4915" s="52" t="s">
        <v>8090</v>
      </c>
      <c r="C4915" s="52"/>
      <c r="D4915" s="52"/>
      <c r="E4915" s="56" t="s">
        <v>28</v>
      </c>
      <c r="F4915" s="56">
        <v>570</v>
      </c>
      <c r="G4915" s="52"/>
      <c r="H4915" s="47"/>
      <c r="I4915" s="44"/>
      <c r="J4915" s="39" t="e">
        <f>VLOOKUP(A4915,'[1]2019.11'!$A:$B,2,0)</f>
        <v>#N/A</v>
      </c>
      <c r="X4915" s="39" t="e">
        <f>VLOOKUP(A4915,'[1]2019.30'!$A:$B,2,0)</f>
        <v>#N/A</v>
      </c>
      <c r="AJ4915" s="39" t="e">
        <f>VLOOKUP(A4915,[2]修订!$B:$C,2,0)</f>
        <v>#N/A</v>
      </c>
    </row>
    <row r="4916" s="39" customFormat="1" spans="1:36">
      <c r="A4916" s="55">
        <v>331305007</v>
      </c>
      <c r="B4916" s="52" t="s">
        <v>8091</v>
      </c>
      <c r="C4916" s="52"/>
      <c r="D4916" s="52"/>
      <c r="E4916" s="56" t="s">
        <v>28</v>
      </c>
      <c r="F4916" s="56">
        <v>570</v>
      </c>
      <c r="G4916" s="52"/>
      <c r="H4916" s="47"/>
      <c r="I4916" s="44"/>
      <c r="J4916" s="39" t="e">
        <f>VLOOKUP(A4916,'[1]2019.11'!$A:$B,2,0)</f>
        <v>#N/A</v>
      </c>
      <c r="X4916" s="39" t="e">
        <f>VLOOKUP(A4916,'[1]2019.30'!$A:$B,2,0)</f>
        <v>#N/A</v>
      </c>
      <c r="AJ4916" s="39" t="e">
        <f>VLOOKUP(A4916,[2]修订!$B:$C,2,0)</f>
        <v>#N/A</v>
      </c>
    </row>
    <row r="4917" s="39" customFormat="1" spans="1:36">
      <c r="A4917" s="55">
        <v>331305008</v>
      </c>
      <c r="B4917" s="52" t="s">
        <v>8092</v>
      </c>
      <c r="C4917" s="52"/>
      <c r="D4917" s="52"/>
      <c r="E4917" s="56" t="s">
        <v>28</v>
      </c>
      <c r="F4917" s="56">
        <v>950</v>
      </c>
      <c r="G4917" s="52"/>
      <c r="H4917" s="47"/>
      <c r="I4917" s="44"/>
      <c r="J4917" s="39" t="e">
        <f>VLOOKUP(A4917,'[1]2019.11'!$A:$B,2,0)</f>
        <v>#N/A</v>
      </c>
      <c r="X4917" s="39" t="e">
        <f>VLOOKUP(A4917,'[1]2019.30'!$A:$B,2,0)</f>
        <v>#N/A</v>
      </c>
      <c r="AJ4917" s="39" t="e">
        <f>VLOOKUP(A4917,[2]修订!$B:$C,2,0)</f>
        <v>#N/A</v>
      </c>
    </row>
    <row r="4918" s="39" customFormat="1" spans="1:36">
      <c r="A4918" s="55">
        <v>331305009</v>
      </c>
      <c r="B4918" s="52" t="s">
        <v>8093</v>
      </c>
      <c r="C4918" s="52"/>
      <c r="D4918" s="52"/>
      <c r="E4918" s="56" t="s">
        <v>28</v>
      </c>
      <c r="F4918" s="56">
        <v>780</v>
      </c>
      <c r="G4918" s="52"/>
      <c r="H4918" s="47"/>
      <c r="I4918" s="44"/>
      <c r="J4918" s="39" t="e">
        <f>VLOOKUP(A4918,'[1]2019.11'!$A:$B,2,0)</f>
        <v>#N/A</v>
      </c>
      <c r="X4918" s="39" t="e">
        <f>VLOOKUP(A4918,'[1]2019.30'!$A:$B,2,0)</f>
        <v>#N/A</v>
      </c>
      <c r="AJ4918" s="39" t="e">
        <f>VLOOKUP(A4918,[2]修订!$B:$C,2,0)</f>
        <v>#N/A</v>
      </c>
    </row>
    <row r="4919" s="39" customFormat="1" ht="24" spans="1:36">
      <c r="A4919" s="55">
        <v>331305010</v>
      </c>
      <c r="B4919" s="52" t="s">
        <v>8094</v>
      </c>
      <c r="C4919" s="52" t="s">
        <v>8095</v>
      </c>
      <c r="D4919" s="52"/>
      <c r="E4919" s="56" t="s">
        <v>28</v>
      </c>
      <c r="F4919" s="56">
        <v>2650</v>
      </c>
      <c r="G4919" s="52"/>
      <c r="H4919" s="47"/>
      <c r="I4919" s="44"/>
      <c r="J4919" s="39" t="e">
        <f>VLOOKUP(A4919,'[1]2019.11'!$A:$B,2,0)</f>
        <v>#N/A</v>
      </c>
      <c r="X4919" s="39" t="e">
        <f>VLOOKUP(A4919,'[1]2019.30'!$A:$B,2,0)</f>
        <v>#N/A</v>
      </c>
      <c r="AJ4919" s="39" t="e">
        <f>VLOOKUP(A4919,[2]修订!$B:$C,2,0)</f>
        <v>#N/A</v>
      </c>
    </row>
    <row r="4920" s="39" customFormat="1" spans="1:36">
      <c r="A4920" s="55">
        <v>331305011</v>
      </c>
      <c r="B4920" s="52" t="s">
        <v>8096</v>
      </c>
      <c r="C4920" s="52" t="s">
        <v>8097</v>
      </c>
      <c r="D4920" s="52"/>
      <c r="E4920" s="56" t="s">
        <v>28</v>
      </c>
      <c r="F4920" s="56">
        <v>1100</v>
      </c>
      <c r="G4920" s="52"/>
      <c r="H4920" s="47"/>
      <c r="I4920" s="44"/>
      <c r="J4920" s="39" t="e">
        <f>VLOOKUP(A4920,'[1]2019.11'!$A:$B,2,0)</f>
        <v>#N/A</v>
      </c>
      <c r="X4920" s="39" t="e">
        <f>VLOOKUP(A4920,'[1]2019.30'!$A:$B,2,0)</f>
        <v>#N/A</v>
      </c>
      <c r="AJ4920" s="39" t="e">
        <f>VLOOKUP(A4920,[2]修订!$B:$C,2,0)</f>
        <v>#N/A</v>
      </c>
    </row>
    <row r="4921" s="39" customFormat="1" spans="1:36">
      <c r="A4921" s="55">
        <v>331305012</v>
      </c>
      <c r="B4921" s="52" t="s">
        <v>8098</v>
      </c>
      <c r="C4921" s="52" t="s">
        <v>8099</v>
      </c>
      <c r="D4921" s="52"/>
      <c r="E4921" s="56" t="s">
        <v>28</v>
      </c>
      <c r="F4921" s="56">
        <v>680</v>
      </c>
      <c r="G4921" s="52"/>
      <c r="H4921" s="47" t="s">
        <v>68</v>
      </c>
      <c r="I4921" s="44"/>
      <c r="J4921" s="39" t="e">
        <f>VLOOKUP(A4921,'[1]2019.11'!$A:$B,2,0)</f>
        <v>#N/A</v>
      </c>
      <c r="X4921" s="39" t="str">
        <f>VLOOKUP(A4921,'[1]2019.30'!$A:$B,2,0)</f>
        <v>前庭大腺囊肿造口术</v>
      </c>
      <c r="Y4921" s="39">
        <f>IF(B4921=X4921,0,1)</f>
        <v>0</v>
      </c>
      <c r="Z4921" s="39" t="s">
        <v>8099</v>
      </c>
      <c r="AA4921" s="39">
        <f>IF(C4921=Z4921,0,1)</f>
        <v>0</v>
      </c>
      <c r="AB4921" s="39" t="e">
        <f>VLOOKUP(A4921,'[1]2019.30'!$A:$D,4,0)</f>
        <v>#REF!</v>
      </c>
      <c r="AC4921" s="39" t="e">
        <f>IF(D4921=AB4921,0,1)</f>
        <v>#REF!</v>
      </c>
      <c r="AD4921" s="39" t="str">
        <f>VLOOKUP(A4921,'[1]2019.30'!$A:$E,5,0)</f>
        <v>次</v>
      </c>
      <c r="AE4921" s="39">
        <f>IF(E4921=AD4921,0,1)</f>
        <v>0</v>
      </c>
      <c r="AF4921" s="39">
        <f>VLOOKUP(A4921,'[1]2019.30'!$A:$F,6,0)</f>
        <v>680</v>
      </c>
      <c r="AG4921" s="39">
        <f>IF(F4921=AF4921,0,1)</f>
        <v>0</v>
      </c>
      <c r="AH4921" s="39">
        <v>0</v>
      </c>
      <c r="AI4921" s="39">
        <f>IF(G4921=AH4921,0,1)</f>
        <v>0</v>
      </c>
      <c r="AJ4921" s="39" t="e">
        <f>VLOOKUP(A4921,[2]修订!$B:$C,2,0)</f>
        <v>#N/A</v>
      </c>
    </row>
    <row r="4922" s="39" customFormat="1" spans="1:36">
      <c r="A4922" s="55">
        <v>331305013</v>
      </c>
      <c r="B4922" s="52" t="s">
        <v>8100</v>
      </c>
      <c r="C4922" s="52"/>
      <c r="D4922" s="52"/>
      <c r="E4922" s="56" t="s">
        <v>28</v>
      </c>
      <c r="F4922" s="56">
        <v>680</v>
      </c>
      <c r="G4922" s="52"/>
      <c r="H4922" s="47" t="s">
        <v>68</v>
      </c>
      <c r="I4922" s="44"/>
      <c r="J4922" s="39" t="e">
        <f>VLOOKUP(A4922,'[1]2019.11'!$A:$B,2,0)</f>
        <v>#N/A</v>
      </c>
      <c r="X4922" s="39" t="str">
        <f>VLOOKUP(A4922,'[1]2019.30'!$A:$B,2,0)</f>
        <v>前庭大腺囊肿切除术</v>
      </c>
      <c r="Y4922" s="39">
        <f>IF(B4922=X4922,0,1)</f>
        <v>0</v>
      </c>
      <c r="Z4922" s="39">
        <v>0</v>
      </c>
      <c r="AA4922" s="39">
        <f>IF(C4922=Z4922,0,1)</f>
        <v>0</v>
      </c>
      <c r="AB4922" s="39" t="e">
        <f>VLOOKUP(A4922,'[1]2019.30'!$A:$D,4,0)</f>
        <v>#REF!</v>
      </c>
      <c r="AC4922" s="39" t="e">
        <f>IF(D4922=AB4922,0,1)</f>
        <v>#REF!</v>
      </c>
      <c r="AD4922" s="39" t="str">
        <f>VLOOKUP(A4922,'[1]2019.30'!$A:$E,5,0)</f>
        <v>次</v>
      </c>
      <c r="AE4922" s="39">
        <f>IF(E4922=AD4922,0,1)</f>
        <v>0</v>
      </c>
      <c r="AF4922" s="39">
        <f>VLOOKUP(A4922,'[1]2019.30'!$A:$F,6,0)</f>
        <v>680</v>
      </c>
      <c r="AG4922" s="39">
        <f>IF(F4922=AF4922,0,1)</f>
        <v>0</v>
      </c>
      <c r="AH4922" s="39">
        <v>0</v>
      </c>
      <c r="AI4922" s="39">
        <f>IF(G4922=AH4922,0,1)</f>
        <v>0</v>
      </c>
      <c r="AJ4922" s="39" t="e">
        <f>VLOOKUP(A4922,[2]修订!$B:$C,2,0)</f>
        <v>#N/A</v>
      </c>
    </row>
    <row r="4923" s="39" customFormat="1" spans="1:36">
      <c r="A4923" s="55">
        <v>331305014</v>
      </c>
      <c r="B4923" s="52" t="s">
        <v>8101</v>
      </c>
      <c r="C4923" s="52"/>
      <c r="D4923" s="52"/>
      <c r="E4923" s="56" t="s">
        <v>28</v>
      </c>
      <c r="F4923" s="56">
        <v>280</v>
      </c>
      <c r="G4923" s="52"/>
      <c r="H4923" s="47"/>
      <c r="I4923" s="44"/>
      <c r="J4923" s="39" t="e">
        <f>VLOOKUP(A4923,'[1]2019.11'!$A:$B,2,0)</f>
        <v>#N/A</v>
      </c>
      <c r="X4923" s="39" t="e">
        <f>VLOOKUP(A4923,'[1]2019.30'!$A:$B,2,0)</f>
        <v>#N/A</v>
      </c>
      <c r="AJ4923" s="39" t="e">
        <f>VLOOKUP(A4923,[2]修订!$B:$C,2,0)</f>
        <v>#N/A</v>
      </c>
    </row>
    <row r="4924" s="39" customFormat="1" spans="1:36">
      <c r="A4924" s="55">
        <v>331305015</v>
      </c>
      <c r="B4924" s="52" t="s">
        <v>8102</v>
      </c>
      <c r="C4924" s="52"/>
      <c r="D4924" s="52"/>
      <c r="E4924" s="56" t="s">
        <v>28</v>
      </c>
      <c r="F4924" s="56">
        <v>1150</v>
      </c>
      <c r="G4924" s="52"/>
      <c r="H4924" s="47"/>
      <c r="I4924" s="44"/>
      <c r="J4924" s="39" t="e">
        <f>VLOOKUP(A4924,'[1]2019.11'!$A:$B,2,0)</f>
        <v>#N/A</v>
      </c>
      <c r="X4924" s="39" t="e">
        <f>VLOOKUP(A4924,'[1]2019.30'!$A:$B,2,0)</f>
        <v>#N/A</v>
      </c>
      <c r="AJ4924" s="39" t="e">
        <f>VLOOKUP(A4924,[2]修订!$B:$C,2,0)</f>
        <v>#N/A</v>
      </c>
    </row>
    <row r="4925" s="39" customFormat="1" ht="36" customHeight="1" spans="1:36">
      <c r="A4925" s="55">
        <v>331305016</v>
      </c>
      <c r="B4925" s="52" t="s">
        <v>8103</v>
      </c>
      <c r="C4925" s="52"/>
      <c r="D4925" s="52"/>
      <c r="E4925" s="56" t="s">
        <v>28</v>
      </c>
      <c r="F4925" s="56" t="s">
        <v>48</v>
      </c>
      <c r="G4925" s="52"/>
      <c r="H4925" s="47" t="s">
        <v>78</v>
      </c>
      <c r="I4925" s="44">
        <v>2600</v>
      </c>
      <c r="J4925" s="39" t="e">
        <f>VLOOKUP(A4925,'[1]2019.11'!$A:$B,2,0)</f>
        <v>#N/A</v>
      </c>
      <c r="X4925" s="39" t="e">
        <f>VLOOKUP(A4925,'[1]2019.30'!$A:$B,2,0)</f>
        <v>#N/A</v>
      </c>
      <c r="AJ4925" s="39" t="e">
        <f>VLOOKUP(A4925,[2]修订!$B:$C,2,0)</f>
        <v>#N/A</v>
      </c>
    </row>
    <row r="4926" s="39" customFormat="1" ht="24" spans="1:36">
      <c r="A4926" s="55">
        <v>331305017</v>
      </c>
      <c r="B4926" s="52" t="s">
        <v>8104</v>
      </c>
      <c r="C4926" s="52" t="s">
        <v>8105</v>
      </c>
      <c r="D4926" s="52"/>
      <c r="E4926" s="56" t="s">
        <v>28</v>
      </c>
      <c r="F4926" s="56" t="s">
        <v>48</v>
      </c>
      <c r="G4926" s="52"/>
      <c r="H4926" s="47" t="s">
        <v>78</v>
      </c>
      <c r="I4926" s="44">
        <v>4250</v>
      </c>
      <c r="J4926" s="39" t="e">
        <f>VLOOKUP(A4926,'[1]2019.11'!$A:$B,2,0)</f>
        <v>#N/A</v>
      </c>
      <c r="X4926" s="39" t="e">
        <f>VLOOKUP(A4926,'[1]2019.30'!$A:$B,2,0)</f>
        <v>#N/A</v>
      </c>
      <c r="AJ4926" s="39" t="e">
        <f>VLOOKUP(A4926,[2]修订!$B:$C,2,0)</f>
        <v>#N/A</v>
      </c>
    </row>
    <row r="4927" s="39" customFormat="1" spans="1:36">
      <c r="A4927" s="55">
        <v>331306</v>
      </c>
      <c r="B4927" s="52" t="s">
        <v>8106</v>
      </c>
      <c r="C4927" s="52"/>
      <c r="D4927" s="52"/>
      <c r="E4927" s="56"/>
      <c r="F4927" s="56"/>
      <c r="G4927" s="52"/>
      <c r="H4927" s="47"/>
      <c r="I4927" s="44"/>
      <c r="J4927" s="39" t="str">
        <f>VLOOKUP(A4927,'[1]2019.11'!$A:$B,2,0)</f>
        <v>女性生殖器官其他手术</v>
      </c>
      <c r="K4927" s="39">
        <f>IF(B4927=J4927,0,1)</f>
        <v>0</v>
      </c>
      <c r="L4927" s="39">
        <v>0</v>
      </c>
      <c r="M4927" s="39">
        <f>IF(C4927=L4927,0,1)</f>
        <v>0</v>
      </c>
      <c r="N4927" s="39" t="e">
        <f>VLOOKUP(A4927,'[1]2019.11'!$A:$D,4,0)</f>
        <v>#REF!</v>
      </c>
      <c r="O4927" s="39" t="e">
        <f>IF(D4927=N4927,0,1)</f>
        <v>#REF!</v>
      </c>
      <c r="P4927" s="39" t="e">
        <f>VLOOKUP(A4927:A4928,'[1]2019.11'!$A:$E,5,0)</f>
        <v>#REF!</v>
      </c>
      <c r="Q4927" s="39" t="e">
        <f>IF(E4927=P4927,0,1)</f>
        <v>#REF!</v>
      </c>
      <c r="R4927" s="39" t="e">
        <f>VLOOKUP(A4927,'[1]2019.11'!$A:$F,6,0)</f>
        <v>#REF!</v>
      </c>
      <c r="S4927" s="39" t="e">
        <f>IF(F4927=R4927,0,1)</f>
        <v>#REF!</v>
      </c>
      <c r="V4927" s="39">
        <v>0</v>
      </c>
      <c r="W4927" s="39">
        <f>IF(G4927=V4927,0,1)</f>
        <v>0</v>
      </c>
      <c r="X4927" s="39" t="str">
        <f>VLOOKUP(A4927,'[1]2019.30'!$A:$B,2,0)</f>
        <v>女性生殖器官其他手术</v>
      </c>
      <c r="Y4927" s="39">
        <f>IF(B4927=X4927,0,1)</f>
        <v>0</v>
      </c>
      <c r="Z4927" s="39">
        <v>0</v>
      </c>
      <c r="AA4927" s="39">
        <f>IF(C4927=Z4927,0,1)</f>
        <v>0</v>
      </c>
      <c r="AB4927" s="39" t="e">
        <f>VLOOKUP(A4927,'[1]2019.30'!$A:$D,4,0)</f>
        <v>#REF!</v>
      </c>
      <c r="AC4927" s="39" t="e">
        <f>IF(D4927=AB4927,0,1)</f>
        <v>#REF!</v>
      </c>
      <c r="AD4927" s="39" t="e">
        <f>VLOOKUP(A4927,'[1]2019.30'!$A:$E,5,0)</f>
        <v>#REF!</v>
      </c>
      <c r="AE4927" s="39" t="e">
        <f>IF(E4927=AD4927,0,1)</f>
        <v>#REF!</v>
      </c>
      <c r="AF4927" s="39" t="e">
        <f>VLOOKUP(A4927,'[1]2019.30'!$A:$F,6,0)</f>
        <v>#REF!</v>
      </c>
      <c r="AG4927" s="39" t="e">
        <f>IF(F4927=AF4927,0,1)</f>
        <v>#REF!</v>
      </c>
      <c r="AH4927" s="39">
        <v>0</v>
      </c>
      <c r="AI4927" s="39">
        <f>IF(G4927=AH4927,0,1)</f>
        <v>0</v>
      </c>
      <c r="AJ4927" s="39" t="e">
        <f>VLOOKUP(A4927,[2]修订!$B:$C,2,0)</f>
        <v>#N/A</v>
      </c>
    </row>
    <row r="4928" s="39" customFormat="1" spans="1:36">
      <c r="A4928" s="55">
        <v>331306001</v>
      </c>
      <c r="B4928" s="52" t="s">
        <v>8107</v>
      </c>
      <c r="C4928" s="52"/>
      <c r="D4928" s="52"/>
      <c r="E4928" s="56" t="s">
        <v>28</v>
      </c>
      <c r="F4928" s="56">
        <v>1900</v>
      </c>
      <c r="G4928" s="52"/>
      <c r="H4928" s="47"/>
      <c r="I4928" s="44"/>
      <c r="J4928" s="39" t="e">
        <f>VLOOKUP(A4928,'[1]2019.11'!$A:$B,2,0)</f>
        <v>#N/A</v>
      </c>
      <c r="X4928" s="39" t="e">
        <f>VLOOKUP(A4928,'[1]2019.30'!$A:$B,2,0)</f>
        <v>#N/A</v>
      </c>
      <c r="AJ4928" s="39" t="e">
        <f>VLOOKUP(A4928,[2]修订!$B:$C,2,0)</f>
        <v>#N/A</v>
      </c>
    </row>
    <row r="4929" s="39" customFormat="1" ht="27" spans="1:36">
      <c r="A4929" s="55">
        <v>331306002</v>
      </c>
      <c r="B4929" s="52" t="s">
        <v>8108</v>
      </c>
      <c r="C4929" s="52" t="s">
        <v>8109</v>
      </c>
      <c r="D4929" s="52"/>
      <c r="E4929" s="56" t="s">
        <v>28</v>
      </c>
      <c r="F4929" s="56">
        <v>1540</v>
      </c>
      <c r="G4929" s="52"/>
      <c r="H4929" s="47" t="s">
        <v>40</v>
      </c>
      <c r="I4929" s="44"/>
      <c r="J4929" s="39" t="str">
        <f>VLOOKUP(A4929,'[1]2019.11'!$A:$B,2,0)</f>
        <v>经腹腔镜盆腔粘连分离术</v>
      </c>
      <c r="K4929" s="39">
        <f>IF(B4929=J4929,0,1)</f>
        <v>0</v>
      </c>
      <c r="L4929" s="39">
        <v>0</v>
      </c>
      <c r="M4929" s="39">
        <f>IF(C4929=L4929,0,1)</f>
        <v>1</v>
      </c>
      <c r="N4929" s="39" t="e">
        <f>VLOOKUP(A4929,'[1]2019.11'!$A:$D,4,0)</f>
        <v>#REF!</v>
      </c>
      <c r="O4929" s="39" t="e">
        <f>IF(D4929=N4929,0,1)</f>
        <v>#REF!</v>
      </c>
      <c r="P4929" s="39" t="str">
        <f>VLOOKUP(A4929:A4930,'[1]2019.11'!$A:$E,5,0)</f>
        <v>次</v>
      </c>
      <c r="Q4929" s="39">
        <f>IF(E4929=P4929,0,1)</f>
        <v>0</v>
      </c>
      <c r="R4929" s="39">
        <f>VLOOKUP(A4929,'[1]2019.11'!$A:$F,6,0)</f>
        <v>1430</v>
      </c>
      <c r="S4929" s="39">
        <f>IF(F4929=R4929,0,1)</f>
        <v>1</v>
      </c>
      <c r="T4929" s="39">
        <f>VLOOKUP(A4929,'[1]2019.30'!$A:$F,6,0)</f>
        <v>1540</v>
      </c>
      <c r="U4929" s="39">
        <f>IF(F4929=T4929,0,1)</f>
        <v>0</v>
      </c>
      <c r="V4929" s="39">
        <v>0</v>
      </c>
      <c r="W4929" s="39">
        <f>IF(G4929=V4929,0,1)</f>
        <v>0</v>
      </c>
      <c r="X4929" s="39" t="str">
        <f>VLOOKUP(A4929,'[1]2019.30'!$A:$B,2,0)</f>
        <v>经腹腔镜盆腔粘连分离术</v>
      </c>
      <c r="Y4929" s="39">
        <f>IF(B4929=X4929,0,1)</f>
        <v>0</v>
      </c>
      <c r="Z4929" s="39" t="s">
        <v>8110</v>
      </c>
      <c r="AA4929" s="39">
        <f>IF(C4929=Z4929,0,1)</f>
        <v>1</v>
      </c>
      <c r="AB4929" s="39" t="e">
        <f>VLOOKUP(A4929,'[1]2019.30'!$A:$D,4,0)</f>
        <v>#REF!</v>
      </c>
      <c r="AC4929" s="39" t="e">
        <f>IF(D4929=AB4929,0,1)</f>
        <v>#REF!</v>
      </c>
      <c r="AD4929" s="39" t="str">
        <f>VLOOKUP(A4929,'[1]2019.30'!$A:$E,5,0)</f>
        <v>次</v>
      </c>
      <c r="AE4929" s="39">
        <f>IF(E4929=AD4929,0,1)</f>
        <v>0</v>
      </c>
      <c r="AF4929" s="39">
        <f>VLOOKUP(A4929,'[1]2019.30'!$A:$F,6,0)</f>
        <v>1540</v>
      </c>
      <c r="AG4929" s="39">
        <f>IF(F4929=AF4929,0,1)</f>
        <v>0</v>
      </c>
      <c r="AH4929" s="39">
        <v>0</v>
      </c>
      <c r="AI4929" s="39">
        <f>IF(G4929=AH4929,0,1)</f>
        <v>0</v>
      </c>
      <c r="AJ4929" s="39" t="e">
        <f>VLOOKUP(A4929,[2]修订!$B:$C,2,0)</f>
        <v>#N/A</v>
      </c>
    </row>
    <row r="4930" s="39" customFormat="1" ht="24" spans="1:36">
      <c r="A4930" s="55">
        <v>331306003</v>
      </c>
      <c r="B4930" s="52" t="s">
        <v>8111</v>
      </c>
      <c r="C4930" s="52" t="s">
        <v>8112</v>
      </c>
      <c r="D4930" s="52"/>
      <c r="E4930" s="56" t="s">
        <v>28</v>
      </c>
      <c r="F4930" s="56">
        <v>455</v>
      </c>
      <c r="G4930" s="52"/>
      <c r="H4930" s="47" t="s">
        <v>35</v>
      </c>
      <c r="I4930" s="44"/>
      <c r="J4930" s="39" t="str">
        <f>VLOOKUP(A4930,'[1]2019.11'!$A:$B,2,0)</f>
        <v>宫腔镜检查</v>
      </c>
      <c r="K4930" s="39">
        <f>IF(B4930=J4930,0,1)</f>
        <v>0</v>
      </c>
      <c r="L4930" s="39" t="s">
        <v>8112</v>
      </c>
      <c r="M4930" s="39">
        <f>IF(C4930=L4930,0,1)</f>
        <v>0</v>
      </c>
      <c r="N4930" s="39" t="e">
        <f>VLOOKUP(A4930,'[1]2019.11'!$A:$D,4,0)</f>
        <v>#REF!</v>
      </c>
      <c r="O4930" s="39" t="e">
        <f>IF(D4930=N4930,0,1)</f>
        <v>#REF!</v>
      </c>
      <c r="P4930" s="39" t="str">
        <f>VLOOKUP(A4930:A4931,'[1]2019.11'!$A:$E,5,0)</f>
        <v>次</v>
      </c>
      <c r="Q4930" s="39">
        <f>IF(E4930=P4930,0,1)</f>
        <v>0</v>
      </c>
      <c r="R4930" s="39">
        <f>VLOOKUP(A4930,'[1]2019.11'!$A:$F,6,0)</f>
        <v>455</v>
      </c>
      <c r="S4930" s="39">
        <f>IF(F4930=R4930,0,1)</f>
        <v>0</v>
      </c>
      <c r="V4930" s="39">
        <v>0</v>
      </c>
      <c r="W4930" s="39">
        <f>IF(G4930=V4930,0,1)</f>
        <v>0</v>
      </c>
      <c r="X4930" s="39" t="e">
        <f>VLOOKUP(A4930,'[1]2019.30'!$A:$B,2,0)</f>
        <v>#N/A</v>
      </c>
      <c r="AJ4930" s="39" t="e">
        <f>VLOOKUP(A4930,[2]修订!$B:$C,2,0)</f>
        <v>#N/A</v>
      </c>
    </row>
    <row r="4931" s="39" customFormat="1" ht="24" spans="1:36">
      <c r="A4931" s="55">
        <v>331306004</v>
      </c>
      <c r="B4931" s="52" t="s">
        <v>8113</v>
      </c>
      <c r="C4931" s="52" t="s">
        <v>8114</v>
      </c>
      <c r="D4931" s="52"/>
      <c r="E4931" s="56" t="s">
        <v>28</v>
      </c>
      <c r="F4931" s="56">
        <v>570</v>
      </c>
      <c r="G4931" s="52"/>
      <c r="H4931" s="47"/>
      <c r="I4931" s="44"/>
      <c r="J4931" s="39" t="e">
        <f>VLOOKUP(A4931,'[1]2019.11'!$A:$B,2,0)</f>
        <v>#N/A</v>
      </c>
      <c r="X4931" s="39" t="e">
        <f>VLOOKUP(A4931,'[1]2019.30'!$A:$B,2,0)</f>
        <v>#N/A</v>
      </c>
      <c r="AJ4931" s="39" t="e">
        <f>VLOOKUP(A4931,[2]修订!$B:$C,2,0)</f>
        <v>#N/A</v>
      </c>
    </row>
    <row r="4932" s="39" customFormat="1" spans="1:36">
      <c r="A4932" s="55">
        <v>331306005</v>
      </c>
      <c r="B4932" s="52" t="s">
        <v>8115</v>
      </c>
      <c r="C4932" s="52"/>
      <c r="D4932" s="52"/>
      <c r="E4932" s="56" t="s">
        <v>28</v>
      </c>
      <c r="F4932" s="56">
        <v>470</v>
      </c>
      <c r="G4932" s="52"/>
      <c r="H4932" s="47"/>
      <c r="I4932" s="44"/>
      <c r="J4932" s="39" t="e">
        <f>VLOOKUP(A4932,'[1]2019.11'!$A:$B,2,0)</f>
        <v>#N/A</v>
      </c>
      <c r="X4932" s="39" t="e">
        <f>VLOOKUP(A4932,'[1]2019.30'!$A:$B,2,0)</f>
        <v>#N/A</v>
      </c>
      <c r="AJ4932" s="39" t="e">
        <f>VLOOKUP(A4932,[2]修订!$B:$C,2,0)</f>
        <v>#N/A</v>
      </c>
    </row>
    <row r="4933" s="39" customFormat="1" spans="1:36">
      <c r="A4933" s="55">
        <v>331306006</v>
      </c>
      <c r="B4933" s="52" t="s">
        <v>8116</v>
      </c>
      <c r="C4933" s="52"/>
      <c r="D4933" s="52"/>
      <c r="E4933" s="56" t="s">
        <v>28</v>
      </c>
      <c r="F4933" s="56">
        <v>1115</v>
      </c>
      <c r="G4933" s="52"/>
      <c r="H4933" s="47" t="s">
        <v>68</v>
      </c>
      <c r="I4933" s="44"/>
      <c r="J4933" s="39" t="e">
        <f>VLOOKUP(A4933,'[1]2019.11'!$A:$B,2,0)</f>
        <v>#N/A</v>
      </c>
      <c r="X4933" s="39" t="str">
        <f>VLOOKUP(A4933,'[1]2019.30'!$A:$B,2,0)</f>
        <v>经宫腔镜宫腔粘连分离术</v>
      </c>
      <c r="Y4933" s="39">
        <f t="shared" ref="Y4933:Y4942" si="1085">IF(B4933=X4933,0,1)</f>
        <v>0</v>
      </c>
      <c r="Z4933" s="39">
        <v>0</v>
      </c>
      <c r="AA4933" s="39">
        <f t="shared" ref="AA4933:AA4942" si="1086">IF(C4933=Z4933,0,1)</f>
        <v>0</v>
      </c>
      <c r="AB4933" s="39" t="e">
        <f>VLOOKUP(A4933,'[1]2019.30'!$A:$D,4,0)</f>
        <v>#REF!</v>
      </c>
      <c r="AC4933" s="39" t="e">
        <f t="shared" ref="AC4933:AC4942" si="1087">IF(D4933=AB4933,0,1)</f>
        <v>#REF!</v>
      </c>
      <c r="AD4933" s="39" t="str">
        <f>VLOOKUP(A4933,'[1]2019.30'!$A:$E,5,0)</f>
        <v>次</v>
      </c>
      <c r="AE4933" s="39">
        <f t="shared" ref="AE4933:AE4942" si="1088">IF(E4933=AD4933,0,1)</f>
        <v>0</v>
      </c>
      <c r="AF4933" s="39">
        <f>VLOOKUP(A4933,'[1]2019.30'!$A:$F,6,0)</f>
        <v>1115</v>
      </c>
      <c r="AG4933" s="39">
        <f t="shared" ref="AG4933:AG4942" si="1089">IF(F4933=AF4933,0,1)</f>
        <v>0</v>
      </c>
      <c r="AH4933" s="39">
        <v>0</v>
      </c>
      <c r="AI4933" s="39">
        <f>IF(G4933=AH4933,0,1)</f>
        <v>0</v>
      </c>
      <c r="AJ4933" s="39" t="e">
        <f>VLOOKUP(A4933,[2]修订!$B:$C,2,0)</f>
        <v>#N/A</v>
      </c>
    </row>
    <row r="4934" s="39" customFormat="1" spans="1:36">
      <c r="A4934" s="55">
        <v>331306007</v>
      </c>
      <c r="B4934" s="52" t="s">
        <v>8117</v>
      </c>
      <c r="C4934" s="52" t="s">
        <v>8118</v>
      </c>
      <c r="D4934" s="52"/>
      <c r="E4934" s="56" t="s">
        <v>28</v>
      </c>
      <c r="F4934" s="56">
        <v>950</v>
      </c>
      <c r="G4934" s="52"/>
      <c r="H4934" s="47"/>
      <c r="I4934" s="44"/>
      <c r="J4934" s="39" t="e">
        <f>VLOOKUP(A4934,'[1]2019.11'!$A:$B,2,0)</f>
        <v>#N/A</v>
      </c>
      <c r="X4934" s="39" t="e">
        <f>VLOOKUP(A4934,'[1]2019.30'!$A:$B,2,0)</f>
        <v>#N/A</v>
      </c>
      <c r="AJ4934" s="39" t="e">
        <f>VLOOKUP(A4934,[2]修订!$B:$C,2,0)</f>
        <v>#N/A</v>
      </c>
    </row>
    <row r="4935" s="39" customFormat="1" ht="54" spans="1:46">
      <c r="A4935" s="55">
        <v>331306008</v>
      </c>
      <c r="B4935" s="52" t="s">
        <v>8119</v>
      </c>
      <c r="C4935" s="52" t="s">
        <v>8120</v>
      </c>
      <c r="D4935" s="52" t="s">
        <v>8121</v>
      </c>
      <c r="E4935" s="56" t="s">
        <v>28</v>
      </c>
      <c r="F4935" s="56">
        <v>2150</v>
      </c>
      <c r="G4935" s="52" t="s">
        <v>8122</v>
      </c>
      <c r="H4935" s="47" t="s">
        <v>8123</v>
      </c>
      <c r="I4935" s="44"/>
      <c r="J4935" s="39" t="str">
        <f>VLOOKUP(A4935,'[1]2019.11'!$A:$B,2,0)</f>
        <v>经宫腔镜子宫肌瘤切除术</v>
      </c>
      <c r="K4935" s="39">
        <f>IF(B4935=J4935,0,1)</f>
        <v>0</v>
      </c>
      <c r="L4935" s="39">
        <v>0</v>
      </c>
      <c r="M4935" s="39">
        <f>IF(C4935=L4935,0,1)</f>
        <v>1</v>
      </c>
      <c r="N4935" s="39" t="e">
        <f>VLOOKUP(A4935,'[1]2019.11'!$A:$D,4,0)</f>
        <v>#REF!</v>
      </c>
      <c r="O4935" s="39" t="e">
        <f>IF(D4935=N4935,0,1)</f>
        <v>#REF!</v>
      </c>
      <c r="P4935" s="39" t="str">
        <f>VLOOKUP(A4935:A4936,'[1]2019.11'!$A:$E,5,0)</f>
        <v>次</v>
      </c>
      <c r="Q4935" s="39">
        <f>IF(E4935=P4935,0,1)</f>
        <v>0</v>
      </c>
      <c r="R4935" s="39">
        <f>VLOOKUP(A4935,'[1]2019.11'!$A:$F,6,0)</f>
        <v>2100</v>
      </c>
      <c r="S4935" s="39">
        <f>IF(F4935=R4935,0,1)</f>
        <v>1</v>
      </c>
      <c r="T4935" s="39">
        <f>VLOOKUP(A4935,'[1]2019.30'!$A:$F,6,0)</f>
        <v>2150</v>
      </c>
      <c r="U4935" s="39">
        <f>IF(F4935=T4935,0,1)</f>
        <v>0</v>
      </c>
      <c r="V4935" s="39" t="s">
        <v>8124</v>
      </c>
      <c r="W4935" s="39">
        <f>IF(G4935=V4935,0,1)</f>
        <v>1</v>
      </c>
      <c r="X4935" s="39" t="str">
        <f>VLOOKUP(A4935,'[1]2019.30'!$A:$B,2,0)</f>
        <v>经宫腔镜子宫肌瘤切除术</v>
      </c>
      <c r="Y4935" s="39">
        <f t="shared" si="1085"/>
        <v>0</v>
      </c>
      <c r="Z4935" s="39" t="s">
        <v>8118</v>
      </c>
      <c r="AA4935" s="39">
        <f t="shared" si="1086"/>
        <v>1</v>
      </c>
      <c r="AB4935" s="39" t="e">
        <f>VLOOKUP(A4935,'[1]2019.30'!$A:$D,4,0)</f>
        <v>#REF!</v>
      </c>
      <c r="AC4935" s="39" t="e">
        <f t="shared" si="1087"/>
        <v>#REF!</v>
      </c>
      <c r="AD4935" s="39" t="str">
        <f>VLOOKUP(A4935,'[1]2019.30'!$A:$E,5,0)</f>
        <v>次</v>
      </c>
      <c r="AE4935" s="39">
        <f t="shared" si="1088"/>
        <v>0</v>
      </c>
      <c r="AF4935" s="39">
        <f>VLOOKUP(A4935,'[1]2019.30'!$A:$F,6,0)</f>
        <v>2150</v>
      </c>
      <c r="AG4935" s="39">
        <f t="shared" si="1089"/>
        <v>0</v>
      </c>
      <c r="AH4935" s="39" t="s">
        <v>8122</v>
      </c>
      <c r="AI4935" s="39">
        <f t="shared" ref="AI4935:AI4942" si="1090">IF(G4935=AH4935,0,1)</f>
        <v>0</v>
      </c>
      <c r="AJ4935" s="39" t="str">
        <f>VLOOKUP(A4935,[2]修订!$B:$C,2,0)</f>
        <v>经宫腔镜子宫肌瘤切除术</v>
      </c>
      <c r="AK4935" s="39">
        <f>IF(B4935=AJ4935,0,1)</f>
        <v>0</v>
      </c>
      <c r="AL4935" s="39" t="s">
        <v>8118</v>
      </c>
      <c r="AM4935" s="39">
        <f>IF(C4935=AL4935,0,1)</f>
        <v>1</v>
      </c>
      <c r="AN4935" s="39" t="s">
        <v>8121</v>
      </c>
      <c r="AO4935" s="39">
        <f>IF(D4935=AN4935,0,1)</f>
        <v>0</v>
      </c>
      <c r="AP4935" s="39" t="str">
        <f>VLOOKUP(A4935,[2]修订!$B:$F,5,0)</f>
        <v>次</v>
      </c>
      <c r="AQ4935" s="39">
        <f>IF(E4935=AP4935,0,1)</f>
        <v>0</v>
      </c>
      <c r="AR4935" s="39">
        <v>2025</v>
      </c>
      <c r="AS4935" s="39">
        <f>IF(F4935=AR4935,0,1)</f>
        <v>1</v>
      </c>
      <c r="AT4935" s="39" t="s">
        <v>8122</v>
      </c>
    </row>
    <row r="4936" s="39" customFormat="1" spans="1:36">
      <c r="A4936" s="55">
        <v>331306009</v>
      </c>
      <c r="B4936" s="52" t="s">
        <v>8125</v>
      </c>
      <c r="C4936" s="52" t="s">
        <v>8118</v>
      </c>
      <c r="D4936" s="52"/>
      <c r="E4936" s="56" t="s">
        <v>28</v>
      </c>
      <c r="F4936" s="56">
        <v>1820</v>
      </c>
      <c r="G4936" s="52"/>
      <c r="H4936" s="47" t="s">
        <v>68</v>
      </c>
      <c r="I4936" s="44"/>
      <c r="J4936" s="39" t="e">
        <f>VLOOKUP(A4936,'[1]2019.11'!$A:$B,2,0)</f>
        <v>#N/A</v>
      </c>
      <c r="X4936" s="39" t="str">
        <f>VLOOKUP(A4936,'[1]2019.30'!$A:$B,2,0)</f>
        <v>经宫腔镜子宫内膜剥离术</v>
      </c>
      <c r="Y4936" s="39">
        <f t="shared" si="1085"/>
        <v>0</v>
      </c>
      <c r="Z4936" s="39" t="s">
        <v>8118</v>
      </c>
      <c r="AA4936" s="39">
        <f t="shared" si="1086"/>
        <v>0</v>
      </c>
      <c r="AB4936" s="39" t="e">
        <f>VLOOKUP(A4936,'[1]2019.30'!$A:$D,4,0)</f>
        <v>#REF!</v>
      </c>
      <c r="AC4936" s="39" t="e">
        <f t="shared" si="1087"/>
        <v>#REF!</v>
      </c>
      <c r="AD4936" s="39" t="str">
        <f>VLOOKUP(A4936,'[1]2019.30'!$A:$E,5,0)</f>
        <v>次</v>
      </c>
      <c r="AE4936" s="39">
        <f t="shared" si="1088"/>
        <v>0</v>
      </c>
      <c r="AF4936" s="39">
        <f>VLOOKUP(A4936,'[1]2019.30'!$A:$F,6,0)</f>
        <v>1820</v>
      </c>
      <c r="AG4936" s="39">
        <f t="shared" si="1089"/>
        <v>0</v>
      </c>
      <c r="AH4936" s="39">
        <v>0</v>
      </c>
      <c r="AI4936" s="39">
        <f t="shared" si="1090"/>
        <v>0</v>
      </c>
      <c r="AJ4936" s="39" t="e">
        <f>VLOOKUP(A4936,[2]修订!$B:$C,2,0)</f>
        <v>#N/A</v>
      </c>
    </row>
    <row r="4937" s="39" customFormat="1" spans="1:36">
      <c r="A4937" s="55">
        <v>3314</v>
      </c>
      <c r="B4937" s="52" t="s">
        <v>8126</v>
      </c>
      <c r="C4937" s="52"/>
      <c r="D4937" s="52" t="s">
        <v>8127</v>
      </c>
      <c r="E4937" s="56"/>
      <c r="F4937" s="56"/>
      <c r="G4937" s="52"/>
      <c r="H4937" s="47"/>
      <c r="I4937" s="44"/>
      <c r="J4937" s="39" t="str">
        <f>VLOOKUP(A4937,'[1]2019.11'!$A:$B,2,0)</f>
        <v>14．产科手术与操作</v>
      </c>
      <c r="K4937" s="39">
        <f t="shared" ref="K4937:K4942" si="1091">IF(B4937=J4937,0,1)</f>
        <v>0</v>
      </c>
      <c r="L4937" s="39">
        <v>0</v>
      </c>
      <c r="M4937" s="39">
        <f t="shared" ref="M4937:M4942" si="1092">IF(C4937=L4937,0,1)</f>
        <v>0</v>
      </c>
      <c r="N4937" s="39" t="str">
        <f>VLOOKUP(A4937,'[1]2019.11'!$A:$D,4,0)</f>
        <v>特殊脐带夹</v>
      </c>
      <c r="O4937" s="39">
        <f t="shared" ref="O4937:O4942" si="1093">IF(D4937=N4937,0,1)</f>
        <v>0</v>
      </c>
      <c r="P4937" s="39" t="e">
        <f>VLOOKUP(A4937:A4938,'[1]2019.11'!$A:$E,5,0)</f>
        <v>#REF!</v>
      </c>
      <c r="Q4937" s="39" t="e">
        <f t="shared" ref="Q4937:Q4942" si="1094">IF(E4937=P4937,0,1)</f>
        <v>#REF!</v>
      </c>
      <c r="R4937" s="39" t="e">
        <f>VLOOKUP(A4937,'[1]2019.11'!$A:$F,6,0)</f>
        <v>#REF!</v>
      </c>
      <c r="S4937" s="39" t="e">
        <f t="shared" ref="S4937:S4942" si="1095">IF(F4937=R4937,0,1)</f>
        <v>#REF!</v>
      </c>
      <c r="V4937" s="39">
        <v>0</v>
      </c>
      <c r="W4937" s="39">
        <f t="shared" ref="W4937:W4942" si="1096">IF(G4937=V4937,0,1)</f>
        <v>0</v>
      </c>
      <c r="X4937" s="39" t="str">
        <f>VLOOKUP(A4937,'[1]2019.30'!$A:$B,2,0)</f>
        <v>14．产科手术与操作</v>
      </c>
      <c r="Y4937" s="39">
        <f t="shared" si="1085"/>
        <v>0</v>
      </c>
      <c r="Z4937" s="39">
        <v>0</v>
      </c>
      <c r="AA4937" s="39">
        <f t="shared" si="1086"/>
        <v>0</v>
      </c>
      <c r="AB4937" s="39" t="str">
        <f>VLOOKUP(A4937,'[1]2019.30'!$A:$D,4,0)</f>
        <v>特殊脐带夹</v>
      </c>
      <c r="AC4937" s="39">
        <f t="shared" si="1087"/>
        <v>0</v>
      </c>
      <c r="AD4937" s="39" t="e">
        <f>VLOOKUP(A4937,'[1]2019.30'!$A:$E,5,0)</f>
        <v>#REF!</v>
      </c>
      <c r="AE4937" s="39" t="e">
        <f t="shared" si="1088"/>
        <v>#REF!</v>
      </c>
      <c r="AF4937" s="39" t="e">
        <f>VLOOKUP(A4937,'[1]2019.30'!$A:$F,6,0)</f>
        <v>#REF!</v>
      </c>
      <c r="AG4937" s="39" t="e">
        <f t="shared" si="1089"/>
        <v>#REF!</v>
      </c>
      <c r="AH4937" s="39">
        <v>0</v>
      </c>
      <c r="AI4937" s="39">
        <f t="shared" si="1090"/>
        <v>0</v>
      </c>
      <c r="AJ4937" s="39" t="e">
        <f>VLOOKUP(A4937,[2]修订!$B:$C,2,0)</f>
        <v>#N/A</v>
      </c>
    </row>
    <row r="4938" s="39" customFormat="1" ht="27" spans="1:36">
      <c r="A4938" s="55">
        <v>331400001</v>
      </c>
      <c r="B4938" s="52" t="s">
        <v>8128</v>
      </c>
      <c r="C4938" s="52"/>
      <c r="D4938" s="52"/>
      <c r="E4938" s="56" t="s">
        <v>28</v>
      </c>
      <c r="F4938" s="56">
        <v>110</v>
      </c>
      <c r="G4938" s="52"/>
      <c r="H4938" s="47" t="s">
        <v>40</v>
      </c>
      <c r="I4938" s="44"/>
      <c r="J4938" s="39" t="str">
        <f>VLOOKUP(A4938,'[1]2019.11'!$A:$B,2,0)</f>
        <v>人工破膜术</v>
      </c>
      <c r="K4938" s="39">
        <f t="shared" si="1091"/>
        <v>0</v>
      </c>
      <c r="L4938" s="39">
        <v>0</v>
      </c>
      <c r="M4938" s="39">
        <f t="shared" si="1092"/>
        <v>0</v>
      </c>
      <c r="N4938" s="39" t="e">
        <f>VLOOKUP(A4938,'[1]2019.11'!$A:$D,4,0)</f>
        <v>#REF!</v>
      </c>
      <c r="O4938" s="39" t="e">
        <f t="shared" si="1093"/>
        <v>#REF!</v>
      </c>
      <c r="P4938" s="39" t="str">
        <f>VLOOKUP(A4938:A4939,'[1]2019.11'!$A:$E,5,0)</f>
        <v>次</v>
      </c>
      <c r="Q4938" s="39">
        <f t="shared" si="1094"/>
        <v>0</v>
      </c>
      <c r="R4938" s="39">
        <f>VLOOKUP(A4938,'[1]2019.11'!$A:$F,6,0)</f>
        <v>115</v>
      </c>
      <c r="S4938" s="39">
        <f t="shared" si="1095"/>
        <v>1</v>
      </c>
      <c r="T4938" s="39">
        <f>VLOOKUP(A4938,'[1]2019.30'!$A:$F,6,0)</f>
        <v>110</v>
      </c>
      <c r="U4938" s="39">
        <f>IF(F4938=T4938,0,1)</f>
        <v>0</v>
      </c>
      <c r="V4938" s="39">
        <v>0</v>
      </c>
      <c r="W4938" s="39">
        <f t="shared" si="1096"/>
        <v>0</v>
      </c>
      <c r="X4938" s="39" t="str">
        <f>VLOOKUP(A4938,'[1]2019.30'!$A:$B,2,0)</f>
        <v>人工破膜术</v>
      </c>
      <c r="Y4938" s="39">
        <f t="shared" si="1085"/>
        <v>0</v>
      </c>
      <c r="Z4938" s="39">
        <v>0</v>
      </c>
      <c r="AA4938" s="39">
        <f t="shared" si="1086"/>
        <v>0</v>
      </c>
      <c r="AB4938" s="39" t="e">
        <f>VLOOKUP(A4938,'[1]2019.30'!$A:$D,4,0)</f>
        <v>#REF!</v>
      </c>
      <c r="AC4938" s="39" t="e">
        <f t="shared" si="1087"/>
        <v>#REF!</v>
      </c>
      <c r="AD4938" s="39" t="str">
        <f>VLOOKUP(A4938,'[1]2019.30'!$A:$E,5,0)</f>
        <v>次</v>
      </c>
      <c r="AE4938" s="39">
        <f t="shared" si="1088"/>
        <v>0</v>
      </c>
      <c r="AF4938" s="39">
        <f>VLOOKUP(A4938,'[1]2019.30'!$A:$F,6,0)</f>
        <v>110</v>
      </c>
      <c r="AG4938" s="39">
        <f t="shared" si="1089"/>
        <v>0</v>
      </c>
      <c r="AH4938" s="39">
        <v>0</v>
      </c>
      <c r="AI4938" s="39">
        <f t="shared" si="1090"/>
        <v>0</v>
      </c>
      <c r="AJ4938" s="39" t="e">
        <f>VLOOKUP(A4938,[2]修订!$B:$C,2,0)</f>
        <v>#N/A</v>
      </c>
    </row>
    <row r="4939" s="39" customFormat="1" ht="40.5" spans="1:36">
      <c r="A4939" s="55">
        <v>331400002</v>
      </c>
      <c r="B4939" s="52" t="s">
        <v>8129</v>
      </c>
      <c r="C4939" s="52" t="s">
        <v>8130</v>
      </c>
      <c r="D4939" s="52"/>
      <c r="E4939" s="56" t="s">
        <v>28</v>
      </c>
      <c r="F4939" s="56">
        <v>800</v>
      </c>
      <c r="G4939" s="52" t="s">
        <v>8131</v>
      </c>
      <c r="H4939" s="47" t="s">
        <v>557</v>
      </c>
      <c r="I4939" s="44"/>
      <c r="J4939" s="39" t="str">
        <f>VLOOKUP(A4939,'[1]2019.11'!$A:$B,2,0)</f>
        <v>单胎顺产接生</v>
      </c>
      <c r="K4939" s="39">
        <f t="shared" si="1091"/>
        <v>0</v>
      </c>
      <c r="L4939" s="39" t="s">
        <v>8130</v>
      </c>
      <c r="M4939" s="39">
        <f t="shared" si="1092"/>
        <v>0</v>
      </c>
      <c r="N4939" s="39" t="e">
        <f>VLOOKUP(A4939,'[1]2019.11'!$A:$D,4,0)</f>
        <v>#REF!</v>
      </c>
      <c r="O4939" s="39" t="e">
        <f t="shared" si="1093"/>
        <v>#REF!</v>
      </c>
      <c r="P4939" s="39" t="str">
        <f>VLOOKUP(A4939:A4940,'[1]2019.11'!$A:$E,5,0)</f>
        <v>次</v>
      </c>
      <c r="Q4939" s="39">
        <f t="shared" si="1094"/>
        <v>0</v>
      </c>
      <c r="R4939" s="39">
        <f>VLOOKUP(A4939,'[1]2019.11'!$A:$F,6,0)</f>
        <v>650</v>
      </c>
      <c r="S4939" s="39">
        <f t="shared" si="1095"/>
        <v>1</v>
      </c>
      <c r="T4939" s="39">
        <f>VLOOKUP(A4939,'[1]2019.30'!$A:$F,6,0)</f>
        <v>800</v>
      </c>
      <c r="U4939" s="39">
        <f>IF(F4939=T4939,0,1)</f>
        <v>0</v>
      </c>
      <c r="V4939" s="39" t="s">
        <v>8132</v>
      </c>
      <c r="W4939" s="39">
        <f t="shared" si="1096"/>
        <v>1</v>
      </c>
      <c r="X4939" s="39" t="str">
        <f>VLOOKUP(A4939,'[1]2019.30'!$A:$B,2,0)</f>
        <v>单胎顺产接生</v>
      </c>
      <c r="Y4939" s="39">
        <f t="shared" si="1085"/>
        <v>0</v>
      </c>
      <c r="Z4939" s="39" t="s">
        <v>8130</v>
      </c>
      <c r="AA4939" s="39">
        <f t="shared" si="1086"/>
        <v>0</v>
      </c>
      <c r="AB4939" s="39" t="e">
        <f>VLOOKUP(A4939,'[1]2019.30'!$A:$D,4,0)</f>
        <v>#REF!</v>
      </c>
      <c r="AC4939" s="39" t="e">
        <f t="shared" si="1087"/>
        <v>#REF!</v>
      </c>
      <c r="AD4939" s="39" t="str">
        <f>VLOOKUP(A4939,'[1]2019.30'!$A:$E,5,0)</f>
        <v>次</v>
      </c>
      <c r="AE4939" s="39">
        <f t="shared" si="1088"/>
        <v>0</v>
      </c>
      <c r="AF4939" s="39">
        <f>VLOOKUP(A4939,'[1]2019.30'!$A:$F,6,0)</f>
        <v>800</v>
      </c>
      <c r="AG4939" s="39">
        <f t="shared" si="1089"/>
        <v>0</v>
      </c>
      <c r="AH4939" s="39" t="s">
        <v>8132</v>
      </c>
      <c r="AI4939" s="39">
        <f t="shared" si="1090"/>
        <v>1</v>
      </c>
      <c r="AJ4939" s="39" t="e">
        <f>VLOOKUP(A4939,[2]修订!$B:$C,2,0)</f>
        <v>#N/A</v>
      </c>
    </row>
    <row r="4940" s="39" customFormat="1" ht="27" spans="1:36">
      <c r="A4940" s="55">
        <v>331400003</v>
      </c>
      <c r="B4940" s="52" t="s">
        <v>8133</v>
      </c>
      <c r="C4940" s="52" t="s">
        <v>8134</v>
      </c>
      <c r="D4940" s="52"/>
      <c r="E4940" s="56" t="s">
        <v>28</v>
      </c>
      <c r="F4940" s="56">
        <v>940</v>
      </c>
      <c r="G4940" s="52" t="s">
        <v>8131</v>
      </c>
      <c r="H4940" s="47" t="s">
        <v>40</v>
      </c>
      <c r="I4940" s="44"/>
      <c r="J4940" s="39" t="str">
        <f>VLOOKUP(A4940,'[1]2019.11'!$A:$B,2,0)</f>
        <v>双胎接生</v>
      </c>
      <c r="K4940" s="39">
        <f t="shared" si="1091"/>
        <v>0</v>
      </c>
      <c r="L4940" s="39" t="s">
        <v>8134</v>
      </c>
      <c r="M4940" s="39">
        <f t="shared" si="1092"/>
        <v>0</v>
      </c>
      <c r="N4940" s="39" t="e">
        <f>VLOOKUP(A4940,'[1]2019.11'!$A:$D,4,0)</f>
        <v>#REF!</v>
      </c>
      <c r="O4940" s="39" t="e">
        <f t="shared" si="1093"/>
        <v>#REF!</v>
      </c>
      <c r="P4940" s="39" t="str">
        <f>VLOOKUP(A4940:A4941,'[1]2019.11'!$A:$E,5,0)</f>
        <v>次</v>
      </c>
      <c r="Q4940" s="39">
        <f t="shared" si="1094"/>
        <v>0</v>
      </c>
      <c r="R4940" s="39">
        <f>VLOOKUP(A4940,'[1]2019.11'!$A:$F,6,0)</f>
        <v>825</v>
      </c>
      <c r="S4940" s="39">
        <f t="shared" si="1095"/>
        <v>1</v>
      </c>
      <c r="T4940" s="39">
        <f>VLOOKUP(A4940,'[1]2019.30'!$A:$F,6,0)</f>
        <v>940</v>
      </c>
      <c r="U4940" s="39">
        <f>IF(F4940=T4940,0,1)</f>
        <v>0</v>
      </c>
      <c r="V4940" s="39" t="s">
        <v>8131</v>
      </c>
      <c r="W4940" s="39">
        <f t="shared" si="1096"/>
        <v>0</v>
      </c>
      <c r="X4940" s="39" t="str">
        <f>VLOOKUP(A4940,'[1]2019.30'!$A:$B,2,0)</f>
        <v>双胎接生</v>
      </c>
      <c r="Y4940" s="39">
        <f t="shared" si="1085"/>
        <v>0</v>
      </c>
      <c r="Z4940" s="39" t="s">
        <v>8134</v>
      </c>
      <c r="AA4940" s="39">
        <f t="shared" si="1086"/>
        <v>0</v>
      </c>
      <c r="AB4940" s="39" t="e">
        <f>VLOOKUP(A4940,'[1]2019.30'!$A:$D,4,0)</f>
        <v>#REF!</v>
      </c>
      <c r="AC4940" s="39" t="e">
        <f t="shared" si="1087"/>
        <v>#REF!</v>
      </c>
      <c r="AD4940" s="39" t="str">
        <f>VLOOKUP(A4940,'[1]2019.30'!$A:$E,5,0)</f>
        <v>次</v>
      </c>
      <c r="AE4940" s="39">
        <f t="shared" si="1088"/>
        <v>0</v>
      </c>
      <c r="AF4940" s="39">
        <f>VLOOKUP(A4940,'[1]2019.30'!$A:$F,6,0)</f>
        <v>940</v>
      </c>
      <c r="AG4940" s="39">
        <f t="shared" si="1089"/>
        <v>0</v>
      </c>
      <c r="AH4940" s="39" t="s">
        <v>8131</v>
      </c>
      <c r="AI4940" s="39">
        <f t="shared" si="1090"/>
        <v>0</v>
      </c>
      <c r="AJ4940" s="39" t="e">
        <f>VLOOKUP(A4940,[2]修订!$B:$C,2,0)</f>
        <v>#N/A</v>
      </c>
    </row>
    <row r="4941" s="39" customFormat="1" ht="27" spans="1:36">
      <c r="A4941" s="55">
        <v>331400004</v>
      </c>
      <c r="B4941" s="52" t="s">
        <v>8135</v>
      </c>
      <c r="C4941" s="52" t="s">
        <v>8134</v>
      </c>
      <c r="D4941" s="52"/>
      <c r="E4941" s="56" t="s">
        <v>28</v>
      </c>
      <c r="F4941" s="56">
        <v>940</v>
      </c>
      <c r="G4941" s="52" t="s">
        <v>8136</v>
      </c>
      <c r="H4941" s="47" t="s">
        <v>40</v>
      </c>
      <c r="I4941" s="44"/>
      <c r="J4941" s="39" t="str">
        <f>VLOOKUP(A4941,'[1]2019.11'!$A:$B,2,0)</f>
        <v>多胎接生</v>
      </c>
      <c r="K4941" s="39">
        <f t="shared" si="1091"/>
        <v>0</v>
      </c>
      <c r="L4941" s="39" t="s">
        <v>8134</v>
      </c>
      <c r="M4941" s="39">
        <f t="shared" si="1092"/>
        <v>0</v>
      </c>
      <c r="N4941" s="39" t="e">
        <f>VLOOKUP(A4941,'[1]2019.11'!$A:$D,4,0)</f>
        <v>#REF!</v>
      </c>
      <c r="O4941" s="39" t="e">
        <f t="shared" si="1093"/>
        <v>#REF!</v>
      </c>
      <c r="P4941" s="39" t="str">
        <f>VLOOKUP(A4941:A4942,'[1]2019.11'!$A:$E,5,0)</f>
        <v>次</v>
      </c>
      <c r="Q4941" s="39">
        <f t="shared" si="1094"/>
        <v>0</v>
      </c>
      <c r="R4941" s="39">
        <f>VLOOKUP(A4941,'[1]2019.11'!$A:$F,6,0)</f>
        <v>825</v>
      </c>
      <c r="S4941" s="39">
        <f t="shared" si="1095"/>
        <v>1</v>
      </c>
      <c r="T4941" s="39">
        <f>VLOOKUP(A4941,'[1]2019.30'!$A:$F,6,0)</f>
        <v>940</v>
      </c>
      <c r="U4941" s="39">
        <f>IF(F4941=T4941,0,1)</f>
        <v>0</v>
      </c>
      <c r="V4941" s="39" t="s">
        <v>8131</v>
      </c>
      <c r="W4941" s="39">
        <f t="shared" si="1096"/>
        <v>1</v>
      </c>
      <c r="X4941" s="39" t="str">
        <f>VLOOKUP(A4941,'[1]2019.30'!$A:$B,2,0)</f>
        <v>多胎接生</v>
      </c>
      <c r="Y4941" s="39">
        <f t="shared" si="1085"/>
        <v>0</v>
      </c>
      <c r="Z4941" s="39" t="s">
        <v>8134</v>
      </c>
      <c r="AA4941" s="39">
        <f t="shared" si="1086"/>
        <v>0</v>
      </c>
      <c r="AB4941" s="39" t="e">
        <f>VLOOKUP(A4941,'[1]2019.30'!$A:$D,4,0)</f>
        <v>#REF!</v>
      </c>
      <c r="AC4941" s="39" t="e">
        <f t="shared" si="1087"/>
        <v>#REF!</v>
      </c>
      <c r="AD4941" s="39" t="str">
        <f>VLOOKUP(A4941,'[1]2019.30'!$A:$E,5,0)</f>
        <v>次</v>
      </c>
      <c r="AE4941" s="39">
        <f t="shared" si="1088"/>
        <v>0</v>
      </c>
      <c r="AF4941" s="39">
        <f>VLOOKUP(A4941,'[1]2019.30'!$A:$F,6,0)</f>
        <v>940</v>
      </c>
      <c r="AG4941" s="39">
        <f t="shared" si="1089"/>
        <v>0</v>
      </c>
      <c r="AH4941" s="39" t="s">
        <v>8136</v>
      </c>
      <c r="AI4941" s="39">
        <f t="shared" si="1090"/>
        <v>0</v>
      </c>
      <c r="AJ4941" s="39" t="e">
        <f>VLOOKUP(A4941,[2]修订!$B:$C,2,0)</f>
        <v>#N/A</v>
      </c>
    </row>
    <row r="4942" s="39" customFormat="1" ht="27" spans="1:36">
      <c r="A4942" s="55">
        <v>331400005</v>
      </c>
      <c r="B4942" s="52" t="s">
        <v>8137</v>
      </c>
      <c r="C4942" s="52" t="s">
        <v>8138</v>
      </c>
      <c r="D4942" s="52"/>
      <c r="E4942" s="56" t="s">
        <v>28</v>
      </c>
      <c r="F4942" s="56">
        <v>650</v>
      </c>
      <c r="G4942" s="52"/>
      <c r="H4942" s="47" t="s">
        <v>40</v>
      </c>
      <c r="I4942" s="44"/>
      <c r="J4942" s="39" t="str">
        <f>VLOOKUP(A4942,'[1]2019.11'!$A:$B,2,0)</f>
        <v>死胎接生</v>
      </c>
      <c r="K4942" s="39">
        <f t="shared" si="1091"/>
        <v>0</v>
      </c>
      <c r="L4942" s="39" t="s">
        <v>8138</v>
      </c>
      <c r="M4942" s="39">
        <f t="shared" si="1092"/>
        <v>0</v>
      </c>
      <c r="N4942" s="39" t="e">
        <f>VLOOKUP(A4942,'[1]2019.11'!$A:$D,4,0)</f>
        <v>#REF!</v>
      </c>
      <c r="O4942" s="39" t="e">
        <f t="shared" si="1093"/>
        <v>#REF!</v>
      </c>
      <c r="P4942" s="39" t="str">
        <f>VLOOKUP(A4942:A4943,'[1]2019.11'!$A:$E,5,0)</f>
        <v>次</v>
      </c>
      <c r="Q4942" s="39">
        <f t="shared" si="1094"/>
        <v>0</v>
      </c>
      <c r="R4942" s="39">
        <f>VLOOKUP(A4942,'[1]2019.11'!$A:$F,6,0)</f>
        <v>565</v>
      </c>
      <c r="S4942" s="39">
        <f t="shared" si="1095"/>
        <v>1</v>
      </c>
      <c r="T4942" s="39">
        <f>VLOOKUP(A4942,'[1]2019.30'!$A:$F,6,0)</f>
        <v>650</v>
      </c>
      <c r="U4942" s="39">
        <f>IF(F4942=T4942,0,1)</f>
        <v>0</v>
      </c>
      <c r="V4942" s="39">
        <v>0</v>
      </c>
      <c r="W4942" s="39">
        <f t="shared" si="1096"/>
        <v>0</v>
      </c>
      <c r="X4942" s="39" t="str">
        <f>VLOOKUP(A4942,'[1]2019.30'!$A:$B,2,0)</f>
        <v>死胎接生</v>
      </c>
      <c r="Y4942" s="39">
        <f t="shared" si="1085"/>
        <v>0</v>
      </c>
      <c r="Z4942" s="39" t="s">
        <v>8138</v>
      </c>
      <c r="AA4942" s="39">
        <f t="shared" si="1086"/>
        <v>0</v>
      </c>
      <c r="AB4942" s="39" t="e">
        <f>VLOOKUP(A4942,'[1]2019.30'!$A:$D,4,0)</f>
        <v>#REF!</v>
      </c>
      <c r="AC4942" s="39" t="e">
        <f t="shared" si="1087"/>
        <v>#REF!</v>
      </c>
      <c r="AD4942" s="39" t="str">
        <f>VLOOKUP(A4942,'[1]2019.30'!$A:$E,5,0)</f>
        <v>次</v>
      </c>
      <c r="AE4942" s="39">
        <f t="shared" si="1088"/>
        <v>0</v>
      </c>
      <c r="AF4942" s="39">
        <f>VLOOKUP(A4942,'[1]2019.30'!$A:$F,6,0)</f>
        <v>650</v>
      </c>
      <c r="AG4942" s="39">
        <f t="shared" si="1089"/>
        <v>0</v>
      </c>
      <c r="AH4942" s="39">
        <v>0</v>
      </c>
      <c r="AI4942" s="39">
        <f t="shared" si="1090"/>
        <v>0</v>
      </c>
      <c r="AJ4942" s="39" t="e">
        <f>VLOOKUP(A4942,[2]修订!$B:$C,2,0)</f>
        <v>#N/A</v>
      </c>
    </row>
    <row r="4943" s="39" customFormat="1" ht="24" spans="1:36">
      <c r="A4943" s="55">
        <v>331400006</v>
      </c>
      <c r="B4943" s="52" t="s">
        <v>8139</v>
      </c>
      <c r="C4943" s="52" t="s">
        <v>8140</v>
      </c>
      <c r="D4943" s="52"/>
      <c r="E4943" s="56" t="s">
        <v>28</v>
      </c>
      <c r="F4943" s="56">
        <v>950</v>
      </c>
      <c r="G4943" s="52"/>
      <c r="H4943" s="47"/>
      <c r="I4943" s="44"/>
      <c r="J4943" s="39" t="e">
        <f>VLOOKUP(A4943,'[1]2019.11'!$A:$B,2,0)</f>
        <v>#N/A</v>
      </c>
      <c r="X4943" s="39" t="e">
        <f>VLOOKUP(A4943,'[1]2019.30'!$A:$B,2,0)</f>
        <v>#N/A</v>
      </c>
      <c r="AJ4943" s="39" t="e">
        <f>VLOOKUP(A4943,[2]修订!$B:$C,2,0)</f>
        <v>#N/A</v>
      </c>
    </row>
    <row r="4944" s="39" customFormat="1" ht="36" spans="1:36">
      <c r="A4944" s="55">
        <v>331400007</v>
      </c>
      <c r="B4944" s="52" t="s">
        <v>8141</v>
      </c>
      <c r="C4944" s="52" t="s">
        <v>8142</v>
      </c>
      <c r="D4944" s="52"/>
      <c r="E4944" s="56" t="s">
        <v>28</v>
      </c>
      <c r="F4944" s="56">
        <v>1210</v>
      </c>
      <c r="G4944" s="52" t="s">
        <v>8131</v>
      </c>
      <c r="H4944" s="47" t="s">
        <v>68</v>
      </c>
      <c r="I4944" s="44"/>
      <c r="J4944" s="39" t="e">
        <f>VLOOKUP(A4944,'[1]2019.11'!$A:$B,2,0)</f>
        <v>#N/A</v>
      </c>
      <c r="X4944" s="39" t="str">
        <f>VLOOKUP(A4944,'[1]2019.30'!$A:$B,2,0)</f>
        <v>难产接生</v>
      </c>
      <c r="Y4944" s="39">
        <f>IF(B4944=X4944,0,1)</f>
        <v>0</v>
      </c>
      <c r="Z4944" s="39" t="s">
        <v>8142</v>
      </c>
      <c r="AA4944" s="39">
        <f>IF(C4944=Z4944,0,1)</f>
        <v>0</v>
      </c>
      <c r="AB4944" s="39" t="e">
        <f>VLOOKUP(A4944,'[1]2019.30'!$A:$D,4,0)</f>
        <v>#REF!</v>
      </c>
      <c r="AC4944" s="39" t="e">
        <f>IF(D4944=AB4944,0,1)</f>
        <v>#REF!</v>
      </c>
      <c r="AD4944" s="39" t="str">
        <f>VLOOKUP(A4944,'[1]2019.30'!$A:$E,5,0)</f>
        <v>次</v>
      </c>
      <c r="AE4944" s="39">
        <f>IF(E4944=AD4944,0,1)</f>
        <v>0</v>
      </c>
      <c r="AF4944" s="39">
        <f>VLOOKUP(A4944,'[1]2019.30'!$A:$F,6,0)</f>
        <v>1210</v>
      </c>
      <c r="AG4944" s="39">
        <f>IF(F4944=AF4944,0,1)</f>
        <v>0</v>
      </c>
      <c r="AH4944" s="39" t="s">
        <v>8131</v>
      </c>
      <c r="AI4944" s="39">
        <f>IF(G4944=AH4944,0,1)</f>
        <v>0</v>
      </c>
      <c r="AJ4944" s="39" t="e">
        <f>VLOOKUP(A4944,[2]修订!$B:$C,2,0)</f>
        <v>#N/A</v>
      </c>
    </row>
    <row r="4945" s="39" customFormat="1" spans="1:36">
      <c r="A4945" s="55">
        <v>331400008</v>
      </c>
      <c r="B4945" s="52" t="s">
        <v>8143</v>
      </c>
      <c r="C4945" s="52" t="s">
        <v>8144</v>
      </c>
      <c r="D4945" s="52"/>
      <c r="E4945" s="56" t="s">
        <v>28</v>
      </c>
      <c r="F4945" s="56">
        <v>190</v>
      </c>
      <c r="G4945" s="52"/>
      <c r="H4945" s="47"/>
      <c r="I4945" s="44"/>
      <c r="J4945" s="39" t="e">
        <f>VLOOKUP(A4945,'[1]2019.11'!$A:$B,2,0)</f>
        <v>#N/A</v>
      </c>
      <c r="X4945" s="39" t="e">
        <f>VLOOKUP(A4945,'[1]2019.30'!$A:$B,2,0)</f>
        <v>#N/A</v>
      </c>
      <c r="AJ4945" s="39" t="e">
        <f>VLOOKUP(A4945,[2]修订!$B:$C,2,0)</f>
        <v>#N/A</v>
      </c>
    </row>
    <row r="4946" s="39" customFormat="1" spans="1:36">
      <c r="A4946" s="55">
        <v>331400009</v>
      </c>
      <c r="B4946" s="52" t="s">
        <v>8145</v>
      </c>
      <c r="C4946" s="52"/>
      <c r="D4946" s="52"/>
      <c r="E4946" s="56" t="s">
        <v>28</v>
      </c>
      <c r="F4946" s="56">
        <v>280</v>
      </c>
      <c r="G4946" s="52"/>
      <c r="H4946" s="47"/>
      <c r="I4946" s="44"/>
      <c r="J4946" s="39" t="e">
        <f>VLOOKUP(A4946,'[1]2019.11'!$A:$B,2,0)</f>
        <v>#N/A</v>
      </c>
      <c r="X4946" s="39" t="e">
        <f>VLOOKUP(A4946,'[1]2019.30'!$A:$B,2,0)</f>
        <v>#N/A</v>
      </c>
      <c r="AJ4946" s="39" t="e">
        <f>VLOOKUP(A4946,[2]修订!$B:$C,2,0)</f>
        <v>#N/A</v>
      </c>
    </row>
    <row r="4947" s="39" customFormat="1" spans="1:36">
      <c r="A4947" s="55">
        <v>331400010</v>
      </c>
      <c r="B4947" s="52" t="s">
        <v>8146</v>
      </c>
      <c r="C4947" s="52"/>
      <c r="D4947" s="52"/>
      <c r="E4947" s="56" t="s">
        <v>28</v>
      </c>
      <c r="F4947" s="56">
        <v>140</v>
      </c>
      <c r="G4947" s="52"/>
      <c r="H4947" s="47"/>
      <c r="I4947" s="44"/>
      <c r="J4947" s="39" t="e">
        <f>VLOOKUP(A4947,'[1]2019.11'!$A:$B,2,0)</f>
        <v>#N/A</v>
      </c>
      <c r="X4947" s="39" t="e">
        <f>VLOOKUP(A4947,'[1]2019.30'!$A:$B,2,0)</f>
        <v>#N/A</v>
      </c>
      <c r="AJ4947" s="39" t="e">
        <f>VLOOKUP(A4947,[2]修订!$B:$C,2,0)</f>
        <v>#N/A</v>
      </c>
    </row>
    <row r="4948" s="39" customFormat="1" spans="1:36">
      <c r="A4948" s="55">
        <v>331400011</v>
      </c>
      <c r="B4948" s="52" t="s">
        <v>8147</v>
      </c>
      <c r="C4948" s="52"/>
      <c r="D4948" s="52"/>
      <c r="E4948" s="56" t="s">
        <v>28</v>
      </c>
      <c r="F4948" s="56">
        <v>47</v>
      </c>
      <c r="G4948" s="52"/>
      <c r="H4948" s="47"/>
      <c r="I4948" s="44"/>
      <c r="J4948" s="39" t="e">
        <f>VLOOKUP(A4948,'[1]2019.11'!$A:$B,2,0)</f>
        <v>#N/A</v>
      </c>
      <c r="X4948" s="39" t="e">
        <f>VLOOKUP(A4948,'[1]2019.30'!$A:$B,2,0)</f>
        <v>#N/A</v>
      </c>
      <c r="AJ4948" s="39" t="e">
        <f>VLOOKUP(A4948,[2]修订!$B:$C,2,0)</f>
        <v>#N/A</v>
      </c>
    </row>
    <row r="4949" s="39" customFormat="1" ht="40.5" spans="1:36">
      <c r="A4949" s="55">
        <v>331400012</v>
      </c>
      <c r="B4949" s="52" t="s">
        <v>8148</v>
      </c>
      <c r="C4949" s="52" t="s">
        <v>8149</v>
      </c>
      <c r="D4949" s="52"/>
      <c r="E4949" s="56" t="s">
        <v>28</v>
      </c>
      <c r="F4949" s="56">
        <v>1140</v>
      </c>
      <c r="G4949" s="52" t="s">
        <v>8150</v>
      </c>
      <c r="H4949" s="47" t="s">
        <v>174</v>
      </c>
      <c r="I4949" s="44"/>
      <c r="J4949" s="39" t="str">
        <f>VLOOKUP(A4949,'[1]2019.11'!$A:$B,2,0)</f>
        <v>剖宫产术</v>
      </c>
      <c r="K4949" s="39">
        <f>IF(B4949=J4949,0,1)</f>
        <v>0</v>
      </c>
      <c r="L4949" s="39" t="s">
        <v>8149</v>
      </c>
      <c r="M4949" s="39">
        <f>IF(C4949=L4949,0,1)</f>
        <v>0</v>
      </c>
      <c r="N4949" s="39" t="e">
        <f>VLOOKUP(A4949,'[1]2019.11'!$A:$D,4,0)</f>
        <v>#REF!</v>
      </c>
      <c r="O4949" s="39" t="e">
        <f>IF(D4949=N4949,0,1)</f>
        <v>#REF!</v>
      </c>
      <c r="P4949" s="39" t="str">
        <f>VLOOKUP(A4949:A4950,'[1]2019.11'!$A:$E,5,0)</f>
        <v>次</v>
      </c>
      <c r="Q4949" s="39">
        <f>IF(E4949=P4949,0,1)</f>
        <v>0</v>
      </c>
      <c r="R4949" s="39">
        <f>VLOOKUP(A4949,'[1]2019.11'!$A:$F,6,0)</f>
        <v>1045</v>
      </c>
      <c r="S4949" s="39">
        <f>IF(F4949=R4949,0,1)</f>
        <v>1</v>
      </c>
      <c r="T4949" s="39">
        <f>VLOOKUP(A4949,'[1]2019.30'!$A:$F,6,0)</f>
        <v>1140</v>
      </c>
      <c r="U4949" s="39">
        <f>IF(F4949=T4949,0,1)</f>
        <v>0</v>
      </c>
      <c r="V4949" s="39">
        <v>0</v>
      </c>
      <c r="W4949" s="39">
        <f>IF(G4949=V4949,0,1)</f>
        <v>1</v>
      </c>
      <c r="X4949" s="39" t="str">
        <f>VLOOKUP(A4949,'[1]2019.30'!$A:$B,2,0)</f>
        <v>剖宫产术</v>
      </c>
      <c r="Y4949" s="39">
        <f>IF(B4949=X4949,0,1)</f>
        <v>0</v>
      </c>
      <c r="Z4949" s="39" t="s">
        <v>8149</v>
      </c>
      <c r="AA4949" s="39">
        <f>IF(C4949=Z4949,0,1)</f>
        <v>0</v>
      </c>
      <c r="AB4949" s="39" t="e">
        <f>VLOOKUP(A4949,'[1]2019.30'!$A:$D,4,0)</f>
        <v>#REF!</v>
      </c>
      <c r="AC4949" s="39" t="e">
        <f>IF(D4949=AB4949,0,1)</f>
        <v>#REF!</v>
      </c>
      <c r="AD4949" s="39" t="str">
        <f>VLOOKUP(A4949,'[1]2019.30'!$A:$E,5,0)</f>
        <v>次</v>
      </c>
      <c r="AE4949" s="39">
        <f>IF(E4949=AD4949,0,1)</f>
        <v>0</v>
      </c>
      <c r="AF4949" s="39">
        <f>VLOOKUP(A4949,'[1]2019.30'!$A:$F,6,0)</f>
        <v>1140</v>
      </c>
      <c r="AG4949" s="39">
        <f>IF(F4949=AF4949,0,1)</f>
        <v>0</v>
      </c>
      <c r="AH4949" s="39">
        <v>0</v>
      </c>
      <c r="AI4949" s="39">
        <f>IF(G4949=AH4949,0,1)</f>
        <v>1</v>
      </c>
      <c r="AJ4949" s="39" t="e">
        <f>VLOOKUP(A4949,[2]修订!$B:$C,2,0)</f>
        <v>#N/A</v>
      </c>
    </row>
    <row r="4950" s="39" customFormat="1" spans="1:36">
      <c r="A4950" s="55">
        <v>331400013</v>
      </c>
      <c r="B4950" s="52" t="s">
        <v>8151</v>
      </c>
      <c r="C4950" s="52"/>
      <c r="D4950" s="52"/>
      <c r="E4950" s="56" t="s">
        <v>28</v>
      </c>
      <c r="F4950" s="56">
        <v>1500</v>
      </c>
      <c r="G4950" s="52"/>
      <c r="H4950" s="47"/>
      <c r="I4950" s="44"/>
      <c r="J4950" s="39" t="e">
        <f>VLOOKUP(A4950,'[1]2019.11'!$A:$B,2,0)</f>
        <v>#N/A</v>
      </c>
      <c r="X4950" s="39" t="e">
        <f>VLOOKUP(A4950,'[1]2019.30'!$A:$B,2,0)</f>
        <v>#N/A</v>
      </c>
      <c r="AJ4950" s="39" t="e">
        <f>VLOOKUP(A4950,[2]修订!$B:$C,2,0)</f>
        <v>#N/A</v>
      </c>
    </row>
    <row r="4951" s="39" customFormat="1" spans="1:36">
      <c r="A4951" s="55">
        <v>331400014</v>
      </c>
      <c r="B4951" s="52" t="s">
        <v>8152</v>
      </c>
      <c r="C4951" s="52"/>
      <c r="D4951" s="52"/>
      <c r="E4951" s="56" t="s">
        <v>28</v>
      </c>
      <c r="F4951" s="56">
        <v>1400</v>
      </c>
      <c r="G4951" s="52"/>
      <c r="H4951" s="47"/>
      <c r="I4951" s="44"/>
      <c r="J4951" s="39" t="e">
        <f>VLOOKUP(A4951,'[1]2019.11'!$A:$B,2,0)</f>
        <v>#N/A</v>
      </c>
      <c r="X4951" s="39" t="e">
        <f>VLOOKUP(A4951,'[1]2019.30'!$A:$B,2,0)</f>
        <v>#N/A</v>
      </c>
      <c r="AJ4951" s="39" t="e">
        <f>VLOOKUP(A4951,[2]修订!$B:$C,2,0)</f>
        <v>#N/A</v>
      </c>
    </row>
    <row r="4952" s="39" customFormat="1" ht="27" spans="1:36">
      <c r="A4952" s="55">
        <v>331400015</v>
      </c>
      <c r="B4952" s="52" t="s">
        <v>8153</v>
      </c>
      <c r="C4952" s="52" t="s">
        <v>8154</v>
      </c>
      <c r="D4952" s="52"/>
      <c r="E4952" s="56" t="s">
        <v>28</v>
      </c>
      <c r="F4952" s="56">
        <v>1540</v>
      </c>
      <c r="G4952" s="52"/>
      <c r="H4952" s="47" t="s">
        <v>40</v>
      </c>
      <c r="I4952" s="44"/>
      <c r="J4952" s="39" t="str">
        <f>VLOOKUP(A4952,'[1]2019.11'!$A:$B,2,0)</f>
        <v>二次剖宫产术</v>
      </c>
      <c r="K4952" s="39">
        <f>IF(B4952=J4952,0,1)</f>
        <v>0</v>
      </c>
      <c r="L4952" s="39" t="s">
        <v>8154</v>
      </c>
      <c r="M4952" s="39">
        <f>IF(C4952=L4952,0,1)</f>
        <v>0</v>
      </c>
      <c r="N4952" s="39" t="e">
        <f>VLOOKUP(A4952,'[1]2019.11'!$A:$D,4,0)</f>
        <v>#REF!</v>
      </c>
      <c r="O4952" s="39" t="e">
        <f>IF(D4952=N4952,0,1)</f>
        <v>#REF!</v>
      </c>
      <c r="P4952" s="39" t="str">
        <f>VLOOKUP(A4952:A4953,'[1]2019.11'!$A:$E,5,0)</f>
        <v>次</v>
      </c>
      <c r="Q4952" s="39">
        <f>IF(E4952=P4952,0,1)</f>
        <v>0</v>
      </c>
      <c r="R4952" s="39">
        <f>VLOOKUP(A4952,'[1]2019.11'!$A:$F,6,0)</f>
        <v>1440</v>
      </c>
      <c r="S4952" s="39">
        <f>IF(F4952=R4952,0,1)</f>
        <v>1</v>
      </c>
      <c r="T4952" s="39">
        <f>VLOOKUP(A4952,'[1]2019.30'!$A:$F,6,0)</f>
        <v>1540</v>
      </c>
      <c r="U4952" s="39">
        <f>IF(F4952=T4952,0,1)</f>
        <v>0</v>
      </c>
      <c r="V4952" s="39">
        <v>0</v>
      </c>
      <c r="W4952" s="39">
        <f>IF(G4952=V4952,0,1)</f>
        <v>0</v>
      </c>
      <c r="X4952" s="39" t="str">
        <f>VLOOKUP(A4952,'[1]2019.30'!$A:$B,2,0)</f>
        <v>二次剖宫产术</v>
      </c>
      <c r="Y4952" s="39">
        <f>IF(B4952=X4952,0,1)</f>
        <v>0</v>
      </c>
      <c r="Z4952" s="39" t="s">
        <v>8154</v>
      </c>
      <c r="AA4952" s="39">
        <f>IF(C4952=Z4952,0,1)</f>
        <v>0</v>
      </c>
      <c r="AB4952" s="39" t="e">
        <f>VLOOKUP(A4952,'[1]2019.30'!$A:$D,4,0)</f>
        <v>#REF!</v>
      </c>
      <c r="AC4952" s="39" t="e">
        <f>IF(D4952=AB4952,0,1)</f>
        <v>#REF!</v>
      </c>
      <c r="AD4952" s="39" t="str">
        <f>VLOOKUP(A4952,'[1]2019.30'!$A:$E,5,0)</f>
        <v>次</v>
      </c>
      <c r="AE4952" s="39">
        <f>IF(E4952=AD4952,0,1)</f>
        <v>0</v>
      </c>
      <c r="AF4952" s="39">
        <f>VLOOKUP(A4952,'[1]2019.30'!$A:$F,6,0)</f>
        <v>1540</v>
      </c>
      <c r="AG4952" s="39">
        <f>IF(F4952=AF4952,0,1)</f>
        <v>0</v>
      </c>
      <c r="AH4952" s="39">
        <v>0</v>
      </c>
      <c r="AI4952" s="39">
        <f>IF(G4952=AH4952,0,1)</f>
        <v>0</v>
      </c>
      <c r="AJ4952" s="39" t="e">
        <f>VLOOKUP(A4952,[2]修订!$B:$C,2,0)</f>
        <v>#N/A</v>
      </c>
    </row>
    <row r="4953" s="39" customFormat="1" spans="1:36">
      <c r="A4953" s="55">
        <v>331400016</v>
      </c>
      <c r="B4953" s="52" t="s">
        <v>8155</v>
      </c>
      <c r="C4953" s="52"/>
      <c r="D4953" s="52"/>
      <c r="E4953" s="56" t="s">
        <v>28</v>
      </c>
      <c r="F4953" s="56">
        <v>830</v>
      </c>
      <c r="G4953" s="52"/>
      <c r="H4953" s="47"/>
      <c r="I4953" s="44"/>
      <c r="J4953" s="39" t="e">
        <f>VLOOKUP(A4953,'[1]2019.11'!$A:$B,2,0)</f>
        <v>#N/A</v>
      </c>
      <c r="X4953" s="39" t="e">
        <f>VLOOKUP(A4953,'[1]2019.30'!$A:$B,2,0)</f>
        <v>#N/A</v>
      </c>
      <c r="AJ4953" s="39" t="e">
        <f>VLOOKUP(A4953,[2]修订!$B:$C,2,0)</f>
        <v>#N/A</v>
      </c>
    </row>
    <row r="4954" s="39" customFormat="1" ht="27" spans="1:36">
      <c r="A4954" s="55">
        <v>331400017</v>
      </c>
      <c r="B4954" s="52" t="s">
        <v>8156</v>
      </c>
      <c r="C4954" s="52"/>
      <c r="D4954" s="52"/>
      <c r="E4954" s="56" t="s">
        <v>28</v>
      </c>
      <c r="F4954" s="56" t="s">
        <v>48</v>
      </c>
      <c r="G4954" s="52" t="s">
        <v>8157</v>
      </c>
      <c r="H4954" s="47" t="s">
        <v>3406</v>
      </c>
      <c r="I4954" s="44">
        <v>1770</v>
      </c>
      <c r="J4954" s="39" t="e">
        <f>VLOOKUP(A4954,'[1]2019.11'!$A:$B,2,0)</f>
        <v>#N/A</v>
      </c>
      <c r="X4954" s="39" t="e">
        <f>VLOOKUP(A4954,'[1]2019.30'!$A:$B,2,0)</f>
        <v>#N/A</v>
      </c>
      <c r="AJ4954" s="39" t="e">
        <f>VLOOKUP(A4954,[2]修订!$B:$C,2,0)</f>
        <v>#N/A</v>
      </c>
    </row>
    <row r="4955" s="39" customFormat="1" spans="1:36">
      <c r="A4955" s="55">
        <v>331400018</v>
      </c>
      <c r="B4955" s="52" t="s">
        <v>8158</v>
      </c>
      <c r="C4955" s="52" t="s">
        <v>8159</v>
      </c>
      <c r="D4955" s="52"/>
      <c r="E4955" s="56" t="s">
        <v>28</v>
      </c>
      <c r="F4955" s="56">
        <v>190</v>
      </c>
      <c r="G4955" s="52"/>
      <c r="H4955" s="47"/>
      <c r="I4955" s="44"/>
      <c r="J4955" s="39" t="e">
        <f>VLOOKUP(A4955,'[1]2019.11'!$A:$B,2,0)</f>
        <v>#N/A</v>
      </c>
      <c r="X4955" s="39" t="e">
        <f>VLOOKUP(A4955,'[1]2019.30'!$A:$B,2,0)</f>
        <v>#N/A</v>
      </c>
      <c r="AJ4955" s="39" t="e">
        <f>VLOOKUP(A4955,[2]修订!$B:$C,2,0)</f>
        <v>#N/A</v>
      </c>
    </row>
    <row r="4956" s="39" customFormat="1" ht="27" spans="1:36">
      <c r="A4956" s="55">
        <v>331400019</v>
      </c>
      <c r="B4956" s="52" t="s">
        <v>8160</v>
      </c>
      <c r="C4956" s="52"/>
      <c r="D4956" s="52"/>
      <c r="E4956" s="56" t="s">
        <v>28</v>
      </c>
      <c r="F4956" s="56">
        <v>910</v>
      </c>
      <c r="G4956" s="52" t="s">
        <v>8161</v>
      </c>
      <c r="H4956" s="47" t="s">
        <v>250</v>
      </c>
      <c r="I4956" s="44"/>
      <c r="J4956" s="39" t="e">
        <f>VLOOKUP(A4956,'[1]2019.11'!$A:$B,2,0)</f>
        <v>#N/A</v>
      </c>
      <c r="X4956" s="39" t="str">
        <f>VLOOKUP(A4956,'[1]2019.30'!$A:$B,2,0)</f>
        <v>子宫颈管环扎术          (Mc-Donald)</v>
      </c>
      <c r="Y4956" s="39">
        <f>IF(B4956=X4956,0,1)</f>
        <v>1</v>
      </c>
      <c r="Z4956" s="39" t="s">
        <v>8162</v>
      </c>
      <c r="AA4956" s="39">
        <f>IF(C4956=Z4956,0,1)</f>
        <v>1</v>
      </c>
      <c r="AB4956" s="39" t="e">
        <f>VLOOKUP(A4956,'[1]2019.30'!$A:$D,4,0)</f>
        <v>#REF!</v>
      </c>
      <c r="AC4956" s="39" t="e">
        <f>IF(D4956=AB4956,0,1)</f>
        <v>#REF!</v>
      </c>
      <c r="AD4956" s="39" t="str">
        <f>VLOOKUP(A4956,'[1]2019.30'!$A:$E,5,0)</f>
        <v>次</v>
      </c>
      <c r="AE4956" s="39">
        <f>IF(E4956=AD4956,0,1)</f>
        <v>0</v>
      </c>
      <c r="AF4956" s="39">
        <f>VLOOKUP(A4956,'[1]2019.30'!$A:$F,6,0)</f>
        <v>910</v>
      </c>
      <c r="AG4956" s="39">
        <f>IF(F4956=AF4956,0,1)</f>
        <v>0</v>
      </c>
      <c r="AH4956" s="39">
        <v>0</v>
      </c>
      <c r="AI4956" s="39">
        <f>IF(G4956=AH4956,0,1)</f>
        <v>1</v>
      </c>
      <c r="AJ4956" s="39" t="e">
        <f>VLOOKUP(A4956,[2]修订!$B:$C,2,0)</f>
        <v>#N/A</v>
      </c>
    </row>
    <row r="4957" s="39" customFormat="1" ht="24" spans="1:36">
      <c r="A4957" s="55">
        <v>331400020</v>
      </c>
      <c r="B4957" s="52" t="s">
        <v>8163</v>
      </c>
      <c r="C4957" s="52"/>
      <c r="D4957" s="52"/>
      <c r="E4957" s="56" t="s">
        <v>28</v>
      </c>
      <c r="F4957" s="56" t="s">
        <v>48</v>
      </c>
      <c r="G4957" s="52"/>
      <c r="H4957" s="57" t="s">
        <v>404</v>
      </c>
      <c r="I4957" s="39">
        <v>600</v>
      </c>
      <c r="J4957" s="39" t="e">
        <f>VLOOKUP(A4957,'[1]2019.11'!$A:$B,2,0)</f>
        <v>#N/A</v>
      </c>
      <c r="X4957" s="39" t="e">
        <f>VLOOKUP(A4957,'[1]2019.30'!$A:$B,2,0)</f>
        <v>#N/A</v>
      </c>
      <c r="AJ4957" s="39" t="e">
        <f>VLOOKUP(A4957,[2]修订!$B:$C,2,0)</f>
        <v>#N/A</v>
      </c>
    </row>
    <row r="4958" s="39" customFormat="1" ht="192" spans="1:36">
      <c r="A4958" s="55">
        <v>331400021</v>
      </c>
      <c r="B4958" s="52" t="s">
        <v>8164</v>
      </c>
      <c r="C4958" s="52" t="s">
        <v>8165</v>
      </c>
      <c r="D4958" s="52"/>
      <c r="E4958" s="56" t="s">
        <v>28</v>
      </c>
      <c r="F4958" s="56" t="s">
        <v>48</v>
      </c>
      <c r="G4958" s="52"/>
      <c r="H4958" s="57" t="s">
        <v>159</v>
      </c>
      <c r="I4958" s="39">
        <v>5380</v>
      </c>
      <c r="J4958" s="39" t="e">
        <f>VLOOKUP(A4958,'[1]2019.11'!$A:$B,2,0)</f>
        <v>#N/A</v>
      </c>
      <c r="X4958" s="39" t="e">
        <f>VLOOKUP(A4958,'[1]2019.30'!$A:$B,2,0)</f>
        <v>#N/A</v>
      </c>
      <c r="AJ4958" s="39" t="e">
        <f>VLOOKUP(A4958,[2]修订!$B:$C,2,0)</f>
        <v>#N/A</v>
      </c>
    </row>
    <row r="4959" s="39" customFormat="1" ht="144" spans="1:36">
      <c r="A4959" s="55">
        <v>331400022</v>
      </c>
      <c r="B4959" s="52" t="s">
        <v>8166</v>
      </c>
      <c r="C4959" s="52" t="s">
        <v>8167</v>
      </c>
      <c r="D4959" s="52"/>
      <c r="E4959" s="56" t="s">
        <v>28</v>
      </c>
      <c r="F4959" s="56" t="s">
        <v>48</v>
      </c>
      <c r="G4959" s="52"/>
      <c r="H4959" s="57" t="s">
        <v>159</v>
      </c>
      <c r="J4959" s="39" t="e">
        <f>VLOOKUP(A4959,'[1]2019.11'!$A:$B,2,0)</f>
        <v>#N/A</v>
      </c>
      <c r="X4959" s="39" t="e">
        <f>VLOOKUP(A4959,'[1]2019.30'!$A:$B,2,0)</f>
        <v>#N/A</v>
      </c>
      <c r="AJ4959" s="39" t="e">
        <f>VLOOKUP(A4959,[2]修订!$B:$C,2,0)</f>
        <v>#N/A</v>
      </c>
    </row>
    <row r="4960" s="41" customFormat="1" ht="48" spans="1:36">
      <c r="A4960" s="55">
        <v>331400023</v>
      </c>
      <c r="B4960" s="52" t="s">
        <v>8168</v>
      </c>
      <c r="C4960" s="52" t="s">
        <v>8169</v>
      </c>
      <c r="D4960" s="52"/>
      <c r="E4960" s="56" t="s">
        <v>28</v>
      </c>
      <c r="F4960" s="56" t="s">
        <v>48</v>
      </c>
      <c r="G4960" s="52"/>
      <c r="H4960" s="77" t="s">
        <v>275</v>
      </c>
      <c r="J4960" s="39" t="e">
        <f>VLOOKUP(A4960,'[1]2019.11'!$A:$B,2,0)</f>
        <v>#N/A</v>
      </c>
      <c r="X4960" s="39" t="e">
        <f>VLOOKUP(A4960,'[1]2019.30'!$A:$B,2,0)</f>
        <v>#N/A</v>
      </c>
      <c r="AJ4960" s="39" t="e">
        <f>VLOOKUP(A4960,[2]修订!$B:$C,2,0)</f>
        <v>#N/A</v>
      </c>
    </row>
    <row r="4961" s="39" customFormat="1" ht="24" spans="1:36">
      <c r="A4961" s="55">
        <v>3315</v>
      </c>
      <c r="B4961" s="52" t="s">
        <v>8170</v>
      </c>
      <c r="C4961" s="52" t="s">
        <v>8171</v>
      </c>
      <c r="D4961" s="52" t="s">
        <v>8172</v>
      </c>
      <c r="E4961" s="56"/>
      <c r="F4961" s="56"/>
      <c r="G4961" s="52" t="s">
        <v>8173</v>
      </c>
      <c r="H4961" s="47" t="s">
        <v>35</v>
      </c>
      <c r="I4961" s="44"/>
      <c r="J4961" s="39" t="str">
        <f>VLOOKUP(A4961,'[1]2019.11'!$A:$B,2,0)</f>
        <v>15．肌肉骨骼系统手术</v>
      </c>
      <c r="K4961" s="39">
        <f>IF(B4961=J4961,0,1)</f>
        <v>0</v>
      </c>
      <c r="L4961" s="39" t="s">
        <v>8171</v>
      </c>
      <c r="M4961" s="39">
        <f>IF(C4961=L4961,0,1)</f>
        <v>0</v>
      </c>
      <c r="N4961" s="39" t="str">
        <f>VLOOKUP(A4961,'[1]2019.11'!$A:$D,4,0)</f>
        <v>内、外固定的材料</v>
      </c>
      <c r="O4961" s="39">
        <f>IF(D4961=N4961,0,1)</f>
        <v>0</v>
      </c>
      <c r="P4961" s="39" t="e">
        <f>VLOOKUP(A4961:A4962,'[1]2019.11'!$A:$E,5,0)</f>
        <v>#REF!</v>
      </c>
      <c r="Q4961" s="39" t="e">
        <f>IF(E4961=P4961,0,1)</f>
        <v>#REF!</v>
      </c>
      <c r="R4961" s="39" t="e">
        <f>VLOOKUP(A4961,'[1]2019.11'!$A:$F,6,0)</f>
        <v>#REF!</v>
      </c>
      <c r="S4961" s="39" t="e">
        <f>IF(F4961=R4961,0,1)</f>
        <v>#REF!</v>
      </c>
      <c r="V4961" s="39" t="s">
        <v>8173</v>
      </c>
      <c r="W4961" s="39">
        <f>IF(G4961=V4961,0,1)</f>
        <v>0</v>
      </c>
      <c r="X4961" s="39" t="str">
        <f>VLOOKUP(A4961,'[1]2019.30'!$A:$B,2,0)</f>
        <v>15．肌肉骨骼系统手术</v>
      </c>
      <c r="Y4961" s="39">
        <f t="shared" ref="Y4961:Y4966" si="1097">IF(B4961=X4961,0,1)</f>
        <v>0</v>
      </c>
      <c r="Z4961" s="39" t="s">
        <v>8171</v>
      </c>
      <c r="AA4961" s="39">
        <f t="shared" ref="AA4961:AA4966" si="1098">IF(C4961=Z4961,0,1)</f>
        <v>0</v>
      </c>
      <c r="AB4961" s="39" t="str">
        <f>VLOOKUP(A4961,'[1]2019.30'!$A:$D,4,0)</f>
        <v>内、外固定的材料</v>
      </c>
      <c r="AC4961" s="39">
        <f t="shared" ref="AC4961:AC4966" si="1099">IF(D4961=AB4961,0,1)</f>
        <v>0</v>
      </c>
      <c r="AD4961" s="39" t="e">
        <f>VLOOKUP(A4961,'[1]2019.30'!$A:$E,5,0)</f>
        <v>#REF!</v>
      </c>
      <c r="AE4961" s="39" t="e">
        <f t="shared" ref="AE4961:AE4966" si="1100">IF(E4961=AD4961,0,1)</f>
        <v>#REF!</v>
      </c>
      <c r="AF4961" s="39" t="e">
        <f>VLOOKUP(A4961,'[1]2019.30'!$A:$F,6,0)</f>
        <v>#REF!</v>
      </c>
      <c r="AG4961" s="39" t="e">
        <f t="shared" ref="AG4961:AG4966" si="1101">IF(F4961=AF4961,0,1)</f>
        <v>#REF!</v>
      </c>
      <c r="AH4961" s="39" t="s">
        <v>8173</v>
      </c>
      <c r="AI4961" s="39">
        <f>IF(G4961=AH4961,0,1)</f>
        <v>0</v>
      </c>
      <c r="AJ4961" s="39" t="e">
        <f>VLOOKUP(A4961,[2]修订!$B:$C,2,0)</f>
        <v>#N/A</v>
      </c>
    </row>
    <row r="4962" s="39" customFormat="1" spans="1:36">
      <c r="A4962" s="55">
        <v>331501</v>
      </c>
      <c r="B4962" s="52" t="s">
        <v>8174</v>
      </c>
      <c r="C4962" s="52"/>
      <c r="D4962" s="52"/>
      <c r="E4962" s="56"/>
      <c r="F4962" s="56"/>
      <c r="G4962" s="52"/>
      <c r="H4962" s="47"/>
      <c r="I4962" s="44"/>
      <c r="J4962" s="39" t="str">
        <f>VLOOKUP(A4962,'[1]2019.11'!$A:$B,2,0)</f>
        <v>脊柱骨关节手术</v>
      </c>
      <c r="K4962" s="39">
        <f>IF(B4962=J4962,0,1)</f>
        <v>0</v>
      </c>
      <c r="L4962" s="39">
        <v>0</v>
      </c>
      <c r="M4962" s="39">
        <f>IF(C4962=L4962,0,1)</f>
        <v>0</v>
      </c>
      <c r="N4962" s="39" t="e">
        <f>VLOOKUP(A4962,'[1]2019.11'!$A:$D,4,0)</f>
        <v>#REF!</v>
      </c>
      <c r="O4962" s="39" t="e">
        <f>IF(D4962=N4962,0,1)</f>
        <v>#REF!</v>
      </c>
      <c r="P4962" s="39" t="e">
        <f>VLOOKUP(A4962:A4963,'[1]2019.11'!$A:$E,5,0)</f>
        <v>#REF!</v>
      </c>
      <c r="Q4962" s="39" t="e">
        <f>IF(E4962=P4962,0,1)</f>
        <v>#REF!</v>
      </c>
      <c r="R4962" s="39" t="e">
        <f>VLOOKUP(A4962,'[1]2019.11'!$A:$F,6,0)</f>
        <v>#REF!</v>
      </c>
      <c r="S4962" s="39" t="e">
        <f>IF(F4962=R4962,0,1)</f>
        <v>#REF!</v>
      </c>
      <c r="V4962" s="39">
        <v>0</v>
      </c>
      <c r="W4962" s="39">
        <f>IF(G4962=V4962,0,1)</f>
        <v>0</v>
      </c>
      <c r="X4962" s="39" t="str">
        <f>VLOOKUP(A4962,'[1]2019.30'!$A:$B,2,0)</f>
        <v>脊柱骨关节手术</v>
      </c>
      <c r="Y4962" s="39">
        <f t="shared" si="1097"/>
        <v>0</v>
      </c>
      <c r="Z4962" s="39">
        <v>0</v>
      </c>
      <c r="AA4962" s="39">
        <f t="shared" si="1098"/>
        <v>0</v>
      </c>
      <c r="AB4962" s="39" t="e">
        <f>VLOOKUP(A4962,'[1]2019.30'!$A:$D,4,0)</f>
        <v>#REF!</v>
      </c>
      <c r="AC4962" s="39" t="e">
        <f t="shared" si="1099"/>
        <v>#REF!</v>
      </c>
      <c r="AD4962" s="39" t="e">
        <f>VLOOKUP(A4962,'[1]2019.30'!$A:$E,5,0)</f>
        <v>#REF!</v>
      </c>
      <c r="AE4962" s="39" t="e">
        <f t="shared" si="1100"/>
        <v>#REF!</v>
      </c>
      <c r="AF4962" s="39" t="e">
        <f>VLOOKUP(A4962,'[1]2019.30'!$A:$F,6,0)</f>
        <v>#REF!</v>
      </c>
      <c r="AG4962" s="39" t="e">
        <f t="shared" si="1101"/>
        <v>#REF!</v>
      </c>
      <c r="AH4962" s="39">
        <v>0</v>
      </c>
      <c r="AI4962" s="39">
        <f>IF(G4962=AH4962,0,1)</f>
        <v>0</v>
      </c>
      <c r="AJ4962" s="39" t="e">
        <f>VLOOKUP(A4962,[2]修订!$B:$C,2,0)</f>
        <v>#N/A</v>
      </c>
    </row>
    <row r="4963" s="39" customFormat="1" ht="24" spans="1:36">
      <c r="A4963" s="55">
        <v>331501001</v>
      </c>
      <c r="B4963" s="52" t="s">
        <v>8175</v>
      </c>
      <c r="C4963" s="52" t="s">
        <v>8176</v>
      </c>
      <c r="D4963" s="52"/>
      <c r="E4963" s="56" t="s">
        <v>28</v>
      </c>
      <c r="F4963" s="56">
        <v>2450</v>
      </c>
      <c r="G4963" s="52" t="s">
        <v>8177</v>
      </c>
      <c r="H4963" s="47"/>
      <c r="I4963" s="44"/>
      <c r="J4963" s="39" t="e">
        <f>VLOOKUP(A4963,'[1]2019.11'!$A:$B,2,0)</f>
        <v>#N/A</v>
      </c>
      <c r="X4963" s="39" t="e">
        <f>VLOOKUP(A4963,'[1]2019.30'!$A:$B,2,0)</f>
        <v>#N/A</v>
      </c>
      <c r="AJ4963" s="39" t="e">
        <f>VLOOKUP(A4963,[2]修订!$B:$C,2,0)</f>
        <v>#N/A</v>
      </c>
    </row>
    <row r="4964" s="39" customFormat="1" ht="24" spans="1:36">
      <c r="A4964" s="55">
        <v>331501002</v>
      </c>
      <c r="B4964" s="52" t="s">
        <v>8178</v>
      </c>
      <c r="C4964" s="52" t="s">
        <v>8176</v>
      </c>
      <c r="D4964" s="52"/>
      <c r="E4964" s="56" t="s">
        <v>28</v>
      </c>
      <c r="F4964" s="56">
        <v>2050</v>
      </c>
      <c r="G4964" s="52" t="s">
        <v>8177</v>
      </c>
      <c r="H4964" s="47"/>
      <c r="I4964" s="44"/>
      <c r="J4964" s="39" t="e">
        <f>VLOOKUP(A4964,'[1]2019.11'!$A:$B,2,0)</f>
        <v>#N/A</v>
      </c>
      <c r="X4964" s="39" t="e">
        <f>VLOOKUP(A4964,'[1]2019.30'!$A:$B,2,0)</f>
        <v>#N/A</v>
      </c>
      <c r="AJ4964" s="39" t="e">
        <f>VLOOKUP(A4964,[2]修订!$B:$C,2,0)</f>
        <v>#N/A</v>
      </c>
    </row>
    <row r="4965" s="39" customFormat="1" ht="24" spans="1:36">
      <c r="A4965" s="55">
        <v>331501003</v>
      </c>
      <c r="B4965" s="52" t="s">
        <v>8179</v>
      </c>
      <c r="C4965" s="52" t="s">
        <v>8176</v>
      </c>
      <c r="D4965" s="52"/>
      <c r="E4965" s="56" t="s">
        <v>28</v>
      </c>
      <c r="F4965" s="56">
        <v>2050</v>
      </c>
      <c r="G4965" s="52" t="s">
        <v>8177</v>
      </c>
      <c r="H4965" s="47"/>
      <c r="I4965" s="44"/>
      <c r="J4965" s="39" t="e">
        <f>VLOOKUP(A4965,'[1]2019.11'!$A:$B,2,0)</f>
        <v>#N/A</v>
      </c>
      <c r="X4965" s="39" t="e">
        <f>VLOOKUP(A4965,'[1]2019.30'!$A:$B,2,0)</f>
        <v>#N/A</v>
      </c>
      <c r="AJ4965" s="39" t="e">
        <f>VLOOKUP(A4965,[2]修订!$B:$C,2,0)</f>
        <v>#N/A</v>
      </c>
    </row>
    <row r="4966" s="39" customFormat="1" spans="1:36">
      <c r="A4966" s="55">
        <v>331501004</v>
      </c>
      <c r="B4966" s="52" t="s">
        <v>8180</v>
      </c>
      <c r="C4966" s="52" t="s">
        <v>8176</v>
      </c>
      <c r="D4966" s="52" t="s">
        <v>8181</v>
      </c>
      <c r="E4966" s="56" t="s">
        <v>28</v>
      </c>
      <c r="F4966" s="56">
        <v>2760</v>
      </c>
      <c r="G4966" s="52" t="s">
        <v>8177</v>
      </c>
      <c r="H4966" s="47" t="s">
        <v>68</v>
      </c>
      <c r="I4966" s="44"/>
      <c r="J4966" s="39" t="e">
        <f>VLOOKUP(A4966,'[1]2019.11'!$A:$B,2,0)</f>
        <v>#N/A</v>
      </c>
      <c r="X4966" s="39" t="str">
        <f>VLOOKUP(A4966,'[1]2019.30'!$A:$B,2,0)</f>
        <v>胸椎肿瘤切除术</v>
      </c>
      <c r="Y4966" s="39">
        <f t="shared" si="1097"/>
        <v>0</v>
      </c>
      <c r="Z4966" s="39" t="s">
        <v>8176</v>
      </c>
      <c r="AA4966" s="39">
        <f t="shared" si="1098"/>
        <v>0</v>
      </c>
      <c r="AB4966" s="39" t="str">
        <f>VLOOKUP(A4966,'[1]2019.30'!$A:$D,4,0)</f>
        <v>人工椎体</v>
      </c>
      <c r="AC4966" s="39">
        <f t="shared" si="1099"/>
        <v>0</v>
      </c>
      <c r="AD4966" s="39" t="str">
        <f>VLOOKUP(A4966,'[1]2019.30'!$A:$E,5,0)</f>
        <v>次</v>
      </c>
      <c r="AE4966" s="39">
        <f t="shared" si="1100"/>
        <v>0</v>
      </c>
      <c r="AF4966" s="39">
        <f>VLOOKUP(A4966,'[1]2019.30'!$A:$F,6,0)</f>
        <v>2760</v>
      </c>
      <c r="AG4966" s="39">
        <f t="shared" si="1101"/>
        <v>0</v>
      </c>
      <c r="AH4966" s="39" t="s">
        <v>8177</v>
      </c>
      <c r="AI4966" s="39">
        <f>IF(G4966=AH4966,0,1)</f>
        <v>0</v>
      </c>
      <c r="AJ4966" s="39" t="e">
        <f>VLOOKUP(A4966,[2]修订!$B:$C,2,0)</f>
        <v>#N/A</v>
      </c>
    </row>
    <row r="4967" s="39" customFormat="1" ht="24" spans="1:36">
      <c r="A4967" s="55">
        <v>331501005</v>
      </c>
      <c r="B4967" s="52" t="s">
        <v>8182</v>
      </c>
      <c r="C4967" s="52" t="s">
        <v>8176</v>
      </c>
      <c r="D4967" s="52"/>
      <c r="E4967" s="56" t="s">
        <v>28</v>
      </c>
      <c r="F4967" s="56">
        <v>1850</v>
      </c>
      <c r="G4967" s="52" t="s">
        <v>8177</v>
      </c>
      <c r="H4967" s="47"/>
      <c r="I4967" s="44"/>
      <c r="J4967" s="39" t="e">
        <f>VLOOKUP(A4967,'[1]2019.11'!$A:$B,2,0)</f>
        <v>#N/A</v>
      </c>
      <c r="X4967" s="39" t="e">
        <f>VLOOKUP(A4967,'[1]2019.30'!$A:$B,2,0)</f>
        <v>#N/A</v>
      </c>
      <c r="AJ4967" s="39" t="e">
        <f>VLOOKUP(A4967,[2]修订!$B:$C,2,0)</f>
        <v>#N/A</v>
      </c>
    </row>
    <row r="4968" s="39" customFormat="1" spans="1:36">
      <c r="A4968" s="55">
        <v>331501006</v>
      </c>
      <c r="B4968" s="52" t="s">
        <v>8183</v>
      </c>
      <c r="C4968" s="52" t="s">
        <v>8184</v>
      </c>
      <c r="D4968" s="52"/>
      <c r="E4968" s="56" t="s">
        <v>28</v>
      </c>
      <c r="F4968" s="56">
        <v>2300</v>
      </c>
      <c r="G4968" s="52" t="s">
        <v>8177</v>
      </c>
      <c r="H4968" s="47"/>
      <c r="I4968" s="44"/>
      <c r="J4968" s="39" t="e">
        <f>VLOOKUP(A4968,'[1]2019.11'!$A:$B,2,0)</f>
        <v>#N/A</v>
      </c>
      <c r="X4968" s="39" t="e">
        <f>VLOOKUP(A4968,'[1]2019.30'!$A:$B,2,0)</f>
        <v>#N/A</v>
      </c>
      <c r="AJ4968" s="39" t="e">
        <f>VLOOKUP(A4968,[2]修订!$B:$C,2,0)</f>
        <v>#N/A</v>
      </c>
    </row>
    <row r="4969" s="39" customFormat="1" ht="24" spans="1:36">
      <c r="A4969" s="55">
        <v>331501007</v>
      </c>
      <c r="B4969" s="52" t="s">
        <v>8185</v>
      </c>
      <c r="C4969" s="52" t="s">
        <v>8176</v>
      </c>
      <c r="D4969" s="52"/>
      <c r="E4969" s="56" t="s">
        <v>28</v>
      </c>
      <c r="F4969" s="56">
        <v>1850</v>
      </c>
      <c r="G4969" s="52" t="s">
        <v>8177</v>
      </c>
      <c r="H4969" s="47"/>
      <c r="I4969" s="44"/>
      <c r="J4969" s="39" t="e">
        <f>VLOOKUP(A4969,'[1]2019.11'!$A:$B,2,0)</f>
        <v>#N/A</v>
      </c>
      <c r="X4969" s="39" t="e">
        <f>VLOOKUP(A4969,'[1]2019.30'!$A:$B,2,0)</f>
        <v>#N/A</v>
      </c>
      <c r="AJ4969" s="39" t="e">
        <f>VLOOKUP(A4969,[2]修订!$B:$C,2,0)</f>
        <v>#N/A</v>
      </c>
    </row>
    <row r="4970" s="39" customFormat="1" ht="24" spans="1:36">
      <c r="A4970" s="55">
        <v>331501008</v>
      </c>
      <c r="B4970" s="52" t="s">
        <v>8186</v>
      </c>
      <c r="C4970" s="52" t="s">
        <v>8176</v>
      </c>
      <c r="D4970" s="52"/>
      <c r="E4970" s="56" t="s">
        <v>28</v>
      </c>
      <c r="F4970" s="56">
        <v>2300</v>
      </c>
      <c r="G4970" s="52" t="s">
        <v>8177</v>
      </c>
      <c r="H4970" s="47"/>
      <c r="I4970" s="44"/>
      <c r="J4970" s="39" t="e">
        <f>VLOOKUP(A4970,'[1]2019.11'!$A:$B,2,0)</f>
        <v>#N/A</v>
      </c>
      <c r="X4970" s="39" t="e">
        <f>VLOOKUP(A4970,'[1]2019.30'!$A:$B,2,0)</f>
        <v>#N/A</v>
      </c>
      <c r="AJ4970" s="39" t="e">
        <f>VLOOKUP(A4970,[2]修订!$B:$C,2,0)</f>
        <v>#N/A</v>
      </c>
    </row>
    <row r="4971" s="39" customFormat="1" ht="24" spans="1:36">
      <c r="A4971" s="55">
        <v>331501009</v>
      </c>
      <c r="B4971" s="52" t="s">
        <v>8187</v>
      </c>
      <c r="C4971" s="52" t="s">
        <v>8176</v>
      </c>
      <c r="D4971" s="52"/>
      <c r="E4971" s="56" t="s">
        <v>28</v>
      </c>
      <c r="F4971" s="56">
        <v>2300</v>
      </c>
      <c r="G4971" s="52" t="s">
        <v>8177</v>
      </c>
      <c r="H4971" s="47"/>
      <c r="I4971" s="44"/>
      <c r="J4971" s="39" t="e">
        <f>VLOOKUP(A4971,'[1]2019.11'!$A:$B,2,0)</f>
        <v>#N/A</v>
      </c>
      <c r="X4971" s="39" t="e">
        <f>VLOOKUP(A4971,'[1]2019.30'!$A:$B,2,0)</f>
        <v>#N/A</v>
      </c>
      <c r="AJ4971" s="39" t="e">
        <f>VLOOKUP(A4971,[2]修订!$B:$C,2,0)</f>
        <v>#N/A</v>
      </c>
    </row>
    <row r="4972" s="39" customFormat="1" ht="24" spans="1:36">
      <c r="A4972" s="55">
        <v>331501010</v>
      </c>
      <c r="B4972" s="52" t="s">
        <v>8188</v>
      </c>
      <c r="C4972" s="52" t="s">
        <v>8176</v>
      </c>
      <c r="D4972" s="52"/>
      <c r="E4972" s="56" t="s">
        <v>28</v>
      </c>
      <c r="F4972" s="56">
        <v>2300</v>
      </c>
      <c r="G4972" s="52" t="s">
        <v>8177</v>
      </c>
      <c r="H4972" s="47"/>
      <c r="I4972" s="44"/>
      <c r="J4972" s="39" t="e">
        <f>VLOOKUP(A4972,'[1]2019.11'!$A:$B,2,0)</f>
        <v>#N/A</v>
      </c>
      <c r="X4972" s="39" t="e">
        <f>VLOOKUP(A4972,'[1]2019.30'!$A:$B,2,0)</f>
        <v>#N/A</v>
      </c>
      <c r="AJ4972" s="39" t="e">
        <f>VLOOKUP(A4972,[2]修订!$B:$C,2,0)</f>
        <v>#N/A</v>
      </c>
    </row>
    <row r="4973" s="39" customFormat="1" spans="1:36">
      <c r="A4973" s="55">
        <v>331501011</v>
      </c>
      <c r="B4973" s="52" t="s">
        <v>8189</v>
      </c>
      <c r="C4973" s="52"/>
      <c r="D4973" s="52"/>
      <c r="E4973" s="56" t="s">
        <v>28</v>
      </c>
      <c r="F4973" s="56">
        <v>2300</v>
      </c>
      <c r="G4973" s="52"/>
      <c r="H4973" s="47"/>
      <c r="I4973" s="44"/>
      <c r="J4973" s="39" t="e">
        <f>VLOOKUP(A4973,'[1]2019.11'!$A:$B,2,0)</f>
        <v>#N/A</v>
      </c>
      <c r="X4973" s="39" t="e">
        <f>VLOOKUP(A4973,'[1]2019.30'!$A:$B,2,0)</f>
        <v>#N/A</v>
      </c>
      <c r="AJ4973" s="39" t="e">
        <f>VLOOKUP(A4973,[2]修订!$B:$C,2,0)</f>
        <v>#N/A</v>
      </c>
    </row>
    <row r="4974" s="39" customFormat="1" spans="1:36">
      <c r="A4974" s="55">
        <v>331501012</v>
      </c>
      <c r="B4974" s="52" t="s">
        <v>8190</v>
      </c>
      <c r="C4974" s="52"/>
      <c r="D4974" s="52"/>
      <c r="E4974" s="56" t="s">
        <v>28</v>
      </c>
      <c r="F4974" s="56">
        <v>2300</v>
      </c>
      <c r="G4974" s="52"/>
      <c r="H4974" s="47"/>
      <c r="I4974" s="44"/>
      <c r="J4974" s="39" t="e">
        <f>VLOOKUP(A4974,'[1]2019.11'!$A:$B,2,0)</f>
        <v>#N/A</v>
      </c>
      <c r="X4974" s="39" t="e">
        <f>VLOOKUP(A4974,'[1]2019.30'!$A:$B,2,0)</f>
        <v>#N/A</v>
      </c>
      <c r="AJ4974" s="39" t="e">
        <f>VLOOKUP(A4974,[2]修订!$B:$C,2,0)</f>
        <v>#N/A</v>
      </c>
    </row>
    <row r="4975" s="39" customFormat="1" ht="24" spans="1:36">
      <c r="A4975" s="55">
        <v>331501013</v>
      </c>
      <c r="B4975" s="52" t="s">
        <v>8191</v>
      </c>
      <c r="C4975" s="52"/>
      <c r="D4975" s="52"/>
      <c r="E4975" s="56" t="s">
        <v>28</v>
      </c>
      <c r="F4975" s="56">
        <v>2500</v>
      </c>
      <c r="G4975" s="52"/>
      <c r="H4975" s="47"/>
      <c r="I4975" s="44"/>
      <c r="J4975" s="39" t="e">
        <f>VLOOKUP(A4975,'[1]2019.11'!$A:$B,2,0)</f>
        <v>#N/A</v>
      </c>
      <c r="X4975" s="39" t="e">
        <f>VLOOKUP(A4975,'[1]2019.30'!$A:$B,2,0)</f>
        <v>#N/A</v>
      </c>
      <c r="AJ4975" s="39" t="e">
        <f>VLOOKUP(A4975,[2]修订!$B:$C,2,0)</f>
        <v>#N/A</v>
      </c>
    </row>
    <row r="4976" s="39" customFormat="1" spans="1:36">
      <c r="A4976" s="55">
        <v>331501014</v>
      </c>
      <c r="B4976" s="52" t="s">
        <v>8192</v>
      </c>
      <c r="C4976" s="52"/>
      <c r="D4976" s="52"/>
      <c r="E4976" s="56" t="s">
        <v>28</v>
      </c>
      <c r="F4976" s="56">
        <v>2450</v>
      </c>
      <c r="G4976" s="52"/>
      <c r="H4976" s="47"/>
      <c r="I4976" s="44"/>
      <c r="J4976" s="39" t="e">
        <f>VLOOKUP(A4976,'[1]2019.11'!$A:$B,2,0)</f>
        <v>#N/A</v>
      </c>
      <c r="X4976" s="39" t="e">
        <f>VLOOKUP(A4976,'[1]2019.30'!$A:$B,2,0)</f>
        <v>#N/A</v>
      </c>
      <c r="AJ4976" s="39" t="e">
        <f>VLOOKUP(A4976,[2]修订!$B:$C,2,0)</f>
        <v>#N/A</v>
      </c>
    </row>
    <row r="4977" s="39" customFormat="1" spans="1:36">
      <c r="A4977" s="55">
        <v>331501015</v>
      </c>
      <c r="B4977" s="52" t="s">
        <v>8193</v>
      </c>
      <c r="C4977" s="52"/>
      <c r="D4977" s="52"/>
      <c r="E4977" s="56" t="s">
        <v>28</v>
      </c>
      <c r="F4977" s="56">
        <v>2650</v>
      </c>
      <c r="G4977" s="52"/>
      <c r="H4977" s="47"/>
      <c r="I4977" s="44"/>
      <c r="J4977" s="39" t="e">
        <f>VLOOKUP(A4977,'[1]2019.11'!$A:$B,2,0)</f>
        <v>#N/A</v>
      </c>
      <c r="X4977" s="39" t="e">
        <f>VLOOKUP(A4977,'[1]2019.30'!$A:$B,2,0)</f>
        <v>#N/A</v>
      </c>
      <c r="AJ4977" s="39" t="e">
        <f>VLOOKUP(A4977,[2]修订!$B:$C,2,0)</f>
        <v>#N/A</v>
      </c>
    </row>
    <row r="4978" s="39" customFormat="1" ht="24" spans="1:36">
      <c r="A4978" s="55">
        <v>331501016</v>
      </c>
      <c r="B4978" s="52" t="s">
        <v>8194</v>
      </c>
      <c r="C4978" s="52" t="s">
        <v>8195</v>
      </c>
      <c r="D4978" s="52" t="s">
        <v>8196</v>
      </c>
      <c r="E4978" s="56" t="s">
        <v>28</v>
      </c>
      <c r="F4978" s="56">
        <v>2350</v>
      </c>
      <c r="G4978" s="52"/>
      <c r="H4978" s="47"/>
      <c r="I4978" s="44"/>
      <c r="J4978" s="39" t="e">
        <f>VLOOKUP(A4978,'[1]2019.11'!$A:$B,2,0)</f>
        <v>#N/A</v>
      </c>
      <c r="X4978" s="39" t="e">
        <f>VLOOKUP(A4978,'[1]2019.30'!$A:$B,2,0)</f>
        <v>#N/A</v>
      </c>
      <c r="AJ4978" s="39" t="e">
        <f>VLOOKUP(A4978,[2]修订!$B:$C,2,0)</f>
        <v>#N/A</v>
      </c>
    </row>
    <row r="4979" s="39" customFormat="1" spans="1:36">
      <c r="A4979" s="55">
        <v>331501017</v>
      </c>
      <c r="B4979" s="52" t="s">
        <v>8197</v>
      </c>
      <c r="C4979" s="52"/>
      <c r="D4979" s="52"/>
      <c r="E4979" s="56" t="s">
        <v>28</v>
      </c>
      <c r="F4979" s="56">
        <v>720</v>
      </c>
      <c r="G4979" s="52"/>
      <c r="H4979" s="47"/>
      <c r="I4979" s="44"/>
      <c r="J4979" s="39" t="e">
        <f>VLOOKUP(A4979,'[1]2019.11'!$A:$B,2,0)</f>
        <v>#N/A</v>
      </c>
      <c r="X4979" s="39" t="e">
        <f>VLOOKUP(A4979,'[1]2019.30'!$A:$B,2,0)</f>
        <v>#N/A</v>
      </c>
      <c r="AJ4979" s="39" t="e">
        <f>VLOOKUP(A4979,[2]修订!$B:$C,2,0)</f>
        <v>#N/A</v>
      </c>
    </row>
    <row r="4980" s="39" customFormat="1" spans="1:36">
      <c r="A4980" s="55">
        <v>331501018</v>
      </c>
      <c r="B4980" s="52" t="s">
        <v>8198</v>
      </c>
      <c r="C4980" s="52"/>
      <c r="D4980" s="52"/>
      <c r="E4980" s="56" t="s">
        <v>28</v>
      </c>
      <c r="F4980" s="56">
        <v>760</v>
      </c>
      <c r="G4980" s="52"/>
      <c r="H4980" s="47"/>
      <c r="I4980" s="44"/>
      <c r="J4980" s="39" t="e">
        <f>VLOOKUP(A4980,'[1]2019.11'!$A:$B,2,0)</f>
        <v>#N/A</v>
      </c>
      <c r="X4980" s="39" t="e">
        <f>VLOOKUP(A4980,'[1]2019.30'!$A:$B,2,0)</f>
        <v>#N/A</v>
      </c>
      <c r="AJ4980" s="39" t="e">
        <f>VLOOKUP(A4980,[2]修订!$B:$C,2,0)</f>
        <v>#N/A</v>
      </c>
    </row>
    <row r="4981" s="39" customFormat="1" spans="1:36">
      <c r="A4981" s="55">
        <v>331501019</v>
      </c>
      <c r="B4981" s="52" t="s">
        <v>8199</v>
      </c>
      <c r="C4981" s="52"/>
      <c r="D4981" s="52"/>
      <c r="E4981" s="56" t="s">
        <v>28</v>
      </c>
      <c r="F4981" s="56">
        <v>1860</v>
      </c>
      <c r="G4981" s="52"/>
      <c r="H4981" s="47" t="s">
        <v>68</v>
      </c>
      <c r="I4981" s="44"/>
      <c r="J4981" s="39" t="e">
        <f>VLOOKUP(A4981,'[1]2019.11'!$A:$B,2,0)</f>
        <v>#N/A</v>
      </c>
      <c r="X4981" s="39" t="str">
        <f>VLOOKUP(A4981,'[1]2019.30'!$A:$B,2,0)</f>
        <v>颈椎间盘切除术</v>
      </c>
      <c r="Y4981" s="39">
        <f>IF(B4981=X4981,0,1)</f>
        <v>0</v>
      </c>
      <c r="Z4981" s="39">
        <v>0</v>
      </c>
      <c r="AA4981" s="39">
        <f>IF(C4981=Z4981,0,1)</f>
        <v>0</v>
      </c>
      <c r="AB4981" s="39" t="e">
        <f>VLOOKUP(A4981,'[1]2019.30'!$A:$D,4,0)</f>
        <v>#REF!</v>
      </c>
      <c r="AC4981" s="39" t="e">
        <f>IF(D4981=AB4981,0,1)</f>
        <v>#REF!</v>
      </c>
      <c r="AD4981" s="39" t="str">
        <f>VLOOKUP(A4981,'[1]2019.30'!$A:$E,5,0)</f>
        <v>次</v>
      </c>
      <c r="AE4981" s="39">
        <f>IF(E4981=AD4981,0,1)</f>
        <v>0</v>
      </c>
      <c r="AF4981" s="39">
        <f>VLOOKUP(A4981,'[1]2019.30'!$A:$F,6,0)</f>
        <v>1860</v>
      </c>
      <c r="AG4981" s="39">
        <f>IF(F4981=AF4981,0,1)</f>
        <v>0</v>
      </c>
      <c r="AH4981" s="39">
        <v>0</v>
      </c>
      <c r="AI4981" s="39">
        <f>IF(G4981=AH4981,0,1)</f>
        <v>0</v>
      </c>
      <c r="AJ4981" s="39" t="e">
        <f>VLOOKUP(A4981,[2]修订!$B:$C,2,0)</f>
        <v>#N/A</v>
      </c>
    </row>
    <row r="4982" s="39" customFormat="1" ht="24" spans="1:36">
      <c r="A4982" s="55">
        <v>331501020</v>
      </c>
      <c r="B4982" s="52" t="s">
        <v>8200</v>
      </c>
      <c r="C4982" s="52"/>
      <c r="D4982" s="52"/>
      <c r="E4982" s="56" t="s">
        <v>28</v>
      </c>
      <c r="F4982" s="56">
        <v>2700</v>
      </c>
      <c r="G4982" s="52"/>
      <c r="H4982" s="47" t="s">
        <v>68</v>
      </c>
      <c r="I4982" s="44"/>
      <c r="J4982" s="39" t="e">
        <f>VLOOKUP(A4982,'[1]2019.11'!$A:$B,2,0)</f>
        <v>#N/A</v>
      </c>
      <c r="X4982" s="39" t="str">
        <f>VLOOKUP(A4982,'[1]2019.30'!$A:$B,2,0)</f>
        <v>颈椎间盘切除椎间植骨融合术</v>
      </c>
      <c r="Y4982" s="39">
        <f>IF(B4982=X4982,0,1)</f>
        <v>0</v>
      </c>
      <c r="Z4982" s="39">
        <v>0</v>
      </c>
      <c r="AA4982" s="39">
        <f>IF(C4982=Z4982,0,1)</f>
        <v>0</v>
      </c>
      <c r="AB4982" s="39" t="e">
        <f>VLOOKUP(A4982,'[1]2019.30'!$A:$D,4,0)</f>
        <v>#REF!</v>
      </c>
      <c r="AC4982" s="39" t="e">
        <f>IF(D4982=AB4982,0,1)</f>
        <v>#REF!</v>
      </c>
      <c r="AD4982" s="39" t="str">
        <f>VLOOKUP(A4982,'[1]2019.30'!$A:$E,5,0)</f>
        <v>次</v>
      </c>
      <c r="AE4982" s="39">
        <f>IF(E4982=AD4982,0,1)</f>
        <v>0</v>
      </c>
      <c r="AF4982" s="39">
        <f>VLOOKUP(A4982,'[1]2019.30'!$A:$F,6,0)</f>
        <v>2700</v>
      </c>
      <c r="AG4982" s="39">
        <f>IF(F4982=AF4982,0,1)</f>
        <v>0</v>
      </c>
      <c r="AH4982" s="39">
        <v>0</v>
      </c>
      <c r="AI4982" s="39">
        <f>IF(G4982=AH4982,0,1)</f>
        <v>0</v>
      </c>
      <c r="AJ4982" s="39" t="e">
        <f>VLOOKUP(A4982,[2]修订!$B:$C,2,0)</f>
        <v>#N/A</v>
      </c>
    </row>
    <row r="4983" s="39" customFormat="1" ht="24" spans="1:36">
      <c r="A4983" s="55">
        <v>331501021</v>
      </c>
      <c r="B4983" s="52" t="s">
        <v>8201</v>
      </c>
      <c r="C4983" s="52"/>
      <c r="D4983" s="52"/>
      <c r="E4983" s="56" t="s">
        <v>28</v>
      </c>
      <c r="F4983" s="56">
        <v>2050</v>
      </c>
      <c r="G4983" s="52"/>
      <c r="H4983" s="47"/>
      <c r="I4983" s="44"/>
      <c r="J4983" s="39" t="e">
        <f>VLOOKUP(A4983,'[1]2019.11'!$A:$B,2,0)</f>
        <v>#N/A</v>
      </c>
      <c r="X4983" s="39" t="e">
        <f>VLOOKUP(A4983,'[1]2019.30'!$A:$B,2,0)</f>
        <v>#N/A</v>
      </c>
      <c r="AJ4983" s="39" t="e">
        <f>VLOOKUP(A4983,[2]修订!$B:$C,2,0)</f>
        <v>#N/A</v>
      </c>
    </row>
    <row r="4984" s="39" customFormat="1" spans="1:36">
      <c r="A4984" s="55">
        <v>331501022</v>
      </c>
      <c r="B4984" s="52" t="s">
        <v>8202</v>
      </c>
      <c r="C4984" s="52" t="s">
        <v>8176</v>
      </c>
      <c r="D4984" s="52"/>
      <c r="E4984" s="56" t="s">
        <v>28</v>
      </c>
      <c r="F4984" s="56">
        <v>2250</v>
      </c>
      <c r="G4984" s="52"/>
      <c r="H4984" s="47"/>
      <c r="I4984" s="44"/>
      <c r="J4984" s="39" t="e">
        <f>VLOOKUP(A4984,'[1]2019.11'!$A:$B,2,0)</f>
        <v>#N/A</v>
      </c>
      <c r="X4984" s="39" t="e">
        <f>VLOOKUP(A4984,'[1]2019.30'!$A:$B,2,0)</f>
        <v>#N/A</v>
      </c>
      <c r="AJ4984" s="39" t="e">
        <f>VLOOKUP(A4984,[2]修订!$B:$C,2,0)</f>
        <v>#N/A</v>
      </c>
    </row>
    <row r="4985" s="39" customFormat="1" ht="24" spans="1:36">
      <c r="A4985" s="55">
        <v>331501023</v>
      </c>
      <c r="B4985" s="52" t="s">
        <v>8203</v>
      </c>
      <c r="C4985" s="52"/>
      <c r="D4985" s="52"/>
      <c r="E4985" s="56" t="s">
        <v>28</v>
      </c>
      <c r="F4985" s="56">
        <v>2300</v>
      </c>
      <c r="G4985" s="52"/>
      <c r="H4985" s="47"/>
      <c r="I4985" s="44"/>
      <c r="J4985" s="39" t="e">
        <f>VLOOKUP(A4985,'[1]2019.11'!$A:$B,2,0)</f>
        <v>#N/A</v>
      </c>
      <c r="X4985" s="39" t="e">
        <f>VLOOKUP(A4985,'[1]2019.30'!$A:$B,2,0)</f>
        <v>#N/A</v>
      </c>
      <c r="AJ4985" s="39" t="e">
        <f>VLOOKUP(A4985,[2]修订!$B:$C,2,0)</f>
        <v>#N/A</v>
      </c>
    </row>
    <row r="4986" s="39" customFormat="1" spans="1:36">
      <c r="A4986" s="55">
        <v>331501024</v>
      </c>
      <c r="B4986" s="52" t="s">
        <v>8204</v>
      </c>
      <c r="C4986" s="52" t="s">
        <v>8205</v>
      </c>
      <c r="D4986" s="52"/>
      <c r="E4986" s="56" t="s">
        <v>28</v>
      </c>
      <c r="F4986" s="56">
        <v>2050</v>
      </c>
      <c r="G4986" s="52"/>
      <c r="H4986" s="47"/>
      <c r="I4986" s="44"/>
      <c r="J4986" s="39" t="e">
        <f>VLOOKUP(A4986,'[1]2019.11'!$A:$B,2,0)</f>
        <v>#N/A</v>
      </c>
      <c r="X4986" s="39" t="e">
        <f>VLOOKUP(A4986,'[1]2019.30'!$A:$B,2,0)</f>
        <v>#N/A</v>
      </c>
      <c r="AJ4986" s="39" t="e">
        <f>VLOOKUP(A4986,[2]修订!$B:$C,2,0)</f>
        <v>#N/A</v>
      </c>
    </row>
    <row r="4987" s="39" customFormat="1" ht="24" spans="1:36">
      <c r="A4987" s="55">
        <v>331501025</v>
      </c>
      <c r="B4987" s="52" t="s">
        <v>8206</v>
      </c>
      <c r="C4987" s="52" t="s">
        <v>8207</v>
      </c>
      <c r="D4987" s="52"/>
      <c r="E4987" s="56" t="s">
        <v>28</v>
      </c>
      <c r="F4987" s="56">
        <v>2300</v>
      </c>
      <c r="G4987" s="52"/>
      <c r="H4987" s="47"/>
      <c r="I4987" s="44"/>
      <c r="J4987" s="39" t="e">
        <f>VLOOKUP(A4987,'[1]2019.11'!$A:$B,2,0)</f>
        <v>#N/A</v>
      </c>
      <c r="X4987" s="39" t="e">
        <f>VLOOKUP(A4987,'[1]2019.30'!$A:$B,2,0)</f>
        <v>#N/A</v>
      </c>
      <c r="AJ4987" s="39" t="e">
        <f>VLOOKUP(A4987,[2]修订!$B:$C,2,0)</f>
        <v>#N/A</v>
      </c>
    </row>
    <row r="4988" s="39" customFormat="1" ht="36" spans="1:36">
      <c r="A4988" s="55">
        <v>331501026</v>
      </c>
      <c r="B4988" s="52" t="s">
        <v>8208</v>
      </c>
      <c r="C4988" s="52" t="s">
        <v>8209</v>
      </c>
      <c r="D4988" s="52"/>
      <c r="E4988" s="56" t="s">
        <v>28</v>
      </c>
      <c r="F4988" s="56">
        <v>2300</v>
      </c>
      <c r="G4988" s="52" t="s">
        <v>8210</v>
      </c>
      <c r="H4988" s="47"/>
      <c r="I4988" s="44"/>
      <c r="J4988" s="39" t="e">
        <f>VLOOKUP(A4988,'[1]2019.11'!$A:$B,2,0)</f>
        <v>#N/A</v>
      </c>
      <c r="X4988" s="39" t="e">
        <f>VLOOKUP(A4988,'[1]2019.30'!$A:$B,2,0)</f>
        <v>#N/A</v>
      </c>
      <c r="AJ4988" s="39" t="e">
        <f>VLOOKUP(A4988,[2]修订!$B:$C,2,0)</f>
        <v>#N/A</v>
      </c>
    </row>
    <row r="4989" s="39" customFormat="1" spans="1:36">
      <c r="A4989" s="55">
        <v>331501027</v>
      </c>
      <c r="B4989" s="52" t="s">
        <v>8211</v>
      </c>
      <c r="C4989" s="52"/>
      <c r="D4989" s="52"/>
      <c r="E4989" s="56" t="s">
        <v>28</v>
      </c>
      <c r="F4989" s="56">
        <v>950</v>
      </c>
      <c r="G4989" s="52"/>
      <c r="H4989" s="47"/>
      <c r="I4989" s="44"/>
      <c r="J4989" s="39" t="e">
        <f>VLOOKUP(A4989,'[1]2019.11'!$A:$B,2,0)</f>
        <v>#N/A</v>
      </c>
      <c r="X4989" s="39" t="e">
        <f>VLOOKUP(A4989,'[1]2019.30'!$A:$B,2,0)</f>
        <v>#N/A</v>
      </c>
      <c r="AJ4989" s="39" t="e">
        <f>VLOOKUP(A4989,[2]修订!$B:$C,2,0)</f>
        <v>#N/A</v>
      </c>
    </row>
    <row r="4990" s="39" customFormat="1" ht="24" spans="1:36">
      <c r="A4990" s="55">
        <v>331501028</v>
      </c>
      <c r="B4990" s="52" t="s">
        <v>8212</v>
      </c>
      <c r="C4990" s="52" t="s">
        <v>8213</v>
      </c>
      <c r="D4990" s="52"/>
      <c r="E4990" s="56" t="s">
        <v>28</v>
      </c>
      <c r="F4990" s="56">
        <v>2050</v>
      </c>
      <c r="G4990" s="52"/>
      <c r="H4990" s="47"/>
      <c r="I4990" s="44"/>
      <c r="J4990" s="39" t="e">
        <f>VLOOKUP(A4990,'[1]2019.11'!$A:$B,2,0)</f>
        <v>#N/A</v>
      </c>
      <c r="X4990" s="39" t="e">
        <f>VLOOKUP(A4990,'[1]2019.30'!$A:$B,2,0)</f>
        <v>#N/A</v>
      </c>
      <c r="AJ4990" s="39" t="e">
        <f>VLOOKUP(A4990,[2]修订!$B:$C,2,0)</f>
        <v>#N/A</v>
      </c>
    </row>
    <row r="4991" s="39" customFormat="1" ht="24" spans="1:36">
      <c r="A4991" s="55">
        <v>331501029</v>
      </c>
      <c r="B4991" s="52" t="s">
        <v>8214</v>
      </c>
      <c r="C4991" s="52" t="s">
        <v>8215</v>
      </c>
      <c r="D4991" s="52"/>
      <c r="E4991" s="56" t="s">
        <v>28</v>
      </c>
      <c r="F4991" s="56">
        <v>2700</v>
      </c>
      <c r="G4991" s="52" t="s">
        <v>8216</v>
      </c>
      <c r="H4991" s="47" t="s">
        <v>68</v>
      </c>
      <c r="I4991" s="44"/>
      <c r="J4991" s="39" t="e">
        <f>VLOOKUP(A4991,'[1]2019.11'!$A:$B,2,0)</f>
        <v>#N/A</v>
      </c>
      <c r="X4991" s="39" t="str">
        <f>VLOOKUP(A4991,'[1]2019.30'!$A:$B,2,0)</f>
        <v>胸椎融合术</v>
      </c>
      <c r="Y4991" s="39">
        <f t="shared" ref="Y4991:Y4994" si="1102">IF(B4991=X4991,0,1)</f>
        <v>0</v>
      </c>
      <c r="Z4991" s="39" t="s">
        <v>8215</v>
      </c>
      <c r="AA4991" s="39">
        <f t="shared" ref="AA4991:AA4994" si="1103">IF(C4991=Z4991,0,1)</f>
        <v>0</v>
      </c>
      <c r="AB4991" s="39" t="e">
        <f>VLOOKUP(A4991,'[1]2019.30'!$A:$D,4,0)</f>
        <v>#REF!</v>
      </c>
      <c r="AC4991" s="39" t="e">
        <f t="shared" ref="AC4991:AC4994" si="1104">IF(D4991=AB4991,0,1)</f>
        <v>#REF!</v>
      </c>
      <c r="AD4991" s="39" t="str">
        <f>VLOOKUP(A4991,'[1]2019.30'!$A:$E,5,0)</f>
        <v>次</v>
      </c>
      <c r="AE4991" s="39">
        <f t="shared" ref="AE4991:AE4994" si="1105">IF(E4991=AD4991,0,1)</f>
        <v>0</v>
      </c>
      <c r="AF4991" s="39">
        <f>VLOOKUP(A4991,'[1]2019.30'!$A:$F,6,0)</f>
        <v>2700</v>
      </c>
      <c r="AG4991" s="39">
        <f t="shared" ref="AG4991:AG4994" si="1106">IF(F4991=AF4991,0,1)</f>
        <v>0</v>
      </c>
      <c r="AH4991" s="39" t="s">
        <v>8216</v>
      </c>
      <c r="AI4991" s="39">
        <f>IF(G4991=AH4991,0,1)</f>
        <v>0</v>
      </c>
      <c r="AJ4991" s="39" t="e">
        <f>VLOOKUP(A4991,[2]修订!$B:$C,2,0)</f>
        <v>#N/A</v>
      </c>
    </row>
    <row r="4992" s="39" customFormat="1" ht="36" spans="1:36">
      <c r="A4992" s="55">
        <v>331501030</v>
      </c>
      <c r="B4992" s="52" t="s">
        <v>8217</v>
      </c>
      <c r="C4992" s="52" t="s">
        <v>8218</v>
      </c>
      <c r="D4992" s="52"/>
      <c r="E4992" s="56" t="s">
        <v>28</v>
      </c>
      <c r="F4992" s="56">
        <v>2760</v>
      </c>
      <c r="G4992" s="52"/>
      <c r="H4992" s="47" t="s">
        <v>68</v>
      </c>
      <c r="I4992" s="44"/>
      <c r="J4992" s="39" t="e">
        <f>VLOOKUP(A4992,'[1]2019.11'!$A:$B,2,0)</f>
        <v>#N/A</v>
      </c>
      <c r="X4992" s="39" t="str">
        <f>VLOOKUP(A4992,'[1]2019.30'!$A:$B,2,0)</f>
        <v>胸椎腰椎前路内固定术</v>
      </c>
      <c r="Y4992" s="39">
        <f t="shared" si="1102"/>
        <v>0</v>
      </c>
      <c r="Z4992" s="39" t="s">
        <v>8218</v>
      </c>
      <c r="AA4992" s="39">
        <f t="shared" si="1103"/>
        <v>0</v>
      </c>
      <c r="AB4992" s="39" t="e">
        <f>VLOOKUP(A4992,'[1]2019.30'!$A:$D,4,0)</f>
        <v>#REF!</v>
      </c>
      <c r="AC4992" s="39" t="e">
        <f t="shared" si="1104"/>
        <v>#REF!</v>
      </c>
      <c r="AD4992" s="39" t="str">
        <f>VLOOKUP(A4992,'[1]2019.30'!$A:$E,5,0)</f>
        <v>次</v>
      </c>
      <c r="AE4992" s="39">
        <f t="shared" si="1105"/>
        <v>0</v>
      </c>
      <c r="AF4992" s="39">
        <f>VLOOKUP(A4992,'[1]2019.30'!$A:$F,6,0)</f>
        <v>2760</v>
      </c>
      <c r="AG4992" s="39">
        <f t="shared" si="1106"/>
        <v>0</v>
      </c>
      <c r="AH4992" s="39">
        <v>0</v>
      </c>
      <c r="AI4992" s="39">
        <f>IF(G4992=AH4992,0,1)</f>
        <v>0</v>
      </c>
      <c r="AJ4992" s="39" t="e">
        <f>VLOOKUP(A4992,[2]修订!$B:$C,2,0)</f>
        <v>#N/A</v>
      </c>
    </row>
    <row r="4993" s="39" customFormat="1" spans="1:36">
      <c r="A4993" s="55">
        <v>331501031</v>
      </c>
      <c r="B4993" s="52" t="s">
        <v>8219</v>
      </c>
      <c r="C4993" s="52" t="s">
        <v>8220</v>
      </c>
      <c r="D4993" s="52"/>
      <c r="E4993" s="56" t="s">
        <v>28</v>
      </c>
      <c r="F4993" s="56">
        <v>1900</v>
      </c>
      <c r="G4993" s="52"/>
      <c r="H4993" s="47"/>
      <c r="I4993" s="44"/>
      <c r="J4993" s="39" t="e">
        <f>VLOOKUP(A4993,'[1]2019.11'!$A:$B,2,0)</f>
        <v>#N/A</v>
      </c>
      <c r="X4993" s="39" t="e">
        <f>VLOOKUP(A4993,'[1]2019.30'!$A:$B,2,0)</f>
        <v>#N/A</v>
      </c>
      <c r="AJ4993" s="39" t="e">
        <f>VLOOKUP(A4993,[2]修订!$B:$C,2,0)</f>
        <v>#N/A</v>
      </c>
    </row>
    <row r="4994" s="39" customFormat="1" ht="40.5" spans="1:36">
      <c r="A4994" s="55">
        <v>331501032</v>
      </c>
      <c r="B4994" s="52" t="s">
        <v>8221</v>
      </c>
      <c r="C4994" s="52" t="s">
        <v>8222</v>
      </c>
      <c r="D4994" s="52"/>
      <c r="E4994" s="56" t="s">
        <v>28</v>
      </c>
      <c r="F4994" s="62">
        <v>3900</v>
      </c>
      <c r="G4994" s="52" t="s">
        <v>8223</v>
      </c>
      <c r="H4994" s="47" t="s">
        <v>593</v>
      </c>
      <c r="I4994" s="44"/>
      <c r="J4994" s="39" t="str">
        <f>VLOOKUP(A4994,'[1]2019.11'!$A:$B,2,0)</f>
        <v>胸腰椎骨折切开复位内固定术</v>
      </c>
      <c r="K4994" s="39">
        <f>IF(B4994=J4994,0,1)</f>
        <v>0</v>
      </c>
      <c r="L4994" s="39" t="s">
        <v>8222</v>
      </c>
      <c r="M4994" s="39">
        <f>IF(C4994=L4994,0,1)</f>
        <v>0</v>
      </c>
      <c r="N4994" s="39" t="e">
        <f>VLOOKUP(A4994,'[1]2019.11'!$A:$D,4,0)</f>
        <v>#REF!</v>
      </c>
      <c r="O4994" s="39" t="e">
        <f>IF(D4994=N4994,0,1)</f>
        <v>#REF!</v>
      </c>
      <c r="P4994" s="39" t="str">
        <f>VLOOKUP(A4994:A4995,'[1]2019.11'!$A:$E,5,0)</f>
        <v>次</v>
      </c>
      <c r="Q4994" s="39">
        <f>IF(E4994=P4994,0,1)</f>
        <v>0</v>
      </c>
      <c r="R4994" s="39">
        <f>VLOOKUP(A4994,'[1]2019.11'!$A:$F,6,0)</f>
        <v>3185</v>
      </c>
      <c r="S4994" s="39">
        <f>IF(F4994=R4994,0,1)</f>
        <v>1</v>
      </c>
      <c r="T4994" s="39">
        <f>VLOOKUP(A4994,'[1]2019.30'!$A:$F,6,0)</f>
        <v>3305</v>
      </c>
      <c r="U4994" s="39">
        <f>IF(F4994=T4994,0,1)</f>
        <v>1</v>
      </c>
      <c r="V4994" s="39" t="s">
        <v>8224</v>
      </c>
      <c r="W4994" s="39">
        <f>IF(G4994=V4994,0,1)</f>
        <v>1</v>
      </c>
      <c r="X4994" s="39" t="str">
        <f>VLOOKUP(A4994,'[1]2019.30'!$A:$B,2,0)</f>
        <v>胸腰椎骨折切开复位内固定术</v>
      </c>
      <c r="Y4994" s="39">
        <f t="shared" si="1102"/>
        <v>0</v>
      </c>
      <c r="Z4994" s="39" t="s">
        <v>8222</v>
      </c>
      <c r="AA4994" s="39">
        <f t="shared" si="1103"/>
        <v>0</v>
      </c>
      <c r="AB4994" s="39" t="e">
        <f>VLOOKUP(A4994,'[1]2019.30'!$A:$D,4,0)</f>
        <v>#REF!</v>
      </c>
      <c r="AC4994" s="39" t="e">
        <f t="shared" si="1104"/>
        <v>#REF!</v>
      </c>
      <c r="AD4994" s="39" t="str">
        <f>VLOOKUP(A4994,'[1]2019.30'!$A:$E,5,0)</f>
        <v>次</v>
      </c>
      <c r="AE4994" s="39">
        <f t="shared" si="1105"/>
        <v>0</v>
      </c>
      <c r="AF4994" s="39">
        <f>VLOOKUP(A4994,'[1]2019.30'!$A:$F,6,0)</f>
        <v>3305</v>
      </c>
      <c r="AG4994" s="39">
        <f t="shared" si="1106"/>
        <v>1</v>
      </c>
      <c r="AH4994" s="39" t="s">
        <v>8224</v>
      </c>
      <c r="AI4994" s="39">
        <f>IF(G4994=AH4994,0,1)</f>
        <v>1</v>
      </c>
      <c r="AJ4994" s="39" t="e">
        <f>VLOOKUP(A4994,[2]修订!$B:$C,2,0)</f>
        <v>#N/A</v>
      </c>
    </row>
    <row r="4995" s="39" customFormat="1" ht="24" spans="1:36">
      <c r="A4995" s="55">
        <v>331501033</v>
      </c>
      <c r="B4995" s="52" t="s">
        <v>8225</v>
      </c>
      <c r="C4995" s="52"/>
      <c r="D4995" s="52"/>
      <c r="E4995" s="56" t="s">
        <v>28</v>
      </c>
      <c r="F4995" s="56">
        <v>2050</v>
      </c>
      <c r="G4995" s="52"/>
      <c r="H4995" s="47"/>
      <c r="I4995" s="44"/>
      <c r="J4995" s="39" t="e">
        <f>VLOOKUP(A4995,'[1]2019.11'!$A:$B,2,0)</f>
        <v>#N/A</v>
      </c>
      <c r="X4995" s="39" t="e">
        <f>VLOOKUP(A4995,'[1]2019.30'!$A:$B,2,0)</f>
        <v>#N/A</v>
      </c>
      <c r="AJ4995" s="39" t="e">
        <f>VLOOKUP(A4995,[2]修订!$B:$C,2,0)</f>
        <v>#N/A</v>
      </c>
    </row>
    <row r="4996" s="39" customFormat="1" ht="24" spans="1:36">
      <c r="A4996" s="55">
        <v>331501034</v>
      </c>
      <c r="B4996" s="52" t="s">
        <v>8226</v>
      </c>
      <c r="C4996" s="52" t="s">
        <v>8227</v>
      </c>
      <c r="D4996" s="52"/>
      <c r="E4996" s="56" t="s">
        <v>28</v>
      </c>
      <c r="F4996" s="56">
        <v>1500</v>
      </c>
      <c r="G4996" s="52"/>
      <c r="H4996" s="47"/>
      <c r="I4996" s="44"/>
      <c r="J4996" s="39" t="e">
        <f>VLOOKUP(A4996,'[1]2019.11'!$A:$B,2,0)</f>
        <v>#N/A</v>
      </c>
      <c r="X4996" s="39" t="e">
        <f>VLOOKUP(A4996,'[1]2019.30'!$A:$B,2,0)</f>
        <v>#N/A</v>
      </c>
      <c r="AJ4996" s="39" t="e">
        <f>VLOOKUP(A4996,[2]修订!$B:$C,2,0)</f>
        <v>#N/A</v>
      </c>
    </row>
    <row r="4997" s="39" customFormat="1" spans="1:36">
      <c r="A4997" s="55">
        <v>331501035</v>
      </c>
      <c r="B4997" s="52" t="s">
        <v>8228</v>
      </c>
      <c r="C4997" s="52"/>
      <c r="D4997" s="52"/>
      <c r="E4997" s="56" t="s">
        <v>28</v>
      </c>
      <c r="F4997" s="56">
        <v>950</v>
      </c>
      <c r="G4997" s="52" t="s">
        <v>8229</v>
      </c>
      <c r="H4997" s="47"/>
      <c r="I4997" s="44"/>
      <c r="J4997" s="39" t="e">
        <f>VLOOKUP(A4997,'[1]2019.11'!$A:$B,2,0)</f>
        <v>#N/A</v>
      </c>
      <c r="X4997" s="39" t="e">
        <f>VLOOKUP(A4997,'[1]2019.30'!$A:$B,2,0)</f>
        <v>#N/A</v>
      </c>
      <c r="AJ4997" s="39" t="e">
        <f>VLOOKUP(A4997,[2]修订!$B:$C,2,0)</f>
        <v>#N/A</v>
      </c>
    </row>
    <row r="4998" s="39" customFormat="1" ht="40.5" spans="1:36">
      <c r="A4998" s="55">
        <v>331501036</v>
      </c>
      <c r="B4998" s="52" t="s">
        <v>8230</v>
      </c>
      <c r="C4998" s="52" t="s">
        <v>8231</v>
      </c>
      <c r="D4998" s="52"/>
      <c r="E4998" s="56" t="s">
        <v>5408</v>
      </c>
      <c r="F4998" s="56">
        <v>3500</v>
      </c>
      <c r="G4998" s="52" t="s">
        <v>8232</v>
      </c>
      <c r="H4998" s="47" t="s">
        <v>593</v>
      </c>
      <c r="I4998" s="44"/>
      <c r="J4998" s="39" t="str">
        <f>VLOOKUP(A4998,'[1]2019.11'!$A:$B,2,0)</f>
        <v>椎管扩大减压术</v>
      </c>
      <c r="K4998" s="39">
        <f>IF(B4998=J4998,0,1)</f>
        <v>0</v>
      </c>
      <c r="L4998" s="39" t="s">
        <v>8231</v>
      </c>
      <c r="M4998" s="39">
        <f>IF(C4998=L4998,0,1)</f>
        <v>0</v>
      </c>
      <c r="N4998" s="39" t="e">
        <f>VLOOKUP(A4998,'[1]2019.11'!$A:$D,4,0)</f>
        <v>#REF!</v>
      </c>
      <c r="O4998" s="39" t="e">
        <f>IF(D4998=N4998,0,1)</f>
        <v>#REF!</v>
      </c>
      <c r="P4998" s="39" t="str">
        <f>VLOOKUP(A4998:A4999,'[1]2019.11'!$A:$E,5,0)</f>
        <v>每节</v>
      </c>
      <c r="Q4998" s="39">
        <f>IF(E4998=P4998,0,1)</f>
        <v>0</v>
      </c>
      <c r="R4998" s="39">
        <f>VLOOKUP(A4998,'[1]2019.11'!$A:$F,6,0)</f>
        <v>2925</v>
      </c>
      <c r="S4998" s="39">
        <f>IF(F4998=R4998,0,1)</f>
        <v>1</v>
      </c>
      <c r="T4998" s="39">
        <f>VLOOKUP(A4998,'[1]2019.30'!$A:$F,6,0)</f>
        <v>3070</v>
      </c>
      <c r="U4998" s="39">
        <f>IF(F4998=T4998,0,1)</f>
        <v>1</v>
      </c>
      <c r="V4998" s="39" t="s">
        <v>8233</v>
      </c>
      <c r="W4998" s="39">
        <f>IF(G4998=V4998,0,1)</f>
        <v>1</v>
      </c>
      <c r="X4998" s="39" t="str">
        <f>VLOOKUP(A4998,'[1]2019.30'!$A:$B,2,0)</f>
        <v>椎管扩大减压术</v>
      </c>
      <c r="Y4998" s="39">
        <f t="shared" ref="Y4998:Y5000" si="1107">IF(B4998=X4998,0,1)</f>
        <v>0</v>
      </c>
      <c r="Z4998" s="39" t="s">
        <v>8231</v>
      </c>
      <c r="AA4998" s="39">
        <f t="shared" ref="AA4998:AA5000" si="1108">IF(C4998=Z4998,0,1)</f>
        <v>0</v>
      </c>
      <c r="AB4998" s="39" t="e">
        <f>VLOOKUP(A4998,'[1]2019.30'!$A:$D,4,0)</f>
        <v>#REF!</v>
      </c>
      <c r="AC4998" s="39" t="e">
        <f t="shared" ref="AC4998:AC5000" si="1109">IF(D4998=AB4998,0,1)</f>
        <v>#REF!</v>
      </c>
      <c r="AD4998" s="39" t="str">
        <f>VLOOKUP(A4998,'[1]2019.30'!$A:$E,5,0)</f>
        <v>每节</v>
      </c>
      <c r="AE4998" s="39">
        <f t="shared" ref="AE4998:AE5000" si="1110">IF(E4998=AD4998,0,1)</f>
        <v>0</v>
      </c>
      <c r="AF4998" s="39">
        <f>VLOOKUP(A4998,'[1]2019.30'!$A:$F,6,0)</f>
        <v>3070</v>
      </c>
      <c r="AG4998" s="39">
        <f t="shared" ref="AG4998:AG5000" si="1111">IF(F4998=AF4998,0,1)</f>
        <v>1</v>
      </c>
      <c r="AH4998" s="39" t="s">
        <v>8233</v>
      </c>
      <c r="AI4998" s="39">
        <f>IF(G4998=AH4998,0,1)</f>
        <v>1</v>
      </c>
      <c r="AJ4998" s="39" t="e">
        <f>VLOOKUP(A4998,[2]修订!$B:$C,2,0)</f>
        <v>#N/A</v>
      </c>
    </row>
    <row r="4999" s="39" customFormat="1" ht="40.5" spans="1:36">
      <c r="A4999" s="55">
        <v>331501037</v>
      </c>
      <c r="B4999" s="52" t="s">
        <v>8234</v>
      </c>
      <c r="C4999" s="52"/>
      <c r="D4999" s="52"/>
      <c r="E4999" s="56" t="s">
        <v>28</v>
      </c>
      <c r="F4999" s="56">
        <v>2900</v>
      </c>
      <c r="G4999" s="52"/>
      <c r="H4999" s="47" t="s">
        <v>593</v>
      </c>
      <c r="I4999" s="44"/>
      <c r="J4999" s="39" t="str">
        <f>VLOOKUP(A4999,'[1]2019.11'!$A:$B,2,0)</f>
        <v>椎管扩大成形术</v>
      </c>
      <c r="K4999" s="39">
        <f>IF(B4999=J4999,0,1)</f>
        <v>0</v>
      </c>
      <c r="L4999" s="39">
        <v>0</v>
      </c>
      <c r="M4999" s="39">
        <f>IF(C4999=L4999,0,1)</f>
        <v>0</v>
      </c>
      <c r="N4999" s="39" t="e">
        <f>VLOOKUP(A4999,'[1]2019.11'!$A:$D,4,0)</f>
        <v>#REF!</v>
      </c>
      <c r="O4999" s="39" t="e">
        <f>IF(D4999=N4999,0,1)</f>
        <v>#REF!</v>
      </c>
      <c r="P4999" s="39" t="str">
        <f>VLOOKUP(A4999:A5000,'[1]2019.11'!$A:$E,5,0)</f>
        <v>次</v>
      </c>
      <c r="Q4999" s="39">
        <f>IF(E4999=P4999,0,1)</f>
        <v>0</v>
      </c>
      <c r="R4999" s="39">
        <f>VLOOKUP(A4999,'[1]2019.11'!$A:$F,6,0)</f>
        <v>2405</v>
      </c>
      <c r="S4999" s="39">
        <f>IF(F4999=R4999,0,1)</f>
        <v>1</v>
      </c>
      <c r="T4999" s="39">
        <f>VLOOKUP(A4999,'[1]2019.30'!$A:$F,6,0)</f>
        <v>2500</v>
      </c>
      <c r="U4999" s="39">
        <f>IF(F4999=T4999,0,1)</f>
        <v>1</v>
      </c>
      <c r="V4999" s="39">
        <v>0</v>
      </c>
      <c r="W4999" s="39">
        <f>IF(G4999=V4999,0,1)</f>
        <v>0</v>
      </c>
      <c r="X4999" s="39" t="str">
        <f>VLOOKUP(A4999,'[1]2019.30'!$A:$B,2,0)</f>
        <v>椎管扩大成形术</v>
      </c>
      <c r="Y4999" s="39">
        <f t="shared" si="1107"/>
        <v>0</v>
      </c>
      <c r="Z4999" s="39">
        <v>0</v>
      </c>
      <c r="AA4999" s="39">
        <f t="shared" si="1108"/>
        <v>0</v>
      </c>
      <c r="AB4999" s="39" t="e">
        <f>VLOOKUP(A4999,'[1]2019.30'!$A:$D,4,0)</f>
        <v>#REF!</v>
      </c>
      <c r="AC4999" s="39" t="e">
        <f t="shared" si="1109"/>
        <v>#REF!</v>
      </c>
      <c r="AD4999" s="39" t="str">
        <f>VLOOKUP(A4999,'[1]2019.30'!$A:$E,5,0)</f>
        <v>次</v>
      </c>
      <c r="AE4999" s="39">
        <f t="shared" si="1110"/>
        <v>0</v>
      </c>
      <c r="AF4999" s="39">
        <f>VLOOKUP(A4999,'[1]2019.30'!$A:$F,6,0)</f>
        <v>2500</v>
      </c>
      <c r="AG4999" s="39">
        <f t="shared" si="1111"/>
        <v>1</v>
      </c>
      <c r="AH4999" s="39">
        <v>0</v>
      </c>
      <c r="AI4999" s="39">
        <f>IF(G4999=AH4999,0,1)</f>
        <v>0</v>
      </c>
      <c r="AJ4999" s="39" t="e">
        <f>VLOOKUP(A4999,[2]修订!$B:$C,2,0)</f>
        <v>#N/A</v>
      </c>
    </row>
    <row r="5000" s="39" customFormat="1" ht="27" spans="1:36">
      <c r="A5000" s="55">
        <v>331501038</v>
      </c>
      <c r="B5000" s="52" t="s">
        <v>8235</v>
      </c>
      <c r="C5000" s="52" t="s">
        <v>8236</v>
      </c>
      <c r="D5000" s="52"/>
      <c r="E5000" s="56" t="s">
        <v>5408</v>
      </c>
      <c r="F5000" s="56">
        <v>1550</v>
      </c>
      <c r="G5000" s="52" t="s">
        <v>8237</v>
      </c>
      <c r="H5000" s="47" t="s">
        <v>40</v>
      </c>
      <c r="I5000" s="44"/>
      <c r="J5000" s="39" t="str">
        <f>VLOOKUP(A5000,'[1]2019.11'!$A:$B,2,0)</f>
        <v>腰椎间盘突出摘除术</v>
      </c>
      <c r="K5000" s="39">
        <f>IF(B5000=J5000,0,1)</f>
        <v>0</v>
      </c>
      <c r="L5000" s="39" t="s">
        <v>8236</v>
      </c>
      <c r="M5000" s="39">
        <f>IF(C5000=L5000,0,1)</f>
        <v>0</v>
      </c>
      <c r="N5000" s="39" t="e">
        <f>VLOOKUP(A5000,'[1]2019.11'!$A:$D,4,0)</f>
        <v>#REF!</v>
      </c>
      <c r="O5000" s="39" t="e">
        <f>IF(D5000=N5000,0,1)</f>
        <v>#REF!</v>
      </c>
      <c r="P5000" s="39" t="str">
        <f>VLOOKUP(A5000:A5001,'[1]2019.11'!$A:$E,5,0)</f>
        <v>每节</v>
      </c>
      <c r="Q5000" s="39">
        <f>IF(E5000=P5000,0,1)</f>
        <v>0</v>
      </c>
      <c r="R5000" s="39">
        <f>VLOOKUP(A5000,'[1]2019.11'!$A:$F,6,0)</f>
        <v>1495</v>
      </c>
      <c r="S5000" s="39">
        <f>IF(F5000=R5000,0,1)</f>
        <v>1</v>
      </c>
      <c r="T5000" s="39">
        <f>VLOOKUP(A5000,'[1]2019.30'!$A:$F,6,0)</f>
        <v>1550</v>
      </c>
      <c r="U5000" s="39">
        <f>IF(F5000=T5000,0,1)</f>
        <v>0</v>
      </c>
      <c r="V5000" s="39" t="s">
        <v>8237</v>
      </c>
      <c r="W5000" s="39">
        <f>IF(G5000=V5000,0,1)</f>
        <v>0</v>
      </c>
      <c r="X5000" s="39" t="str">
        <f>VLOOKUP(A5000,'[1]2019.30'!$A:$B,2,0)</f>
        <v>腰椎间盘突出摘除术</v>
      </c>
      <c r="Y5000" s="39">
        <f t="shared" si="1107"/>
        <v>0</v>
      </c>
      <c r="Z5000" s="39" t="s">
        <v>8236</v>
      </c>
      <c r="AA5000" s="39">
        <f t="shared" si="1108"/>
        <v>0</v>
      </c>
      <c r="AB5000" s="39" t="e">
        <f>VLOOKUP(A5000,'[1]2019.30'!$A:$D,4,0)</f>
        <v>#REF!</v>
      </c>
      <c r="AC5000" s="39" t="e">
        <f t="shared" si="1109"/>
        <v>#REF!</v>
      </c>
      <c r="AD5000" s="39" t="str">
        <f>VLOOKUP(A5000,'[1]2019.30'!$A:$E,5,0)</f>
        <v>每节</v>
      </c>
      <c r="AE5000" s="39">
        <f t="shared" si="1110"/>
        <v>0</v>
      </c>
      <c r="AF5000" s="39">
        <f>VLOOKUP(A5000,'[1]2019.30'!$A:$F,6,0)</f>
        <v>1550</v>
      </c>
      <c r="AG5000" s="39">
        <f t="shared" si="1111"/>
        <v>0</v>
      </c>
      <c r="AH5000" s="39" t="s">
        <v>8237</v>
      </c>
      <c r="AI5000" s="39">
        <f>IF(G5000=AH5000,0,1)</f>
        <v>0</v>
      </c>
      <c r="AJ5000" s="39" t="e">
        <f>VLOOKUP(A5000,[2]修订!$B:$C,2,0)</f>
        <v>#N/A</v>
      </c>
    </row>
    <row r="5001" s="39" customFormat="1" spans="1:36">
      <c r="A5001" s="55">
        <v>331501039</v>
      </c>
      <c r="B5001" s="52" t="s">
        <v>8238</v>
      </c>
      <c r="C5001" s="52"/>
      <c r="D5001" s="52"/>
      <c r="E5001" s="56" t="s">
        <v>28</v>
      </c>
      <c r="F5001" s="56">
        <v>1100</v>
      </c>
      <c r="G5001" s="52"/>
      <c r="H5001" s="47"/>
      <c r="I5001" s="44"/>
      <c r="J5001" s="39" t="e">
        <f>VLOOKUP(A5001,'[1]2019.11'!$A:$B,2,0)</f>
        <v>#N/A</v>
      </c>
      <c r="X5001" s="39" t="e">
        <f>VLOOKUP(A5001,'[1]2019.30'!$A:$B,2,0)</f>
        <v>#N/A</v>
      </c>
      <c r="AJ5001" s="39" t="e">
        <f>VLOOKUP(A5001,[2]修订!$B:$C,2,0)</f>
        <v>#N/A</v>
      </c>
    </row>
    <row r="5002" s="39" customFormat="1" ht="40.5" spans="1:36">
      <c r="A5002" s="55">
        <v>331501040</v>
      </c>
      <c r="B5002" s="52" t="s">
        <v>8239</v>
      </c>
      <c r="C5002" s="52"/>
      <c r="D5002" s="52"/>
      <c r="E5002" s="56" t="s">
        <v>5408</v>
      </c>
      <c r="F5002" s="62">
        <v>3000</v>
      </c>
      <c r="G5002" s="52" t="s">
        <v>8240</v>
      </c>
      <c r="H5002" s="47" t="s">
        <v>593</v>
      </c>
      <c r="I5002" s="44"/>
      <c r="J5002" s="39" t="str">
        <f>VLOOKUP(A5002,'[1]2019.11'!$A:$B,2,0)</f>
        <v>后路腰椎间盘镜椎间盘髓核摘除术(MED)</v>
      </c>
      <c r="K5002" s="39">
        <f>IF(B5002=J5002,0,1)</f>
        <v>0</v>
      </c>
      <c r="L5002" s="39">
        <v>0</v>
      </c>
      <c r="M5002" s="39">
        <f>IF(C5002=L5002,0,1)</f>
        <v>0</v>
      </c>
      <c r="N5002" s="39" t="e">
        <f>VLOOKUP(A5002,'[1]2019.11'!$A:$D,4,0)</f>
        <v>#REF!</v>
      </c>
      <c r="O5002" s="39" t="e">
        <f>IF(D5002=N5002,0,1)</f>
        <v>#REF!</v>
      </c>
      <c r="P5002" s="39" t="str">
        <f>VLOOKUP(A5002:A5003,'[1]2019.11'!$A:$E,5,0)</f>
        <v>每节</v>
      </c>
      <c r="Q5002" s="39">
        <f>IF(E5002=P5002,0,1)</f>
        <v>0</v>
      </c>
      <c r="R5002" s="39">
        <f>VLOOKUP(A5002,'[1]2019.11'!$A:$F,6,0)</f>
        <v>2470</v>
      </c>
      <c r="S5002" s="39">
        <f>IF(F5002=R5002,0,1)</f>
        <v>1</v>
      </c>
      <c r="T5002" s="39">
        <f>VLOOKUP(A5002,'[1]2019.30'!$A:$F,6,0)</f>
        <v>2590</v>
      </c>
      <c r="U5002" s="39">
        <f>IF(F5002=T5002,0,1)</f>
        <v>1</v>
      </c>
      <c r="V5002" s="39" t="s">
        <v>8237</v>
      </c>
      <c r="W5002" s="39">
        <f>IF(G5002=V5002,0,1)</f>
        <v>1</v>
      </c>
      <c r="X5002" s="39" t="str">
        <f>VLOOKUP(A5002,'[1]2019.30'!$A:$B,2,0)</f>
        <v>后路腰椎间盘镜椎间盘髓核摘除术(MED)</v>
      </c>
      <c r="Y5002" s="39">
        <f>IF(B5002=X5002,0,1)</f>
        <v>0</v>
      </c>
      <c r="Z5002" s="39">
        <v>0</v>
      </c>
      <c r="AA5002" s="39">
        <f>IF(C5002=Z5002,0,1)</f>
        <v>0</v>
      </c>
      <c r="AB5002" s="39" t="e">
        <f>VLOOKUP(A5002,'[1]2019.30'!$A:$D,4,0)</f>
        <v>#REF!</v>
      </c>
      <c r="AC5002" s="39" t="e">
        <f>IF(D5002=AB5002,0,1)</f>
        <v>#REF!</v>
      </c>
      <c r="AD5002" s="39" t="str">
        <f>VLOOKUP(A5002,'[1]2019.30'!$A:$E,5,0)</f>
        <v>每节</v>
      </c>
      <c r="AE5002" s="39">
        <f>IF(E5002=AD5002,0,1)</f>
        <v>0</v>
      </c>
      <c r="AF5002" s="39">
        <f>VLOOKUP(A5002,'[1]2019.30'!$A:$F,6,0)</f>
        <v>2590</v>
      </c>
      <c r="AG5002" s="39">
        <f>IF(F5002=AF5002,0,1)</f>
        <v>1</v>
      </c>
      <c r="AH5002" s="39" t="s">
        <v>8237</v>
      </c>
      <c r="AI5002" s="39">
        <f>IF(G5002=AH5002,0,1)</f>
        <v>1</v>
      </c>
      <c r="AJ5002" s="39" t="e">
        <f>VLOOKUP(A5002,[2]修订!$B:$C,2,0)</f>
        <v>#N/A</v>
      </c>
    </row>
    <row r="5003" s="39" customFormat="1" spans="1:36">
      <c r="A5003" s="55">
        <v>331501041</v>
      </c>
      <c r="B5003" s="52" t="s">
        <v>8241</v>
      </c>
      <c r="C5003" s="52" t="s">
        <v>8242</v>
      </c>
      <c r="D5003" s="52"/>
      <c r="E5003" s="56" t="s">
        <v>28</v>
      </c>
      <c r="F5003" s="56">
        <v>1900</v>
      </c>
      <c r="G5003" s="52"/>
      <c r="H5003" s="47"/>
      <c r="I5003" s="44"/>
      <c r="J5003" s="39" t="e">
        <f>VLOOKUP(A5003,'[1]2019.11'!$A:$B,2,0)</f>
        <v>#N/A</v>
      </c>
      <c r="X5003" s="39" t="e">
        <f>VLOOKUP(A5003,'[1]2019.30'!$A:$B,2,0)</f>
        <v>#N/A</v>
      </c>
      <c r="AJ5003" s="39" t="e">
        <f>VLOOKUP(A5003,[2]修订!$B:$C,2,0)</f>
        <v>#N/A</v>
      </c>
    </row>
    <row r="5004" s="39" customFormat="1" ht="40.5" spans="1:36">
      <c r="A5004" s="55">
        <v>331501042</v>
      </c>
      <c r="B5004" s="52" t="s">
        <v>8243</v>
      </c>
      <c r="C5004" s="52" t="s">
        <v>8244</v>
      </c>
      <c r="D5004" s="52"/>
      <c r="E5004" s="56" t="s">
        <v>28</v>
      </c>
      <c r="F5004" s="62">
        <v>4200</v>
      </c>
      <c r="G5004" s="52" t="s">
        <v>8245</v>
      </c>
      <c r="H5004" s="47" t="s">
        <v>593</v>
      </c>
      <c r="I5004" s="44"/>
      <c r="J5004" s="39" t="str">
        <f>VLOOKUP(A5004,'[1]2019.11'!$A:$B,2,0)</f>
        <v>腰椎滑脱椎弓根螺钉固定植骨融合术</v>
      </c>
      <c r="K5004" s="39">
        <f>IF(B5004=J5004,0,1)</f>
        <v>0</v>
      </c>
      <c r="L5004" s="39" t="s">
        <v>8244</v>
      </c>
      <c r="M5004" s="39">
        <f>IF(C5004=L5004,0,1)</f>
        <v>0</v>
      </c>
      <c r="N5004" s="39" t="e">
        <f>VLOOKUP(A5004,'[1]2019.11'!$A:$D,4,0)</f>
        <v>#REF!</v>
      </c>
      <c r="O5004" s="39" t="e">
        <f>IF(D5004=N5004,0,1)</f>
        <v>#REF!</v>
      </c>
      <c r="P5004" s="39" t="str">
        <f>VLOOKUP(A5004:A5005,'[1]2019.11'!$A:$E,5,0)</f>
        <v>次</v>
      </c>
      <c r="Q5004" s="39">
        <f>IF(E5004=P5004,0,1)</f>
        <v>0</v>
      </c>
      <c r="R5004" s="39">
        <f>VLOOKUP(A5004,'[1]2019.11'!$A:$F,6,0)</f>
        <v>3705</v>
      </c>
      <c r="S5004" s="39">
        <f>IF(F5004=R5004,0,1)</f>
        <v>1</v>
      </c>
      <c r="T5004" s="39">
        <f>VLOOKUP(A5004,'[1]2019.30'!$A:$F,6,0)</f>
        <v>3850</v>
      </c>
      <c r="U5004" s="39">
        <f>IF(F5004=T5004,0,1)</f>
        <v>1</v>
      </c>
      <c r="V5004" s="39" t="s">
        <v>8246</v>
      </c>
      <c r="W5004" s="39">
        <f>IF(G5004=V5004,0,1)</f>
        <v>1</v>
      </c>
      <c r="X5004" s="39" t="str">
        <f>VLOOKUP(A5004,'[1]2019.30'!$A:$B,2,0)</f>
        <v>腰椎滑脱椎弓根螺钉固定植骨融合术</v>
      </c>
      <c r="Y5004" s="39">
        <f>IF(B5004=X5004,0,1)</f>
        <v>0</v>
      </c>
      <c r="Z5004" s="39" t="s">
        <v>8244</v>
      </c>
      <c r="AA5004" s="39">
        <f>IF(C5004=Z5004,0,1)</f>
        <v>0</v>
      </c>
      <c r="AB5004" s="39" t="e">
        <f>VLOOKUP(A5004,'[1]2019.30'!$A:$D,4,0)</f>
        <v>#REF!</v>
      </c>
      <c r="AC5004" s="39" t="e">
        <f>IF(D5004=AB5004,0,1)</f>
        <v>#REF!</v>
      </c>
      <c r="AD5004" s="39" t="str">
        <f>VLOOKUP(A5004,'[1]2019.30'!$A:$E,5,0)</f>
        <v>次</v>
      </c>
      <c r="AE5004" s="39">
        <f>IF(E5004=AD5004,0,1)</f>
        <v>0</v>
      </c>
      <c r="AF5004" s="39">
        <f>VLOOKUP(A5004,'[1]2019.30'!$A:$F,6,0)</f>
        <v>3850</v>
      </c>
      <c r="AG5004" s="39">
        <f>IF(F5004=AF5004,0,1)</f>
        <v>1</v>
      </c>
      <c r="AH5004" s="39" t="s">
        <v>8246</v>
      </c>
      <c r="AI5004" s="39">
        <f>IF(G5004=AH5004,0,1)</f>
        <v>1</v>
      </c>
      <c r="AJ5004" s="39" t="e">
        <f>VLOOKUP(A5004,[2]修订!$B:$C,2,0)</f>
        <v>#N/A</v>
      </c>
    </row>
    <row r="5005" s="39" customFormat="1" spans="1:36">
      <c r="A5005" s="55">
        <v>331501043</v>
      </c>
      <c r="B5005" s="52" t="s">
        <v>8247</v>
      </c>
      <c r="C5005" s="52"/>
      <c r="D5005" s="52"/>
      <c r="E5005" s="56" t="s">
        <v>28</v>
      </c>
      <c r="F5005" s="56">
        <v>1550</v>
      </c>
      <c r="G5005" s="52"/>
      <c r="H5005" s="47"/>
      <c r="I5005" s="44"/>
      <c r="J5005" s="39" t="e">
        <f>VLOOKUP(A5005,'[1]2019.11'!$A:$B,2,0)</f>
        <v>#N/A</v>
      </c>
      <c r="X5005" s="39" t="e">
        <f>VLOOKUP(A5005,'[1]2019.30'!$A:$B,2,0)</f>
        <v>#N/A</v>
      </c>
      <c r="AJ5005" s="39" t="e">
        <f>VLOOKUP(A5005,[2]修订!$B:$C,2,0)</f>
        <v>#N/A</v>
      </c>
    </row>
    <row r="5006" s="39" customFormat="1" spans="1:36">
      <c r="A5006" s="55">
        <v>331501044</v>
      </c>
      <c r="B5006" s="52" t="s">
        <v>8248</v>
      </c>
      <c r="C5006" s="52" t="s">
        <v>8249</v>
      </c>
      <c r="D5006" s="52"/>
      <c r="E5006" s="56" t="s">
        <v>28</v>
      </c>
      <c r="F5006" s="56">
        <v>1400</v>
      </c>
      <c r="G5006" s="52"/>
      <c r="H5006" s="47"/>
      <c r="I5006" s="44"/>
      <c r="J5006" s="39" t="e">
        <f>VLOOKUP(A5006,'[1]2019.11'!$A:$B,2,0)</f>
        <v>#N/A</v>
      </c>
      <c r="X5006" s="39" t="e">
        <f>VLOOKUP(A5006,'[1]2019.30'!$A:$B,2,0)</f>
        <v>#N/A</v>
      </c>
      <c r="AJ5006" s="39" t="e">
        <f>VLOOKUP(A5006,[2]修订!$B:$C,2,0)</f>
        <v>#N/A</v>
      </c>
    </row>
    <row r="5007" s="39" customFormat="1" spans="1:36">
      <c r="A5007" s="55">
        <v>331501045</v>
      </c>
      <c r="B5007" s="52" t="s">
        <v>8250</v>
      </c>
      <c r="C5007" s="52"/>
      <c r="D5007" s="52"/>
      <c r="E5007" s="56" t="s">
        <v>28</v>
      </c>
      <c r="F5007" s="56">
        <v>950</v>
      </c>
      <c r="G5007" s="52"/>
      <c r="H5007" s="47"/>
      <c r="I5007" s="44"/>
      <c r="J5007" s="39" t="e">
        <f>VLOOKUP(A5007,'[1]2019.11'!$A:$B,2,0)</f>
        <v>#N/A</v>
      </c>
      <c r="X5007" s="39" t="e">
        <f>VLOOKUP(A5007,'[1]2019.30'!$A:$B,2,0)</f>
        <v>#N/A</v>
      </c>
      <c r="AJ5007" s="39" t="e">
        <f>VLOOKUP(A5007,[2]修订!$B:$C,2,0)</f>
        <v>#N/A</v>
      </c>
    </row>
    <row r="5008" s="39" customFormat="1" ht="24" spans="1:36">
      <c r="A5008" s="55">
        <v>331501046</v>
      </c>
      <c r="B5008" s="52" t="s">
        <v>8251</v>
      </c>
      <c r="C5008" s="52"/>
      <c r="D5008" s="52"/>
      <c r="E5008" s="56" t="s">
        <v>28</v>
      </c>
      <c r="F5008" s="56">
        <v>3975</v>
      </c>
      <c r="G5008" s="52" t="s">
        <v>8252</v>
      </c>
      <c r="H5008" s="47" t="s">
        <v>35</v>
      </c>
      <c r="I5008" s="44"/>
      <c r="J5008" s="39" t="str">
        <f>VLOOKUP(A5008,'[1]2019.11'!$A:$B,2,0)</f>
        <v>骨盆骨折切开复位内固定术</v>
      </c>
      <c r="K5008" s="39">
        <f>IF(B5008=J5008,0,1)</f>
        <v>0</v>
      </c>
      <c r="L5008" s="39">
        <v>0</v>
      </c>
      <c r="M5008" s="39">
        <f>IF(C5008=L5008,0,1)</f>
        <v>0</v>
      </c>
      <c r="N5008" s="39" t="e">
        <f>VLOOKUP(A5008,'[1]2019.11'!$A:$D,4,0)</f>
        <v>#REF!</v>
      </c>
      <c r="O5008" s="39" t="e">
        <f>IF(D5008=N5008,0,1)</f>
        <v>#REF!</v>
      </c>
      <c r="P5008" s="39" t="str">
        <f>VLOOKUP(A5008:A5009,'[1]2019.11'!$A:$E,5,0)</f>
        <v>次</v>
      </c>
      <c r="Q5008" s="39">
        <f>IF(E5008=P5008,0,1)</f>
        <v>0</v>
      </c>
      <c r="R5008" s="39">
        <f>VLOOKUP(A5008,'[1]2019.11'!$A:$F,6,0)</f>
        <v>3975</v>
      </c>
      <c r="S5008" s="39">
        <f>IF(F5008=R5008,0,1)</f>
        <v>0</v>
      </c>
      <c r="V5008" s="39" t="s">
        <v>8252</v>
      </c>
      <c r="W5008" s="39">
        <f>IF(G5008=V5008,0,1)</f>
        <v>0</v>
      </c>
      <c r="X5008" s="39" t="e">
        <f>VLOOKUP(A5008,'[1]2019.30'!$A:$B,2,0)</f>
        <v>#N/A</v>
      </c>
      <c r="AJ5008" s="39" t="e">
        <f>VLOOKUP(A5008,[2]修订!$B:$C,2,0)</f>
        <v>#N/A</v>
      </c>
    </row>
    <row r="5009" s="39" customFormat="1" ht="48" spans="1:36">
      <c r="A5009" s="55">
        <v>331501047</v>
      </c>
      <c r="B5009" s="52" t="s">
        <v>8253</v>
      </c>
      <c r="C5009" s="52" t="s">
        <v>8254</v>
      </c>
      <c r="D5009" s="52"/>
      <c r="E5009" s="56" t="s">
        <v>28</v>
      </c>
      <c r="F5009" s="56">
        <v>2150</v>
      </c>
      <c r="G5009" s="52" t="s">
        <v>8255</v>
      </c>
      <c r="H5009" s="47"/>
      <c r="I5009" s="44"/>
      <c r="J5009" s="39" t="e">
        <f>VLOOKUP(A5009,'[1]2019.11'!$A:$B,2,0)</f>
        <v>#N/A</v>
      </c>
      <c r="X5009" s="39" t="e">
        <f>VLOOKUP(A5009,'[1]2019.30'!$A:$B,2,0)</f>
        <v>#N/A</v>
      </c>
      <c r="AJ5009" s="39" t="e">
        <f>VLOOKUP(A5009,[2]修订!$B:$C,2,0)</f>
        <v>#N/A</v>
      </c>
    </row>
    <row r="5010" s="39" customFormat="1" ht="24" spans="1:36">
      <c r="A5010" s="55">
        <v>331501048</v>
      </c>
      <c r="B5010" s="52" t="s">
        <v>8256</v>
      </c>
      <c r="C5010" s="52"/>
      <c r="D5010" s="52"/>
      <c r="E5010" s="56" t="s">
        <v>28</v>
      </c>
      <c r="F5010" s="56">
        <v>2300</v>
      </c>
      <c r="G5010" s="52" t="s">
        <v>8257</v>
      </c>
      <c r="H5010" s="47"/>
      <c r="I5010" s="44"/>
      <c r="J5010" s="39" t="e">
        <f>VLOOKUP(A5010,'[1]2019.11'!$A:$B,2,0)</f>
        <v>#N/A</v>
      </c>
      <c r="X5010" s="39" t="e">
        <f>VLOOKUP(A5010,'[1]2019.30'!$A:$B,2,0)</f>
        <v>#N/A</v>
      </c>
      <c r="AJ5010" s="39" t="e">
        <f>VLOOKUP(A5010,[2]修订!$B:$C,2,0)</f>
        <v>#N/A</v>
      </c>
    </row>
    <row r="5011" s="39" customFormat="1" ht="24" spans="1:36">
      <c r="A5011" s="55">
        <v>331501049</v>
      </c>
      <c r="B5011" s="52" t="s">
        <v>8258</v>
      </c>
      <c r="C5011" s="52" t="s">
        <v>8259</v>
      </c>
      <c r="D5011" s="52"/>
      <c r="E5011" s="56" t="s">
        <v>28</v>
      </c>
      <c r="F5011" s="56">
        <v>2300</v>
      </c>
      <c r="G5011" s="52" t="s">
        <v>8257</v>
      </c>
      <c r="H5011" s="47"/>
      <c r="I5011" s="44"/>
      <c r="J5011" s="39" t="e">
        <f>VLOOKUP(A5011,'[1]2019.11'!$A:$B,2,0)</f>
        <v>#N/A</v>
      </c>
      <c r="X5011" s="39" t="e">
        <f>VLOOKUP(A5011,'[1]2019.30'!$A:$B,2,0)</f>
        <v>#N/A</v>
      </c>
      <c r="AJ5011" s="39" t="e">
        <f>VLOOKUP(A5011,[2]修订!$B:$C,2,0)</f>
        <v>#N/A</v>
      </c>
    </row>
    <row r="5012" s="39" customFormat="1" ht="24" spans="1:36">
      <c r="A5012" s="55">
        <v>331501050</v>
      </c>
      <c r="B5012" s="52" t="s">
        <v>8260</v>
      </c>
      <c r="C5012" s="52" t="s">
        <v>8259</v>
      </c>
      <c r="D5012" s="52"/>
      <c r="E5012" s="56" t="s">
        <v>28</v>
      </c>
      <c r="F5012" s="56">
        <v>2300</v>
      </c>
      <c r="G5012" s="52" t="s">
        <v>8257</v>
      </c>
      <c r="H5012" s="47"/>
      <c r="I5012" s="44"/>
      <c r="J5012" s="39" t="e">
        <f>VLOOKUP(A5012,'[1]2019.11'!$A:$B,2,0)</f>
        <v>#N/A</v>
      </c>
      <c r="X5012" s="39" t="e">
        <f>VLOOKUP(A5012,'[1]2019.30'!$A:$B,2,0)</f>
        <v>#N/A</v>
      </c>
      <c r="AJ5012" s="39" t="e">
        <f>VLOOKUP(A5012,[2]修订!$B:$C,2,0)</f>
        <v>#N/A</v>
      </c>
    </row>
    <row r="5013" s="39" customFormat="1" ht="24" spans="1:36">
      <c r="A5013" s="55">
        <v>331501051</v>
      </c>
      <c r="B5013" s="52" t="s">
        <v>8261</v>
      </c>
      <c r="C5013" s="52"/>
      <c r="D5013" s="52"/>
      <c r="E5013" s="56" t="s">
        <v>28</v>
      </c>
      <c r="F5013" s="56">
        <v>2300</v>
      </c>
      <c r="G5013" s="52" t="s">
        <v>8262</v>
      </c>
      <c r="H5013" s="47"/>
      <c r="I5013" s="44"/>
      <c r="J5013" s="39" t="e">
        <f>VLOOKUP(A5013,'[1]2019.11'!$A:$B,2,0)</f>
        <v>#N/A</v>
      </c>
      <c r="X5013" s="39" t="e">
        <f>VLOOKUP(A5013,'[1]2019.30'!$A:$B,2,0)</f>
        <v>#N/A</v>
      </c>
      <c r="AJ5013" s="39" t="e">
        <f>VLOOKUP(A5013,[2]修订!$B:$C,2,0)</f>
        <v>#N/A</v>
      </c>
    </row>
    <row r="5014" s="39" customFormat="1" ht="24" spans="1:36">
      <c r="A5014" s="55">
        <v>331501052</v>
      </c>
      <c r="B5014" s="52" t="s">
        <v>8263</v>
      </c>
      <c r="C5014" s="52" t="s">
        <v>8264</v>
      </c>
      <c r="D5014" s="52"/>
      <c r="E5014" s="56" t="s">
        <v>28</v>
      </c>
      <c r="F5014" s="56">
        <v>2760</v>
      </c>
      <c r="G5014" s="52"/>
      <c r="H5014" s="47" t="s">
        <v>68</v>
      </c>
      <c r="I5014" s="44"/>
      <c r="J5014" s="39" t="e">
        <f>VLOOKUP(A5014,'[1]2019.11'!$A:$B,2,0)</f>
        <v>#N/A</v>
      </c>
      <c r="X5014" s="39" t="str">
        <f>VLOOKUP(A5014,'[1]2019.30'!$A:$B,2,0)</f>
        <v>脊柱椎间融合器植入植骨融合术</v>
      </c>
      <c r="Y5014" s="39">
        <f>IF(B5014=X5014,0,1)</f>
        <v>0</v>
      </c>
      <c r="Z5014" s="39" t="s">
        <v>8264</v>
      </c>
      <c r="AA5014" s="39">
        <f>IF(C5014=Z5014,0,1)</f>
        <v>0</v>
      </c>
      <c r="AB5014" s="39" t="e">
        <f>VLOOKUP(A5014,'[1]2019.30'!$A:$D,4,0)</f>
        <v>#REF!</v>
      </c>
      <c r="AC5014" s="39" t="e">
        <f>IF(D5014=AB5014,0,1)</f>
        <v>#REF!</v>
      </c>
      <c r="AD5014" s="39" t="str">
        <f>VLOOKUP(A5014,'[1]2019.30'!$A:$E,5,0)</f>
        <v>次</v>
      </c>
      <c r="AE5014" s="39">
        <f>IF(E5014=AD5014,0,1)</f>
        <v>0</v>
      </c>
      <c r="AF5014" s="39">
        <f>VLOOKUP(A5014,'[1]2019.30'!$A:$F,6,0)</f>
        <v>2760</v>
      </c>
      <c r="AG5014" s="39">
        <f>IF(F5014=AF5014,0,1)</f>
        <v>0</v>
      </c>
      <c r="AH5014" s="39">
        <v>0</v>
      </c>
      <c r="AI5014" s="39">
        <f>IF(G5014=AH5014,0,1)</f>
        <v>0</v>
      </c>
      <c r="AJ5014" s="39" t="e">
        <f>VLOOKUP(A5014,[2]修订!$B:$C,2,0)</f>
        <v>#N/A</v>
      </c>
    </row>
    <row r="5015" s="39" customFormat="1" spans="1:36">
      <c r="A5015" s="55">
        <v>331501053</v>
      </c>
      <c r="B5015" s="52" t="s">
        <v>8265</v>
      </c>
      <c r="C5015" s="52"/>
      <c r="D5015" s="52"/>
      <c r="E5015" s="56" t="s">
        <v>28</v>
      </c>
      <c r="F5015" s="56">
        <v>2300</v>
      </c>
      <c r="G5015" s="52"/>
      <c r="H5015" s="47"/>
      <c r="I5015" s="44"/>
      <c r="J5015" s="39" t="e">
        <f>VLOOKUP(A5015,'[1]2019.11'!$A:$B,2,0)</f>
        <v>#N/A</v>
      </c>
      <c r="X5015" s="39" t="e">
        <f>VLOOKUP(A5015,'[1]2019.30'!$A:$B,2,0)</f>
        <v>#N/A</v>
      </c>
      <c r="AJ5015" s="39" t="e">
        <f>VLOOKUP(A5015,[2]修订!$B:$C,2,0)</f>
        <v>#N/A</v>
      </c>
    </row>
    <row r="5016" s="39" customFormat="1" ht="27" spans="1:36">
      <c r="A5016" s="55">
        <v>331501054</v>
      </c>
      <c r="B5016" s="52" t="s">
        <v>8266</v>
      </c>
      <c r="C5016" s="52"/>
      <c r="D5016" s="52"/>
      <c r="E5016" s="56" t="s">
        <v>28</v>
      </c>
      <c r="F5016" s="56">
        <v>1755</v>
      </c>
      <c r="G5016" s="52"/>
      <c r="H5016" s="47" t="s">
        <v>40</v>
      </c>
      <c r="I5016" s="44"/>
      <c r="J5016" s="39" t="str">
        <f>VLOOKUP(A5016,'[1]2019.11'!$A:$B,2,0)</f>
        <v>脊柱内固定物取出术</v>
      </c>
      <c r="K5016" s="39">
        <f>IF(B5016=J5016,0,1)</f>
        <v>0</v>
      </c>
      <c r="L5016" s="39">
        <v>0</v>
      </c>
      <c r="M5016" s="39">
        <f>IF(C5016=L5016,0,1)</f>
        <v>0</v>
      </c>
      <c r="N5016" s="39" t="e">
        <f>VLOOKUP(A5016,'[1]2019.11'!$A:$D,4,0)</f>
        <v>#REF!</v>
      </c>
      <c r="O5016" s="39" t="e">
        <f>IF(D5016=N5016,0,1)</f>
        <v>#REF!</v>
      </c>
      <c r="P5016" s="39" t="str">
        <f>VLOOKUP(A5016:A5017,'[1]2019.11'!$A:$E,5,0)</f>
        <v>次</v>
      </c>
      <c r="Q5016" s="39">
        <f>IF(E5016=P5016,0,1)</f>
        <v>0</v>
      </c>
      <c r="R5016" s="39">
        <f>VLOOKUP(A5016,'[1]2019.11'!$A:$F,6,0)</f>
        <v>1690</v>
      </c>
      <c r="S5016" s="39">
        <f>IF(F5016=R5016,0,1)</f>
        <v>1</v>
      </c>
      <c r="T5016" s="39">
        <f>VLOOKUP(A5016,'[1]2019.30'!$A:$F,6,0)</f>
        <v>1755</v>
      </c>
      <c r="U5016" s="39">
        <f>IF(F5016=T5016,0,1)</f>
        <v>0</v>
      </c>
      <c r="V5016" s="39">
        <v>0</v>
      </c>
      <c r="W5016" s="39">
        <f>IF(G5016=V5016,0,1)</f>
        <v>0</v>
      </c>
      <c r="X5016" s="39" t="str">
        <f>VLOOKUP(A5016,'[1]2019.30'!$A:$B,2,0)</f>
        <v>脊柱内固定物取出术</v>
      </c>
      <c r="Y5016" s="39">
        <f t="shared" ref="Y5016:Y5021" si="1112">IF(B5016=X5016,0,1)</f>
        <v>0</v>
      </c>
      <c r="Z5016" s="39">
        <v>0</v>
      </c>
      <c r="AA5016" s="39">
        <f t="shared" ref="AA5016:AA5021" si="1113">IF(C5016=Z5016,0,1)</f>
        <v>0</v>
      </c>
      <c r="AB5016" s="39" t="e">
        <f>VLOOKUP(A5016,'[1]2019.30'!$A:$D,4,0)</f>
        <v>#REF!</v>
      </c>
      <c r="AC5016" s="39" t="e">
        <f t="shared" ref="AC5016:AC5021" si="1114">IF(D5016=AB5016,0,1)</f>
        <v>#REF!</v>
      </c>
      <c r="AD5016" s="39" t="str">
        <f>VLOOKUP(A5016,'[1]2019.30'!$A:$E,5,0)</f>
        <v>次</v>
      </c>
      <c r="AE5016" s="39">
        <f t="shared" ref="AE5016:AE5021" si="1115">IF(E5016=AD5016,0,1)</f>
        <v>0</v>
      </c>
      <c r="AF5016" s="39">
        <f>VLOOKUP(A5016,'[1]2019.30'!$A:$F,6,0)</f>
        <v>1755</v>
      </c>
      <c r="AG5016" s="39">
        <f t="shared" ref="AG5016:AG5021" si="1116">IF(F5016=AF5016,0,1)</f>
        <v>0</v>
      </c>
      <c r="AH5016" s="39">
        <v>0</v>
      </c>
      <c r="AI5016" s="39">
        <f>IF(G5016=AH5016,0,1)</f>
        <v>0</v>
      </c>
      <c r="AJ5016" s="39" t="e">
        <f>VLOOKUP(A5016,[2]修订!$B:$C,2,0)</f>
        <v>#N/A</v>
      </c>
    </row>
    <row r="5017" s="39" customFormat="1" ht="24" spans="1:36">
      <c r="A5017" s="55">
        <v>331501055</v>
      </c>
      <c r="B5017" s="52" t="s">
        <v>8267</v>
      </c>
      <c r="C5017" s="52"/>
      <c r="D5017" s="52"/>
      <c r="E5017" s="56" t="s">
        <v>28</v>
      </c>
      <c r="F5017" s="56">
        <v>2050</v>
      </c>
      <c r="G5017" s="52" t="s">
        <v>8268</v>
      </c>
      <c r="H5017" s="47"/>
      <c r="I5017" s="44"/>
      <c r="J5017" s="39" t="e">
        <f>VLOOKUP(A5017,'[1]2019.11'!$A:$B,2,0)</f>
        <v>#N/A</v>
      </c>
      <c r="X5017" s="39" t="e">
        <f>VLOOKUP(A5017,'[1]2019.30'!$A:$B,2,0)</f>
        <v>#N/A</v>
      </c>
      <c r="AJ5017" s="39" t="e">
        <f>VLOOKUP(A5017,[2]修订!$B:$C,2,0)</f>
        <v>#N/A</v>
      </c>
    </row>
    <row r="5018" s="39" customFormat="1" ht="24" spans="1:36">
      <c r="A5018" s="55">
        <v>331501056</v>
      </c>
      <c r="B5018" s="52" t="s">
        <v>8269</v>
      </c>
      <c r="C5018" s="52"/>
      <c r="D5018" s="52"/>
      <c r="E5018" s="56" t="s">
        <v>8270</v>
      </c>
      <c r="F5018" s="56">
        <v>1425</v>
      </c>
      <c r="G5018" s="52" t="s">
        <v>8271</v>
      </c>
      <c r="H5018" s="47" t="s">
        <v>35</v>
      </c>
      <c r="I5018" s="44"/>
      <c r="J5018" s="39" t="str">
        <f>VLOOKUP(A5018,'[1]2019.11'!$A:$B,2,0)</f>
        <v>经皮穿刺颈腰椎间盘切除术</v>
      </c>
      <c r="K5018" s="39">
        <f>IF(B5018=J5018,0,1)</f>
        <v>0</v>
      </c>
      <c r="L5018" s="39">
        <v>0</v>
      </c>
      <c r="M5018" s="39">
        <f>IF(C5018=L5018,0,1)</f>
        <v>0</v>
      </c>
      <c r="N5018" s="39" t="e">
        <f>VLOOKUP(A5018,'[1]2019.11'!$A:$D,4,0)</f>
        <v>#REF!</v>
      </c>
      <c r="O5018" s="39" t="e">
        <f>IF(D5018=N5018,0,1)</f>
        <v>#REF!</v>
      </c>
      <c r="P5018" s="39" t="str">
        <f>VLOOKUP(A5018:A5019,'[1]2019.11'!$A:$E,5,0)</f>
        <v>每节间盘</v>
      </c>
      <c r="Q5018" s="39">
        <f>IF(E5018=P5018,0,1)</f>
        <v>0</v>
      </c>
      <c r="R5018" s="39">
        <f>VLOOKUP(A5018,'[1]2019.11'!$A:$F,6,0)</f>
        <v>1425</v>
      </c>
      <c r="S5018" s="39">
        <f>IF(F5018=R5018,0,1)</f>
        <v>0</v>
      </c>
      <c r="V5018" s="39" t="s">
        <v>8271</v>
      </c>
      <c r="W5018" s="39">
        <f>IF(G5018=V5018,0,1)</f>
        <v>0</v>
      </c>
      <c r="X5018" s="39" t="e">
        <f>VLOOKUP(A5018,'[1]2019.30'!$A:$B,2,0)</f>
        <v>#N/A</v>
      </c>
      <c r="AJ5018" s="39" t="e">
        <f>VLOOKUP(A5018,[2]修订!$B:$C,2,0)</f>
        <v>#N/A</v>
      </c>
    </row>
    <row r="5019" s="39" customFormat="1" spans="1:36">
      <c r="A5019" s="55">
        <v>331501057</v>
      </c>
      <c r="B5019" s="52" t="s">
        <v>8272</v>
      </c>
      <c r="C5019" s="52"/>
      <c r="D5019" s="52" t="s">
        <v>8273</v>
      </c>
      <c r="E5019" s="56" t="s">
        <v>28</v>
      </c>
      <c r="F5019" s="56">
        <v>1700</v>
      </c>
      <c r="G5019" s="52"/>
      <c r="H5019" s="47"/>
      <c r="I5019" s="44"/>
      <c r="J5019" s="39" t="e">
        <f>VLOOKUP(A5019,'[1]2019.11'!$A:$B,2,0)</f>
        <v>#N/A</v>
      </c>
      <c r="X5019" s="39" t="e">
        <f>VLOOKUP(A5019,'[1]2019.30'!$A:$B,2,0)</f>
        <v>#N/A</v>
      </c>
      <c r="AJ5019" s="39" t="e">
        <f>VLOOKUP(A5019,[2]修订!$B:$C,2,0)</f>
        <v>#N/A</v>
      </c>
    </row>
    <row r="5020" s="39" customFormat="1" ht="27" spans="1:36">
      <c r="A5020" s="55">
        <v>331501058</v>
      </c>
      <c r="B5020" s="52" t="s">
        <v>8274</v>
      </c>
      <c r="C5020" s="52" t="s">
        <v>8275</v>
      </c>
      <c r="D5020" s="52"/>
      <c r="E5020" s="56" t="s">
        <v>8276</v>
      </c>
      <c r="F5020" s="56">
        <v>2300</v>
      </c>
      <c r="G5020" s="52" t="s">
        <v>8277</v>
      </c>
      <c r="H5020" s="47" t="s">
        <v>40</v>
      </c>
      <c r="I5020" s="44"/>
      <c r="J5020" s="39" t="str">
        <f>VLOOKUP(A5020,'[1]2019.11'!$A:$B,2,0)</f>
        <v>椎间盘微创消融术</v>
      </c>
      <c r="K5020" s="39">
        <f>IF(B5020=J5020,0,1)</f>
        <v>0</v>
      </c>
      <c r="L5020" s="39" t="s">
        <v>8275</v>
      </c>
      <c r="M5020" s="39">
        <f>IF(C5020=L5020,0,1)</f>
        <v>0</v>
      </c>
      <c r="N5020" s="39" t="e">
        <f>VLOOKUP(A5020,'[1]2019.11'!$A:$D,4,0)</f>
        <v>#REF!</v>
      </c>
      <c r="O5020" s="39" t="e">
        <f>IF(D5020=N5020,0,1)</f>
        <v>#REF!</v>
      </c>
      <c r="P5020" s="39" t="str">
        <f>VLOOKUP(A5020:A5021,'[1]2019.11'!$A:$E,5,0)</f>
        <v>每间盘</v>
      </c>
      <c r="Q5020" s="39">
        <f>IF(E5020=P5020,0,1)</f>
        <v>0</v>
      </c>
      <c r="R5020" s="39">
        <f>VLOOKUP(A5020,'[1]2019.11'!$A:$F,6,0)</f>
        <v>2210</v>
      </c>
      <c r="S5020" s="39">
        <f>IF(F5020=R5020,0,1)</f>
        <v>1</v>
      </c>
      <c r="T5020" s="39">
        <f>VLOOKUP(A5020,'[1]2019.30'!$A:$F,6,0)</f>
        <v>2300</v>
      </c>
      <c r="U5020" s="39">
        <f>IF(F5020=T5020,0,1)</f>
        <v>0</v>
      </c>
      <c r="V5020" s="39" t="s">
        <v>8277</v>
      </c>
      <c r="W5020" s="39">
        <f>IF(G5020=V5020,0,1)</f>
        <v>0</v>
      </c>
      <c r="X5020" s="39" t="str">
        <f>VLOOKUP(A5020,'[1]2019.30'!$A:$B,2,0)</f>
        <v>椎间盘微创消融术</v>
      </c>
      <c r="Y5020" s="39">
        <f t="shared" si="1112"/>
        <v>0</v>
      </c>
      <c r="Z5020" s="39" t="s">
        <v>8275</v>
      </c>
      <c r="AA5020" s="39">
        <f t="shared" si="1113"/>
        <v>0</v>
      </c>
      <c r="AB5020" s="39" t="e">
        <f>VLOOKUP(A5020,'[1]2019.30'!$A:$D,4,0)</f>
        <v>#REF!</v>
      </c>
      <c r="AC5020" s="39" t="e">
        <f t="shared" si="1114"/>
        <v>#REF!</v>
      </c>
      <c r="AD5020" s="39" t="str">
        <f>VLOOKUP(A5020,'[1]2019.30'!$A:$E,5,0)</f>
        <v>每间盘</v>
      </c>
      <c r="AE5020" s="39">
        <f t="shared" si="1115"/>
        <v>0</v>
      </c>
      <c r="AF5020" s="39">
        <f>VLOOKUP(A5020,'[1]2019.30'!$A:$F,6,0)</f>
        <v>2300</v>
      </c>
      <c r="AG5020" s="39">
        <f t="shared" si="1116"/>
        <v>0</v>
      </c>
      <c r="AH5020" s="39" t="s">
        <v>8277</v>
      </c>
      <c r="AI5020" s="39">
        <f>IF(G5020=AH5020,0,1)</f>
        <v>0</v>
      </c>
      <c r="AJ5020" s="39" t="e">
        <f>VLOOKUP(A5020,[2]修订!$B:$C,2,0)</f>
        <v>#N/A</v>
      </c>
    </row>
    <row r="5021" s="39" customFormat="1" ht="40.5" spans="1:36">
      <c r="A5021" s="55">
        <v>331501059</v>
      </c>
      <c r="B5021" s="52" t="s">
        <v>8278</v>
      </c>
      <c r="C5021" s="52" t="s">
        <v>8279</v>
      </c>
      <c r="D5021" s="52"/>
      <c r="E5021" s="56" t="s">
        <v>8280</v>
      </c>
      <c r="F5021" s="62">
        <v>3000</v>
      </c>
      <c r="G5021" s="52" t="s">
        <v>8281</v>
      </c>
      <c r="H5021" s="47" t="s">
        <v>593</v>
      </c>
      <c r="I5021" s="44"/>
      <c r="J5021" s="39" t="str">
        <f>VLOOKUP(A5021,'[1]2019.11'!$A:$B,2,0)</f>
        <v>经皮椎体成形术</v>
      </c>
      <c r="K5021" s="39">
        <f>IF(B5021=J5021,0,1)</f>
        <v>0</v>
      </c>
      <c r="L5021" s="39" t="s">
        <v>8279</v>
      </c>
      <c r="M5021" s="39">
        <f>IF(C5021=L5021,0,1)</f>
        <v>0</v>
      </c>
      <c r="N5021" s="39" t="e">
        <f>VLOOKUP(A5021,'[1]2019.11'!$A:$D,4,0)</f>
        <v>#REF!</v>
      </c>
      <c r="O5021" s="39" t="e">
        <f>IF(D5021=N5021,0,1)</f>
        <v>#REF!</v>
      </c>
      <c r="P5021" s="39" t="str">
        <f>VLOOKUP(A5021:A5022,'[1]2019.11'!$A:$E,5,0)</f>
        <v>每椎体</v>
      </c>
      <c r="Q5021" s="39">
        <f>IF(E5021=P5021,0,1)</f>
        <v>0</v>
      </c>
      <c r="R5021" s="39">
        <f>VLOOKUP(A5021,'[1]2019.11'!$A:$F,6,0)</f>
        <v>2470</v>
      </c>
      <c r="S5021" s="39">
        <f>IF(F5021=R5021,0,1)</f>
        <v>1</v>
      </c>
      <c r="T5021" s="39">
        <f>VLOOKUP(A5021,'[1]2019.30'!$A:$F,6,0)</f>
        <v>2600</v>
      </c>
      <c r="U5021" s="39">
        <f>IF(F5021=T5021,0,1)</f>
        <v>1</v>
      </c>
      <c r="V5021" s="39" t="s">
        <v>8282</v>
      </c>
      <c r="W5021" s="39">
        <f>IF(G5021=V5021,0,1)</f>
        <v>1</v>
      </c>
      <c r="X5021" s="39" t="str">
        <f>VLOOKUP(A5021,'[1]2019.30'!$A:$B,2,0)</f>
        <v>经皮椎体成形术</v>
      </c>
      <c r="Y5021" s="39">
        <f t="shared" si="1112"/>
        <v>0</v>
      </c>
      <c r="Z5021" s="39" t="s">
        <v>8279</v>
      </c>
      <c r="AA5021" s="39">
        <f t="shared" si="1113"/>
        <v>0</v>
      </c>
      <c r="AB5021" s="39" t="e">
        <f>VLOOKUP(A5021,'[1]2019.30'!$A:$D,4,0)</f>
        <v>#REF!</v>
      </c>
      <c r="AC5021" s="39" t="e">
        <f t="shared" si="1114"/>
        <v>#REF!</v>
      </c>
      <c r="AD5021" s="39" t="str">
        <f>VLOOKUP(A5021,'[1]2019.30'!$A:$E,5,0)</f>
        <v>每椎体</v>
      </c>
      <c r="AE5021" s="39">
        <f t="shared" si="1115"/>
        <v>0</v>
      </c>
      <c r="AF5021" s="39">
        <f>VLOOKUP(A5021,'[1]2019.30'!$A:$F,6,0)</f>
        <v>2600</v>
      </c>
      <c r="AG5021" s="39">
        <f t="shared" si="1116"/>
        <v>1</v>
      </c>
      <c r="AH5021" s="39" t="s">
        <v>8282</v>
      </c>
      <c r="AI5021" s="39">
        <f>IF(G5021=AH5021,0,1)</f>
        <v>1</v>
      </c>
      <c r="AJ5021" s="39" t="e">
        <f>VLOOKUP(A5021,[2]修订!$B:$C,2,0)</f>
        <v>#N/A</v>
      </c>
    </row>
    <row r="5022" s="39" customFormat="1" spans="1:36">
      <c r="A5022" s="55">
        <v>331501060</v>
      </c>
      <c r="B5022" s="52" t="s">
        <v>8283</v>
      </c>
      <c r="C5022" s="52" t="s">
        <v>8284</v>
      </c>
      <c r="D5022" s="52" t="s">
        <v>8181</v>
      </c>
      <c r="E5022" s="56" t="s">
        <v>8280</v>
      </c>
      <c r="F5022" s="56">
        <v>2350</v>
      </c>
      <c r="G5022" s="52" t="s">
        <v>8282</v>
      </c>
      <c r="H5022" s="47"/>
      <c r="I5022" s="44"/>
      <c r="J5022" s="39" t="e">
        <f>VLOOKUP(A5022,'[1]2019.11'!$A:$B,2,0)</f>
        <v>#N/A</v>
      </c>
      <c r="X5022" s="39" t="e">
        <f>VLOOKUP(A5022,'[1]2019.30'!$A:$B,2,0)</f>
        <v>#N/A</v>
      </c>
      <c r="AJ5022" s="39" t="e">
        <f>VLOOKUP(A5022,[2]修订!$B:$C,2,0)</f>
        <v>#N/A</v>
      </c>
    </row>
    <row r="5023" s="39" customFormat="1" ht="24" spans="1:36">
      <c r="A5023" s="55">
        <v>331501061</v>
      </c>
      <c r="B5023" s="52" t="s">
        <v>8285</v>
      </c>
      <c r="C5023" s="52"/>
      <c r="D5023" s="52" t="s">
        <v>8286</v>
      </c>
      <c r="E5023" s="56" t="s">
        <v>28</v>
      </c>
      <c r="F5023" s="56" t="s">
        <v>48</v>
      </c>
      <c r="G5023" s="52"/>
      <c r="H5023" s="57" t="s">
        <v>404</v>
      </c>
      <c r="I5023" s="39">
        <v>1900</v>
      </c>
      <c r="J5023" s="39" t="e">
        <f>VLOOKUP(A5023,'[1]2019.11'!$A:$B,2,0)</f>
        <v>#N/A</v>
      </c>
      <c r="X5023" s="39" t="e">
        <f>VLOOKUP(A5023,'[1]2019.30'!$A:$B,2,0)</f>
        <v>#N/A</v>
      </c>
      <c r="AJ5023" s="39" t="e">
        <f>VLOOKUP(A5023,[2]修订!$B:$C,2,0)</f>
        <v>#N/A</v>
      </c>
    </row>
    <row r="5024" s="39" customFormat="1" ht="132" spans="1:36">
      <c r="A5024" s="55">
        <v>331501062</v>
      </c>
      <c r="B5024" s="52" t="s">
        <v>8287</v>
      </c>
      <c r="C5024" s="52" t="s">
        <v>8288</v>
      </c>
      <c r="D5024" s="52"/>
      <c r="E5024" s="56" t="s">
        <v>6396</v>
      </c>
      <c r="F5024" s="56" t="s">
        <v>48</v>
      </c>
      <c r="G5024" s="52"/>
      <c r="H5024" s="57" t="s">
        <v>159</v>
      </c>
      <c r="J5024" s="39" t="e">
        <f>VLOOKUP(A5024,'[1]2019.11'!$A:$B,2,0)</f>
        <v>#N/A</v>
      </c>
      <c r="X5024" s="39" t="e">
        <f>VLOOKUP(A5024,'[1]2019.30'!$A:$B,2,0)</f>
        <v>#N/A</v>
      </c>
      <c r="AJ5024" s="39" t="e">
        <f>VLOOKUP(A5024,[2]修订!$B:$C,2,0)</f>
        <v>#N/A</v>
      </c>
    </row>
    <row r="5025" s="39" customFormat="1" ht="84" spans="1:36">
      <c r="A5025" s="55">
        <v>331501063</v>
      </c>
      <c r="B5025" s="52" t="s">
        <v>8289</v>
      </c>
      <c r="C5025" s="52" t="s">
        <v>8290</v>
      </c>
      <c r="D5025" s="52" t="s">
        <v>8291</v>
      </c>
      <c r="E5025" s="56" t="s">
        <v>28</v>
      </c>
      <c r="F5025" s="56" t="s">
        <v>48</v>
      </c>
      <c r="G5025" s="52"/>
      <c r="H5025" s="57" t="s">
        <v>159</v>
      </c>
      <c r="I5025" s="39">
        <v>8000</v>
      </c>
      <c r="J5025" s="39" t="e">
        <f>VLOOKUP(A5025,'[1]2019.11'!$A:$B,2,0)</f>
        <v>#N/A</v>
      </c>
      <c r="X5025" s="39" t="e">
        <f>VLOOKUP(A5025,'[1]2019.30'!$A:$B,2,0)</f>
        <v>#N/A</v>
      </c>
      <c r="AJ5025" s="39" t="e">
        <f>VLOOKUP(A5025,[2]修订!$B:$C,2,0)</f>
        <v>#N/A</v>
      </c>
    </row>
    <row r="5026" s="39" customFormat="1" ht="60" spans="1:36">
      <c r="A5026" s="55">
        <v>331501064</v>
      </c>
      <c r="B5026" s="52" t="s">
        <v>8292</v>
      </c>
      <c r="C5026" s="52" t="s">
        <v>8293</v>
      </c>
      <c r="D5026" s="52"/>
      <c r="E5026" s="56" t="s">
        <v>28</v>
      </c>
      <c r="F5026" s="56" t="s">
        <v>48</v>
      </c>
      <c r="G5026" s="52"/>
      <c r="H5026" s="57" t="s">
        <v>62</v>
      </c>
      <c r="I5026" s="39">
        <v>3000</v>
      </c>
      <c r="J5026" s="39" t="e">
        <f>VLOOKUP(A5026,'[1]2019.11'!$A:$B,2,0)</f>
        <v>#N/A</v>
      </c>
      <c r="X5026" s="39" t="e">
        <f>VLOOKUP(A5026,'[1]2019.30'!$A:$B,2,0)</f>
        <v>#N/A</v>
      </c>
      <c r="AJ5026" s="39" t="e">
        <f>VLOOKUP(A5026,[2]修订!$B:$C,2,0)</f>
        <v>#N/A</v>
      </c>
    </row>
    <row r="5027" s="39" customFormat="1" ht="72" spans="1:36">
      <c r="A5027" s="55">
        <v>331501065</v>
      </c>
      <c r="B5027" s="52" t="s">
        <v>8294</v>
      </c>
      <c r="C5027" s="52" t="s">
        <v>8295</v>
      </c>
      <c r="D5027" s="52"/>
      <c r="E5027" s="56" t="s">
        <v>28</v>
      </c>
      <c r="F5027" s="56" t="s">
        <v>48</v>
      </c>
      <c r="G5027" s="52"/>
      <c r="H5027" s="57" t="s">
        <v>62</v>
      </c>
      <c r="I5027" s="39">
        <v>5500</v>
      </c>
      <c r="J5027" s="39" t="e">
        <f>VLOOKUP(A5027,'[1]2019.11'!$A:$B,2,0)</f>
        <v>#N/A</v>
      </c>
      <c r="X5027" s="39" t="e">
        <f>VLOOKUP(A5027,'[1]2019.30'!$A:$B,2,0)</f>
        <v>#N/A</v>
      </c>
      <c r="AJ5027" s="39" t="e">
        <f>VLOOKUP(A5027,[2]修订!$B:$C,2,0)</f>
        <v>#N/A</v>
      </c>
    </row>
    <row r="5028" s="39" customFormat="1" ht="84" spans="1:36">
      <c r="A5028" s="55">
        <v>331501066</v>
      </c>
      <c r="B5028" s="52" t="s">
        <v>8296</v>
      </c>
      <c r="C5028" s="52" t="s">
        <v>8297</v>
      </c>
      <c r="D5028" s="52"/>
      <c r="E5028" s="56" t="s">
        <v>28</v>
      </c>
      <c r="F5028" s="56" t="s">
        <v>48</v>
      </c>
      <c r="G5028" s="52"/>
      <c r="H5028" s="57" t="s">
        <v>62</v>
      </c>
      <c r="I5028" s="39">
        <v>4500</v>
      </c>
      <c r="J5028" s="39" t="e">
        <f>VLOOKUP(A5028,'[1]2019.11'!$A:$B,2,0)</f>
        <v>#N/A</v>
      </c>
      <c r="X5028" s="39" t="e">
        <f>VLOOKUP(A5028,'[1]2019.30'!$A:$B,2,0)</f>
        <v>#N/A</v>
      </c>
      <c r="AJ5028" s="39" t="e">
        <f>VLOOKUP(A5028,[2]修订!$B:$C,2,0)</f>
        <v>#N/A</v>
      </c>
    </row>
    <row r="5029" s="39" customFormat="1" ht="36" spans="1:36">
      <c r="A5029" s="55">
        <v>331501067</v>
      </c>
      <c r="B5029" s="52" t="s">
        <v>8298</v>
      </c>
      <c r="C5029" s="52" t="s">
        <v>8299</v>
      </c>
      <c r="D5029" s="52"/>
      <c r="E5029" s="56" t="s">
        <v>28</v>
      </c>
      <c r="F5029" s="56" t="s">
        <v>48</v>
      </c>
      <c r="G5029" s="52" t="s">
        <v>8300</v>
      </c>
      <c r="H5029" s="57" t="s">
        <v>62</v>
      </c>
      <c r="J5029" s="39" t="e">
        <f>VLOOKUP(A5029,'[1]2019.11'!$A:$B,2,0)</f>
        <v>#N/A</v>
      </c>
      <c r="X5029" s="39" t="e">
        <f>VLOOKUP(A5029,'[1]2019.30'!$A:$B,2,0)</f>
        <v>#N/A</v>
      </c>
      <c r="AJ5029" s="39" t="e">
        <f>VLOOKUP(A5029,[2]修订!$B:$C,2,0)</f>
        <v>#N/A</v>
      </c>
    </row>
    <row r="5030" s="39" customFormat="1" spans="1:36">
      <c r="A5030" s="55">
        <v>331502</v>
      </c>
      <c r="B5030" s="52" t="s">
        <v>8301</v>
      </c>
      <c r="C5030" s="52"/>
      <c r="D5030" s="52" t="s">
        <v>5958</v>
      </c>
      <c r="E5030" s="56"/>
      <c r="F5030" s="56"/>
      <c r="G5030" s="52"/>
      <c r="H5030" s="47"/>
      <c r="I5030" s="44"/>
      <c r="J5030" s="39" t="str">
        <f>VLOOKUP(A5030,'[1]2019.11'!$A:$B,2,0)</f>
        <v>胸廓与周围神经手术</v>
      </c>
      <c r="K5030" s="39">
        <f>IF(B5030=J5030,0,1)</f>
        <v>0</v>
      </c>
      <c r="L5030" s="39">
        <v>0</v>
      </c>
      <c r="M5030" s="39">
        <f>IF(C5030=L5030,0,1)</f>
        <v>0</v>
      </c>
      <c r="N5030" s="39" t="str">
        <f>VLOOKUP(A5030,'[1]2019.11'!$A:$D,4,0)</f>
        <v>特殊缝线</v>
      </c>
      <c r="O5030" s="39">
        <f>IF(D5030=N5030,0,1)</f>
        <v>0</v>
      </c>
      <c r="P5030" s="39" t="e">
        <f>VLOOKUP(A5030:A5031,'[1]2019.11'!$A:$E,5,0)</f>
        <v>#REF!</v>
      </c>
      <c r="Q5030" s="39" t="e">
        <f>IF(E5030=P5030,0,1)</f>
        <v>#REF!</v>
      </c>
      <c r="R5030" s="39" t="e">
        <f>VLOOKUP(A5030,'[1]2019.11'!$A:$F,6,0)</f>
        <v>#REF!</v>
      </c>
      <c r="S5030" s="39" t="e">
        <f>IF(F5030=R5030,0,1)</f>
        <v>#REF!</v>
      </c>
      <c r="V5030" s="39">
        <v>0</v>
      </c>
      <c r="W5030" s="39">
        <f>IF(G5030=V5030,0,1)</f>
        <v>0</v>
      </c>
      <c r="X5030" s="39" t="str">
        <f>VLOOKUP(A5030,'[1]2019.30'!$A:$B,2,0)</f>
        <v>胸廓与周围神经手术</v>
      </c>
      <c r="Y5030" s="39">
        <f t="shared" ref="Y5030:Y5035" si="1117">IF(B5030=X5030,0,1)</f>
        <v>0</v>
      </c>
      <c r="Z5030" s="39">
        <v>0</v>
      </c>
      <c r="AA5030" s="39">
        <f t="shared" ref="AA5030:AA5035" si="1118">IF(C5030=Z5030,0,1)</f>
        <v>0</v>
      </c>
      <c r="AB5030" s="39" t="str">
        <f>VLOOKUP(A5030,'[1]2019.30'!$A:$D,4,0)</f>
        <v>特殊缝线</v>
      </c>
      <c r="AC5030" s="39">
        <f t="shared" ref="AC5030:AC5035" si="1119">IF(D5030=AB5030,0,1)</f>
        <v>0</v>
      </c>
      <c r="AD5030" s="39" t="e">
        <f>VLOOKUP(A5030,'[1]2019.30'!$A:$E,5,0)</f>
        <v>#REF!</v>
      </c>
      <c r="AE5030" s="39" t="e">
        <f t="shared" ref="AE5030:AE5035" si="1120">IF(E5030=AD5030,0,1)</f>
        <v>#REF!</v>
      </c>
      <c r="AF5030" s="39" t="e">
        <f>VLOOKUP(A5030,'[1]2019.30'!$A:$F,6,0)</f>
        <v>#REF!</v>
      </c>
      <c r="AG5030" s="39" t="e">
        <f t="shared" ref="AG5030:AG5035" si="1121">IF(F5030=AF5030,0,1)</f>
        <v>#REF!</v>
      </c>
      <c r="AH5030" s="39">
        <v>0</v>
      </c>
      <c r="AI5030" s="39">
        <f>IF(G5030=AH5030,0,1)</f>
        <v>0</v>
      </c>
      <c r="AJ5030" s="39" t="e">
        <f>VLOOKUP(A5030,[2]修订!$B:$C,2,0)</f>
        <v>#N/A</v>
      </c>
    </row>
    <row r="5031" s="39" customFormat="1" ht="24" spans="1:36">
      <c r="A5031" s="55">
        <v>331502001</v>
      </c>
      <c r="B5031" s="52" t="s">
        <v>8302</v>
      </c>
      <c r="C5031" s="52" t="s">
        <v>8303</v>
      </c>
      <c r="D5031" s="52"/>
      <c r="E5031" s="56" t="s">
        <v>28</v>
      </c>
      <c r="F5031" s="56">
        <v>1500</v>
      </c>
      <c r="G5031" s="52" t="s">
        <v>8304</v>
      </c>
      <c r="H5031" s="47"/>
      <c r="I5031" s="44"/>
      <c r="J5031" s="39" t="e">
        <f>VLOOKUP(A5031,'[1]2019.11'!$A:$B,2,0)</f>
        <v>#N/A</v>
      </c>
      <c r="X5031" s="39" t="e">
        <f>VLOOKUP(A5031,'[1]2019.30'!$A:$B,2,0)</f>
        <v>#N/A</v>
      </c>
      <c r="AJ5031" s="39" t="e">
        <f>VLOOKUP(A5031,[2]修订!$B:$C,2,0)</f>
        <v>#N/A</v>
      </c>
    </row>
    <row r="5032" s="39" customFormat="1" ht="24" spans="1:36">
      <c r="A5032" s="55">
        <v>331502002</v>
      </c>
      <c r="B5032" s="52" t="s">
        <v>8305</v>
      </c>
      <c r="C5032" s="52"/>
      <c r="D5032" s="52"/>
      <c r="E5032" s="56" t="s">
        <v>28</v>
      </c>
      <c r="F5032" s="56">
        <v>1550</v>
      </c>
      <c r="G5032" s="52"/>
      <c r="H5032" s="47"/>
      <c r="I5032" s="44"/>
      <c r="J5032" s="39" t="e">
        <f>VLOOKUP(A5032,'[1]2019.11'!$A:$B,2,0)</f>
        <v>#N/A</v>
      </c>
      <c r="X5032" s="39" t="e">
        <f>VLOOKUP(A5032,'[1]2019.30'!$A:$B,2,0)</f>
        <v>#N/A</v>
      </c>
      <c r="AJ5032" s="39" t="e">
        <f>VLOOKUP(A5032,[2]修订!$B:$C,2,0)</f>
        <v>#N/A</v>
      </c>
    </row>
    <row r="5033" s="39" customFormat="1" ht="24" spans="1:36">
      <c r="A5033" s="55">
        <v>331502003</v>
      </c>
      <c r="B5033" s="52" t="s">
        <v>8306</v>
      </c>
      <c r="C5033" s="52" t="s">
        <v>8307</v>
      </c>
      <c r="D5033" s="52"/>
      <c r="E5033" s="56" t="s">
        <v>28</v>
      </c>
      <c r="F5033" s="56">
        <v>1750</v>
      </c>
      <c r="G5033" s="52"/>
      <c r="H5033" s="47"/>
      <c r="I5033" s="44"/>
      <c r="J5033" s="39" t="e">
        <f>VLOOKUP(A5033,'[1]2019.11'!$A:$B,2,0)</f>
        <v>#N/A</v>
      </c>
      <c r="X5033" s="39" t="e">
        <f>VLOOKUP(A5033,'[1]2019.30'!$A:$B,2,0)</f>
        <v>#N/A</v>
      </c>
      <c r="AJ5033" s="39" t="e">
        <f>VLOOKUP(A5033,[2]修订!$B:$C,2,0)</f>
        <v>#N/A</v>
      </c>
    </row>
    <row r="5034" s="39" customFormat="1" ht="24" spans="1:36">
      <c r="A5034" s="55">
        <v>331502004</v>
      </c>
      <c r="B5034" s="52" t="s">
        <v>8308</v>
      </c>
      <c r="C5034" s="52" t="s">
        <v>8309</v>
      </c>
      <c r="D5034" s="52"/>
      <c r="E5034" s="56" t="s">
        <v>28</v>
      </c>
      <c r="F5034" s="56">
        <v>2475</v>
      </c>
      <c r="G5034" s="52" t="s">
        <v>8310</v>
      </c>
      <c r="H5034" s="47" t="s">
        <v>68</v>
      </c>
      <c r="I5034" s="44"/>
      <c r="J5034" s="39" t="e">
        <f>VLOOKUP(A5034,'[1]2019.11'!$A:$B,2,0)</f>
        <v>#N/A</v>
      </c>
      <c r="X5034" s="39" t="str">
        <f>VLOOKUP(A5034,'[1]2019.30'!$A:$B,2,0)</f>
        <v>臂丛神经损伤神经移位术</v>
      </c>
      <c r="Y5034" s="39">
        <f t="shared" si="1117"/>
        <v>0</v>
      </c>
      <c r="Z5034" s="39" t="s">
        <v>8309</v>
      </c>
      <c r="AA5034" s="39">
        <f t="shared" si="1118"/>
        <v>0</v>
      </c>
      <c r="AB5034" s="39" t="e">
        <f>VLOOKUP(A5034,'[1]2019.30'!$A:$D,4,0)</f>
        <v>#REF!</v>
      </c>
      <c r="AC5034" s="39" t="e">
        <f t="shared" si="1119"/>
        <v>#REF!</v>
      </c>
      <c r="AD5034" s="39" t="str">
        <f>VLOOKUP(A5034,'[1]2019.30'!$A:$E,5,0)</f>
        <v>次</v>
      </c>
      <c r="AE5034" s="39">
        <f t="shared" si="1120"/>
        <v>0</v>
      </c>
      <c r="AF5034" s="39">
        <f>VLOOKUP(A5034,'[1]2019.30'!$A:$F,6,0)</f>
        <v>2475</v>
      </c>
      <c r="AG5034" s="39">
        <f t="shared" si="1121"/>
        <v>0</v>
      </c>
      <c r="AH5034" s="39" t="s">
        <v>8310</v>
      </c>
      <c r="AI5034" s="39">
        <f>IF(G5034=AH5034,0,1)</f>
        <v>0</v>
      </c>
      <c r="AJ5034" s="39" t="e">
        <f>VLOOKUP(A5034,[2]修订!$B:$C,2,0)</f>
        <v>#N/A</v>
      </c>
    </row>
    <row r="5035" s="39" customFormat="1" spans="1:36">
      <c r="A5035" s="55">
        <v>331502005</v>
      </c>
      <c r="B5035" s="52" t="s">
        <v>8311</v>
      </c>
      <c r="C5035" s="52" t="s">
        <v>8312</v>
      </c>
      <c r="D5035" s="52"/>
      <c r="E5035" s="56" t="s">
        <v>28</v>
      </c>
      <c r="F5035" s="56">
        <v>1115</v>
      </c>
      <c r="G5035" s="52"/>
      <c r="H5035" s="47" t="s">
        <v>68</v>
      </c>
      <c r="I5035" s="44"/>
      <c r="J5035" s="39" t="e">
        <f>VLOOKUP(A5035,'[1]2019.11'!$A:$B,2,0)</f>
        <v>#N/A</v>
      </c>
      <c r="X5035" s="39" t="str">
        <f>VLOOKUP(A5035,'[1]2019.30'!$A:$B,2,0)</f>
        <v>神经吻合术</v>
      </c>
      <c r="Y5035" s="39">
        <f t="shared" si="1117"/>
        <v>0</v>
      </c>
      <c r="Z5035" s="39" t="s">
        <v>8312</v>
      </c>
      <c r="AA5035" s="39">
        <f t="shared" si="1118"/>
        <v>0</v>
      </c>
      <c r="AB5035" s="39" t="e">
        <f>VLOOKUP(A5035,'[1]2019.30'!$A:$D,4,0)</f>
        <v>#REF!</v>
      </c>
      <c r="AC5035" s="39" t="e">
        <f t="shared" si="1119"/>
        <v>#REF!</v>
      </c>
      <c r="AD5035" s="39" t="str">
        <f>VLOOKUP(A5035,'[1]2019.30'!$A:$E,5,0)</f>
        <v>次</v>
      </c>
      <c r="AE5035" s="39">
        <f t="shared" si="1120"/>
        <v>0</v>
      </c>
      <c r="AF5035" s="39">
        <f>VLOOKUP(A5035,'[1]2019.30'!$A:$F,6,0)</f>
        <v>1115</v>
      </c>
      <c r="AG5035" s="39">
        <f t="shared" si="1121"/>
        <v>0</v>
      </c>
      <c r="AH5035" s="39">
        <v>0</v>
      </c>
      <c r="AI5035" s="39">
        <f>IF(G5035=AH5035,0,1)</f>
        <v>0</v>
      </c>
      <c r="AJ5035" s="39" t="e">
        <f>VLOOKUP(A5035,[2]修订!$B:$C,2,0)</f>
        <v>#N/A</v>
      </c>
    </row>
    <row r="5036" s="39" customFormat="1" spans="1:36">
      <c r="A5036" s="55">
        <v>331502006</v>
      </c>
      <c r="B5036" s="52" t="s">
        <v>8313</v>
      </c>
      <c r="C5036" s="52"/>
      <c r="D5036" s="52" t="s">
        <v>8314</v>
      </c>
      <c r="E5036" s="56" t="s">
        <v>28</v>
      </c>
      <c r="F5036" s="56">
        <v>950</v>
      </c>
      <c r="G5036" s="52"/>
      <c r="H5036" s="47"/>
      <c r="I5036" s="44"/>
      <c r="J5036" s="39" t="e">
        <f>VLOOKUP(A5036,'[1]2019.11'!$A:$B,2,0)</f>
        <v>#N/A</v>
      </c>
      <c r="X5036" s="39" t="e">
        <f>VLOOKUP(A5036,'[1]2019.30'!$A:$B,2,0)</f>
        <v>#N/A</v>
      </c>
      <c r="AJ5036" s="39" t="e">
        <f>VLOOKUP(A5036,[2]修订!$B:$C,2,0)</f>
        <v>#N/A</v>
      </c>
    </row>
    <row r="5037" s="39" customFormat="1" spans="1:36">
      <c r="A5037" s="55">
        <v>331502007</v>
      </c>
      <c r="B5037" s="52" t="s">
        <v>8315</v>
      </c>
      <c r="C5037" s="52" t="s">
        <v>8312</v>
      </c>
      <c r="D5037" s="52"/>
      <c r="E5037" s="56" t="s">
        <v>28</v>
      </c>
      <c r="F5037" s="56">
        <v>1550</v>
      </c>
      <c r="G5037" s="52"/>
      <c r="H5037" s="47"/>
      <c r="I5037" s="44"/>
      <c r="J5037" s="39" t="e">
        <f>VLOOKUP(A5037,'[1]2019.11'!$A:$B,2,0)</f>
        <v>#N/A</v>
      </c>
      <c r="X5037" s="39" t="e">
        <f>VLOOKUP(A5037,'[1]2019.30'!$A:$B,2,0)</f>
        <v>#N/A</v>
      </c>
      <c r="AJ5037" s="39" t="e">
        <f>VLOOKUP(A5037,[2]修订!$B:$C,2,0)</f>
        <v>#N/A</v>
      </c>
    </row>
    <row r="5038" s="39" customFormat="1" ht="40.5" spans="1:36">
      <c r="A5038" s="55">
        <v>331502008</v>
      </c>
      <c r="B5038" s="52" t="s">
        <v>8316</v>
      </c>
      <c r="C5038" s="52" t="s">
        <v>8317</v>
      </c>
      <c r="D5038" s="52"/>
      <c r="E5038" s="56" t="s">
        <v>28</v>
      </c>
      <c r="F5038" s="62">
        <v>2000</v>
      </c>
      <c r="G5038" s="52"/>
      <c r="H5038" s="47" t="s">
        <v>3381</v>
      </c>
      <c r="I5038" s="44"/>
      <c r="J5038" s="39" t="e">
        <f>VLOOKUP(A5038,'[1]2019.11'!$A:$B,2,0)</f>
        <v>#N/A</v>
      </c>
      <c r="X5038" s="39" t="str">
        <f>VLOOKUP(A5038,'[1]2019.30'!$A:$B,2,0)</f>
        <v>神经瘤切除术</v>
      </c>
      <c r="Y5038" s="39">
        <f t="shared" ref="Y5038:Y5043" si="1122">IF(B5038=X5038,0,1)</f>
        <v>0</v>
      </c>
      <c r="Z5038" s="39" t="s">
        <v>8318</v>
      </c>
      <c r="AA5038" s="39">
        <f t="shared" ref="AA5038:AA5043" si="1123">IF(C5038=Z5038,0,1)</f>
        <v>1</v>
      </c>
      <c r="AB5038" s="39" t="e">
        <f>VLOOKUP(A5038,'[1]2019.30'!$A:$D,4,0)</f>
        <v>#REF!</v>
      </c>
      <c r="AC5038" s="39" t="e">
        <f t="shared" ref="AC5038:AC5043" si="1124">IF(D5038=AB5038,0,1)</f>
        <v>#REF!</v>
      </c>
      <c r="AD5038" s="39" t="str">
        <f>VLOOKUP(A5038,'[1]2019.30'!$A:$E,5,0)</f>
        <v>次</v>
      </c>
      <c r="AE5038" s="39">
        <f t="shared" ref="AE5038:AE5043" si="1125">IF(E5038=AD5038,0,1)</f>
        <v>0</v>
      </c>
      <c r="AF5038" s="39">
        <f>VLOOKUP(A5038,'[1]2019.30'!$A:$F,6,0)</f>
        <v>1680</v>
      </c>
      <c r="AG5038" s="39">
        <f t="shared" ref="AG5038:AG5043" si="1126">IF(F5038=AF5038,0,1)</f>
        <v>1</v>
      </c>
      <c r="AH5038" s="39">
        <v>0</v>
      </c>
      <c r="AI5038" s="39">
        <f>IF(G5038=AH5038,0,1)</f>
        <v>0</v>
      </c>
      <c r="AJ5038" s="39" t="e">
        <f>VLOOKUP(A5038,[2]修订!$B:$C,2,0)</f>
        <v>#N/A</v>
      </c>
    </row>
    <row r="5039" s="39" customFormat="1" ht="27" spans="1:36">
      <c r="A5039" s="55">
        <v>331502009</v>
      </c>
      <c r="B5039" s="52" t="s">
        <v>8319</v>
      </c>
      <c r="C5039" s="52"/>
      <c r="D5039" s="52"/>
      <c r="E5039" s="56" t="s">
        <v>28</v>
      </c>
      <c r="F5039" s="56">
        <v>1255</v>
      </c>
      <c r="G5039" s="52"/>
      <c r="H5039" s="47" t="s">
        <v>40</v>
      </c>
      <c r="I5039" s="44"/>
      <c r="J5039" s="39" t="str">
        <f>VLOOKUP(A5039,'[1]2019.11'!$A:$B,2,0)</f>
        <v>周围神经嵌压松解术</v>
      </c>
      <c r="K5039" s="39">
        <f>IF(B5039=J5039,0,1)</f>
        <v>0</v>
      </c>
      <c r="L5039" s="39">
        <v>0</v>
      </c>
      <c r="M5039" s="39">
        <f>IF(C5039=L5039,0,1)</f>
        <v>0</v>
      </c>
      <c r="N5039" s="39" t="e">
        <f>VLOOKUP(A5039,'[1]2019.11'!$A:$D,4,0)</f>
        <v>#REF!</v>
      </c>
      <c r="O5039" s="39" t="e">
        <f>IF(D5039=N5039,0,1)</f>
        <v>#REF!</v>
      </c>
      <c r="P5039" s="39" t="str">
        <f>VLOOKUP(A5039:A5040,'[1]2019.11'!$A:$E,5,0)</f>
        <v>次</v>
      </c>
      <c r="Q5039" s="39">
        <f>IF(E5039=P5039,0,1)</f>
        <v>0</v>
      </c>
      <c r="R5039" s="39">
        <f>VLOOKUP(A5039,'[1]2019.11'!$A:$F,6,0)</f>
        <v>1210</v>
      </c>
      <c r="S5039" s="39">
        <f>IF(F5039=R5039,0,1)</f>
        <v>1</v>
      </c>
      <c r="T5039" s="39">
        <f>VLOOKUP(A5039,'[1]2019.30'!$A:$F,6,0)</f>
        <v>1255</v>
      </c>
      <c r="U5039" s="39">
        <f>IF(F5039=T5039,0,1)</f>
        <v>0</v>
      </c>
      <c r="V5039" s="39">
        <v>0</v>
      </c>
      <c r="W5039" s="39">
        <f>IF(G5039=V5039,0,1)</f>
        <v>0</v>
      </c>
      <c r="X5039" s="39" t="str">
        <f>VLOOKUP(A5039,'[1]2019.30'!$A:$B,2,0)</f>
        <v>周围神经嵌压松解术</v>
      </c>
      <c r="Y5039" s="39">
        <f t="shared" si="1122"/>
        <v>0</v>
      </c>
      <c r="Z5039" s="39">
        <v>0</v>
      </c>
      <c r="AA5039" s="39">
        <f t="shared" si="1123"/>
        <v>0</v>
      </c>
      <c r="AB5039" s="39" t="e">
        <f>VLOOKUP(A5039,'[1]2019.30'!$A:$D,4,0)</f>
        <v>#REF!</v>
      </c>
      <c r="AC5039" s="39" t="e">
        <f t="shared" si="1124"/>
        <v>#REF!</v>
      </c>
      <c r="AD5039" s="39" t="str">
        <f>VLOOKUP(A5039,'[1]2019.30'!$A:$E,5,0)</f>
        <v>次</v>
      </c>
      <c r="AE5039" s="39">
        <f t="shared" si="1125"/>
        <v>0</v>
      </c>
      <c r="AF5039" s="39">
        <f>VLOOKUP(A5039,'[1]2019.30'!$A:$F,6,0)</f>
        <v>1255</v>
      </c>
      <c r="AG5039" s="39">
        <f t="shared" si="1126"/>
        <v>0</v>
      </c>
      <c r="AH5039" s="39">
        <v>0</v>
      </c>
      <c r="AI5039" s="39">
        <f>IF(G5039=AH5039,0,1)</f>
        <v>0</v>
      </c>
      <c r="AJ5039" s="39" t="e">
        <f>VLOOKUP(A5039,[2]修订!$B:$C,2,0)</f>
        <v>#N/A</v>
      </c>
    </row>
    <row r="5040" s="39" customFormat="1" spans="1:36">
      <c r="A5040" s="55">
        <v>331502010</v>
      </c>
      <c r="B5040" s="52" t="s">
        <v>8320</v>
      </c>
      <c r="C5040" s="52"/>
      <c r="D5040" s="52"/>
      <c r="E5040" s="56" t="s">
        <v>28</v>
      </c>
      <c r="F5040" s="56">
        <v>1400</v>
      </c>
      <c r="G5040" s="52"/>
      <c r="H5040" s="47"/>
      <c r="I5040" s="44"/>
      <c r="J5040" s="39" t="e">
        <f>VLOOKUP(A5040,'[1]2019.11'!$A:$B,2,0)</f>
        <v>#N/A</v>
      </c>
      <c r="X5040" s="39" t="e">
        <f>VLOOKUP(A5040,'[1]2019.30'!$A:$B,2,0)</f>
        <v>#N/A</v>
      </c>
      <c r="AJ5040" s="39" t="e">
        <f>VLOOKUP(A5040,[2]修订!$B:$C,2,0)</f>
        <v>#N/A</v>
      </c>
    </row>
    <row r="5041" s="39" customFormat="1" spans="1:36">
      <c r="A5041" s="55">
        <v>331502011</v>
      </c>
      <c r="B5041" s="52" t="s">
        <v>8321</v>
      </c>
      <c r="C5041" s="52"/>
      <c r="D5041" s="52"/>
      <c r="E5041" s="56" t="s">
        <v>28</v>
      </c>
      <c r="F5041" s="56">
        <v>930</v>
      </c>
      <c r="G5041" s="52"/>
      <c r="H5041" s="47"/>
      <c r="I5041" s="44"/>
      <c r="J5041" s="39" t="e">
        <f>VLOOKUP(A5041,'[1]2019.11'!$A:$B,2,0)</f>
        <v>#N/A</v>
      </c>
      <c r="X5041" s="39" t="e">
        <f>VLOOKUP(A5041,'[1]2019.30'!$A:$B,2,0)</f>
        <v>#N/A</v>
      </c>
      <c r="AJ5041" s="39" t="e">
        <f>VLOOKUP(A5041,[2]修订!$B:$C,2,0)</f>
        <v>#N/A</v>
      </c>
    </row>
    <row r="5042" s="39" customFormat="1" spans="1:36">
      <c r="A5042" s="55">
        <v>331502012</v>
      </c>
      <c r="B5042" s="52" t="s">
        <v>8322</v>
      </c>
      <c r="C5042" s="52"/>
      <c r="D5042" s="52"/>
      <c r="E5042" s="56" t="s">
        <v>28</v>
      </c>
      <c r="F5042" s="56">
        <v>1200</v>
      </c>
      <c r="G5042" s="52"/>
      <c r="H5042" s="47"/>
      <c r="I5042" s="44"/>
      <c r="J5042" s="39" t="e">
        <f>VLOOKUP(A5042,'[1]2019.11'!$A:$B,2,0)</f>
        <v>#N/A</v>
      </c>
      <c r="X5042" s="39" t="e">
        <f>VLOOKUP(A5042,'[1]2019.30'!$A:$B,2,0)</f>
        <v>#N/A</v>
      </c>
      <c r="AJ5042" s="39" t="e">
        <f>VLOOKUP(A5042,[2]修订!$B:$C,2,0)</f>
        <v>#N/A</v>
      </c>
    </row>
    <row r="5043" s="39" customFormat="1" ht="24.75" customHeight="1" spans="1:36">
      <c r="A5043" s="55">
        <v>331502013</v>
      </c>
      <c r="B5043" s="52" t="s">
        <v>8323</v>
      </c>
      <c r="C5043" s="52" t="s">
        <v>8324</v>
      </c>
      <c r="D5043" s="52"/>
      <c r="E5043" s="56" t="s">
        <v>28</v>
      </c>
      <c r="F5043" s="56">
        <v>1680</v>
      </c>
      <c r="G5043" s="52"/>
      <c r="H5043" s="47" t="s">
        <v>68</v>
      </c>
      <c r="I5043" s="44"/>
      <c r="J5043" s="39" t="e">
        <f>VLOOKUP(A5043,'[1]2019.11'!$A:$B,2,0)</f>
        <v>#N/A</v>
      </c>
      <c r="X5043" s="39" t="str">
        <f>VLOOKUP(A5043,'[1]2019.30'!$A:$B,2,0)</f>
        <v>下肢神经探查吻合术</v>
      </c>
      <c r="Y5043" s="39">
        <f t="shared" si="1122"/>
        <v>0</v>
      </c>
      <c r="Z5043" s="39" t="s">
        <v>8324</v>
      </c>
      <c r="AA5043" s="39">
        <f t="shared" si="1123"/>
        <v>0</v>
      </c>
      <c r="AB5043" s="39" t="e">
        <f>VLOOKUP(A5043,'[1]2019.30'!$A:$D,4,0)</f>
        <v>#REF!</v>
      </c>
      <c r="AC5043" s="39" t="e">
        <f t="shared" si="1124"/>
        <v>#REF!</v>
      </c>
      <c r="AD5043" s="39" t="str">
        <f>VLOOKUP(A5043,'[1]2019.30'!$A:$E,5,0)</f>
        <v>次</v>
      </c>
      <c r="AE5043" s="39">
        <f t="shared" si="1125"/>
        <v>0</v>
      </c>
      <c r="AF5043" s="39">
        <f>VLOOKUP(A5043,'[1]2019.30'!$A:$F,6,0)</f>
        <v>1680</v>
      </c>
      <c r="AG5043" s="39">
        <f t="shared" si="1126"/>
        <v>0</v>
      </c>
      <c r="AH5043" s="39">
        <v>0</v>
      </c>
      <c r="AI5043" s="39">
        <f>IF(G5043=AH5043,0,1)</f>
        <v>0</v>
      </c>
      <c r="AJ5043" s="39" t="e">
        <f>VLOOKUP(A5043,[2]修订!$B:$C,2,0)</f>
        <v>#N/A</v>
      </c>
    </row>
    <row r="5044" s="39" customFormat="1" spans="1:36">
      <c r="A5044" s="55">
        <v>331502014</v>
      </c>
      <c r="B5044" s="52" t="s">
        <v>8325</v>
      </c>
      <c r="C5044" s="52"/>
      <c r="D5044" s="52"/>
      <c r="E5044" s="56" t="s">
        <v>28</v>
      </c>
      <c r="F5044" s="56">
        <v>1100</v>
      </c>
      <c r="G5044" s="52" t="s">
        <v>8326</v>
      </c>
      <c r="H5044" s="47"/>
      <c r="I5044" s="44"/>
      <c r="J5044" s="39" t="e">
        <f>VLOOKUP(A5044,'[1]2019.11'!$A:$B,2,0)</f>
        <v>#N/A</v>
      </c>
      <c r="X5044" s="39" t="e">
        <f>VLOOKUP(A5044,'[1]2019.30'!$A:$B,2,0)</f>
        <v>#N/A</v>
      </c>
      <c r="AJ5044" s="39" t="e">
        <f>VLOOKUP(A5044,[2]修订!$B:$C,2,0)</f>
        <v>#N/A</v>
      </c>
    </row>
    <row r="5045" s="39" customFormat="1" ht="60" spans="1:36">
      <c r="A5045" s="55">
        <v>331502015</v>
      </c>
      <c r="B5045" s="52" t="s">
        <v>8327</v>
      </c>
      <c r="C5045" s="52" t="s">
        <v>8328</v>
      </c>
      <c r="D5045" s="52"/>
      <c r="E5045" s="56" t="s">
        <v>28</v>
      </c>
      <c r="F5045" s="56" t="s">
        <v>48</v>
      </c>
      <c r="G5045" s="52"/>
      <c r="H5045" s="57" t="s">
        <v>159</v>
      </c>
      <c r="J5045" s="39" t="e">
        <f>VLOOKUP(A5045,'[1]2019.11'!$A:$B,2,0)</f>
        <v>#N/A</v>
      </c>
      <c r="X5045" s="39" t="e">
        <f>VLOOKUP(A5045,'[1]2019.30'!$A:$B,2,0)</f>
        <v>#N/A</v>
      </c>
      <c r="AJ5045" s="39" t="e">
        <f>VLOOKUP(A5045,[2]修订!$B:$C,2,0)</f>
        <v>#N/A</v>
      </c>
    </row>
    <row r="5046" s="39" customFormat="1" ht="48" spans="1:36">
      <c r="A5046" s="55">
        <v>331502016</v>
      </c>
      <c r="B5046" s="52" t="s">
        <v>8329</v>
      </c>
      <c r="C5046" s="52" t="s">
        <v>8330</v>
      </c>
      <c r="D5046" s="52"/>
      <c r="E5046" s="56" t="s">
        <v>28</v>
      </c>
      <c r="F5046" s="56" t="s">
        <v>48</v>
      </c>
      <c r="G5046" s="52"/>
      <c r="H5046" s="57" t="s">
        <v>159</v>
      </c>
      <c r="J5046" s="39" t="e">
        <f>VLOOKUP(A5046,'[1]2019.11'!$A:$B,2,0)</f>
        <v>#N/A</v>
      </c>
      <c r="X5046" s="39" t="e">
        <f>VLOOKUP(A5046,'[1]2019.30'!$A:$B,2,0)</f>
        <v>#N/A</v>
      </c>
      <c r="AJ5046" s="39" t="e">
        <f>VLOOKUP(A5046,[2]修订!$B:$C,2,0)</f>
        <v>#N/A</v>
      </c>
    </row>
    <row r="5047" s="39" customFormat="1" ht="24" spans="1:36">
      <c r="A5047" s="55">
        <v>331503</v>
      </c>
      <c r="B5047" s="52" t="s">
        <v>8331</v>
      </c>
      <c r="C5047" s="52"/>
      <c r="D5047" s="52"/>
      <c r="E5047" s="56"/>
      <c r="F5047" s="56"/>
      <c r="G5047" s="52"/>
      <c r="H5047" s="47"/>
      <c r="I5047" s="44"/>
      <c r="J5047" s="39" t="e">
        <f>VLOOKUP(A5047,'[1]2019.11'!$A:$B,2,0)</f>
        <v>#N/A</v>
      </c>
      <c r="X5047" s="39" t="str">
        <f>VLOOKUP(A5047,'[1]2019.30'!$A:$B,2,0)</f>
        <v>四肢骨肿瘤和病损切除手术</v>
      </c>
      <c r="Y5047" s="39">
        <f>IF(B5047=X5047,0,1)</f>
        <v>0</v>
      </c>
      <c r="Z5047" s="39">
        <v>0</v>
      </c>
      <c r="AA5047" s="39">
        <f>IF(C5047=Z5047,0,1)</f>
        <v>0</v>
      </c>
      <c r="AB5047" s="39" t="e">
        <f>VLOOKUP(A5047,'[1]2019.30'!$A:$D,4,0)</f>
        <v>#REF!</v>
      </c>
      <c r="AC5047" s="39" t="e">
        <f>IF(D5047=AB5047,0,1)</f>
        <v>#REF!</v>
      </c>
      <c r="AD5047" s="39" t="e">
        <f>VLOOKUP(A5047,'[1]2019.30'!$A:$E,5,0)</f>
        <v>#REF!</v>
      </c>
      <c r="AE5047" s="39" t="e">
        <f>IF(E5047=AD5047,0,1)</f>
        <v>#REF!</v>
      </c>
      <c r="AF5047" s="39" t="e">
        <f>VLOOKUP(A5047,'[1]2019.30'!$A:$F,6,0)</f>
        <v>#REF!</v>
      </c>
      <c r="AG5047" s="39" t="e">
        <f>IF(F5047=AF5047,0,1)</f>
        <v>#REF!</v>
      </c>
      <c r="AH5047" s="39">
        <v>0</v>
      </c>
      <c r="AI5047" s="39">
        <f>IF(G5047=AH5047,0,1)</f>
        <v>0</v>
      </c>
      <c r="AJ5047" s="39" t="e">
        <f>VLOOKUP(A5047,[2]修订!$B:$C,2,0)</f>
        <v>#N/A</v>
      </c>
    </row>
    <row r="5048" s="39" customFormat="1" ht="24" spans="1:36">
      <c r="A5048" s="55">
        <v>331503001</v>
      </c>
      <c r="B5048" s="52" t="s">
        <v>8332</v>
      </c>
      <c r="C5048" s="52"/>
      <c r="D5048" s="52" t="s">
        <v>8333</v>
      </c>
      <c r="E5048" s="56" t="s">
        <v>28</v>
      </c>
      <c r="F5048" s="56">
        <v>2250</v>
      </c>
      <c r="G5048" s="52"/>
      <c r="H5048" s="47"/>
      <c r="I5048" s="44"/>
      <c r="J5048" s="39" t="e">
        <f>VLOOKUP(A5048,'[1]2019.11'!$A:$B,2,0)</f>
        <v>#N/A</v>
      </c>
      <c r="X5048" s="39" t="e">
        <f>VLOOKUP(A5048,'[1]2019.30'!$A:$B,2,0)</f>
        <v>#N/A</v>
      </c>
      <c r="AJ5048" s="39" t="e">
        <f>VLOOKUP(A5048,[2]修订!$B:$C,2,0)</f>
        <v>#N/A</v>
      </c>
    </row>
    <row r="5049" s="39" customFormat="1" spans="1:36">
      <c r="A5049" s="55">
        <v>331503002</v>
      </c>
      <c r="B5049" s="52" t="s">
        <v>8334</v>
      </c>
      <c r="C5049" s="52"/>
      <c r="D5049" s="52"/>
      <c r="E5049" s="56" t="s">
        <v>28</v>
      </c>
      <c r="F5049" s="56">
        <v>1700</v>
      </c>
      <c r="G5049" s="52"/>
      <c r="H5049" s="47"/>
      <c r="I5049" s="44"/>
      <c r="J5049" s="39" t="e">
        <f>VLOOKUP(A5049,'[1]2019.11'!$A:$B,2,0)</f>
        <v>#N/A</v>
      </c>
      <c r="X5049" s="39" t="e">
        <f>VLOOKUP(A5049,'[1]2019.30'!$A:$B,2,0)</f>
        <v>#N/A</v>
      </c>
      <c r="AJ5049" s="39" t="e">
        <f>VLOOKUP(A5049,[2]修订!$B:$C,2,0)</f>
        <v>#N/A</v>
      </c>
    </row>
    <row r="5050" s="39" customFormat="1" spans="1:36">
      <c r="A5050" s="55">
        <v>331503003</v>
      </c>
      <c r="B5050" s="52" t="s">
        <v>8335</v>
      </c>
      <c r="C5050" s="52"/>
      <c r="D5050" s="52" t="s">
        <v>8333</v>
      </c>
      <c r="E5050" s="56" t="s">
        <v>28</v>
      </c>
      <c r="F5050" s="56">
        <v>3180</v>
      </c>
      <c r="G5050" s="52"/>
      <c r="H5050" s="47" t="s">
        <v>68</v>
      </c>
      <c r="I5050" s="44"/>
      <c r="J5050" s="39" t="e">
        <f>VLOOKUP(A5050,'[1]2019.11'!$A:$B,2,0)</f>
        <v>#N/A</v>
      </c>
      <c r="X5050" s="39" t="str">
        <f>VLOOKUP(A5050,'[1]2019.30'!$A:$B,2,0)</f>
        <v>肱骨肿瘤切除及骨重建术</v>
      </c>
      <c r="Y5050" s="39">
        <f>IF(B5050=X5050,0,1)</f>
        <v>0</v>
      </c>
      <c r="Z5050" s="39">
        <v>0</v>
      </c>
      <c r="AA5050" s="39">
        <f>IF(C5050=Z5050,0,1)</f>
        <v>0</v>
      </c>
      <c r="AB5050" s="39" t="str">
        <f>VLOOKUP(A5050,'[1]2019.30'!$A:$D,4,0)</f>
        <v>人工关节</v>
      </c>
      <c r="AC5050" s="39">
        <f>IF(D5050=AB5050,0,1)</f>
        <v>0</v>
      </c>
      <c r="AD5050" s="39" t="str">
        <f>VLOOKUP(A5050,'[1]2019.30'!$A:$E,5,0)</f>
        <v>次</v>
      </c>
      <c r="AE5050" s="39">
        <f>IF(E5050=AD5050,0,1)</f>
        <v>0</v>
      </c>
      <c r="AF5050" s="39">
        <f>VLOOKUP(A5050,'[1]2019.30'!$A:$F,6,0)</f>
        <v>3180</v>
      </c>
      <c r="AG5050" s="39">
        <f>IF(F5050=AF5050,0,1)</f>
        <v>0</v>
      </c>
      <c r="AH5050" s="39">
        <v>0</v>
      </c>
      <c r="AI5050" s="39">
        <f>IF(G5050=AH5050,0,1)</f>
        <v>0</v>
      </c>
      <c r="AJ5050" s="39" t="e">
        <f>VLOOKUP(A5050,[2]修订!$B:$C,2,0)</f>
        <v>#N/A</v>
      </c>
    </row>
    <row r="5051" s="39" customFormat="1" ht="24" spans="1:36">
      <c r="A5051" s="55">
        <v>331503004</v>
      </c>
      <c r="B5051" s="52" t="s">
        <v>8336</v>
      </c>
      <c r="C5051" s="52" t="s">
        <v>8337</v>
      </c>
      <c r="D5051" s="52" t="s">
        <v>8338</v>
      </c>
      <c r="E5051" s="56" t="s">
        <v>28</v>
      </c>
      <c r="F5051" s="56">
        <v>1550</v>
      </c>
      <c r="G5051" s="52"/>
      <c r="H5051" s="47"/>
      <c r="I5051" s="44"/>
      <c r="J5051" s="39" t="e">
        <f>VLOOKUP(A5051,'[1]2019.11'!$A:$B,2,0)</f>
        <v>#N/A</v>
      </c>
      <c r="X5051" s="39" t="e">
        <f>VLOOKUP(A5051,'[1]2019.30'!$A:$B,2,0)</f>
        <v>#N/A</v>
      </c>
      <c r="AJ5051" s="39" t="e">
        <f>VLOOKUP(A5051,[2]修订!$B:$C,2,0)</f>
        <v>#N/A</v>
      </c>
    </row>
    <row r="5052" s="39" customFormat="1" ht="24" spans="1:36">
      <c r="A5052" s="55">
        <v>331503005</v>
      </c>
      <c r="B5052" s="52" t="s">
        <v>8339</v>
      </c>
      <c r="C5052" s="52" t="s">
        <v>8340</v>
      </c>
      <c r="D5052" s="52"/>
      <c r="E5052" s="56" t="s">
        <v>28</v>
      </c>
      <c r="F5052" s="56">
        <v>1900</v>
      </c>
      <c r="G5052" s="52"/>
      <c r="H5052" s="47"/>
      <c r="I5052" s="44"/>
      <c r="J5052" s="39" t="e">
        <f>VLOOKUP(A5052,'[1]2019.11'!$A:$B,2,0)</f>
        <v>#N/A</v>
      </c>
      <c r="X5052" s="39" t="e">
        <f>VLOOKUP(A5052,'[1]2019.30'!$A:$B,2,0)</f>
        <v>#N/A</v>
      </c>
      <c r="AJ5052" s="39" t="e">
        <f>VLOOKUP(A5052,[2]修订!$B:$C,2,0)</f>
        <v>#N/A</v>
      </c>
    </row>
    <row r="5053" s="39" customFormat="1" spans="1:36">
      <c r="A5053" s="55">
        <v>331503006</v>
      </c>
      <c r="B5053" s="52" t="s">
        <v>8341</v>
      </c>
      <c r="C5053" s="52"/>
      <c r="D5053" s="52"/>
      <c r="E5053" s="56" t="s">
        <v>28</v>
      </c>
      <c r="F5053" s="56">
        <v>1700</v>
      </c>
      <c r="G5053" s="52"/>
      <c r="H5053" s="47"/>
      <c r="I5053" s="44"/>
      <c r="J5053" s="39" t="e">
        <f>VLOOKUP(A5053,'[1]2019.11'!$A:$B,2,0)</f>
        <v>#N/A</v>
      </c>
      <c r="X5053" s="39" t="e">
        <f>VLOOKUP(A5053,'[1]2019.30'!$A:$B,2,0)</f>
        <v>#N/A</v>
      </c>
      <c r="AJ5053" s="39" t="e">
        <f>VLOOKUP(A5053,[2]修订!$B:$C,2,0)</f>
        <v>#N/A</v>
      </c>
    </row>
    <row r="5054" s="39" customFormat="1" spans="1:36">
      <c r="A5054" s="55">
        <v>331503007</v>
      </c>
      <c r="B5054" s="52" t="s">
        <v>8342</v>
      </c>
      <c r="C5054" s="52" t="s">
        <v>8343</v>
      </c>
      <c r="D5054" s="52"/>
      <c r="E5054" s="56" t="s">
        <v>28</v>
      </c>
      <c r="F5054" s="56">
        <v>1150</v>
      </c>
      <c r="G5054" s="52"/>
      <c r="H5054" s="47"/>
      <c r="I5054" s="44"/>
      <c r="J5054" s="39" t="e">
        <f>VLOOKUP(A5054,'[1]2019.11'!$A:$B,2,0)</f>
        <v>#N/A</v>
      </c>
      <c r="X5054" s="39" t="e">
        <f>VLOOKUP(A5054,'[1]2019.30'!$A:$B,2,0)</f>
        <v>#N/A</v>
      </c>
      <c r="AJ5054" s="39" t="e">
        <f>VLOOKUP(A5054,[2]修订!$B:$C,2,0)</f>
        <v>#N/A</v>
      </c>
    </row>
    <row r="5055" s="39" customFormat="1" spans="1:36">
      <c r="A5055" s="55">
        <v>331503008</v>
      </c>
      <c r="B5055" s="52" t="s">
        <v>8344</v>
      </c>
      <c r="C5055" s="52"/>
      <c r="D5055" s="52"/>
      <c r="E5055" s="56" t="s">
        <v>28</v>
      </c>
      <c r="F5055" s="56">
        <v>1550</v>
      </c>
      <c r="G5055" s="52"/>
      <c r="H5055" s="47"/>
      <c r="I5055" s="44"/>
      <c r="J5055" s="39" t="e">
        <f>VLOOKUP(A5055,'[1]2019.11'!$A:$B,2,0)</f>
        <v>#N/A</v>
      </c>
      <c r="X5055" s="39" t="e">
        <f>VLOOKUP(A5055,'[1]2019.30'!$A:$B,2,0)</f>
        <v>#N/A</v>
      </c>
      <c r="AJ5055" s="39" t="e">
        <f>VLOOKUP(A5055,[2]修订!$B:$C,2,0)</f>
        <v>#N/A</v>
      </c>
    </row>
    <row r="5056" s="39" customFormat="1" ht="24" spans="1:36">
      <c r="A5056" s="55">
        <v>331503009</v>
      </c>
      <c r="B5056" s="52" t="s">
        <v>8345</v>
      </c>
      <c r="C5056" s="52"/>
      <c r="D5056" s="52" t="s">
        <v>8346</v>
      </c>
      <c r="E5056" s="56" t="s">
        <v>28</v>
      </c>
      <c r="F5056" s="56">
        <v>2650</v>
      </c>
      <c r="G5056" s="52"/>
      <c r="H5056" s="47"/>
      <c r="I5056" s="44"/>
      <c r="J5056" s="39" t="e">
        <f>VLOOKUP(A5056,'[1]2019.11'!$A:$B,2,0)</f>
        <v>#N/A</v>
      </c>
      <c r="X5056" s="39" t="e">
        <f>VLOOKUP(A5056,'[1]2019.30'!$A:$B,2,0)</f>
        <v>#N/A</v>
      </c>
      <c r="AJ5056" s="39" t="e">
        <f>VLOOKUP(A5056,[2]修订!$B:$C,2,0)</f>
        <v>#N/A</v>
      </c>
    </row>
    <row r="5057" s="39" customFormat="1" ht="24" spans="1:36">
      <c r="A5057" s="55">
        <v>331503010</v>
      </c>
      <c r="B5057" s="52" t="s">
        <v>8347</v>
      </c>
      <c r="C5057" s="52"/>
      <c r="D5057" s="52" t="s">
        <v>8348</v>
      </c>
      <c r="E5057" s="56" t="s">
        <v>28</v>
      </c>
      <c r="F5057" s="56">
        <v>2650</v>
      </c>
      <c r="G5057" s="52"/>
      <c r="H5057" s="47"/>
      <c r="I5057" s="44"/>
      <c r="J5057" s="39" t="e">
        <f>VLOOKUP(A5057,'[1]2019.11'!$A:$B,2,0)</f>
        <v>#N/A</v>
      </c>
      <c r="X5057" s="39" t="e">
        <f>VLOOKUP(A5057,'[1]2019.30'!$A:$B,2,0)</f>
        <v>#N/A</v>
      </c>
      <c r="AJ5057" s="39" t="e">
        <f>VLOOKUP(A5057,[2]修订!$B:$C,2,0)</f>
        <v>#N/A</v>
      </c>
    </row>
    <row r="5058" s="39" customFormat="1" ht="24" spans="1:36">
      <c r="A5058" s="55">
        <v>331503011</v>
      </c>
      <c r="B5058" s="52" t="s">
        <v>8349</v>
      </c>
      <c r="C5058" s="52"/>
      <c r="D5058" s="52"/>
      <c r="E5058" s="56" t="s">
        <v>28</v>
      </c>
      <c r="F5058" s="56">
        <v>2760</v>
      </c>
      <c r="G5058" s="52"/>
      <c r="H5058" s="47" t="s">
        <v>68</v>
      </c>
      <c r="I5058" s="44"/>
      <c r="J5058" s="39" t="e">
        <f>VLOOKUP(A5058,'[1]2019.11'!$A:$B,2,0)</f>
        <v>#N/A</v>
      </c>
      <c r="X5058" s="39" t="str">
        <f>VLOOKUP(A5058,'[1]2019.30'!$A:$B,2,0)</f>
        <v>股骨干肿瘤段切除与重建术</v>
      </c>
      <c r="Y5058" s="39">
        <f>IF(B5058=X5058,0,1)</f>
        <v>0</v>
      </c>
      <c r="Z5058" s="39">
        <v>0</v>
      </c>
      <c r="AA5058" s="39">
        <f>IF(C5058=Z5058,0,1)</f>
        <v>0</v>
      </c>
      <c r="AB5058" s="39" t="e">
        <f>VLOOKUP(A5058,'[1]2019.30'!$A:$D,4,0)</f>
        <v>#REF!</v>
      </c>
      <c r="AC5058" s="39" t="e">
        <f>IF(D5058=AB5058,0,1)</f>
        <v>#REF!</v>
      </c>
      <c r="AD5058" s="39" t="str">
        <f>VLOOKUP(A5058,'[1]2019.30'!$A:$E,5,0)</f>
        <v>次</v>
      </c>
      <c r="AE5058" s="39">
        <f>IF(E5058=AD5058,0,1)</f>
        <v>0</v>
      </c>
      <c r="AF5058" s="39">
        <f>VLOOKUP(A5058,'[1]2019.30'!$A:$F,6,0)</f>
        <v>2760</v>
      </c>
      <c r="AG5058" s="39">
        <f>IF(F5058=AF5058,0,1)</f>
        <v>0</v>
      </c>
      <c r="AH5058" s="39">
        <v>0</v>
      </c>
      <c r="AI5058" s="39">
        <f>IF(G5058=AH5058,0,1)</f>
        <v>0</v>
      </c>
      <c r="AJ5058" s="39" t="e">
        <f>VLOOKUP(A5058,[2]修订!$B:$C,2,0)</f>
        <v>#N/A</v>
      </c>
    </row>
    <row r="5059" s="39" customFormat="1" ht="24" spans="1:36">
      <c r="A5059" s="55">
        <v>331503012</v>
      </c>
      <c r="B5059" s="52" t="s">
        <v>8350</v>
      </c>
      <c r="C5059" s="52"/>
      <c r="D5059" s="52" t="s">
        <v>8351</v>
      </c>
      <c r="E5059" s="56" t="s">
        <v>28</v>
      </c>
      <c r="F5059" s="56">
        <v>2050</v>
      </c>
      <c r="G5059" s="52"/>
      <c r="H5059" s="47"/>
      <c r="I5059" s="44"/>
      <c r="J5059" s="39" t="e">
        <f>VLOOKUP(A5059,'[1]2019.11'!$A:$B,2,0)</f>
        <v>#N/A</v>
      </c>
      <c r="X5059" s="39" t="e">
        <f>VLOOKUP(A5059,'[1]2019.30'!$A:$B,2,0)</f>
        <v>#N/A</v>
      </c>
      <c r="AJ5059" s="39" t="e">
        <f>VLOOKUP(A5059,[2]修订!$B:$C,2,0)</f>
        <v>#N/A</v>
      </c>
    </row>
    <row r="5060" s="39" customFormat="1" spans="1:36">
      <c r="A5060" s="55">
        <v>331503013</v>
      </c>
      <c r="B5060" s="52" t="s">
        <v>8352</v>
      </c>
      <c r="C5060" s="52"/>
      <c r="D5060" s="52"/>
      <c r="E5060" s="56" t="s">
        <v>28</v>
      </c>
      <c r="F5060" s="56">
        <v>1150</v>
      </c>
      <c r="G5060" s="52"/>
      <c r="H5060" s="47"/>
      <c r="I5060" s="44"/>
      <c r="J5060" s="39" t="e">
        <f>VLOOKUP(A5060,'[1]2019.11'!$A:$B,2,0)</f>
        <v>#N/A</v>
      </c>
      <c r="X5060" s="39" t="e">
        <f>VLOOKUP(A5060,'[1]2019.30'!$A:$B,2,0)</f>
        <v>#N/A</v>
      </c>
      <c r="AJ5060" s="39" t="e">
        <f>VLOOKUP(A5060,[2]修订!$B:$C,2,0)</f>
        <v>#N/A</v>
      </c>
    </row>
    <row r="5061" s="39" customFormat="1" ht="24" spans="1:36">
      <c r="A5061" s="55">
        <v>331503014</v>
      </c>
      <c r="B5061" s="52" t="s">
        <v>8353</v>
      </c>
      <c r="C5061" s="52"/>
      <c r="D5061" s="52" t="s">
        <v>8354</v>
      </c>
      <c r="E5061" s="56" t="s">
        <v>28</v>
      </c>
      <c r="F5061" s="56">
        <v>2250</v>
      </c>
      <c r="G5061" s="52"/>
      <c r="H5061" s="47"/>
      <c r="I5061" s="44"/>
      <c r="J5061" s="39" t="e">
        <f>VLOOKUP(A5061,'[1]2019.11'!$A:$B,2,0)</f>
        <v>#N/A</v>
      </c>
      <c r="X5061" s="39" t="e">
        <f>VLOOKUP(A5061,'[1]2019.30'!$A:$B,2,0)</f>
        <v>#N/A</v>
      </c>
      <c r="AJ5061" s="39" t="e">
        <f>VLOOKUP(A5061,[2]修订!$B:$C,2,0)</f>
        <v>#N/A</v>
      </c>
    </row>
    <row r="5062" s="39" customFormat="1" spans="1:36">
      <c r="A5062" s="55">
        <v>331503015</v>
      </c>
      <c r="B5062" s="52" t="s">
        <v>8355</v>
      </c>
      <c r="C5062" s="52" t="s">
        <v>8356</v>
      </c>
      <c r="D5062" s="52" t="s">
        <v>8351</v>
      </c>
      <c r="E5062" s="56" t="s">
        <v>28</v>
      </c>
      <c r="F5062" s="56">
        <v>1500</v>
      </c>
      <c r="G5062" s="52"/>
      <c r="H5062" s="47" t="s">
        <v>5</v>
      </c>
      <c r="I5062" s="44"/>
      <c r="J5062" s="39" t="e">
        <f>VLOOKUP(A5062,'[1]2019.11'!$A:$B,2,0)</f>
        <v>#N/A</v>
      </c>
      <c r="X5062" s="39" t="e">
        <f>VLOOKUP(A5062,'[1]2019.30'!$A:$B,2,0)</f>
        <v>#N/A</v>
      </c>
      <c r="AJ5062" s="39" t="e">
        <f>VLOOKUP(A5062,[2]修订!$B:$C,2,0)</f>
        <v>#N/A</v>
      </c>
    </row>
    <row r="5063" s="39" customFormat="1" spans="1:36">
      <c r="A5063" s="55">
        <v>331503016</v>
      </c>
      <c r="B5063" s="52" t="s">
        <v>8357</v>
      </c>
      <c r="C5063" s="52" t="s">
        <v>8358</v>
      </c>
      <c r="D5063" s="52"/>
      <c r="E5063" s="56" t="s">
        <v>28</v>
      </c>
      <c r="F5063" s="56">
        <v>910</v>
      </c>
      <c r="G5063" s="52"/>
      <c r="H5063" s="47" t="s">
        <v>68</v>
      </c>
      <c r="I5063" s="44"/>
      <c r="J5063" s="39" t="e">
        <f>VLOOKUP(A5063,'[1]2019.11'!$A:$B,2,0)</f>
        <v>#N/A</v>
      </c>
      <c r="X5063" s="39" t="str">
        <f>VLOOKUP(A5063,'[1]2019.30'!$A:$B,2,0)</f>
        <v>骨肿瘤切开活检术</v>
      </c>
      <c r="Y5063" s="39">
        <f t="shared" ref="Y5063:Y5068" si="1127">IF(B5063=X5063,0,1)</f>
        <v>0</v>
      </c>
      <c r="Z5063" s="39" t="s">
        <v>8358</v>
      </c>
      <c r="AA5063" s="39">
        <f t="shared" ref="AA5063:AA5068" si="1128">IF(C5063=Z5063,0,1)</f>
        <v>0</v>
      </c>
      <c r="AB5063" s="39" t="e">
        <f>VLOOKUP(A5063,'[1]2019.30'!$A:$D,4,0)</f>
        <v>#REF!</v>
      </c>
      <c r="AC5063" s="39" t="e">
        <f t="shared" ref="AC5063:AC5068" si="1129">IF(D5063=AB5063,0,1)</f>
        <v>#REF!</v>
      </c>
      <c r="AD5063" s="39" t="str">
        <f>VLOOKUP(A5063,'[1]2019.30'!$A:$E,5,0)</f>
        <v>次</v>
      </c>
      <c r="AE5063" s="39">
        <f t="shared" ref="AE5063:AE5068" si="1130">IF(E5063=AD5063,0,1)</f>
        <v>0</v>
      </c>
      <c r="AF5063" s="39">
        <f>VLOOKUP(A5063,'[1]2019.30'!$A:$F,6,0)</f>
        <v>910</v>
      </c>
      <c r="AG5063" s="39">
        <f t="shared" ref="AG5063:AG5068" si="1131">IF(F5063=AF5063,0,1)</f>
        <v>0</v>
      </c>
      <c r="AH5063" s="39">
        <v>0</v>
      </c>
      <c r="AI5063" s="39">
        <f>IF(G5063=AH5063,0,1)</f>
        <v>0</v>
      </c>
      <c r="AJ5063" s="39" t="e">
        <f>VLOOKUP(A5063,[2]修订!$B:$C,2,0)</f>
        <v>#N/A</v>
      </c>
    </row>
    <row r="5064" s="39" customFormat="1" spans="1:36">
      <c r="A5064" s="55">
        <v>331503017</v>
      </c>
      <c r="B5064" s="52" t="s">
        <v>8359</v>
      </c>
      <c r="C5064" s="52"/>
      <c r="D5064" s="52"/>
      <c r="E5064" s="56" t="s">
        <v>28</v>
      </c>
      <c r="F5064" s="56">
        <v>1400</v>
      </c>
      <c r="G5064" s="52"/>
      <c r="H5064" s="47"/>
      <c r="I5064" s="44"/>
      <c r="J5064" s="39" t="e">
        <f>VLOOKUP(A5064,'[1]2019.11'!$A:$B,2,0)</f>
        <v>#N/A</v>
      </c>
      <c r="X5064" s="39" t="e">
        <f>VLOOKUP(A5064,'[1]2019.30'!$A:$B,2,0)</f>
        <v>#N/A</v>
      </c>
      <c r="AJ5064" s="39" t="e">
        <f>VLOOKUP(A5064,[2]修订!$B:$C,2,0)</f>
        <v>#N/A</v>
      </c>
    </row>
    <row r="5065" s="39" customFormat="1" spans="1:36">
      <c r="A5065" s="55">
        <v>331503018</v>
      </c>
      <c r="B5065" s="52" t="s">
        <v>8360</v>
      </c>
      <c r="C5065" s="52"/>
      <c r="D5065" s="52"/>
      <c r="E5065" s="56" t="s">
        <v>28</v>
      </c>
      <c r="F5065" s="56">
        <v>830</v>
      </c>
      <c r="G5065" s="52"/>
      <c r="H5065" s="47"/>
      <c r="I5065" s="44"/>
      <c r="J5065" s="39" t="e">
        <f>VLOOKUP(A5065,'[1]2019.11'!$A:$B,2,0)</f>
        <v>#N/A</v>
      </c>
      <c r="X5065" s="39" t="e">
        <f>VLOOKUP(A5065,'[1]2019.30'!$A:$B,2,0)</f>
        <v>#N/A</v>
      </c>
      <c r="AJ5065" s="39" t="e">
        <f>VLOOKUP(A5065,[2]修订!$B:$C,2,0)</f>
        <v>#N/A</v>
      </c>
    </row>
    <row r="5066" s="39" customFormat="1" spans="1:36">
      <c r="A5066" s="55">
        <v>331503019</v>
      </c>
      <c r="B5066" s="52" t="s">
        <v>8361</v>
      </c>
      <c r="C5066" s="52"/>
      <c r="D5066" s="52"/>
      <c r="E5066" s="56" t="s">
        <v>28</v>
      </c>
      <c r="F5066" s="56">
        <v>830</v>
      </c>
      <c r="G5066" s="52"/>
      <c r="H5066" s="47" t="s">
        <v>68</v>
      </c>
      <c r="I5066" s="44"/>
      <c r="J5066" s="39" t="e">
        <f>VLOOKUP(A5066,'[1]2019.11'!$A:$B,2,0)</f>
        <v>#N/A</v>
      </c>
      <c r="X5066" s="39" t="str">
        <f>VLOOKUP(A5066,'[1]2019.30'!$A:$B,2,0)</f>
        <v>内生软骨瘤切除术</v>
      </c>
      <c r="Y5066" s="39">
        <f t="shared" si="1127"/>
        <v>0</v>
      </c>
      <c r="Z5066" s="39">
        <v>0</v>
      </c>
      <c r="AA5066" s="39">
        <f t="shared" si="1128"/>
        <v>0</v>
      </c>
      <c r="AB5066" s="39" t="e">
        <f>VLOOKUP(A5066,'[1]2019.30'!$A:$D,4,0)</f>
        <v>#REF!</v>
      </c>
      <c r="AC5066" s="39" t="e">
        <f t="shared" si="1129"/>
        <v>#REF!</v>
      </c>
      <c r="AD5066" s="39" t="str">
        <f>VLOOKUP(A5066,'[1]2019.30'!$A:$E,5,0)</f>
        <v>次</v>
      </c>
      <c r="AE5066" s="39">
        <f t="shared" si="1130"/>
        <v>0</v>
      </c>
      <c r="AF5066" s="39">
        <f>VLOOKUP(A5066,'[1]2019.30'!$A:$F,6,0)</f>
        <v>830</v>
      </c>
      <c r="AG5066" s="39">
        <f t="shared" si="1131"/>
        <v>0</v>
      </c>
      <c r="AH5066" s="39">
        <v>0</v>
      </c>
      <c r="AI5066" s="39">
        <f>IF(G5066=AH5066,0,1)</f>
        <v>0</v>
      </c>
      <c r="AJ5066" s="39" t="e">
        <f>VLOOKUP(A5066,[2]修订!$B:$C,2,0)</f>
        <v>#N/A</v>
      </c>
    </row>
    <row r="5067" s="39" customFormat="1" spans="1:36">
      <c r="A5067" s="55">
        <v>331503020</v>
      </c>
      <c r="B5067" s="52" t="s">
        <v>8362</v>
      </c>
      <c r="C5067" s="52"/>
      <c r="D5067" s="52"/>
      <c r="E5067" s="56" t="s">
        <v>28</v>
      </c>
      <c r="F5067" s="56">
        <v>1400</v>
      </c>
      <c r="G5067" s="52"/>
      <c r="H5067" s="47"/>
      <c r="I5067" s="44"/>
      <c r="J5067" s="39" t="e">
        <f>VLOOKUP(A5067,'[1]2019.11'!$A:$B,2,0)</f>
        <v>#N/A</v>
      </c>
      <c r="X5067" s="39" t="e">
        <f>VLOOKUP(A5067,'[1]2019.30'!$A:$B,2,0)</f>
        <v>#N/A</v>
      </c>
      <c r="AJ5067" s="39" t="e">
        <f>VLOOKUP(A5067,[2]修订!$B:$C,2,0)</f>
        <v>#N/A</v>
      </c>
    </row>
    <row r="5068" s="39" customFormat="1" spans="1:36">
      <c r="A5068" s="55">
        <v>331504</v>
      </c>
      <c r="B5068" s="52" t="s">
        <v>8363</v>
      </c>
      <c r="C5068" s="52"/>
      <c r="D5068" s="52"/>
      <c r="E5068" s="56"/>
      <c r="F5068" s="56"/>
      <c r="G5068" s="52"/>
      <c r="H5068" s="47"/>
      <c r="I5068" s="44"/>
      <c r="J5068" s="39" t="e">
        <f>VLOOKUP(A5068,'[1]2019.11'!$A:$B,2,0)</f>
        <v>#N/A</v>
      </c>
      <c r="X5068" s="39" t="str">
        <f>VLOOKUP(A5068,'[1]2019.30'!$A:$B,2,0)</f>
        <v>四肢和脊椎骨结核手术</v>
      </c>
      <c r="Y5068" s="39">
        <f t="shared" si="1127"/>
        <v>0</v>
      </c>
      <c r="Z5068" s="39">
        <v>0</v>
      </c>
      <c r="AA5068" s="39">
        <f t="shared" si="1128"/>
        <v>0</v>
      </c>
      <c r="AB5068" s="39" t="e">
        <f>VLOOKUP(A5068,'[1]2019.30'!$A:$D,4,0)</f>
        <v>#REF!</v>
      </c>
      <c r="AC5068" s="39" t="e">
        <f t="shared" si="1129"/>
        <v>#REF!</v>
      </c>
      <c r="AD5068" s="39" t="e">
        <f>VLOOKUP(A5068,'[1]2019.30'!$A:$E,5,0)</f>
        <v>#REF!</v>
      </c>
      <c r="AE5068" s="39" t="e">
        <f t="shared" si="1130"/>
        <v>#REF!</v>
      </c>
      <c r="AF5068" s="39" t="e">
        <f>VLOOKUP(A5068,'[1]2019.30'!$A:$F,6,0)</f>
        <v>#REF!</v>
      </c>
      <c r="AG5068" s="39" t="e">
        <f t="shared" si="1131"/>
        <v>#REF!</v>
      </c>
      <c r="AH5068" s="39">
        <v>0</v>
      </c>
      <c r="AI5068" s="39">
        <f>IF(G5068=AH5068,0,1)</f>
        <v>0</v>
      </c>
      <c r="AJ5068" s="39" t="e">
        <f>VLOOKUP(A5068,[2]修订!$B:$C,2,0)</f>
        <v>#N/A</v>
      </c>
    </row>
    <row r="5069" s="39" customFormat="1" ht="24" spans="1:36">
      <c r="A5069" s="55">
        <v>331504001</v>
      </c>
      <c r="B5069" s="52" t="s">
        <v>8364</v>
      </c>
      <c r="C5069" s="52" t="s">
        <v>8365</v>
      </c>
      <c r="D5069" s="52"/>
      <c r="E5069" s="56" t="s">
        <v>28</v>
      </c>
      <c r="F5069" s="56">
        <v>1400</v>
      </c>
      <c r="G5069" s="52"/>
      <c r="H5069" s="47"/>
      <c r="I5069" s="44"/>
      <c r="J5069" s="39" t="e">
        <f>VLOOKUP(A5069,'[1]2019.11'!$A:$B,2,0)</f>
        <v>#N/A</v>
      </c>
      <c r="X5069" s="39" t="e">
        <f>VLOOKUP(A5069,'[1]2019.30'!$A:$B,2,0)</f>
        <v>#N/A</v>
      </c>
      <c r="AJ5069" s="39" t="e">
        <f>VLOOKUP(A5069,[2]修订!$B:$C,2,0)</f>
        <v>#N/A</v>
      </c>
    </row>
    <row r="5070" s="39" customFormat="1" spans="1:36">
      <c r="A5070" s="55">
        <v>331504002</v>
      </c>
      <c r="B5070" s="52" t="s">
        <v>8366</v>
      </c>
      <c r="C5070" s="52"/>
      <c r="D5070" s="52"/>
      <c r="E5070" s="56" t="s">
        <v>28</v>
      </c>
      <c r="F5070" s="56">
        <v>1550</v>
      </c>
      <c r="G5070" s="52"/>
      <c r="H5070" s="47"/>
      <c r="I5070" s="44"/>
      <c r="J5070" s="39" t="e">
        <f>VLOOKUP(A5070,'[1]2019.11'!$A:$B,2,0)</f>
        <v>#N/A</v>
      </c>
      <c r="X5070" s="39" t="e">
        <f>VLOOKUP(A5070,'[1]2019.30'!$A:$B,2,0)</f>
        <v>#N/A</v>
      </c>
      <c r="AJ5070" s="39" t="e">
        <f>VLOOKUP(A5070,[2]修订!$B:$C,2,0)</f>
        <v>#N/A</v>
      </c>
    </row>
    <row r="5071" s="39" customFormat="1" spans="1:36">
      <c r="A5071" s="55">
        <v>331504003</v>
      </c>
      <c r="B5071" s="52" t="s">
        <v>8367</v>
      </c>
      <c r="C5071" s="52" t="s">
        <v>8368</v>
      </c>
      <c r="D5071" s="52"/>
      <c r="E5071" s="56" t="s">
        <v>28</v>
      </c>
      <c r="F5071" s="56">
        <v>1550</v>
      </c>
      <c r="G5071" s="52"/>
      <c r="H5071" s="47"/>
      <c r="I5071" s="44"/>
      <c r="J5071" s="39" t="e">
        <f>VLOOKUP(A5071,'[1]2019.11'!$A:$B,2,0)</f>
        <v>#N/A</v>
      </c>
      <c r="X5071" s="39" t="e">
        <f>VLOOKUP(A5071,'[1]2019.30'!$A:$B,2,0)</f>
        <v>#N/A</v>
      </c>
      <c r="AJ5071" s="39" t="e">
        <f>VLOOKUP(A5071,[2]修订!$B:$C,2,0)</f>
        <v>#N/A</v>
      </c>
    </row>
    <row r="5072" s="39" customFormat="1" spans="1:36">
      <c r="A5072" s="55">
        <v>331504004</v>
      </c>
      <c r="B5072" s="52" t="s">
        <v>8369</v>
      </c>
      <c r="C5072" s="52" t="s">
        <v>8370</v>
      </c>
      <c r="D5072" s="52"/>
      <c r="E5072" s="56" t="s">
        <v>28</v>
      </c>
      <c r="F5072" s="56">
        <v>1550</v>
      </c>
      <c r="G5072" s="52"/>
      <c r="H5072" s="47"/>
      <c r="I5072" s="44"/>
      <c r="J5072" s="39" t="e">
        <f>VLOOKUP(A5072,'[1]2019.11'!$A:$B,2,0)</f>
        <v>#N/A</v>
      </c>
      <c r="X5072" s="39" t="e">
        <f>VLOOKUP(A5072,'[1]2019.30'!$A:$B,2,0)</f>
        <v>#N/A</v>
      </c>
      <c r="AJ5072" s="39" t="e">
        <f>VLOOKUP(A5072,[2]修订!$B:$C,2,0)</f>
        <v>#N/A</v>
      </c>
    </row>
    <row r="5073" s="39" customFormat="1" ht="24" spans="1:36">
      <c r="A5073" s="55">
        <v>331504005</v>
      </c>
      <c r="B5073" s="52" t="s">
        <v>8371</v>
      </c>
      <c r="C5073" s="52"/>
      <c r="D5073" s="52"/>
      <c r="E5073" s="56" t="s">
        <v>28</v>
      </c>
      <c r="F5073" s="56">
        <v>1550</v>
      </c>
      <c r="G5073" s="52"/>
      <c r="H5073" s="47"/>
      <c r="I5073" s="44"/>
      <c r="J5073" s="39" t="e">
        <f>VLOOKUP(A5073,'[1]2019.11'!$A:$B,2,0)</f>
        <v>#N/A</v>
      </c>
      <c r="X5073" s="39" t="e">
        <f>VLOOKUP(A5073,'[1]2019.30'!$A:$B,2,0)</f>
        <v>#N/A</v>
      </c>
      <c r="AJ5073" s="39" t="e">
        <f>VLOOKUP(A5073,[2]修订!$B:$C,2,0)</f>
        <v>#N/A</v>
      </c>
    </row>
    <row r="5074" s="39" customFormat="1" spans="1:36">
      <c r="A5074" s="55">
        <v>331504006</v>
      </c>
      <c r="B5074" s="52" t="s">
        <v>8372</v>
      </c>
      <c r="C5074" s="52"/>
      <c r="D5074" s="52"/>
      <c r="E5074" s="56" t="s">
        <v>28</v>
      </c>
      <c r="F5074" s="56">
        <v>1850</v>
      </c>
      <c r="G5074" s="52"/>
      <c r="H5074" s="47"/>
      <c r="I5074" s="44"/>
      <c r="J5074" s="39" t="e">
        <f>VLOOKUP(A5074,'[1]2019.11'!$A:$B,2,0)</f>
        <v>#N/A</v>
      </c>
      <c r="X5074" s="39" t="e">
        <f>VLOOKUP(A5074,'[1]2019.30'!$A:$B,2,0)</f>
        <v>#N/A</v>
      </c>
      <c r="AJ5074" s="39" t="e">
        <f>VLOOKUP(A5074,[2]修订!$B:$C,2,0)</f>
        <v>#N/A</v>
      </c>
    </row>
    <row r="5075" s="39" customFormat="1" ht="24" spans="1:36">
      <c r="A5075" s="55">
        <v>331504007</v>
      </c>
      <c r="B5075" s="52" t="s">
        <v>8373</v>
      </c>
      <c r="C5075" s="52"/>
      <c r="D5075" s="52"/>
      <c r="E5075" s="56" t="s">
        <v>28</v>
      </c>
      <c r="F5075" s="56">
        <v>2150</v>
      </c>
      <c r="G5075" s="52"/>
      <c r="H5075" s="47"/>
      <c r="I5075" s="44"/>
      <c r="J5075" s="39" t="e">
        <f>VLOOKUP(A5075,'[1]2019.11'!$A:$B,2,0)</f>
        <v>#N/A</v>
      </c>
      <c r="X5075" s="39" t="e">
        <f>VLOOKUP(A5075,'[1]2019.30'!$A:$B,2,0)</f>
        <v>#N/A</v>
      </c>
      <c r="AJ5075" s="39" t="e">
        <f>VLOOKUP(A5075,[2]修订!$B:$C,2,0)</f>
        <v>#N/A</v>
      </c>
    </row>
    <row r="5076" s="39" customFormat="1" ht="24" spans="1:36">
      <c r="A5076" s="55">
        <v>331504008</v>
      </c>
      <c r="B5076" s="52" t="s">
        <v>8374</v>
      </c>
      <c r="C5076" s="52"/>
      <c r="D5076" s="52"/>
      <c r="E5076" s="56" t="s">
        <v>28</v>
      </c>
      <c r="F5076" s="56">
        <v>2050</v>
      </c>
      <c r="G5076" s="52"/>
      <c r="H5076" s="47"/>
      <c r="I5076" s="44"/>
      <c r="J5076" s="39" t="e">
        <f>VLOOKUP(A5076,'[1]2019.11'!$A:$B,2,0)</f>
        <v>#N/A</v>
      </c>
      <c r="X5076" s="39" t="e">
        <f>VLOOKUP(A5076,'[1]2019.30'!$A:$B,2,0)</f>
        <v>#N/A</v>
      </c>
      <c r="AJ5076" s="39" t="e">
        <f>VLOOKUP(A5076,[2]修订!$B:$C,2,0)</f>
        <v>#N/A</v>
      </c>
    </row>
    <row r="5077" s="39" customFormat="1" ht="24" spans="1:36">
      <c r="A5077" s="55">
        <v>331504009</v>
      </c>
      <c r="B5077" s="52" t="s">
        <v>8375</v>
      </c>
      <c r="C5077" s="52"/>
      <c r="D5077" s="52"/>
      <c r="E5077" s="56" t="s">
        <v>28</v>
      </c>
      <c r="F5077" s="56">
        <v>2250</v>
      </c>
      <c r="G5077" s="52"/>
      <c r="H5077" s="47"/>
      <c r="I5077" s="44"/>
      <c r="J5077" s="39" t="e">
        <f>VLOOKUP(A5077,'[1]2019.11'!$A:$B,2,0)</f>
        <v>#N/A</v>
      </c>
      <c r="X5077" s="39" t="e">
        <f>VLOOKUP(A5077,'[1]2019.30'!$A:$B,2,0)</f>
        <v>#N/A</v>
      </c>
      <c r="AJ5077" s="39" t="e">
        <f>VLOOKUP(A5077,[2]修订!$B:$C,2,0)</f>
        <v>#N/A</v>
      </c>
    </row>
    <row r="5078" s="39" customFormat="1" spans="1:36">
      <c r="A5078" s="55">
        <v>331504010</v>
      </c>
      <c r="B5078" s="52" t="s">
        <v>8376</v>
      </c>
      <c r="C5078" s="52" t="s">
        <v>8377</v>
      </c>
      <c r="D5078" s="52"/>
      <c r="E5078" s="56" t="s">
        <v>28</v>
      </c>
      <c r="F5078" s="56">
        <v>1860</v>
      </c>
      <c r="G5078" s="52"/>
      <c r="H5078" s="47" t="s">
        <v>68</v>
      </c>
      <c r="I5078" s="44"/>
      <c r="J5078" s="39" t="e">
        <f>VLOOKUP(A5078,'[1]2019.11'!$A:$B,2,0)</f>
        <v>#N/A</v>
      </c>
      <c r="X5078" s="39" t="str">
        <f>VLOOKUP(A5078,'[1]2019.30'!$A:$B,2,0)</f>
        <v>骨髓炎病灶清除术</v>
      </c>
      <c r="Y5078" s="39">
        <f t="shared" ref="Y5078:Y5082" si="1132">IF(B5078=X5078,0,1)</f>
        <v>0</v>
      </c>
      <c r="Z5078" s="39" t="s">
        <v>8377</v>
      </c>
      <c r="AA5078" s="39">
        <f t="shared" ref="AA5078:AA5082" si="1133">IF(C5078=Z5078,0,1)</f>
        <v>0</v>
      </c>
      <c r="AB5078" s="39" t="e">
        <f>VLOOKUP(A5078,'[1]2019.30'!$A:$D,4,0)</f>
        <v>#REF!</v>
      </c>
      <c r="AC5078" s="39" t="e">
        <f t="shared" ref="AC5078:AC5082" si="1134">IF(D5078=AB5078,0,1)</f>
        <v>#REF!</v>
      </c>
      <c r="AD5078" s="39" t="str">
        <f>VLOOKUP(A5078,'[1]2019.30'!$A:$E,5,0)</f>
        <v>次</v>
      </c>
      <c r="AE5078" s="39">
        <f t="shared" ref="AE5078:AE5082" si="1135">IF(E5078=AD5078,0,1)</f>
        <v>0</v>
      </c>
      <c r="AF5078" s="39">
        <f>VLOOKUP(A5078,'[1]2019.30'!$A:$F,6,0)</f>
        <v>1860</v>
      </c>
      <c r="AG5078" s="39">
        <f t="shared" ref="AG5078:AG5082" si="1136">IF(F5078=AF5078,0,1)</f>
        <v>0</v>
      </c>
      <c r="AH5078" s="39">
        <v>0</v>
      </c>
      <c r="AI5078" s="39">
        <f>IF(G5078=AH5078,0,1)</f>
        <v>0</v>
      </c>
      <c r="AJ5078" s="39" t="e">
        <f>VLOOKUP(A5078,[2]修订!$B:$C,2,0)</f>
        <v>#N/A</v>
      </c>
    </row>
    <row r="5079" s="39" customFormat="1" spans="1:36">
      <c r="A5079" s="55">
        <v>331504011</v>
      </c>
      <c r="B5079" s="52" t="s">
        <v>8378</v>
      </c>
      <c r="C5079" s="52"/>
      <c r="D5079" s="52"/>
      <c r="E5079" s="56" t="s">
        <v>28</v>
      </c>
      <c r="F5079" s="56">
        <v>1540</v>
      </c>
      <c r="G5079" s="52"/>
      <c r="H5079" s="47" t="s">
        <v>68</v>
      </c>
      <c r="I5079" s="44"/>
      <c r="J5079" s="39" t="e">
        <f>VLOOKUP(A5079,'[1]2019.11'!$A:$B,2,0)</f>
        <v>#N/A</v>
      </c>
      <c r="X5079" s="39" t="str">
        <f>VLOOKUP(A5079,'[1]2019.30'!$A:$B,2,0)</f>
        <v>骨髓炎切开引流灌洗术</v>
      </c>
      <c r="Y5079" s="39">
        <f t="shared" si="1132"/>
        <v>0</v>
      </c>
      <c r="Z5079" s="39">
        <v>0</v>
      </c>
      <c r="AA5079" s="39">
        <f t="shared" si="1133"/>
        <v>0</v>
      </c>
      <c r="AB5079" s="39" t="e">
        <f>VLOOKUP(A5079,'[1]2019.30'!$A:$D,4,0)</f>
        <v>#REF!</v>
      </c>
      <c r="AC5079" s="39" t="e">
        <f t="shared" si="1134"/>
        <v>#REF!</v>
      </c>
      <c r="AD5079" s="39" t="str">
        <f>VLOOKUP(A5079,'[1]2019.30'!$A:$E,5,0)</f>
        <v>次</v>
      </c>
      <c r="AE5079" s="39">
        <f t="shared" si="1135"/>
        <v>0</v>
      </c>
      <c r="AF5079" s="39">
        <f>VLOOKUP(A5079,'[1]2019.30'!$A:$F,6,0)</f>
        <v>1540</v>
      </c>
      <c r="AG5079" s="39">
        <f t="shared" si="1136"/>
        <v>0</v>
      </c>
      <c r="AH5079" s="39">
        <v>0</v>
      </c>
      <c r="AI5079" s="39">
        <f>IF(G5079=AH5079,0,1)</f>
        <v>0</v>
      </c>
      <c r="AJ5079" s="39" t="e">
        <f>VLOOKUP(A5079,[2]修订!$B:$C,2,0)</f>
        <v>#N/A</v>
      </c>
    </row>
    <row r="5080" s="39" customFormat="1" ht="36" spans="1:36">
      <c r="A5080" s="55">
        <v>331505</v>
      </c>
      <c r="B5080" s="52" t="s">
        <v>8379</v>
      </c>
      <c r="C5080" s="52"/>
      <c r="D5080" s="52"/>
      <c r="E5080" s="56"/>
      <c r="F5080" s="56"/>
      <c r="G5080" s="52" t="s">
        <v>8380</v>
      </c>
      <c r="H5080" s="47" t="s">
        <v>1847</v>
      </c>
      <c r="I5080" s="44"/>
      <c r="J5080" s="39" t="str">
        <f>VLOOKUP(A5080,'[1]2019.11'!$A:$B,2,0)</f>
        <v>四肢骨折手术</v>
      </c>
      <c r="K5080" s="39">
        <f>IF(B5080=J5080,0,1)</f>
        <v>0</v>
      </c>
      <c r="L5080" s="39">
        <v>0</v>
      </c>
      <c r="M5080" s="39">
        <f>IF(C5080=L5080,0,1)</f>
        <v>0</v>
      </c>
      <c r="N5080" s="39" t="e">
        <f>VLOOKUP(A5080,'[1]2019.11'!$A:$D,4,0)</f>
        <v>#REF!</v>
      </c>
      <c r="O5080" s="39" t="e">
        <f>IF(D5080=N5080,0,1)</f>
        <v>#REF!</v>
      </c>
      <c r="P5080" s="39" t="e">
        <f>VLOOKUP(A5080:A5081,'[1]2019.11'!$A:$E,5,0)</f>
        <v>#REF!</v>
      </c>
      <c r="Q5080" s="39" t="e">
        <f>IF(E5080=P5080,0,1)</f>
        <v>#REF!</v>
      </c>
      <c r="R5080" s="39" t="e">
        <f>VLOOKUP(A5080,'[1]2019.11'!$A:$F,6,0)</f>
        <v>#REF!</v>
      </c>
      <c r="S5080" s="39" t="e">
        <f>IF(F5080=R5080,0,1)</f>
        <v>#REF!</v>
      </c>
      <c r="V5080" s="39">
        <v>0</v>
      </c>
      <c r="W5080" s="39">
        <f>IF(G5080=V5080,0,1)</f>
        <v>1</v>
      </c>
      <c r="X5080" s="39" t="str">
        <f>VLOOKUP(A5080,'[1]2019.30'!$A:$B,2,0)</f>
        <v>四肢骨折手术</v>
      </c>
      <c r="Y5080" s="39">
        <f t="shared" si="1132"/>
        <v>0</v>
      </c>
      <c r="Z5080" s="39">
        <v>0</v>
      </c>
      <c r="AA5080" s="39">
        <f t="shared" si="1133"/>
        <v>0</v>
      </c>
      <c r="AB5080" s="39" t="e">
        <f>VLOOKUP(A5080,'[1]2019.30'!$A:$D,4,0)</f>
        <v>#REF!</v>
      </c>
      <c r="AC5080" s="39" t="e">
        <f t="shared" si="1134"/>
        <v>#REF!</v>
      </c>
      <c r="AD5080" s="39" t="e">
        <f>VLOOKUP(A5080,'[1]2019.30'!$A:$E,5,0)</f>
        <v>#REF!</v>
      </c>
      <c r="AE5080" s="39" t="e">
        <f t="shared" si="1135"/>
        <v>#REF!</v>
      </c>
      <c r="AF5080" s="39" t="e">
        <f>VLOOKUP(A5080,'[1]2019.30'!$A:$F,6,0)</f>
        <v>#REF!</v>
      </c>
      <c r="AG5080" s="39" t="e">
        <f t="shared" si="1136"/>
        <v>#REF!</v>
      </c>
      <c r="AH5080" s="39">
        <v>0</v>
      </c>
      <c r="AI5080" s="39">
        <f>IF(G5080=AH5080,0,1)</f>
        <v>1</v>
      </c>
      <c r="AJ5080" s="39" t="e">
        <f>VLOOKUP(A5080,[2]修订!$B:$C,2,0)</f>
        <v>#N/A</v>
      </c>
    </row>
    <row r="5081" s="39" customFormat="1" ht="27" spans="1:36">
      <c r="A5081" s="55">
        <v>331505001</v>
      </c>
      <c r="B5081" s="52" t="s">
        <v>8381</v>
      </c>
      <c r="C5081" s="52"/>
      <c r="D5081" s="52"/>
      <c r="E5081" s="56" t="s">
        <v>28</v>
      </c>
      <c r="F5081" s="56">
        <v>1255</v>
      </c>
      <c r="G5081" s="52"/>
      <c r="H5081" s="47" t="s">
        <v>40</v>
      </c>
      <c r="I5081" s="44"/>
      <c r="J5081" s="39" t="str">
        <f>VLOOKUP(A5081,'[1]2019.11'!$A:$B,2,0)</f>
        <v>锁骨骨折切开复位内固定术</v>
      </c>
      <c r="K5081" s="39">
        <f>IF(B5081=J5081,0,1)</f>
        <v>0</v>
      </c>
      <c r="L5081" s="39">
        <v>0</v>
      </c>
      <c r="M5081" s="39">
        <f>IF(C5081=L5081,0,1)</f>
        <v>0</v>
      </c>
      <c r="N5081" s="39" t="e">
        <f>VLOOKUP(A5081,'[1]2019.11'!$A:$D,4,0)</f>
        <v>#REF!</v>
      </c>
      <c r="O5081" s="39" t="e">
        <f>IF(D5081=N5081,0,1)</f>
        <v>#REF!</v>
      </c>
      <c r="P5081" s="39" t="str">
        <f>VLOOKUP(A5081:A5082,'[1]2019.11'!$A:$E,5,0)</f>
        <v>次</v>
      </c>
      <c r="Q5081" s="39">
        <f>IF(E5081=P5081,0,1)</f>
        <v>0</v>
      </c>
      <c r="R5081" s="39">
        <f>VLOOKUP(A5081,'[1]2019.11'!$A:$F,6,0)</f>
        <v>1210</v>
      </c>
      <c r="S5081" s="39">
        <f>IF(F5081=R5081,0,1)</f>
        <v>1</v>
      </c>
      <c r="T5081" s="39">
        <f>VLOOKUP(A5081,'[1]2019.30'!$A:$F,6,0)</f>
        <v>1255</v>
      </c>
      <c r="U5081" s="39">
        <f>IF(F5081=T5081,0,1)</f>
        <v>0</v>
      </c>
      <c r="V5081" s="39">
        <v>0</v>
      </c>
      <c r="W5081" s="39">
        <f>IF(G5081=V5081,0,1)</f>
        <v>0</v>
      </c>
      <c r="X5081" s="39" t="str">
        <f>VLOOKUP(A5081,'[1]2019.30'!$A:$B,2,0)</f>
        <v>锁骨骨折切开复位内固定术</v>
      </c>
      <c r="Y5081" s="39">
        <f t="shared" si="1132"/>
        <v>0</v>
      </c>
      <c r="Z5081" s="39">
        <v>0</v>
      </c>
      <c r="AA5081" s="39">
        <f t="shared" si="1133"/>
        <v>0</v>
      </c>
      <c r="AB5081" s="39" t="e">
        <f>VLOOKUP(A5081,'[1]2019.30'!$A:$D,4,0)</f>
        <v>#REF!</v>
      </c>
      <c r="AC5081" s="39" t="e">
        <f t="shared" si="1134"/>
        <v>#REF!</v>
      </c>
      <c r="AD5081" s="39" t="str">
        <f>VLOOKUP(A5081,'[1]2019.30'!$A:$E,5,0)</f>
        <v>次</v>
      </c>
      <c r="AE5081" s="39">
        <f t="shared" si="1135"/>
        <v>0</v>
      </c>
      <c r="AF5081" s="39">
        <f>VLOOKUP(A5081,'[1]2019.30'!$A:$F,6,0)</f>
        <v>1255</v>
      </c>
      <c r="AG5081" s="39">
        <f t="shared" si="1136"/>
        <v>0</v>
      </c>
      <c r="AH5081" s="39">
        <v>0</v>
      </c>
      <c r="AI5081" s="39">
        <f>IF(G5081=AH5081,0,1)</f>
        <v>0</v>
      </c>
      <c r="AJ5081" s="39" t="e">
        <f>VLOOKUP(A5081,[2]修订!$B:$C,2,0)</f>
        <v>#N/A</v>
      </c>
    </row>
    <row r="5082" s="39" customFormat="1" ht="27" spans="1:36">
      <c r="A5082" s="55">
        <v>331505002</v>
      </c>
      <c r="B5082" s="52" t="s">
        <v>8382</v>
      </c>
      <c r="C5082" s="52"/>
      <c r="D5082" s="52"/>
      <c r="E5082" s="56" t="s">
        <v>28</v>
      </c>
      <c r="F5082" s="56">
        <v>1680</v>
      </c>
      <c r="G5082" s="52"/>
      <c r="H5082" s="47" t="s">
        <v>40</v>
      </c>
      <c r="I5082" s="44"/>
      <c r="J5082" s="39" t="str">
        <f>VLOOKUP(A5082,'[1]2019.11'!$A:$B,2,0)</f>
        <v>肱骨近端骨折切开复位内固定术</v>
      </c>
      <c r="K5082" s="39">
        <f>IF(B5082=J5082,0,1)</f>
        <v>0</v>
      </c>
      <c r="L5082" s="39">
        <v>0</v>
      </c>
      <c r="M5082" s="39">
        <f>IF(C5082=L5082,0,1)</f>
        <v>0</v>
      </c>
      <c r="N5082" s="39" t="e">
        <f>VLOOKUP(A5082,'[1]2019.11'!$A:$D,4,0)</f>
        <v>#REF!</v>
      </c>
      <c r="O5082" s="39" t="e">
        <f>IF(D5082=N5082,0,1)</f>
        <v>#REF!</v>
      </c>
      <c r="P5082" s="39" t="str">
        <f>VLOOKUP(A5082:A5083,'[1]2019.11'!$A:$E,5,0)</f>
        <v>次</v>
      </c>
      <c r="Q5082" s="39">
        <f>IF(E5082=P5082,0,1)</f>
        <v>0</v>
      </c>
      <c r="R5082" s="39">
        <f>VLOOKUP(A5082,'[1]2019.11'!$A:$F,6,0)</f>
        <v>1560</v>
      </c>
      <c r="S5082" s="39">
        <f>IF(F5082=R5082,0,1)</f>
        <v>1</v>
      </c>
      <c r="T5082" s="39">
        <f>VLOOKUP(A5082,'[1]2019.30'!$A:$F,6,0)</f>
        <v>1680</v>
      </c>
      <c r="U5082" s="39">
        <f>IF(F5082=T5082,0,1)</f>
        <v>0</v>
      </c>
      <c r="V5082" s="39">
        <v>0</v>
      </c>
      <c r="W5082" s="39">
        <f>IF(G5082=V5082,0,1)</f>
        <v>0</v>
      </c>
      <c r="X5082" s="39" t="str">
        <f>VLOOKUP(A5082,'[1]2019.30'!$A:$B,2,0)</f>
        <v>肱骨近端骨折切开复位内固定术</v>
      </c>
      <c r="Y5082" s="39">
        <f t="shared" si="1132"/>
        <v>0</v>
      </c>
      <c r="Z5082" s="39">
        <v>0</v>
      </c>
      <c r="AA5082" s="39">
        <f t="shared" si="1133"/>
        <v>0</v>
      </c>
      <c r="AB5082" s="39" t="e">
        <f>VLOOKUP(A5082,'[1]2019.30'!$A:$D,4,0)</f>
        <v>#REF!</v>
      </c>
      <c r="AC5082" s="39" t="e">
        <f t="shared" si="1134"/>
        <v>#REF!</v>
      </c>
      <c r="AD5082" s="39" t="str">
        <f>VLOOKUP(A5082,'[1]2019.30'!$A:$E,5,0)</f>
        <v>次</v>
      </c>
      <c r="AE5082" s="39">
        <f t="shared" si="1135"/>
        <v>0</v>
      </c>
      <c r="AF5082" s="39">
        <f>VLOOKUP(A5082,'[1]2019.30'!$A:$F,6,0)</f>
        <v>1680</v>
      </c>
      <c r="AG5082" s="39">
        <f t="shared" si="1136"/>
        <v>0</v>
      </c>
      <c r="AH5082" s="39">
        <v>0</v>
      </c>
      <c r="AI5082" s="39">
        <f>IF(G5082=AH5082,0,1)</f>
        <v>0</v>
      </c>
      <c r="AJ5082" s="39" t="e">
        <f>VLOOKUP(A5082,[2]修订!$B:$C,2,0)</f>
        <v>#N/A</v>
      </c>
    </row>
    <row r="5083" s="39" customFormat="1" ht="24" spans="1:36">
      <c r="A5083" s="55">
        <v>331505003</v>
      </c>
      <c r="B5083" s="52" t="s">
        <v>8383</v>
      </c>
      <c r="C5083" s="52"/>
      <c r="D5083" s="52"/>
      <c r="E5083" s="56" t="s">
        <v>28</v>
      </c>
      <c r="F5083" s="56">
        <v>1000</v>
      </c>
      <c r="G5083" s="52"/>
      <c r="H5083" s="47"/>
      <c r="I5083" s="44"/>
      <c r="J5083" s="39" t="e">
        <f>VLOOKUP(A5083,'[1]2019.11'!$A:$B,2,0)</f>
        <v>#N/A</v>
      </c>
      <c r="X5083" s="39" t="e">
        <f>VLOOKUP(A5083,'[1]2019.30'!$A:$B,2,0)</f>
        <v>#N/A</v>
      </c>
      <c r="AJ5083" s="39" t="e">
        <f>VLOOKUP(A5083,[2]修订!$B:$C,2,0)</f>
        <v>#N/A</v>
      </c>
    </row>
    <row r="5084" s="39" customFormat="1" ht="27" spans="1:36">
      <c r="A5084" s="55">
        <v>331505004</v>
      </c>
      <c r="B5084" s="52" t="s">
        <v>8384</v>
      </c>
      <c r="C5084" s="52" t="s">
        <v>8385</v>
      </c>
      <c r="D5084" s="52"/>
      <c r="E5084" s="56" t="s">
        <v>28</v>
      </c>
      <c r="F5084" s="56">
        <v>1540</v>
      </c>
      <c r="G5084" s="52"/>
      <c r="H5084" s="47" t="s">
        <v>40</v>
      </c>
      <c r="I5084" s="44"/>
      <c r="J5084" s="39" t="str">
        <f>VLOOKUP(A5084,'[1]2019.11'!$A:$B,2,0)</f>
        <v>肱骨骨折切开复位内固定术</v>
      </c>
      <c r="K5084" s="39">
        <f>IF(B5084=J5084,0,1)</f>
        <v>0</v>
      </c>
      <c r="L5084" s="39" t="s">
        <v>8385</v>
      </c>
      <c r="M5084" s="39">
        <f>IF(C5084=L5084,0,1)</f>
        <v>0</v>
      </c>
      <c r="N5084" s="39" t="e">
        <f>VLOOKUP(A5084,'[1]2019.11'!$A:$D,4,0)</f>
        <v>#REF!</v>
      </c>
      <c r="O5084" s="39" t="e">
        <f>IF(D5084=N5084,0,1)</f>
        <v>#REF!</v>
      </c>
      <c r="P5084" s="39" t="str">
        <f>VLOOKUP(A5084:A5085,'[1]2019.11'!$A:$E,5,0)</f>
        <v>次</v>
      </c>
      <c r="Q5084" s="39">
        <f>IF(E5084=P5084,0,1)</f>
        <v>0</v>
      </c>
      <c r="R5084" s="39">
        <f>VLOOKUP(A5084,'[1]2019.11'!$A:$F,6,0)</f>
        <v>1430</v>
      </c>
      <c r="S5084" s="39">
        <f>IF(F5084=R5084,0,1)</f>
        <v>1</v>
      </c>
      <c r="T5084" s="39">
        <f>VLOOKUP(A5084,'[1]2019.30'!$A:$F,6,0)</f>
        <v>1540</v>
      </c>
      <c r="U5084" s="39">
        <f>IF(F5084=T5084,0,1)</f>
        <v>0</v>
      </c>
      <c r="V5084" s="39">
        <v>0</v>
      </c>
      <c r="W5084" s="39">
        <f>IF(G5084=V5084,0,1)</f>
        <v>0</v>
      </c>
      <c r="X5084" s="39" t="str">
        <f>VLOOKUP(A5084,'[1]2019.30'!$A:$B,2,0)</f>
        <v>肱骨骨折切开复位内固定术</v>
      </c>
      <c r="Y5084" s="39">
        <f t="shared" ref="Y5084:Y5086" si="1137">IF(B5084=X5084,0,1)</f>
        <v>0</v>
      </c>
      <c r="Z5084" s="39" t="s">
        <v>8385</v>
      </c>
      <c r="AA5084" s="39">
        <f t="shared" ref="AA5084:AA5086" si="1138">IF(C5084=Z5084,0,1)</f>
        <v>0</v>
      </c>
      <c r="AB5084" s="39" t="e">
        <f>VLOOKUP(A5084,'[1]2019.30'!$A:$D,4,0)</f>
        <v>#REF!</v>
      </c>
      <c r="AC5084" s="39" t="e">
        <f t="shared" ref="AC5084:AC5086" si="1139">IF(D5084=AB5084,0,1)</f>
        <v>#REF!</v>
      </c>
      <c r="AD5084" s="39" t="str">
        <f>VLOOKUP(A5084,'[1]2019.30'!$A:$E,5,0)</f>
        <v>次</v>
      </c>
      <c r="AE5084" s="39">
        <f t="shared" ref="AE5084:AE5086" si="1140">IF(E5084=AD5084,0,1)</f>
        <v>0</v>
      </c>
      <c r="AF5084" s="39">
        <f>VLOOKUP(A5084,'[1]2019.30'!$A:$F,6,0)</f>
        <v>1540</v>
      </c>
      <c r="AG5084" s="39">
        <f t="shared" ref="AG5084:AG5086" si="1141">IF(F5084=AF5084,0,1)</f>
        <v>0</v>
      </c>
      <c r="AH5084" s="39">
        <v>0</v>
      </c>
      <c r="AI5084" s="39">
        <f>IF(G5084=AH5084,0,1)</f>
        <v>0</v>
      </c>
      <c r="AJ5084" s="39" t="e">
        <f>VLOOKUP(A5084,[2]修订!$B:$C,2,0)</f>
        <v>#N/A</v>
      </c>
    </row>
    <row r="5085" s="39" customFormat="1" ht="24" spans="1:36">
      <c r="A5085" s="55">
        <v>331505005</v>
      </c>
      <c r="B5085" s="52" t="s">
        <v>8386</v>
      </c>
      <c r="C5085" s="52" t="s">
        <v>8387</v>
      </c>
      <c r="D5085" s="52"/>
      <c r="E5085" s="56" t="s">
        <v>28</v>
      </c>
      <c r="F5085" s="56">
        <v>1560</v>
      </c>
      <c r="G5085" s="52"/>
      <c r="H5085" s="47" t="s">
        <v>68</v>
      </c>
      <c r="I5085" s="44"/>
      <c r="J5085" s="39" t="e">
        <f>VLOOKUP(A5085,'[1]2019.11'!$A:$B,2,0)</f>
        <v>#N/A</v>
      </c>
      <c r="X5085" s="39" t="str">
        <f>VLOOKUP(A5085,'[1]2019.30'!$A:$B,2,0)</f>
        <v>肱骨内外髁骨折切开复位内固定术</v>
      </c>
      <c r="Y5085" s="39">
        <f t="shared" si="1137"/>
        <v>0</v>
      </c>
      <c r="Z5085" s="39" t="s">
        <v>8387</v>
      </c>
      <c r="AA5085" s="39">
        <f t="shared" si="1138"/>
        <v>0</v>
      </c>
      <c r="AB5085" s="39" t="e">
        <f>VLOOKUP(A5085,'[1]2019.30'!$A:$D,4,0)</f>
        <v>#REF!</v>
      </c>
      <c r="AC5085" s="39" t="e">
        <f t="shared" si="1139"/>
        <v>#REF!</v>
      </c>
      <c r="AD5085" s="39" t="str">
        <f>VLOOKUP(A5085,'[1]2019.30'!$A:$E,5,0)</f>
        <v>次</v>
      </c>
      <c r="AE5085" s="39">
        <f t="shared" si="1140"/>
        <v>0</v>
      </c>
      <c r="AF5085" s="39">
        <f>VLOOKUP(A5085,'[1]2019.30'!$A:$F,6,0)</f>
        <v>1560</v>
      </c>
      <c r="AG5085" s="39">
        <f t="shared" si="1141"/>
        <v>0</v>
      </c>
      <c r="AH5085" s="39">
        <v>0</v>
      </c>
      <c r="AI5085" s="39">
        <f>IF(G5085=AH5085,0,1)</f>
        <v>0</v>
      </c>
      <c r="AJ5085" s="39" t="e">
        <f>VLOOKUP(A5085,[2]修订!$B:$C,2,0)</f>
        <v>#N/A</v>
      </c>
    </row>
    <row r="5086" s="39" customFormat="1" ht="27" spans="1:36">
      <c r="A5086" s="55">
        <v>331505006</v>
      </c>
      <c r="B5086" s="52" t="s">
        <v>8388</v>
      </c>
      <c r="C5086" s="52" t="s">
        <v>8389</v>
      </c>
      <c r="D5086" s="52"/>
      <c r="E5086" s="56" t="s">
        <v>28</v>
      </c>
      <c r="F5086" s="56">
        <v>1210</v>
      </c>
      <c r="G5086" s="52"/>
      <c r="H5086" s="47" t="s">
        <v>250</v>
      </c>
      <c r="I5086" s="44"/>
      <c r="J5086" s="39" t="e">
        <f>VLOOKUP(A5086,'[1]2019.11'!$A:$B,2,0)</f>
        <v>#N/A</v>
      </c>
      <c r="X5086" s="39" t="str">
        <f>VLOOKUP(A5086,'[1]2019.30'!$A:$B,2,0)</f>
        <v>尺骨鹰嘴骨折切开复位内固定术</v>
      </c>
      <c r="Y5086" s="39">
        <f t="shared" si="1137"/>
        <v>0</v>
      </c>
      <c r="Z5086" s="39" t="s">
        <v>8390</v>
      </c>
      <c r="AA5086" s="39">
        <f t="shared" si="1138"/>
        <v>1</v>
      </c>
      <c r="AB5086" s="39" t="e">
        <f>VLOOKUP(A5086,'[1]2019.30'!$A:$D,4,0)</f>
        <v>#REF!</v>
      </c>
      <c r="AC5086" s="39" t="e">
        <f t="shared" si="1139"/>
        <v>#REF!</v>
      </c>
      <c r="AD5086" s="39" t="str">
        <f>VLOOKUP(A5086,'[1]2019.30'!$A:$E,5,0)</f>
        <v>次</v>
      </c>
      <c r="AE5086" s="39">
        <f t="shared" si="1140"/>
        <v>0</v>
      </c>
      <c r="AF5086" s="39">
        <f>VLOOKUP(A5086,'[1]2019.30'!$A:$F,6,0)</f>
        <v>1210</v>
      </c>
      <c r="AG5086" s="39">
        <f t="shared" si="1141"/>
        <v>0</v>
      </c>
      <c r="AH5086" s="39">
        <v>0</v>
      </c>
      <c r="AI5086" s="39">
        <f>IF(G5086=AH5086,0,1)</f>
        <v>0</v>
      </c>
      <c r="AJ5086" s="39" t="e">
        <f>VLOOKUP(A5086,[2]修订!$B:$C,2,0)</f>
        <v>#N/A</v>
      </c>
    </row>
    <row r="5087" s="39" customFormat="1" spans="1:36">
      <c r="A5087" s="55">
        <v>331505007</v>
      </c>
      <c r="B5087" s="52" t="s">
        <v>8391</v>
      </c>
      <c r="C5087" s="52"/>
      <c r="D5087" s="52"/>
      <c r="E5087" s="56" t="s">
        <v>28</v>
      </c>
      <c r="F5087" s="56">
        <v>760</v>
      </c>
      <c r="G5087" s="52"/>
      <c r="H5087" s="47"/>
      <c r="I5087" s="44"/>
      <c r="J5087" s="39" t="e">
        <f>VLOOKUP(A5087,'[1]2019.11'!$A:$B,2,0)</f>
        <v>#N/A</v>
      </c>
      <c r="X5087" s="39" t="e">
        <f>VLOOKUP(A5087,'[1]2019.30'!$A:$B,2,0)</f>
        <v>#N/A</v>
      </c>
      <c r="AJ5087" s="39" t="e">
        <f>VLOOKUP(A5087,[2]修订!$B:$C,2,0)</f>
        <v>#N/A</v>
      </c>
    </row>
    <row r="5088" s="39" customFormat="1" ht="24" spans="1:36">
      <c r="A5088" s="55">
        <v>331505008</v>
      </c>
      <c r="B5088" s="52" t="s">
        <v>8392</v>
      </c>
      <c r="C5088" s="52" t="s">
        <v>8393</v>
      </c>
      <c r="D5088" s="52"/>
      <c r="E5088" s="56" t="s">
        <v>28</v>
      </c>
      <c r="F5088" s="56">
        <v>1140</v>
      </c>
      <c r="G5088" s="52"/>
      <c r="H5088" s="47" t="s">
        <v>68</v>
      </c>
      <c r="I5088" s="44"/>
      <c r="J5088" s="39" t="e">
        <f>VLOOKUP(A5088,'[1]2019.11'!$A:$B,2,0)</f>
        <v>#N/A</v>
      </c>
      <c r="X5088" s="39" t="str">
        <f>VLOOKUP(A5088,'[1]2019.30'!$A:$B,2,0)</f>
        <v>桡骨头骨折切开复位内固定术</v>
      </c>
      <c r="Y5088" s="39">
        <f t="shared" ref="Y5088:Y5091" si="1142">IF(B5088=X5088,0,1)</f>
        <v>0</v>
      </c>
      <c r="Z5088" s="39" t="s">
        <v>8393</v>
      </c>
      <c r="AA5088" s="39">
        <f t="shared" ref="AA5088:AA5091" si="1143">IF(C5088=Z5088,0,1)</f>
        <v>0</v>
      </c>
      <c r="AB5088" s="39" t="e">
        <f>VLOOKUP(A5088,'[1]2019.30'!$A:$D,4,0)</f>
        <v>#REF!</v>
      </c>
      <c r="AC5088" s="39" t="e">
        <f t="shared" ref="AC5088:AC5091" si="1144">IF(D5088=AB5088,0,1)</f>
        <v>#REF!</v>
      </c>
      <c r="AD5088" s="39" t="str">
        <f>VLOOKUP(A5088,'[1]2019.30'!$A:$E,5,0)</f>
        <v>次</v>
      </c>
      <c r="AE5088" s="39">
        <f t="shared" ref="AE5088:AE5091" si="1145">IF(E5088=AD5088,0,1)</f>
        <v>0</v>
      </c>
      <c r="AF5088" s="39">
        <f>VLOOKUP(A5088,'[1]2019.30'!$A:$F,6,0)</f>
        <v>1140</v>
      </c>
      <c r="AG5088" s="39">
        <f t="shared" ref="AG5088:AG5091" si="1146">IF(F5088=AF5088,0,1)</f>
        <v>0</v>
      </c>
      <c r="AH5088" s="39">
        <v>0</v>
      </c>
      <c r="AI5088" s="39">
        <f>IF(G5088=AH5088,0,1)</f>
        <v>0</v>
      </c>
      <c r="AJ5088" s="39" t="e">
        <f>VLOOKUP(A5088,[2]修订!$B:$C,2,0)</f>
        <v>#N/A</v>
      </c>
    </row>
    <row r="5089" s="39" customFormat="1" ht="24" spans="1:36">
      <c r="A5089" s="55">
        <v>331505009</v>
      </c>
      <c r="B5089" s="52" t="s">
        <v>8394</v>
      </c>
      <c r="C5089" s="52"/>
      <c r="D5089" s="52"/>
      <c r="E5089" s="56" t="s">
        <v>28</v>
      </c>
      <c r="F5089" s="56">
        <v>1300</v>
      </c>
      <c r="G5089" s="52"/>
      <c r="H5089" s="47"/>
      <c r="I5089" s="44"/>
      <c r="J5089" s="39" t="e">
        <f>VLOOKUP(A5089,'[1]2019.11'!$A:$B,2,0)</f>
        <v>#N/A</v>
      </c>
      <c r="X5089" s="39" t="e">
        <f>VLOOKUP(A5089,'[1]2019.30'!$A:$B,2,0)</f>
        <v>#N/A</v>
      </c>
      <c r="AJ5089" s="39" t="e">
        <f>VLOOKUP(A5089,[2]修订!$B:$C,2,0)</f>
        <v>#N/A</v>
      </c>
    </row>
    <row r="5090" s="39" customFormat="1" ht="27" spans="1:36">
      <c r="A5090" s="55">
        <v>331505010</v>
      </c>
      <c r="B5090" s="52" t="s">
        <v>8395</v>
      </c>
      <c r="C5090" s="52"/>
      <c r="D5090" s="52"/>
      <c r="E5090" s="56" t="s">
        <v>28</v>
      </c>
      <c r="F5090" s="56">
        <v>1820</v>
      </c>
      <c r="G5090" s="52"/>
      <c r="H5090" s="47" t="s">
        <v>40</v>
      </c>
      <c r="I5090" s="44"/>
      <c r="J5090" s="39" t="str">
        <f>VLOOKUP(A5090,'[1]2019.11'!$A:$B,2,0)</f>
        <v>桡尺骨干骨折切开复位内固定术</v>
      </c>
      <c r="K5090" s="39">
        <f>IF(B5090=J5090,0,1)</f>
        <v>0</v>
      </c>
      <c r="L5090" s="39">
        <v>0</v>
      </c>
      <c r="M5090" s="39">
        <f>IF(C5090=L5090,0,1)</f>
        <v>0</v>
      </c>
      <c r="N5090" s="39" t="e">
        <f>VLOOKUP(A5090,'[1]2019.11'!$A:$D,4,0)</f>
        <v>#REF!</v>
      </c>
      <c r="O5090" s="39" t="e">
        <f>IF(D5090=N5090,0,1)</f>
        <v>#REF!</v>
      </c>
      <c r="P5090" s="39" t="str">
        <f>VLOOKUP(A5090:A5091,'[1]2019.11'!$A:$E,5,0)</f>
        <v>次</v>
      </c>
      <c r="Q5090" s="39">
        <f>IF(E5090=P5090,0,1)</f>
        <v>0</v>
      </c>
      <c r="R5090" s="39">
        <f>VLOOKUP(A5090,'[1]2019.11'!$A:$F,6,0)</f>
        <v>1690</v>
      </c>
      <c r="S5090" s="39">
        <f>IF(F5090=R5090,0,1)</f>
        <v>1</v>
      </c>
      <c r="T5090" s="39">
        <f>VLOOKUP(A5090,'[1]2019.30'!$A:$F,6,0)</f>
        <v>1820</v>
      </c>
      <c r="U5090" s="39">
        <f>IF(F5090=T5090,0,1)</f>
        <v>0</v>
      </c>
      <c r="V5090" s="39">
        <v>0</v>
      </c>
      <c r="W5090" s="39">
        <f>IF(G5090=V5090,0,1)</f>
        <v>0</v>
      </c>
      <c r="X5090" s="39" t="str">
        <f>VLOOKUP(A5090,'[1]2019.30'!$A:$B,2,0)</f>
        <v>桡尺骨干骨折切开复位内固定术</v>
      </c>
      <c r="Y5090" s="39">
        <f t="shared" si="1142"/>
        <v>0</v>
      </c>
      <c r="Z5090" s="39">
        <v>0</v>
      </c>
      <c r="AA5090" s="39">
        <f t="shared" si="1143"/>
        <v>0</v>
      </c>
      <c r="AB5090" s="39" t="e">
        <f>VLOOKUP(A5090,'[1]2019.30'!$A:$D,4,0)</f>
        <v>#REF!</v>
      </c>
      <c r="AC5090" s="39" t="e">
        <f t="shared" si="1144"/>
        <v>#REF!</v>
      </c>
      <c r="AD5090" s="39" t="str">
        <f>VLOOKUP(A5090,'[1]2019.30'!$A:$E,5,0)</f>
        <v>次</v>
      </c>
      <c r="AE5090" s="39">
        <f t="shared" si="1145"/>
        <v>0</v>
      </c>
      <c r="AF5090" s="39">
        <f>VLOOKUP(A5090,'[1]2019.30'!$A:$F,6,0)</f>
        <v>1820</v>
      </c>
      <c r="AG5090" s="39">
        <f t="shared" si="1146"/>
        <v>0</v>
      </c>
      <c r="AH5090" s="39">
        <v>0</v>
      </c>
      <c r="AI5090" s="39">
        <f>IF(G5090=AH5090,0,1)</f>
        <v>0</v>
      </c>
      <c r="AJ5090" s="39" t="e">
        <f>VLOOKUP(A5090,[2]修订!$B:$C,2,0)</f>
        <v>#N/A</v>
      </c>
    </row>
    <row r="5091" s="39" customFormat="1" ht="27" spans="1:36">
      <c r="A5091" s="55">
        <v>331505011</v>
      </c>
      <c r="B5091" s="52" t="s">
        <v>8396</v>
      </c>
      <c r="C5091" s="52" t="s">
        <v>8397</v>
      </c>
      <c r="D5091" s="52"/>
      <c r="E5091" s="56" t="s">
        <v>28</v>
      </c>
      <c r="F5091" s="56">
        <v>1680</v>
      </c>
      <c r="G5091" s="52"/>
      <c r="H5091" s="47" t="s">
        <v>40</v>
      </c>
      <c r="I5091" s="44"/>
      <c r="J5091" s="39" t="str">
        <f>VLOOKUP(A5091,'[1]2019.11'!$A:$B,2,0)</f>
        <v>科雷氏骨折切开复位内固定术</v>
      </c>
      <c r="K5091" s="39">
        <f>IF(B5091=J5091,0,1)</f>
        <v>0</v>
      </c>
      <c r="L5091" s="39" t="s">
        <v>8397</v>
      </c>
      <c r="M5091" s="39">
        <f>IF(C5091=L5091,0,1)</f>
        <v>0</v>
      </c>
      <c r="N5091" s="39" t="e">
        <f>VLOOKUP(A5091,'[1]2019.11'!$A:$D,4,0)</f>
        <v>#REF!</v>
      </c>
      <c r="O5091" s="39" t="e">
        <f>IF(D5091=N5091,0,1)</f>
        <v>#REF!</v>
      </c>
      <c r="P5091" s="39" t="str">
        <f>VLOOKUP(A5091:A5092,'[1]2019.11'!$A:$E,5,0)</f>
        <v>次</v>
      </c>
      <c r="Q5091" s="39">
        <f>IF(E5091=P5091,0,1)</f>
        <v>0</v>
      </c>
      <c r="R5091" s="39">
        <f>VLOOKUP(A5091,'[1]2019.11'!$A:$F,6,0)</f>
        <v>1560</v>
      </c>
      <c r="S5091" s="39">
        <f>IF(F5091=R5091,0,1)</f>
        <v>1</v>
      </c>
      <c r="T5091" s="39">
        <f>VLOOKUP(A5091,'[1]2019.30'!$A:$F,6,0)</f>
        <v>1680</v>
      </c>
      <c r="U5091" s="39">
        <f>IF(F5091=T5091,0,1)</f>
        <v>0</v>
      </c>
      <c r="V5091" s="39">
        <v>0</v>
      </c>
      <c r="W5091" s="39">
        <f>IF(G5091=V5091,0,1)</f>
        <v>0</v>
      </c>
      <c r="X5091" s="39" t="str">
        <f>VLOOKUP(A5091,'[1]2019.30'!$A:$B,2,0)</f>
        <v>科雷氏骨折切开复位内固定术</v>
      </c>
      <c r="Y5091" s="39">
        <f t="shared" si="1142"/>
        <v>0</v>
      </c>
      <c r="Z5091" s="39" t="s">
        <v>8397</v>
      </c>
      <c r="AA5091" s="39">
        <f t="shared" si="1143"/>
        <v>0</v>
      </c>
      <c r="AB5091" s="39" t="e">
        <f>VLOOKUP(A5091,'[1]2019.30'!$A:$D,4,0)</f>
        <v>#REF!</v>
      </c>
      <c r="AC5091" s="39" t="e">
        <f t="shared" si="1144"/>
        <v>#REF!</v>
      </c>
      <c r="AD5091" s="39" t="str">
        <f>VLOOKUP(A5091,'[1]2019.30'!$A:$E,5,0)</f>
        <v>次</v>
      </c>
      <c r="AE5091" s="39">
        <f t="shared" si="1145"/>
        <v>0</v>
      </c>
      <c r="AF5091" s="39">
        <f>VLOOKUP(A5091,'[1]2019.30'!$A:$F,6,0)</f>
        <v>1680</v>
      </c>
      <c r="AG5091" s="39">
        <f t="shared" si="1146"/>
        <v>0</v>
      </c>
      <c r="AH5091" s="39">
        <v>0</v>
      </c>
      <c r="AI5091" s="39">
        <f>IF(G5091=AH5091,0,1)</f>
        <v>0</v>
      </c>
      <c r="AJ5091" s="39" t="e">
        <f>VLOOKUP(A5091,[2]修订!$B:$C,2,0)</f>
        <v>#N/A</v>
      </c>
    </row>
    <row r="5092" s="39" customFormat="1" ht="24" spans="1:36">
      <c r="A5092" s="55">
        <v>331505012</v>
      </c>
      <c r="B5092" s="52" t="s">
        <v>8398</v>
      </c>
      <c r="C5092" s="52"/>
      <c r="D5092" s="52"/>
      <c r="E5092" s="56" t="s">
        <v>28</v>
      </c>
      <c r="F5092" s="56">
        <v>2550</v>
      </c>
      <c r="G5092" s="52"/>
      <c r="H5092" s="47" t="s">
        <v>35</v>
      </c>
      <c r="I5092" s="44"/>
      <c r="J5092" s="39" t="str">
        <f>VLOOKUP(A5092,'[1]2019.11'!$A:$B,2,0)</f>
        <v>髋臼骨折切开复位内固定术</v>
      </c>
      <c r="K5092" s="39">
        <f>IF(B5092=J5092,0,1)</f>
        <v>0</v>
      </c>
      <c r="L5092" s="39">
        <v>0</v>
      </c>
      <c r="M5092" s="39">
        <f>IF(C5092=L5092,0,1)</f>
        <v>0</v>
      </c>
      <c r="N5092" s="39" t="e">
        <f>VLOOKUP(A5092,'[1]2019.11'!$A:$D,4,0)</f>
        <v>#REF!</v>
      </c>
      <c r="O5092" s="39" t="e">
        <f>IF(D5092=N5092,0,1)</f>
        <v>#REF!</v>
      </c>
      <c r="P5092" s="39" t="str">
        <f>VLOOKUP(A5092:A5093,'[1]2019.11'!$A:$E,5,0)</f>
        <v>次</v>
      </c>
      <c r="Q5092" s="39">
        <f>IF(E5092=P5092,0,1)</f>
        <v>0</v>
      </c>
      <c r="R5092" s="39">
        <f>VLOOKUP(A5092,'[1]2019.11'!$A:$F,6,0)</f>
        <v>2550</v>
      </c>
      <c r="S5092" s="39">
        <f>IF(F5092=R5092,0,1)</f>
        <v>0</v>
      </c>
      <c r="V5092" s="39">
        <v>0</v>
      </c>
      <c r="W5092" s="39">
        <f>IF(G5092=V5092,0,1)</f>
        <v>0</v>
      </c>
      <c r="X5092" s="39" t="e">
        <f>VLOOKUP(A5092,'[1]2019.30'!$A:$B,2,0)</f>
        <v>#N/A</v>
      </c>
      <c r="AJ5092" s="39" t="e">
        <f>VLOOKUP(A5092,[2]修订!$B:$C,2,0)</f>
        <v>#N/A</v>
      </c>
    </row>
    <row r="5093" s="39" customFormat="1" ht="27" spans="1:36">
      <c r="A5093" s="55">
        <v>331505013</v>
      </c>
      <c r="B5093" s="52" t="s">
        <v>8399</v>
      </c>
      <c r="C5093" s="52"/>
      <c r="D5093" s="52"/>
      <c r="E5093" s="56" t="s">
        <v>28</v>
      </c>
      <c r="F5093" s="56">
        <v>1960</v>
      </c>
      <c r="G5093" s="52"/>
      <c r="H5093" s="47" t="s">
        <v>40</v>
      </c>
      <c r="I5093" s="44"/>
      <c r="J5093" s="39" t="str">
        <f>VLOOKUP(A5093,'[1]2019.11'!$A:$B,2,0)</f>
        <v>股骨颈骨折闭合复位内固定术</v>
      </c>
      <c r="K5093" s="39">
        <f>IF(B5093=J5093,0,1)</f>
        <v>0</v>
      </c>
      <c r="L5093" s="39">
        <v>0</v>
      </c>
      <c r="M5093" s="39">
        <f>IF(C5093=L5093,0,1)</f>
        <v>0</v>
      </c>
      <c r="N5093" s="39" t="e">
        <f>VLOOKUP(A5093,'[1]2019.11'!$A:$D,4,0)</f>
        <v>#REF!</v>
      </c>
      <c r="O5093" s="39" t="e">
        <f>IF(D5093=N5093,0,1)</f>
        <v>#REF!</v>
      </c>
      <c r="P5093" s="39" t="str">
        <f>VLOOKUP(A5093:A5094,'[1]2019.11'!$A:$E,5,0)</f>
        <v>次</v>
      </c>
      <c r="Q5093" s="39">
        <f>IF(E5093=P5093,0,1)</f>
        <v>0</v>
      </c>
      <c r="R5093" s="39">
        <f>VLOOKUP(A5093,'[1]2019.11'!$A:$F,6,0)</f>
        <v>1820</v>
      </c>
      <c r="S5093" s="39">
        <f>IF(F5093=R5093,0,1)</f>
        <v>1</v>
      </c>
      <c r="T5093" s="39">
        <f>VLOOKUP(A5093,'[1]2019.30'!$A:$F,6,0)</f>
        <v>1960</v>
      </c>
      <c r="U5093" s="39">
        <f>IF(F5093=T5093,0,1)</f>
        <v>0</v>
      </c>
      <c r="V5093" s="39">
        <v>0</v>
      </c>
      <c r="W5093" s="39">
        <f>IF(G5093=V5093,0,1)</f>
        <v>0</v>
      </c>
      <c r="X5093" s="39" t="str">
        <f>VLOOKUP(A5093,'[1]2019.30'!$A:$B,2,0)</f>
        <v>股骨颈骨折闭合复位内固定术</v>
      </c>
      <c r="Y5093" s="39">
        <f t="shared" ref="Y5093:Y5103" si="1147">IF(B5093=X5093,0,1)</f>
        <v>0</v>
      </c>
      <c r="Z5093" s="39">
        <v>0</v>
      </c>
      <c r="AA5093" s="39">
        <f t="shared" ref="AA5093:AA5103" si="1148">IF(C5093=Z5093,0,1)</f>
        <v>0</v>
      </c>
      <c r="AB5093" s="39" t="e">
        <f>VLOOKUP(A5093,'[1]2019.30'!$A:$D,4,0)</f>
        <v>#REF!</v>
      </c>
      <c r="AC5093" s="39" t="e">
        <f t="shared" ref="AC5093:AC5103" si="1149">IF(D5093=AB5093,0,1)</f>
        <v>#REF!</v>
      </c>
      <c r="AD5093" s="39" t="str">
        <f>VLOOKUP(A5093,'[1]2019.30'!$A:$E,5,0)</f>
        <v>次</v>
      </c>
      <c r="AE5093" s="39">
        <f t="shared" ref="AE5093:AE5103" si="1150">IF(E5093=AD5093,0,1)</f>
        <v>0</v>
      </c>
      <c r="AF5093" s="39">
        <f>VLOOKUP(A5093,'[1]2019.30'!$A:$F,6,0)</f>
        <v>1960</v>
      </c>
      <c r="AG5093" s="39">
        <f t="shared" ref="AG5093:AG5103" si="1151">IF(F5093=AF5093,0,1)</f>
        <v>0</v>
      </c>
      <c r="AH5093" s="39">
        <v>0</v>
      </c>
      <c r="AI5093" s="39">
        <f>IF(G5093=AH5093,0,1)</f>
        <v>0</v>
      </c>
      <c r="AJ5093" s="39" t="e">
        <f>VLOOKUP(A5093,[2]修订!$B:$C,2,0)</f>
        <v>#N/A</v>
      </c>
    </row>
    <row r="5094" s="39" customFormat="1" ht="24" spans="1:36">
      <c r="A5094" s="55">
        <v>331505014</v>
      </c>
      <c r="B5094" s="52" t="s">
        <v>8400</v>
      </c>
      <c r="C5094" s="52"/>
      <c r="D5094" s="52"/>
      <c r="E5094" s="56" t="s">
        <v>28</v>
      </c>
      <c r="F5094" s="56">
        <v>1800</v>
      </c>
      <c r="G5094" s="52"/>
      <c r="H5094" s="47" t="s">
        <v>68</v>
      </c>
      <c r="I5094" s="44"/>
      <c r="J5094" s="39" t="e">
        <f>VLOOKUP(A5094,'[1]2019.11'!$A:$B,2,0)</f>
        <v>#N/A</v>
      </c>
      <c r="X5094" s="39" t="str">
        <f>VLOOKUP(A5094,'[1]2019.30'!$A:$B,2,0)</f>
        <v>股骨颈骨折切开复位内固定术</v>
      </c>
      <c r="Y5094" s="39">
        <f t="shared" si="1147"/>
        <v>0</v>
      </c>
      <c r="Z5094" s="39">
        <v>0</v>
      </c>
      <c r="AA5094" s="39">
        <f t="shared" si="1148"/>
        <v>0</v>
      </c>
      <c r="AB5094" s="39" t="e">
        <f>VLOOKUP(A5094,'[1]2019.30'!$A:$D,4,0)</f>
        <v>#REF!</v>
      </c>
      <c r="AC5094" s="39" t="e">
        <f t="shared" si="1149"/>
        <v>#REF!</v>
      </c>
      <c r="AD5094" s="39" t="str">
        <f>VLOOKUP(A5094,'[1]2019.30'!$A:$E,5,0)</f>
        <v>次</v>
      </c>
      <c r="AE5094" s="39">
        <f t="shared" si="1150"/>
        <v>0</v>
      </c>
      <c r="AF5094" s="39">
        <f>VLOOKUP(A5094,'[1]2019.30'!$A:$F,6,0)</f>
        <v>1800</v>
      </c>
      <c r="AG5094" s="39">
        <f t="shared" si="1151"/>
        <v>0</v>
      </c>
      <c r="AH5094" s="39">
        <v>0</v>
      </c>
      <c r="AI5094" s="39">
        <f>IF(G5094=AH5094,0,1)</f>
        <v>0</v>
      </c>
      <c r="AJ5094" s="39" t="e">
        <f>VLOOKUP(A5094,[2]修订!$B:$C,2,0)</f>
        <v>#N/A</v>
      </c>
    </row>
    <row r="5095" s="39" customFormat="1" ht="36" spans="1:36">
      <c r="A5095" s="55">
        <v>331505015</v>
      </c>
      <c r="B5095" s="52" t="s">
        <v>8401</v>
      </c>
      <c r="C5095" s="52"/>
      <c r="D5095" s="52"/>
      <c r="E5095" s="56" t="s">
        <v>28</v>
      </c>
      <c r="F5095" s="56">
        <v>2050</v>
      </c>
      <c r="G5095" s="52"/>
      <c r="H5095" s="47"/>
      <c r="I5095" s="44"/>
      <c r="J5095" s="39" t="e">
        <f>VLOOKUP(A5095,'[1]2019.11'!$A:$B,2,0)</f>
        <v>#N/A</v>
      </c>
      <c r="X5095" s="39" t="e">
        <f>VLOOKUP(A5095,'[1]2019.30'!$A:$B,2,0)</f>
        <v>#N/A</v>
      </c>
      <c r="AJ5095" s="39" t="e">
        <f>VLOOKUP(A5095,[2]修订!$B:$C,2,0)</f>
        <v>#N/A</v>
      </c>
    </row>
    <row r="5096" s="39" customFormat="1" ht="27" spans="1:36">
      <c r="A5096" s="55">
        <v>331505016</v>
      </c>
      <c r="B5096" s="52" t="s">
        <v>8402</v>
      </c>
      <c r="C5096" s="52"/>
      <c r="D5096" s="52"/>
      <c r="E5096" s="56" t="s">
        <v>28</v>
      </c>
      <c r="F5096" s="56">
        <v>2100</v>
      </c>
      <c r="G5096" s="52"/>
      <c r="H5096" s="47" t="s">
        <v>40</v>
      </c>
      <c r="I5096" s="44"/>
      <c r="J5096" s="39" t="str">
        <f>VLOOKUP(A5096,'[1]2019.11'!$A:$B,2,0)</f>
        <v>股骨转子间骨折内固定术</v>
      </c>
      <c r="K5096" s="39">
        <f>IF(B5096=J5096,0,1)</f>
        <v>0</v>
      </c>
      <c r="L5096" s="39">
        <v>0</v>
      </c>
      <c r="M5096" s="39">
        <f>IF(C5096=L5096,0,1)</f>
        <v>0</v>
      </c>
      <c r="N5096" s="39" t="e">
        <f>VLOOKUP(A5096,'[1]2019.11'!$A:$D,4,0)</f>
        <v>#REF!</v>
      </c>
      <c r="O5096" s="39" t="e">
        <f>IF(D5096=N5096,0,1)</f>
        <v>#REF!</v>
      </c>
      <c r="P5096" s="39" t="str">
        <f>VLOOKUP(A5096:A5097,'[1]2019.11'!$A:$E,5,0)</f>
        <v>次</v>
      </c>
      <c r="Q5096" s="39">
        <f>IF(E5096=P5096,0,1)</f>
        <v>0</v>
      </c>
      <c r="R5096" s="39">
        <f>VLOOKUP(A5096,'[1]2019.11'!$A:$F,6,0)</f>
        <v>1950</v>
      </c>
      <c r="S5096" s="39">
        <f>IF(F5096=R5096,0,1)</f>
        <v>1</v>
      </c>
      <c r="T5096" s="39">
        <f>VLOOKUP(A5096,'[1]2019.30'!$A:$F,6,0)</f>
        <v>2100</v>
      </c>
      <c r="U5096" s="39">
        <f>IF(F5096=T5096,0,1)</f>
        <v>0</v>
      </c>
      <c r="V5096" s="39">
        <v>0</v>
      </c>
      <c r="W5096" s="39">
        <f>IF(G5096=V5096,0,1)</f>
        <v>0</v>
      </c>
      <c r="X5096" s="39" t="str">
        <f>VLOOKUP(A5096,'[1]2019.30'!$A:$B,2,0)</f>
        <v>股骨转子间骨折内固定术</v>
      </c>
      <c r="Y5096" s="39">
        <f t="shared" si="1147"/>
        <v>0</v>
      </c>
      <c r="Z5096" s="39">
        <v>0</v>
      </c>
      <c r="AA5096" s="39">
        <f t="shared" si="1148"/>
        <v>0</v>
      </c>
      <c r="AB5096" s="39" t="e">
        <f>VLOOKUP(A5096,'[1]2019.30'!$A:$D,4,0)</f>
        <v>#REF!</v>
      </c>
      <c r="AC5096" s="39" t="e">
        <f t="shared" si="1149"/>
        <v>#REF!</v>
      </c>
      <c r="AD5096" s="39" t="str">
        <f>VLOOKUP(A5096,'[1]2019.30'!$A:$E,5,0)</f>
        <v>次</v>
      </c>
      <c r="AE5096" s="39">
        <f t="shared" si="1150"/>
        <v>0</v>
      </c>
      <c r="AF5096" s="39">
        <f>VLOOKUP(A5096,'[1]2019.30'!$A:$F,6,0)</f>
        <v>2100</v>
      </c>
      <c r="AG5096" s="39">
        <f t="shared" si="1151"/>
        <v>0</v>
      </c>
      <c r="AH5096" s="39">
        <v>0</v>
      </c>
      <c r="AI5096" s="39">
        <f t="shared" ref="AI5096:AI5103" si="1152">IF(G5096=AH5096,0,1)</f>
        <v>0</v>
      </c>
      <c r="AJ5096" s="39" t="e">
        <f>VLOOKUP(A5096,[2]修订!$B:$C,2,0)</f>
        <v>#N/A</v>
      </c>
    </row>
    <row r="5097" s="39" customFormat="1" ht="27" spans="1:36">
      <c r="A5097" s="55">
        <v>331505017</v>
      </c>
      <c r="B5097" s="52" t="s">
        <v>8403</v>
      </c>
      <c r="C5097" s="52"/>
      <c r="D5097" s="52"/>
      <c r="E5097" s="56" t="s">
        <v>28</v>
      </c>
      <c r="F5097" s="56">
        <v>2100</v>
      </c>
      <c r="G5097" s="52"/>
      <c r="H5097" s="47" t="s">
        <v>40</v>
      </c>
      <c r="I5097" s="44"/>
      <c r="J5097" s="39" t="str">
        <f>VLOOKUP(A5097,'[1]2019.11'!$A:$B,2,0)</f>
        <v>股骨干骨折切开复位内固定术</v>
      </c>
      <c r="K5097" s="39">
        <f>IF(B5097=J5097,0,1)</f>
        <v>0</v>
      </c>
      <c r="L5097" s="39">
        <v>0</v>
      </c>
      <c r="M5097" s="39">
        <f>IF(C5097=L5097,0,1)</f>
        <v>0</v>
      </c>
      <c r="N5097" s="39" t="e">
        <f>VLOOKUP(A5097,'[1]2019.11'!$A:$D,4,0)</f>
        <v>#REF!</v>
      </c>
      <c r="O5097" s="39" t="e">
        <f>IF(D5097=N5097,0,1)</f>
        <v>#REF!</v>
      </c>
      <c r="P5097" s="39" t="str">
        <f>VLOOKUP(A5097:A5098,'[1]2019.11'!$A:$E,5,0)</f>
        <v>次</v>
      </c>
      <c r="Q5097" s="39">
        <f>IF(E5097=P5097,0,1)</f>
        <v>0</v>
      </c>
      <c r="R5097" s="39">
        <f>VLOOKUP(A5097,'[1]2019.11'!$A:$F,6,0)</f>
        <v>1950</v>
      </c>
      <c r="S5097" s="39">
        <f>IF(F5097=R5097,0,1)</f>
        <v>1</v>
      </c>
      <c r="T5097" s="39">
        <f>VLOOKUP(A5097,'[1]2019.30'!$A:$F,6,0)</f>
        <v>2100</v>
      </c>
      <c r="U5097" s="39">
        <f>IF(F5097=T5097,0,1)</f>
        <v>0</v>
      </c>
      <c r="V5097" s="39">
        <v>0</v>
      </c>
      <c r="W5097" s="39">
        <f>IF(G5097=V5097,0,1)</f>
        <v>0</v>
      </c>
      <c r="X5097" s="39" t="str">
        <f>VLOOKUP(A5097,'[1]2019.30'!$A:$B,2,0)</f>
        <v>股骨干骨折切开复位内固定术</v>
      </c>
      <c r="Y5097" s="39">
        <f t="shared" si="1147"/>
        <v>0</v>
      </c>
      <c r="Z5097" s="39">
        <v>0</v>
      </c>
      <c r="AA5097" s="39">
        <f t="shared" si="1148"/>
        <v>0</v>
      </c>
      <c r="AB5097" s="39" t="e">
        <f>VLOOKUP(A5097,'[1]2019.30'!$A:$D,4,0)</f>
        <v>#REF!</v>
      </c>
      <c r="AC5097" s="39" t="e">
        <f t="shared" si="1149"/>
        <v>#REF!</v>
      </c>
      <c r="AD5097" s="39" t="str">
        <f>VLOOKUP(A5097,'[1]2019.30'!$A:$E,5,0)</f>
        <v>次</v>
      </c>
      <c r="AE5097" s="39">
        <f t="shared" si="1150"/>
        <v>0</v>
      </c>
      <c r="AF5097" s="39">
        <f>VLOOKUP(A5097,'[1]2019.30'!$A:$F,6,0)</f>
        <v>2100</v>
      </c>
      <c r="AG5097" s="39">
        <f t="shared" si="1151"/>
        <v>0</v>
      </c>
      <c r="AH5097" s="39">
        <v>0</v>
      </c>
      <c r="AI5097" s="39">
        <f t="shared" si="1152"/>
        <v>0</v>
      </c>
      <c r="AJ5097" s="39" t="e">
        <f>VLOOKUP(A5097,[2]修订!$B:$C,2,0)</f>
        <v>#N/A</v>
      </c>
    </row>
    <row r="5098" s="39" customFormat="1" ht="24" spans="1:36">
      <c r="A5098" s="55">
        <v>331505018</v>
      </c>
      <c r="B5098" s="52" t="s">
        <v>8404</v>
      </c>
      <c r="C5098" s="52"/>
      <c r="D5098" s="52"/>
      <c r="E5098" s="56" t="s">
        <v>28</v>
      </c>
      <c r="F5098" s="56">
        <v>1950</v>
      </c>
      <c r="G5098" s="52"/>
      <c r="H5098" s="47" t="s">
        <v>68</v>
      </c>
      <c r="I5098" s="44"/>
      <c r="J5098" s="39" t="e">
        <f>VLOOKUP(A5098,'[1]2019.11'!$A:$B,2,0)</f>
        <v>#N/A</v>
      </c>
      <c r="X5098" s="39" t="str">
        <f>VLOOKUP(A5098,'[1]2019.30'!$A:$B,2,0)</f>
        <v>股骨髁间骨折切开复位内固定术</v>
      </c>
      <c r="Y5098" s="39">
        <f t="shared" si="1147"/>
        <v>0</v>
      </c>
      <c r="Z5098" s="39">
        <v>0</v>
      </c>
      <c r="AA5098" s="39">
        <f t="shared" si="1148"/>
        <v>0</v>
      </c>
      <c r="AB5098" s="39" t="e">
        <f>VLOOKUP(A5098,'[1]2019.30'!$A:$D,4,0)</f>
        <v>#REF!</v>
      </c>
      <c r="AC5098" s="39" t="e">
        <f t="shared" si="1149"/>
        <v>#REF!</v>
      </c>
      <c r="AD5098" s="39" t="str">
        <f>VLOOKUP(A5098,'[1]2019.30'!$A:$E,5,0)</f>
        <v>次</v>
      </c>
      <c r="AE5098" s="39">
        <f t="shared" si="1150"/>
        <v>0</v>
      </c>
      <c r="AF5098" s="39">
        <f>VLOOKUP(A5098,'[1]2019.30'!$A:$F,6,0)</f>
        <v>1950</v>
      </c>
      <c r="AG5098" s="39">
        <f t="shared" si="1151"/>
        <v>0</v>
      </c>
      <c r="AH5098" s="39">
        <v>0</v>
      </c>
      <c r="AI5098" s="39">
        <f t="shared" si="1152"/>
        <v>0</v>
      </c>
      <c r="AJ5098" s="39" t="e">
        <f>VLOOKUP(A5098,[2]修订!$B:$C,2,0)</f>
        <v>#N/A</v>
      </c>
    </row>
    <row r="5099" s="39" customFormat="1" ht="40.5" spans="1:36">
      <c r="A5099" s="55">
        <v>331505019</v>
      </c>
      <c r="B5099" s="52" t="s">
        <v>8405</v>
      </c>
      <c r="C5099" s="52" t="s">
        <v>8406</v>
      </c>
      <c r="D5099" s="52"/>
      <c r="E5099" s="56" t="s">
        <v>28</v>
      </c>
      <c r="F5099" s="56">
        <v>1460</v>
      </c>
      <c r="G5099" s="52"/>
      <c r="H5099" s="47" t="s">
        <v>557</v>
      </c>
      <c r="I5099" s="44"/>
      <c r="J5099" s="39" t="str">
        <f>VLOOKUP(A5099,'[1]2019.11'!$A:$B,2,0)</f>
        <v>髌骨骨折切开复位内固定术</v>
      </c>
      <c r="K5099" s="39">
        <f>IF(B5099=J5099,0,1)</f>
        <v>0</v>
      </c>
      <c r="L5099" s="39">
        <v>0</v>
      </c>
      <c r="M5099" s="39">
        <f>IF(C5099=L5099,0,1)</f>
        <v>1</v>
      </c>
      <c r="N5099" s="39" t="e">
        <f>VLOOKUP(A5099,'[1]2019.11'!$A:$D,4,0)</f>
        <v>#REF!</v>
      </c>
      <c r="O5099" s="39" t="e">
        <f>IF(D5099=N5099,0,1)</f>
        <v>#REF!</v>
      </c>
      <c r="P5099" s="39" t="str">
        <f>VLOOKUP(A5099:A5100,'[1]2019.11'!$A:$E,5,0)</f>
        <v>次</v>
      </c>
      <c r="Q5099" s="39">
        <f>IF(E5099=P5099,0,1)</f>
        <v>0</v>
      </c>
      <c r="R5099" s="39">
        <f>VLOOKUP(A5099,'[1]2019.11'!$A:$F,6,0)</f>
        <v>1430</v>
      </c>
      <c r="S5099" s="39">
        <f>IF(F5099=R5099,0,1)</f>
        <v>1</v>
      </c>
      <c r="T5099" s="39">
        <f>VLOOKUP(A5099,'[1]2019.30'!$A:$F,6,0)</f>
        <v>1460</v>
      </c>
      <c r="U5099" s="39">
        <f>IF(F5099=T5099,0,1)</f>
        <v>0</v>
      </c>
      <c r="V5099" s="39">
        <v>0</v>
      </c>
      <c r="W5099" s="39">
        <f>IF(G5099=V5099,0,1)</f>
        <v>0</v>
      </c>
      <c r="X5099" s="39" t="str">
        <f>VLOOKUP(A5099,'[1]2019.30'!$A:$B,2,0)</f>
        <v>髌骨骨折切开复位内固定术</v>
      </c>
      <c r="Y5099" s="39">
        <f t="shared" si="1147"/>
        <v>0</v>
      </c>
      <c r="Z5099" s="39">
        <v>0</v>
      </c>
      <c r="AA5099" s="39">
        <f t="shared" si="1148"/>
        <v>1</v>
      </c>
      <c r="AB5099" s="39" t="e">
        <f>VLOOKUP(A5099,'[1]2019.30'!$A:$D,4,0)</f>
        <v>#REF!</v>
      </c>
      <c r="AC5099" s="39" t="e">
        <f t="shared" si="1149"/>
        <v>#REF!</v>
      </c>
      <c r="AD5099" s="39" t="str">
        <f>VLOOKUP(A5099,'[1]2019.30'!$A:$E,5,0)</f>
        <v>次</v>
      </c>
      <c r="AE5099" s="39">
        <f t="shared" si="1150"/>
        <v>0</v>
      </c>
      <c r="AF5099" s="39">
        <f>VLOOKUP(A5099,'[1]2019.30'!$A:$F,6,0)</f>
        <v>1460</v>
      </c>
      <c r="AG5099" s="39">
        <f t="shared" si="1151"/>
        <v>0</v>
      </c>
      <c r="AH5099" s="39">
        <v>0</v>
      </c>
      <c r="AI5099" s="39">
        <f t="shared" si="1152"/>
        <v>0</v>
      </c>
      <c r="AJ5099" s="39" t="e">
        <f>VLOOKUP(A5099,[2]修订!$B:$C,2,0)</f>
        <v>#N/A</v>
      </c>
    </row>
    <row r="5100" s="39" customFormat="1" ht="27" spans="1:36">
      <c r="A5100" s="55">
        <v>331505020</v>
      </c>
      <c r="B5100" s="52" t="s">
        <v>8407</v>
      </c>
      <c r="C5100" s="52"/>
      <c r="D5100" s="52"/>
      <c r="E5100" s="56" t="s">
        <v>28</v>
      </c>
      <c r="F5100" s="56">
        <v>2170</v>
      </c>
      <c r="G5100" s="52"/>
      <c r="H5100" s="47" t="s">
        <v>40</v>
      </c>
      <c r="I5100" s="44"/>
      <c r="J5100" s="39" t="str">
        <f>VLOOKUP(A5100,'[1]2019.11'!$A:$B,2,0)</f>
        <v>胫骨髁间骨折切开复位内固定术</v>
      </c>
      <c r="K5100" s="39">
        <f>IF(B5100=J5100,0,1)</f>
        <v>0</v>
      </c>
      <c r="L5100" s="39">
        <v>0</v>
      </c>
      <c r="M5100" s="39">
        <f>IF(C5100=L5100,0,1)</f>
        <v>0</v>
      </c>
      <c r="N5100" s="39" t="e">
        <f>VLOOKUP(A5100,'[1]2019.11'!$A:$D,4,0)</f>
        <v>#REF!</v>
      </c>
      <c r="O5100" s="39" t="e">
        <f>IF(D5100=N5100,0,1)</f>
        <v>#REF!</v>
      </c>
      <c r="P5100" s="39" t="str">
        <f>VLOOKUP(A5100:A5101,'[1]2019.11'!$A:$E,5,0)</f>
        <v>次</v>
      </c>
      <c r="Q5100" s="39">
        <f>IF(E5100=P5100,0,1)</f>
        <v>0</v>
      </c>
      <c r="R5100" s="39">
        <f>VLOOKUP(A5100,'[1]2019.11'!$A:$F,6,0)</f>
        <v>2015</v>
      </c>
      <c r="S5100" s="39">
        <f>IF(F5100=R5100,0,1)</f>
        <v>1</v>
      </c>
      <c r="T5100" s="39">
        <f>VLOOKUP(A5100,'[1]2019.30'!$A:$F,6,0)</f>
        <v>2170</v>
      </c>
      <c r="U5100" s="39">
        <f>IF(F5100=T5100,0,1)</f>
        <v>0</v>
      </c>
      <c r="V5100" s="39">
        <v>0</v>
      </c>
      <c r="W5100" s="39">
        <f>IF(G5100=V5100,0,1)</f>
        <v>0</v>
      </c>
      <c r="X5100" s="39" t="str">
        <f>VLOOKUP(A5100,'[1]2019.30'!$A:$B,2,0)</f>
        <v>胫骨髁间骨折切开复位内固定术</v>
      </c>
      <c r="Y5100" s="39">
        <f t="shared" si="1147"/>
        <v>0</v>
      </c>
      <c r="Z5100" s="39">
        <v>0</v>
      </c>
      <c r="AA5100" s="39">
        <f t="shared" si="1148"/>
        <v>0</v>
      </c>
      <c r="AB5100" s="39" t="e">
        <f>VLOOKUP(A5100,'[1]2019.30'!$A:$D,4,0)</f>
        <v>#REF!</v>
      </c>
      <c r="AC5100" s="39" t="e">
        <f t="shared" si="1149"/>
        <v>#REF!</v>
      </c>
      <c r="AD5100" s="39" t="str">
        <f>VLOOKUP(A5100,'[1]2019.30'!$A:$E,5,0)</f>
        <v>次</v>
      </c>
      <c r="AE5100" s="39">
        <f t="shared" si="1150"/>
        <v>0</v>
      </c>
      <c r="AF5100" s="39">
        <f>VLOOKUP(A5100,'[1]2019.30'!$A:$F,6,0)</f>
        <v>2170</v>
      </c>
      <c r="AG5100" s="39">
        <f t="shared" si="1151"/>
        <v>0</v>
      </c>
      <c r="AH5100" s="39">
        <v>0</v>
      </c>
      <c r="AI5100" s="39">
        <f t="shared" si="1152"/>
        <v>0</v>
      </c>
      <c r="AJ5100" s="39" t="e">
        <f>VLOOKUP(A5100,[2]修订!$B:$C,2,0)</f>
        <v>#N/A</v>
      </c>
    </row>
    <row r="5101" s="39" customFormat="1" ht="27" spans="1:36">
      <c r="A5101" s="55">
        <v>331505021</v>
      </c>
      <c r="B5101" s="52" t="s">
        <v>8408</v>
      </c>
      <c r="C5101" s="52"/>
      <c r="D5101" s="52"/>
      <c r="E5101" s="56" t="s">
        <v>28</v>
      </c>
      <c r="F5101" s="56">
        <v>1330</v>
      </c>
      <c r="G5101" s="52"/>
      <c r="H5101" s="47" t="s">
        <v>40</v>
      </c>
      <c r="I5101" s="44"/>
      <c r="J5101" s="39" t="str">
        <f>VLOOKUP(A5101,'[1]2019.11'!$A:$B,2,0)</f>
        <v>胫骨干骨折切开复位内固定术</v>
      </c>
      <c r="K5101" s="39">
        <f>IF(B5101=J5101,0,1)</f>
        <v>0</v>
      </c>
      <c r="L5101" s="39">
        <v>0</v>
      </c>
      <c r="M5101" s="39">
        <f>IF(C5101=L5101,0,1)</f>
        <v>0</v>
      </c>
      <c r="N5101" s="39" t="e">
        <f>VLOOKUP(A5101,'[1]2019.11'!$A:$D,4,0)</f>
        <v>#REF!</v>
      </c>
      <c r="O5101" s="39" t="e">
        <f>IF(D5101=N5101,0,1)</f>
        <v>#REF!</v>
      </c>
      <c r="P5101" s="39" t="str">
        <f>VLOOKUP(A5101:A5102,'[1]2019.11'!$A:$E,5,0)</f>
        <v>次</v>
      </c>
      <c r="Q5101" s="39">
        <f>IF(E5101=P5101,0,1)</f>
        <v>0</v>
      </c>
      <c r="R5101" s="39">
        <f>VLOOKUP(A5101,'[1]2019.11'!$A:$F,6,0)</f>
        <v>1300</v>
      </c>
      <c r="S5101" s="39">
        <f>IF(F5101=R5101,0,1)</f>
        <v>1</v>
      </c>
      <c r="T5101" s="39">
        <f>VLOOKUP(A5101,'[1]2019.30'!$A:$F,6,0)</f>
        <v>1330</v>
      </c>
      <c r="U5101" s="39">
        <f>IF(F5101=T5101,0,1)</f>
        <v>0</v>
      </c>
      <c r="V5101" s="39">
        <v>0</v>
      </c>
      <c r="W5101" s="39">
        <f>IF(G5101=V5101,0,1)</f>
        <v>0</v>
      </c>
      <c r="X5101" s="39" t="str">
        <f>VLOOKUP(A5101,'[1]2019.30'!$A:$B,2,0)</f>
        <v>胫骨干骨折切开复位内固定术</v>
      </c>
      <c r="Y5101" s="39">
        <f t="shared" si="1147"/>
        <v>0</v>
      </c>
      <c r="Z5101" s="39">
        <v>0</v>
      </c>
      <c r="AA5101" s="39">
        <f t="shared" si="1148"/>
        <v>0</v>
      </c>
      <c r="AB5101" s="39" t="e">
        <f>VLOOKUP(A5101,'[1]2019.30'!$A:$D,4,0)</f>
        <v>#REF!</v>
      </c>
      <c r="AC5101" s="39" t="e">
        <f t="shared" si="1149"/>
        <v>#REF!</v>
      </c>
      <c r="AD5101" s="39" t="str">
        <f>VLOOKUP(A5101,'[1]2019.30'!$A:$E,5,0)</f>
        <v>次</v>
      </c>
      <c r="AE5101" s="39">
        <f t="shared" si="1150"/>
        <v>0</v>
      </c>
      <c r="AF5101" s="39">
        <f>VLOOKUP(A5101,'[1]2019.30'!$A:$F,6,0)</f>
        <v>1330</v>
      </c>
      <c r="AG5101" s="39">
        <f t="shared" si="1151"/>
        <v>0</v>
      </c>
      <c r="AH5101" s="39">
        <v>0</v>
      </c>
      <c r="AI5101" s="39">
        <f t="shared" si="1152"/>
        <v>0</v>
      </c>
      <c r="AJ5101" s="39" t="e">
        <f>VLOOKUP(A5101,[2]修订!$B:$C,2,0)</f>
        <v>#N/A</v>
      </c>
    </row>
    <row r="5102" s="39" customFormat="1" ht="27" spans="1:36">
      <c r="A5102" s="55">
        <v>331505022</v>
      </c>
      <c r="B5102" s="52" t="s">
        <v>8409</v>
      </c>
      <c r="C5102" s="52"/>
      <c r="D5102" s="52"/>
      <c r="E5102" s="56" t="s">
        <v>28</v>
      </c>
      <c r="F5102" s="56">
        <v>1330</v>
      </c>
      <c r="G5102" s="52"/>
      <c r="H5102" s="47" t="s">
        <v>40</v>
      </c>
      <c r="I5102" s="44"/>
      <c r="J5102" s="39" t="str">
        <f>VLOOKUP(A5102,'[1]2019.11'!$A:$B,2,0)</f>
        <v>内外踝骨折切开复位内固定术</v>
      </c>
      <c r="K5102" s="39">
        <f>IF(B5102=J5102,0,1)</f>
        <v>1</v>
      </c>
      <c r="L5102" s="39">
        <v>0</v>
      </c>
      <c r="M5102" s="39">
        <f>IF(C5102=L5102,0,1)</f>
        <v>0</v>
      </c>
      <c r="N5102" s="39" t="e">
        <f>VLOOKUP(A5102,'[1]2019.11'!$A:$D,4,0)</f>
        <v>#REF!</v>
      </c>
      <c r="O5102" s="39" t="e">
        <f>IF(D5102=N5102,0,1)</f>
        <v>#REF!</v>
      </c>
      <c r="P5102" s="39" t="str">
        <f>VLOOKUP(A5102:A5103,'[1]2019.11'!$A:$E,5,0)</f>
        <v>次</v>
      </c>
      <c r="Q5102" s="39">
        <f>IF(E5102=P5102,0,1)</f>
        <v>0</v>
      </c>
      <c r="R5102" s="39">
        <f>VLOOKUP(A5102,'[1]2019.11'!$A:$F,6,0)</f>
        <v>1300</v>
      </c>
      <c r="S5102" s="39">
        <f>IF(F5102=R5102,0,1)</f>
        <v>1</v>
      </c>
      <c r="T5102" s="39">
        <f>VLOOKUP(A5102,'[1]2019.30'!$A:$F,6,0)</f>
        <v>1330</v>
      </c>
      <c r="U5102" s="39">
        <f>IF(F5102=T5102,0,1)</f>
        <v>0</v>
      </c>
      <c r="V5102" s="39">
        <v>0</v>
      </c>
      <c r="W5102" s="39">
        <f>IF(G5102=V5102,0,1)</f>
        <v>0</v>
      </c>
      <c r="X5102" s="39" t="str">
        <f>VLOOKUP(A5102,'[1]2019.30'!$A:$B,2,0)</f>
        <v>踝关节骨折切开复位内固定术</v>
      </c>
      <c r="Y5102" s="39">
        <f t="shared" si="1147"/>
        <v>0</v>
      </c>
      <c r="Z5102" s="39">
        <v>0</v>
      </c>
      <c r="AA5102" s="39">
        <f t="shared" si="1148"/>
        <v>0</v>
      </c>
      <c r="AB5102" s="39" t="e">
        <f>VLOOKUP(A5102,'[1]2019.30'!$A:$D,4,0)</f>
        <v>#REF!</v>
      </c>
      <c r="AC5102" s="39" t="e">
        <f t="shared" si="1149"/>
        <v>#REF!</v>
      </c>
      <c r="AD5102" s="39" t="str">
        <f>VLOOKUP(A5102,'[1]2019.30'!$A:$E,5,0)</f>
        <v>次</v>
      </c>
      <c r="AE5102" s="39">
        <f t="shared" si="1150"/>
        <v>0</v>
      </c>
      <c r="AF5102" s="39">
        <f>VLOOKUP(A5102,'[1]2019.30'!$A:$F,6,0)</f>
        <v>1330</v>
      </c>
      <c r="AG5102" s="39">
        <f t="shared" si="1151"/>
        <v>0</v>
      </c>
      <c r="AH5102" s="39">
        <v>0</v>
      </c>
      <c r="AI5102" s="39">
        <f t="shared" si="1152"/>
        <v>0</v>
      </c>
      <c r="AJ5102" s="39" t="e">
        <f>VLOOKUP(A5102,[2]修订!$B:$C,2,0)</f>
        <v>#N/A</v>
      </c>
    </row>
    <row r="5103" s="39" customFormat="1" ht="27" spans="1:36">
      <c r="A5103" s="55">
        <v>331505023</v>
      </c>
      <c r="B5103" s="52" t="s">
        <v>8410</v>
      </c>
      <c r="C5103" s="52"/>
      <c r="D5103" s="52"/>
      <c r="E5103" s="56" t="s">
        <v>28</v>
      </c>
      <c r="F5103" s="56">
        <v>2100</v>
      </c>
      <c r="G5103" s="52"/>
      <c r="H5103" s="47" t="s">
        <v>40</v>
      </c>
      <c r="I5103" s="44"/>
      <c r="J5103" s="39" t="str">
        <f>VLOOKUP(A5103,'[1]2019.11'!$A:$B,2,0)</f>
        <v>三踝骨折切开复位内固定术</v>
      </c>
      <c r="K5103" s="39">
        <f>IF(B5103=J5103,0,1)</f>
        <v>0</v>
      </c>
      <c r="L5103" s="39">
        <v>0</v>
      </c>
      <c r="M5103" s="39">
        <f>IF(C5103=L5103,0,1)</f>
        <v>0</v>
      </c>
      <c r="N5103" s="39" t="e">
        <f>VLOOKUP(A5103,'[1]2019.11'!$A:$D,4,0)</f>
        <v>#REF!</v>
      </c>
      <c r="O5103" s="39" t="e">
        <f>IF(D5103=N5103,0,1)</f>
        <v>#REF!</v>
      </c>
      <c r="P5103" s="39" t="str">
        <f>VLOOKUP(A5103:A5104,'[1]2019.11'!$A:$E,5,0)</f>
        <v>次</v>
      </c>
      <c r="Q5103" s="39">
        <f>IF(E5103=P5103,0,1)</f>
        <v>0</v>
      </c>
      <c r="R5103" s="39">
        <f>VLOOKUP(A5103,'[1]2019.11'!$A:$F,6,0)</f>
        <v>1950</v>
      </c>
      <c r="S5103" s="39">
        <f>IF(F5103=R5103,0,1)</f>
        <v>1</v>
      </c>
      <c r="T5103" s="39">
        <f>VLOOKUP(A5103,'[1]2019.30'!$A:$F,6,0)</f>
        <v>2100</v>
      </c>
      <c r="U5103" s="39">
        <f>IF(F5103=T5103,0,1)</f>
        <v>0</v>
      </c>
      <c r="V5103" s="39">
        <v>0</v>
      </c>
      <c r="W5103" s="39">
        <f>IF(G5103=V5103,0,1)</f>
        <v>0</v>
      </c>
      <c r="X5103" s="39" t="str">
        <f>VLOOKUP(A5103,'[1]2019.30'!$A:$B,2,0)</f>
        <v>三踝骨折切开复位内固定术</v>
      </c>
      <c r="Y5103" s="39">
        <f t="shared" si="1147"/>
        <v>0</v>
      </c>
      <c r="Z5103" s="39">
        <v>0</v>
      </c>
      <c r="AA5103" s="39">
        <f t="shared" si="1148"/>
        <v>0</v>
      </c>
      <c r="AB5103" s="39" t="e">
        <f>VLOOKUP(A5103,'[1]2019.30'!$A:$D,4,0)</f>
        <v>#REF!</v>
      </c>
      <c r="AC5103" s="39" t="e">
        <f t="shared" si="1149"/>
        <v>#REF!</v>
      </c>
      <c r="AD5103" s="39" t="str">
        <f>VLOOKUP(A5103,'[1]2019.30'!$A:$E,5,0)</f>
        <v>次</v>
      </c>
      <c r="AE5103" s="39">
        <f t="shared" si="1150"/>
        <v>0</v>
      </c>
      <c r="AF5103" s="39">
        <f>VLOOKUP(A5103,'[1]2019.30'!$A:$F,6,0)</f>
        <v>2100</v>
      </c>
      <c r="AG5103" s="39">
        <f t="shared" si="1151"/>
        <v>0</v>
      </c>
      <c r="AH5103" s="39">
        <v>0</v>
      </c>
      <c r="AI5103" s="39">
        <f t="shared" si="1152"/>
        <v>0</v>
      </c>
      <c r="AJ5103" s="39" t="e">
        <f>VLOOKUP(A5103,[2]修订!$B:$C,2,0)</f>
        <v>#N/A</v>
      </c>
    </row>
    <row r="5104" s="39" customFormat="1" ht="24" spans="1:36">
      <c r="A5104" s="55">
        <v>331505024</v>
      </c>
      <c r="B5104" s="52" t="s">
        <v>8411</v>
      </c>
      <c r="C5104" s="52"/>
      <c r="D5104" s="52"/>
      <c r="E5104" s="56" t="s">
        <v>28</v>
      </c>
      <c r="F5104" s="56">
        <v>1400</v>
      </c>
      <c r="G5104" s="52"/>
      <c r="H5104" s="47"/>
      <c r="I5104" s="44"/>
      <c r="J5104" s="39" t="e">
        <f>VLOOKUP(A5104,'[1]2019.11'!$A:$B,2,0)</f>
        <v>#N/A</v>
      </c>
      <c r="X5104" s="39" t="e">
        <f>VLOOKUP(A5104,'[1]2019.30'!$A:$B,2,0)</f>
        <v>#N/A</v>
      </c>
      <c r="AJ5104" s="39" t="e">
        <f>VLOOKUP(A5104,[2]修订!$B:$C,2,0)</f>
        <v>#N/A</v>
      </c>
    </row>
    <row r="5105" s="39" customFormat="1" ht="24" spans="1:36">
      <c r="A5105" s="55">
        <v>331505025</v>
      </c>
      <c r="B5105" s="52" t="s">
        <v>8412</v>
      </c>
      <c r="C5105" s="52"/>
      <c r="D5105" s="52"/>
      <c r="E5105" s="56" t="s">
        <v>28</v>
      </c>
      <c r="F5105" s="56">
        <v>1400</v>
      </c>
      <c r="G5105" s="52"/>
      <c r="H5105" s="47"/>
      <c r="I5105" s="44"/>
      <c r="J5105" s="39" t="e">
        <f>VLOOKUP(A5105,'[1]2019.11'!$A:$B,2,0)</f>
        <v>#N/A</v>
      </c>
      <c r="X5105" s="39" t="e">
        <f>VLOOKUP(A5105,'[1]2019.30'!$A:$B,2,0)</f>
        <v>#N/A</v>
      </c>
      <c r="AJ5105" s="39" t="e">
        <f>VLOOKUP(A5105,[2]修订!$B:$C,2,0)</f>
        <v>#N/A</v>
      </c>
    </row>
    <row r="5106" s="39" customFormat="1" ht="24" spans="1:36">
      <c r="A5106" s="55">
        <v>331505026</v>
      </c>
      <c r="B5106" s="52" t="s">
        <v>8413</v>
      </c>
      <c r="C5106" s="52"/>
      <c r="D5106" s="52"/>
      <c r="E5106" s="56" t="s">
        <v>28</v>
      </c>
      <c r="F5106" s="56">
        <v>1700</v>
      </c>
      <c r="G5106" s="52"/>
      <c r="H5106" s="47"/>
      <c r="I5106" s="44"/>
      <c r="J5106" s="39" t="e">
        <f>VLOOKUP(A5106,'[1]2019.11'!$A:$B,2,0)</f>
        <v>#N/A</v>
      </c>
      <c r="X5106" s="39" t="e">
        <f>VLOOKUP(A5106,'[1]2019.30'!$A:$B,2,0)</f>
        <v>#N/A</v>
      </c>
      <c r="AJ5106" s="39" t="e">
        <f>VLOOKUP(A5106,[2]修订!$B:$C,2,0)</f>
        <v>#N/A</v>
      </c>
    </row>
    <row r="5107" s="39" customFormat="1" ht="24" spans="1:36">
      <c r="A5107" s="55">
        <v>331505027</v>
      </c>
      <c r="B5107" s="52" t="s">
        <v>8414</v>
      </c>
      <c r="C5107" s="52"/>
      <c r="D5107" s="52"/>
      <c r="E5107" s="56" t="s">
        <v>28</v>
      </c>
      <c r="F5107" s="56">
        <v>2040</v>
      </c>
      <c r="G5107" s="52"/>
      <c r="H5107" s="47" t="s">
        <v>68</v>
      </c>
      <c r="I5107" s="44"/>
      <c r="J5107" s="39" t="e">
        <f>VLOOKUP(A5107,'[1]2019.11'!$A:$B,2,0)</f>
        <v>#N/A</v>
      </c>
      <c r="X5107" s="39" t="str">
        <f>VLOOKUP(A5107,'[1]2019.30'!$A:$B,2,0)</f>
        <v>胫腓骨骨折不愈合切开植骨内固定术</v>
      </c>
      <c r="Y5107" s="39">
        <f>IF(B5107=X5107,0,1)</f>
        <v>0</v>
      </c>
      <c r="Z5107" s="39">
        <v>0</v>
      </c>
      <c r="AA5107" s="39">
        <f>IF(C5107=Z5107,0,1)</f>
        <v>0</v>
      </c>
      <c r="AB5107" s="39" t="e">
        <f>VLOOKUP(A5107,'[1]2019.30'!$A:$D,4,0)</f>
        <v>#REF!</v>
      </c>
      <c r="AC5107" s="39" t="e">
        <f>IF(D5107=AB5107,0,1)</f>
        <v>#REF!</v>
      </c>
      <c r="AD5107" s="39" t="str">
        <f>VLOOKUP(A5107,'[1]2019.30'!$A:$E,5,0)</f>
        <v>次</v>
      </c>
      <c r="AE5107" s="39">
        <f>IF(E5107=AD5107,0,1)</f>
        <v>0</v>
      </c>
      <c r="AF5107" s="39">
        <f>VLOOKUP(A5107,'[1]2019.30'!$A:$F,6,0)</f>
        <v>2040</v>
      </c>
      <c r="AG5107" s="39">
        <f>IF(F5107=AF5107,0,1)</f>
        <v>0</v>
      </c>
      <c r="AH5107" s="39">
        <v>0</v>
      </c>
      <c r="AI5107" s="39">
        <f>IF(G5107=AH5107,0,1)</f>
        <v>0</v>
      </c>
      <c r="AJ5107" s="39" t="e">
        <f>VLOOKUP(A5107,[2]修订!$B:$C,2,0)</f>
        <v>#N/A</v>
      </c>
    </row>
    <row r="5108" s="39" customFormat="1" spans="1:36">
      <c r="A5108" s="55">
        <v>331505028</v>
      </c>
      <c r="B5108" s="52" t="s">
        <v>8415</v>
      </c>
      <c r="C5108" s="52" t="s">
        <v>8176</v>
      </c>
      <c r="D5108" s="52"/>
      <c r="E5108" s="56" t="s">
        <v>28</v>
      </c>
      <c r="F5108" s="56">
        <v>930</v>
      </c>
      <c r="G5108" s="52"/>
      <c r="H5108" s="47"/>
      <c r="I5108" s="44"/>
      <c r="J5108" s="39" t="e">
        <f>VLOOKUP(A5108,'[1]2019.11'!$A:$B,2,0)</f>
        <v>#N/A</v>
      </c>
      <c r="X5108" s="39" t="e">
        <f>VLOOKUP(A5108,'[1]2019.30'!$A:$B,2,0)</f>
        <v>#N/A</v>
      </c>
      <c r="AJ5108" s="39" t="e">
        <f>VLOOKUP(A5108,[2]修订!$B:$C,2,0)</f>
        <v>#N/A</v>
      </c>
    </row>
    <row r="5109" s="39" customFormat="1" ht="24" spans="1:36">
      <c r="A5109" s="55">
        <v>331505029</v>
      </c>
      <c r="B5109" s="52" t="s">
        <v>8416</v>
      </c>
      <c r="C5109" s="52"/>
      <c r="D5109" s="52"/>
      <c r="E5109" s="56" t="s">
        <v>28</v>
      </c>
      <c r="F5109" s="56">
        <v>1400</v>
      </c>
      <c r="G5109" s="52"/>
      <c r="H5109" s="47"/>
      <c r="I5109" s="44"/>
      <c r="J5109" s="39" t="e">
        <f>VLOOKUP(A5109,'[1]2019.11'!$A:$B,2,0)</f>
        <v>#N/A</v>
      </c>
      <c r="X5109" s="39" t="e">
        <f>VLOOKUP(A5109,'[1]2019.30'!$A:$B,2,0)</f>
        <v>#N/A</v>
      </c>
      <c r="AJ5109" s="39" t="e">
        <f>VLOOKUP(A5109,[2]修订!$B:$C,2,0)</f>
        <v>#N/A</v>
      </c>
    </row>
    <row r="5110" s="39" customFormat="1" ht="24" spans="1:36">
      <c r="A5110" s="55">
        <v>331505030</v>
      </c>
      <c r="B5110" s="52" t="s">
        <v>8417</v>
      </c>
      <c r="C5110" s="52"/>
      <c r="D5110" s="52"/>
      <c r="E5110" s="56" t="s">
        <v>28</v>
      </c>
      <c r="F5110" s="56">
        <v>1550</v>
      </c>
      <c r="G5110" s="52"/>
      <c r="H5110" s="47"/>
      <c r="I5110" s="44"/>
      <c r="J5110" s="39" t="e">
        <f>VLOOKUP(A5110,'[1]2019.11'!$A:$B,2,0)</f>
        <v>#N/A</v>
      </c>
      <c r="X5110" s="39" t="e">
        <f>VLOOKUP(A5110,'[1]2019.30'!$A:$B,2,0)</f>
        <v>#N/A</v>
      </c>
      <c r="AJ5110" s="39" t="e">
        <f>VLOOKUP(A5110,[2]修订!$B:$C,2,0)</f>
        <v>#N/A</v>
      </c>
    </row>
    <row r="5111" s="39" customFormat="1" ht="24" spans="1:36">
      <c r="A5111" s="55">
        <v>331505031</v>
      </c>
      <c r="B5111" s="52" t="s">
        <v>8418</v>
      </c>
      <c r="C5111" s="52"/>
      <c r="D5111" s="52"/>
      <c r="E5111" s="56" t="s">
        <v>28</v>
      </c>
      <c r="F5111" s="56">
        <v>1200</v>
      </c>
      <c r="G5111" s="52"/>
      <c r="H5111" s="47"/>
      <c r="I5111" s="44"/>
      <c r="J5111" s="39" t="e">
        <f>VLOOKUP(A5111,'[1]2019.11'!$A:$B,2,0)</f>
        <v>#N/A</v>
      </c>
      <c r="X5111" s="39" t="e">
        <f>VLOOKUP(A5111,'[1]2019.30'!$A:$B,2,0)</f>
        <v>#N/A</v>
      </c>
      <c r="AJ5111" s="39" t="e">
        <f>VLOOKUP(A5111,[2]修订!$B:$C,2,0)</f>
        <v>#N/A</v>
      </c>
    </row>
    <row r="5112" s="39" customFormat="1" ht="24" spans="1:36">
      <c r="A5112" s="55">
        <v>331505032</v>
      </c>
      <c r="B5112" s="52" t="s">
        <v>8419</v>
      </c>
      <c r="C5112" s="52"/>
      <c r="D5112" s="52"/>
      <c r="E5112" s="56" t="s">
        <v>28</v>
      </c>
      <c r="F5112" s="56">
        <v>1700</v>
      </c>
      <c r="G5112" s="52"/>
      <c r="H5112" s="47"/>
      <c r="I5112" s="44"/>
      <c r="J5112" s="39" t="e">
        <f>VLOOKUP(A5112,'[1]2019.11'!$A:$B,2,0)</f>
        <v>#N/A</v>
      </c>
      <c r="X5112" s="39" t="e">
        <f>VLOOKUP(A5112,'[1]2019.30'!$A:$B,2,0)</f>
        <v>#N/A</v>
      </c>
      <c r="AJ5112" s="39" t="e">
        <f>VLOOKUP(A5112,[2]修订!$B:$C,2,0)</f>
        <v>#N/A</v>
      </c>
    </row>
    <row r="5113" s="39" customFormat="1" ht="24" spans="1:36">
      <c r="A5113" s="55">
        <v>331505033</v>
      </c>
      <c r="B5113" s="52" t="s">
        <v>8420</v>
      </c>
      <c r="C5113" s="52"/>
      <c r="D5113" s="52"/>
      <c r="E5113" s="56" t="s">
        <v>28</v>
      </c>
      <c r="F5113" s="56">
        <v>1550</v>
      </c>
      <c r="G5113" s="52"/>
      <c r="H5113" s="47"/>
      <c r="I5113" s="44"/>
      <c r="J5113" s="39" t="e">
        <f>VLOOKUP(A5113,'[1]2019.11'!$A:$B,2,0)</f>
        <v>#N/A</v>
      </c>
      <c r="X5113" s="39" t="e">
        <f>VLOOKUP(A5113,'[1]2019.30'!$A:$B,2,0)</f>
        <v>#N/A</v>
      </c>
      <c r="AJ5113" s="39" t="e">
        <f>VLOOKUP(A5113,[2]修订!$B:$C,2,0)</f>
        <v>#N/A</v>
      </c>
    </row>
    <row r="5114" s="39" customFormat="1" spans="1:36">
      <c r="A5114" s="55">
        <v>331505034</v>
      </c>
      <c r="B5114" s="52" t="s">
        <v>8421</v>
      </c>
      <c r="C5114" s="52"/>
      <c r="D5114" s="52"/>
      <c r="E5114" s="56" t="s">
        <v>28</v>
      </c>
      <c r="F5114" s="56">
        <v>1500</v>
      </c>
      <c r="G5114" s="52"/>
      <c r="H5114" s="47"/>
      <c r="I5114" s="44"/>
      <c r="J5114" s="39" t="e">
        <f>VLOOKUP(A5114,'[1]2019.11'!$A:$B,2,0)</f>
        <v>#N/A</v>
      </c>
      <c r="X5114" s="39" t="e">
        <f>VLOOKUP(A5114,'[1]2019.30'!$A:$B,2,0)</f>
        <v>#N/A</v>
      </c>
      <c r="AJ5114" s="39" t="e">
        <f>VLOOKUP(A5114,[2]修订!$B:$C,2,0)</f>
        <v>#N/A</v>
      </c>
    </row>
    <row r="5115" s="39" customFormat="1" ht="27" spans="1:36">
      <c r="A5115" s="55">
        <v>331505035</v>
      </c>
      <c r="B5115" s="52" t="s">
        <v>8422</v>
      </c>
      <c r="C5115" s="52"/>
      <c r="D5115" s="52"/>
      <c r="E5115" s="56" t="s">
        <v>28</v>
      </c>
      <c r="F5115" s="56">
        <v>1680</v>
      </c>
      <c r="G5115" s="52"/>
      <c r="H5115" s="47" t="s">
        <v>40</v>
      </c>
      <c r="I5115" s="44"/>
      <c r="J5115" s="39" t="str">
        <f>VLOOKUP(A5115,'[1]2019.11'!$A:$B,2,0)</f>
        <v>跟骨骨折切开复位撬拨术</v>
      </c>
      <c r="K5115" s="39">
        <f>IF(B5115=J5115,0,1)</f>
        <v>0</v>
      </c>
      <c r="L5115" s="39">
        <v>0</v>
      </c>
      <c r="M5115" s="39">
        <f>IF(C5115=L5115,0,1)</f>
        <v>0</v>
      </c>
      <c r="N5115" s="39" t="e">
        <f>VLOOKUP(A5115,'[1]2019.11'!$A:$D,4,0)</f>
        <v>#REF!</v>
      </c>
      <c r="O5115" s="39" t="e">
        <f>IF(D5115=N5115,0,1)</f>
        <v>#REF!</v>
      </c>
      <c r="P5115" s="39" t="str">
        <f>VLOOKUP(A5115:A5116,'[1]2019.11'!$A:$E,5,0)</f>
        <v>次</v>
      </c>
      <c r="Q5115" s="39">
        <f>IF(E5115=P5115,0,1)</f>
        <v>0</v>
      </c>
      <c r="R5115" s="39">
        <f>VLOOKUP(A5115,'[1]2019.11'!$A:$F,6,0)</f>
        <v>1560</v>
      </c>
      <c r="S5115" s="39">
        <f>IF(F5115=R5115,0,1)</f>
        <v>1</v>
      </c>
      <c r="T5115" s="39">
        <f>VLOOKUP(A5115,'[1]2019.30'!$A:$F,6,0)</f>
        <v>1680</v>
      </c>
      <c r="U5115" s="39">
        <f>IF(F5115=T5115,0,1)</f>
        <v>0</v>
      </c>
      <c r="V5115" s="39">
        <v>0</v>
      </c>
      <c r="W5115" s="39">
        <f>IF(G5115=V5115,0,1)</f>
        <v>0</v>
      </c>
      <c r="X5115" s="39" t="str">
        <f>VLOOKUP(A5115,'[1]2019.30'!$A:$B,2,0)</f>
        <v>跟骨骨折切开复位撬拨术</v>
      </c>
      <c r="Y5115" s="39">
        <f t="shared" ref="Y5115:Y5124" si="1153">IF(B5115=X5115,0,1)</f>
        <v>0</v>
      </c>
      <c r="Z5115" s="39">
        <v>0</v>
      </c>
      <c r="AA5115" s="39">
        <f t="shared" ref="AA5115:AA5124" si="1154">IF(C5115=Z5115,0,1)</f>
        <v>0</v>
      </c>
      <c r="AB5115" s="39" t="e">
        <f>VLOOKUP(A5115,'[1]2019.30'!$A:$D,4,0)</f>
        <v>#REF!</v>
      </c>
      <c r="AC5115" s="39" t="e">
        <f t="shared" ref="AC5115:AC5124" si="1155">IF(D5115=AB5115,0,1)</f>
        <v>#REF!</v>
      </c>
      <c r="AD5115" s="39" t="str">
        <f>VLOOKUP(A5115,'[1]2019.30'!$A:$E,5,0)</f>
        <v>次</v>
      </c>
      <c r="AE5115" s="39">
        <f t="shared" ref="AE5115:AE5124" si="1156">IF(E5115=AD5115,0,1)</f>
        <v>0</v>
      </c>
      <c r="AF5115" s="39">
        <f>VLOOKUP(A5115,'[1]2019.30'!$A:$F,6,0)</f>
        <v>1680</v>
      </c>
      <c r="AG5115" s="39">
        <f t="shared" ref="AG5115:AG5124" si="1157">IF(F5115=AF5115,0,1)</f>
        <v>0</v>
      </c>
      <c r="AH5115" s="39">
        <v>0</v>
      </c>
      <c r="AI5115" s="39">
        <f>IF(G5115=AH5115,0,1)</f>
        <v>0</v>
      </c>
      <c r="AJ5115" s="39" t="e">
        <f>VLOOKUP(A5115,[2]修订!$B:$C,2,0)</f>
        <v>#N/A</v>
      </c>
    </row>
    <row r="5116" s="39" customFormat="1" ht="24" spans="1:36">
      <c r="A5116" s="55">
        <v>331505036</v>
      </c>
      <c r="B5116" s="52" t="s">
        <v>8423</v>
      </c>
      <c r="C5116" s="52"/>
      <c r="D5116" s="52"/>
      <c r="E5116" s="56" t="s">
        <v>28</v>
      </c>
      <c r="F5116" s="56">
        <v>1300</v>
      </c>
      <c r="G5116" s="52"/>
      <c r="H5116" s="47"/>
      <c r="I5116" s="44"/>
      <c r="J5116" s="39" t="e">
        <f>VLOOKUP(A5116,'[1]2019.11'!$A:$B,2,0)</f>
        <v>#N/A</v>
      </c>
      <c r="X5116" s="39" t="e">
        <f>VLOOKUP(A5116,'[1]2019.30'!$A:$B,2,0)</f>
        <v>#N/A</v>
      </c>
      <c r="AJ5116" s="39" t="e">
        <f>VLOOKUP(A5116,[2]修订!$B:$C,2,0)</f>
        <v>#N/A</v>
      </c>
    </row>
    <row r="5117" s="39" customFormat="1" ht="27" spans="1:36">
      <c r="A5117" s="55">
        <v>331505037</v>
      </c>
      <c r="B5117" s="52" t="s">
        <v>8424</v>
      </c>
      <c r="C5117" s="52" t="s">
        <v>8425</v>
      </c>
      <c r="D5117" s="52"/>
      <c r="E5117" s="56" t="s">
        <v>28</v>
      </c>
      <c r="F5117" s="56"/>
      <c r="G5117" s="52"/>
      <c r="H5117" s="47" t="s">
        <v>40</v>
      </c>
      <c r="I5117" s="44"/>
      <c r="J5117" s="39" t="str">
        <f>VLOOKUP(A5117,'[1]2019.11'!$A:$B,2,0)</f>
        <v>骨折内固定装置取出术</v>
      </c>
      <c r="K5117" s="39">
        <f t="shared" ref="K5117:K5124" si="1158">IF(B5117=J5117,0,1)</f>
        <v>0</v>
      </c>
      <c r="L5117" s="39" t="s">
        <v>8425</v>
      </c>
      <c r="M5117" s="39">
        <f t="shared" ref="M5117:M5124" si="1159">IF(C5117=L5117,0,1)</f>
        <v>0</v>
      </c>
      <c r="N5117" s="39" t="e">
        <f>VLOOKUP(A5117,'[1]2019.11'!$A:$D,4,0)</f>
        <v>#REF!</v>
      </c>
      <c r="O5117" s="39" t="e">
        <f t="shared" ref="O5117:O5124" si="1160">IF(D5117=N5117,0,1)</f>
        <v>#REF!</v>
      </c>
      <c r="P5117" s="39" t="str">
        <f>VLOOKUP(A5117:A5118,'[1]2019.11'!$A:$E,5,0)</f>
        <v>次</v>
      </c>
      <c r="Q5117" s="39">
        <f t="shared" ref="Q5117:Q5124" si="1161">IF(E5117=P5117,0,1)</f>
        <v>0</v>
      </c>
      <c r="R5117" s="39" t="e">
        <f>VLOOKUP(A5117,'[1]2019.11'!$A:$F,6,0)</f>
        <v>#REF!</v>
      </c>
      <c r="S5117" s="39" t="e">
        <f t="shared" ref="S5117:S5124" si="1162">IF(F5117=R5117,0,1)</f>
        <v>#REF!</v>
      </c>
      <c r="V5117" s="39">
        <v>0</v>
      </c>
      <c r="W5117" s="39">
        <f t="shared" ref="W5117:W5124" si="1163">IF(G5117=V5117,0,1)</f>
        <v>0</v>
      </c>
      <c r="X5117" s="39" t="str">
        <f>VLOOKUP(A5117,'[1]2019.30'!$A:$B,2,0)</f>
        <v>骨折内固定装置取出术</v>
      </c>
      <c r="Y5117" s="39">
        <f t="shared" si="1153"/>
        <v>0</v>
      </c>
      <c r="Z5117" s="39" t="s">
        <v>8425</v>
      </c>
      <c r="AA5117" s="39">
        <f t="shared" si="1154"/>
        <v>0</v>
      </c>
      <c r="AB5117" s="39" t="e">
        <f>VLOOKUP(A5117,'[1]2019.30'!$A:$D,4,0)</f>
        <v>#REF!</v>
      </c>
      <c r="AC5117" s="39" t="e">
        <f t="shared" si="1155"/>
        <v>#REF!</v>
      </c>
      <c r="AD5117" s="39" t="str">
        <f>VLOOKUP(A5117,'[1]2019.30'!$A:$E,5,0)</f>
        <v>次</v>
      </c>
      <c r="AE5117" s="39">
        <f t="shared" si="1156"/>
        <v>0</v>
      </c>
      <c r="AF5117" s="39" t="e">
        <f>VLOOKUP(A5117,'[1]2019.30'!$A:$F,6,0)</f>
        <v>#REF!</v>
      </c>
      <c r="AG5117" s="39" t="e">
        <f t="shared" si="1157"/>
        <v>#REF!</v>
      </c>
      <c r="AH5117" s="39">
        <v>0</v>
      </c>
      <c r="AI5117" s="39">
        <f t="shared" ref="AI5117:AI5124" si="1164">IF(G5117=AH5117,0,1)</f>
        <v>0</v>
      </c>
      <c r="AJ5117" s="39" t="e">
        <f>VLOOKUP(A5117,[2]修订!$B:$C,2,0)</f>
        <v>#N/A</v>
      </c>
    </row>
    <row r="5118" s="39" customFormat="1" ht="27" spans="1:36">
      <c r="A5118" s="55" t="s">
        <v>8426</v>
      </c>
      <c r="B5118" s="52" t="s">
        <v>8427</v>
      </c>
      <c r="C5118" s="52"/>
      <c r="D5118" s="52"/>
      <c r="E5118" s="56"/>
      <c r="F5118" s="56">
        <v>1775</v>
      </c>
      <c r="G5118" s="52"/>
      <c r="H5118" s="47" t="s">
        <v>40</v>
      </c>
      <c r="I5118" s="44"/>
      <c r="J5118" s="39" t="str">
        <f>VLOOKUP(A5118,'[1]2019.11'!$A:$B,2,0)</f>
        <v>大</v>
      </c>
      <c r="K5118" s="39">
        <f t="shared" si="1158"/>
        <v>0</v>
      </c>
      <c r="L5118" s="39">
        <v>0</v>
      </c>
      <c r="M5118" s="39">
        <f t="shared" si="1159"/>
        <v>0</v>
      </c>
      <c r="N5118" s="39" t="e">
        <f>VLOOKUP(A5118,'[1]2019.11'!$A:$D,4,0)</f>
        <v>#REF!</v>
      </c>
      <c r="O5118" s="39" t="e">
        <f t="shared" si="1160"/>
        <v>#REF!</v>
      </c>
      <c r="P5118" s="39" t="e">
        <f>VLOOKUP(A5118:A5119,'[1]2019.11'!$A:$E,5,0)</f>
        <v>#REF!</v>
      </c>
      <c r="Q5118" s="39" t="e">
        <f t="shared" si="1161"/>
        <v>#REF!</v>
      </c>
      <c r="R5118" s="39">
        <f>VLOOKUP(A5118,'[1]2019.11'!$A:$F,6,0)</f>
        <v>1690</v>
      </c>
      <c r="S5118" s="39">
        <f t="shared" si="1162"/>
        <v>1</v>
      </c>
      <c r="T5118" s="39">
        <f>VLOOKUP(A5118,'[1]2019.30'!$A:$F,6,0)</f>
        <v>1775</v>
      </c>
      <c r="U5118" s="39">
        <f>IF(F5118=T5118,0,1)</f>
        <v>0</v>
      </c>
      <c r="V5118" s="39">
        <v>0</v>
      </c>
      <c r="W5118" s="39">
        <f t="shared" si="1163"/>
        <v>0</v>
      </c>
      <c r="X5118" s="39" t="str">
        <f>VLOOKUP(A5118,'[1]2019.30'!$A:$B,2,0)</f>
        <v>大</v>
      </c>
      <c r="Y5118" s="39">
        <f t="shared" si="1153"/>
        <v>0</v>
      </c>
      <c r="Z5118" s="39">
        <v>0</v>
      </c>
      <c r="AA5118" s="39">
        <f t="shared" si="1154"/>
        <v>0</v>
      </c>
      <c r="AB5118" s="39" t="e">
        <f>VLOOKUP(A5118,'[1]2019.30'!$A:$D,4,0)</f>
        <v>#REF!</v>
      </c>
      <c r="AC5118" s="39" t="e">
        <f t="shared" si="1155"/>
        <v>#REF!</v>
      </c>
      <c r="AD5118" s="39" t="e">
        <f>VLOOKUP(A5118,'[1]2019.30'!$A:$E,5,0)</f>
        <v>#REF!</v>
      </c>
      <c r="AE5118" s="39" t="e">
        <f t="shared" si="1156"/>
        <v>#REF!</v>
      </c>
      <c r="AF5118" s="39">
        <f>VLOOKUP(A5118,'[1]2019.30'!$A:$F,6,0)</f>
        <v>1775</v>
      </c>
      <c r="AG5118" s="39">
        <f t="shared" si="1157"/>
        <v>0</v>
      </c>
      <c r="AH5118" s="39">
        <v>0</v>
      </c>
      <c r="AI5118" s="39">
        <f t="shared" si="1164"/>
        <v>0</v>
      </c>
      <c r="AJ5118" s="39" t="e">
        <f>VLOOKUP(A5118,[2]修订!$B:$C,2,0)</f>
        <v>#N/A</v>
      </c>
    </row>
    <row r="5119" s="39" customFormat="1" ht="27" spans="1:36">
      <c r="A5119" s="55" t="s">
        <v>8428</v>
      </c>
      <c r="B5119" s="52" t="s">
        <v>8429</v>
      </c>
      <c r="C5119" s="52"/>
      <c r="D5119" s="52"/>
      <c r="E5119" s="56"/>
      <c r="F5119" s="56">
        <v>1260</v>
      </c>
      <c r="G5119" s="52"/>
      <c r="H5119" s="47" t="s">
        <v>40</v>
      </c>
      <c r="I5119" s="44"/>
      <c r="J5119" s="39" t="str">
        <f>VLOOKUP(A5119,'[1]2019.11'!$A:$B,2,0)</f>
        <v>中</v>
      </c>
      <c r="K5119" s="39">
        <f t="shared" si="1158"/>
        <v>0</v>
      </c>
      <c r="L5119" s="39">
        <v>0</v>
      </c>
      <c r="M5119" s="39">
        <f t="shared" si="1159"/>
        <v>0</v>
      </c>
      <c r="N5119" s="39" t="e">
        <f>VLOOKUP(A5119,'[1]2019.11'!$A:$D,4,0)</f>
        <v>#REF!</v>
      </c>
      <c r="O5119" s="39" t="e">
        <f t="shared" si="1160"/>
        <v>#REF!</v>
      </c>
      <c r="P5119" s="39" t="e">
        <f>VLOOKUP(A5119:A5120,'[1]2019.11'!$A:$E,5,0)</f>
        <v>#REF!</v>
      </c>
      <c r="Q5119" s="39" t="e">
        <f t="shared" si="1161"/>
        <v>#REF!</v>
      </c>
      <c r="R5119" s="39">
        <f>VLOOKUP(A5119,'[1]2019.11'!$A:$F,6,0)</f>
        <v>1200</v>
      </c>
      <c r="S5119" s="39">
        <f t="shared" si="1162"/>
        <v>1</v>
      </c>
      <c r="T5119" s="39">
        <f>VLOOKUP(A5119,'[1]2019.30'!$A:$F,6,0)</f>
        <v>1260</v>
      </c>
      <c r="U5119" s="39">
        <f>IF(F5119=T5119,0,1)</f>
        <v>0</v>
      </c>
      <c r="V5119" s="39">
        <v>0</v>
      </c>
      <c r="W5119" s="39">
        <f t="shared" si="1163"/>
        <v>0</v>
      </c>
      <c r="X5119" s="39" t="str">
        <f>VLOOKUP(A5119,'[1]2019.30'!$A:$B,2,0)</f>
        <v>中</v>
      </c>
      <c r="Y5119" s="39">
        <f t="shared" si="1153"/>
        <v>0</v>
      </c>
      <c r="Z5119" s="39">
        <v>0</v>
      </c>
      <c r="AA5119" s="39">
        <f t="shared" si="1154"/>
        <v>0</v>
      </c>
      <c r="AB5119" s="39" t="e">
        <f>VLOOKUP(A5119,'[1]2019.30'!$A:$D,4,0)</f>
        <v>#REF!</v>
      </c>
      <c r="AC5119" s="39" t="e">
        <f t="shared" si="1155"/>
        <v>#REF!</v>
      </c>
      <c r="AD5119" s="39" t="e">
        <f>VLOOKUP(A5119,'[1]2019.30'!$A:$E,5,0)</f>
        <v>#REF!</v>
      </c>
      <c r="AE5119" s="39" t="e">
        <f t="shared" si="1156"/>
        <v>#REF!</v>
      </c>
      <c r="AF5119" s="39">
        <f>VLOOKUP(A5119,'[1]2019.30'!$A:$F,6,0)</f>
        <v>1260</v>
      </c>
      <c r="AG5119" s="39">
        <f t="shared" si="1157"/>
        <v>0</v>
      </c>
      <c r="AH5119" s="39">
        <v>0</v>
      </c>
      <c r="AI5119" s="39">
        <f t="shared" si="1164"/>
        <v>0</v>
      </c>
      <c r="AJ5119" s="39" t="e">
        <f>VLOOKUP(A5119,[2]修订!$B:$C,2,0)</f>
        <v>#N/A</v>
      </c>
    </row>
    <row r="5120" s="39" customFormat="1" ht="27" spans="1:36">
      <c r="A5120" s="55" t="s">
        <v>8430</v>
      </c>
      <c r="B5120" s="52" t="s">
        <v>8431</v>
      </c>
      <c r="C5120" s="52"/>
      <c r="D5120" s="52"/>
      <c r="E5120" s="56"/>
      <c r="F5120" s="56">
        <v>870</v>
      </c>
      <c r="G5120" s="52"/>
      <c r="H5120" s="47" t="s">
        <v>40</v>
      </c>
      <c r="I5120" s="44"/>
      <c r="J5120" s="39" t="str">
        <f>VLOOKUP(A5120,'[1]2019.11'!$A:$B,2,0)</f>
        <v>小</v>
      </c>
      <c r="K5120" s="39">
        <f t="shared" si="1158"/>
        <v>0</v>
      </c>
      <c r="L5120" s="39">
        <v>0</v>
      </c>
      <c r="M5120" s="39">
        <f t="shared" si="1159"/>
        <v>0</v>
      </c>
      <c r="N5120" s="39" t="e">
        <f>VLOOKUP(A5120,'[1]2019.11'!$A:$D,4,0)</f>
        <v>#REF!</v>
      </c>
      <c r="O5120" s="39" t="e">
        <f t="shared" si="1160"/>
        <v>#REF!</v>
      </c>
      <c r="P5120" s="39" t="e">
        <f>VLOOKUP(A5120:A5121,'[1]2019.11'!$A:$E,5,0)</f>
        <v>#REF!</v>
      </c>
      <c r="Q5120" s="39" t="e">
        <f t="shared" si="1161"/>
        <v>#REF!</v>
      </c>
      <c r="R5120" s="39">
        <f>VLOOKUP(A5120,'[1]2019.11'!$A:$F,6,0)</f>
        <v>830</v>
      </c>
      <c r="S5120" s="39">
        <f t="shared" si="1162"/>
        <v>1</v>
      </c>
      <c r="T5120" s="39">
        <f>VLOOKUP(A5120,'[1]2019.30'!$A:$F,6,0)</f>
        <v>870</v>
      </c>
      <c r="U5120" s="39">
        <f>IF(F5120=T5120,0,1)</f>
        <v>0</v>
      </c>
      <c r="V5120" s="39">
        <v>0</v>
      </c>
      <c r="W5120" s="39">
        <f t="shared" si="1163"/>
        <v>0</v>
      </c>
      <c r="X5120" s="39" t="str">
        <f>VLOOKUP(A5120,'[1]2019.30'!$A:$B,2,0)</f>
        <v>小</v>
      </c>
      <c r="Y5120" s="39">
        <f t="shared" si="1153"/>
        <v>0</v>
      </c>
      <c r="Z5120" s="39">
        <v>0</v>
      </c>
      <c r="AA5120" s="39">
        <f t="shared" si="1154"/>
        <v>0</v>
      </c>
      <c r="AB5120" s="39" t="e">
        <f>VLOOKUP(A5120,'[1]2019.30'!$A:$D,4,0)</f>
        <v>#REF!</v>
      </c>
      <c r="AC5120" s="39" t="e">
        <f t="shared" si="1155"/>
        <v>#REF!</v>
      </c>
      <c r="AD5120" s="39" t="e">
        <f>VLOOKUP(A5120,'[1]2019.30'!$A:$E,5,0)</f>
        <v>#REF!</v>
      </c>
      <c r="AE5120" s="39" t="e">
        <f t="shared" si="1156"/>
        <v>#REF!</v>
      </c>
      <c r="AF5120" s="39">
        <f>VLOOKUP(A5120,'[1]2019.30'!$A:$F,6,0)</f>
        <v>870</v>
      </c>
      <c r="AG5120" s="39">
        <f t="shared" si="1157"/>
        <v>0</v>
      </c>
      <c r="AH5120" s="39">
        <v>0</v>
      </c>
      <c r="AI5120" s="39">
        <f t="shared" si="1164"/>
        <v>0</v>
      </c>
      <c r="AJ5120" s="39" t="e">
        <f>VLOOKUP(A5120,[2]修订!$B:$C,2,0)</f>
        <v>#N/A</v>
      </c>
    </row>
    <row r="5121" s="39" customFormat="1" ht="27" spans="1:36">
      <c r="A5121" s="55">
        <v>331505038</v>
      </c>
      <c r="B5121" s="52" t="s">
        <v>8432</v>
      </c>
      <c r="C5121" s="52" t="s">
        <v>8433</v>
      </c>
      <c r="D5121" s="52"/>
      <c r="E5121" s="56" t="s">
        <v>28</v>
      </c>
      <c r="F5121" s="56">
        <v>1430</v>
      </c>
      <c r="G5121" s="52" t="s">
        <v>8434</v>
      </c>
      <c r="H5121" s="47" t="s">
        <v>40</v>
      </c>
      <c r="I5121" s="44"/>
      <c r="J5121" s="39" t="str">
        <f>VLOOKUP(A5121,'[1]2019.11'!$A:$B,2,0)</f>
        <v>足部骨骨折切开复位内固定术</v>
      </c>
      <c r="K5121" s="39">
        <f t="shared" si="1158"/>
        <v>0</v>
      </c>
      <c r="L5121" s="39" t="s">
        <v>8433</v>
      </c>
      <c r="M5121" s="39">
        <f t="shared" si="1159"/>
        <v>0</v>
      </c>
      <c r="N5121" s="39" t="e">
        <f>VLOOKUP(A5121,'[1]2019.11'!$A:$D,4,0)</f>
        <v>#REF!</v>
      </c>
      <c r="O5121" s="39" t="e">
        <f t="shared" si="1160"/>
        <v>#REF!</v>
      </c>
      <c r="P5121" s="39" t="str">
        <f>VLOOKUP(A5121:A5122,'[1]2019.11'!$A:$E,5,0)</f>
        <v>次</v>
      </c>
      <c r="Q5121" s="39">
        <f t="shared" si="1161"/>
        <v>0</v>
      </c>
      <c r="R5121" s="39">
        <f>VLOOKUP(A5121,'[1]2019.11'!$A:$F,6,0)</f>
        <v>1320</v>
      </c>
      <c r="S5121" s="39">
        <f t="shared" si="1162"/>
        <v>1</v>
      </c>
      <c r="T5121" s="39">
        <f>VLOOKUP(A5121,'[1]2019.30'!$A:$F,6,0)</f>
        <v>1430</v>
      </c>
      <c r="U5121" s="39">
        <f>IF(F5121=T5121,0,1)</f>
        <v>0</v>
      </c>
      <c r="V5121" s="39" t="s">
        <v>8434</v>
      </c>
      <c r="W5121" s="39">
        <f t="shared" si="1163"/>
        <v>0</v>
      </c>
      <c r="X5121" s="39" t="str">
        <f>VLOOKUP(A5121,'[1]2019.30'!$A:$B,2,0)</f>
        <v>足部骨骨折切开复位内固定术</v>
      </c>
      <c r="Y5121" s="39">
        <f t="shared" si="1153"/>
        <v>0</v>
      </c>
      <c r="Z5121" s="39" t="s">
        <v>8433</v>
      </c>
      <c r="AA5121" s="39">
        <f t="shared" si="1154"/>
        <v>0</v>
      </c>
      <c r="AB5121" s="39" t="e">
        <f>VLOOKUP(A5121,'[1]2019.30'!$A:$D,4,0)</f>
        <v>#REF!</v>
      </c>
      <c r="AC5121" s="39" t="e">
        <f t="shared" si="1155"/>
        <v>#REF!</v>
      </c>
      <c r="AD5121" s="39" t="str">
        <f>VLOOKUP(A5121,'[1]2019.30'!$A:$E,5,0)</f>
        <v>次</v>
      </c>
      <c r="AE5121" s="39">
        <f t="shared" si="1156"/>
        <v>0</v>
      </c>
      <c r="AF5121" s="39">
        <f>VLOOKUP(A5121,'[1]2019.30'!$A:$F,6,0)</f>
        <v>1430</v>
      </c>
      <c r="AG5121" s="39">
        <f t="shared" si="1157"/>
        <v>0</v>
      </c>
      <c r="AH5121" s="39" t="s">
        <v>8434</v>
      </c>
      <c r="AI5121" s="39">
        <f t="shared" si="1164"/>
        <v>0</v>
      </c>
      <c r="AJ5121" s="39" t="e">
        <f>VLOOKUP(A5121,[2]修订!$B:$C,2,0)</f>
        <v>#N/A</v>
      </c>
    </row>
    <row r="5122" s="39" customFormat="1" ht="27" spans="1:36">
      <c r="A5122" s="55">
        <v>331505039</v>
      </c>
      <c r="B5122" s="52" t="s">
        <v>8435</v>
      </c>
      <c r="C5122" s="52" t="s">
        <v>8433</v>
      </c>
      <c r="D5122" s="52"/>
      <c r="E5122" s="56" t="s">
        <v>28</v>
      </c>
      <c r="F5122" s="56">
        <v>1430</v>
      </c>
      <c r="G5122" s="52"/>
      <c r="H5122" s="47" t="s">
        <v>40</v>
      </c>
      <c r="I5122" s="44"/>
      <c r="J5122" s="39" t="str">
        <f>VLOOKUP(A5122,'[1]2019.11'!$A:$B,2,0)</f>
        <v>腓骨骨折切开复位内固定术</v>
      </c>
      <c r="K5122" s="39">
        <f t="shared" si="1158"/>
        <v>0</v>
      </c>
      <c r="L5122" s="39" t="s">
        <v>8433</v>
      </c>
      <c r="M5122" s="39">
        <f t="shared" si="1159"/>
        <v>0</v>
      </c>
      <c r="N5122" s="39" t="e">
        <f>VLOOKUP(A5122,'[1]2019.11'!$A:$D,4,0)</f>
        <v>#REF!</v>
      </c>
      <c r="O5122" s="39" t="e">
        <f t="shared" si="1160"/>
        <v>#REF!</v>
      </c>
      <c r="P5122" s="39" t="str">
        <f>VLOOKUP(A5122:A5123,'[1]2019.11'!$A:$E,5,0)</f>
        <v>次</v>
      </c>
      <c r="Q5122" s="39">
        <f t="shared" si="1161"/>
        <v>0</v>
      </c>
      <c r="R5122" s="39">
        <f>VLOOKUP(A5122,'[1]2019.11'!$A:$F,6,0)</f>
        <v>1320</v>
      </c>
      <c r="S5122" s="39">
        <f t="shared" si="1162"/>
        <v>1</v>
      </c>
      <c r="T5122" s="39">
        <f>VLOOKUP(A5122,'[1]2019.30'!$A:$F,6,0)</f>
        <v>1430</v>
      </c>
      <c r="U5122" s="39">
        <f>IF(F5122=T5122,0,1)</f>
        <v>0</v>
      </c>
      <c r="V5122" s="39">
        <v>0</v>
      </c>
      <c r="W5122" s="39">
        <f t="shared" si="1163"/>
        <v>0</v>
      </c>
      <c r="X5122" s="39" t="str">
        <f>VLOOKUP(A5122,'[1]2019.30'!$A:$B,2,0)</f>
        <v>腓骨骨折切开复位内固定术</v>
      </c>
      <c r="Y5122" s="39">
        <f t="shared" si="1153"/>
        <v>0</v>
      </c>
      <c r="Z5122" s="39" t="s">
        <v>8433</v>
      </c>
      <c r="AA5122" s="39">
        <f t="shared" si="1154"/>
        <v>0</v>
      </c>
      <c r="AB5122" s="39" t="e">
        <f>VLOOKUP(A5122,'[1]2019.30'!$A:$D,4,0)</f>
        <v>#REF!</v>
      </c>
      <c r="AC5122" s="39" t="e">
        <f t="shared" si="1155"/>
        <v>#REF!</v>
      </c>
      <c r="AD5122" s="39" t="str">
        <f>VLOOKUP(A5122,'[1]2019.30'!$A:$E,5,0)</f>
        <v>次</v>
      </c>
      <c r="AE5122" s="39">
        <f t="shared" si="1156"/>
        <v>0</v>
      </c>
      <c r="AF5122" s="39">
        <f>VLOOKUP(A5122,'[1]2019.30'!$A:$F,6,0)</f>
        <v>1430</v>
      </c>
      <c r="AG5122" s="39">
        <f t="shared" si="1157"/>
        <v>0</v>
      </c>
      <c r="AH5122" s="39">
        <v>0</v>
      </c>
      <c r="AI5122" s="39">
        <f t="shared" si="1164"/>
        <v>0</v>
      </c>
      <c r="AJ5122" s="39" t="e">
        <f>VLOOKUP(A5122,[2]修订!$B:$C,2,0)</f>
        <v>#N/A</v>
      </c>
    </row>
    <row r="5123" s="39" customFormat="1" spans="1:36">
      <c r="A5123" s="55">
        <v>331506</v>
      </c>
      <c r="B5123" s="52" t="s">
        <v>8436</v>
      </c>
      <c r="C5123" s="52"/>
      <c r="D5123" s="52"/>
      <c r="E5123" s="56"/>
      <c r="F5123" s="56"/>
      <c r="G5123" s="52"/>
      <c r="H5123" s="47"/>
      <c r="I5123" s="44"/>
      <c r="J5123" s="39" t="str">
        <f>VLOOKUP(A5123,'[1]2019.11'!$A:$B,2,0)</f>
        <v>四肢关节损伤与脱位手术</v>
      </c>
      <c r="K5123" s="39">
        <f t="shared" si="1158"/>
        <v>0</v>
      </c>
      <c r="L5123" s="39">
        <v>0</v>
      </c>
      <c r="M5123" s="39">
        <f t="shared" si="1159"/>
        <v>0</v>
      </c>
      <c r="N5123" s="39" t="e">
        <f>VLOOKUP(A5123,'[1]2019.11'!$A:$D,4,0)</f>
        <v>#REF!</v>
      </c>
      <c r="O5123" s="39" t="e">
        <f t="shared" si="1160"/>
        <v>#REF!</v>
      </c>
      <c r="P5123" s="39" t="e">
        <f>VLOOKUP(A5123:A5124,'[1]2019.11'!$A:$E,5,0)</f>
        <v>#REF!</v>
      </c>
      <c r="Q5123" s="39" t="e">
        <f t="shared" si="1161"/>
        <v>#REF!</v>
      </c>
      <c r="R5123" s="39" t="e">
        <f>VLOOKUP(A5123,'[1]2019.11'!$A:$F,6,0)</f>
        <v>#REF!</v>
      </c>
      <c r="S5123" s="39" t="e">
        <f t="shared" si="1162"/>
        <v>#REF!</v>
      </c>
      <c r="V5123" s="39">
        <v>0</v>
      </c>
      <c r="W5123" s="39">
        <f t="shared" si="1163"/>
        <v>0</v>
      </c>
      <c r="X5123" s="39" t="str">
        <f>VLOOKUP(A5123,'[1]2019.30'!$A:$B,2,0)</f>
        <v>四肢关节损伤与脱位手术</v>
      </c>
      <c r="Y5123" s="39">
        <f t="shared" si="1153"/>
        <v>0</v>
      </c>
      <c r="Z5123" s="39">
        <v>0</v>
      </c>
      <c r="AA5123" s="39">
        <f t="shared" si="1154"/>
        <v>0</v>
      </c>
      <c r="AB5123" s="39" t="e">
        <f>VLOOKUP(A5123,'[1]2019.30'!$A:$D,4,0)</f>
        <v>#REF!</v>
      </c>
      <c r="AC5123" s="39" t="e">
        <f t="shared" si="1155"/>
        <v>#REF!</v>
      </c>
      <c r="AD5123" s="39" t="e">
        <f>VLOOKUP(A5123,'[1]2019.30'!$A:$E,5,0)</f>
        <v>#REF!</v>
      </c>
      <c r="AE5123" s="39" t="e">
        <f t="shared" si="1156"/>
        <v>#REF!</v>
      </c>
      <c r="AF5123" s="39" t="e">
        <f>VLOOKUP(A5123,'[1]2019.30'!$A:$F,6,0)</f>
        <v>#REF!</v>
      </c>
      <c r="AG5123" s="39" t="e">
        <f t="shared" si="1157"/>
        <v>#REF!</v>
      </c>
      <c r="AH5123" s="39">
        <v>0</v>
      </c>
      <c r="AI5123" s="39">
        <f t="shared" si="1164"/>
        <v>0</v>
      </c>
      <c r="AJ5123" s="39" t="e">
        <f>VLOOKUP(A5123,[2]修订!$B:$C,2,0)</f>
        <v>#N/A</v>
      </c>
    </row>
    <row r="5124" s="39" customFormat="1" ht="27" spans="1:36">
      <c r="A5124" s="55">
        <v>331506001</v>
      </c>
      <c r="B5124" s="52" t="s">
        <v>8437</v>
      </c>
      <c r="C5124" s="52" t="s">
        <v>8438</v>
      </c>
      <c r="D5124" s="52"/>
      <c r="E5124" s="56" t="s">
        <v>28</v>
      </c>
      <c r="F5124" s="56">
        <v>2660</v>
      </c>
      <c r="G5124" s="52"/>
      <c r="H5124" s="47" t="s">
        <v>40</v>
      </c>
      <c r="I5124" s="44"/>
      <c r="J5124" s="39" t="str">
        <f>VLOOKUP(A5124,'[1]2019.11'!$A:$B,2,0)</f>
        <v>肩锁关节脱位切开复位内固定术</v>
      </c>
      <c r="K5124" s="39">
        <f t="shared" si="1158"/>
        <v>0</v>
      </c>
      <c r="L5124" s="39" t="s">
        <v>8438</v>
      </c>
      <c r="M5124" s="39">
        <f t="shared" si="1159"/>
        <v>0</v>
      </c>
      <c r="N5124" s="39" t="e">
        <f>VLOOKUP(A5124,'[1]2019.11'!$A:$D,4,0)</f>
        <v>#REF!</v>
      </c>
      <c r="O5124" s="39" t="e">
        <f t="shared" si="1160"/>
        <v>#REF!</v>
      </c>
      <c r="P5124" s="39" t="str">
        <f>VLOOKUP(A5124:A5125,'[1]2019.11'!$A:$E,5,0)</f>
        <v>次</v>
      </c>
      <c r="Q5124" s="39">
        <f t="shared" si="1161"/>
        <v>0</v>
      </c>
      <c r="R5124" s="39">
        <f>VLOOKUP(A5124,'[1]2019.11'!$A:$F,6,0)</f>
        <v>2470</v>
      </c>
      <c r="S5124" s="39">
        <f t="shared" si="1162"/>
        <v>1</v>
      </c>
      <c r="T5124" s="39">
        <f>VLOOKUP(A5124,'[1]2019.30'!$A:$F,6,0)</f>
        <v>2660</v>
      </c>
      <c r="U5124" s="39">
        <f>IF(F5124=T5124,0,1)</f>
        <v>0</v>
      </c>
      <c r="V5124" s="39">
        <v>0</v>
      </c>
      <c r="W5124" s="39">
        <f t="shared" si="1163"/>
        <v>0</v>
      </c>
      <c r="X5124" s="39" t="str">
        <f>VLOOKUP(A5124,'[1]2019.30'!$A:$B,2,0)</f>
        <v>肩锁关节脱位切开复位内固定术</v>
      </c>
      <c r="Y5124" s="39">
        <f t="shared" si="1153"/>
        <v>0</v>
      </c>
      <c r="Z5124" s="39" t="s">
        <v>8438</v>
      </c>
      <c r="AA5124" s="39">
        <f t="shared" si="1154"/>
        <v>0</v>
      </c>
      <c r="AB5124" s="39" t="e">
        <f>VLOOKUP(A5124,'[1]2019.30'!$A:$D,4,0)</f>
        <v>#REF!</v>
      </c>
      <c r="AC5124" s="39" t="e">
        <f t="shared" si="1155"/>
        <v>#REF!</v>
      </c>
      <c r="AD5124" s="39" t="str">
        <f>VLOOKUP(A5124,'[1]2019.30'!$A:$E,5,0)</f>
        <v>次</v>
      </c>
      <c r="AE5124" s="39">
        <f t="shared" si="1156"/>
        <v>0</v>
      </c>
      <c r="AF5124" s="39">
        <f>VLOOKUP(A5124,'[1]2019.30'!$A:$F,6,0)</f>
        <v>2660</v>
      </c>
      <c r="AG5124" s="39">
        <f t="shared" si="1157"/>
        <v>0</v>
      </c>
      <c r="AH5124" s="39">
        <v>0</v>
      </c>
      <c r="AI5124" s="39">
        <f t="shared" si="1164"/>
        <v>0</v>
      </c>
      <c r="AJ5124" s="39" t="e">
        <f>VLOOKUP(A5124,[2]修订!$B:$C,2,0)</f>
        <v>#N/A</v>
      </c>
    </row>
    <row r="5125" s="39" customFormat="1" spans="1:36">
      <c r="A5125" s="55">
        <v>331506002</v>
      </c>
      <c r="B5125" s="52" t="s">
        <v>8439</v>
      </c>
      <c r="C5125" s="52"/>
      <c r="D5125" s="52"/>
      <c r="E5125" s="56" t="s">
        <v>28</v>
      </c>
      <c r="F5125" s="56">
        <v>1300</v>
      </c>
      <c r="G5125" s="52" t="s">
        <v>8440</v>
      </c>
      <c r="H5125" s="47"/>
      <c r="I5125" s="44"/>
      <c r="J5125" s="39" t="e">
        <f>VLOOKUP(A5125,'[1]2019.11'!$A:$B,2,0)</f>
        <v>#N/A</v>
      </c>
      <c r="X5125" s="39" t="e">
        <f>VLOOKUP(A5125,'[1]2019.30'!$A:$B,2,0)</f>
        <v>#N/A</v>
      </c>
      <c r="AJ5125" s="39" t="e">
        <f>VLOOKUP(A5125,[2]修订!$B:$C,2,0)</f>
        <v>#N/A</v>
      </c>
    </row>
    <row r="5126" s="39" customFormat="1" ht="24" spans="1:36">
      <c r="A5126" s="55">
        <v>331506003</v>
      </c>
      <c r="B5126" s="52" t="s">
        <v>8441</v>
      </c>
      <c r="C5126" s="52" t="s">
        <v>8442</v>
      </c>
      <c r="D5126" s="52"/>
      <c r="E5126" s="56" t="s">
        <v>28</v>
      </c>
      <c r="F5126" s="56">
        <v>1400</v>
      </c>
      <c r="G5126" s="52"/>
      <c r="H5126" s="47"/>
      <c r="I5126" s="44"/>
      <c r="J5126" s="39" t="e">
        <f>VLOOKUP(A5126,'[1]2019.11'!$A:$B,2,0)</f>
        <v>#N/A</v>
      </c>
      <c r="X5126" s="39" t="e">
        <f>VLOOKUP(A5126,'[1]2019.30'!$A:$B,2,0)</f>
        <v>#N/A</v>
      </c>
      <c r="AJ5126" s="39" t="e">
        <f>VLOOKUP(A5126,[2]修订!$B:$C,2,0)</f>
        <v>#N/A</v>
      </c>
    </row>
    <row r="5127" s="39" customFormat="1" spans="1:36">
      <c r="A5127" s="55">
        <v>331506004</v>
      </c>
      <c r="B5127" s="52" t="s">
        <v>8443</v>
      </c>
      <c r="C5127" s="52"/>
      <c r="D5127" s="52"/>
      <c r="E5127" s="56" t="s">
        <v>28</v>
      </c>
      <c r="F5127" s="56">
        <v>1400</v>
      </c>
      <c r="G5127" s="52"/>
      <c r="H5127" s="47"/>
      <c r="I5127" s="44"/>
      <c r="J5127" s="39" t="e">
        <f>VLOOKUP(A5127,'[1]2019.11'!$A:$B,2,0)</f>
        <v>#N/A</v>
      </c>
      <c r="X5127" s="39" t="e">
        <f>VLOOKUP(A5127,'[1]2019.30'!$A:$B,2,0)</f>
        <v>#N/A</v>
      </c>
      <c r="AJ5127" s="39" t="e">
        <f>VLOOKUP(A5127,[2]修订!$B:$C,2,0)</f>
        <v>#N/A</v>
      </c>
    </row>
    <row r="5128" s="39" customFormat="1" ht="24" spans="1:36">
      <c r="A5128" s="55">
        <v>331506005</v>
      </c>
      <c r="B5128" s="52" t="s">
        <v>8444</v>
      </c>
      <c r="C5128" s="52" t="s">
        <v>8445</v>
      </c>
      <c r="D5128" s="52"/>
      <c r="E5128" s="56" t="s">
        <v>28</v>
      </c>
      <c r="F5128" s="56">
        <v>950</v>
      </c>
      <c r="G5128" s="52"/>
      <c r="H5128" s="47" t="s">
        <v>5</v>
      </c>
      <c r="I5128" s="44"/>
      <c r="J5128" s="39" t="e">
        <f>VLOOKUP(A5128,'[1]2019.11'!$A:$B,2,0)</f>
        <v>#N/A</v>
      </c>
      <c r="X5128" s="39" t="e">
        <f>VLOOKUP(A5128,'[1]2019.30'!$A:$B,2,0)</f>
        <v>#N/A</v>
      </c>
      <c r="AJ5128" s="39" t="e">
        <f>VLOOKUP(A5128,[2]修订!$B:$C,2,0)</f>
        <v>#N/A</v>
      </c>
    </row>
    <row r="5129" s="39" customFormat="1" ht="24" spans="1:36">
      <c r="A5129" s="55">
        <v>331506006</v>
      </c>
      <c r="B5129" s="52" t="s">
        <v>8446</v>
      </c>
      <c r="C5129" s="52" t="s">
        <v>8447</v>
      </c>
      <c r="D5129" s="52"/>
      <c r="E5129" s="56" t="s">
        <v>28</v>
      </c>
      <c r="F5129" s="56">
        <v>1550</v>
      </c>
      <c r="G5129" s="52"/>
      <c r="H5129" s="47" t="s">
        <v>5</v>
      </c>
      <c r="I5129" s="44"/>
      <c r="J5129" s="39" t="e">
        <f>VLOOKUP(A5129,'[1]2019.11'!$A:$B,2,0)</f>
        <v>#N/A</v>
      </c>
      <c r="X5129" s="39" t="e">
        <f>VLOOKUP(A5129,'[1]2019.30'!$A:$B,2,0)</f>
        <v>#N/A</v>
      </c>
      <c r="AJ5129" s="39" t="e">
        <f>VLOOKUP(A5129,[2]修订!$B:$C,2,0)</f>
        <v>#N/A</v>
      </c>
    </row>
    <row r="5130" s="39" customFormat="1" ht="24" spans="1:36">
      <c r="A5130" s="55">
        <v>331506007</v>
      </c>
      <c r="B5130" s="52" t="s">
        <v>8448</v>
      </c>
      <c r="C5130" s="52" t="s">
        <v>8449</v>
      </c>
      <c r="D5130" s="52"/>
      <c r="E5130" s="56" t="s">
        <v>28</v>
      </c>
      <c r="F5130" s="56">
        <v>1550</v>
      </c>
      <c r="G5130" s="52"/>
      <c r="H5130" s="47" t="s">
        <v>5</v>
      </c>
      <c r="I5130" s="44"/>
      <c r="J5130" s="39" t="e">
        <f>VLOOKUP(A5130,'[1]2019.11'!$A:$B,2,0)</f>
        <v>#N/A</v>
      </c>
      <c r="X5130" s="39" t="e">
        <f>VLOOKUP(A5130,'[1]2019.30'!$A:$B,2,0)</f>
        <v>#N/A</v>
      </c>
      <c r="AJ5130" s="39" t="e">
        <f>VLOOKUP(A5130,[2]修订!$B:$C,2,0)</f>
        <v>#N/A</v>
      </c>
    </row>
    <row r="5131" s="39" customFormat="1" ht="36" spans="1:36">
      <c r="A5131" s="55">
        <v>331506008</v>
      </c>
      <c r="B5131" s="52" t="s">
        <v>8450</v>
      </c>
      <c r="C5131" s="52" t="s">
        <v>8451</v>
      </c>
      <c r="D5131" s="52"/>
      <c r="E5131" s="56" t="s">
        <v>28</v>
      </c>
      <c r="F5131" s="56">
        <v>1700</v>
      </c>
      <c r="G5131" s="52"/>
      <c r="H5131" s="47" t="s">
        <v>5</v>
      </c>
      <c r="I5131" s="44"/>
      <c r="J5131" s="39" t="e">
        <f>VLOOKUP(A5131,'[1]2019.11'!$A:$B,2,0)</f>
        <v>#N/A</v>
      </c>
      <c r="X5131" s="39" t="e">
        <f>VLOOKUP(A5131,'[1]2019.30'!$A:$B,2,0)</f>
        <v>#N/A</v>
      </c>
      <c r="AJ5131" s="39" t="e">
        <f>VLOOKUP(A5131,[2]修订!$B:$C,2,0)</f>
        <v>#N/A</v>
      </c>
    </row>
    <row r="5132" s="39" customFormat="1" ht="24" spans="1:36">
      <c r="A5132" s="55">
        <v>331506009</v>
      </c>
      <c r="B5132" s="52" t="s">
        <v>8452</v>
      </c>
      <c r="C5132" s="52" t="s">
        <v>8453</v>
      </c>
      <c r="D5132" s="52"/>
      <c r="E5132" s="56" t="s">
        <v>28</v>
      </c>
      <c r="F5132" s="56">
        <v>2280</v>
      </c>
      <c r="G5132" s="52"/>
      <c r="H5132" s="47" t="s">
        <v>68</v>
      </c>
      <c r="I5132" s="44"/>
      <c r="J5132" s="39" t="e">
        <f>VLOOKUP(A5132,'[1]2019.11'!$A:$B,2,0)</f>
        <v>#N/A</v>
      </c>
      <c r="X5132" s="39" t="str">
        <f>VLOOKUP(A5132,'[1]2019.30'!$A:$B,2,0)</f>
        <v>髌骨半脱位外侧切开松解术</v>
      </c>
      <c r="Y5132" s="39">
        <f t="shared" ref="Y5132:Y5140" si="1165">IF(B5132=X5132,0,1)</f>
        <v>0</v>
      </c>
      <c r="Z5132" s="39" t="s">
        <v>8453</v>
      </c>
      <c r="AA5132" s="39">
        <f t="shared" ref="AA5132:AA5140" si="1166">IF(C5132=Z5132,0,1)</f>
        <v>0</v>
      </c>
      <c r="AB5132" s="39" t="e">
        <f>VLOOKUP(A5132,'[1]2019.30'!$A:$D,4,0)</f>
        <v>#REF!</v>
      </c>
      <c r="AC5132" s="39" t="e">
        <f t="shared" ref="AC5132:AC5140" si="1167">IF(D5132=AB5132,0,1)</f>
        <v>#REF!</v>
      </c>
      <c r="AD5132" s="39" t="str">
        <f>VLOOKUP(A5132,'[1]2019.30'!$A:$E,5,0)</f>
        <v>次</v>
      </c>
      <c r="AE5132" s="39">
        <f t="shared" ref="AE5132:AE5140" si="1168">IF(E5132=AD5132,0,1)</f>
        <v>0</v>
      </c>
      <c r="AF5132" s="39">
        <f>VLOOKUP(A5132,'[1]2019.30'!$A:$F,6,0)</f>
        <v>2280</v>
      </c>
      <c r="AG5132" s="39">
        <f t="shared" ref="AG5132:AG5140" si="1169">IF(F5132=AF5132,0,1)</f>
        <v>0</v>
      </c>
      <c r="AH5132" s="39">
        <v>0</v>
      </c>
      <c r="AI5132" s="39">
        <f>IF(G5132=AH5132,0,1)</f>
        <v>0</v>
      </c>
      <c r="AJ5132" s="39" t="e">
        <f>VLOOKUP(A5132,[2]修订!$B:$C,2,0)</f>
        <v>#N/A</v>
      </c>
    </row>
    <row r="5133" s="39" customFormat="1" spans="1:36">
      <c r="A5133" s="55">
        <v>331506010</v>
      </c>
      <c r="B5133" s="52" t="s">
        <v>8454</v>
      </c>
      <c r="C5133" s="52"/>
      <c r="D5133" s="52"/>
      <c r="E5133" s="56" t="s">
        <v>28</v>
      </c>
      <c r="F5133" s="56">
        <v>1400</v>
      </c>
      <c r="G5133" s="52"/>
      <c r="H5133" s="47"/>
      <c r="I5133" s="44"/>
      <c r="J5133" s="39" t="e">
        <f>VLOOKUP(A5133,'[1]2019.11'!$A:$B,2,0)</f>
        <v>#N/A</v>
      </c>
      <c r="X5133" s="39" t="e">
        <f>VLOOKUP(A5133,'[1]2019.30'!$A:$B,2,0)</f>
        <v>#N/A</v>
      </c>
      <c r="AJ5133" s="39" t="e">
        <f>VLOOKUP(A5133,[2]修订!$B:$C,2,0)</f>
        <v>#N/A</v>
      </c>
    </row>
    <row r="5134" s="39" customFormat="1" ht="24" spans="1:36">
      <c r="A5134" s="55">
        <v>331506011</v>
      </c>
      <c r="B5134" s="52" t="s">
        <v>8455</v>
      </c>
      <c r="C5134" s="52"/>
      <c r="D5134" s="52"/>
      <c r="E5134" s="56" t="s">
        <v>28</v>
      </c>
      <c r="F5134" s="56">
        <v>1300</v>
      </c>
      <c r="G5134" s="52"/>
      <c r="H5134" s="47"/>
      <c r="I5134" s="44"/>
      <c r="J5134" s="39" t="e">
        <f>VLOOKUP(A5134,'[1]2019.11'!$A:$B,2,0)</f>
        <v>#N/A</v>
      </c>
      <c r="X5134" s="39" t="e">
        <f>VLOOKUP(A5134,'[1]2019.30'!$A:$B,2,0)</f>
        <v>#N/A</v>
      </c>
      <c r="AJ5134" s="39" t="e">
        <f>VLOOKUP(A5134,[2]修订!$B:$C,2,0)</f>
        <v>#N/A</v>
      </c>
    </row>
    <row r="5135" s="39" customFormat="1" ht="27" spans="1:36">
      <c r="A5135" s="55">
        <v>331506012</v>
      </c>
      <c r="B5135" s="52" t="s">
        <v>8456</v>
      </c>
      <c r="C5135" s="52"/>
      <c r="D5135" s="52"/>
      <c r="E5135" s="56" t="s">
        <v>28</v>
      </c>
      <c r="F5135" s="62">
        <v>2400</v>
      </c>
      <c r="G5135" s="52"/>
      <c r="H5135" s="47" t="s">
        <v>199</v>
      </c>
      <c r="I5135" s="44"/>
      <c r="J5135" s="39" t="str">
        <f>VLOOKUP(A5135,'[1]2019.11'!$A:$B,2,0)</f>
        <v>膝关节陈旧性前十字韧带重建术</v>
      </c>
      <c r="K5135" s="39">
        <f>IF(B5135=J5135,0,1)</f>
        <v>0</v>
      </c>
      <c r="L5135" s="39">
        <v>0</v>
      </c>
      <c r="M5135" s="39">
        <f>IF(C5135=L5135,0,1)</f>
        <v>0</v>
      </c>
      <c r="N5135" s="39" t="e">
        <f>VLOOKUP(A5135,'[1]2019.11'!$A:$D,4,0)</f>
        <v>#REF!</v>
      </c>
      <c r="O5135" s="39" t="e">
        <f>IF(D5135=N5135,0,1)</f>
        <v>#REF!</v>
      </c>
      <c r="P5135" s="39" t="str">
        <f>VLOOKUP(A5135:A5136,'[1]2019.11'!$A:$E,5,0)</f>
        <v>次</v>
      </c>
      <c r="Q5135" s="39">
        <f>IF(E5135=P5135,0,1)</f>
        <v>0</v>
      </c>
      <c r="R5135" s="39">
        <f>VLOOKUP(A5135,'[1]2019.11'!$A:$F,6,0)</f>
        <v>2015</v>
      </c>
      <c r="S5135" s="39">
        <f>IF(F5135=R5135,0,1)</f>
        <v>1</v>
      </c>
      <c r="T5135" s="39" t="e">
        <f>VLOOKUP(A5135,'[1]2019.30'!$A:$F,6,0)</f>
        <v>#N/A</v>
      </c>
      <c r="U5135" s="39" t="e">
        <f>IF(F5135=T5135,0,1)</f>
        <v>#N/A</v>
      </c>
      <c r="V5135" s="39">
        <v>0</v>
      </c>
      <c r="W5135" s="39">
        <f>IF(G5135=V5135,0,1)</f>
        <v>0</v>
      </c>
      <c r="X5135" s="39" t="e">
        <f>VLOOKUP(A5135,'[1]2019.30'!$A:$B,2,0)</f>
        <v>#N/A</v>
      </c>
      <c r="AJ5135" s="39" t="e">
        <f>VLOOKUP(A5135,[2]修订!$B:$C,2,0)</f>
        <v>#N/A</v>
      </c>
    </row>
    <row r="5136" s="39" customFormat="1" ht="24" spans="1:36">
      <c r="A5136" s="55">
        <v>331506013</v>
      </c>
      <c r="B5136" s="52" t="s">
        <v>8457</v>
      </c>
      <c r="C5136" s="52"/>
      <c r="D5136" s="52"/>
      <c r="E5136" s="56" t="s">
        <v>28</v>
      </c>
      <c r="F5136" s="56">
        <v>2015</v>
      </c>
      <c r="G5136" s="52"/>
      <c r="H5136" s="47" t="s">
        <v>68</v>
      </c>
      <c r="I5136" s="44"/>
      <c r="J5136" s="39" t="e">
        <f>VLOOKUP(A5136,'[1]2019.11'!$A:$B,2,0)</f>
        <v>#N/A</v>
      </c>
      <c r="X5136" s="39" t="str">
        <f>VLOOKUP(A5136,'[1]2019.30'!$A:$B,2,0)</f>
        <v>膝关节陈旧性后十字韧带重建术</v>
      </c>
      <c r="Y5136" s="39">
        <f t="shared" si="1165"/>
        <v>0</v>
      </c>
      <c r="Z5136" s="39">
        <v>0</v>
      </c>
      <c r="AA5136" s="39">
        <f t="shared" si="1166"/>
        <v>0</v>
      </c>
      <c r="AB5136" s="39" t="e">
        <f>VLOOKUP(A5136,'[1]2019.30'!$A:$D,4,0)</f>
        <v>#REF!</v>
      </c>
      <c r="AC5136" s="39" t="e">
        <f t="shared" si="1167"/>
        <v>#REF!</v>
      </c>
      <c r="AD5136" s="39" t="str">
        <f>VLOOKUP(A5136,'[1]2019.30'!$A:$E,5,0)</f>
        <v>次</v>
      </c>
      <c r="AE5136" s="39">
        <f t="shared" si="1168"/>
        <v>0</v>
      </c>
      <c r="AF5136" s="39">
        <f>VLOOKUP(A5136,'[1]2019.30'!$A:$F,6,0)</f>
        <v>2015</v>
      </c>
      <c r="AG5136" s="39">
        <f t="shared" si="1169"/>
        <v>0</v>
      </c>
      <c r="AH5136" s="39">
        <v>0</v>
      </c>
      <c r="AI5136" s="39">
        <f>IF(G5136=AH5136,0,1)</f>
        <v>0</v>
      </c>
      <c r="AJ5136" s="39" t="e">
        <f>VLOOKUP(A5136,[2]修订!$B:$C,2,0)</f>
        <v>#N/A</v>
      </c>
    </row>
    <row r="5137" s="39" customFormat="1" ht="27" spans="1:36">
      <c r="A5137" s="55">
        <v>331506014</v>
      </c>
      <c r="B5137" s="52" t="s">
        <v>8458</v>
      </c>
      <c r="C5137" s="52" t="s">
        <v>8459</v>
      </c>
      <c r="D5137" s="52"/>
      <c r="E5137" s="56" t="s">
        <v>28</v>
      </c>
      <c r="F5137" s="56">
        <v>1820</v>
      </c>
      <c r="G5137" s="52"/>
      <c r="H5137" s="47" t="s">
        <v>40</v>
      </c>
      <c r="I5137" s="44"/>
      <c r="J5137" s="39" t="str">
        <f>VLOOKUP(A5137,'[1]2019.11'!$A:$B,2,0)</f>
        <v>膝关节陈旧性内外侧副韧带重建术</v>
      </c>
      <c r="K5137" s="39">
        <f>IF(B5137=J5137,0,1)</f>
        <v>0</v>
      </c>
      <c r="L5137" s="39">
        <v>0</v>
      </c>
      <c r="M5137" s="39">
        <f>IF(C5137=L5137,0,1)</f>
        <v>1</v>
      </c>
      <c r="N5137" s="39" t="e">
        <f>VLOOKUP(A5137,'[1]2019.11'!$A:$D,4,0)</f>
        <v>#REF!</v>
      </c>
      <c r="O5137" s="39" t="e">
        <f>IF(D5137=N5137,0,1)</f>
        <v>#REF!</v>
      </c>
      <c r="P5137" s="39" t="str">
        <f>VLOOKUP(A5137:A5138,'[1]2019.11'!$A:$E,5,0)</f>
        <v>次</v>
      </c>
      <c r="Q5137" s="39">
        <f>IF(E5137=P5137,0,1)</f>
        <v>0</v>
      </c>
      <c r="R5137" s="39">
        <f>VLOOKUP(A5137,'[1]2019.11'!$A:$F,6,0)</f>
        <v>1690</v>
      </c>
      <c r="S5137" s="39">
        <f>IF(F5137=R5137,0,1)</f>
        <v>1</v>
      </c>
      <c r="T5137" s="39">
        <f>VLOOKUP(A5137,'[1]2019.30'!$A:$F,6,0)</f>
        <v>1820</v>
      </c>
      <c r="U5137" s="39">
        <f>IF(F5137=T5137,0,1)</f>
        <v>0</v>
      </c>
      <c r="V5137" s="39">
        <v>0</v>
      </c>
      <c r="W5137" s="39">
        <f>IF(G5137=V5137,0,1)</f>
        <v>0</v>
      </c>
      <c r="X5137" s="39" t="str">
        <f>VLOOKUP(A5137,'[1]2019.30'!$A:$B,2,0)</f>
        <v>膝关节陈旧性内外侧副韧带重建术</v>
      </c>
      <c r="Y5137" s="39">
        <f t="shared" si="1165"/>
        <v>0</v>
      </c>
      <c r="Z5137" s="39" t="s">
        <v>8460</v>
      </c>
      <c r="AA5137" s="39">
        <f t="shared" si="1166"/>
        <v>1</v>
      </c>
      <c r="AB5137" s="39" t="e">
        <f>VLOOKUP(A5137,'[1]2019.30'!$A:$D,4,0)</f>
        <v>#REF!</v>
      </c>
      <c r="AC5137" s="39" t="e">
        <f t="shared" si="1167"/>
        <v>#REF!</v>
      </c>
      <c r="AD5137" s="39" t="str">
        <f>VLOOKUP(A5137,'[1]2019.30'!$A:$E,5,0)</f>
        <v>次</v>
      </c>
      <c r="AE5137" s="39">
        <f t="shared" si="1168"/>
        <v>0</v>
      </c>
      <c r="AF5137" s="39">
        <f>VLOOKUP(A5137,'[1]2019.30'!$A:$F,6,0)</f>
        <v>1820</v>
      </c>
      <c r="AG5137" s="39">
        <f t="shared" si="1169"/>
        <v>0</v>
      </c>
      <c r="AH5137" s="39">
        <v>0</v>
      </c>
      <c r="AI5137" s="39">
        <f>IF(G5137=AH5137,0,1)</f>
        <v>0</v>
      </c>
      <c r="AJ5137" s="39" t="e">
        <f>VLOOKUP(A5137,[2]修订!$B:$C,2,0)</f>
        <v>#N/A</v>
      </c>
    </row>
    <row r="5138" s="39" customFormat="1" spans="1:36">
      <c r="A5138" s="55">
        <v>331506015</v>
      </c>
      <c r="B5138" s="52" t="s">
        <v>8461</v>
      </c>
      <c r="C5138" s="52"/>
      <c r="D5138" s="52"/>
      <c r="E5138" s="56" t="s">
        <v>28</v>
      </c>
      <c r="F5138" s="56">
        <v>1440</v>
      </c>
      <c r="G5138" s="52"/>
      <c r="H5138" s="47" t="s">
        <v>68</v>
      </c>
      <c r="I5138" s="44"/>
      <c r="J5138" s="39" t="e">
        <f>VLOOKUP(A5138,'[1]2019.11'!$A:$B,2,0)</f>
        <v>#N/A</v>
      </c>
      <c r="X5138" s="39" t="str">
        <f>VLOOKUP(A5138,'[1]2019.30'!$A:$B,2,0)</f>
        <v>膝关节单纯游离体摘除术</v>
      </c>
      <c r="Y5138" s="39">
        <f t="shared" si="1165"/>
        <v>0</v>
      </c>
      <c r="Z5138" s="39">
        <v>0</v>
      </c>
      <c r="AA5138" s="39">
        <f t="shared" si="1166"/>
        <v>0</v>
      </c>
      <c r="AB5138" s="39" t="e">
        <f>VLOOKUP(A5138,'[1]2019.30'!$A:$D,4,0)</f>
        <v>#REF!</v>
      </c>
      <c r="AC5138" s="39" t="e">
        <f t="shared" si="1167"/>
        <v>#REF!</v>
      </c>
      <c r="AD5138" s="39" t="str">
        <f>VLOOKUP(A5138,'[1]2019.30'!$A:$E,5,0)</f>
        <v>次</v>
      </c>
      <c r="AE5138" s="39">
        <f t="shared" si="1168"/>
        <v>0</v>
      </c>
      <c r="AF5138" s="39">
        <f>VLOOKUP(A5138,'[1]2019.30'!$A:$F,6,0)</f>
        <v>1440</v>
      </c>
      <c r="AG5138" s="39">
        <f t="shared" si="1169"/>
        <v>0</v>
      </c>
      <c r="AH5138" s="39">
        <v>0</v>
      </c>
      <c r="AI5138" s="39">
        <f>IF(G5138=AH5138,0,1)</f>
        <v>0</v>
      </c>
      <c r="AJ5138" s="39" t="e">
        <f>VLOOKUP(A5138,[2]修订!$B:$C,2,0)</f>
        <v>#N/A</v>
      </c>
    </row>
    <row r="5139" s="39" customFormat="1" ht="40.5" spans="1:36">
      <c r="A5139" s="55">
        <v>331506016</v>
      </c>
      <c r="B5139" s="52" t="s">
        <v>8462</v>
      </c>
      <c r="C5139" s="52" t="s">
        <v>8463</v>
      </c>
      <c r="D5139" s="52"/>
      <c r="E5139" s="56" t="s">
        <v>28</v>
      </c>
      <c r="F5139" s="62">
        <v>2300</v>
      </c>
      <c r="G5139" s="52" t="s">
        <v>3430</v>
      </c>
      <c r="H5139" s="47" t="s">
        <v>593</v>
      </c>
      <c r="I5139" s="44"/>
      <c r="J5139" s="39" t="str">
        <f>VLOOKUP(A5139,'[1]2019.11'!$A:$B,2,0)</f>
        <v>关节滑膜切除术(大)</v>
      </c>
      <c r="K5139" s="39">
        <f>IF(B5139=J5139,0,1)</f>
        <v>0</v>
      </c>
      <c r="L5139" s="39" t="s">
        <v>8463</v>
      </c>
      <c r="M5139" s="39">
        <f>IF(C5139=L5139,0,1)</f>
        <v>0</v>
      </c>
      <c r="N5139" s="39" t="e">
        <f>VLOOKUP(A5139,'[1]2019.11'!$A:$D,4,0)</f>
        <v>#REF!</v>
      </c>
      <c r="O5139" s="39" t="e">
        <f>IF(D5139=N5139,0,1)</f>
        <v>#REF!</v>
      </c>
      <c r="P5139" s="39" t="str">
        <f>VLOOKUP(A5139:A5140,'[1]2019.11'!$A:$E,5,0)</f>
        <v>次</v>
      </c>
      <c r="Q5139" s="39">
        <f>IF(E5139=P5139,0,1)</f>
        <v>0</v>
      </c>
      <c r="R5139" s="39">
        <f>VLOOKUP(A5139,'[1]2019.11'!$A:$F,6,0)</f>
        <v>2015</v>
      </c>
      <c r="S5139" s="39">
        <f>IF(F5139=R5139,0,1)</f>
        <v>1</v>
      </c>
      <c r="T5139" s="39">
        <f>VLOOKUP(A5139,'[1]2019.30'!$A:$F,6,0)</f>
        <v>2170</v>
      </c>
      <c r="U5139" s="39">
        <f>IF(F5139=T5139,0,1)</f>
        <v>1</v>
      </c>
      <c r="V5139" s="39" t="s">
        <v>3430</v>
      </c>
      <c r="W5139" s="39">
        <f>IF(G5139=V5139,0,1)</f>
        <v>0</v>
      </c>
      <c r="X5139" s="39" t="str">
        <f>VLOOKUP(A5139,'[1]2019.30'!$A:$B,2,0)</f>
        <v>关节滑膜切除术(大)</v>
      </c>
      <c r="Y5139" s="39">
        <f t="shared" si="1165"/>
        <v>0</v>
      </c>
      <c r="Z5139" s="39" t="s">
        <v>8463</v>
      </c>
      <c r="AA5139" s="39">
        <f t="shared" si="1166"/>
        <v>0</v>
      </c>
      <c r="AB5139" s="39" t="e">
        <f>VLOOKUP(A5139,'[1]2019.30'!$A:$D,4,0)</f>
        <v>#REF!</v>
      </c>
      <c r="AC5139" s="39" t="e">
        <f t="shared" si="1167"/>
        <v>#REF!</v>
      </c>
      <c r="AD5139" s="39" t="str">
        <f>VLOOKUP(A5139,'[1]2019.30'!$A:$E,5,0)</f>
        <v>次</v>
      </c>
      <c r="AE5139" s="39">
        <f t="shared" si="1168"/>
        <v>0</v>
      </c>
      <c r="AF5139" s="39">
        <f>VLOOKUP(A5139,'[1]2019.30'!$A:$F,6,0)</f>
        <v>2170</v>
      </c>
      <c r="AG5139" s="39">
        <f t="shared" si="1169"/>
        <v>1</v>
      </c>
      <c r="AH5139" s="39" t="s">
        <v>3430</v>
      </c>
      <c r="AI5139" s="39">
        <f>IF(G5139=AH5139,0,1)</f>
        <v>0</v>
      </c>
      <c r="AJ5139" s="39" t="e">
        <f>VLOOKUP(A5139,[2]修订!$B:$C,2,0)</f>
        <v>#N/A</v>
      </c>
    </row>
    <row r="5140" s="39" customFormat="1" spans="1:36">
      <c r="A5140" s="55">
        <v>331506017</v>
      </c>
      <c r="B5140" s="52" t="s">
        <v>8464</v>
      </c>
      <c r="C5140" s="52" t="s">
        <v>8465</v>
      </c>
      <c r="D5140" s="52"/>
      <c r="E5140" s="56" t="s">
        <v>28</v>
      </c>
      <c r="F5140" s="56">
        <v>1440</v>
      </c>
      <c r="G5140" s="52" t="s">
        <v>3430</v>
      </c>
      <c r="H5140" s="47" t="s">
        <v>68</v>
      </c>
      <c r="I5140" s="44"/>
      <c r="J5140" s="39" t="e">
        <f>VLOOKUP(A5140,'[1]2019.11'!$A:$B,2,0)</f>
        <v>#N/A</v>
      </c>
      <c r="X5140" s="39" t="str">
        <f>VLOOKUP(A5140,'[1]2019.30'!$A:$B,2,0)</f>
        <v>关节滑膜切除术(中)</v>
      </c>
      <c r="Y5140" s="39">
        <f t="shared" si="1165"/>
        <v>0</v>
      </c>
      <c r="Z5140" s="39" t="s">
        <v>8465</v>
      </c>
      <c r="AA5140" s="39">
        <f t="shared" si="1166"/>
        <v>0</v>
      </c>
      <c r="AB5140" s="39" t="e">
        <f>VLOOKUP(A5140,'[1]2019.30'!$A:$D,4,0)</f>
        <v>#REF!</v>
      </c>
      <c r="AC5140" s="39" t="e">
        <f t="shared" si="1167"/>
        <v>#REF!</v>
      </c>
      <c r="AD5140" s="39" t="str">
        <f>VLOOKUP(A5140,'[1]2019.30'!$A:$E,5,0)</f>
        <v>次</v>
      </c>
      <c r="AE5140" s="39">
        <f t="shared" si="1168"/>
        <v>0</v>
      </c>
      <c r="AF5140" s="39">
        <f>VLOOKUP(A5140,'[1]2019.30'!$A:$F,6,0)</f>
        <v>1440</v>
      </c>
      <c r="AG5140" s="39">
        <f t="shared" si="1169"/>
        <v>0</v>
      </c>
      <c r="AH5140" s="39" t="s">
        <v>3430</v>
      </c>
      <c r="AI5140" s="39">
        <f>IF(G5140=AH5140,0,1)</f>
        <v>0</v>
      </c>
      <c r="AJ5140" s="39" t="e">
        <f>VLOOKUP(A5140,[2]修订!$B:$C,2,0)</f>
        <v>#N/A</v>
      </c>
    </row>
    <row r="5141" s="39" customFormat="1" spans="1:36">
      <c r="A5141" s="55">
        <v>331506018</v>
      </c>
      <c r="B5141" s="52" t="s">
        <v>8466</v>
      </c>
      <c r="C5141" s="52" t="s">
        <v>8467</v>
      </c>
      <c r="D5141" s="52"/>
      <c r="E5141" s="56" t="s">
        <v>28</v>
      </c>
      <c r="F5141" s="56">
        <v>950</v>
      </c>
      <c r="G5141" s="52" t="s">
        <v>3430</v>
      </c>
      <c r="H5141" s="47"/>
      <c r="I5141" s="44"/>
      <c r="J5141" s="39" t="e">
        <f>VLOOKUP(A5141,'[1]2019.11'!$A:$B,2,0)</f>
        <v>#N/A</v>
      </c>
      <c r="X5141" s="39" t="e">
        <f>VLOOKUP(A5141,'[1]2019.30'!$A:$B,2,0)</f>
        <v>#N/A</v>
      </c>
      <c r="AJ5141" s="39" t="e">
        <f>VLOOKUP(A5141,[2]修订!$B:$C,2,0)</f>
        <v>#N/A</v>
      </c>
    </row>
    <row r="5142" s="39" customFormat="1" ht="40.5" spans="1:36">
      <c r="A5142" s="55">
        <v>331506019</v>
      </c>
      <c r="B5142" s="52" t="s">
        <v>8468</v>
      </c>
      <c r="C5142" s="52"/>
      <c r="D5142" s="52"/>
      <c r="E5142" s="56" t="s">
        <v>28</v>
      </c>
      <c r="F5142" s="62">
        <v>1700</v>
      </c>
      <c r="G5142" s="52" t="s">
        <v>3430</v>
      </c>
      <c r="H5142" s="47" t="s">
        <v>593</v>
      </c>
      <c r="I5142" s="44"/>
      <c r="J5142" s="39" t="str">
        <f>VLOOKUP(A5142,'[1]2019.11'!$A:$B,2,0)</f>
        <v>半月板切除术</v>
      </c>
      <c r="K5142" s="39">
        <f>IF(B5142=J5142,0,1)</f>
        <v>0</v>
      </c>
      <c r="L5142" s="39">
        <v>0</v>
      </c>
      <c r="M5142" s="39">
        <f>IF(C5142=L5142,0,1)</f>
        <v>0</v>
      </c>
      <c r="N5142" s="39" t="e">
        <f>VLOOKUP(A5142,'[1]2019.11'!$A:$D,4,0)</f>
        <v>#REF!</v>
      </c>
      <c r="O5142" s="39" t="e">
        <f>IF(D5142=N5142,0,1)</f>
        <v>#REF!</v>
      </c>
      <c r="P5142" s="39" t="str">
        <f>VLOOKUP(A5142:A5143,'[1]2019.11'!$A:$E,5,0)</f>
        <v>次</v>
      </c>
      <c r="Q5142" s="39">
        <f>IF(E5142=P5142,0,1)</f>
        <v>0</v>
      </c>
      <c r="R5142" s="39">
        <f>VLOOKUP(A5142,'[1]2019.11'!$A:$F,6,0)</f>
        <v>1560</v>
      </c>
      <c r="S5142" s="39">
        <f>IF(F5142=R5142,0,1)</f>
        <v>1</v>
      </c>
      <c r="T5142" s="39">
        <f>VLOOKUP(A5142,'[1]2019.30'!$A:$F,6,0)</f>
        <v>1620</v>
      </c>
      <c r="U5142" s="39">
        <f>IF(F5142=T5142,0,1)</f>
        <v>1</v>
      </c>
      <c r="V5142" s="39" t="s">
        <v>3430</v>
      </c>
      <c r="W5142" s="39">
        <f>IF(G5142=V5142,0,1)</f>
        <v>0</v>
      </c>
      <c r="X5142" s="39" t="str">
        <f>VLOOKUP(A5142,'[1]2019.30'!$A:$B,2,0)</f>
        <v>半月板切除术</v>
      </c>
      <c r="Y5142" s="39">
        <f t="shared" ref="Y5142:Y5145" si="1170">IF(B5142=X5142,0,1)</f>
        <v>0</v>
      </c>
      <c r="Z5142" s="39">
        <v>0</v>
      </c>
      <c r="AA5142" s="39">
        <f t="shared" ref="AA5142:AA5145" si="1171">IF(C5142=Z5142,0,1)</f>
        <v>0</v>
      </c>
      <c r="AB5142" s="39" t="e">
        <f>VLOOKUP(A5142,'[1]2019.30'!$A:$D,4,0)</f>
        <v>#REF!</v>
      </c>
      <c r="AC5142" s="39" t="e">
        <f t="shared" ref="AC5142:AC5145" si="1172">IF(D5142=AB5142,0,1)</f>
        <v>#REF!</v>
      </c>
      <c r="AD5142" s="39" t="str">
        <f>VLOOKUP(A5142,'[1]2019.30'!$A:$E,5,0)</f>
        <v>次</v>
      </c>
      <c r="AE5142" s="39">
        <f t="shared" ref="AE5142:AE5145" si="1173">IF(E5142=AD5142,0,1)</f>
        <v>0</v>
      </c>
      <c r="AF5142" s="39">
        <f>VLOOKUP(A5142,'[1]2019.30'!$A:$F,6,0)</f>
        <v>1620</v>
      </c>
      <c r="AG5142" s="39">
        <f t="shared" ref="AG5142:AG5145" si="1174">IF(F5142=AF5142,0,1)</f>
        <v>1</v>
      </c>
      <c r="AH5142" s="39" t="s">
        <v>3430</v>
      </c>
      <c r="AI5142" s="39">
        <f>IF(G5142=AH5142,0,1)</f>
        <v>0</v>
      </c>
      <c r="AJ5142" s="39" t="e">
        <f>VLOOKUP(A5142,[2]修订!$B:$C,2,0)</f>
        <v>#N/A</v>
      </c>
    </row>
    <row r="5143" s="39" customFormat="1" ht="40.5" spans="1:36">
      <c r="A5143" s="55">
        <v>331506020</v>
      </c>
      <c r="B5143" s="52" t="s">
        <v>8469</v>
      </c>
      <c r="C5143" s="52" t="s">
        <v>8470</v>
      </c>
      <c r="D5143" s="52"/>
      <c r="E5143" s="56" t="s">
        <v>28</v>
      </c>
      <c r="F5143" s="62">
        <v>1700</v>
      </c>
      <c r="G5143" s="52" t="s">
        <v>3430</v>
      </c>
      <c r="H5143" s="47" t="s">
        <v>593</v>
      </c>
      <c r="I5143" s="44"/>
      <c r="J5143" s="39" t="str">
        <f>VLOOKUP(A5143,'[1]2019.11'!$A:$B,2,0)</f>
        <v>膝关节清理术</v>
      </c>
      <c r="K5143" s="39">
        <f>IF(B5143=J5143,0,1)</f>
        <v>0</v>
      </c>
      <c r="L5143" s="39" t="s">
        <v>8470</v>
      </c>
      <c r="M5143" s="39">
        <f>IF(C5143=L5143,0,1)</f>
        <v>0</v>
      </c>
      <c r="N5143" s="39" t="e">
        <f>VLOOKUP(A5143,'[1]2019.11'!$A:$D,4,0)</f>
        <v>#REF!</v>
      </c>
      <c r="O5143" s="39" t="e">
        <f>IF(D5143=N5143,0,1)</f>
        <v>#REF!</v>
      </c>
      <c r="P5143" s="39" t="str">
        <f>VLOOKUP(A5143:A5144,'[1]2019.11'!$A:$E,5,0)</f>
        <v>次</v>
      </c>
      <c r="Q5143" s="39">
        <f>IF(E5143=P5143,0,1)</f>
        <v>0</v>
      </c>
      <c r="R5143" s="39">
        <f>VLOOKUP(A5143,'[1]2019.11'!$A:$F,6,0)</f>
        <v>1560</v>
      </c>
      <c r="S5143" s="39">
        <f>IF(F5143=R5143,0,1)</f>
        <v>1</v>
      </c>
      <c r="T5143" s="39">
        <f>VLOOKUP(A5143,'[1]2019.30'!$A:$F,6,0)</f>
        <v>1620</v>
      </c>
      <c r="U5143" s="39">
        <f>IF(F5143=T5143,0,1)</f>
        <v>1</v>
      </c>
      <c r="V5143" s="39" t="s">
        <v>3430</v>
      </c>
      <c r="W5143" s="39">
        <f>IF(G5143=V5143,0,1)</f>
        <v>0</v>
      </c>
      <c r="X5143" s="39" t="str">
        <f>VLOOKUP(A5143,'[1]2019.30'!$A:$B,2,0)</f>
        <v>膝关节清理术</v>
      </c>
      <c r="Y5143" s="39">
        <f t="shared" si="1170"/>
        <v>0</v>
      </c>
      <c r="Z5143" s="39" t="s">
        <v>8470</v>
      </c>
      <c r="AA5143" s="39">
        <f t="shared" si="1171"/>
        <v>0</v>
      </c>
      <c r="AB5143" s="39" t="e">
        <f>VLOOKUP(A5143,'[1]2019.30'!$A:$D,4,0)</f>
        <v>#REF!</v>
      </c>
      <c r="AC5143" s="39" t="e">
        <f t="shared" si="1172"/>
        <v>#REF!</v>
      </c>
      <c r="AD5143" s="39" t="str">
        <f>VLOOKUP(A5143,'[1]2019.30'!$A:$E,5,0)</f>
        <v>次</v>
      </c>
      <c r="AE5143" s="39">
        <f t="shared" si="1173"/>
        <v>0</v>
      </c>
      <c r="AF5143" s="39">
        <f>VLOOKUP(A5143,'[1]2019.30'!$A:$F,6,0)</f>
        <v>1620</v>
      </c>
      <c r="AG5143" s="39">
        <f t="shared" si="1174"/>
        <v>1</v>
      </c>
      <c r="AH5143" s="39" t="s">
        <v>3430</v>
      </c>
      <c r="AI5143" s="39">
        <f>IF(G5143=AH5143,0,1)</f>
        <v>0</v>
      </c>
      <c r="AJ5143" s="39" t="e">
        <f>VLOOKUP(A5143,[2]修订!$B:$C,2,0)</f>
        <v>#N/A</v>
      </c>
    </row>
    <row r="5144" s="39" customFormat="1" spans="1:36">
      <c r="A5144" s="55">
        <v>331506021</v>
      </c>
      <c r="B5144" s="52" t="s">
        <v>8471</v>
      </c>
      <c r="C5144" s="52"/>
      <c r="D5144" s="52"/>
      <c r="E5144" s="56" t="s">
        <v>28</v>
      </c>
      <c r="F5144" s="56">
        <v>1020</v>
      </c>
      <c r="G5144" s="52"/>
      <c r="H5144" s="47" t="s">
        <v>68</v>
      </c>
      <c r="I5144" s="44"/>
      <c r="J5144" s="39" t="e">
        <f>VLOOKUP(A5144,'[1]2019.11'!$A:$B,2,0)</f>
        <v>#N/A</v>
      </c>
      <c r="X5144" s="39" t="str">
        <f>VLOOKUP(A5144,'[1]2019.30'!$A:$B,2,0)</f>
        <v>踝关节稳定手术</v>
      </c>
      <c r="Y5144" s="39">
        <f t="shared" si="1170"/>
        <v>0</v>
      </c>
      <c r="Z5144" s="39">
        <v>0</v>
      </c>
      <c r="AA5144" s="39">
        <f t="shared" si="1171"/>
        <v>0</v>
      </c>
      <c r="AB5144" s="39" t="e">
        <f>VLOOKUP(A5144,'[1]2019.30'!$A:$D,4,0)</f>
        <v>#REF!</v>
      </c>
      <c r="AC5144" s="39" t="e">
        <f t="shared" si="1172"/>
        <v>#REF!</v>
      </c>
      <c r="AD5144" s="39" t="str">
        <f>VLOOKUP(A5144,'[1]2019.30'!$A:$E,5,0)</f>
        <v>次</v>
      </c>
      <c r="AE5144" s="39">
        <f t="shared" si="1173"/>
        <v>0</v>
      </c>
      <c r="AF5144" s="39">
        <f>VLOOKUP(A5144,'[1]2019.30'!$A:$F,6,0)</f>
        <v>1020</v>
      </c>
      <c r="AG5144" s="39">
        <f t="shared" si="1174"/>
        <v>0</v>
      </c>
      <c r="AH5144" s="39">
        <v>0</v>
      </c>
      <c r="AI5144" s="39">
        <f>IF(G5144=AH5144,0,1)</f>
        <v>0</v>
      </c>
      <c r="AJ5144" s="39" t="e">
        <f>VLOOKUP(A5144,[2]修订!$B:$C,2,0)</f>
        <v>#N/A</v>
      </c>
    </row>
    <row r="5145" s="39" customFormat="1" ht="27" spans="1:36">
      <c r="A5145" s="55">
        <v>331506022</v>
      </c>
      <c r="B5145" s="52" t="s">
        <v>8472</v>
      </c>
      <c r="C5145" s="52"/>
      <c r="D5145" s="52"/>
      <c r="E5145" s="56" t="s">
        <v>28</v>
      </c>
      <c r="F5145" s="56">
        <v>950</v>
      </c>
      <c r="G5145" s="52"/>
      <c r="H5145" s="47" t="s">
        <v>40</v>
      </c>
      <c r="I5145" s="44"/>
      <c r="J5145" s="39" t="str">
        <f>VLOOKUP(A5145,'[1]2019.11'!$A:$B,2,0)</f>
        <v>腘窝囊肿切除术</v>
      </c>
      <c r="K5145" s="39">
        <f>IF(B5145=J5145,0,1)</f>
        <v>0</v>
      </c>
      <c r="L5145" s="39">
        <v>0</v>
      </c>
      <c r="M5145" s="39">
        <f>IF(C5145=L5145,0,1)</f>
        <v>0</v>
      </c>
      <c r="N5145" s="39" t="e">
        <f>VLOOKUP(A5145,'[1]2019.11'!$A:$D,4,0)</f>
        <v>#REF!</v>
      </c>
      <c r="O5145" s="39" t="e">
        <f>IF(D5145=N5145,0,1)</f>
        <v>#REF!</v>
      </c>
      <c r="P5145" s="39" t="str">
        <f>VLOOKUP(A5145:A5146,'[1]2019.11'!$A:$E,5,0)</f>
        <v>次</v>
      </c>
      <c r="Q5145" s="39">
        <f>IF(E5145=P5145,0,1)</f>
        <v>0</v>
      </c>
      <c r="R5145" s="39">
        <f>VLOOKUP(A5145,'[1]2019.11'!$A:$F,6,0)</f>
        <v>910</v>
      </c>
      <c r="S5145" s="39">
        <f>IF(F5145=R5145,0,1)</f>
        <v>1</v>
      </c>
      <c r="T5145" s="39">
        <f>VLOOKUP(A5145,'[1]2019.30'!$A:$F,6,0)</f>
        <v>950</v>
      </c>
      <c r="U5145" s="39">
        <f>IF(F5145=T5145,0,1)</f>
        <v>0</v>
      </c>
      <c r="V5145" s="39">
        <v>0</v>
      </c>
      <c r="W5145" s="39">
        <f>IF(G5145=V5145,0,1)</f>
        <v>0</v>
      </c>
      <c r="X5145" s="39" t="str">
        <f>VLOOKUP(A5145,'[1]2019.30'!$A:$B,2,0)</f>
        <v>腘窝囊肿切除术</v>
      </c>
      <c r="Y5145" s="39">
        <f t="shared" si="1170"/>
        <v>0</v>
      </c>
      <c r="Z5145" s="39">
        <v>0</v>
      </c>
      <c r="AA5145" s="39">
        <f t="shared" si="1171"/>
        <v>0</v>
      </c>
      <c r="AB5145" s="39" t="e">
        <f>VLOOKUP(A5145,'[1]2019.30'!$A:$D,4,0)</f>
        <v>#REF!</v>
      </c>
      <c r="AC5145" s="39" t="e">
        <f t="shared" si="1172"/>
        <v>#REF!</v>
      </c>
      <c r="AD5145" s="39" t="str">
        <f>VLOOKUP(A5145,'[1]2019.30'!$A:$E,5,0)</f>
        <v>次</v>
      </c>
      <c r="AE5145" s="39">
        <f t="shared" si="1173"/>
        <v>0</v>
      </c>
      <c r="AF5145" s="39">
        <f>VLOOKUP(A5145,'[1]2019.30'!$A:$F,6,0)</f>
        <v>950</v>
      </c>
      <c r="AG5145" s="39">
        <f t="shared" si="1174"/>
        <v>0</v>
      </c>
      <c r="AH5145" s="39">
        <v>0</v>
      </c>
      <c r="AI5145" s="39">
        <f>IF(G5145=AH5145,0,1)</f>
        <v>0</v>
      </c>
      <c r="AJ5145" s="39" t="e">
        <f>VLOOKUP(A5145,[2]修订!$B:$C,2,0)</f>
        <v>#N/A</v>
      </c>
    </row>
    <row r="5146" s="39" customFormat="1" spans="1:36">
      <c r="A5146" s="55">
        <v>331506023</v>
      </c>
      <c r="B5146" s="52" t="s">
        <v>8473</v>
      </c>
      <c r="C5146" s="52"/>
      <c r="D5146" s="52"/>
      <c r="E5146" s="56"/>
      <c r="F5146" s="56">
        <v>1400</v>
      </c>
      <c r="G5146" s="52"/>
      <c r="H5146" s="47"/>
      <c r="I5146" s="44"/>
      <c r="J5146" s="39" t="e">
        <f>VLOOKUP(A5146,'[1]2019.11'!$A:$B,2,0)</f>
        <v>#N/A</v>
      </c>
      <c r="X5146" s="39" t="e">
        <f>VLOOKUP(A5146,'[1]2019.30'!$A:$B,2,0)</f>
        <v>#N/A</v>
      </c>
      <c r="AJ5146" s="39" t="e">
        <f>VLOOKUP(A5146,[2]修订!$B:$C,2,0)</f>
        <v>#N/A</v>
      </c>
    </row>
    <row r="5147" s="39" customFormat="1" spans="1:36">
      <c r="A5147" s="55">
        <v>331506024</v>
      </c>
      <c r="B5147" s="52" t="s">
        <v>8474</v>
      </c>
      <c r="C5147" s="52" t="s">
        <v>8475</v>
      </c>
      <c r="D5147" s="52"/>
      <c r="E5147" s="56" t="s">
        <v>28</v>
      </c>
      <c r="F5147" s="56">
        <v>1680</v>
      </c>
      <c r="G5147" s="52"/>
      <c r="H5147" s="47" t="s">
        <v>68</v>
      </c>
      <c r="I5147" s="44"/>
      <c r="J5147" s="39" t="e">
        <f>VLOOKUP(A5147,'[1]2019.11'!$A:$B,2,0)</f>
        <v>#N/A</v>
      </c>
      <c r="X5147" s="39" t="str">
        <f>VLOOKUP(A5147,'[1]2019.30'!$A:$B,2,0)</f>
        <v>关节骨软骨损伤修复术</v>
      </c>
      <c r="Y5147" s="39">
        <f>IF(B5147=X5147,0,1)</f>
        <v>0</v>
      </c>
      <c r="Z5147" s="39" t="s">
        <v>8475</v>
      </c>
      <c r="AA5147" s="39">
        <f>IF(C5147=Z5147,0,1)</f>
        <v>0</v>
      </c>
      <c r="AB5147" s="39" t="e">
        <f>VLOOKUP(A5147,'[1]2019.30'!$A:$D,4,0)</f>
        <v>#REF!</v>
      </c>
      <c r="AC5147" s="39" t="e">
        <f>IF(D5147=AB5147,0,1)</f>
        <v>#REF!</v>
      </c>
      <c r="AD5147" s="39" t="str">
        <f>VLOOKUP(A5147,'[1]2019.30'!$A:$E,5,0)</f>
        <v>次</v>
      </c>
      <c r="AE5147" s="39">
        <f>IF(E5147=AD5147,0,1)</f>
        <v>0</v>
      </c>
      <c r="AF5147" s="39">
        <f>VLOOKUP(A5147,'[1]2019.30'!$A:$F,6,0)</f>
        <v>1680</v>
      </c>
      <c r="AG5147" s="39">
        <f>IF(F5147=AF5147,0,1)</f>
        <v>0</v>
      </c>
      <c r="AH5147" s="39">
        <v>0</v>
      </c>
      <c r="AI5147" s="39">
        <f>IF(G5147=AH5147,0,1)</f>
        <v>0</v>
      </c>
      <c r="AJ5147" s="39" t="e">
        <f>VLOOKUP(A5147,[2]修订!$B:$C,2,0)</f>
        <v>#N/A</v>
      </c>
    </row>
    <row r="5148" s="39" customFormat="1" ht="48" spans="1:36">
      <c r="A5148" s="55">
        <v>331506025</v>
      </c>
      <c r="B5148" s="52" t="s">
        <v>8476</v>
      </c>
      <c r="C5148" s="52" t="s">
        <v>8477</v>
      </c>
      <c r="D5148" s="52" t="s">
        <v>8291</v>
      </c>
      <c r="E5148" s="56" t="s">
        <v>507</v>
      </c>
      <c r="F5148" s="56" t="s">
        <v>48</v>
      </c>
      <c r="G5148" s="52"/>
      <c r="H5148" s="57" t="s">
        <v>159</v>
      </c>
      <c r="J5148" s="39" t="e">
        <f>VLOOKUP(A5148,'[1]2019.11'!$A:$B,2,0)</f>
        <v>#N/A</v>
      </c>
      <c r="X5148" s="39" t="e">
        <f>VLOOKUP(A5148,'[1]2019.30'!$A:$B,2,0)</f>
        <v>#N/A</v>
      </c>
      <c r="AJ5148" s="39" t="e">
        <f>VLOOKUP(A5148,[2]修订!$B:$C,2,0)</f>
        <v>#N/A</v>
      </c>
    </row>
    <row r="5149" s="39" customFormat="1" ht="48" spans="1:36">
      <c r="A5149" s="55">
        <v>331506030</v>
      </c>
      <c r="B5149" s="52" t="s">
        <v>8478</v>
      </c>
      <c r="C5149" s="52" t="s">
        <v>8479</v>
      </c>
      <c r="D5149" s="52"/>
      <c r="E5149" s="56" t="s">
        <v>28</v>
      </c>
      <c r="F5149" s="56" t="s">
        <v>48</v>
      </c>
      <c r="G5149" s="52"/>
      <c r="H5149" s="57" t="s">
        <v>62</v>
      </c>
      <c r="J5149" s="39" t="e">
        <f>VLOOKUP(A5149,'[1]2019.11'!$A:$B,2,0)</f>
        <v>#N/A</v>
      </c>
      <c r="X5149" s="39" t="e">
        <f>VLOOKUP(A5149,'[1]2019.30'!$A:$B,2,0)</f>
        <v>#N/A</v>
      </c>
      <c r="AJ5149" s="39" t="e">
        <f>VLOOKUP(A5149,[2]修订!$B:$C,2,0)</f>
        <v>#N/A</v>
      </c>
    </row>
    <row r="5150" s="39" customFormat="1" spans="1:36">
      <c r="A5150" s="55">
        <v>331507</v>
      </c>
      <c r="B5150" s="52" t="s">
        <v>8480</v>
      </c>
      <c r="C5150" s="52"/>
      <c r="D5150" s="52" t="s">
        <v>8333</v>
      </c>
      <c r="E5150" s="56"/>
      <c r="F5150" s="56"/>
      <c r="G5150" s="52"/>
      <c r="H5150" s="47"/>
      <c r="I5150" s="44"/>
      <c r="J5150" s="39" t="str">
        <f>VLOOKUP(A5150,'[1]2019.11'!$A:$B,2,0)</f>
        <v>人工关节置换手术</v>
      </c>
      <c r="K5150" s="39">
        <f>IF(B5150=J5150,0,1)</f>
        <v>0</v>
      </c>
      <c r="L5150" s="39">
        <v>0</v>
      </c>
      <c r="M5150" s="39">
        <f>IF(C5150=L5150,0,1)</f>
        <v>0</v>
      </c>
      <c r="N5150" s="39" t="str">
        <f>VLOOKUP(A5150,'[1]2019.11'!$A:$D,4,0)</f>
        <v>人工关节</v>
      </c>
      <c r="O5150" s="39">
        <f>IF(D5150=N5150,0,1)</f>
        <v>0</v>
      </c>
      <c r="P5150" s="39" t="e">
        <f>VLOOKUP(A5150:A5151,'[1]2019.11'!$A:$E,5,0)</f>
        <v>#REF!</v>
      </c>
      <c r="Q5150" s="39" t="e">
        <f>IF(E5150=P5150,0,1)</f>
        <v>#REF!</v>
      </c>
      <c r="R5150" s="39" t="e">
        <f>VLOOKUP(A5150,'[1]2019.11'!$A:$F,6,0)</f>
        <v>#REF!</v>
      </c>
      <c r="S5150" s="39" t="e">
        <f>IF(F5150=R5150,0,1)</f>
        <v>#REF!</v>
      </c>
      <c r="V5150" s="39">
        <v>0</v>
      </c>
      <c r="W5150" s="39">
        <f>IF(G5150=V5150,0,1)</f>
        <v>0</v>
      </c>
      <c r="X5150" s="39" t="str">
        <f>VLOOKUP(A5150,'[1]2019.30'!$A:$B,2,0)</f>
        <v>人工关节置换手术</v>
      </c>
      <c r="Y5150" s="39">
        <f>IF(B5150=X5150,0,1)</f>
        <v>0</v>
      </c>
      <c r="Z5150" s="39">
        <v>0</v>
      </c>
      <c r="AA5150" s="39">
        <f>IF(C5150=Z5150,0,1)</f>
        <v>0</v>
      </c>
      <c r="AB5150" s="39" t="str">
        <f>VLOOKUP(A5150,'[1]2019.30'!$A:$D,4,0)</f>
        <v>人工关节</v>
      </c>
      <c r="AC5150" s="39">
        <f>IF(D5150=AB5150,0,1)</f>
        <v>0</v>
      </c>
      <c r="AD5150" s="39" t="e">
        <f>VLOOKUP(A5150,'[1]2019.30'!$A:$E,5,0)</f>
        <v>#REF!</v>
      </c>
      <c r="AE5150" s="39" t="e">
        <f>IF(E5150=AD5150,0,1)</f>
        <v>#REF!</v>
      </c>
      <c r="AF5150" s="39" t="e">
        <f>VLOOKUP(A5150,'[1]2019.30'!$A:$F,6,0)</f>
        <v>#REF!</v>
      </c>
      <c r="AG5150" s="39" t="e">
        <f>IF(F5150=AF5150,0,1)</f>
        <v>#REF!</v>
      </c>
      <c r="AH5150" s="39">
        <v>0</v>
      </c>
      <c r="AI5150" s="39">
        <f>IF(G5150=AH5150,0,1)</f>
        <v>0</v>
      </c>
      <c r="AJ5150" s="39" t="e">
        <f>VLOOKUP(A5150,[2]修订!$B:$C,2,0)</f>
        <v>#N/A</v>
      </c>
    </row>
    <row r="5151" s="39" customFormat="1" spans="1:36">
      <c r="A5151" s="55">
        <v>331507001</v>
      </c>
      <c r="B5151" s="52" t="s">
        <v>8481</v>
      </c>
      <c r="C5151" s="52" t="s">
        <v>8482</v>
      </c>
      <c r="D5151" s="52"/>
      <c r="E5151" s="56" t="s">
        <v>507</v>
      </c>
      <c r="F5151" s="56">
        <v>2450</v>
      </c>
      <c r="G5151" s="52" t="s">
        <v>8483</v>
      </c>
      <c r="H5151" s="47" t="s">
        <v>5</v>
      </c>
      <c r="I5151" s="44"/>
      <c r="J5151" s="39" t="e">
        <f>VLOOKUP(A5151,'[1]2019.11'!$A:$B,2,0)</f>
        <v>#N/A</v>
      </c>
      <c r="X5151" s="39" t="e">
        <f>VLOOKUP(A5151,'[1]2019.30'!$A:$B,2,0)</f>
        <v>#N/A</v>
      </c>
      <c r="AJ5151" s="39" t="e">
        <f>VLOOKUP(A5151,[2]修订!$B:$C,2,0)</f>
        <v>#N/A</v>
      </c>
    </row>
    <row r="5152" s="39" customFormat="1" spans="1:36">
      <c r="A5152" s="55">
        <v>331507002</v>
      </c>
      <c r="B5152" s="52" t="s">
        <v>8484</v>
      </c>
      <c r="C5152" s="52"/>
      <c r="D5152" s="52"/>
      <c r="E5152" s="56" t="s">
        <v>507</v>
      </c>
      <c r="F5152" s="56">
        <v>2150</v>
      </c>
      <c r="G5152" s="52"/>
      <c r="H5152" s="47" t="s">
        <v>5</v>
      </c>
      <c r="I5152" s="44"/>
      <c r="J5152" s="39" t="e">
        <f>VLOOKUP(A5152,'[1]2019.11'!$A:$B,2,0)</f>
        <v>#N/A</v>
      </c>
      <c r="X5152" s="39" t="e">
        <f>VLOOKUP(A5152,'[1]2019.30'!$A:$B,2,0)</f>
        <v>#N/A</v>
      </c>
      <c r="AJ5152" s="39" t="e">
        <f>VLOOKUP(A5152,[2]修订!$B:$C,2,0)</f>
        <v>#N/A</v>
      </c>
    </row>
    <row r="5153" s="39" customFormat="1" spans="1:36">
      <c r="A5153" s="55">
        <v>331507003</v>
      </c>
      <c r="B5153" s="52" t="s">
        <v>8485</v>
      </c>
      <c r="C5153" s="52"/>
      <c r="D5153" s="52"/>
      <c r="E5153" s="56" t="s">
        <v>507</v>
      </c>
      <c r="F5153" s="56">
        <v>2150</v>
      </c>
      <c r="G5153" s="52" t="s">
        <v>8483</v>
      </c>
      <c r="H5153" s="47" t="s">
        <v>5</v>
      </c>
      <c r="I5153" s="44"/>
      <c r="J5153" s="39" t="e">
        <f>VLOOKUP(A5153,'[1]2019.11'!$A:$B,2,0)</f>
        <v>#N/A</v>
      </c>
      <c r="X5153" s="39" t="e">
        <f>VLOOKUP(A5153,'[1]2019.30'!$A:$B,2,0)</f>
        <v>#N/A</v>
      </c>
      <c r="AJ5153" s="39" t="e">
        <f>VLOOKUP(A5153,[2]修订!$B:$C,2,0)</f>
        <v>#N/A</v>
      </c>
    </row>
    <row r="5154" s="39" customFormat="1" spans="1:36">
      <c r="A5154" s="55">
        <v>331507004</v>
      </c>
      <c r="B5154" s="52" t="s">
        <v>8486</v>
      </c>
      <c r="C5154" s="52"/>
      <c r="D5154" s="52"/>
      <c r="E5154" s="56" t="s">
        <v>507</v>
      </c>
      <c r="F5154" s="56">
        <v>2150</v>
      </c>
      <c r="G5154" s="52" t="s">
        <v>8483</v>
      </c>
      <c r="H5154" s="47" t="s">
        <v>5</v>
      </c>
      <c r="I5154" s="44"/>
      <c r="J5154" s="39" t="e">
        <f>VLOOKUP(A5154,'[1]2019.11'!$A:$B,2,0)</f>
        <v>#N/A</v>
      </c>
      <c r="X5154" s="39" t="e">
        <f>VLOOKUP(A5154,'[1]2019.30'!$A:$B,2,0)</f>
        <v>#N/A</v>
      </c>
      <c r="AJ5154" s="39" t="e">
        <f>VLOOKUP(A5154,[2]修订!$B:$C,2,0)</f>
        <v>#N/A</v>
      </c>
    </row>
    <row r="5155" s="39" customFormat="1" ht="54" spans="1:36">
      <c r="A5155" s="55">
        <v>331507005</v>
      </c>
      <c r="B5155" s="52" t="s">
        <v>8487</v>
      </c>
      <c r="C5155" s="52"/>
      <c r="D5155" s="52"/>
      <c r="E5155" s="56" t="s">
        <v>507</v>
      </c>
      <c r="F5155" s="62">
        <v>4200</v>
      </c>
      <c r="G5155" s="52" t="s">
        <v>8483</v>
      </c>
      <c r="H5155" s="47" t="s">
        <v>8488</v>
      </c>
      <c r="I5155" s="44"/>
      <c r="J5155" s="39" t="str">
        <f>VLOOKUP(A5155,'[1]2019.11'!$A:$B,2,0)</f>
        <v>人工全髋关节置换术</v>
      </c>
      <c r="K5155" s="39">
        <f>IF(B5155=J5155,0,1)</f>
        <v>0</v>
      </c>
      <c r="L5155" s="39">
        <v>0</v>
      </c>
      <c r="M5155" s="39">
        <f>IF(C5155=L5155,0,1)</f>
        <v>0</v>
      </c>
      <c r="N5155" s="39" t="e">
        <f>VLOOKUP(A5155,'[1]2019.11'!$A:$D,4,0)</f>
        <v>#REF!</v>
      </c>
      <c r="O5155" s="39" t="e">
        <f>IF(D5155=N5155,0,1)</f>
        <v>#REF!</v>
      </c>
      <c r="P5155" s="39" t="str">
        <f>VLOOKUP(A5155:A5156,'[1]2019.11'!$A:$E,5,0)</f>
        <v>次</v>
      </c>
      <c r="Q5155" s="39">
        <f>IF(E5155=P5155,0,1)</f>
        <v>1</v>
      </c>
      <c r="R5155" s="39">
        <f>VLOOKUP(A5155,'[1]2019.11'!$A:$F,6,0)</f>
        <v>3185</v>
      </c>
      <c r="S5155" s="39">
        <f>IF(F5155=R5155,0,1)</f>
        <v>1</v>
      </c>
      <c r="T5155" s="39">
        <f>VLOOKUP(A5155,'[1]2019.30'!$A:$F,6,0)</f>
        <v>3430</v>
      </c>
      <c r="U5155" s="39">
        <f>IF(F5155=T5155,0,1)</f>
        <v>1</v>
      </c>
      <c r="V5155" s="39" t="s">
        <v>8483</v>
      </c>
      <c r="W5155" s="39">
        <f>IF(G5155=V5155,0,1)</f>
        <v>0</v>
      </c>
      <c r="X5155" s="39" t="str">
        <f>VLOOKUP(A5155,'[1]2019.30'!$A:$B,2,0)</f>
        <v>人工全髋关节置换术</v>
      </c>
      <c r="Y5155" s="39">
        <f>IF(B5155=X5155,0,1)</f>
        <v>0</v>
      </c>
      <c r="Z5155" s="39">
        <v>0</v>
      </c>
      <c r="AA5155" s="39">
        <f>IF(C5155=Z5155,0,1)</f>
        <v>0</v>
      </c>
      <c r="AB5155" s="39" t="e">
        <f>VLOOKUP(A5155,'[1]2019.30'!$A:$D,4,0)</f>
        <v>#REF!</v>
      </c>
      <c r="AC5155" s="39" t="e">
        <f>IF(D5155=AB5155,0,1)</f>
        <v>#REF!</v>
      </c>
      <c r="AD5155" s="39" t="str">
        <f>VLOOKUP(A5155,'[1]2019.30'!$A:$E,5,0)</f>
        <v>次</v>
      </c>
      <c r="AE5155" s="39">
        <f>IF(E5155=AD5155,0,1)</f>
        <v>1</v>
      </c>
      <c r="AF5155" s="39">
        <f>VLOOKUP(A5155,'[1]2019.30'!$A:$F,6,0)</f>
        <v>3430</v>
      </c>
      <c r="AG5155" s="39">
        <f>IF(F5155=AF5155,0,1)</f>
        <v>1</v>
      </c>
      <c r="AH5155" s="39" t="s">
        <v>8483</v>
      </c>
      <c r="AI5155" s="39">
        <f>IF(G5155=AH5155,0,1)</f>
        <v>0</v>
      </c>
      <c r="AJ5155" s="39" t="e">
        <f>VLOOKUP(A5155,[2]修订!$B:$C,2,0)</f>
        <v>#N/A</v>
      </c>
    </row>
    <row r="5156" s="39" customFormat="1" ht="54" spans="1:36">
      <c r="A5156" s="55">
        <v>331507006</v>
      </c>
      <c r="B5156" s="52" t="s">
        <v>8489</v>
      </c>
      <c r="C5156" s="52"/>
      <c r="D5156" s="52"/>
      <c r="E5156" s="56" t="s">
        <v>507</v>
      </c>
      <c r="F5156" s="62">
        <v>3600</v>
      </c>
      <c r="G5156" s="52"/>
      <c r="H5156" s="47" t="s">
        <v>102</v>
      </c>
      <c r="I5156" s="44"/>
      <c r="J5156" s="39" t="str">
        <f>VLOOKUP(A5156,'[1]2019.11'!$A:$B,2,0)</f>
        <v>人工股骨头置换术</v>
      </c>
      <c r="K5156" s="39">
        <f>IF(B5156=J5156,0,1)</f>
        <v>0</v>
      </c>
      <c r="L5156" s="39">
        <v>0</v>
      </c>
      <c r="M5156" s="39">
        <f>IF(C5156=L5156,0,1)</f>
        <v>0</v>
      </c>
      <c r="N5156" s="39" t="e">
        <f>VLOOKUP(A5156,'[1]2019.11'!$A:$D,4,0)</f>
        <v>#REF!</v>
      </c>
      <c r="O5156" s="39" t="e">
        <f>IF(D5156=N5156,0,1)</f>
        <v>#REF!</v>
      </c>
      <c r="P5156" s="39" t="str">
        <f>VLOOKUP(A5156:A5157,'[1]2019.11'!$A:$E,5,0)</f>
        <v>次</v>
      </c>
      <c r="Q5156" s="39">
        <f>IF(E5156=P5156,0,1)</f>
        <v>1</v>
      </c>
      <c r="R5156" s="39">
        <f>VLOOKUP(A5156,'[1]2019.11'!$A:$F,6,0)</f>
        <v>2795</v>
      </c>
      <c r="S5156" s="39">
        <f>IF(F5156=R5156,0,1)</f>
        <v>1</v>
      </c>
      <c r="T5156" s="39">
        <f>VLOOKUP(A5156,'[1]2019.30'!$A:$F,6,0)</f>
        <v>3010</v>
      </c>
      <c r="U5156" s="39">
        <f>IF(F5156=T5156,0,1)</f>
        <v>1</v>
      </c>
      <c r="V5156" s="39">
        <v>0</v>
      </c>
      <c r="W5156" s="39">
        <f>IF(G5156=V5156,0,1)</f>
        <v>0</v>
      </c>
      <c r="X5156" s="39" t="str">
        <f>VLOOKUP(A5156,'[1]2019.30'!$A:$B,2,0)</f>
        <v>人工股骨头置换术</v>
      </c>
      <c r="Y5156" s="39">
        <f>IF(B5156=X5156,0,1)</f>
        <v>0</v>
      </c>
      <c r="Z5156" s="39">
        <v>0</v>
      </c>
      <c r="AA5156" s="39">
        <f>IF(C5156=Z5156,0,1)</f>
        <v>0</v>
      </c>
      <c r="AB5156" s="39" t="e">
        <f>VLOOKUP(A5156,'[1]2019.30'!$A:$D,4,0)</f>
        <v>#REF!</v>
      </c>
      <c r="AC5156" s="39" t="e">
        <f>IF(D5156=AB5156,0,1)</f>
        <v>#REF!</v>
      </c>
      <c r="AD5156" s="39" t="str">
        <f>VLOOKUP(A5156,'[1]2019.30'!$A:$E,5,0)</f>
        <v>次</v>
      </c>
      <c r="AE5156" s="39">
        <f>IF(E5156=AD5156,0,1)</f>
        <v>1</v>
      </c>
      <c r="AF5156" s="39">
        <f>VLOOKUP(A5156,'[1]2019.30'!$A:$F,6,0)</f>
        <v>3010</v>
      </c>
      <c r="AG5156" s="39">
        <f>IF(F5156=AF5156,0,1)</f>
        <v>1</v>
      </c>
      <c r="AH5156" s="39">
        <v>0</v>
      </c>
      <c r="AI5156" s="39">
        <f>IF(G5156=AH5156,0,1)</f>
        <v>0</v>
      </c>
      <c r="AJ5156" s="39" t="e">
        <f>VLOOKUP(A5156,[2]修订!$B:$C,2,0)</f>
        <v>#N/A</v>
      </c>
    </row>
    <row r="5157" s="39" customFormat="1" ht="40.5" spans="1:36">
      <c r="A5157" s="55">
        <v>331507007</v>
      </c>
      <c r="B5157" s="52" t="s">
        <v>8490</v>
      </c>
      <c r="C5157" s="52"/>
      <c r="D5157" s="52"/>
      <c r="E5157" s="56" t="s">
        <v>507</v>
      </c>
      <c r="F5157" s="62">
        <v>4200</v>
      </c>
      <c r="G5157" s="52" t="s">
        <v>8483</v>
      </c>
      <c r="H5157" s="47" t="s">
        <v>8491</v>
      </c>
      <c r="I5157" s="44"/>
      <c r="J5157" s="39" t="str">
        <f>VLOOKUP(A5157,'[1]2019.11'!$A:$B,2,0)</f>
        <v>人工膝关节表面置换术</v>
      </c>
      <c r="K5157" s="39">
        <f>IF(B5157=J5157,0,1)</f>
        <v>0</v>
      </c>
      <c r="L5157" s="39">
        <v>0</v>
      </c>
      <c r="M5157" s="39">
        <f>IF(C5157=L5157,0,1)</f>
        <v>0</v>
      </c>
      <c r="N5157" s="39" t="e">
        <f>VLOOKUP(A5157,'[1]2019.11'!$A:$D,4,0)</f>
        <v>#REF!</v>
      </c>
      <c r="O5157" s="39" t="e">
        <f>IF(D5157=N5157,0,1)</f>
        <v>#REF!</v>
      </c>
      <c r="P5157" s="39" t="str">
        <f>VLOOKUP(A5157:A5158,'[1]2019.11'!$A:$E,5,0)</f>
        <v>次</v>
      </c>
      <c r="Q5157" s="39">
        <f>IF(E5157=P5157,0,1)</f>
        <v>1</v>
      </c>
      <c r="R5157" s="39">
        <f>VLOOKUP(A5157,'[1]2019.11'!$A:$F,6,0)</f>
        <v>3675</v>
      </c>
      <c r="S5157" s="39">
        <f>IF(F5157=R5157,0,1)</f>
        <v>1</v>
      </c>
      <c r="T5157" s="39" t="e">
        <f>VLOOKUP(A5157,'[1]2019.30'!$A:$F,6,0)</f>
        <v>#N/A</v>
      </c>
      <c r="U5157" s="39" t="e">
        <f>IF(F5157=T5157,0,1)</f>
        <v>#N/A</v>
      </c>
      <c r="V5157" s="39" t="s">
        <v>8483</v>
      </c>
      <c r="W5157" s="39">
        <f>IF(G5157=V5157,0,1)</f>
        <v>0</v>
      </c>
      <c r="X5157" s="39" t="e">
        <f>VLOOKUP(A5157,'[1]2019.30'!$A:$B,2,0)</f>
        <v>#N/A</v>
      </c>
      <c r="AJ5157" s="39" t="e">
        <f>VLOOKUP(A5157,[2]修订!$B:$C,2,0)</f>
        <v>#N/A</v>
      </c>
    </row>
    <row r="5158" s="39" customFormat="1" ht="27" spans="1:36">
      <c r="A5158" s="55">
        <v>331507008</v>
      </c>
      <c r="B5158" s="52" t="s">
        <v>8492</v>
      </c>
      <c r="C5158" s="52"/>
      <c r="D5158" s="52"/>
      <c r="E5158" s="56" t="s">
        <v>507</v>
      </c>
      <c r="F5158" s="62">
        <v>3500</v>
      </c>
      <c r="G5158" s="52" t="s">
        <v>8483</v>
      </c>
      <c r="H5158" s="47" t="s">
        <v>491</v>
      </c>
      <c r="I5158" s="44"/>
      <c r="J5158" s="39" t="e">
        <f>VLOOKUP(A5158,'[1]2019.11'!$A:$B,2,0)</f>
        <v>#N/A</v>
      </c>
      <c r="X5158" s="39" t="e">
        <f>VLOOKUP(A5158,'[1]2019.30'!$A:$B,2,0)</f>
        <v>#N/A</v>
      </c>
      <c r="AJ5158" s="39" t="e">
        <f>VLOOKUP(A5158,[2]修订!$B:$C,2,0)</f>
        <v>#N/A</v>
      </c>
    </row>
    <row r="5159" s="39" customFormat="1" spans="1:36">
      <c r="A5159" s="55">
        <v>331507009</v>
      </c>
      <c r="B5159" s="52" t="s">
        <v>8493</v>
      </c>
      <c r="C5159" s="52"/>
      <c r="D5159" s="52"/>
      <c r="E5159" s="56" t="s">
        <v>507</v>
      </c>
      <c r="F5159" s="56">
        <v>2300</v>
      </c>
      <c r="G5159" s="52" t="s">
        <v>8483</v>
      </c>
      <c r="H5159" s="47" t="s">
        <v>5</v>
      </c>
      <c r="I5159" s="44"/>
      <c r="J5159" s="39" t="e">
        <f>VLOOKUP(A5159,'[1]2019.11'!$A:$B,2,0)</f>
        <v>#N/A</v>
      </c>
      <c r="X5159" s="39" t="e">
        <f>VLOOKUP(A5159,'[1]2019.30'!$A:$B,2,0)</f>
        <v>#N/A</v>
      </c>
      <c r="AJ5159" s="39" t="e">
        <f>VLOOKUP(A5159,[2]修订!$B:$C,2,0)</f>
        <v>#N/A</v>
      </c>
    </row>
    <row r="5160" s="39" customFormat="1" spans="1:36">
      <c r="A5160" s="55">
        <v>331507010</v>
      </c>
      <c r="B5160" s="52" t="s">
        <v>8494</v>
      </c>
      <c r="C5160" s="52" t="s">
        <v>8495</v>
      </c>
      <c r="D5160" s="52"/>
      <c r="E5160" s="56" t="s">
        <v>507</v>
      </c>
      <c r="F5160" s="56">
        <v>2150</v>
      </c>
      <c r="G5160" s="52"/>
      <c r="H5160" s="47" t="s">
        <v>5</v>
      </c>
      <c r="I5160" s="44"/>
      <c r="J5160" s="39" t="e">
        <f>VLOOKUP(A5160,'[1]2019.11'!$A:$B,2,0)</f>
        <v>#N/A</v>
      </c>
      <c r="X5160" s="39" t="e">
        <f>VLOOKUP(A5160,'[1]2019.30'!$A:$B,2,0)</f>
        <v>#N/A</v>
      </c>
      <c r="AJ5160" s="39" t="e">
        <f>VLOOKUP(A5160,[2]修订!$B:$C,2,0)</f>
        <v>#N/A</v>
      </c>
    </row>
    <row r="5161" s="39" customFormat="1" ht="27" spans="1:36">
      <c r="A5161" s="55">
        <v>331507011</v>
      </c>
      <c r="B5161" s="52" t="s">
        <v>8496</v>
      </c>
      <c r="C5161" s="52"/>
      <c r="D5161" s="52"/>
      <c r="E5161" s="56" t="s">
        <v>507</v>
      </c>
      <c r="F5161" s="62">
        <v>2000</v>
      </c>
      <c r="G5161" s="52"/>
      <c r="H5161" s="47" t="s">
        <v>491</v>
      </c>
      <c r="I5161" s="44"/>
      <c r="J5161" s="39" t="e">
        <f>VLOOKUP(A5161,'[1]2019.11'!$A:$B,2,0)</f>
        <v>#N/A</v>
      </c>
      <c r="X5161" s="39" t="e">
        <f>VLOOKUP(A5161,'[1]2019.30'!$A:$B,2,0)</f>
        <v>#N/A</v>
      </c>
      <c r="AJ5161" s="39" t="e">
        <f>VLOOKUP(A5161,[2]修订!$B:$C,2,0)</f>
        <v>#N/A</v>
      </c>
    </row>
    <row r="5162" s="39" customFormat="1" spans="1:36">
      <c r="A5162" s="55">
        <v>331507012</v>
      </c>
      <c r="B5162" s="52" t="s">
        <v>8497</v>
      </c>
      <c r="C5162" s="52"/>
      <c r="D5162" s="52"/>
      <c r="E5162" s="56" t="s">
        <v>507</v>
      </c>
      <c r="F5162" s="56">
        <v>2600</v>
      </c>
      <c r="G5162" s="52"/>
      <c r="H5162" s="47" t="s">
        <v>5</v>
      </c>
      <c r="I5162" s="44"/>
      <c r="J5162" s="39" t="e">
        <f>VLOOKUP(A5162,'[1]2019.11'!$A:$B,2,0)</f>
        <v>#N/A</v>
      </c>
      <c r="X5162" s="39" t="e">
        <f>VLOOKUP(A5162,'[1]2019.30'!$A:$B,2,0)</f>
        <v>#N/A</v>
      </c>
      <c r="AJ5162" s="39" t="e">
        <f>VLOOKUP(A5162,[2]修订!$B:$C,2,0)</f>
        <v>#N/A</v>
      </c>
    </row>
    <row r="5163" s="39" customFormat="1" spans="1:36">
      <c r="A5163" s="55">
        <v>331507013</v>
      </c>
      <c r="B5163" s="52" t="s">
        <v>8498</v>
      </c>
      <c r="C5163" s="52" t="s">
        <v>8499</v>
      </c>
      <c r="D5163" s="52" t="s">
        <v>8333</v>
      </c>
      <c r="E5163" s="56" t="s">
        <v>507</v>
      </c>
      <c r="F5163" s="56">
        <v>1900</v>
      </c>
      <c r="G5163" s="52"/>
      <c r="H5163" s="47" t="s">
        <v>5</v>
      </c>
      <c r="I5163" s="44"/>
      <c r="J5163" s="39" t="e">
        <f>VLOOKUP(A5163,'[1]2019.11'!$A:$B,2,0)</f>
        <v>#N/A</v>
      </c>
      <c r="X5163" s="39" t="e">
        <f>VLOOKUP(A5163,'[1]2019.30'!$A:$B,2,0)</f>
        <v>#N/A</v>
      </c>
      <c r="AJ5163" s="39" t="e">
        <f>VLOOKUP(A5163,[2]修订!$B:$C,2,0)</f>
        <v>#N/A</v>
      </c>
    </row>
    <row r="5164" s="39" customFormat="1" ht="40.5" spans="1:36">
      <c r="A5164" s="55">
        <v>331507014</v>
      </c>
      <c r="B5164" s="52" t="s">
        <v>8500</v>
      </c>
      <c r="C5164" s="52"/>
      <c r="D5164" s="52" t="s">
        <v>8333</v>
      </c>
      <c r="E5164" s="56" t="s">
        <v>507</v>
      </c>
      <c r="F5164" s="62">
        <v>4200</v>
      </c>
      <c r="G5164" s="52"/>
      <c r="H5164" s="47" t="s">
        <v>3381</v>
      </c>
      <c r="I5164" s="44"/>
      <c r="J5164" s="39" t="e">
        <f>VLOOKUP(A5164,'[1]2019.11'!$A:$B,2,0)</f>
        <v>#N/A</v>
      </c>
      <c r="X5164" s="39" t="str">
        <f>VLOOKUP(A5164,'[1]2019.30'!$A:$B,2,0)</f>
        <v>人工关节翻修术</v>
      </c>
      <c r="Y5164" s="39">
        <f>IF(B5164=X5164,0,1)</f>
        <v>0</v>
      </c>
      <c r="Z5164" s="39">
        <v>0</v>
      </c>
      <c r="AA5164" s="39">
        <f>IF(C5164=Z5164,0,1)</f>
        <v>0</v>
      </c>
      <c r="AB5164" s="39" t="str">
        <f>VLOOKUP(A5164,'[1]2019.30'!$A:$D,4,0)</f>
        <v>人工关节</v>
      </c>
      <c r="AC5164" s="39">
        <f>IF(D5164=AB5164,0,1)</f>
        <v>0</v>
      </c>
      <c r="AD5164" s="39" t="str">
        <f>VLOOKUP(A5164,'[1]2019.30'!$A:$E,5,0)</f>
        <v>次</v>
      </c>
      <c r="AE5164" s="39">
        <f>IF(E5164=AD5164,0,1)</f>
        <v>1</v>
      </c>
      <c r="AF5164" s="39">
        <f>VLOOKUP(A5164,'[1]2019.30'!$A:$F,6,0)</f>
        <v>3380</v>
      </c>
      <c r="AG5164" s="39">
        <f>IF(F5164=AF5164,0,1)</f>
        <v>1</v>
      </c>
      <c r="AH5164" s="39">
        <v>0</v>
      </c>
      <c r="AI5164" s="39">
        <f>IF(G5164=AH5164,0,1)</f>
        <v>0</v>
      </c>
      <c r="AJ5164" s="39" t="e">
        <f>VLOOKUP(A5164,[2]修订!$B:$C,2,0)</f>
        <v>#N/A</v>
      </c>
    </row>
    <row r="5165" s="39" customFormat="1" ht="60" spans="1:36">
      <c r="A5165" s="55">
        <v>331507015</v>
      </c>
      <c r="B5165" s="52" t="s">
        <v>8501</v>
      </c>
      <c r="C5165" s="52" t="s">
        <v>8502</v>
      </c>
      <c r="D5165" s="52"/>
      <c r="E5165" s="56" t="s">
        <v>28</v>
      </c>
      <c r="F5165" s="56" t="s">
        <v>48</v>
      </c>
      <c r="G5165" s="52"/>
      <c r="H5165" s="57" t="s">
        <v>62</v>
      </c>
      <c r="I5165" s="39">
        <v>1400</v>
      </c>
      <c r="J5165" s="39" t="e">
        <f>VLOOKUP(A5165,'[1]2019.11'!$A:$B,2,0)</f>
        <v>#N/A</v>
      </c>
      <c r="X5165" s="39" t="e">
        <f>VLOOKUP(A5165,'[1]2019.30'!$A:$B,2,0)</f>
        <v>#N/A</v>
      </c>
      <c r="AJ5165" s="39" t="e">
        <f>VLOOKUP(A5165,[2]修订!$B:$C,2,0)</f>
        <v>#N/A</v>
      </c>
    </row>
    <row r="5166" s="39" customFormat="1" spans="1:36">
      <c r="A5166" s="55">
        <v>331508</v>
      </c>
      <c r="B5166" s="52" t="s">
        <v>8503</v>
      </c>
      <c r="C5166" s="52"/>
      <c r="D5166" s="52"/>
      <c r="E5166" s="56"/>
      <c r="F5166" s="56"/>
      <c r="G5166" s="52"/>
      <c r="H5166" s="47"/>
      <c r="I5166" s="44"/>
      <c r="J5166" s="39" t="e">
        <f>VLOOKUP(A5166,'[1]2019.11'!$A:$B,2,0)</f>
        <v>#N/A</v>
      </c>
      <c r="X5166" s="39" t="e">
        <f>VLOOKUP(A5166,'[1]2019.30'!$A:$B,2,0)</f>
        <v>#N/A</v>
      </c>
      <c r="AJ5166" s="39" t="e">
        <f>VLOOKUP(A5166,[2]修订!$B:$C,2,0)</f>
        <v>#N/A</v>
      </c>
    </row>
    <row r="5167" s="39" customFormat="1" ht="24" spans="1:36">
      <c r="A5167" s="55">
        <v>331508001</v>
      </c>
      <c r="B5167" s="52" t="s">
        <v>8504</v>
      </c>
      <c r="C5167" s="52"/>
      <c r="D5167" s="52"/>
      <c r="E5167" s="56" t="s">
        <v>28</v>
      </c>
      <c r="F5167" s="56">
        <v>1300</v>
      </c>
      <c r="G5167" s="52"/>
      <c r="H5167" s="47"/>
      <c r="I5167" s="44"/>
      <c r="J5167" s="39" t="e">
        <f>VLOOKUP(A5167,'[1]2019.11'!$A:$B,2,0)</f>
        <v>#N/A</v>
      </c>
      <c r="X5167" s="39" t="e">
        <f>VLOOKUP(A5167,'[1]2019.30'!$A:$B,2,0)</f>
        <v>#N/A</v>
      </c>
      <c r="AJ5167" s="39" t="e">
        <f>VLOOKUP(A5167,[2]修订!$B:$C,2,0)</f>
        <v>#N/A</v>
      </c>
    </row>
    <row r="5168" s="39" customFormat="1" ht="24" spans="1:36">
      <c r="A5168" s="55">
        <v>331508002</v>
      </c>
      <c r="B5168" s="52" t="s">
        <v>8505</v>
      </c>
      <c r="C5168" s="52"/>
      <c r="D5168" s="52"/>
      <c r="E5168" s="56" t="s">
        <v>28</v>
      </c>
      <c r="F5168" s="56">
        <v>950</v>
      </c>
      <c r="G5168" s="52"/>
      <c r="H5168" s="47"/>
      <c r="I5168" s="44"/>
      <c r="J5168" s="39" t="e">
        <f>VLOOKUP(A5168,'[1]2019.11'!$A:$B,2,0)</f>
        <v>#N/A</v>
      </c>
      <c r="X5168" s="39" t="e">
        <f>VLOOKUP(A5168,'[1]2019.30'!$A:$B,2,0)</f>
        <v>#N/A</v>
      </c>
      <c r="AJ5168" s="39" t="e">
        <f>VLOOKUP(A5168,[2]修订!$B:$C,2,0)</f>
        <v>#N/A</v>
      </c>
    </row>
    <row r="5169" s="39" customFormat="1" spans="1:36">
      <c r="A5169" s="55">
        <v>331508003</v>
      </c>
      <c r="B5169" s="52" t="s">
        <v>8506</v>
      </c>
      <c r="C5169" s="52"/>
      <c r="D5169" s="52"/>
      <c r="E5169" s="56" t="s">
        <v>28</v>
      </c>
      <c r="F5169" s="56">
        <v>950</v>
      </c>
      <c r="G5169" s="52"/>
      <c r="H5169" s="47"/>
      <c r="I5169" s="44"/>
      <c r="J5169" s="39" t="e">
        <f>VLOOKUP(A5169,'[1]2019.11'!$A:$B,2,0)</f>
        <v>#N/A</v>
      </c>
      <c r="X5169" s="39" t="e">
        <f>VLOOKUP(A5169,'[1]2019.30'!$A:$B,2,0)</f>
        <v>#N/A</v>
      </c>
      <c r="AJ5169" s="39" t="e">
        <f>VLOOKUP(A5169,[2]修订!$B:$C,2,0)</f>
        <v>#N/A</v>
      </c>
    </row>
    <row r="5170" s="39" customFormat="1" ht="24" spans="1:36">
      <c r="A5170" s="55">
        <v>331508004</v>
      </c>
      <c r="B5170" s="52" t="s">
        <v>8507</v>
      </c>
      <c r="C5170" s="52"/>
      <c r="D5170" s="52"/>
      <c r="E5170" s="56" t="s">
        <v>28</v>
      </c>
      <c r="F5170" s="56">
        <v>1750</v>
      </c>
      <c r="G5170" s="52"/>
      <c r="H5170" s="47"/>
      <c r="I5170" s="44"/>
      <c r="J5170" s="39" t="e">
        <f>VLOOKUP(A5170,'[1]2019.11'!$A:$B,2,0)</f>
        <v>#N/A</v>
      </c>
      <c r="X5170" s="39" t="e">
        <f>VLOOKUP(A5170,'[1]2019.30'!$A:$B,2,0)</f>
        <v>#N/A</v>
      </c>
      <c r="AJ5170" s="39" t="e">
        <f>VLOOKUP(A5170,[2]修订!$B:$C,2,0)</f>
        <v>#N/A</v>
      </c>
    </row>
    <row r="5171" s="39" customFormat="1" spans="1:36">
      <c r="A5171" s="55">
        <v>331508005</v>
      </c>
      <c r="B5171" s="52" t="s">
        <v>8508</v>
      </c>
      <c r="C5171" s="52"/>
      <c r="D5171" s="52"/>
      <c r="E5171" s="56" t="s">
        <v>28</v>
      </c>
      <c r="F5171" s="56">
        <v>1750</v>
      </c>
      <c r="G5171" s="52"/>
      <c r="H5171" s="47"/>
      <c r="I5171" s="44"/>
      <c r="J5171" s="39" t="e">
        <f>VLOOKUP(A5171,'[1]2019.11'!$A:$B,2,0)</f>
        <v>#N/A</v>
      </c>
      <c r="X5171" s="39" t="e">
        <f>VLOOKUP(A5171,'[1]2019.30'!$A:$B,2,0)</f>
        <v>#N/A</v>
      </c>
      <c r="AJ5171" s="39" t="e">
        <f>VLOOKUP(A5171,[2]修订!$B:$C,2,0)</f>
        <v>#N/A</v>
      </c>
    </row>
    <row r="5172" s="39" customFormat="1" spans="1:36">
      <c r="A5172" s="55">
        <v>331509</v>
      </c>
      <c r="B5172" s="52" t="s">
        <v>8509</v>
      </c>
      <c r="C5172" s="52"/>
      <c r="D5172" s="52"/>
      <c r="E5172" s="56"/>
      <c r="F5172" s="56"/>
      <c r="G5172" s="52"/>
      <c r="H5172" s="47"/>
      <c r="I5172" s="44"/>
      <c r="J5172" s="39" t="str">
        <f>VLOOKUP(A5172,'[1]2019.11'!$A:$B,2,0)</f>
        <v>四肢骨切除、刮除手术</v>
      </c>
      <c r="K5172" s="39">
        <f>IF(B5172=J5172,0,1)</f>
        <v>0</v>
      </c>
      <c r="L5172" s="39">
        <v>0</v>
      </c>
      <c r="M5172" s="39">
        <f>IF(C5172=L5172,0,1)</f>
        <v>0</v>
      </c>
      <c r="N5172" s="39" t="e">
        <f>VLOOKUP(A5172,'[1]2019.11'!$A:$D,4,0)</f>
        <v>#REF!</v>
      </c>
      <c r="O5172" s="39" t="e">
        <f>IF(D5172=N5172,0,1)</f>
        <v>#REF!</v>
      </c>
      <c r="P5172" s="39" t="e">
        <f>VLOOKUP(A5172:A5173,'[1]2019.11'!$A:$E,5,0)</f>
        <v>#REF!</v>
      </c>
      <c r="Q5172" s="39" t="e">
        <f>IF(E5172=P5172,0,1)</f>
        <v>#REF!</v>
      </c>
      <c r="R5172" s="39" t="e">
        <f>VLOOKUP(A5172,'[1]2019.11'!$A:$F,6,0)</f>
        <v>#REF!</v>
      </c>
      <c r="S5172" s="39" t="e">
        <f>IF(F5172=R5172,0,1)</f>
        <v>#REF!</v>
      </c>
      <c r="V5172" s="39">
        <v>0</v>
      </c>
      <c r="W5172" s="39">
        <f>IF(G5172=V5172,0,1)</f>
        <v>0</v>
      </c>
      <c r="X5172" s="39" t="str">
        <f>VLOOKUP(A5172,'[1]2019.30'!$A:$B,2,0)</f>
        <v>四肢骨切除、刮除手术</v>
      </c>
      <c r="Y5172" s="39">
        <f>IF(B5172=X5172,0,1)</f>
        <v>0</v>
      </c>
      <c r="Z5172" s="39">
        <v>0</v>
      </c>
      <c r="AA5172" s="39">
        <f>IF(C5172=Z5172,0,1)</f>
        <v>0</v>
      </c>
      <c r="AB5172" s="39" t="e">
        <f>VLOOKUP(A5172,'[1]2019.30'!$A:$D,4,0)</f>
        <v>#REF!</v>
      </c>
      <c r="AC5172" s="39" t="e">
        <f>IF(D5172=AB5172,0,1)</f>
        <v>#REF!</v>
      </c>
      <c r="AD5172" s="39" t="e">
        <f>VLOOKUP(A5172,'[1]2019.30'!$A:$E,5,0)</f>
        <v>#REF!</v>
      </c>
      <c r="AE5172" s="39" t="e">
        <f>IF(E5172=AD5172,0,1)</f>
        <v>#REF!</v>
      </c>
      <c r="AF5172" s="39" t="e">
        <f>VLOOKUP(A5172,'[1]2019.30'!$A:$F,6,0)</f>
        <v>#REF!</v>
      </c>
      <c r="AG5172" s="39" t="e">
        <f>IF(F5172=AF5172,0,1)</f>
        <v>#REF!</v>
      </c>
      <c r="AH5172" s="39">
        <v>0</v>
      </c>
      <c r="AI5172" s="39">
        <f>IF(G5172=AH5172,0,1)</f>
        <v>0</v>
      </c>
      <c r="AJ5172" s="39" t="e">
        <f>VLOOKUP(A5172,[2]修订!$B:$C,2,0)</f>
        <v>#N/A</v>
      </c>
    </row>
    <row r="5173" s="39" customFormat="1" spans="1:36">
      <c r="A5173" s="55">
        <v>331509001</v>
      </c>
      <c r="B5173" s="52" t="s">
        <v>8510</v>
      </c>
      <c r="C5173" s="52"/>
      <c r="D5173" s="52"/>
      <c r="E5173" s="56" t="s">
        <v>28</v>
      </c>
      <c r="F5173" s="56">
        <v>1100</v>
      </c>
      <c r="G5173" s="52"/>
      <c r="H5173" s="47"/>
      <c r="I5173" s="44"/>
      <c r="J5173" s="39" t="e">
        <f>VLOOKUP(A5173,'[1]2019.11'!$A:$B,2,0)</f>
        <v>#N/A</v>
      </c>
      <c r="X5173" s="39" t="e">
        <f>VLOOKUP(A5173,'[1]2019.30'!$A:$B,2,0)</f>
        <v>#N/A</v>
      </c>
      <c r="AJ5173" s="39" t="e">
        <f>VLOOKUP(A5173,[2]修订!$B:$C,2,0)</f>
        <v>#N/A</v>
      </c>
    </row>
    <row r="5174" s="39" customFormat="1" ht="24" spans="1:36">
      <c r="A5174" s="55">
        <v>331509002</v>
      </c>
      <c r="B5174" s="52" t="s">
        <v>8511</v>
      </c>
      <c r="C5174" s="52"/>
      <c r="D5174" s="52"/>
      <c r="E5174" s="56" t="s">
        <v>28</v>
      </c>
      <c r="F5174" s="56">
        <v>1200</v>
      </c>
      <c r="G5174" s="52"/>
      <c r="H5174" s="47"/>
      <c r="I5174" s="44"/>
      <c r="J5174" s="39" t="e">
        <f>VLOOKUP(A5174,'[1]2019.11'!$A:$B,2,0)</f>
        <v>#N/A</v>
      </c>
      <c r="X5174" s="39" t="e">
        <f>VLOOKUP(A5174,'[1]2019.30'!$A:$B,2,0)</f>
        <v>#N/A</v>
      </c>
      <c r="AJ5174" s="39" t="e">
        <f>VLOOKUP(A5174,[2]修订!$B:$C,2,0)</f>
        <v>#N/A</v>
      </c>
    </row>
    <row r="5175" s="39" customFormat="1" spans="1:36">
      <c r="A5175" s="55">
        <v>331509003</v>
      </c>
      <c r="B5175" s="52" t="s">
        <v>8512</v>
      </c>
      <c r="C5175" s="52"/>
      <c r="D5175" s="52"/>
      <c r="E5175" s="56" t="s">
        <v>28</v>
      </c>
      <c r="F5175" s="56">
        <v>1400</v>
      </c>
      <c r="G5175" s="52"/>
      <c r="H5175" s="47"/>
      <c r="I5175" s="44"/>
      <c r="J5175" s="39" t="e">
        <f>VLOOKUP(A5175,'[1]2019.11'!$A:$B,2,0)</f>
        <v>#N/A</v>
      </c>
      <c r="X5175" s="39" t="e">
        <f>VLOOKUP(A5175,'[1]2019.30'!$A:$B,2,0)</f>
        <v>#N/A</v>
      </c>
      <c r="AJ5175" s="39" t="e">
        <f>VLOOKUP(A5175,[2]修订!$B:$C,2,0)</f>
        <v>#N/A</v>
      </c>
    </row>
    <row r="5176" s="39" customFormat="1" spans="1:36">
      <c r="A5176" s="55">
        <v>331509004</v>
      </c>
      <c r="B5176" s="52" t="s">
        <v>8513</v>
      </c>
      <c r="C5176" s="52"/>
      <c r="D5176" s="52"/>
      <c r="E5176" s="56" t="s">
        <v>28</v>
      </c>
      <c r="F5176" s="56">
        <v>1100</v>
      </c>
      <c r="G5176" s="52"/>
      <c r="H5176" s="47"/>
      <c r="I5176" s="44"/>
      <c r="J5176" s="39" t="e">
        <f>VLOOKUP(A5176,'[1]2019.11'!$A:$B,2,0)</f>
        <v>#N/A</v>
      </c>
      <c r="X5176" s="39" t="e">
        <f>VLOOKUP(A5176,'[1]2019.30'!$A:$B,2,0)</f>
        <v>#N/A</v>
      </c>
      <c r="AJ5176" s="39" t="e">
        <f>VLOOKUP(A5176,[2]修订!$B:$C,2,0)</f>
        <v>#N/A</v>
      </c>
    </row>
    <row r="5177" s="39" customFormat="1" ht="27" spans="1:36">
      <c r="A5177" s="55">
        <v>331509005</v>
      </c>
      <c r="B5177" s="52" t="s">
        <v>8514</v>
      </c>
      <c r="C5177" s="52"/>
      <c r="D5177" s="52"/>
      <c r="E5177" s="56" t="s">
        <v>28</v>
      </c>
      <c r="F5177" s="56">
        <v>1160</v>
      </c>
      <c r="G5177" s="52"/>
      <c r="H5177" s="47" t="s">
        <v>40</v>
      </c>
      <c r="I5177" s="44"/>
      <c r="J5177" s="39" t="str">
        <f>VLOOKUP(A5177,'[1]2019.11'!$A:$B,2,0)</f>
        <v>髂骨取骨术</v>
      </c>
      <c r="K5177" s="39">
        <f>IF(B5177=J5177,0,1)</f>
        <v>0</v>
      </c>
      <c r="L5177" s="39">
        <v>0</v>
      </c>
      <c r="M5177" s="39">
        <f>IF(C5177=L5177,0,1)</f>
        <v>0</v>
      </c>
      <c r="N5177" s="39" t="e">
        <f>VLOOKUP(A5177,'[1]2019.11'!$A:$D,4,0)</f>
        <v>#REF!</v>
      </c>
      <c r="O5177" s="39" t="e">
        <f>IF(D5177=N5177,0,1)</f>
        <v>#REF!</v>
      </c>
      <c r="P5177" s="39" t="str">
        <f>VLOOKUP(A5177:A5178,'[1]2019.11'!$A:$E,5,0)</f>
        <v>次</v>
      </c>
      <c r="Q5177" s="39">
        <f>IF(E5177=P5177,0,1)</f>
        <v>0</v>
      </c>
      <c r="R5177" s="39">
        <f>VLOOKUP(A5177,'[1]2019.11'!$A:$F,6,0)</f>
        <v>1115</v>
      </c>
      <c r="S5177" s="39">
        <f>IF(F5177=R5177,0,1)</f>
        <v>1</v>
      </c>
      <c r="T5177" s="39">
        <f>VLOOKUP(A5177,'[1]2019.30'!$A:$F,6,0)</f>
        <v>1160</v>
      </c>
      <c r="U5177" s="39">
        <f>IF(F5177=T5177,0,1)</f>
        <v>0</v>
      </c>
      <c r="V5177" s="39">
        <v>0</v>
      </c>
      <c r="W5177" s="39">
        <f>IF(G5177=V5177,0,1)</f>
        <v>0</v>
      </c>
      <c r="X5177" s="39" t="str">
        <f>VLOOKUP(A5177,'[1]2019.30'!$A:$B,2,0)</f>
        <v>髂骨取骨术</v>
      </c>
      <c r="Y5177" s="39">
        <f>IF(B5177=X5177,0,1)</f>
        <v>0</v>
      </c>
      <c r="Z5177" s="39">
        <v>0</v>
      </c>
      <c r="AA5177" s="39">
        <f>IF(C5177=Z5177,0,1)</f>
        <v>0</v>
      </c>
      <c r="AB5177" s="39" t="e">
        <f>VLOOKUP(A5177,'[1]2019.30'!$A:$D,4,0)</f>
        <v>#REF!</v>
      </c>
      <c r="AC5177" s="39" t="e">
        <f>IF(D5177=AB5177,0,1)</f>
        <v>#REF!</v>
      </c>
      <c r="AD5177" s="39" t="str">
        <f>VLOOKUP(A5177,'[1]2019.30'!$A:$E,5,0)</f>
        <v>次</v>
      </c>
      <c r="AE5177" s="39">
        <f>IF(E5177=AD5177,0,1)</f>
        <v>0</v>
      </c>
      <c r="AF5177" s="39">
        <f>VLOOKUP(A5177,'[1]2019.30'!$A:$F,6,0)</f>
        <v>1160</v>
      </c>
      <c r="AG5177" s="39">
        <f>IF(F5177=AF5177,0,1)</f>
        <v>0</v>
      </c>
      <c r="AH5177" s="39">
        <v>0</v>
      </c>
      <c r="AI5177" s="39">
        <f>IF(G5177=AH5177,0,1)</f>
        <v>0</v>
      </c>
      <c r="AJ5177" s="39" t="e">
        <f>VLOOKUP(A5177,[2]修订!$B:$C,2,0)</f>
        <v>#N/A</v>
      </c>
    </row>
    <row r="5178" s="39" customFormat="1" spans="1:36">
      <c r="A5178" s="55">
        <v>331509006</v>
      </c>
      <c r="B5178" s="52" t="s">
        <v>8515</v>
      </c>
      <c r="C5178" s="52" t="s">
        <v>8516</v>
      </c>
      <c r="D5178" s="52"/>
      <c r="E5178" s="56" t="s">
        <v>28</v>
      </c>
      <c r="F5178" s="56">
        <v>930</v>
      </c>
      <c r="G5178" s="52" t="s">
        <v>8517</v>
      </c>
      <c r="H5178" s="47"/>
      <c r="I5178" s="44"/>
      <c r="J5178" s="39" t="e">
        <f>VLOOKUP(A5178,'[1]2019.11'!$A:$B,2,0)</f>
        <v>#N/A</v>
      </c>
      <c r="X5178" s="39" t="e">
        <f>VLOOKUP(A5178,'[1]2019.30'!$A:$B,2,0)</f>
        <v>#N/A</v>
      </c>
      <c r="AJ5178" s="39" t="e">
        <f>VLOOKUP(A5178,[2]修订!$B:$C,2,0)</f>
        <v>#N/A</v>
      </c>
    </row>
    <row r="5179" s="39" customFormat="1" ht="24" spans="1:36">
      <c r="A5179" s="55">
        <v>331509007</v>
      </c>
      <c r="B5179" s="52" t="s">
        <v>8518</v>
      </c>
      <c r="C5179" s="52"/>
      <c r="D5179" s="52"/>
      <c r="E5179" s="56" t="s">
        <v>28</v>
      </c>
      <c r="F5179" s="56">
        <v>1400</v>
      </c>
      <c r="G5179" s="52"/>
      <c r="H5179" s="47"/>
      <c r="I5179" s="44"/>
      <c r="J5179" s="39" t="e">
        <f>VLOOKUP(A5179,'[1]2019.11'!$A:$B,2,0)</f>
        <v>#N/A</v>
      </c>
      <c r="X5179" s="39" t="e">
        <f>VLOOKUP(A5179,'[1]2019.30'!$A:$B,2,0)</f>
        <v>#N/A</v>
      </c>
      <c r="AJ5179" s="39" t="e">
        <f>VLOOKUP(A5179,[2]修订!$B:$C,2,0)</f>
        <v>#N/A</v>
      </c>
    </row>
    <row r="5180" s="39" customFormat="1" ht="24" spans="1:36">
      <c r="A5180" s="55">
        <v>331509008</v>
      </c>
      <c r="B5180" s="52" t="s">
        <v>8519</v>
      </c>
      <c r="C5180" s="52"/>
      <c r="D5180" s="52"/>
      <c r="E5180" s="56" t="s">
        <v>28</v>
      </c>
      <c r="F5180" s="56">
        <v>2250</v>
      </c>
      <c r="G5180" s="52"/>
      <c r="H5180" s="47"/>
      <c r="I5180" s="44"/>
      <c r="J5180" s="39" t="e">
        <f>VLOOKUP(A5180,'[1]2019.11'!$A:$B,2,0)</f>
        <v>#N/A</v>
      </c>
      <c r="X5180" s="39" t="e">
        <f>VLOOKUP(A5180,'[1]2019.30'!$A:$B,2,0)</f>
        <v>#N/A</v>
      </c>
      <c r="AJ5180" s="39" t="e">
        <f>VLOOKUP(A5180,[2]修订!$B:$C,2,0)</f>
        <v>#N/A</v>
      </c>
    </row>
    <row r="5181" s="39" customFormat="1" spans="1:36">
      <c r="A5181" s="55">
        <v>331509009</v>
      </c>
      <c r="B5181" s="52" t="s">
        <v>8520</v>
      </c>
      <c r="C5181" s="52"/>
      <c r="D5181" s="52"/>
      <c r="E5181" s="56" t="s">
        <v>28</v>
      </c>
      <c r="F5181" s="56">
        <v>1000</v>
      </c>
      <c r="G5181" s="52"/>
      <c r="H5181" s="47"/>
      <c r="I5181" s="44"/>
      <c r="J5181" s="39" t="e">
        <f>VLOOKUP(A5181,'[1]2019.11'!$A:$B,2,0)</f>
        <v>#N/A</v>
      </c>
      <c r="X5181" s="39" t="e">
        <f>VLOOKUP(A5181,'[1]2019.30'!$A:$B,2,0)</f>
        <v>#N/A</v>
      </c>
      <c r="AJ5181" s="39" t="e">
        <f>VLOOKUP(A5181,[2]修订!$B:$C,2,0)</f>
        <v>#N/A</v>
      </c>
    </row>
    <row r="5182" s="39" customFormat="1" spans="1:36">
      <c r="A5182" s="55">
        <v>331510</v>
      </c>
      <c r="B5182" s="52" t="s">
        <v>8521</v>
      </c>
      <c r="C5182" s="52"/>
      <c r="D5182" s="52"/>
      <c r="E5182" s="56"/>
      <c r="F5182" s="56"/>
      <c r="G5182" s="52"/>
      <c r="H5182" s="47"/>
      <c r="I5182" s="44"/>
      <c r="J5182" s="39" t="str">
        <f>VLOOKUP(A5182,'[1]2019.11'!$A:$B,2,0)</f>
        <v>四肢骨截骨术</v>
      </c>
      <c r="K5182" s="39">
        <f>IF(B5182=J5182,0,1)</f>
        <v>0</v>
      </c>
      <c r="L5182" s="39">
        <v>0</v>
      </c>
      <c r="M5182" s="39">
        <f>IF(C5182=L5182,0,1)</f>
        <v>0</v>
      </c>
      <c r="N5182" s="39" t="e">
        <f>VLOOKUP(A5182,'[1]2019.11'!$A:$D,4,0)</f>
        <v>#REF!</v>
      </c>
      <c r="O5182" s="39" t="e">
        <f>IF(D5182=N5182,0,1)</f>
        <v>#REF!</v>
      </c>
      <c r="P5182" s="39" t="e">
        <f>VLOOKUP(A5182:A5183,'[1]2019.11'!$A:$E,5,0)</f>
        <v>#REF!</v>
      </c>
      <c r="Q5182" s="39" t="e">
        <f>IF(E5182=P5182,0,1)</f>
        <v>#REF!</v>
      </c>
      <c r="R5182" s="39" t="e">
        <f>VLOOKUP(A5182,'[1]2019.11'!$A:$F,6,0)</f>
        <v>#REF!</v>
      </c>
      <c r="S5182" s="39" t="e">
        <f>IF(F5182=R5182,0,1)</f>
        <v>#REF!</v>
      </c>
      <c r="V5182" s="39">
        <v>0</v>
      </c>
      <c r="W5182" s="39">
        <f>IF(G5182=V5182,0,1)</f>
        <v>0</v>
      </c>
      <c r="X5182" s="39" t="str">
        <f>VLOOKUP(A5182,'[1]2019.30'!$A:$B,2,0)</f>
        <v>四肢骨截骨术</v>
      </c>
      <c r="Y5182" s="39">
        <f>IF(B5182=X5182,0,1)</f>
        <v>0</v>
      </c>
      <c r="Z5182" s="39">
        <v>0</v>
      </c>
      <c r="AA5182" s="39">
        <f>IF(C5182=Z5182,0,1)</f>
        <v>0</v>
      </c>
      <c r="AB5182" s="39" t="e">
        <f>VLOOKUP(A5182,'[1]2019.30'!$A:$D,4,0)</f>
        <v>#REF!</v>
      </c>
      <c r="AC5182" s="39" t="e">
        <f>IF(D5182=AB5182,0,1)</f>
        <v>#REF!</v>
      </c>
      <c r="AD5182" s="39" t="e">
        <f>VLOOKUP(A5182,'[1]2019.30'!$A:$E,5,0)</f>
        <v>#REF!</v>
      </c>
      <c r="AE5182" s="39" t="e">
        <f>IF(E5182=AD5182,0,1)</f>
        <v>#REF!</v>
      </c>
      <c r="AF5182" s="39" t="e">
        <f>VLOOKUP(A5182,'[1]2019.30'!$A:$F,6,0)</f>
        <v>#REF!</v>
      </c>
      <c r="AG5182" s="39" t="e">
        <f>IF(F5182=AF5182,0,1)</f>
        <v>#REF!</v>
      </c>
      <c r="AH5182" s="39">
        <v>0</v>
      </c>
      <c r="AI5182" s="39">
        <f>IF(G5182=AH5182,0,1)</f>
        <v>0</v>
      </c>
      <c r="AJ5182" s="39" t="e">
        <f>VLOOKUP(A5182,[2]修订!$B:$C,2,0)</f>
        <v>#N/A</v>
      </c>
    </row>
    <row r="5183" s="39" customFormat="1" spans="1:36">
      <c r="A5183" s="55">
        <v>331510001</v>
      </c>
      <c r="B5183" s="52" t="s">
        <v>8522</v>
      </c>
      <c r="C5183" s="52"/>
      <c r="D5183" s="52"/>
      <c r="E5183" s="56" t="s">
        <v>28</v>
      </c>
      <c r="F5183" s="56">
        <v>1300</v>
      </c>
      <c r="G5183" s="52"/>
      <c r="H5183" s="47"/>
      <c r="I5183" s="44"/>
      <c r="J5183" s="39" t="e">
        <f>VLOOKUP(A5183,'[1]2019.11'!$A:$B,2,0)</f>
        <v>#N/A</v>
      </c>
      <c r="X5183" s="39" t="e">
        <f>VLOOKUP(A5183,'[1]2019.30'!$A:$B,2,0)</f>
        <v>#N/A</v>
      </c>
      <c r="AJ5183" s="39" t="e">
        <f>VLOOKUP(A5183,[2]修订!$B:$C,2,0)</f>
        <v>#N/A</v>
      </c>
    </row>
    <row r="5184" s="39" customFormat="1" spans="1:36">
      <c r="A5184" s="55">
        <v>331510002</v>
      </c>
      <c r="B5184" s="52" t="s">
        <v>8523</v>
      </c>
      <c r="C5184" s="52"/>
      <c r="D5184" s="52"/>
      <c r="E5184" s="56" t="s">
        <v>28</v>
      </c>
      <c r="F5184" s="56">
        <v>1100</v>
      </c>
      <c r="G5184" s="52"/>
      <c r="H5184" s="47"/>
      <c r="I5184" s="44"/>
      <c r="J5184" s="39" t="e">
        <f>VLOOKUP(A5184,'[1]2019.11'!$A:$B,2,0)</f>
        <v>#N/A</v>
      </c>
      <c r="X5184" s="39" t="e">
        <f>VLOOKUP(A5184,'[1]2019.30'!$A:$B,2,0)</f>
        <v>#N/A</v>
      </c>
      <c r="AJ5184" s="39" t="e">
        <f>VLOOKUP(A5184,[2]修订!$B:$C,2,0)</f>
        <v>#N/A</v>
      </c>
    </row>
    <row r="5185" s="39" customFormat="1" spans="1:36">
      <c r="A5185" s="55">
        <v>331510003</v>
      </c>
      <c r="B5185" s="52" t="s">
        <v>8524</v>
      </c>
      <c r="C5185" s="52"/>
      <c r="D5185" s="52"/>
      <c r="E5185" s="56" t="s">
        <v>28</v>
      </c>
      <c r="F5185" s="56">
        <v>930</v>
      </c>
      <c r="G5185" s="52"/>
      <c r="H5185" s="47"/>
      <c r="I5185" s="44"/>
      <c r="J5185" s="39" t="e">
        <f>VLOOKUP(A5185,'[1]2019.11'!$A:$B,2,0)</f>
        <v>#N/A</v>
      </c>
      <c r="X5185" s="39" t="e">
        <f>VLOOKUP(A5185,'[1]2019.30'!$A:$B,2,0)</f>
        <v>#N/A</v>
      </c>
      <c r="AJ5185" s="39" t="e">
        <f>VLOOKUP(A5185,[2]修订!$B:$C,2,0)</f>
        <v>#N/A</v>
      </c>
    </row>
    <row r="5186" s="39" customFormat="1" spans="1:36">
      <c r="A5186" s="55">
        <v>331510004</v>
      </c>
      <c r="B5186" s="52" t="s">
        <v>8525</v>
      </c>
      <c r="C5186" s="52" t="s">
        <v>8176</v>
      </c>
      <c r="D5186" s="52"/>
      <c r="E5186" s="56" t="s">
        <v>28</v>
      </c>
      <c r="F5186" s="56">
        <v>1500</v>
      </c>
      <c r="G5186" s="52"/>
      <c r="H5186" s="47"/>
      <c r="I5186" s="44"/>
      <c r="J5186" s="39" t="e">
        <f>VLOOKUP(A5186,'[1]2019.11'!$A:$B,2,0)</f>
        <v>#N/A</v>
      </c>
      <c r="X5186" s="39" t="e">
        <f>VLOOKUP(A5186,'[1]2019.30'!$A:$B,2,0)</f>
        <v>#N/A</v>
      </c>
      <c r="AJ5186" s="39" t="e">
        <f>VLOOKUP(A5186,[2]修订!$B:$C,2,0)</f>
        <v>#N/A</v>
      </c>
    </row>
    <row r="5187" s="39" customFormat="1" spans="1:36">
      <c r="A5187" s="55">
        <v>331510005</v>
      </c>
      <c r="B5187" s="52" t="s">
        <v>8526</v>
      </c>
      <c r="C5187" s="52"/>
      <c r="D5187" s="52"/>
      <c r="E5187" s="56" t="s">
        <v>28</v>
      </c>
      <c r="F5187" s="56">
        <v>1300</v>
      </c>
      <c r="G5187" s="52"/>
      <c r="H5187" s="47"/>
      <c r="I5187" s="44"/>
      <c r="J5187" s="39" t="e">
        <f>VLOOKUP(A5187,'[1]2019.11'!$A:$B,2,0)</f>
        <v>#N/A</v>
      </c>
      <c r="X5187" s="39" t="e">
        <f>VLOOKUP(A5187,'[1]2019.30'!$A:$B,2,0)</f>
        <v>#N/A</v>
      </c>
      <c r="AJ5187" s="39" t="e">
        <f>VLOOKUP(A5187,[2]修订!$B:$C,2,0)</f>
        <v>#N/A</v>
      </c>
    </row>
    <row r="5188" s="39" customFormat="1" ht="27" spans="1:36">
      <c r="A5188" s="55">
        <v>331510006</v>
      </c>
      <c r="B5188" s="52" t="s">
        <v>8527</v>
      </c>
      <c r="C5188" s="52" t="s">
        <v>8528</v>
      </c>
      <c r="D5188" s="52"/>
      <c r="E5188" s="56" t="s">
        <v>28</v>
      </c>
      <c r="F5188" s="56">
        <v>1960</v>
      </c>
      <c r="G5188" s="52"/>
      <c r="H5188" s="47" t="s">
        <v>40</v>
      </c>
      <c r="I5188" s="44"/>
      <c r="J5188" s="39" t="str">
        <f>VLOOKUP(A5188,'[1]2019.11'!$A:$B,2,0)</f>
        <v>股骨头钻孔及植骨术</v>
      </c>
      <c r="K5188" s="39">
        <f>IF(B5188=J5188,0,1)</f>
        <v>0</v>
      </c>
      <c r="L5188" s="39" t="s">
        <v>8528</v>
      </c>
      <c r="M5188" s="39">
        <f>IF(C5188=L5188,0,1)</f>
        <v>0</v>
      </c>
      <c r="N5188" s="39" t="e">
        <f>VLOOKUP(A5188,'[1]2019.11'!$A:$D,4,0)</f>
        <v>#REF!</v>
      </c>
      <c r="O5188" s="39" t="e">
        <f>IF(D5188=N5188,0,1)</f>
        <v>#REF!</v>
      </c>
      <c r="P5188" s="39" t="str">
        <f>VLOOKUP(A5188:A5189,'[1]2019.11'!$A:$E,5,0)</f>
        <v>次</v>
      </c>
      <c r="Q5188" s="39">
        <f>IF(E5188=P5188,0,1)</f>
        <v>0</v>
      </c>
      <c r="R5188" s="39">
        <f>VLOOKUP(A5188,'[1]2019.11'!$A:$F,6,0)</f>
        <v>1820</v>
      </c>
      <c r="S5188" s="39">
        <f>IF(F5188=R5188,0,1)</f>
        <v>1</v>
      </c>
      <c r="T5188" s="39">
        <f>VLOOKUP(A5188,'[1]2019.30'!$A:$F,6,0)</f>
        <v>1960</v>
      </c>
      <c r="U5188" s="39">
        <f>IF(F5188=T5188,0,1)</f>
        <v>0</v>
      </c>
      <c r="V5188" s="39">
        <v>0</v>
      </c>
      <c r="W5188" s="39">
        <f>IF(G5188=V5188,0,1)</f>
        <v>0</v>
      </c>
      <c r="X5188" s="39" t="str">
        <f>VLOOKUP(A5188,'[1]2019.30'!$A:$B,2,0)</f>
        <v>股骨头钻孔及植骨术</v>
      </c>
      <c r="Y5188" s="39">
        <f t="shared" ref="Y5188:Y5191" si="1175">IF(B5188=X5188,0,1)</f>
        <v>0</v>
      </c>
      <c r="Z5188" s="39" t="s">
        <v>8528</v>
      </c>
      <c r="AA5188" s="39">
        <f t="shared" ref="AA5188:AA5191" si="1176">IF(C5188=Z5188,0,1)</f>
        <v>0</v>
      </c>
      <c r="AB5188" s="39" t="e">
        <f>VLOOKUP(A5188,'[1]2019.30'!$A:$D,4,0)</f>
        <v>#REF!</v>
      </c>
      <c r="AC5188" s="39" t="e">
        <f t="shared" ref="AC5188:AC5191" si="1177">IF(D5188=AB5188,0,1)</f>
        <v>#REF!</v>
      </c>
      <c r="AD5188" s="39" t="str">
        <f>VLOOKUP(A5188,'[1]2019.30'!$A:$E,5,0)</f>
        <v>次</v>
      </c>
      <c r="AE5188" s="39">
        <f t="shared" ref="AE5188:AE5191" si="1178">IF(E5188=AD5188,0,1)</f>
        <v>0</v>
      </c>
      <c r="AF5188" s="39">
        <f>VLOOKUP(A5188,'[1]2019.30'!$A:$F,6,0)</f>
        <v>1960</v>
      </c>
      <c r="AG5188" s="39">
        <f t="shared" ref="AG5188:AG5191" si="1179">IF(F5188=AF5188,0,1)</f>
        <v>0</v>
      </c>
      <c r="AH5188" s="39">
        <v>0</v>
      </c>
      <c r="AI5188" s="39">
        <f>IF(G5188=AH5188,0,1)</f>
        <v>0</v>
      </c>
      <c r="AJ5188" s="39" t="e">
        <f>VLOOKUP(A5188,[2]修订!$B:$C,2,0)</f>
        <v>#N/A</v>
      </c>
    </row>
    <row r="5189" s="39" customFormat="1" ht="27" spans="1:36">
      <c r="A5189" s="55">
        <v>331510007</v>
      </c>
      <c r="B5189" s="52" t="s">
        <v>8529</v>
      </c>
      <c r="C5189" s="52" t="s">
        <v>8530</v>
      </c>
      <c r="D5189" s="52"/>
      <c r="E5189" s="56" t="s">
        <v>28</v>
      </c>
      <c r="F5189" s="62">
        <v>2000</v>
      </c>
      <c r="G5189" s="52"/>
      <c r="H5189" s="47" t="s">
        <v>491</v>
      </c>
      <c r="I5189" s="44"/>
      <c r="J5189" s="39" t="e">
        <f>VLOOKUP(A5189,'[1]2019.11'!$A:$B,2,0)</f>
        <v>#N/A</v>
      </c>
      <c r="X5189" s="39" t="e">
        <f>VLOOKUP(A5189,'[1]2019.30'!$A:$B,2,0)</f>
        <v>#N/A</v>
      </c>
      <c r="AJ5189" s="39" t="e">
        <f>VLOOKUP(A5189,[2]修订!$B:$C,2,0)</f>
        <v>#N/A</v>
      </c>
    </row>
    <row r="5190" s="39" customFormat="1" spans="1:36">
      <c r="A5190" s="55">
        <v>331510008</v>
      </c>
      <c r="B5190" s="52" t="s">
        <v>8531</v>
      </c>
      <c r="C5190" s="52"/>
      <c r="D5190" s="52"/>
      <c r="E5190" s="56" t="s">
        <v>28</v>
      </c>
      <c r="F5190" s="56">
        <v>1950</v>
      </c>
      <c r="G5190" s="52"/>
      <c r="H5190" s="47" t="s">
        <v>68</v>
      </c>
      <c r="I5190" s="44"/>
      <c r="J5190" s="39" t="e">
        <f>VLOOKUP(A5190,'[1]2019.11'!$A:$B,2,0)</f>
        <v>#N/A</v>
      </c>
      <c r="X5190" s="39" t="str">
        <f>VLOOKUP(A5190,'[1]2019.30'!$A:$B,2,0)</f>
        <v>胫骨高位截骨术</v>
      </c>
      <c r="Y5190" s="39">
        <f t="shared" si="1175"/>
        <v>0</v>
      </c>
      <c r="Z5190" s="39">
        <v>0</v>
      </c>
      <c r="AA5190" s="39">
        <f t="shared" si="1176"/>
        <v>0</v>
      </c>
      <c r="AB5190" s="39" t="e">
        <f>VLOOKUP(A5190,'[1]2019.30'!$A:$D,4,0)</f>
        <v>#REF!</v>
      </c>
      <c r="AC5190" s="39" t="e">
        <f t="shared" si="1177"/>
        <v>#REF!</v>
      </c>
      <c r="AD5190" s="39" t="str">
        <f>VLOOKUP(A5190,'[1]2019.30'!$A:$E,5,0)</f>
        <v>次</v>
      </c>
      <c r="AE5190" s="39">
        <f t="shared" si="1178"/>
        <v>0</v>
      </c>
      <c r="AF5190" s="39">
        <f>VLOOKUP(A5190,'[1]2019.30'!$A:$F,6,0)</f>
        <v>1950</v>
      </c>
      <c r="AG5190" s="39">
        <f t="shared" si="1179"/>
        <v>0</v>
      </c>
      <c r="AH5190" s="39">
        <v>0</v>
      </c>
      <c r="AI5190" s="39">
        <f>IF(G5190=AH5190,0,1)</f>
        <v>0</v>
      </c>
      <c r="AJ5190" s="39" t="e">
        <f>VLOOKUP(A5190,[2]修订!$B:$C,2,0)</f>
        <v>#N/A</v>
      </c>
    </row>
    <row r="5191" s="39" customFormat="1" spans="1:36">
      <c r="A5191" s="55">
        <v>331510009</v>
      </c>
      <c r="B5191" s="52" t="s">
        <v>8532</v>
      </c>
      <c r="C5191" s="52"/>
      <c r="D5191" s="52"/>
      <c r="E5191" s="56" t="s">
        <v>28</v>
      </c>
      <c r="F5191" s="56">
        <v>1820</v>
      </c>
      <c r="G5191" s="52"/>
      <c r="H5191" s="47" t="s">
        <v>68</v>
      </c>
      <c r="I5191" s="44"/>
      <c r="J5191" s="39" t="e">
        <f>VLOOKUP(A5191,'[1]2019.11'!$A:$B,2,0)</f>
        <v>#N/A</v>
      </c>
      <c r="X5191" s="39" t="str">
        <f>VLOOKUP(A5191,'[1]2019.30'!$A:$B,2,0)</f>
        <v>跟骨截骨术</v>
      </c>
      <c r="Y5191" s="39">
        <f t="shared" si="1175"/>
        <v>0</v>
      </c>
      <c r="Z5191" s="39">
        <v>0</v>
      </c>
      <c r="AA5191" s="39">
        <f t="shared" si="1176"/>
        <v>0</v>
      </c>
      <c r="AB5191" s="39" t="e">
        <f>VLOOKUP(A5191,'[1]2019.30'!$A:$D,4,0)</f>
        <v>#REF!</v>
      </c>
      <c r="AC5191" s="39" t="e">
        <f t="shared" si="1177"/>
        <v>#REF!</v>
      </c>
      <c r="AD5191" s="39" t="str">
        <f>VLOOKUP(A5191,'[1]2019.30'!$A:$E,5,0)</f>
        <v>次</v>
      </c>
      <c r="AE5191" s="39">
        <f t="shared" si="1178"/>
        <v>0</v>
      </c>
      <c r="AF5191" s="39">
        <f>VLOOKUP(A5191,'[1]2019.30'!$A:$F,6,0)</f>
        <v>1820</v>
      </c>
      <c r="AG5191" s="39">
        <f t="shared" si="1179"/>
        <v>0</v>
      </c>
      <c r="AH5191" s="39">
        <v>0</v>
      </c>
      <c r="AI5191" s="39">
        <f>IF(G5191=AH5191,0,1)</f>
        <v>0</v>
      </c>
      <c r="AJ5191" s="39" t="e">
        <f>VLOOKUP(A5191,[2]修订!$B:$C,2,0)</f>
        <v>#N/A</v>
      </c>
    </row>
    <row r="5192" s="39" customFormat="1" spans="1:36">
      <c r="A5192" s="55">
        <v>331510010</v>
      </c>
      <c r="B5192" s="52" t="s">
        <v>8533</v>
      </c>
      <c r="C5192" s="52"/>
      <c r="D5192" s="52"/>
      <c r="E5192" s="56" t="s">
        <v>28</v>
      </c>
      <c r="F5192" s="56">
        <v>1550</v>
      </c>
      <c r="G5192" s="52"/>
      <c r="H5192" s="47"/>
      <c r="I5192" s="44"/>
      <c r="J5192" s="39" t="e">
        <f>VLOOKUP(A5192,'[1]2019.11'!$A:$B,2,0)</f>
        <v>#N/A</v>
      </c>
      <c r="X5192" s="39" t="e">
        <f>VLOOKUP(A5192,'[1]2019.30'!$A:$B,2,0)</f>
        <v>#N/A</v>
      </c>
      <c r="AJ5192" s="39" t="e">
        <f>VLOOKUP(A5192,[2]修订!$B:$C,2,0)</f>
        <v>#N/A</v>
      </c>
    </row>
    <row r="5193" s="39" customFormat="1" spans="1:36">
      <c r="A5193" s="55">
        <v>331511</v>
      </c>
      <c r="B5193" s="52" t="s">
        <v>8534</v>
      </c>
      <c r="C5193" s="52"/>
      <c r="D5193" s="52"/>
      <c r="E5193" s="56"/>
      <c r="F5193" s="56"/>
      <c r="G5193" s="52"/>
      <c r="H5193" s="47"/>
      <c r="I5193" s="44"/>
      <c r="J5193" s="39" t="str">
        <f>VLOOKUP(A5193,'[1]2019.11'!$A:$B,2,0)</f>
        <v>关节融合术</v>
      </c>
      <c r="K5193" s="39">
        <f>IF(B5193=J5193,0,1)</f>
        <v>0</v>
      </c>
      <c r="L5193" s="39">
        <v>0</v>
      </c>
      <c r="M5193" s="39">
        <f>IF(C5193=L5193,0,1)</f>
        <v>0</v>
      </c>
      <c r="N5193" s="39" t="e">
        <f>VLOOKUP(A5193,'[1]2019.11'!$A:$D,4,0)</f>
        <v>#REF!</v>
      </c>
      <c r="O5193" s="39" t="e">
        <f>IF(D5193=N5193,0,1)</f>
        <v>#REF!</v>
      </c>
      <c r="P5193" s="39" t="e">
        <f>VLOOKUP(A5193:A5194,'[1]2019.11'!$A:$E,5,0)</f>
        <v>#REF!</v>
      </c>
      <c r="Q5193" s="39" t="e">
        <f>IF(E5193=P5193,0,1)</f>
        <v>#REF!</v>
      </c>
      <c r="R5193" s="39" t="e">
        <f>VLOOKUP(A5193,'[1]2019.11'!$A:$F,6,0)</f>
        <v>#REF!</v>
      </c>
      <c r="S5193" s="39" t="e">
        <f>IF(F5193=R5193,0,1)</f>
        <v>#REF!</v>
      </c>
      <c r="V5193" s="39">
        <v>0</v>
      </c>
      <c r="W5193" s="39">
        <f>IF(G5193=V5193,0,1)</f>
        <v>0</v>
      </c>
      <c r="X5193" s="39" t="str">
        <f>VLOOKUP(A5193,'[1]2019.30'!$A:$B,2,0)</f>
        <v>关节融合术</v>
      </c>
      <c r="Y5193" s="39">
        <f t="shared" ref="Y5193:Y5199" si="1180">IF(B5193=X5193,0,1)</f>
        <v>0</v>
      </c>
      <c r="Z5193" s="39">
        <v>0</v>
      </c>
      <c r="AA5193" s="39">
        <f t="shared" ref="AA5193:AA5199" si="1181">IF(C5193=Z5193,0,1)</f>
        <v>0</v>
      </c>
      <c r="AB5193" s="39" t="e">
        <f>VLOOKUP(A5193,'[1]2019.30'!$A:$D,4,0)</f>
        <v>#REF!</v>
      </c>
      <c r="AC5193" s="39" t="e">
        <f t="shared" ref="AC5193:AC5199" si="1182">IF(D5193=AB5193,0,1)</f>
        <v>#REF!</v>
      </c>
      <c r="AD5193" s="39" t="e">
        <f>VLOOKUP(A5193,'[1]2019.30'!$A:$E,5,0)</f>
        <v>#REF!</v>
      </c>
      <c r="AE5193" s="39" t="e">
        <f t="shared" ref="AE5193:AE5199" si="1183">IF(E5193=AD5193,0,1)</f>
        <v>#REF!</v>
      </c>
      <c r="AF5193" s="39" t="e">
        <f>VLOOKUP(A5193,'[1]2019.30'!$A:$F,6,0)</f>
        <v>#REF!</v>
      </c>
      <c r="AG5193" s="39" t="e">
        <f t="shared" ref="AG5193:AG5199" si="1184">IF(F5193=AF5193,0,1)</f>
        <v>#REF!</v>
      </c>
      <c r="AH5193" s="39">
        <v>0</v>
      </c>
      <c r="AI5193" s="39">
        <f>IF(G5193=AH5193,0,1)</f>
        <v>0</v>
      </c>
      <c r="AJ5193" s="39" t="e">
        <f>VLOOKUP(A5193,[2]修订!$B:$C,2,0)</f>
        <v>#N/A</v>
      </c>
    </row>
    <row r="5194" s="39" customFormat="1" spans="1:36">
      <c r="A5194" s="55">
        <v>331511001</v>
      </c>
      <c r="B5194" s="52" t="s">
        <v>8535</v>
      </c>
      <c r="C5194" s="52"/>
      <c r="D5194" s="52"/>
      <c r="E5194" s="56" t="s">
        <v>28</v>
      </c>
      <c r="F5194" s="56">
        <v>1400</v>
      </c>
      <c r="G5194" s="52"/>
      <c r="H5194" s="47"/>
      <c r="I5194" s="44"/>
      <c r="J5194" s="39" t="e">
        <f>VLOOKUP(A5194,'[1]2019.11'!$A:$B,2,0)</f>
        <v>#N/A</v>
      </c>
      <c r="X5194" s="39" t="e">
        <f>VLOOKUP(A5194,'[1]2019.30'!$A:$B,2,0)</f>
        <v>#N/A</v>
      </c>
      <c r="AJ5194" s="39" t="e">
        <f>VLOOKUP(A5194,[2]修订!$B:$C,2,0)</f>
        <v>#N/A</v>
      </c>
    </row>
    <row r="5195" s="39" customFormat="1" ht="24" spans="1:36">
      <c r="A5195" s="55">
        <v>331511002</v>
      </c>
      <c r="B5195" s="52" t="s">
        <v>8536</v>
      </c>
      <c r="C5195" s="52"/>
      <c r="D5195" s="52"/>
      <c r="E5195" s="56" t="s">
        <v>28</v>
      </c>
      <c r="F5195" s="56">
        <v>1500</v>
      </c>
      <c r="G5195" s="52"/>
      <c r="H5195" s="47"/>
      <c r="I5195" s="44"/>
      <c r="J5195" s="39" t="e">
        <f>VLOOKUP(A5195,'[1]2019.11'!$A:$B,2,0)</f>
        <v>#N/A</v>
      </c>
      <c r="X5195" s="39" t="e">
        <f>VLOOKUP(A5195,'[1]2019.30'!$A:$B,2,0)</f>
        <v>#N/A</v>
      </c>
      <c r="AJ5195" s="39" t="e">
        <f>VLOOKUP(A5195,[2]修订!$B:$C,2,0)</f>
        <v>#N/A</v>
      </c>
    </row>
    <row r="5196" s="39" customFormat="1" spans="1:36">
      <c r="A5196" s="55">
        <v>331511003</v>
      </c>
      <c r="B5196" s="52" t="s">
        <v>8537</v>
      </c>
      <c r="C5196" s="52" t="s">
        <v>8538</v>
      </c>
      <c r="D5196" s="52"/>
      <c r="E5196" s="56" t="s">
        <v>28</v>
      </c>
      <c r="F5196" s="56">
        <v>2100</v>
      </c>
      <c r="G5196" s="52" t="s">
        <v>8539</v>
      </c>
      <c r="H5196" s="47" t="s">
        <v>35</v>
      </c>
      <c r="I5196" s="44"/>
      <c r="J5196" s="39" t="str">
        <f>VLOOKUP(A5196,'[1]2019.11'!$A:$B,2,0)</f>
        <v>踝关节融合手术</v>
      </c>
      <c r="K5196" s="39">
        <f>IF(B5196=J5196,0,1)</f>
        <v>0</v>
      </c>
      <c r="L5196" s="39" t="s">
        <v>8538</v>
      </c>
      <c r="M5196" s="39">
        <f>IF(C5196=L5196,0,1)</f>
        <v>0</v>
      </c>
      <c r="N5196" s="39" t="e">
        <f>VLOOKUP(A5196,'[1]2019.11'!$A:$D,4,0)</f>
        <v>#REF!</v>
      </c>
      <c r="O5196" s="39" t="e">
        <f>IF(D5196=N5196,0,1)</f>
        <v>#REF!</v>
      </c>
      <c r="P5196" s="39" t="str">
        <f>VLOOKUP(A5196:A5197,'[1]2019.11'!$A:$E,5,0)</f>
        <v>次</v>
      </c>
      <c r="Q5196" s="39">
        <f>IF(E5196=P5196,0,1)</f>
        <v>0</v>
      </c>
      <c r="R5196" s="39">
        <f>VLOOKUP(A5196,'[1]2019.11'!$A:$F,6,0)</f>
        <v>2100</v>
      </c>
      <c r="S5196" s="39">
        <f>IF(F5196=R5196,0,1)</f>
        <v>0</v>
      </c>
      <c r="V5196" s="39" t="s">
        <v>8539</v>
      </c>
      <c r="W5196" s="39">
        <f>IF(G5196=V5196,0,1)</f>
        <v>0</v>
      </c>
      <c r="X5196" s="39" t="e">
        <f>VLOOKUP(A5196,'[1]2019.30'!$A:$B,2,0)</f>
        <v>#N/A</v>
      </c>
      <c r="AJ5196" s="39" t="e">
        <f>VLOOKUP(A5196,[2]修订!$B:$C,2,0)</f>
        <v>#N/A</v>
      </c>
    </row>
    <row r="5197" s="39" customFormat="1" spans="1:36">
      <c r="A5197" s="55">
        <v>331511004</v>
      </c>
      <c r="B5197" s="52" t="s">
        <v>8540</v>
      </c>
      <c r="C5197" s="52"/>
      <c r="D5197" s="52"/>
      <c r="E5197" s="56" t="s">
        <v>28</v>
      </c>
      <c r="F5197" s="56">
        <v>1320</v>
      </c>
      <c r="G5197" s="52"/>
      <c r="H5197" s="47" t="s">
        <v>68</v>
      </c>
      <c r="I5197" s="44"/>
      <c r="J5197" s="39" t="e">
        <f>VLOOKUP(A5197,'[1]2019.11'!$A:$B,2,0)</f>
        <v>#N/A</v>
      </c>
      <c r="X5197" s="39" t="str">
        <f>VLOOKUP(A5197,'[1]2019.30'!$A:$B,2,0)</f>
        <v>跟骰关节融合术</v>
      </c>
      <c r="Y5197" s="39">
        <f t="shared" si="1180"/>
        <v>0</v>
      </c>
      <c r="Z5197" s="39">
        <v>0</v>
      </c>
      <c r="AA5197" s="39">
        <f t="shared" si="1181"/>
        <v>0</v>
      </c>
      <c r="AB5197" s="39" t="e">
        <f>VLOOKUP(A5197,'[1]2019.30'!$A:$D,4,0)</f>
        <v>#REF!</v>
      </c>
      <c r="AC5197" s="39" t="e">
        <f t="shared" si="1182"/>
        <v>#REF!</v>
      </c>
      <c r="AD5197" s="39" t="str">
        <f>VLOOKUP(A5197,'[1]2019.30'!$A:$E,5,0)</f>
        <v>次</v>
      </c>
      <c r="AE5197" s="39">
        <f t="shared" si="1183"/>
        <v>0</v>
      </c>
      <c r="AF5197" s="39">
        <f>VLOOKUP(A5197,'[1]2019.30'!$A:$F,6,0)</f>
        <v>1320</v>
      </c>
      <c r="AG5197" s="39">
        <f t="shared" si="1184"/>
        <v>0</v>
      </c>
      <c r="AH5197" s="39">
        <v>0</v>
      </c>
      <c r="AI5197" s="39">
        <f>IF(G5197=AH5197,0,1)</f>
        <v>0</v>
      </c>
      <c r="AJ5197" s="39" t="e">
        <f>VLOOKUP(A5197,[2]修订!$B:$C,2,0)</f>
        <v>#N/A</v>
      </c>
    </row>
    <row r="5198" s="39" customFormat="1" spans="1:36">
      <c r="A5198" s="55">
        <v>331511005</v>
      </c>
      <c r="B5198" s="52" t="s">
        <v>8541</v>
      </c>
      <c r="C5198" s="52" t="s">
        <v>8542</v>
      </c>
      <c r="D5198" s="52"/>
      <c r="E5198" s="56" t="s">
        <v>28</v>
      </c>
      <c r="F5198" s="56">
        <v>1320</v>
      </c>
      <c r="G5198" s="52"/>
      <c r="H5198" s="47" t="s">
        <v>68</v>
      </c>
      <c r="I5198" s="44"/>
      <c r="J5198" s="39" t="e">
        <f>VLOOKUP(A5198,'[1]2019.11'!$A:$B,2,0)</f>
        <v>#N/A</v>
      </c>
      <c r="X5198" s="39" t="str">
        <f>VLOOKUP(A5198,'[1]2019.30'!$A:$B,2,0)</f>
        <v>近侧趾间关节融合术</v>
      </c>
      <c r="Y5198" s="39">
        <f t="shared" si="1180"/>
        <v>0</v>
      </c>
      <c r="Z5198" s="39" t="s">
        <v>8542</v>
      </c>
      <c r="AA5198" s="39">
        <f t="shared" si="1181"/>
        <v>0</v>
      </c>
      <c r="AB5198" s="39" t="e">
        <f>VLOOKUP(A5198,'[1]2019.30'!$A:$D,4,0)</f>
        <v>#REF!</v>
      </c>
      <c r="AC5198" s="39" t="e">
        <f t="shared" si="1182"/>
        <v>#REF!</v>
      </c>
      <c r="AD5198" s="39" t="str">
        <f>VLOOKUP(A5198,'[1]2019.30'!$A:$E,5,0)</f>
        <v>次</v>
      </c>
      <c r="AE5198" s="39">
        <f t="shared" si="1183"/>
        <v>0</v>
      </c>
      <c r="AF5198" s="39">
        <f>VLOOKUP(A5198,'[1]2019.30'!$A:$F,6,0)</f>
        <v>1320</v>
      </c>
      <c r="AG5198" s="39">
        <f t="shared" si="1184"/>
        <v>0</v>
      </c>
      <c r="AH5198" s="39">
        <v>0</v>
      </c>
      <c r="AI5198" s="39">
        <f>IF(G5198=AH5198,0,1)</f>
        <v>0</v>
      </c>
      <c r="AJ5198" s="39" t="e">
        <f>VLOOKUP(A5198,[2]修订!$B:$C,2,0)</f>
        <v>#N/A</v>
      </c>
    </row>
    <row r="5199" s="39" customFormat="1" spans="1:36">
      <c r="A5199" s="55">
        <v>331512</v>
      </c>
      <c r="B5199" s="52" t="s">
        <v>8543</v>
      </c>
      <c r="C5199" s="52"/>
      <c r="D5199" s="52"/>
      <c r="E5199" s="56"/>
      <c r="F5199" s="56"/>
      <c r="G5199" s="52"/>
      <c r="H5199" s="47"/>
      <c r="I5199" s="44"/>
      <c r="J5199" s="39" t="e">
        <f>VLOOKUP(A5199,'[1]2019.11'!$A:$B,2,0)</f>
        <v>#N/A</v>
      </c>
      <c r="X5199" s="39" t="str">
        <f>VLOOKUP(A5199,'[1]2019.30'!$A:$B,2,0)</f>
        <v>四肢骨骨关节成形术</v>
      </c>
      <c r="Y5199" s="39">
        <f t="shared" si="1180"/>
        <v>0</v>
      </c>
      <c r="Z5199" s="39">
        <v>0</v>
      </c>
      <c r="AA5199" s="39">
        <f t="shared" si="1181"/>
        <v>0</v>
      </c>
      <c r="AB5199" s="39" t="e">
        <f>VLOOKUP(A5199,'[1]2019.30'!$A:$D,4,0)</f>
        <v>#REF!</v>
      </c>
      <c r="AC5199" s="39" t="e">
        <f t="shared" si="1182"/>
        <v>#REF!</v>
      </c>
      <c r="AD5199" s="39" t="e">
        <f>VLOOKUP(A5199,'[1]2019.30'!$A:$E,5,0)</f>
        <v>#REF!</v>
      </c>
      <c r="AE5199" s="39" t="e">
        <f t="shared" si="1183"/>
        <v>#REF!</v>
      </c>
      <c r="AF5199" s="39" t="e">
        <f>VLOOKUP(A5199,'[1]2019.30'!$A:$F,6,0)</f>
        <v>#REF!</v>
      </c>
      <c r="AG5199" s="39" t="e">
        <f t="shared" si="1184"/>
        <v>#REF!</v>
      </c>
      <c r="AH5199" s="39">
        <v>0</v>
      </c>
      <c r="AI5199" s="39">
        <f>IF(G5199=AH5199,0,1)</f>
        <v>0</v>
      </c>
      <c r="AJ5199" s="39" t="e">
        <f>VLOOKUP(A5199,[2]修订!$B:$C,2,0)</f>
        <v>#N/A</v>
      </c>
    </row>
    <row r="5200" s="39" customFormat="1" spans="1:36">
      <c r="A5200" s="55">
        <v>331512001</v>
      </c>
      <c r="B5200" s="52" t="s">
        <v>8544</v>
      </c>
      <c r="C5200" s="52"/>
      <c r="D5200" s="52"/>
      <c r="E5200" s="56" t="s">
        <v>28</v>
      </c>
      <c r="F5200" s="56">
        <v>1200</v>
      </c>
      <c r="G5200" s="52"/>
      <c r="H5200" s="47"/>
      <c r="I5200" s="44"/>
      <c r="J5200" s="39" t="e">
        <f>VLOOKUP(A5200,'[1]2019.11'!$A:$B,2,0)</f>
        <v>#N/A</v>
      </c>
      <c r="X5200" s="39" t="e">
        <f>VLOOKUP(A5200,'[1]2019.30'!$A:$B,2,0)</f>
        <v>#N/A</v>
      </c>
      <c r="AJ5200" s="39" t="e">
        <f>VLOOKUP(A5200,[2]修订!$B:$C,2,0)</f>
        <v>#N/A</v>
      </c>
    </row>
    <row r="5201" s="39" customFormat="1" spans="1:36">
      <c r="A5201" s="55">
        <v>331512002</v>
      </c>
      <c r="B5201" s="52" t="s">
        <v>8545</v>
      </c>
      <c r="C5201" s="52"/>
      <c r="D5201" s="52"/>
      <c r="E5201" s="56" t="s">
        <v>28</v>
      </c>
      <c r="F5201" s="56">
        <v>760</v>
      </c>
      <c r="G5201" s="52"/>
      <c r="H5201" s="47"/>
      <c r="I5201" s="44"/>
      <c r="J5201" s="39" t="e">
        <f>VLOOKUP(A5201,'[1]2019.11'!$A:$B,2,0)</f>
        <v>#N/A</v>
      </c>
      <c r="X5201" s="39" t="e">
        <f>VLOOKUP(A5201,'[1]2019.30'!$A:$B,2,0)</f>
        <v>#N/A</v>
      </c>
      <c r="AJ5201" s="39" t="e">
        <f>VLOOKUP(A5201,[2]修订!$B:$C,2,0)</f>
        <v>#N/A</v>
      </c>
    </row>
    <row r="5202" s="39" customFormat="1" spans="1:36">
      <c r="A5202" s="55">
        <v>331512003</v>
      </c>
      <c r="B5202" s="52" t="s">
        <v>8546</v>
      </c>
      <c r="C5202" s="52"/>
      <c r="D5202" s="52"/>
      <c r="E5202" s="56" t="s">
        <v>28</v>
      </c>
      <c r="F5202" s="56">
        <v>1150</v>
      </c>
      <c r="G5202" s="52"/>
      <c r="H5202" s="47"/>
      <c r="I5202" s="44"/>
      <c r="J5202" s="39" t="e">
        <f>VLOOKUP(A5202,'[1]2019.11'!$A:$B,2,0)</f>
        <v>#N/A</v>
      </c>
      <c r="X5202" s="39" t="e">
        <f>VLOOKUP(A5202,'[1]2019.30'!$A:$B,2,0)</f>
        <v>#N/A</v>
      </c>
      <c r="AJ5202" s="39" t="e">
        <f>VLOOKUP(A5202,[2]修订!$B:$C,2,0)</f>
        <v>#N/A</v>
      </c>
    </row>
    <row r="5203" s="39" customFormat="1" spans="1:36">
      <c r="A5203" s="55">
        <v>331512004</v>
      </c>
      <c r="B5203" s="52" t="s">
        <v>8547</v>
      </c>
      <c r="C5203" s="52"/>
      <c r="D5203" s="52"/>
      <c r="E5203" s="56" t="s">
        <v>28</v>
      </c>
      <c r="F5203" s="56">
        <v>1300</v>
      </c>
      <c r="G5203" s="52"/>
      <c r="H5203" s="47"/>
      <c r="I5203" s="44"/>
      <c r="J5203" s="39" t="e">
        <f>VLOOKUP(A5203,'[1]2019.11'!$A:$B,2,0)</f>
        <v>#N/A</v>
      </c>
      <c r="X5203" s="39" t="e">
        <f>VLOOKUP(A5203,'[1]2019.30'!$A:$B,2,0)</f>
        <v>#N/A</v>
      </c>
      <c r="AJ5203" s="39" t="e">
        <f>VLOOKUP(A5203,[2]修订!$B:$C,2,0)</f>
        <v>#N/A</v>
      </c>
    </row>
    <row r="5204" s="39" customFormat="1" spans="1:36">
      <c r="A5204" s="55">
        <v>331512005</v>
      </c>
      <c r="B5204" s="52" t="s">
        <v>8548</v>
      </c>
      <c r="C5204" s="52"/>
      <c r="D5204" s="52"/>
      <c r="E5204" s="56" t="s">
        <v>28</v>
      </c>
      <c r="F5204" s="56">
        <v>1300</v>
      </c>
      <c r="G5204" s="52"/>
      <c r="H5204" s="47"/>
      <c r="I5204" s="44"/>
      <c r="J5204" s="39" t="e">
        <f>VLOOKUP(A5204,'[1]2019.11'!$A:$B,2,0)</f>
        <v>#N/A</v>
      </c>
      <c r="X5204" s="39" t="e">
        <f>VLOOKUP(A5204,'[1]2019.30'!$A:$B,2,0)</f>
        <v>#N/A</v>
      </c>
      <c r="AJ5204" s="39" t="e">
        <f>VLOOKUP(A5204,[2]修订!$B:$C,2,0)</f>
        <v>#N/A</v>
      </c>
    </row>
    <row r="5205" s="39" customFormat="1" spans="1:36">
      <c r="A5205" s="55">
        <v>331512006</v>
      </c>
      <c r="B5205" s="52" t="s">
        <v>8549</v>
      </c>
      <c r="C5205" s="52"/>
      <c r="D5205" s="52"/>
      <c r="E5205" s="56" t="s">
        <v>28</v>
      </c>
      <c r="F5205" s="56">
        <v>1300</v>
      </c>
      <c r="G5205" s="52"/>
      <c r="H5205" s="47"/>
      <c r="I5205" s="44"/>
      <c r="J5205" s="39" t="e">
        <f>VLOOKUP(A5205,'[1]2019.11'!$A:$B,2,0)</f>
        <v>#N/A</v>
      </c>
      <c r="X5205" s="39" t="e">
        <f>VLOOKUP(A5205,'[1]2019.30'!$A:$B,2,0)</f>
        <v>#N/A</v>
      </c>
      <c r="AJ5205" s="39" t="e">
        <f>VLOOKUP(A5205,[2]修订!$B:$C,2,0)</f>
        <v>#N/A</v>
      </c>
    </row>
    <row r="5206" s="39" customFormat="1" spans="1:36">
      <c r="A5206" s="55">
        <v>331512007</v>
      </c>
      <c r="B5206" s="52" t="s">
        <v>8550</v>
      </c>
      <c r="C5206" s="52"/>
      <c r="D5206" s="52"/>
      <c r="E5206" s="56" t="s">
        <v>28</v>
      </c>
      <c r="F5206" s="56">
        <v>1400</v>
      </c>
      <c r="G5206" s="52"/>
      <c r="H5206" s="47"/>
      <c r="I5206" s="44"/>
      <c r="J5206" s="39" t="e">
        <f>VLOOKUP(A5206,'[1]2019.11'!$A:$B,2,0)</f>
        <v>#N/A</v>
      </c>
      <c r="X5206" s="39" t="e">
        <f>VLOOKUP(A5206,'[1]2019.30'!$A:$B,2,0)</f>
        <v>#N/A</v>
      </c>
      <c r="AJ5206" s="39" t="e">
        <f>VLOOKUP(A5206,[2]修订!$B:$C,2,0)</f>
        <v>#N/A</v>
      </c>
    </row>
    <row r="5207" s="39" customFormat="1" spans="1:36">
      <c r="A5207" s="55">
        <v>331512008</v>
      </c>
      <c r="B5207" s="52" t="s">
        <v>8551</v>
      </c>
      <c r="C5207" s="52"/>
      <c r="D5207" s="52"/>
      <c r="E5207" s="56" t="s">
        <v>28</v>
      </c>
      <c r="F5207" s="56">
        <v>1200</v>
      </c>
      <c r="G5207" s="52"/>
      <c r="H5207" s="47"/>
      <c r="I5207" s="44"/>
      <c r="J5207" s="39" t="e">
        <f>VLOOKUP(A5207,'[1]2019.11'!$A:$B,2,0)</f>
        <v>#N/A</v>
      </c>
      <c r="X5207" s="39" t="e">
        <f>VLOOKUP(A5207,'[1]2019.30'!$A:$B,2,0)</f>
        <v>#N/A</v>
      </c>
      <c r="AJ5207" s="39" t="e">
        <f>VLOOKUP(A5207,[2]修订!$B:$C,2,0)</f>
        <v>#N/A</v>
      </c>
    </row>
    <row r="5208" s="39" customFormat="1" spans="1:36">
      <c r="A5208" s="55">
        <v>331512009</v>
      </c>
      <c r="B5208" s="52" t="s">
        <v>8552</v>
      </c>
      <c r="C5208" s="52"/>
      <c r="D5208" s="52"/>
      <c r="E5208" s="56" t="s">
        <v>28</v>
      </c>
      <c r="F5208" s="56">
        <v>1700</v>
      </c>
      <c r="G5208" s="52"/>
      <c r="H5208" s="47"/>
      <c r="I5208" s="44"/>
      <c r="J5208" s="39" t="e">
        <f>VLOOKUP(A5208,'[1]2019.11'!$A:$B,2,0)</f>
        <v>#N/A</v>
      </c>
      <c r="X5208" s="39" t="e">
        <f>VLOOKUP(A5208,'[1]2019.30'!$A:$B,2,0)</f>
        <v>#N/A</v>
      </c>
      <c r="AJ5208" s="39" t="e">
        <f>VLOOKUP(A5208,[2]修订!$B:$C,2,0)</f>
        <v>#N/A</v>
      </c>
    </row>
    <row r="5209" s="39" customFormat="1" spans="1:36">
      <c r="A5209" s="55">
        <v>331512010</v>
      </c>
      <c r="B5209" s="52" t="s">
        <v>8553</v>
      </c>
      <c r="C5209" s="52"/>
      <c r="D5209" s="52"/>
      <c r="E5209" s="56" t="s">
        <v>28</v>
      </c>
      <c r="F5209" s="56">
        <v>1150</v>
      </c>
      <c r="G5209" s="52"/>
      <c r="H5209" s="47"/>
      <c r="I5209" s="44"/>
      <c r="J5209" s="39" t="e">
        <f>VLOOKUP(A5209,'[1]2019.11'!$A:$B,2,0)</f>
        <v>#N/A</v>
      </c>
      <c r="X5209" s="39" t="e">
        <f>VLOOKUP(A5209,'[1]2019.30'!$A:$B,2,0)</f>
        <v>#N/A</v>
      </c>
      <c r="AJ5209" s="39" t="e">
        <f>VLOOKUP(A5209,[2]修订!$B:$C,2,0)</f>
        <v>#N/A</v>
      </c>
    </row>
    <row r="5210" s="39" customFormat="1" spans="1:36">
      <c r="A5210" s="55">
        <v>331512011</v>
      </c>
      <c r="B5210" s="52" t="s">
        <v>8554</v>
      </c>
      <c r="C5210" s="52"/>
      <c r="D5210" s="52"/>
      <c r="E5210" s="56" t="s">
        <v>28</v>
      </c>
      <c r="F5210" s="56">
        <v>930</v>
      </c>
      <c r="G5210" s="52"/>
      <c r="H5210" s="47"/>
      <c r="I5210" s="44"/>
      <c r="J5210" s="39" t="e">
        <f>VLOOKUP(A5210,'[1]2019.11'!$A:$B,2,0)</f>
        <v>#N/A</v>
      </c>
      <c r="X5210" s="39" t="e">
        <f>VLOOKUP(A5210,'[1]2019.30'!$A:$B,2,0)</f>
        <v>#N/A</v>
      </c>
      <c r="AJ5210" s="39" t="e">
        <f>VLOOKUP(A5210,[2]修订!$B:$C,2,0)</f>
        <v>#N/A</v>
      </c>
    </row>
    <row r="5211" s="39" customFormat="1" ht="24" spans="1:36">
      <c r="A5211" s="55">
        <v>331512012</v>
      </c>
      <c r="B5211" s="52" t="s">
        <v>8555</v>
      </c>
      <c r="C5211" s="52" t="s">
        <v>8556</v>
      </c>
      <c r="D5211" s="52" t="s">
        <v>8557</v>
      </c>
      <c r="E5211" s="56" t="s">
        <v>28</v>
      </c>
      <c r="F5211" s="56">
        <v>2100</v>
      </c>
      <c r="G5211" s="52"/>
      <c r="H5211" s="47" t="s">
        <v>68</v>
      </c>
      <c r="I5211" s="44"/>
      <c r="J5211" s="39" t="e">
        <f>VLOOKUP(A5211,'[1]2019.11'!$A:$B,2,0)</f>
        <v>#N/A</v>
      </c>
      <c r="X5211" s="39" t="str">
        <f>VLOOKUP(A5211,'[1]2019.30'!$A:$B,2,0)</f>
        <v>髌韧带成形术</v>
      </c>
      <c r="Y5211" s="39">
        <f t="shared" ref="Y5211:Y5219" si="1185">IF(B5211=X5211,0,1)</f>
        <v>0</v>
      </c>
      <c r="Z5211" s="39" t="s">
        <v>8556</v>
      </c>
      <c r="AA5211" s="39">
        <f t="shared" ref="AA5211:AA5219" si="1186">IF(C5211=Z5211,0,1)</f>
        <v>0</v>
      </c>
      <c r="AB5211" s="39" t="str">
        <f>VLOOKUP(A5211,'[1]2019.30'!$A:$D,4,0)</f>
        <v>人工髌腱</v>
      </c>
      <c r="AC5211" s="39">
        <f t="shared" ref="AC5211:AC5219" si="1187">IF(D5211=AB5211,0,1)</f>
        <v>0</v>
      </c>
      <c r="AD5211" s="39" t="str">
        <f>VLOOKUP(A5211,'[1]2019.30'!$A:$E,5,0)</f>
        <v>次</v>
      </c>
      <c r="AE5211" s="39">
        <f t="shared" ref="AE5211:AE5219" si="1188">IF(E5211=AD5211,0,1)</f>
        <v>0</v>
      </c>
      <c r="AF5211" s="39">
        <f>VLOOKUP(A5211,'[1]2019.30'!$A:$F,6,0)</f>
        <v>2100</v>
      </c>
      <c r="AG5211" s="39">
        <f t="shared" ref="AG5211:AG5219" si="1189">IF(F5211=AF5211,0,1)</f>
        <v>0</v>
      </c>
      <c r="AH5211" s="39">
        <v>0</v>
      </c>
      <c r="AI5211" s="39">
        <f>IF(G5211=AH5211,0,1)</f>
        <v>0</v>
      </c>
      <c r="AJ5211" s="39" t="e">
        <f>VLOOKUP(A5211,[2]修订!$B:$C,2,0)</f>
        <v>#N/A</v>
      </c>
    </row>
    <row r="5212" s="39" customFormat="1" spans="1:36">
      <c r="A5212" s="55">
        <v>331512013</v>
      </c>
      <c r="B5212" s="52" t="s">
        <v>8558</v>
      </c>
      <c r="C5212" s="52"/>
      <c r="D5212" s="52"/>
      <c r="E5212" s="56" t="s">
        <v>28</v>
      </c>
      <c r="F5212" s="56">
        <v>1150</v>
      </c>
      <c r="G5212" s="52"/>
      <c r="H5212" s="47"/>
      <c r="I5212" s="44"/>
      <c r="J5212" s="39" t="e">
        <f>VLOOKUP(A5212,'[1]2019.11'!$A:$B,2,0)</f>
        <v>#N/A</v>
      </c>
      <c r="X5212" s="39" t="e">
        <f>VLOOKUP(A5212,'[1]2019.30'!$A:$B,2,0)</f>
        <v>#N/A</v>
      </c>
      <c r="AJ5212" s="39" t="e">
        <f>VLOOKUP(A5212,[2]修订!$B:$C,2,0)</f>
        <v>#N/A</v>
      </c>
    </row>
    <row r="5213" s="39" customFormat="1" ht="27" spans="1:36">
      <c r="A5213" s="55">
        <v>331512014</v>
      </c>
      <c r="B5213" s="52" t="s">
        <v>8559</v>
      </c>
      <c r="C5213" s="52" t="s">
        <v>8560</v>
      </c>
      <c r="D5213" s="52"/>
      <c r="E5213" s="56" t="s">
        <v>507</v>
      </c>
      <c r="F5213" s="62">
        <v>1700</v>
      </c>
      <c r="G5213" s="52"/>
      <c r="H5213" s="47" t="s">
        <v>491</v>
      </c>
      <c r="I5213" s="44"/>
      <c r="J5213" s="39" t="e">
        <f>VLOOKUP(A5213,'[1]2019.11'!$A:$B,2,0)</f>
        <v>#N/A</v>
      </c>
      <c r="X5213" s="39" t="e">
        <f>VLOOKUP(A5213,'[1]2019.30'!$A:$B,2,0)</f>
        <v>#N/A</v>
      </c>
      <c r="AJ5213" s="39" t="e">
        <f>VLOOKUP(A5213,[2]修订!$B:$C,2,0)</f>
        <v>#N/A</v>
      </c>
    </row>
    <row r="5214" s="39" customFormat="1" spans="1:36">
      <c r="A5214" s="55">
        <v>331512015</v>
      </c>
      <c r="B5214" s="52" t="s">
        <v>8561</v>
      </c>
      <c r="C5214" s="52"/>
      <c r="D5214" s="52"/>
      <c r="E5214" s="56" t="s">
        <v>8562</v>
      </c>
      <c r="F5214" s="56">
        <v>1115</v>
      </c>
      <c r="G5214" s="52"/>
      <c r="H5214" s="47" t="s">
        <v>68</v>
      </c>
      <c r="I5214" s="44"/>
      <c r="J5214" s="39" t="e">
        <f>VLOOKUP(A5214,'[1]2019.11'!$A:$B,2,0)</f>
        <v>#N/A</v>
      </c>
      <c r="X5214" s="39" t="str">
        <f>VLOOKUP(A5214,'[1]2019.30'!$A:$B,2,0)</f>
        <v>踇外翻矫形术</v>
      </c>
      <c r="Y5214" s="39">
        <f t="shared" si="1185"/>
        <v>0</v>
      </c>
      <c r="Z5214" s="39">
        <v>0</v>
      </c>
      <c r="AA5214" s="39">
        <f t="shared" si="1186"/>
        <v>0</v>
      </c>
      <c r="AB5214" s="39" t="e">
        <f>VLOOKUP(A5214,'[1]2019.30'!$A:$D,4,0)</f>
        <v>#REF!</v>
      </c>
      <c r="AC5214" s="39" t="e">
        <f t="shared" si="1187"/>
        <v>#REF!</v>
      </c>
      <c r="AD5214" s="39" t="str">
        <f>VLOOKUP(A5214,'[1]2019.30'!$A:$E,5,0)</f>
        <v>每只脚</v>
      </c>
      <c r="AE5214" s="39">
        <f t="shared" si="1188"/>
        <v>0</v>
      </c>
      <c r="AF5214" s="39">
        <f>VLOOKUP(A5214,'[1]2019.30'!$A:$F,6,0)</f>
        <v>1115</v>
      </c>
      <c r="AG5214" s="39">
        <f t="shared" si="1189"/>
        <v>0</v>
      </c>
      <c r="AH5214" s="39">
        <v>0</v>
      </c>
      <c r="AI5214" s="39">
        <f t="shared" ref="AI5214:AI5219" si="1190">IF(G5214=AH5214,0,1)</f>
        <v>0</v>
      </c>
      <c r="AJ5214" s="39" t="e">
        <f>VLOOKUP(A5214,[2]修订!$B:$C,2,0)</f>
        <v>#N/A</v>
      </c>
    </row>
    <row r="5215" s="39" customFormat="1" spans="1:36">
      <c r="A5215" s="55">
        <v>331512016</v>
      </c>
      <c r="B5215" s="52" t="s">
        <v>8563</v>
      </c>
      <c r="C5215" s="52"/>
      <c r="D5215" s="52"/>
      <c r="E5215" s="56" t="s">
        <v>28</v>
      </c>
      <c r="F5215" s="56">
        <v>1200</v>
      </c>
      <c r="G5215" s="52"/>
      <c r="H5215" s="47" t="s">
        <v>68</v>
      </c>
      <c r="I5215" s="44"/>
      <c r="J5215" s="39" t="e">
        <f>VLOOKUP(A5215,'[1]2019.11'!$A:$B,2,0)</f>
        <v>#N/A</v>
      </c>
      <c r="X5215" s="39" t="str">
        <f>VLOOKUP(A5215,'[1]2019.30'!$A:$B,2,0)</f>
        <v>第二跖骨头修整成形术</v>
      </c>
      <c r="Y5215" s="39">
        <f t="shared" si="1185"/>
        <v>0</v>
      </c>
      <c r="Z5215" s="39">
        <v>0</v>
      </c>
      <c r="AA5215" s="39">
        <f t="shared" si="1186"/>
        <v>0</v>
      </c>
      <c r="AB5215" s="39" t="e">
        <f>VLOOKUP(A5215,'[1]2019.30'!$A:$D,4,0)</f>
        <v>#REF!</v>
      </c>
      <c r="AC5215" s="39" t="e">
        <f t="shared" si="1187"/>
        <v>#REF!</v>
      </c>
      <c r="AD5215" s="39" t="str">
        <f>VLOOKUP(A5215,'[1]2019.30'!$A:$E,5,0)</f>
        <v>次</v>
      </c>
      <c r="AE5215" s="39">
        <f t="shared" si="1188"/>
        <v>0</v>
      </c>
      <c r="AF5215" s="39">
        <f>VLOOKUP(A5215,'[1]2019.30'!$A:$F,6,0)</f>
        <v>1200</v>
      </c>
      <c r="AG5215" s="39">
        <f t="shared" si="1189"/>
        <v>0</v>
      </c>
      <c r="AH5215" s="39">
        <v>0</v>
      </c>
      <c r="AI5215" s="39">
        <f t="shared" si="1190"/>
        <v>0</v>
      </c>
      <c r="AJ5215" s="39" t="e">
        <f>VLOOKUP(A5215,[2]修订!$B:$C,2,0)</f>
        <v>#N/A</v>
      </c>
    </row>
    <row r="5216" s="39" customFormat="1" ht="24" spans="1:36">
      <c r="A5216" s="55">
        <v>331512017</v>
      </c>
      <c r="B5216" s="52" t="s">
        <v>8564</v>
      </c>
      <c r="C5216" s="52"/>
      <c r="D5216" s="52" t="s">
        <v>8565</v>
      </c>
      <c r="E5216" s="56" t="s">
        <v>28</v>
      </c>
      <c r="F5216" s="56">
        <v>1320</v>
      </c>
      <c r="G5216" s="52"/>
      <c r="H5216" s="47" t="s">
        <v>68</v>
      </c>
      <c r="I5216" s="44"/>
      <c r="J5216" s="39" t="e">
        <f>VLOOKUP(A5216,'[1]2019.11'!$A:$B,2,0)</f>
        <v>#N/A</v>
      </c>
      <c r="X5216" s="39" t="str">
        <f>VLOOKUP(A5216,'[1]2019.30'!$A:$B,2,0)</f>
        <v>骨移植术</v>
      </c>
      <c r="Y5216" s="39">
        <f t="shared" si="1185"/>
        <v>0</v>
      </c>
      <c r="Z5216" s="39">
        <v>0</v>
      </c>
      <c r="AA5216" s="39">
        <f t="shared" si="1186"/>
        <v>0</v>
      </c>
      <c r="AB5216" s="39" t="str">
        <f>VLOOKUP(A5216,'[1]2019.30'!$A:$D,4,0)</f>
        <v>异体骨、煅烧骨、人造骨</v>
      </c>
      <c r="AC5216" s="39">
        <f t="shared" si="1187"/>
        <v>0</v>
      </c>
      <c r="AD5216" s="39" t="str">
        <f>VLOOKUP(A5216,'[1]2019.30'!$A:$E,5,0)</f>
        <v>次</v>
      </c>
      <c r="AE5216" s="39">
        <f t="shared" si="1188"/>
        <v>0</v>
      </c>
      <c r="AF5216" s="39">
        <f>VLOOKUP(A5216,'[1]2019.30'!$A:$F,6,0)</f>
        <v>1320</v>
      </c>
      <c r="AG5216" s="39">
        <f t="shared" si="1189"/>
        <v>0</v>
      </c>
      <c r="AH5216" s="39">
        <v>0</v>
      </c>
      <c r="AI5216" s="39">
        <f t="shared" si="1190"/>
        <v>0</v>
      </c>
      <c r="AJ5216" s="39" t="e">
        <f>VLOOKUP(A5216,[2]修订!$B:$C,2,0)</f>
        <v>#N/A</v>
      </c>
    </row>
    <row r="5217" s="39" customFormat="1" ht="40.5" spans="1:36">
      <c r="A5217" s="55">
        <v>331512018</v>
      </c>
      <c r="B5217" s="52" t="s">
        <v>8566</v>
      </c>
      <c r="C5217" s="52" t="s">
        <v>8567</v>
      </c>
      <c r="D5217" s="52"/>
      <c r="E5217" s="56" t="s">
        <v>28</v>
      </c>
      <c r="F5217" s="62">
        <v>3000</v>
      </c>
      <c r="G5217" s="52"/>
      <c r="H5217" s="47" t="s">
        <v>3381</v>
      </c>
      <c r="I5217" s="44"/>
      <c r="J5217" s="39" t="e">
        <f>VLOOKUP(A5217,'[1]2019.11'!$A:$B,2,0)</f>
        <v>#N/A</v>
      </c>
      <c r="X5217" s="39" t="str">
        <f>VLOOKUP(A5217,'[1]2019.30'!$A:$B,2,0)</f>
        <v>胫骨延长术</v>
      </c>
      <c r="Y5217" s="39">
        <f t="shared" si="1185"/>
        <v>0</v>
      </c>
      <c r="Z5217" s="39">
        <v>0</v>
      </c>
      <c r="AA5217" s="39">
        <f t="shared" si="1186"/>
        <v>1</v>
      </c>
      <c r="AB5217" s="39" t="e">
        <f>VLOOKUP(A5217,'[1]2019.30'!$A:$D,4,0)</f>
        <v>#REF!</v>
      </c>
      <c r="AC5217" s="39" t="e">
        <f t="shared" si="1187"/>
        <v>#REF!</v>
      </c>
      <c r="AD5217" s="39" t="str">
        <f>VLOOKUP(A5217,'[1]2019.30'!$A:$E,5,0)</f>
        <v>次</v>
      </c>
      <c r="AE5217" s="39">
        <f t="shared" si="1188"/>
        <v>0</v>
      </c>
      <c r="AF5217" s="39">
        <f>VLOOKUP(A5217,'[1]2019.30'!$A:$F,6,0)</f>
        <v>2280</v>
      </c>
      <c r="AG5217" s="39">
        <f t="shared" si="1189"/>
        <v>1</v>
      </c>
      <c r="AH5217" s="39">
        <v>0</v>
      </c>
      <c r="AI5217" s="39">
        <f t="shared" si="1190"/>
        <v>0</v>
      </c>
      <c r="AJ5217" s="39" t="e">
        <f>VLOOKUP(A5217,[2]修订!$B:$C,2,0)</f>
        <v>#N/A</v>
      </c>
    </row>
    <row r="5218" s="39" customFormat="1" spans="1:36">
      <c r="A5218" s="55">
        <v>331512019</v>
      </c>
      <c r="B5218" s="52" t="s">
        <v>8568</v>
      </c>
      <c r="C5218" s="52" t="s">
        <v>8569</v>
      </c>
      <c r="D5218" s="52"/>
      <c r="E5218" s="56" t="s">
        <v>28</v>
      </c>
      <c r="F5218" s="56">
        <v>1800</v>
      </c>
      <c r="G5218" s="52"/>
      <c r="H5218" s="47" t="s">
        <v>68</v>
      </c>
      <c r="I5218" s="44"/>
      <c r="J5218" s="39" t="e">
        <f>VLOOKUP(A5218,'[1]2019.11'!$A:$B,2,0)</f>
        <v>#N/A</v>
      </c>
      <c r="X5218" s="39" t="str">
        <f>VLOOKUP(A5218,'[1]2019.30'!$A:$B,2,0)</f>
        <v>上肢关节松解术</v>
      </c>
      <c r="Y5218" s="39">
        <f t="shared" si="1185"/>
        <v>0</v>
      </c>
      <c r="Z5218" s="39" t="s">
        <v>8569</v>
      </c>
      <c r="AA5218" s="39">
        <f t="shared" si="1186"/>
        <v>0</v>
      </c>
      <c r="AB5218" s="39" t="e">
        <f>VLOOKUP(A5218,'[1]2019.30'!$A:$D,4,0)</f>
        <v>#REF!</v>
      </c>
      <c r="AC5218" s="39" t="e">
        <f t="shared" si="1187"/>
        <v>#REF!</v>
      </c>
      <c r="AD5218" s="39" t="str">
        <f>VLOOKUP(A5218,'[1]2019.30'!$A:$E,5,0)</f>
        <v>次</v>
      </c>
      <c r="AE5218" s="39">
        <f t="shared" si="1188"/>
        <v>0</v>
      </c>
      <c r="AF5218" s="39">
        <f>VLOOKUP(A5218,'[1]2019.30'!$A:$F,6,0)</f>
        <v>1800</v>
      </c>
      <c r="AG5218" s="39">
        <f t="shared" si="1189"/>
        <v>0</v>
      </c>
      <c r="AH5218" s="39">
        <v>0</v>
      </c>
      <c r="AI5218" s="39">
        <f t="shared" si="1190"/>
        <v>0</v>
      </c>
      <c r="AJ5218" s="39" t="e">
        <f>VLOOKUP(A5218,[2]修订!$B:$C,2,0)</f>
        <v>#N/A</v>
      </c>
    </row>
    <row r="5219" s="39" customFormat="1" spans="1:36">
      <c r="A5219" s="55">
        <v>331512020</v>
      </c>
      <c r="B5219" s="52" t="s">
        <v>8570</v>
      </c>
      <c r="C5219" s="52" t="s">
        <v>8571</v>
      </c>
      <c r="D5219" s="52"/>
      <c r="E5219" s="56" t="s">
        <v>28</v>
      </c>
      <c r="F5219" s="56">
        <v>1800</v>
      </c>
      <c r="G5219" s="52"/>
      <c r="H5219" s="47" t="s">
        <v>68</v>
      </c>
      <c r="I5219" s="44"/>
      <c r="J5219" s="39" t="e">
        <f>VLOOKUP(A5219,'[1]2019.11'!$A:$B,2,0)</f>
        <v>#N/A</v>
      </c>
      <c r="X5219" s="39" t="str">
        <f>VLOOKUP(A5219,'[1]2019.30'!$A:$B,2,0)</f>
        <v>下肢关节松解术</v>
      </c>
      <c r="Y5219" s="39">
        <f t="shared" si="1185"/>
        <v>0</v>
      </c>
      <c r="Z5219" s="39" t="s">
        <v>8571</v>
      </c>
      <c r="AA5219" s="39">
        <f t="shared" si="1186"/>
        <v>0</v>
      </c>
      <c r="AB5219" s="39" t="e">
        <f>VLOOKUP(A5219,'[1]2019.30'!$A:$D,4,0)</f>
        <v>#REF!</v>
      </c>
      <c r="AC5219" s="39" t="e">
        <f t="shared" si="1187"/>
        <v>#REF!</v>
      </c>
      <c r="AD5219" s="39" t="str">
        <f>VLOOKUP(A5219,'[1]2019.30'!$A:$E,5,0)</f>
        <v>次</v>
      </c>
      <c r="AE5219" s="39">
        <f t="shared" si="1188"/>
        <v>0</v>
      </c>
      <c r="AF5219" s="39">
        <f>VLOOKUP(A5219,'[1]2019.30'!$A:$F,6,0)</f>
        <v>1800</v>
      </c>
      <c r="AG5219" s="39">
        <f t="shared" si="1189"/>
        <v>0</v>
      </c>
      <c r="AH5219" s="39">
        <v>0</v>
      </c>
      <c r="AI5219" s="39">
        <f t="shared" si="1190"/>
        <v>0</v>
      </c>
      <c r="AJ5219" s="39" t="e">
        <f>VLOOKUP(A5219,[2]修订!$B:$C,2,0)</f>
        <v>#N/A</v>
      </c>
    </row>
    <row r="5220" s="39" customFormat="1" ht="84" spans="1:36">
      <c r="A5220" s="55">
        <v>331512021</v>
      </c>
      <c r="B5220" s="52" t="s">
        <v>8572</v>
      </c>
      <c r="C5220" s="52" t="s">
        <v>8573</v>
      </c>
      <c r="D5220" s="52" t="s">
        <v>8333</v>
      </c>
      <c r="E5220" s="56" t="s">
        <v>28</v>
      </c>
      <c r="F5220" s="56" t="s">
        <v>48</v>
      </c>
      <c r="G5220" s="52"/>
      <c r="H5220" s="57" t="s">
        <v>62</v>
      </c>
      <c r="I5220" s="39">
        <v>1700</v>
      </c>
      <c r="J5220" s="39" t="e">
        <f>VLOOKUP(A5220,'[1]2019.11'!$A:$B,2,0)</f>
        <v>#N/A</v>
      </c>
      <c r="X5220" s="39" t="e">
        <f>VLOOKUP(A5220,'[1]2019.30'!$A:$B,2,0)</f>
        <v>#N/A</v>
      </c>
      <c r="AJ5220" s="39" t="e">
        <f>VLOOKUP(A5220,[2]修订!$B:$C,2,0)</f>
        <v>#N/A</v>
      </c>
    </row>
    <row r="5221" s="39" customFormat="1" ht="60" spans="1:36">
      <c r="A5221" s="55">
        <v>331512022</v>
      </c>
      <c r="B5221" s="52" t="s">
        <v>8574</v>
      </c>
      <c r="C5221" s="52" t="s">
        <v>8575</v>
      </c>
      <c r="D5221" s="52"/>
      <c r="E5221" s="56" t="s">
        <v>28</v>
      </c>
      <c r="F5221" s="56" t="s">
        <v>48</v>
      </c>
      <c r="G5221" s="52"/>
      <c r="H5221" s="57" t="s">
        <v>62</v>
      </c>
      <c r="I5221" s="39">
        <v>1700</v>
      </c>
      <c r="J5221" s="39" t="e">
        <f>VLOOKUP(A5221,'[1]2019.11'!$A:$B,2,0)</f>
        <v>#N/A</v>
      </c>
      <c r="X5221" s="39" t="e">
        <f>VLOOKUP(A5221,'[1]2019.30'!$A:$B,2,0)</f>
        <v>#N/A</v>
      </c>
      <c r="AJ5221" s="39" t="e">
        <f>VLOOKUP(A5221,[2]修订!$B:$C,2,0)</f>
        <v>#N/A</v>
      </c>
    </row>
    <row r="5222" s="39" customFormat="1" spans="1:36">
      <c r="A5222" s="55">
        <v>331513</v>
      </c>
      <c r="B5222" s="52" t="s">
        <v>8576</v>
      </c>
      <c r="C5222" s="52"/>
      <c r="D5222" s="52"/>
      <c r="E5222" s="56"/>
      <c r="F5222" s="56"/>
      <c r="G5222" s="52"/>
      <c r="H5222" s="47"/>
      <c r="I5222" s="44"/>
      <c r="J5222" s="39" t="str">
        <f>VLOOKUP(A5222,'[1]2019.11'!$A:$B,2,0)</f>
        <v>截肢术</v>
      </c>
      <c r="K5222" s="39">
        <f>IF(B5222=J5222,0,1)</f>
        <v>0</v>
      </c>
      <c r="L5222" s="39">
        <v>0</v>
      </c>
      <c r="M5222" s="39">
        <f>IF(C5222=L5222,0,1)</f>
        <v>0</v>
      </c>
      <c r="N5222" s="39" t="e">
        <f>VLOOKUP(A5222,'[1]2019.11'!$A:$D,4,0)</f>
        <v>#REF!</v>
      </c>
      <c r="O5222" s="39" t="e">
        <f>IF(D5222=N5222,0,1)</f>
        <v>#REF!</v>
      </c>
      <c r="P5222" s="39" t="e">
        <f>VLOOKUP(A5222:A5223,'[1]2019.11'!$A:$E,5,0)</f>
        <v>#REF!</v>
      </c>
      <c r="Q5222" s="39" t="e">
        <f>IF(E5222=P5222,0,1)</f>
        <v>#REF!</v>
      </c>
      <c r="R5222" s="39" t="e">
        <f>VLOOKUP(A5222,'[1]2019.11'!$A:$F,6,0)</f>
        <v>#REF!</v>
      </c>
      <c r="S5222" s="39" t="e">
        <f>IF(F5222=R5222,0,1)</f>
        <v>#REF!</v>
      </c>
      <c r="V5222" s="39">
        <v>0</v>
      </c>
      <c r="W5222" s="39">
        <f>IF(G5222=V5222,0,1)</f>
        <v>0</v>
      </c>
      <c r="X5222" s="39" t="str">
        <f>VLOOKUP(A5222,'[1]2019.30'!$A:$B,2,0)</f>
        <v>截肢术</v>
      </c>
      <c r="Y5222" s="39">
        <f>IF(B5222=X5222,0,1)</f>
        <v>0</v>
      </c>
      <c r="Z5222" s="39">
        <v>0</v>
      </c>
      <c r="AA5222" s="39">
        <f>IF(C5222=Z5222,0,1)</f>
        <v>0</v>
      </c>
      <c r="AB5222" s="39" t="e">
        <f>VLOOKUP(A5222,'[1]2019.30'!$A:$D,4,0)</f>
        <v>#REF!</v>
      </c>
      <c r="AC5222" s="39" t="e">
        <f>IF(D5222=AB5222,0,1)</f>
        <v>#REF!</v>
      </c>
      <c r="AD5222" s="39" t="e">
        <f>VLOOKUP(A5222,'[1]2019.30'!$A:$E,5,0)</f>
        <v>#REF!</v>
      </c>
      <c r="AE5222" s="39" t="e">
        <f>IF(E5222=AD5222,0,1)</f>
        <v>#REF!</v>
      </c>
      <c r="AF5222" s="39" t="e">
        <f>VLOOKUP(A5222,'[1]2019.30'!$A:$F,6,0)</f>
        <v>#REF!</v>
      </c>
      <c r="AG5222" s="39" t="e">
        <f>IF(F5222=AF5222,0,1)</f>
        <v>#REF!</v>
      </c>
      <c r="AH5222" s="39">
        <v>0</v>
      </c>
      <c r="AI5222" s="39">
        <f>IF(G5222=AH5222,0,1)</f>
        <v>0</v>
      </c>
      <c r="AJ5222" s="39" t="e">
        <f>VLOOKUP(A5222,[2]修订!$B:$C,2,0)</f>
        <v>#N/A</v>
      </c>
    </row>
    <row r="5223" s="39" customFormat="1" spans="1:36">
      <c r="A5223" s="55">
        <v>331513001</v>
      </c>
      <c r="B5223" s="52" t="s">
        <v>8577</v>
      </c>
      <c r="C5223" s="52"/>
      <c r="D5223" s="52"/>
      <c r="E5223" s="56" t="s">
        <v>28</v>
      </c>
      <c r="F5223" s="56">
        <v>1300</v>
      </c>
      <c r="G5223" s="52"/>
      <c r="H5223" s="47"/>
      <c r="I5223" s="44"/>
      <c r="J5223" s="39" t="e">
        <f>VLOOKUP(A5223,'[1]2019.11'!$A:$B,2,0)</f>
        <v>#N/A</v>
      </c>
      <c r="X5223" s="39" t="e">
        <f>VLOOKUP(A5223,'[1]2019.30'!$A:$B,2,0)</f>
        <v>#N/A</v>
      </c>
      <c r="AJ5223" s="39" t="e">
        <f>VLOOKUP(A5223,[2]修订!$B:$C,2,0)</f>
        <v>#N/A</v>
      </c>
    </row>
    <row r="5224" s="39" customFormat="1" spans="1:36">
      <c r="A5224" s="55">
        <v>331513002</v>
      </c>
      <c r="B5224" s="52" t="s">
        <v>8578</v>
      </c>
      <c r="C5224" s="52"/>
      <c r="D5224" s="52"/>
      <c r="E5224" s="56" t="s">
        <v>28</v>
      </c>
      <c r="F5224" s="56">
        <v>1550</v>
      </c>
      <c r="G5224" s="52"/>
      <c r="H5224" s="47"/>
      <c r="I5224" s="44"/>
      <c r="J5224" s="39" t="e">
        <f>VLOOKUP(A5224,'[1]2019.11'!$A:$B,2,0)</f>
        <v>#N/A</v>
      </c>
      <c r="X5224" s="39" t="e">
        <f>VLOOKUP(A5224,'[1]2019.30'!$A:$B,2,0)</f>
        <v>#N/A</v>
      </c>
      <c r="AJ5224" s="39" t="e">
        <f>VLOOKUP(A5224,[2]修订!$B:$C,2,0)</f>
        <v>#N/A</v>
      </c>
    </row>
    <row r="5225" s="39" customFormat="1" ht="27" spans="1:36">
      <c r="A5225" s="55">
        <v>331513003</v>
      </c>
      <c r="B5225" s="52" t="s">
        <v>8579</v>
      </c>
      <c r="C5225" s="52" t="s">
        <v>8580</v>
      </c>
      <c r="D5225" s="52"/>
      <c r="E5225" s="56" t="s">
        <v>28</v>
      </c>
      <c r="F5225" s="56">
        <v>1160</v>
      </c>
      <c r="G5225" s="52"/>
      <c r="H5225" s="47" t="s">
        <v>40</v>
      </c>
      <c r="I5225" s="44"/>
      <c r="J5225" s="39" t="str">
        <f>VLOOKUP(A5225,'[1]2019.11'!$A:$B,2,0)</f>
        <v>残端修整术</v>
      </c>
      <c r="K5225" s="39">
        <f>IF(B5225=J5225,0,1)</f>
        <v>0</v>
      </c>
      <c r="L5225" s="39" t="s">
        <v>8580</v>
      </c>
      <c r="M5225" s="39">
        <f>IF(C5225=L5225,0,1)</f>
        <v>0</v>
      </c>
      <c r="N5225" s="39" t="e">
        <f>VLOOKUP(A5225,'[1]2019.11'!$A:$D,4,0)</f>
        <v>#REF!</v>
      </c>
      <c r="O5225" s="39" t="e">
        <f>IF(D5225=N5225,0,1)</f>
        <v>#REF!</v>
      </c>
      <c r="P5225" s="39" t="str">
        <f>VLOOKUP(A5225:A5226,'[1]2019.11'!$A:$E,5,0)</f>
        <v>次</v>
      </c>
      <c r="Q5225" s="39">
        <f>IF(E5225=P5225,0,1)</f>
        <v>0</v>
      </c>
      <c r="R5225" s="39">
        <f>VLOOKUP(A5225,'[1]2019.11'!$A:$F,6,0)</f>
        <v>1116</v>
      </c>
      <c r="S5225" s="39">
        <f>IF(F5225=R5225,0,1)</f>
        <v>1</v>
      </c>
      <c r="T5225" s="39">
        <f>VLOOKUP(A5225,'[1]2019.30'!$A:$F,6,0)</f>
        <v>1160</v>
      </c>
      <c r="U5225" s="39">
        <f>IF(F5225=T5225,0,1)</f>
        <v>0</v>
      </c>
      <c r="V5225" s="39">
        <v>0</v>
      </c>
      <c r="W5225" s="39">
        <f>IF(G5225=V5225,0,1)</f>
        <v>0</v>
      </c>
      <c r="X5225" s="39" t="str">
        <f>VLOOKUP(A5225,'[1]2019.30'!$A:$B,2,0)</f>
        <v>残端修整术</v>
      </c>
      <c r="Y5225" s="39">
        <f>IF(B5225=X5225,0,1)</f>
        <v>0</v>
      </c>
      <c r="Z5225" s="39" t="s">
        <v>8580</v>
      </c>
      <c r="AA5225" s="39">
        <f>IF(C5225=Z5225,0,1)</f>
        <v>0</v>
      </c>
      <c r="AB5225" s="39" t="e">
        <f>VLOOKUP(A5225,'[1]2019.30'!$A:$D,4,0)</f>
        <v>#REF!</v>
      </c>
      <c r="AC5225" s="39" t="e">
        <f>IF(D5225=AB5225,0,1)</f>
        <v>#REF!</v>
      </c>
      <c r="AD5225" s="39" t="str">
        <f>VLOOKUP(A5225,'[1]2019.30'!$A:$E,5,0)</f>
        <v>次</v>
      </c>
      <c r="AE5225" s="39">
        <f>IF(E5225=AD5225,0,1)</f>
        <v>0</v>
      </c>
      <c r="AF5225" s="39">
        <f>VLOOKUP(A5225,'[1]2019.30'!$A:$F,6,0)</f>
        <v>1160</v>
      </c>
      <c r="AG5225" s="39">
        <f>IF(F5225=AF5225,0,1)</f>
        <v>0</v>
      </c>
      <c r="AH5225" s="39">
        <v>0</v>
      </c>
      <c r="AI5225" s="39">
        <f>IF(G5225=AH5225,0,1)</f>
        <v>0</v>
      </c>
      <c r="AJ5225" s="39" t="e">
        <f>VLOOKUP(A5225,[2]修订!$B:$C,2,0)</f>
        <v>#N/A</v>
      </c>
    </row>
    <row r="5226" s="39" customFormat="1" spans="1:36">
      <c r="A5226" s="55">
        <v>331513004</v>
      </c>
      <c r="B5226" s="52" t="s">
        <v>8581</v>
      </c>
      <c r="C5226" s="52"/>
      <c r="D5226" s="52"/>
      <c r="E5226" s="56" t="s">
        <v>28</v>
      </c>
      <c r="F5226" s="56">
        <v>1000</v>
      </c>
      <c r="G5226" s="52"/>
      <c r="H5226" s="47"/>
      <c r="I5226" s="44"/>
      <c r="J5226" s="39" t="e">
        <f>VLOOKUP(A5226,'[1]2019.11'!$A:$B,2,0)</f>
        <v>#N/A</v>
      </c>
      <c r="X5226" s="39" t="e">
        <f>VLOOKUP(A5226,'[1]2019.30'!$A:$B,2,0)</f>
        <v>#N/A</v>
      </c>
      <c r="AJ5226" s="39" t="e">
        <f>VLOOKUP(A5226,[2]修订!$B:$C,2,0)</f>
        <v>#N/A</v>
      </c>
    </row>
    <row r="5227" s="39" customFormat="1" spans="1:36">
      <c r="A5227" s="55">
        <v>331513005</v>
      </c>
      <c r="B5227" s="52" t="s">
        <v>8582</v>
      </c>
      <c r="C5227" s="52"/>
      <c r="D5227" s="52"/>
      <c r="E5227" s="56" t="s">
        <v>28</v>
      </c>
      <c r="F5227" s="56">
        <v>1750</v>
      </c>
      <c r="G5227" s="52"/>
      <c r="H5227" s="47"/>
      <c r="I5227" s="44"/>
      <c r="J5227" s="39" t="e">
        <f>VLOOKUP(A5227,'[1]2019.11'!$A:$B,2,0)</f>
        <v>#N/A</v>
      </c>
      <c r="X5227" s="39" t="e">
        <f>VLOOKUP(A5227,'[1]2019.30'!$A:$B,2,0)</f>
        <v>#N/A</v>
      </c>
      <c r="AJ5227" s="39" t="e">
        <f>VLOOKUP(A5227,[2]修订!$B:$C,2,0)</f>
        <v>#N/A</v>
      </c>
    </row>
    <row r="5228" s="39" customFormat="1" spans="1:36">
      <c r="A5228" s="55">
        <v>331513006</v>
      </c>
      <c r="B5228" s="52" t="s">
        <v>8583</v>
      </c>
      <c r="C5228" s="52"/>
      <c r="D5228" s="52"/>
      <c r="E5228" s="56" t="s">
        <v>28</v>
      </c>
      <c r="F5228" s="56">
        <v>2100</v>
      </c>
      <c r="G5228" s="52"/>
      <c r="H5228" s="47" t="s">
        <v>68</v>
      </c>
      <c r="I5228" s="44"/>
      <c r="J5228" s="39" t="e">
        <f>VLOOKUP(A5228,'[1]2019.11'!$A:$B,2,0)</f>
        <v>#N/A</v>
      </c>
      <c r="X5228" s="39" t="str">
        <f>VLOOKUP(A5228,'[1]2019.30'!$A:$B,2,0)</f>
        <v>大腿截肢术</v>
      </c>
      <c r="Y5228" s="39">
        <f t="shared" ref="Y5228:Y5232" si="1191">IF(B5228=X5228,0,1)</f>
        <v>0</v>
      </c>
      <c r="Z5228" s="39">
        <v>0</v>
      </c>
      <c r="AA5228" s="39">
        <f t="shared" ref="AA5228:AA5232" si="1192">IF(C5228=Z5228,0,1)</f>
        <v>0</v>
      </c>
      <c r="AB5228" s="39" t="e">
        <f>VLOOKUP(A5228,'[1]2019.30'!$A:$D,4,0)</f>
        <v>#REF!</v>
      </c>
      <c r="AC5228" s="39" t="e">
        <f t="shared" ref="AC5228:AC5232" si="1193">IF(D5228=AB5228,0,1)</f>
        <v>#REF!</v>
      </c>
      <c r="AD5228" s="39" t="str">
        <f>VLOOKUP(A5228,'[1]2019.30'!$A:$E,5,0)</f>
        <v>次</v>
      </c>
      <c r="AE5228" s="39">
        <f t="shared" ref="AE5228:AE5232" si="1194">IF(E5228=AD5228,0,1)</f>
        <v>0</v>
      </c>
      <c r="AF5228" s="39">
        <f>VLOOKUP(A5228,'[1]2019.30'!$A:$F,6,0)</f>
        <v>2100</v>
      </c>
      <c r="AG5228" s="39">
        <f t="shared" ref="AG5228:AG5232" si="1195">IF(F5228=AF5228,0,1)</f>
        <v>0</v>
      </c>
      <c r="AH5228" s="39">
        <v>0</v>
      </c>
      <c r="AI5228" s="39">
        <f>IF(G5228=AH5228,0,1)</f>
        <v>0</v>
      </c>
      <c r="AJ5228" s="39" t="e">
        <f>VLOOKUP(A5228,[2]修订!$B:$C,2,0)</f>
        <v>#N/A</v>
      </c>
    </row>
    <row r="5229" s="39" customFormat="1" spans="1:36">
      <c r="A5229" s="55">
        <v>331513007</v>
      </c>
      <c r="B5229" s="52" t="s">
        <v>8584</v>
      </c>
      <c r="C5229" s="52"/>
      <c r="D5229" s="52"/>
      <c r="E5229" s="56" t="s">
        <v>28</v>
      </c>
      <c r="F5229" s="56">
        <v>1100</v>
      </c>
      <c r="G5229" s="52"/>
      <c r="H5229" s="47"/>
      <c r="I5229" s="44"/>
      <c r="J5229" s="39" t="e">
        <f>VLOOKUP(A5229,'[1]2019.11'!$A:$B,2,0)</f>
        <v>#N/A</v>
      </c>
      <c r="X5229" s="39" t="e">
        <f>VLOOKUP(A5229,'[1]2019.30'!$A:$B,2,0)</f>
        <v>#N/A</v>
      </c>
      <c r="AJ5229" s="39" t="e">
        <f>VLOOKUP(A5229,[2]修订!$B:$C,2,0)</f>
        <v>#N/A</v>
      </c>
    </row>
    <row r="5230" s="39" customFormat="1" spans="1:36">
      <c r="A5230" s="55">
        <v>331513008</v>
      </c>
      <c r="B5230" s="52" t="s">
        <v>8585</v>
      </c>
      <c r="C5230" s="52"/>
      <c r="D5230" s="52"/>
      <c r="E5230" s="56" t="s">
        <v>28</v>
      </c>
      <c r="F5230" s="56">
        <v>1200</v>
      </c>
      <c r="G5230" s="52"/>
      <c r="H5230" s="47"/>
      <c r="I5230" s="44"/>
      <c r="J5230" s="39" t="e">
        <f>VLOOKUP(A5230,'[1]2019.11'!$A:$B,2,0)</f>
        <v>#N/A</v>
      </c>
      <c r="X5230" s="39" t="e">
        <f>VLOOKUP(A5230,'[1]2019.30'!$A:$B,2,0)</f>
        <v>#N/A</v>
      </c>
      <c r="AJ5230" s="39" t="e">
        <f>VLOOKUP(A5230,[2]修订!$B:$C,2,0)</f>
        <v>#N/A</v>
      </c>
    </row>
    <row r="5231" s="39" customFormat="1" spans="1:36">
      <c r="A5231" s="55">
        <v>331513009</v>
      </c>
      <c r="B5231" s="52" t="s">
        <v>8586</v>
      </c>
      <c r="C5231" s="52" t="s">
        <v>8587</v>
      </c>
      <c r="D5231" s="52"/>
      <c r="E5231" s="56" t="s">
        <v>28</v>
      </c>
      <c r="F5231" s="56">
        <v>680</v>
      </c>
      <c r="G5231" s="52"/>
      <c r="H5231" s="47" t="s">
        <v>68</v>
      </c>
      <c r="I5231" s="44"/>
      <c r="J5231" s="39" t="e">
        <f>VLOOKUP(A5231,'[1]2019.11'!$A:$B,2,0)</f>
        <v>#N/A</v>
      </c>
      <c r="X5231" s="39" t="str">
        <f>VLOOKUP(A5231,'[1]2019.30'!$A:$B,2,0)</f>
        <v>截指术</v>
      </c>
      <c r="Y5231" s="39">
        <f t="shared" si="1191"/>
        <v>0</v>
      </c>
      <c r="Z5231" s="39" t="s">
        <v>8587</v>
      </c>
      <c r="AA5231" s="39">
        <f t="shared" si="1192"/>
        <v>0</v>
      </c>
      <c r="AB5231" s="39" t="e">
        <f>VLOOKUP(A5231,'[1]2019.30'!$A:$D,4,0)</f>
        <v>#REF!</v>
      </c>
      <c r="AC5231" s="39" t="e">
        <f t="shared" si="1193"/>
        <v>#REF!</v>
      </c>
      <c r="AD5231" s="39" t="str">
        <f>VLOOKUP(A5231,'[1]2019.30'!$A:$E,5,0)</f>
        <v>次</v>
      </c>
      <c r="AE5231" s="39">
        <f t="shared" si="1194"/>
        <v>0</v>
      </c>
      <c r="AF5231" s="39">
        <f>VLOOKUP(A5231,'[1]2019.30'!$A:$F,6,0)</f>
        <v>680</v>
      </c>
      <c r="AG5231" s="39">
        <f t="shared" si="1195"/>
        <v>0</v>
      </c>
      <c r="AH5231" s="39">
        <v>0</v>
      </c>
      <c r="AI5231" s="39">
        <f>IF(G5231=AH5231,0,1)</f>
        <v>0</v>
      </c>
      <c r="AJ5231" s="39" t="e">
        <f>VLOOKUP(A5231,[2]修订!$B:$C,2,0)</f>
        <v>#N/A</v>
      </c>
    </row>
    <row r="5232" s="39" customFormat="1" spans="1:36">
      <c r="A5232" s="55">
        <v>331514</v>
      </c>
      <c r="B5232" s="52" t="s">
        <v>8588</v>
      </c>
      <c r="C5232" s="52"/>
      <c r="D5232" s="52"/>
      <c r="E5232" s="56"/>
      <c r="F5232" s="56"/>
      <c r="G5232" s="52"/>
      <c r="H5232" s="47"/>
      <c r="I5232" s="44"/>
      <c r="J5232" s="39" t="e">
        <f>VLOOKUP(A5232,'[1]2019.11'!$A:$B,2,0)</f>
        <v>#N/A</v>
      </c>
      <c r="X5232" s="39" t="str">
        <f>VLOOKUP(A5232,'[1]2019.30'!$A:$B,2,0)</f>
        <v>断肢再植术</v>
      </c>
      <c r="Y5232" s="39">
        <f t="shared" si="1191"/>
        <v>0</v>
      </c>
      <c r="Z5232" s="39">
        <v>0</v>
      </c>
      <c r="AA5232" s="39">
        <f t="shared" si="1192"/>
        <v>0</v>
      </c>
      <c r="AB5232" s="39" t="e">
        <f>VLOOKUP(A5232,'[1]2019.30'!$A:$D,4,0)</f>
        <v>#REF!</v>
      </c>
      <c r="AC5232" s="39" t="e">
        <f t="shared" si="1193"/>
        <v>#REF!</v>
      </c>
      <c r="AD5232" s="39" t="e">
        <f>VLOOKUP(A5232,'[1]2019.30'!$A:$E,5,0)</f>
        <v>#REF!</v>
      </c>
      <c r="AE5232" s="39" t="e">
        <f t="shared" si="1194"/>
        <v>#REF!</v>
      </c>
      <c r="AF5232" s="39" t="e">
        <f>VLOOKUP(A5232,'[1]2019.30'!$A:$F,6,0)</f>
        <v>#REF!</v>
      </c>
      <c r="AG5232" s="39" t="e">
        <f t="shared" si="1195"/>
        <v>#REF!</v>
      </c>
      <c r="AH5232" s="39">
        <v>0</v>
      </c>
      <c r="AI5232" s="39">
        <f>IF(G5232=AH5232,0,1)</f>
        <v>0</v>
      </c>
      <c r="AJ5232" s="39" t="e">
        <f>VLOOKUP(A5232,[2]修订!$B:$C,2,0)</f>
        <v>#N/A</v>
      </c>
    </row>
    <row r="5233" s="39" customFormat="1" spans="1:36">
      <c r="A5233" s="55">
        <v>331514001</v>
      </c>
      <c r="B5233" s="52" t="s">
        <v>8588</v>
      </c>
      <c r="C5233" s="52"/>
      <c r="D5233" s="52"/>
      <c r="E5233" s="56" t="s">
        <v>8589</v>
      </c>
      <c r="F5233" s="56">
        <v>2250</v>
      </c>
      <c r="G5233" s="52" t="s">
        <v>8590</v>
      </c>
      <c r="H5233" s="47"/>
      <c r="I5233" s="44"/>
      <c r="J5233" s="39" t="e">
        <f>VLOOKUP(A5233,'[1]2019.11'!$A:$B,2,0)</f>
        <v>#N/A</v>
      </c>
      <c r="X5233" s="39" t="e">
        <f>VLOOKUP(A5233,'[1]2019.30'!$A:$B,2,0)</f>
        <v>#N/A</v>
      </c>
      <c r="AJ5233" s="39" t="e">
        <f>VLOOKUP(A5233,[2]修订!$B:$C,2,0)</f>
        <v>#N/A</v>
      </c>
    </row>
    <row r="5234" s="39" customFormat="1" spans="1:36">
      <c r="A5234" s="55">
        <v>331514002</v>
      </c>
      <c r="B5234" s="52" t="s">
        <v>8591</v>
      </c>
      <c r="C5234" s="52" t="s">
        <v>8592</v>
      </c>
      <c r="D5234" s="52"/>
      <c r="E5234" s="56" t="s">
        <v>8593</v>
      </c>
      <c r="F5234" s="56">
        <v>2250</v>
      </c>
      <c r="G5234" s="52" t="s">
        <v>8594</v>
      </c>
      <c r="H5234" s="47" t="s">
        <v>68</v>
      </c>
      <c r="I5234" s="44"/>
      <c r="J5234" s="39" t="e">
        <f>VLOOKUP(A5234,'[1]2019.11'!$A:$B,2,0)</f>
        <v>#N/A</v>
      </c>
      <c r="X5234" s="39" t="str">
        <f>VLOOKUP(A5234,'[1]2019.30'!$A:$B,2,0)</f>
        <v>断指再植术</v>
      </c>
      <c r="Y5234" s="39">
        <f t="shared" ref="Y5234:Y5237" si="1196">IF(B5234=X5234,0,1)</f>
        <v>0</v>
      </c>
      <c r="Z5234" s="39" t="s">
        <v>8592</v>
      </c>
      <c r="AA5234" s="39">
        <f t="shared" ref="AA5234:AA5237" si="1197">IF(C5234=Z5234,0,1)</f>
        <v>0</v>
      </c>
      <c r="AB5234" s="39" t="e">
        <f>VLOOKUP(A5234,'[1]2019.30'!$A:$D,4,0)</f>
        <v>#REF!</v>
      </c>
      <c r="AC5234" s="39" t="e">
        <f t="shared" ref="AC5234:AC5237" si="1198">IF(D5234=AB5234,0,1)</f>
        <v>#REF!</v>
      </c>
      <c r="AD5234" s="39" t="str">
        <f>VLOOKUP(A5234,'[1]2019.30'!$A:$E,5,0)</f>
        <v>每指(趾)</v>
      </c>
      <c r="AE5234" s="39">
        <f t="shared" ref="AE5234:AE5237" si="1199">IF(E5234=AD5234,0,1)</f>
        <v>0</v>
      </c>
      <c r="AF5234" s="39">
        <f>VLOOKUP(A5234,'[1]2019.30'!$A:$F,6,0)</f>
        <v>2250</v>
      </c>
      <c r="AG5234" s="39">
        <f t="shared" ref="AG5234:AG5237" si="1200">IF(F5234=AF5234,0,1)</f>
        <v>0</v>
      </c>
      <c r="AH5234" s="39" t="s">
        <v>8594</v>
      </c>
      <c r="AI5234" s="39">
        <f>IF(G5234=AH5234,0,1)</f>
        <v>0</v>
      </c>
      <c r="AJ5234" s="39" t="e">
        <f>VLOOKUP(A5234,[2]修订!$B:$C,2,0)</f>
        <v>#N/A</v>
      </c>
    </row>
    <row r="5235" s="39" customFormat="1" ht="36" spans="1:36">
      <c r="A5235" s="55">
        <v>331514003</v>
      </c>
      <c r="B5235" s="52" t="s">
        <v>8595</v>
      </c>
      <c r="C5235" s="52" t="s">
        <v>8596</v>
      </c>
      <c r="D5235" s="52"/>
      <c r="E5235" s="56" t="s">
        <v>8597</v>
      </c>
      <c r="F5235" s="56" t="s">
        <v>48</v>
      </c>
      <c r="G5235" s="52"/>
      <c r="H5235" s="47" t="s">
        <v>81</v>
      </c>
      <c r="I5235" s="44"/>
      <c r="J5235" s="39" t="e">
        <f>VLOOKUP(A5235,'[1]2019.11'!$A:$B,2,0)</f>
        <v>#N/A</v>
      </c>
      <c r="X5235" s="39" t="e">
        <f>VLOOKUP(A5235,'[1]2019.30'!$A:$B,2,0)</f>
        <v>#N/A</v>
      </c>
      <c r="AJ5235" s="39" t="e">
        <f>VLOOKUP(A5235,[2]修订!$B:$C,2,0)</f>
        <v>#N/A</v>
      </c>
    </row>
    <row r="5236" s="39" customFormat="1" spans="1:36">
      <c r="A5236" s="55">
        <v>331515</v>
      </c>
      <c r="B5236" s="52" t="s">
        <v>8598</v>
      </c>
      <c r="C5236" s="52"/>
      <c r="D5236" s="52"/>
      <c r="E5236" s="56"/>
      <c r="F5236" s="56"/>
      <c r="G5236" s="52"/>
      <c r="H5236" s="47"/>
      <c r="I5236" s="44"/>
      <c r="J5236" s="39" t="str">
        <f>VLOOKUP(A5236,'[1]2019.11'!$A:$B,2,0)</f>
        <v>手部骨折手术</v>
      </c>
      <c r="K5236" s="39">
        <f>IF(B5236=J5236,0,1)</f>
        <v>0</v>
      </c>
      <c r="L5236" s="39">
        <v>0</v>
      </c>
      <c r="M5236" s="39">
        <f>IF(C5236=L5236,0,1)</f>
        <v>0</v>
      </c>
      <c r="N5236" s="39" t="e">
        <f>VLOOKUP(A5236,'[1]2019.11'!$A:$D,4,0)</f>
        <v>#REF!</v>
      </c>
      <c r="O5236" s="39" t="e">
        <f>IF(D5236=N5236,0,1)</f>
        <v>#REF!</v>
      </c>
      <c r="P5236" s="39" t="e">
        <f>VLOOKUP(A5236:A5237,'[1]2019.11'!$A:$E,5,0)</f>
        <v>#REF!</v>
      </c>
      <c r="Q5236" s="39" t="e">
        <f>IF(E5236=P5236,0,1)</f>
        <v>#REF!</v>
      </c>
      <c r="R5236" s="39" t="e">
        <f>VLOOKUP(A5236,'[1]2019.11'!$A:$F,6,0)</f>
        <v>#REF!</v>
      </c>
      <c r="S5236" s="39" t="e">
        <f>IF(F5236=R5236,0,1)</f>
        <v>#REF!</v>
      </c>
      <c r="V5236" s="39">
        <v>0</v>
      </c>
      <c r="W5236" s="39">
        <f>IF(G5236=V5236,0,1)</f>
        <v>0</v>
      </c>
      <c r="X5236" s="39" t="str">
        <f>VLOOKUP(A5236,'[1]2019.30'!$A:$B,2,0)</f>
        <v>手部骨折手术</v>
      </c>
      <c r="Y5236" s="39">
        <f t="shared" si="1196"/>
        <v>0</v>
      </c>
      <c r="Z5236" s="39">
        <v>0</v>
      </c>
      <c r="AA5236" s="39">
        <f t="shared" si="1197"/>
        <v>0</v>
      </c>
      <c r="AB5236" s="39" t="e">
        <f>VLOOKUP(A5236,'[1]2019.30'!$A:$D,4,0)</f>
        <v>#REF!</v>
      </c>
      <c r="AC5236" s="39" t="e">
        <f t="shared" si="1198"/>
        <v>#REF!</v>
      </c>
      <c r="AD5236" s="39" t="e">
        <f>VLOOKUP(A5236,'[1]2019.30'!$A:$E,5,0)</f>
        <v>#REF!</v>
      </c>
      <c r="AE5236" s="39" t="e">
        <f t="shared" si="1199"/>
        <v>#REF!</v>
      </c>
      <c r="AF5236" s="39" t="e">
        <f>VLOOKUP(A5236,'[1]2019.30'!$A:$F,6,0)</f>
        <v>#REF!</v>
      </c>
      <c r="AG5236" s="39" t="e">
        <f t="shared" si="1200"/>
        <v>#REF!</v>
      </c>
      <c r="AH5236" s="39">
        <v>0</v>
      </c>
      <c r="AI5236" s="39">
        <f>IF(G5236=AH5236,0,1)</f>
        <v>0</v>
      </c>
      <c r="AJ5236" s="39" t="e">
        <f>VLOOKUP(A5236,[2]修订!$B:$C,2,0)</f>
        <v>#N/A</v>
      </c>
    </row>
    <row r="5237" s="39" customFormat="1" ht="27" spans="1:36">
      <c r="A5237" s="55">
        <v>331515001</v>
      </c>
      <c r="B5237" s="52" t="s">
        <v>8599</v>
      </c>
      <c r="C5237" s="52"/>
      <c r="D5237" s="52"/>
      <c r="E5237" s="56" t="s">
        <v>28</v>
      </c>
      <c r="F5237" s="56">
        <v>1250</v>
      </c>
      <c r="G5237" s="52" t="s">
        <v>8600</v>
      </c>
      <c r="H5237" s="47" t="s">
        <v>40</v>
      </c>
      <c r="I5237" s="44"/>
      <c r="J5237" s="39" t="str">
        <f>VLOOKUP(A5237,'[1]2019.11'!$A:$B,2,0)</f>
        <v>手部掌指骨骨折切开复位内固定术</v>
      </c>
      <c r="K5237" s="39">
        <f>IF(B5237=J5237,0,1)</f>
        <v>0</v>
      </c>
      <c r="L5237" s="39">
        <v>0</v>
      </c>
      <c r="M5237" s="39">
        <f>IF(C5237=L5237,0,1)</f>
        <v>0</v>
      </c>
      <c r="N5237" s="39" t="e">
        <f>VLOOKUP(A5237,'[1]2019.11'!$A:$D,4,0)</f>
        <v>#REF!</v>
      </c>
      <c r="O5237" s="39" t="e">
        <f>IF(D5237=N5237,0,1)</f>
        <v>#REF!</v>
      </c>
      <c r="P5237" s="39" t="str">
        <f>VLOOKUP(A5237:A5238,'[1]2019.11'!$A:$E,5,0)</f>
        <v>次</v>
      </c>
      <c r="Q5237" s="39">
        <f>IF(E5237=P5237,0,1)</f>
        <v>0</v>
      </c>
      <c r="R5237" s="39">
        <f>VLOOKUP(A5237,'[1]2019.11'!$A:$F,6,0)</f>
        <v>1200</v>
      </c>
      <c r="S5237" s="39">
        <f>IF(F5237=R5237,0,1)</f>
        <v>1</v>
      </c>
      <c r="T5237" s="39">
        <f>VLOOKUP(A5237,'[1]2019.30'!$A:$F,6,0)</f>
        <v>1250</v>
      </c>
      <c r="U5237" s="39">
        <f>IF(F5237=T5237,0,1)</f>
        <v>0</v>
      </c>
      <c r="V5237" s="39" t="s">
        <v>8600</v>
      </c>
      <c r="W5237" s="39">
        <f>IF(G5237=V5237,0,1)</f>
        <v>0</v>
      </c>
      <c r="X5237" s="39" t="str">
        <f>VLOOKUP(A5237,'[1]2019.30'!$A:$B,2,0)</f>
        <v>手部掌指骨骨折切开复位内固定术</v>
      </c>
      <c r="Y5237" s="39">
        <f t="shared" si="1196"/>
        <v>0</v>
      </c>
      <c r="Z5237" s="39">
        <v>0</v>
      </c>
      <c r="AA5237" s="39">
        <f t="shared" si="1197"/>
        <v>0</v>
      </c>
      <c r="AB5237" s="39" t="e">
        <f>VLOOKUP(A5237,'[1]2019.30'!$A:$D,4,0)</f>
        <v>#REF!</v>
      </c>
      <c r="AC5237" s="39" t="e">
        <f t="shared" si="1198"/>
        <v>#REF!</v>
      </c>
      <c r="AD5237" s="39" t="str">
        <f>VLOOKUP(A5237,'[1]2019.30'!$A:$E,5,0)</f>
        <v>次</v>
      </c>
      <c r="AE5237" s="39">
        <f t="shared" si="1199"/>
        <v>0</v>
      </c>
      <c r="AF5237" s="39">
        <f>VLOOKUP(A5237,'[1]2019.30'!$A:$F,6,0)</f>
        <v>1250</v>
      </c>
      <c r="AG5237" s="39">
        <f t="shared" si="1200"/>
        <v>0</v>
      </c>
      <c r="AH5237" s="39" t="s">
        <v>8600</v>
      </c>
      <c r="AI5237" s="39">
        <f>IF(G5237=AH5237,0,1)</f>
        <v>0</v>
      </c>
      <c r="AJ5237" s="39" t="e">
        <f>VLOOKUP(A5237,[2]修订!$B:$C,2,0)</f>
        <v>#N/A</v>
      </c>
    </row>
    <row r="5238" s="39" customFormat="1" ht="24" spans="1:36">
      <c r="A5238" s="55">
        <v>331515002</v>
      </c>
      <c r="B5238" s="52" t="s">
        <v>8601</v>
      </c>
      <c r="C5238" s="52"/>
      <c r="D5238" s="52"/>
      <c r="E5238" s="56" t="s">
        <v>28</v>
      </c>
      <c r="F5238" s="56">
        <v>1100</v>
      </c>
      <c r="G5238" s="52" t="s">
        <v>8600</v>
      </c>
      <c r="H5238" s="47"/>
      <c r="I5238" s="44"/>
      <c r="J5238" s="39" t="e">
        <f>VLOOKUP(A5238,'[1]2019.11'!$A:$B,2,0)</f>
        <v>#N/A</v>
      </c>
      <c r="X5238" s="39" t="e">
        <f>VLOOKUP(A5238,'[1]2019.30'!$A:$B,2,0)</f>
        <v>#N/A</v>
      </c>
      <c r="AJ5238" s="39" t="e">
        <f>VLOOKUP(A5238,[2]修订!$B:$C,2,0)</f>
        <v>#N/A</v>
      </c>
    </row>
    <row r="5239" s="39" customFormat="1" ht="24" spans="1:36">
      <c r="A5239" s="55">
        <v>331515003</v>
      </c>
      <c r="B5239" s="52" t="s">
        <v>8602</v>
      </c>
      <c r="C5239" s="52"/>
      <c r="D5239" s="52"/>
      <c r="E5239" s="56" t="s">
        <v>28</v>
      </c>
      <c r="F5239" s="56">
        <v>1100</v>
      </c>
      <c r="G5239" s="52"/>
      <c r="H5239" s="47"/>
      <c r="I5239" s="44"/>
      <c r="J5239" s="39" t="e">
        <f>VLOOKUP(A5239,'[1]2019.11'!$A:$B,2,0)</f>
        <v>#N/A</v>
      </c>
      <c r="X5239" s="39" t="e">
        <f>VLOOKUP(A5239,'[1]2019.30'!$A:$B,2,0)</f>
        <v>#N/A</v>
      </c>
      <c r="AJ5239" s="39" t="e">
        <f>VLOOKUP(A5239,[2]修订!$B:$C,2,0)</f>
        <v>#N/A</v>
      </c>
    </row>
    <row r="5240" s="39" customFormat="1" ht="24" spans="1:36">
      <c r="A5240" s="55">
        <v>331515004</v>
      </c>
      <c r="B5240" s="52" t="s">
        <v>8603</v>
      </c>
      <c r="C5240" s="52"/>
      <c r="D5240" s="52"/>
      <c r="E5240" s="56" t="s">
        <v>28</v>
      </c>
      <c r="F5240" s="56">
        <v>1100</v>
      </c>
      <c r="G5240" s="52"/>
      <c r="H5240" s="47"/>
      <c r="I5240" s="44"/>
      <c r="J5240" s="39" t="e">
        <f>VLOOKUP(A5240,'[1]2019.11'!$A:$B,2,0)</f>
        <v>#N/A</v>
      </c>
      <c r="X5240" s="39" t="e">
        <f>VLOOKUP(A5240,'[1]2019.30'!$A:$B,2,0)</f>
        <v>#N/A</v>
      </c>
      <c r="AJ5240" s="39" t="e">
        <f>VLOOKUP(A5240,[2]修订!$B:$C,2,0)</f>
        <v>#N/A</v>
      </c>
    </row>
    <row r="5241" s="39" customFormat="1" ht="24" spans="1:36">
      <c r="A5241" s="55">
        <v>331515005</v>
      </c>
      <c r="B5241" s="52" t="s">
        <v>8604</v>
      </c>
      <c r="C5241" s="52"/>
      <c r="D5241" s="52"/>
      <c r="E5241" s="56" t="s">
        <v>28</v>
      </c>
      <c r="F5241" s="56">
        <v>1100</v>
      </c>
      <c r="G5241" s="52"/>
      <c r="H5241" s="47"/>
      <c r="I5241" s="44"/>
      <c r="J5241" s="39" t="e">
        <f>VLOOKUP(A5241,'[1]2019.11'!$A:$B,2,0)</f>
        <v>#N/A</v>
      </c>
      <c r="X5241" s="39" t="e">
        <f>VLOOKUP(A5241,'[1]2019.30'!$A:$B,2,0)</f>
        <v>#N/A</v>
      </c>
      <c r="AJ5241" s="39" t="e">
        <f>VLOOKUP(A5241,[2]修订!$B:$C,2,0)</f>
        <v>#N/A</v>
      </c>
    </row>
    <row r="5242" s="39" customFormat="1" ht="24" spans="1:36">
      <c r="A5242" s="55">
        <v>331515006</v>
      </c>
      <c r="B5242" s="52" t="s">
        <v>8605</v>
      </c>
      <c r="C5242" s="52"/>
      <c r="D5242" s="52"/>
      <c r="E5242" s="56" t="s">
        <v>28</v>
      </c>
      <c r="F5242" s="56">
        <v>1100</v>
      </c>
      <c r="G5242" s="52"/>
      <c r="H5242" s="47"/>
      <c r="I5242" s="44"/>
      <c r="J5242" s="39" t="e">
        <f>VLOOKUP(A5242,'[1]2019.11'!$A:$B,2,0)</f>
        <v>#N/A</v>
      </c>
      <c r="X5242" s="39" t="e">
        <f>VLOOKUP(A5242,'[1]2019.30'!$A:$B,2,0)</f>
        <v>#N/A</v>
      </c>
      <c r="AJ5242" s="39" t="e">
        <f>VLOOKUP(A5242,[2]修订!$B:$C,2,0)</f>
        <v>#N/A</v>
      </c>
    </row>
    <row r="5243" s="39" customFormat="1" spans="1:36">
      <c r="A5243" s="55">
        <v>331515007</v>
      </c>
      <c r="B5243" s="52" t="s">
        <v>8606</v>
      </c>
      <c r="C5243" s="52"/>
      <c r="D5243" s="52"/>
      <c r="E5243" s="56" t="s">
        <v>28</v>
      </c>
      <c r="F5243" s="56">
        <v>1100</v>
      </c>
      <c r="G5243" s="52"/>
      <c r="H5243" s="47"/>
      <c r="I5243" s="44"/>
      <c r="J5243" s="39" t="e">
        <f>VLOOKUP(A5243,'[1]2019.11'!$A:$B,2,0)</f>
        <v>#N/A</v>
      </c>
      <c r="X5243" s="39" t="e">
        <f>VLOOKUP(A5243,'[1]2019.30'!$A:$B,2,0)</f>
        <v>#N/A</v>
      </c>
      <c r="AJ5243" s="39" t="e">
        <f>VLOOKUP(A5243,[2]修订!$B:$C,2,0)</f>
        <v>#N/A</v>
      </c>
    </row>
    <row r="5244" s="39" customFormat="1" ht="24" spans="1:36">
      <c r="A5244" s="55">
        <v>331515008</v>
      </c>
      <c r="B5244" s="52" t="s">
        <v>8607</v>
      </c>
      <c r="C5244" s="52"/>
      <c r="D5244" s="52"/>
      <c r="E5244" s="56" t="s">
        <v>28</v>
      </c>
      <c r="F5244" s="56">
        <v>1100</v>
      </c>
      <c r="G5244" s="52"/>
      <c r="H5244" s="47"/>
      <c r="I5244" s="44"/>
      <c r="J5244" s="39" t="e">
        <f>VLOOKUP(A5244,'[1]2019.11'!$A:$B,2,0)</f>
        <v>#N/A</v>
      </c>
      <c r="X5244" s="39" t="e">
        <f>VLOOKUP(A5244,'[1]2019.30'!$A:$B,2,0)</f>
        <v>#N/A</v>
      </c>
      <c r="AJ5244" s="39" t="e">
        <f>VLOOKUP(A5244,[2]修订!$B:$C,2,0)</f>
        <v>#N/A</v>
      </c>
    </row>
    <row r="5245" s="39" customFormat="1" ht="24" spans="1:36">
      <c r="A5245" s="55">
        <v>331515009</v>
      </c>
      <c r="B5245" s="52" t="s">
        <v>8608</v>
      </c>
      <c r="C5245" s="52"/>
      <c r="D5245" s="52"/>
      <c r="E5245" s="56" t="s">
        <v>28</v>
      </c>
      <c r="F5245" s="56">
        <v>950</v>
      </c>
      <c r="G5245" s="52"/>
      <c r="H5245" s="47"/>
      <c r="I5245" s="44"/>
      <c r="J5245" s="39" t="e">
        <f>VLOOKUP(A5245,'[1]2019.11'!$A:$B,2,0)</f>
        <v>#N/A</v>
      </c>
      <c r="X5245" s="39" t="e">
        <f>VLOOKUP(A5245,'[1]2019.30'!$A:$B,2,0)</f>
        <v>#N/A</v>
      </c>
      <c r="AJ5245" s="39" t="e">
        <f>VLOOKUP(A5245,[2]修订!$B:$C,2,0)</f>
        <v>#N/A</v>
      </c>
    </row>
    <row r="5246" s="39" customFormat="1" spans="1:36">
      <c r="A5246" s="55">
        <v>331515010</v>
      </c>
      <c r="B5246" s="52" t="s">
        <v>8609</v>
      </c>
      <c r="C5246" s="52"/>
      <c r="D5246" s="52"/>
      <c r="E5246" s="56" t="s">
        <v>507</v>
      </c>
      <c r="F5246" s="56">
        <v>1300</v>
      </c>
      <c r="G5246" s="52"/>
      <c r="H5246" s="47"/>
      <c r="I5246" s="44"/>
      <c r="J5246" s="39" t="e">
        <f>VLOOKUP(A5246,'[1]2019.11'!$A:$B,2,0)</f>
        <v>#N/A</v>
      </c>
      <c r="X5246" s="39" t="e">
        <f>VLOOKUP(A5246,'[1]2019.30'!$A:$B,2,0)</f>
        <v>#N/A</v>
      </c>
      <c r="AJ5246" s="39" t="e">
        <f>VLOOKUP(A5246,[2]修订!$B:$C,2,0)</f>
        <v>#N/A</v>
      </c>
    </row>
    <row r="5247" s="39" customFormat="1" spans="1:36">
      <c r="A5247" s="55">
        <v>331516</v>
      </c>
      <c r="B5247" s="52" t="s">
        <v>8610</v>
      </c>
      <c r="C5247" s="52"/>
      <c r="D5247" s="52"/>
      <c r="E5247" s="56"/>
      <c r="F5247" s="56"/>
      <c r="G5247" s="52"/>
      <c r="H5247" s="47"/>
      <c r="I5247" s="44"/>
      <c r="J5247" s="39" t="e">
        <f>VLOOKUP(A5247,'[1]2019.11'!$A:$B,2,0)</f>
        <v>#N/A</v>
      </c>
      <c r="X5247" s="39" t="e">
        <f>VLOOKUP(A5247,'[1]2019.30'!$A:$B,2,0)</f>
        <v>#N/A</v>
      </c>
      <c r="AJ5247" s="39" t="e">
        <f>VLOOKUP(A5247,[2]修订!$B:$C,2,0)</f>
        <v>#N/A</v>
      </c>
    </row>
    <row r="5248" s="39" customFormat="1" ht="24" spans="1:36">
      <c r="A5248" s="55">
        <v>331516001</v>
      </c>
      <c r="B5248" s="52" t="s">
        <v>8611</v>
      </c>
      <c r="C5248" s="52" t="s">
        <v>8612</v>
      </c>
      <c r="D5248" s="52"/>
      <c r="E5248" s="56" t="s">
        <v>28</v>
      </c>
      <c r="F5248" s="56">
        <v>930</v>
      </c>
      <c r="G5248" s="52" t="s">
        <v>8613</v>
      </c>
      <c r="H5248" s="47"/>
      <c r="I5248" s="44"/>
      <c r="J5248" s="39" t="e">
        <f>VLOOKUP(A5248,'[1]2019.11'!$A:$B,2,0)</f>
        <v>#N/A</v>
      </c>
      <c r="X5248" s="39" t="e">
        <f>VLOOKUP(A5248,'[1]2019.30'!$A:$B,2,0)</f>
        <v>#N/A</v>
      </c>
      <c r="AJ5248" s="39" t="e">
        <f>VLOOKUP(A5248,[2]修订!$B:$C,2,0)</f>
        <v>#N/A</v>
      </c>
    </row>
    <row r="5249" s="39" customFormat="1" spans="1:36">
      <c r="A5249" s="55">
        <v>331517</v>
      </c>
      <c r="B5249" s="52" t="s">
        <v>8614</v>
      </c>
      <c r="C5249" s="52"/>
      <c r="D5249" s="52"/>
      <c r="E5249" s="56"/>
      <c r="F5249" s="56"/>
      <c r="G5249" s="52"/>
      <c r="H5249" s="47"/>
      <c r="I5249" s="44"/>
      <c r="J5249" s="39" t="e">
        <f>VLOOKUP(A5249,'[1]2019.11'!$A:$B,2,0)</f>
        <v>#N/A</v>
      </c>
      <c r="X5249" s="39" t="str">
        <f>VLOOKUP(A5249,'[1]2019.30'!$A:$B,2,0)</f>
        <v>手部关节融合术</v>
      </c>
      <c r="Y5249" s="39">
        <f t="shared" ref="Y5249:Y5254" si="1201">IF(B5249=X5249,0,1)</f>
        <v>0</v>
      </c>
      <c r="Z5249" s="39">
        <v>0</v>
      </c>
      <c r="AA5249" s="39">
        <f t="shared" ref="AA5249:AA5254" si="1202">IF(C5249=Z5249,0,1)</f>
        <v>0</v>
      </c>
      <c r="AB5249" s="39" t="e">
        <f>VLOOKUP(A5249,'[1]2019.30'!$A:$D,4,0)</f>
        <v>#REF!</v>
      </c>
      <c r="AC5249" s="39" t="e">
        <f t="shared" ref="AC5249:AC5254" si="1203">IF(D5249=AB5249,0,1)</f>
        <v>#REF!</v>
      </c>
      <c r="AD5249" s="39" t="e">
        <f>VLOOKUP(A5249,'[1]2019.30'!$A:$E,5,0)</f>
        <v>#REF!</v>
      </c>
      <c r="AE5249" s="39" t="e">
        <f t="shared" ref="AE5249:AE5254" si="1204">IF(E5249=AD5249,0,1)</f>
        <v>#REF!</v>
      </c>
      <c r="AF5249" s="39" t="e">
        <f>VLOOKUP(A5249,'[1]2019.30'!$A:$F,6,0)</f>
        <v>#REF!</v>
      </c>
      <c r="AG5249" s="39" t="e">
        <f t="shared" ref="AG5249:AG5254" si="1205">IF(F5249=AF5249,0,1)</f>
        <v>#REF!</v>
      </c>
      <c r="AH5249" s="39">
        <v>0</v>
      </c>
      <c r="AI5249" s="39">
        <f>IF(G5249=AH5249,0,1)</f>
        <v>0</v>
      </c>
      <c r="AJ5249" s="39" t="e">
        <f>VLOOKUP(A5249,[2]修订!$B:$C,2,0)</f>
        <v>#N/A</v>
      </c>
    </row>
    <row r="5250" s="39" customFormat="1" spans="1:36">
      <c r="A5250" s="55">
        <v>331517001</v>
      </c>
      <c r="B5250" s="52" t="s">
        <v>8615</v>
      </c>
      <c r="C5250" s="52"/>
      <c r="D5250" s="52"/>
      <c r="E5250" s="56" t="s">
        <v>28</v>
      </c>
      <c r="F5250" s="56">
        <v>930</v>
      </c>
      <c r="G5250" s="52"/>
      <c r="H5250" s="47"/>
      <c r="I5250" s="44"/>
      <c r="J5250" s="39" t="e">
        <f>VLOOKUP(A5250,'[1]2019.11'!$A:$B,2,0)</f>
        <v>#N/A</v>
      </c>
      <c r="X5250" s="39" t="e">
        <f>VLOOKUP(A5250,'[1]2019.30'!$A:$B,2,0)</f>
        <v>#N/A</v>
      </c>
      <c r="AJ5250" s="39" t="e">
        <f>VLOOKUP(A5250,[2]修订!$B:$C,2,0)</f>
        <v>#N/A</v>
      </c>
    </row>
    <row r="5251" s="39" customFormat="1" spans="1:36">
      <c r="A5251" s="55">
        <v>331517002</v>
      </c>
      <c r="B5251" s="52" t="s">
        <v>8616</v>
      </c>
      <c r="C5251" s="52"/>
      <c r="D5251" s="52"/>
      <c r="E5251" s="56" t="s">
        <v>28</v>
      </c>
      <c r="F5251" s="56">
        <v>740</v>
      </c>
      <c r="G5251" s="52"/>
      <c r="H5251" s="47"/>
      <c r="I5251" s="44"/>
      <c r="J5251" s="39" t="e">
        <f>VLOOKUP(A5251,'[1]2019.11'!$A:$B,2,0)</f>
        <v>#N/A</v>
      </c>
      <c r="X5251" s="39" t="e">
        <f>VLOOKUP(A5251,'[1]2019.30'!$A:$B,2,0)</f>
        <v>#N/A</v>
      </c>
      <c r="AJ5251" s="39" t="e">
        <f>VLOOKUP(A5251,[2]修订!$B:$C,2,0)</f>
        <v>#N/A</v>
      </c>
    </row>
    <row r="5252" s="39" customFormat="1" spans="1:36">
      <c r="A5252" s="55">
        <v>331517003</v>
      </c>
      <c r="B5252" s="52" t="s">
        <v>8617</v>
      </c>
      <c r="C5252" s="52"/>
      <c r="D5252" s="52"/>
      <c r="E5252" s="56" t="s">
        <v>28</v>
      </c>
      <c r="F5252" s="56">
        <v>910</v>
      </c>
      <c r="G5252" s="52" t="s">
        <v>8618</v>
      </c>
      <c r="H5252" s="47" t="s">
        <v>68</v>
      </c>
      <c r="I5252" s="44"/>
      <c r="J5252" s="39" t="e">
        <f>VLOOKUP(A5252,'[1]2019.11'!$A:$B,2,0)</f>
        <v>#N/A</v>
      </c>
      <c r="X5252" s="39" t="str">
        <f>VLOOKUP(A5252,'[1]2019.30'!$A:$B,2,0)</f>
        <v>指间关节融合术</v>
      </c>
      <c r="Y5252" s="39">
        <f t="shared" si="1201"/>
        <v>0</v>
      </c>
      <c r="Z5252" s="39">
        <v>0</v>
      </c>
      <c r="AA5252" s="39">
        <f t="shared" si="1202"/>
        <v>0</v>
      </c>
      <c r="AB5252" s="39" t="e">
        <f>VLOOKUP(A5252,'[1]2019.30'!$A:$D,4,0)</f>
        <v>#REF!</v>
      </c>
      <c r="AC5252" s="39" t="e">
        <f t="shared" si="1203"/>
        <v>#REF!</v>
      </c>
      <c r="AD5252" s="39" t="str">
        <f>VLOOKUP(A5252,'[1]2019.30'!$A:$E,5,0)</f>
        <v>次</v>
      </c>
      <c r="AE5252" s="39">
        <f t="shared" si="1204"/>
        <v>0</v>
      </c>
      <c r="AF5252" s="39">
        <f>VLOOKUP(A5252,'[1]2019.30'!$A:$F,6,0)</f>
        <v>910</v>
      </c>
      <c r="AG5252" s="39">
        <f t="shared" si="1205"/>
        <v>0</v>
      </c>
      <c r="AH5252" s="39" t="s">
        <v>8618</v>
      </c>
      <c r="AI5252" s="39">
        <f>IF(G5252=AH5252,0,1)</f>
        <v>0</v>
      </c>
      <c r="AJ5252" s="39" t="e">
        <f>VLOOKUP(A5252,[2]修订!$B:$C,2,0)</f>
        <v>#N/A</v>
      </c>
    </row>
    <row r="5253" s="39" customFormat="1" spans="1:36">
      <c r="A5253" s="55">
        <v>331517004</v>
      </c>
      <c r="B5253" s="52" t="s">
        <v>8619</v>
      </c>
      <c r="C5253" s="52" t="s">
        <v>8620</v>
      </c>
      <c r="D5253" s="52"/>
      <c r="E5253" s="56" t="s">
        <v>28</v>
      </c>
      <c r="F5253" s="56">
        <v>1300</v>
      </c>
      <c r="G5253" s="52"/>
      <c r="H5253" s="47"/>
      <c r="I5253" s="44"/>
      <c r="J5253" s="39" t="e">
        <f>VLOOKUP(A5253,'[1]2019.11'!$A:$B,2,0)</f>
        <v>#N/A</v>
      </c>
      <c r="X5253" s="39" t="e">
        <f>VLOOKUP(A5253,'[1]2019.30'!$A:$B,2,0)</f>
        <v>#N/A</v>
      </c>
      <c r="AJ5253" s="39" t="e">
        <f>VLOOKUP(A5253,[2]修订!$B:$C,2,0)</f>
        <v>#N/A</v>
      </c>
    </row>
    <row r="5254" s="39" customFormat="1" spans="1:36">
      <c r="A5254" s="55">
        <v>331518</v>
      </c>
      <c r="B5254" s="52" t="s">
        <v>8621</v>
      </c>
      <c r="C5254" s="52"/>
      <c r="D5254" s="52"/>
      <c r="E5254" s="56"/>
      <c r="F5254" s="56"/>
      <c r="G5254" s="52"/>
      <c r="H5254" s="47"/>
      <c r="I5254" s="44"/>
      <c r="J5254" s="39" t="e">
        <f>VLOOKUP(A5254,'[1]2019.11'!$A:$B,2,0)</f>
        <v>#N/A</v>
      </c>
      <c r="X5254" s="39" t="str">
        <f>VLOOKUP(A5254,'[1]2019.30'!$A:$B,2,0)</f>
        <v>手部骨切除术</v>
      </c>
      <c r="Y5254" s="39">
        <f t="shared" si="1201"/>
        <v>0</v>
      </c>
      <c r="Z5254" s="39">
        <v>0</v>
      </c>
      <c r="AA5254" s="39">
        <f t="shared" si="1202"/>
        <v>0</v>
      </c>
      <c r="AB5254" s="39" t="e">
        <f>VLOOKUP(A5254,'[1]2019.30'!$A:$D,4,0)</f>
        <v>#REF!</v>
      </c>
      <c r="AC5254" s="39" t="e">
        <f t="shared" si="1203"/>
        <v>#REF!</v>
      </c>
      <c r="AD5254" s="39" t="e">
        <f>VLOOKUP(A5254,'[1]2019.30'!$A:$E,5,0)</f>
        <v>#REF!</v>
      </c>
      <c r="AE5254" s="39" t="e">
        <f t="shared" si="1204"/>
        <v>#REF!</v>
      </c>
      <c r="AF5254" s="39" t="e">
        <f>VLOOKUP(A5254,'[1]2019.30'!$A:$F,6,0)</f>
        <v>#REF!</v>
      </c>
      <c r="AG5254" s="39" t="e">
        <f t="shared" si="1205"/>
        <v>#REF!</v>
      </c>
      <c r="AH5254" s="39">
        <v>0</v>
      </c>
      <c r="AI5254" s="39">
        <f>IF(G5254=AH5254,0,1)</f>
        <v>0</v>
      </c>
      <c r="AJ5254" s="39" t="e">
        <f>VLOOKUP(A5254,[2]修订!$B:$C,2,0)</f>
        <v>#N/A</v>
      </c>
    </row>
    <row r="5255" s="39" customFormat="1" spans="1:36">
      <c r="A5255" s="55">
        <v>331518001</v>
      </c>
      <c r="B5255" s="52" t="s">
        <v>8622</v>
      </c>
      <c r="C5255" s="52"/>
      <c r="D5255" s="52"/>
      <c r="E5255" s="56" t="s">
        <v>28</v>
      </c>
      <c r="F5255" s="56">
        <v>760</v>
      </c>
      <c r="G5255" s="52" t="s">
        <v>8623</v>
      </c>
      <c r="H5255" s="47"/>
      <c r="I5255" s="44"/>
      <c r="J5255" s="39" t="e">
        <f>VLOOKUP(A5255,'[1]2019.11'!$A:$B,2,0)</f>
        <v>#N/A</v>
      </c>
      <c r="X5255" s="39" t="e">
        <f>VLOOKUP(A5255,'[1]2019.30'!$A:$B,2,0)</f>
        <v>#N/A</v>
      </c>
      <c r="AJ5255" s="39" t="e">
        <f>VLOOKUP(A5255,[2]修订!$B:$C,2,0)</f>
        <v>#N/A</v>
      </c>
    </row>
    <row r="5256" s="39" customFormat="1" spans="1:36">
      <c r="A5256" s="55">
        <v>331518002</v>
      </c>
      <c r="B5256" s="52" t="s">
        <v>8624</v>
      </c>
      <c r="C5256" s="52" t="s">
        <v>8625</v>
      </c>
      <c r="D5256" s="52"/>
      <c r="E5256" s="56" t="s">
        <v>28</v>
      </c>
      <c r="F5256" s="56">
        <v>760</v>
      </c>
      <c r="G5256" s="52"/>
      <c r="H5256" s="47"/>
      <c r="I5256" s="44"/>
      <c r="J5256" s="39" t="e">
        <f>VLOOKUP(A5256,'[1]2019.11'!$A:$B,2,0)</f>
        <v>#N/A</v>
      </c>
      <c r="X5256" s="39" t="e">
        <f>VLOOKUP(A5256,'[1]2019.30'!$A:$B,2,0)</f>
        <v>#N/A</v>
      </c>
      <c r="AJ5256" s="39" t="e">
        <f>VLOOKUP(A5256,[2]修订!$B:$C,2,0)</f>
        <v>#N/A</v>
      </c>
    </row>
    <row r="5257" s="39" customFormat="1" spans="1:36">
      <c r="A5257" s="55">
        <v>331518003</v>
      </c>
      <c r="B5257" s="52" t="s">
        <v>8626</v>
      </c>
      <c r="C5257" s="52"/>
      <c r="D5257" s="52"/>
      <c r="E5257" s="56" t="s">
        <v>28</v>
      </c>
      <c r="F5257" s="56">
        <v>1100</v>
      </c>
      <c r="G5257" s="52"/>
      <c r="H5257" s="47"/>
      <c r="I5257" s="44"/>
      <c r="J5257" s="39" t="e">
        <f>VLOOKUP(A5257,'[1]2019.11'!$A:$B,2,0)</f>
        <v>#N/A</v>
      </c>
      <c r="X5257" s="39" t="e">
        <f>VLOOKUP(A5257,'[1]2019.30'!$A:$B,2,0)</f>
        <v>#N/A</v>
      </c>
      <c r="AJ5257" s="39" t="e">
        <f>VLOOKUP(A5257,[2]修订!$B:$C,2,0)</f>
        <v>#N/A</v>
      </c>
    </row>
    <row r="5258" s="39" customFormat="1" spans="1:36">
      <c r="A5258" s="55">
        <v>331518004</v>
      </c>
      <c r="B5258" s="52" t="s">
        <v>8627</v>
      </c>
      <c r="C5258" s="52"/>
      <c r="D5258" s="52"/>
      <c r="E5258" s="56" t="s">
        <v>28</v>
      </c>
      <c r="F5258" s="56">
        <v>910</v>
      </c>
      <c r="G5258" s="52"/>
      <c r="H5258" s="47" t="s">
        <v>68</v>
      </c>
      <c r="I5258" s="44"/>
      <c r="J5258" s="39" t="e">
        <f>VLOOKUP(A5258,'[1]2019.11'!$A:$B,2,0)</f>
        <v>#N/A</v>
      </c>
      <c r="X5258" s="39" t="str">
        <f>VLOOKUP(A5258,'[1]2019.30'!$A:$B,2,0)</f>
        <v>舟骨近端切除术</v>
      </c>
      <c r="Y5258" s="39">
        <f>IF(B5258=X5258,0,1)</f>
        <v>0</v>
      </c>
      <c r="Z5258" s="39">
        <v>0</v>
      </c>
      <c r="AA5258" s="39">
        <f>IF(C5258=Z5258,0,1)</f>
        <v>0</v>
      </c>
      <c r="AB5258" s="39" t="e">
        <f>VLOOKUP(A5258,'[1]2019.30'!$A:$D,4,0)</f>
        <v>#REF!</v>
      </c>
      <c r="AC5258" s="39" t="e">
        <f>IF(D5258=AB5258,0,1)</f>
        <v>#REF!</v>
      </c>
      <c r="AD5258" s="39" t="str">
        <f>VLOOKUP(A5258,'[1]2019.30'!$A:$E,5,0)</f>
        <v>次</v>
      </c>
      <c r="AE5258" s="39">
        <f>IF(E5258=AD5258,0,1)</f>
        <v>0</v>
      </c>
      <c r="AF5258" s="39">
        <f>VLOOKUP(A5258,'[1]2019.30'!$A:$F,6,0)</f>
        <v>910</v>
      </c>
      <c r="AG5258" s="39">
        <f>IF(F5258=AF5258,0,1)</f>
        <v>0</v>
      </c>
      <c r="AH5258" s="39">
        <v>0</v>
      </c>
      <c r="AI5258" s="39">
        <f>IF(G5258=AH5258,0,1)</f>
        <v>0</v>
      </c>
      <c r="AJ5258" s="39" t="e">
        <f>VLOOKUP(A5258,[2]修订!$B:$C,2,0)</f>
        <v>#N/A</v>
      </c>
    </row>
    <row r="5259" s="39" customFormat="1" spans="1:36">
      <c r="A5259" s="55">
        <v>331518005</v>
      </c>
      <c r="B5259" s="52" t="s">
        <v>8628</v>
      </c>
      <c r="C5259" s="52"/>
      <c r="D5259" s="52"/>
      <c r="E5259" s="56" t="s">
        <v>28</v>
      </c>
      <c r="F5259" s="56">
        <v>930</v>
      </c>
      <c r="G5259" s="52"/>
      <c r="H5259" s="47"/>
      <c r="I5259" s="44"/>
      <c r="J5259" s="39" t="e">
        <f>VLOOKUP(A5259,'[1]2019.11'!$A:$B,2,0)</f>
        <v>#N/A</v>
      </c>
      <c r="X5259" s="39" t="e">
        <f>VLOOKUP(A5259,'[1]2019.30'!$A:$B,2,0)</f>
        <v>#N/A</v>
      </c>
      <c r="AJ5259" s="39" t="e">
        <f>VLOOKUP(A5259,[2]修订!$B:$C,2,0)</f>
        <v>#N/A</v>
      </c>
    </row>
    <row r="5260" s="39" customFormat="1" spans="1:36">
      <c r="A5260" s="55">
        <v>331518006</v>
      </c>
      <c r="B5260" s="52" t="s">
        <v>8629</v>
      </c>
      <c r="C5260" s="52" t="s">
        <v>8630</v>
      </c>
      <c r="D5260" s="52"/>
      <c r="E5260" s="56" t="s">
        <v>28</v>
      </c>
      <c r="F5260" s="56">
        <v>1200</v>
      </c>
      <c r="G5260" s="52"/>
      <c r="H5260" s="47"/>
      <c r="I5260" s="44"/>
      <c r="J5260" s="39" t="e">
        <f>VLOOKUP(A5260,'[1]2019.11'!$A:$B,2,0)</f>
        <v>#N/A</v>
      </c>
      <c r="X5260" s="39" t="e">
        <f>VLOOKUP(A5260,'[1]2019.30'!$A:$B,2,0)</f>
        <v>#N/A</v>
      </c>
      <c r="AJ5260" s="39" t="e">
        <f>VLOOKUP(A5260,[2]修订!$B:$C,2,0)</f>
        <v>#N/A</v>
      </c>
    </row>
    <row r="5261" s="39" customFormat="1" ht="24" spans="1:36">
      <c r="A5261" s="55">
        <v>331518007</v>
      </c>
      <c r="B5261" s="52" t="s">
        <v>8631</v>
      </c>
      <c r="C5261" s="52" t="s">
        <v>8632</v>
      </c>
      <c r="D5261" s="52"/>
      <c r="E5261" s="56" t="s">
        <v>28</v>
      </c>
      <c r="F5261" s="56">
        <v>1400</v>
      </c>
      <c r="G5261" s="52"/>
      <c r="H5261" s="47"/>
      <c r="I5261" s="44"/>
      <c r="J5261" s="39" t="e">
        <f>VLOOKUP(A5261,'[1]2019.11'!$A:$B,2,0)</f>
        <v>#N/A</v>
      </c>
      <c r="X5261" s="39" t="e">
        <f>VLOOKUP(A5261,'[1]2019.30'!$A:$B,2,0)</f>
        <v>#N/A</v>
      </c>
      <c r="AJ5261" s="39" t="e">
        <f>VLOOKUP(A5261,[2]修订!$B:$C,2,0)</f>
        <v>#N/A</v>
      </c>
    </row>
    <row r="5262" s="39" customFormat="1" spans="1:36">
      <c r="A5262" s="55">
        <v>331519</v>
      </c>
      <c r="B5262" s="52" t="s">
        <v>8633</v>
      </c>
      <c r="C5262" s="52"/>
      <c r="D5262" s="52"/>
      <c r="E5262" s="56"/>
      <c r="F5262" s="56"/>
      <c r="G5262" s="52"/>
      <c r="H5262" s="47"/>
      <c r="I5262" s="44"/>
      <c r="J5262" s="39" t="e">
        <f>VLOOKUP(A5262,'[1]2019.11'!$A:$B,2,0)</f>
        <v>#N/A</v>
      </c>
      <c r="X5262" s="39" t="str">
        <f>VLOOKUP(A5262,'[1]2019.30'!$A:$B,2,0)</f>
        <v>手部成形手术</v>
      </c>
      <c r="Y5262" s="39">
        <f>IF(B5262=X5262,0,1)</f>
        <v>0</v>
      </c>
      <c r="Z5262" s="39">
        <v>0</v>
      </c>
      <c r="AA5262" s="39">
        <f>IF(C5262=Z5262,0,1)</f>
        <v>0</v>
      </c>
      <c r="AB5262" s="39" t="e">
        <f>VLOOKUP(A5262,'[1]2019.30'!$A:$D,4,0)</f>
        <v>#REF!</v>
      </c>
      <c r="AC5262" s="39" t="e">
        <f>IF(D5262=AB5262,0,1)</f>
        <v>#REF!</v>
      </c>
      <c r="AD5262" s="39" t="e">
        <f>VLOOKUP(A5262,'[1]2019.30'!$A:$E,5,0)</f>
        <v>#REF!</v>
      </c>
      <c r="AE5262" s="39" t="e">
        <f>IF(E5262=AD5262,0,1)</f>
        <v>#REF!</v>
      </c>
      <c r="AF5262" s="39" t="e">
        <f>VLOOKUP(A5262,'[1]2019.30'!$A:$F,6,0)</f>
        <v>#REF!</v>
      </c>
      <c r="AG5262" s="39" t="e">
        <f>IF(F5262=AF5262,0,1)</f>
        <v>#REF!</v>
      </c>
      <c r="AH5262" s="39">
        <v>0</v>
      </c>
      <c r="AI5262" s="39">
        <f>IF(G5262=AH5262,0,1)</f>
        <v>0</v>
      </c>
      <c r="AJ5262" s="39" t="e">
        <f>VLOOKUP(A5262,[2]修订!$B:$C,2,0)</f>
        <v>#N/A</v>
      </c>
    </row>
    <row r="5263" s="39" customFormat="1" spans="1:36">
      <c r="A5263" s="55">
        <v>331519001</v>
      </c>
      <c r="B5263" s="52" t="s">
        <v>8634</v>
      </c>
      <c r="C5263" s="52" t="s">
        <v>8635</v>
      </c>
      <c r="D5263" s="52"/>
      <c r="E5263" s="56" t="s">
        <v>8636</v>
      </c>
      <c r="F5263" s="56">
        <v>760</v>
      </c>
      <c r="G5263" s="52" t="s">
        <v>8637</v>
      </c>
      <c r="H5263" s="47"/>
      <c r="I5263" s="44"/>
      <c r="J5263" s="39" t="e">
        <f>VLOOKUP(A5263,'[1]2019.11'!$A:$B,2,0)</f>
        <v>#N/A</v>
      </c>
      <c r="X5263" s="39" t="e">
        <f>VLOOKUP(A5263,'[1]2019.30'!$A:$B,2,0)</f>
        <v>#N/A</v>
      </c>
      <c r="AJ5263" s="39" t="e">
        <f>VLOOKUP(A5263,[2]修订!$B:$C,2,0)</f>
        <v>#N/A</v>
      </c>
    </row>
    <row r="5264" s="39" customFormat="1" ht="24" spans="1:36">
      <c r="A5264" s="55">
        <v>331519002</v>
      </c>
      <c r="B5264" s="52" t="s">
        <v>8638</v>
      </c>
      <c r="C5264" s="52" t="s">
        <v>8639</v>
      </c>
      <c r="D5264" s="52"/>
      <c r="E5264" s="56" t="s">
        <v>28</v>
      </c>
      <c r="F5264" s="56">
        <v>1300</v>
      </c>
      <c r="G5264" s="52"/>
      <c r="H5264" s="47"/>
      <c r="I5264" s="44"/>
      <c r="J5264" s="39" t="e">
        <f>VLOOKUP(A5264,'[1]2019.11'!$A:$B,2,0)</f>
        <v>#N/A</v>
      </c>
      <c r="X5264" s="39" t="e">
        <f>VLOOKUP(A5264,'[1]2019.30'!$A:$B,2,0)</f>
        <v>#N/A</v>
      </c>
      <c r="AJ5264" s="39" t="e">
        <f>VLOOKUP(A5264,[2]修订!$B:$C,2,0)</f>
        <v>#N/A</v>
      </c>
    </row>
    <row r="5265" s="39" customFormat="1" ht="24" spans="1:36">
      <c r="A5265" s="55">
        <v>331519003</v>
      </c>
      <c r="B5265" s="52" t="s">
        <v>8640</v>
      </c>
      <c r="C5265" s="52" t="s">
        <v>8641</v>
      </c>
      <c r="D5265" s="52"/>
      <c r="E5265" s="56" t="s">
        <v>28</v>
      </c>
      <c r="F5265" s="56">
        <v>2350</v>
      </c>
      <c r="G5265" s="52"/>
      <c r="H5265" s="47"/>
      <c r="I5265" s="44"/>
      <c r="J5265" s="39" t="e">
        <f>VLOOKUP(A5265,'[1]2019.11'!$A:$B,2,0)</f>
        <v>#N/A</v>
      </c>
      <c r="X5265" s="39" t="e">
        <f>VLOOKUP(A5265,'[1]2019.30'!$A:$B,2,0)</f>
        <v>#N/A</v>
      </c>
      <c r="AJ5265" s="39" t="e">
        <f>VLOOKUP(A5265,[2]修订!$B:$C,2,0)</f>
        <v>#N/A</v>
      </c>
    </row>
    <row r="5266" s="39" customFormat="1" ht="24" spans="1:36">
      <c r="A5266" s="55">
        <v>331519004</v>
      </c>
      <c r="B5266" s="52" t="s">
        <v>8642</v>
      </c>
      <c r="C5266" s="52" t="s">
        <v>8643</v>
      </c>
      <c r="D5266" s="52"/>
      <c r="E5266" s="56" t="s">
        <v>28</v>
      </c>
      <c r="F5266" s="56">
        <v>2350</v>
      </c>
      <c r="G5266" s="52"/>
      <c r="H5266" s="47"/>
      <c r="I5266" s="44"/>
      <c r="J5266" s="39" t="e">
        <f>VLOOKUP(A5266,'[1]2019.11'!$A:$B,2,0)</f>
        <v>#N/A</v>
      </c>
      <c r="X5266" s="39" t="e">
        <f>VLOOKUP(A5266,'[1]2019.30'!$A:$B,2,0)</f>
        <v>#N/A</v>
      </c>
      <c r="AJ5266" s="39" t="e">
        <f>VLOOKUP(A5266,[2]修订!$B:$C,2,0)</f>
        <v>#N/A</v>
      </c>
    </row>
    <row r="5267" s="39" customFormat="1" ht="24" spans="1:36">
      <c r="A5267" s="55">
        <v>331519005</v>
      </c>
      <c r="B5267" s="52" t="s">
        <v>8644</v>
      </c>
      <c r="C5267" s="52" t="s">
        <v>8645</v>
      </c>
      <c r="D5267" s="52"/>
      <c r="E5267" s="56" t="s">
        <v>28</v>
      </c>
      <c r="F5267" s="56">
        <v>1500</v>
      </c>
      <c r="G5267" s="52"/>
      <c r="H5267" s="47"/>
      <c r="I5267" s="44"/>
      <c r="J5267" s="39" t="e">
        <f>VLOOKUP(A5267,'[1]2019.11'!$A:$B,2,0)</f>
        <v>#N/A</v>
      </c>
      <c r="X5267" s="39" t="e">
        <f>VLOOKUP(A5267,'[1]2019.30'!$A:$B,2,0)</f>
        <v>#N/A</v>
      </c>
      <c r="AJ5267" s="39" t="e">
        <f>VLOOKUP(A5267,[2]修订!$B:$C,2,0)</f>
        <v>#N/A</v>
      </c>
    </row>
    <row r="5268" s="39" customFormat="1" spans="1:36">
      <c r="A5268" s="55">
        <v>331519006</v>
      </c>
      <c r="B5268" s="52" t="s">
        <v>8646</v>
      </c>
      <c r="C5268" s="52" t="s">
        <v>8647</v>
      </c>
      <c r="D5268" s="52"/>
      <c r="E5268" s="56" t="s">
        <v>28</v>
      </c>
      <c r="F5268" s="56">
        <v>1500</v>
      </c>
      <c r="G5268" s="52"/>
      <c r="H5268" s="47"/>
      <c r="I5268" s="44"/>
      <c r="J5268" s="39" t="e">
        <f>VLOOKUP(A5268,'[1]2019.11'!$A:$B,2,0)</f>
        <v>#N/A</v>
      </c>
      <c r="X5268" s="39" t="e">
        <f>VLOOKUP(A5268,'[1]2019.30'!$A:$B,2,0)</f>
        <v>#N/A</v>
      </c>
      <c r="AJ5268" s="39" t="e">
        <f>VLOOKUP(A5268,[2]修订!$B:$C,2,0)</f>
        <v>#N/A</v>
      </c>
    </row>
    <row r="5269" s="39" customFormat="1" spans="1:36">
      <c r="A5269" s="55">
        <v>331519007</v>
      </c>
      <c r="B5269" s="52" t="s">
        <v>8648</v>
      </c>
      <c r="C5269" s="52" t="s">
        <v>8649</v>
      </c>
      <c r="D5269" s="52"/>
      <c r="E5269" s="56" t="s">
        <v>28</v>
      </c>
      <c r="F5269" s="56">
        <v>1400</v>
      </c>
      <c r="G5269" s="52"/>
      <c r="H5269" s="47"/>
      <c r="I5269" s="44"/>
      <c r="J5269" s="39" t="e">
        <f>VLOOKUP(A5269,'[1]2019.11'!$A:$B,2,0)</f>
        <v>#N/A</v>
      </c>
      <c r="X5269" s="39" t="e">
        <f>VLOOKUP(A5269,'[1]2019.30'!$A:$B,2,0)</f>
        <v>#N/A</v>
      </c>
      <c r="AJ5269" s="39" t="e">
        <f>VLOOKUP(A5269,[2]修订!$B:$C,2,0)</f>
        <v>#N/A</v>
      </c>
    </row>
    <row r="5270" s="39" customFormat="1" spans="1:36">
      <c r="A5270" s="55">
        <v>331519008</v>
      </c>
      <c r="B5270" s="52" t="s">
        <v>8650</v>
      </c>
      <c r="C5270" s="52"/>
      <c r="D5270" s="52"/>
      <c r="E5270" s="56" t="s">
        <v>28</v>
      </c>
      <c r="F5270" s="56">
        <v>910</v>
      </c>
      <c r="G5270" s="52"/>
      <c r="H5270" s="47" t="s">
        <v>68</v>
      </c>
      <c r="I5270" s="44"/>
      <c r="J5270" s="39" t="e">
        <f>VLOOKUP(A5270,'[1]2019.11'!$A:$B,2,0)</f>
        <v>#N/A</v>
      </c>
      <c r="X5270" s="39" t="str">
        <f>VLOOKUP(A5270,'[1]2019.30'!$A:$B,2,0)</f>
        <v>多指切除术</v>
      </c>
      <c r="Y5270" s="39">
        <f t="shared" ref="Y5270:Y5276" si="1206">IF(B5270=X5270,0,1)</f>
        <v>0</v>
      </c>
      <c r="Z5270" s="39">
        <v>0</v>
      </c>
      <c r="AA5270" s="39">
        <f t="shared" ref="AA5270:AA5276" si="1207">IF(C5270=Z5270,0,1)</f>
        <v>0</v>
      </c>
      <c r="AB5270" s="39" t="e">
        <f>VLOOKUP(A5270,'[1]2019.30'!$A:$D,4,0)</f>
        <v>#REF!</v>
      </c>
      <c r="AC5270" s="39" t="e">
        <f t="shared" ref="AC5270:AC5276" si="1208">IF(D5270=AB5270,0,1)</f>
        <v>#REF!</v>
      </c>
      <c r="AD5270" s="39" t="str">
        <f>VLOOKUP(A5270,'[1]2019.30'!$A:$E,5,0)</f>
        <v>次</v>
      </c>
      <c r="AE5270" s="39">
        <f t="shared" ref="AE5270:AE5276" si="1209">IF(E5270=AD5270,0,1)</f>
        <v>0</v>
      </c>
      <c r="AF5270" s="39">
        <f>VLOOKUP(A5270,'[1]2019.30'!$A:$F,6,0)</f>
        <v>910</v>
      </c>
      <c r="AG5270" s="39">
        <f t="shared" ref="AG5270:AG5276" si="1210">IF(F5270=AF5270,0,1)</f>
        <v>0</v>
      </c>
      <c r="AH5270" s="39">
        <v>0</v>
      </c>
      <c r="AI5270" s="39">
        <f>IF(G5270=AH5270,0,1)</f>
        <v>0</v>
      </c>
      <c r="AJ5270" s="39" t="e">
        <f>VLOOKUP(A5270,[2]修订!$B:$C,2,0)</f>
        <v>#N/A</v>
      </c>
    </row>
    <row r="5271" s="39" customFormat="1" ht="24" spans="1:36">
      <c r="A5271" s="55">
        <v>331519009</v>
      </c>
      <c r="B5271" s="52" t="s">
        <v>8651</v>
      </c>
      <c r="C5271" s="52" t="s">
        <v>8652</v>
      </c>
      <c r="D5271" s="52"/>
      <c r="E5271" s="56" t="s">
        <v>28</v>
      </c>
      <c r="F5271" s="56">
        <v>1500</v>
      </c>
      <c r="G5271" s="52"/>
      <c r="H5271" s="47"/>
      <c r="I5271" s="44"/>
      <c r="J5271" s="39" t="e">
        <f>VLOOKUP(A5271,'[1]2019.11'!$A:$B,2,0)</f>
        <v>#N/A</v>
      </c>
      <c r="X5271" s="39" t="e">
        <f>VLOOKUP(A5271,'[1]2019.30'!$A:$B,2,0)</f>
        <v>#N/A</v>
      </c>
      <c r="AJ5271" s="39" t="e">
        <f>VLOOKUP(A5271,[2]修订!$B:$C,2,0)</f>
        <v>#N/A</v>
      </c>
    </row>
    <row r="5272" s="39" customFormat="1" ht="24" spans="1:36">
      <c r="A5272" s="55">
        <v>331519010</v>
      </c>
      <c r="B5272" s="52" t="s">
        <v>8653</v>
      </c>
      <c r="C5272" s="52" t="s">
        <v>8654</v>
      </c>
      <c r="D5272" s="52"/>
      <c r="E5272" s="56" t="s">
        <v>28</v>
      </c>
      <c r="F5272" s="56">
        <v>1750</v>
      </c>
      <c r="G5272" s="52"/>
      <c r="H5272" s="47"/>
      <c r="I5272" s="44"/>
      <c r="J5272" s="39" t="e">
        <f>VLOOKUP(A5272,'[1]2019.11'!$A:$B,2,0)</f>
        <v>#N/A</v>
      </c>
      <c r="X5272" s="39" t="e">
        <f>VLOOKUP(A5272,'[1]2019.30'!$A:$B,2,0)</f>
        <v>#N/A</v>
      </c>
      <c r="AJ5272" s="39" t="e">
        <f>VLOOKUP(A5272,[2]修订!$B:$C,2,0)</f>
        <v>#N/A</v>
      </c>
    </row>
    <row r="5273" s="39" customFormat="1" spans="1:36">
      <c r="A5273" s="55">
        <v>331519011</v>
      </c>
      <c r="B5273" s="52" t="s">
        <v>8655</v>
      </c>
      <c r="C5273" s="52" t="s">
        <v>8656</v>
      </c>
      <c r="D5273" s="52"/>
      <c r="E5273" s="56" t="s">
        <v>8657</v>
      </c>
      <c r="F5273" s="56">
        <v>1800</v>
      </c>
      <c r="G5273" s="52"/>
      <c r="H5273" s="47" t="s">
        <v>68</v>
      </c>
      <c r="I5273" s="44"/>
      <c r="J5273" s="39" t="e">
        <f>VLOOKUP(A5273,'[1]2019.11'!$A:$B,2,0)</f>
        <v>#N/A</v>
      </c>
      <c r="X5273" s="39" t="str">
        <f>VLOOKUP(A5273,'[1]2019.30'!$A:$B,2,0)</f>
        <v>手部瘢痕挛缩整形术</v>
      </c>
      <c r="Y5273" s="39">
        <f t="shared" si="1206"/>
        <v>0</v>
      </c>
      <c r="Z5273" s="39" t="s">
        <v>8656</v>
      </c>
      <c r="AA5273" s="39">
        <f t="shared" si="1207"/>
        <v>0</v>
      </c>
      <c r="AB5273" s="39" t="e">
        <f>VLOOKUP(A5273,'[1]2019.30'!$A:$D,4,0)</f>
        <v>#REF!</v>
      </c>
      <c r="AC5273" s="39" t="e">
        <f t="shared" si="1208"/>
        <v>#REF!</v>
      </c>
      <c r="AD5273" s="39" t="str">
        <f>VLOOKUP(A5273,'[1]2019.30'!$A:$E,5,0)</f>
        <v>每个部位或每侧</v>
      </c>
      <c r="AE5273" s="39">
        <f t="shared" si="1209"/>
        <v>0</v>
      </c>
      <c r="AF5273" s="39">
        <f>VLOOKUP(A5273,'[1]2019.30'!$A:$F,6,0)</f>
        <v>1800</v>
      </c>
      <c r="AG5273" s="39">
        <f t="shared" si="1210"/>
        <v>0</v>
      </c>
      <c r="AH5273" s="39">
        <v>0</v>
      </c>
      <c r="AI5273" s="39">
        <f>IF(G5273=AH5273,0,1)</f>
        <v>0</v>
      </c>
      <c r="AJ5273" s="39" t="e">
        <f>VLOOKUP(A5273,[2]修订!$B:$C,2,0)</f>
        <v>#N/A</v>
      </c>
    </row>
    <row r="5274" s="39" customFormat="1" ht="24" spans="1:36">
      <c r="A5274" s="55">
        <v>331519012</v>
      </c>
      <c r="B5274" s="52" t="s">
        <v>8658</v>
      </c>
      <c r="C5274" s="52" t="s">
        <v>8659</v>
      </c>
      <c r="D5274" s="52" t="s">
        <v>643</v>
      </c>
      <c r="E5274" s="56" t="s">
        <v>8593</v>
      </c>
      <c r="F5274" s="56">
        <v>950</v>
      </c>
      <c r="G5274" s="52" t="s">
        <v>8660</v>
      </c>
      <c r="H5274" s="47"/>
      <c r="I5274" s="44"/>
      <c r="J5274" s="39" t="e">
        <f>VLOOKUP(A5274,'[1]2019.11'!$A:$B,2,0)</f>
        <v>#N/A</v>
      </c>
      <c r="X5274" s="39" t="e">
        <f>VLOOKUP(A5274,'[1]2019.30'!$A:$B,2,0)</f>
        <v>#N/A</v>
      </c>
      <c r="AJ5274" s="39" t="e">
        <f>VLOOKUP(A5274,[2]修订!$B:$C,2,0)</f>
        <v>#N/A</v>
      </c>
    </row>
    <row r="5275" s="39" customFormat="1" ht="48" spans="1:36">
      <c r="A5275" s="55">
        <v>331519013</v>
      </c>
      <c r="B5275" s="52" t="s">
        <v>8661</v>
      </c>
      <c r="C5275" s="52" t="s">
        <v>8662</v>
      </c>
      <c r="D5275" s="52"/>
      <c r="E5275" s="56" t="s">
        <v>447</v>
      </c>
      <c r="F5275" s="56">
        <v>3185</v>
      </c>
      <c r="G5275" s="52"/>
      <c r="H5275" s="47" t="s">
        <v>68</v>
      </c>
      <c r="I5275" s="44"/>
      <c r="J5275" s="39" t="e">
        <f>VLOOKUP(A5275,'[1]2019.11'!$A:$B,2,0)</f>
        <v>#N/A</v>
      </c>
      <c r="X5275" s="39" t="str">
        <f>VLOOKUP(A5275,'[1]2019.30'!$A:$B,2,0)</f>
        <v>复合组织游离移植</v>
      </c>
      <c r="Y5275" s="39">
        <f t="shared" si="1206"/>
        <v>0</v>
      </c>
      <c r="Z5275" s="39" t="s">
        <v>8662</v>
      </c>
      <c r="AA5275" s="39">
        <f t="shared" si="1207"/>
        <v>0</v>
      </c>
      <c r="AB5275" s="39" t="e">
        <f>VLOOKUP(A5275,'[1]2019.30'!$A:$D,4,0)</f>
        <v>#REF!</v>
      </c>
      <c r="AC5275" s="39" t="e">
        <f t="shared" si="1208"/>
        <v>#REF!</v>
      </c>
      <c r="AD5275" s="39" t="str">
        <f>VLOOKUP(A5275,'[1]2019.30'!$A:$E,5,0)</f>
        <v>每个部位</v>
      </c>
      <c r="AE5275" s="39">
        <f t="shared" si="1209"/>
        <v>0</v>
      </c>
      <c r="AF5275" s="39">
        <f>VLOOKUP(A5275,'[1]2019.30'!$A:$F,6,0)</f>
        <v>3185</v>
      </c>
      <c r="AG5275" s="39">
        <f t="shared" si="1210"/>
        <v>0</v>
      </c>
      <c r="AH5275" s="39">
        <v>0</v>
      </c>
      <c r="AI5275" s="39">
        <f>IF(G5275=AH5275,0,1)</f>
        <v>0</v>
      </c>
      <c r="AJ5275" s="39" t="e">
        <f>VLOOKUP(A5275,[2]修订!$B:$C,2,0)</f>
        <v>#N/A</v>
      </c>
    </row>
    <row r="5276" s="39" customFormat="1" spans="1:36">
      <c r="A5276" s="55">
        <v>331519014</v>
      </c>
      <c r="B5276" s="52" t="s">
        <v>8663</v>
      </c>
      <c r="C5276" s="52"/>
      <c r="D5276" s="52"/>
      <c r="E5276" s="56" t="s">
        <v>447</v>
      </c>
      <c r="F5276" s="56">
        <v>1755</v>
      </c>
      <c r="G5276" s="52"/>
      <c r="H5276" s="47" t="s">
        <v>68</v>
      </c>
      <c r="I5276" s="44"/>
      <c r="J5276" s="39" t="e">
        <f>VLOOKUP(A5276,'[1]2019.11'!$A:$B,2,0)</f>
        <v>#N/A</v>
      </c>
      <c r="X5276" s="39" t="str">
        <f>VLOOKUP(A5276,'[1]2019.30'!$A:$B,2,0)</f>
        <v>带蒂复合组织瓣成形术</v>
      </c>
      <c r="Y5276" s="39">
        <f t="shared" si="1206"/>
        <v>0</v>
      </c>
      <c r="Z5276" s="39">
        <v>0</v>
      </c>
      <c r="AA5276" s="39">
        <f t="shared" si="1207"/>
        <v>0</v>
      </c>
      <c r="AB5276" s="39" t="e">
        <f>VLOOKUP(A5276,'[1]2019.30'!$A:$D,4,0)</f>
        <v>#REF!</v>
      </c>
      <c r="AC5276" s="39" t="e">
        <f t="shared" si="1208"/>
        <v>#REF!</v>
      </c>
      <c r="AD5276" s="39" t="str">
        <f>VLOOKUP(A5276,'[1]2019.30'!$A:$E,5,0)</f>
        <v>每个部位</v>
      </c>
      <c r="AE5276" s="39">
        <f t="shared" si="1209"/>
        <v>0</v>
      </c>
      <c r="AF5276" s="39">
        <f>VLOOKUP(A5276,'[1]2019.30'!$A:$F,6,0)</f>
        <v>1755</v>
      </c>
      <c r="AG5276" s="39">
        <f t="shared" si="1210"/>
        <v>0</v>
      </c>
      <c r="AH5276" s="39">
        <v>0</v>
      </c>
      <c r="AI5276" s="39">
        <f>IF(G5276=AH5276,0,1)</f>
        <v>0</v>
      </c>
      <c r="AJ5276" s="39" t="e">
        <f>VLOOKUP(A5276,[2]修订!$B:$C,2,0)</f>
        <v>#N/A</v>
      </c>
    </row>
    <row r="5277" s="39" customFormat="1" ht="24" spans="1:36">
      <c r="A5277" s="55">
        <v>331519015</v>
      </c>
      <c r="B5277" s="52" t="s">
        <v>8664</v>
      </c>
      <c r="C5277" s="52"/>
      <c r="D5277" s="52"/>
      <c r="E5277" s="56" t="s">
        <v>8665</v>
      </c>
      <c r="F5277" s="56">
        <v>1300</v>
      </c>
      <c r="G5277" s="52"/>
      <c r="H5277" s="47"/>
      <c r="I5277" s="44"/>
      <c r="J5277" s="39" t="e">
        <f>VLOOKUP(A5277,'[1]2019.11'!$A:$B,2,0)</f>
        <v>#N/A</v>
      </c>
      <c r="X5277" s="39" t="e">
        <f>VLOOKUP(A5277,'[1]2019.30'!$A:$B,2,0)</f>
        <v>#N/A</v>
      </c>
      <c r="AJ5277" s="39" t="e">
        <f>VLOOKUP(A5277,[2]修订!$B:$C,2,0)</f>
        <v>#N/A</v>
      </c>
    </row>
    <row r="5278" s="39" customFormat="1" spans="1:36">
      <c r="A5278" s="55">
        <v>331519016</v>
      </c>
      <c r="B5278" s="52" t="s">
        <v>8666</v>
      </c>
      <c r="C5278" s="52"/>
      <c r="D5278" s="52"/>
      <c r="E5278" s="56" t="s">
        <v>545</v>
      </c>
      <c r="F5278" s="56">
        <v>930</v>
      </c>
      <c r="G5278" s="52" t="s">
        <v>8613</v>
      </c>
      <c r="H5278" s="47"/>
      <c r="I5278" s="44"/>
      <c r="J5278" s="39" t="e">
        <f>VLOOKUP(A5278,'[1]2019.11'!$A:$B,2,0)</f>
        <v>#N/A</v>
      </c>
      <c r="X5278" s="39" t="e">
        <f>VLOOKUP(A5278,'[1]2019.30'!$A:$B,2,0)</f>
        <v>#N/A</v>
      </c>
      <c r="AJ5278" s="39" t="e">
        <f>VLOOKUP(A5278,[2]修订!$B:$C,2,0)</f>
        <v>#N/A</v>
      </c>
    </row>
    <row r="5279" s="39" customFormat="1" spans="1:36">
      <c r="A5279" s="55">
        <v>331519017</v>
      </c>
      <c r="B5279" s="52" t="s">
        <v>8667</v>
      </c>
      <c r="C5279" s="52" t="s">
        <v>8668</v>
      </c>
      <c r="D5279" s="52"/>
      <c r="E5279" s="56" t="s">
        <v>28</v>
      </c>
      <c r="F5279" s="56">
        <v>1320</v>
      </c>
      <c r="G5279" s="52" t="s">
        <v>8613</v>
      </c>
      <c r="H5279" s="47" t="s">
        <v>68</v>
      </c>
      <c r="I5279" s="44"/>
      <c r="J5279" s="39" t="e">
        <f>VLOOKUP(A5279,'[1]2019.11'!$A:$B,2,0)</f>
        <v>#N/A</v>
      </c>
      <c r="X5279" s="39" t="str">
        <f>VLOOKUP(A5279,'[1]2019.30'!$A:$B,2,0)</f>
        <v>掌指关节成形术</v>
      </c>
      <c r="Y5279" s="39">
        <f t="shared" ref="Y5279:Y5283" si="1211">IF(B5279=X5279,0,1)</f>
        <v>0</v>
      </c>
      <c r="Z5279" s="39" t="s">
        <v>8668</v>
      </c>
      <c r="AA5279" s="39">
        <f t="shared" ref="AA5279:AA5283" si="1212">IF(C5279=Z5279,0,1)</f>
        <v>0</v>
      </c>
      <c r="AB5279" s="39" t="e">
        <f>VLOOKUP(A5279,'[1]2019.30'!$A:$D,4,0)</f>
        <v>#REF!</v>
      </c>
      <c r="AC5279" s="39" t="e">
        <f t="shared" ref="AC5279:AC5283" si="1213">IF(D5279=AB5279,0,1)</f>
        <v>#REF!</v>
      </c>
      <c r="AD5279" s="39" t="str">
        <f>VLOOKUP(A5279,'[1]2019.30'!$A:$E,5,0)</f>
        <v>次</v>
      </c>
      <c r="AE5279" s="39">
        <f t="shared" ref="AE5279:AE5283" si="1214">IF(E5279=AD5279,0,1)</f>
        <v>0</v>
      </c>
      <c r="AF5279" s="39">
        <f>VLOOKUP(A5279,'[1]2019.30'!$A:$F,6,0)</f>
        <v>1320</v>
      </c>
      <c r="AG5279" s="39">
        <f t="shared" ref="AG5279:AG5283" si="1215">IF(F5279=AF5279,0,1)</f>
        <v>0</v>
      </c>
      <c r="AH5279" s="39" t="s">
        <v>8613</v>
      </c>
      <c r="AI5279" s="39">
        <f>IF(G5279=AH5279,0,1)</f>
        <v>0</v>
      </c>
      <c r="AJ5279" s="39" t="e">
        <f>VLOOKUP(A5279,[2]修订!$B:$C,2,0)</f>
        <v>#N/A</v>
      </c>
    </row>
    <row r="5280" s="41" customFormat="1" ht="36" spans="1:36">
      <c r="A5280" s="55">
        <v>331519018</v>
      </c>
      <c r="B5280" s="52" t="s">
        <v>8669</v>
      </c>
      <c r="C5280" s="52" t="s">
        <v>8670</v>
      </c>
      <c r="D5280" s="52" t="s">
        <v>8671</v>
      </c>
      <c r="E5280" s="56" t="s">
        <v>8672</v>
      </c>
      <c r="F5280" s="56" t="s">
        <v>48</v>
      </c>
      <c r="G5280" s="52"/>
      <c r="H5280" s="77" t="s">
        <v>275</v>
      </c>
      <c r="J5280" s="39" t="e">
        <f>VLOOKUP(A5280,'[1]2019.11'!$A:$B,2,0)</f>
        <v>#N/A</v>
      </c>
      <c r="X5280" s="39" t="e">
        <f>VLOOKUP(A5280,'[1]2019.30'!$A:$B,2,0)</f>
        <v>#N/A</v>
      </c>
      <c r="AJ5280" s="39" t="e">
        <f>VLOOKUP(A5280,[2]修订!$B:$C,2,0)</f>
        <v>#N/A</v>
      </c>
    </row>
    <row r="5281" s="39" customFormat="1" spans="1:36">
      <c r="A5281" s="55">
        <v>331520</v>
      </c>
      <c r="B5281" s="52" t="s">
        <v>8673</v>
      </c>
      <c r="C5281" s="52"/>
      <c r="D5281" s="52"/>
      <c r="E5281" s="56"/>
      <c r="F5281" s="56"/>
      <c r="G5281" s="52"/>
      <c r="H5281" s="47"/>
      <c r="I5281" s="44"/>
      <c r="J5281" s="39" t="e">
        <f>VLOOKUP(A5281,'[1]2019.11'!$A:$B,2,0)</f>
        <v>#N/A</v>
      </c>
      <c r="X5281" s="39" t="str">
        <f>VLOOKUP(A5281,'[1]2019.30'!$A:$B,2,0)</f>
        <v>手外伤其他手术</v>
      </c>
      <c r="Y5281" s="39">
        <f t="shared" si="1211"/>
        <v>0</v>
      </c>
      <c r="Z5281" s="39">
        <v>0</v>
      </c>
      <c r="AA5281" s="39">
        <f t="shared" si="1212"/>
        <v>0</v>
      </c>
      <c r="AB5281" s="39" t="e">
        <f>VLOOKUP(A5281,'[1]2019.30'!$A:$D,4,0)</f>
        <v>#REF!</v>
      </c>
      <c r="AC5281" s="39" t="e">
        <f t="shared" si="1213"/>
        <v>#REF!</v>
      </c>
      <c r="AD5281" s="39" t="e">
        <f>VLOOKUP(A5281,'[1]2019.30'!$A:$E,5,0)</f>
        <v>#REF!</v>
      </c>
      <c r="AE5281" s="39" t="e">
        <f t="shared" si="1214"/>
        <v>#REF!</v>
      </c>
      <c r="AF5281" s="39" t="e">
        <f>VLOOKUP(A5281,'[1]2019.30'!$A:$F,6,0)</f>
        <v>#REF!</v>
      </c>
      <c r="AG5281" s="39" t="e">
        <f t="shared" si="1215"/>
        <v>#REF!</v>
      </c>
      <c r="AH5281" s="39">
        <v>0</v>
      </c>
      <c r="AI5281" s="39">
        <f>IF(G5281=AH5281,0,1)</f>
        <v>0</v>
      </c>
      <c r="AJ5281" s="39" t="e">
        <f>VLOOKUP(A5281,[2]修订!$B:$C,2,0)</f>
        <v>#N/A</v>
      </c>
    </row>
    <row r="5282" s="39" customFormat="1" spans="1:36">
      <c r="A5282" s="55">
        <v>331520001</v>
      </c>
      <c r="B5282" s="52" t="s">
        <v>8674</v>
      </c>
      <c r="C5282" s="52"/>
      <c r="D5282" s="52"/>
      <c r="E5282" s="56" t="s">
        <v>28</v>
      </c>
      <c r="F5282" s="56">
        <v>1200</v>
      </c>
      <c r="G5282" s="52"/>
      <c r="H5282" s="47" t="s">
        <v>68</v>
      </c>
      <c r="I5282" s="44"/>
      <c r="J5282" s="39" t="e">
        <f>VLOOKUP(A5282,'[1]2019.11'!$A:$B,2,0)</f>
        <v>#N/A</v>
      </c>
      <c r="X5282" s="39" t="str">
        <f>VLOOKUP(A5282,'[1]2019.30'!$A:$B,2,0)</f>
        <v>腕关节韧带修补术</v>
      </c>
      <c r="Y5282" s="39">
        <f t="shared" si="1211"/>
        <v>0</v>
      </c>
      <c r="Z5282" s="39">
        <v>0</v>
      </c>
      <c r="AA5282" s="39">
        <f t="shared" si="1212"/>
        <v>0</v>
      </c>
      <c r="AB5282" s="39" t="e">
        <f>VLOOKUP(A5282,'[1]2019.30'!$A:$D,4,0)</f>
        <v>#REF!</v>
      </c>
      <c r="AC5282" s="39" t="e">
        <f t="shared" si="1213"/>
        <v>#REF!</v>
      </c>
      <c r="AD5282" s="39" t="str">
        <f>VLOOKUP(A5282,'[1]2019.30'!$A:$E,5,0)</f>
        <v>次</v>
      </c>
      <c r="AE5282" s="39">
        <f t="shared" si="1214"/>
        <v>0</v>
      </c>
      <c r="AF5282" s="39">
        <f>VLOOKUP(A5282,'[1]2019.30'!$A:$F,6,0)</f>
        <v>1200</v>
      </c>
      <c r="AG5282" s="39">
        <f t="shared" si="1215"/>
        <v>0</v>
      </c>
      <c r="AH5282" s="39">
        <v>0</v>
      </c>
      <c r="AI5282" s="39">
        <f>IF(G5282=AH5282,0,1)</f>
        <v>0</v>
      </c>
      <c r="AJ5282" s="39" t="e">
        <f>VLOOKUP(A5282,[2]修订!$B:$C,2,0)</f>
        <v>#N/A</v>
      </c>
    </row>
    <row r="5283" s="39" customFormat="1" ht="24" spans="1:36">
      <c r="A5283" s="55">
        <v>331520002</v>
      </c>
      <c r="B5283" s="52" t="s">
        <v>8675</v>
      </c>
      <c r="C5283" s="52" t="s">
        <v>8676</v>
      </c>
      <c r="D5283" s="52"/>
      <c r="E5283" s="56" t="s">
        <v>28</v>
      </c>
      <c r="F5283" s="56">
        <v>1115</v>
      </c>
      <c r="G5283" s="52"/>
      <c r="H5283" s="47" t="s">
        <v>68</v>
      </c>
      <c r="I5283" s="44"/>
      <c r="J5283" s="39" t="e">
        <f>VLOOKUP(A5283,'[1]2019.11'!$A:$B,2,0)</f>
        <v>#N/A</v>
      </c>
      <c r="X5283" s="39" t="str">
        <f>VLOOKUP(A5283,'[1]2019.30'!$A:$B,2,0)</f>
        <v>指间或掌指关节侧副韧带修补术</v>
      </c>
      <c r="Y5283" s="39">
        <f t="shared" si="1211"/>
        <v>0</v>
      </c>
      <c r="Z5283" s="39" t="s">
        <v>8676</v>
      </c>
      <c r="AA5283" s="39">
        <f t="shared" si="1212"/>
        <v>0</v>
      </c>
      <c r="AB5283" s="39" t="e">
        <f>VLOOKUP(A5283,'[1]2019.30'!$A:$D,4,0)</f>
        <v>#REF!</v>
      </c>
      <c r="AC5283" s="39" t="e">
        <f t="shared" si="1213"/>
        <v>#REF!</v>
      </c>
      <c r="AD5283" s="39" t="str">
        <f>VLOOKUP(A5283,'[1]2019.30'!$A:$E,5,0)</f>
        <v>次</v>
      </c>
      <c r="AE5283" s="39">
        <f t="shared" si="1214"/>
        <v>0</v>
      </c>
      <c r="AF5283" s="39">
        <f>VLOOKUP(A5283,'[1]2019.30'!$A:$F,6,0)</f>
        <v>1115</v>
      </c>
      <c r="AG5283" s="39">
        <f t="shared" si="1215"/>
        <v>0</v>
      </c>
      <c r="AH5283" s="39">
        <v>0</v>
      </c>
      <c r="AI5283" s="39">
        <f>IF(G5283=AH5283,0,1)</f>
        <v>0</v>
      </c>
      <c r="AJ5283" s="39" t="e">
        <f>VLOOKUP(A5283,[2]修订!$B:$C,2,0)</f>
        <v>#N/A</v>
      </c>
    </row>
    <row r="5284" s="39" customFormat="1" ht="24" spans="1:36">
      <c r="A5284" s="55">
        <v>331520003</v>
      </c>
      <c r="B5284" s="52" t="s">
        <v>8677</v>
      </c>
      <c r="C5284" s="52" t="s">
        <v>8678</v>
      </c>
      <c r="D5284" s="52"/>
      <c r="E5284" s="56" t="s">
        <v>8679</v>
      </c>
      <c r="F5284" s="56">
        <v>930</v>
      </c>
      <c r="G5284" s="52" t="s">
        <v>8680</v>
      </c>
      <c r="H5284" s="47"/>
      <c r="I5284" s="44"/>
      <c r="J5284" s="39" t="e">
        <f>VLOOKUP(A5284,'[1]2019.11'!$A:$B,2,0)</f>
        <v>#N/A</v>
      </c>
      <c r="X5284" s="39" t="e">
        <f>VLOOKUP(A5284,'[1]2019.30'!$A:$B,2,0)</f>
        <v>#N/A</v>
      </c>
      <c r="AJ5284" s="39" t="e">
        <f>VLOOKUP(A5284,[2]修订!$B:$C,2,0)</f>
        <v>#N/A</v>
      </c>
    </row>
    <row r="5285" s="39" customFormat="1" ht="24" spans="1:36">
      <c r="A5285" s="55">
        <v>331520004</v>
      </c>
      <c r="B5285" s="52" t="s">
        <v>8681</v>
      </c>
      <c r="C5285" s="52"/>
      <c r="D5285" s="52"/>
      <c r="E5285" s="56" t="s">
        <v>8679</v>
      </c>
      <c r="F5285" s="56">
        <v>1000</v>
      </c>
      <c r="G5285" s="52" t="s">
        <v>8680</v>
      </c>
      <c r="H5285" s="47"/>
      <c r="I5285" s="44"/>
      <c r="J5285" s="39" t="e">
        <f>VLOOKUP(A5285,'[1]2019.11'!$A:$B,2,0)</f>
        <v>#N/A</v>
      </c>
      <c r="X5285" s="39" t="e">
        <f>VLOOKUP(A5285,'[1]2019.30'!$A:$B,2,0)</f>
        <v>#N/A</v>
      </c>
      <c r="AJ5285" s="39" t="e">
        <f>VLOOKUP(A5285,[2]修订!$B:$C,2,0)</f>
        <v>#N/A</v>
      </c>
    </row>
    <row r="5286" s="39" customFormat="1" spans="1:36">
      <c r="A5286" s="55">
        <v>331521</v>
      </c>
      <c r="B5286" s="52" t="s">
        <v>8682</v>
      </c>
      <c r="C5286" s="52"/>
      <c r="D5286" s="52"/>
      <c r="E5286" s="56"/>
      <c r="F5286" s="56"/>
      <c r="G5286" s="52"/>
      <c r="H5286" s="47"/>
      <c r="I5286" s="44"/>
      <c r="J5286" s="39" t="str">
        <f>VLOOKUP(A5286,'[1]2019.11'!$A:$B,2,0)</f>
        <v>手外伤皮瓣术</v>
      </c>
      <c r="K5286" s="39">
        <f>IF(B5286=J5286,0,1)</f>
        <v>0</v>
      </c>
      <c r="L5286" s="39">
        <v>0</v>
      </c>
      <c r="M5286" s="39">
        <f>IF(C5286=L5286,0,1)</f>
        <v>0</v>
      </c>
      <c r="N5286" s="39" t="e">
        <f>VLOOKUP(A5286,'[1]2019.11'!$A:$D,4,0)</f>
        <v>#REF!</v>
      </c>
      <c r="O5286" s="39" t="e">
        <f>IF(D5286=N5286,0,1)</f>
        <v>#REF!</v>
      </c>
      <c r="P5286" s="39" t="e">
        <f>VLOOKUP(A5286:A5287,'[1]2019.11'!$A:$E,5,0)</f>
        <v>#REF!</v>
      </c>
      <c r="Q5286" s="39" t="e">
        <f>IF(E5286=P5286,0,1)</f>
        <v>#REF!</v>
      </c>
      <c r="R5286" s="39" t="e">
        <f>VLOOKUP(A5286,'[1]2019.11'!$A:$F,6,0)</f>
        <v>#REF!</v>
      </c>
      <c r="S5286" s="39" t="e">
        <f>IF(F5286=R5286,0,1)</f>
        <v>#REF!</v>
      </c>
      <c r="V5286" s="39">
        <v>0</v>
      </c>
      <c r="W5286" s="39">
        <f>IF(G5286=V5286,0,1)</f>
        <v>0</v>
      </c>
      <c r="X5286" s="39" t="str">
        <f>VLOOKUP(A5286,'[1]2019.30'!$A:$B,2,0)</f>
        <v>手外伤皮瓣术</v>
      </c>
      <c r="Y5286" s="39">
        <f>IF(B5286=X5286,0,1)</f>
        <v>0</v>
      </c>
      <c r="Z5286" s="39">
        <v>0</v>
      </c>
      <c r="AA5286" s="39">
        <f>IF(C5286=Z5286,0,1)</f>
        <v>0</v>
      </c>
      <c r="AB5286" s="39" t="e">
        <f>VLOOKUP(A5286,'[1]2019.30'!$A:$D,4,0)</f>
        <v>#REF!</v>
      </c>
      <c r="AC5286" s="39" t="e">
        <f>IF(D5286=AB5286,0,1)</f>
        <v>#REF!</v>
      </c>
      <c r="AD5286" s="39" t="e">
        <f>VLOOKUP(A5286,'[1]2019.30'!$A:$E,5,0)</f>
        <v>#REF!</v>
      </c>
      <c r="AE5286" s="39" t="e">
        <f>IF(E5286=AD5286,0,1)</f>
        <v>#REF!</v>
      </c>
      <c r="AF5286" s="39" t="e">
        <f>VLOOKUP(A5286,'[1]2019.30'!$A:$F,6,0)</f>
        <v>#REF!</v>
      </c>
      <c r="AG5286" s="39" t="e">
        <f>IF(F5286=AF5286,0,1)</f>
        <v>#REF!</v>
      </c>
      <c r="AH5286" s="39">
        <v>0</v>
      </c>
      <c r="AI5286" s="39">
        <f>IF(G5286=AH5286,0,1)</f>
        <v>0</v>
      </c>
      <c r="AJ5286" s="39" t="e">
        <f>VLOOKUP(A5286,[2]修订!$B:$C,2,0)</f>
        <v>#N/A</v>
      </c>
    </row>
    <row r="5287" s="39" customFormat="1" ht="24" spans="1:36">
      <c r="A5287" s="55">
        <v>331521001</v>
      </c>
      <c r="B5287" s="52" t="s">
        <v>8683</v>
      </c>
      <c r="C5287" s="52" t="s">
        <v>8684</v>
      </c>
      <c r="D5287" s="52"/>
      <c r="E5287" s="56" t="s">
        <v>28</v>
      </c>
      <c r="F5287" s="56">
        <v>1100</v>
      </c>
      <c r="G5287" s="52"/>
      <c r="H5287" s="47"/>
      <c r="I5287" s="44"/>
      <c r="J5287" s="39" t="e">
        <f>VLOOKUP(A5287,'[1]2019.11'!$A:$B,2,0)</f>
        <v>#N/A</v>
      </c>
      <c r="X5287" s="39" t="e">
        <f>VLOOKUP(A5287,'[1]2019.30'!$A:$B,2,0)</f>
        <v>#N/A</v>
      </c>
      <c r="AJ5287" s="39" t="e">
        <f>VLOOKUP(A5287,[2]修订!$B:$C,2,0)</f>
        <v>#N/A</v>
      </c>
    </row>
    <row r="5288" s="39" customFormat="1" spans="1:36">
      <c r="A5288" s="55">
        <v>331521002</v>
      </c>
      <c r="B5288" s="52" t="s">
        <v>8685</v>
      </c>
      <c r="C5288" s="52"/>
      <c r="D5288" s="52"/>
      <c r="E5288" s="56" t="s">
        <v>28</v>
      </c>
      <c r="F5288" s="56">
        <v>930</v>
      </c>
      <c r="G5288" s="52"/>
      <c r="H5288" s="47"/>
      <c r="I5288" s="44"/>
      <c r="J5288" s="39" t="e">
        <f>VLOOKUP(A5288,'[1]2019.11'!$A:$B,2,0)</f>
        <v>#N/A</v>
      </c>
      <c r="X5288" s="39" t="e">
        <f>VLOOKUP(A5288,'[1]2019.30'!$A:$B,2,0)</f>
        <v>#N/A</v>
      </c>
      <c r="AJ5288" s="39" t="e">
        <f>VLOOKUP(A5288,[2]修订!$B:$C,2,0)</f>
        <v>#N/A</v>
      </c>
    </row>
    <row r="5289" s="39" customFormat="1" spans="1:36">
      <c r="A5289" s="55">
        <v>331521003</v>
      </c>
      <c r="B5289" s="52" t="s">
        <v>8686</v>
      </c>
      <c r="C5289" s="52"/>
      <c r="D5289" s="52"/>
      <c r="E5289" s="56" t="s">
        <v>28</v>
      </c>
      <c r="F5289" s="56">
        <v>930</v>
      </c>
      <c r="G5289" s="52"/>
      <c r="H5289" s="47"/>
      <c r="I5289" s="44"/>
      <c r="J5289" s="39" t="e">
        <f>VLOOKUP(A5289,'[1]2019.11'!$A:$B,2,0)</f>
        <v>#N/A</v>
      </c>
      <c r="X5289" s="39" t="e">
        <f>VLOOKUP(A5289,'[1]2019.30'!$A:$B,2,0)</f>
        <v>#N/A</v>
      </c>
      <c r="AJ5289" s="39" t="e">
        <f>VLOOKUP(A5289,[2]修订!$B:$C,2,0)</f>
        <v>#N/A</v>
      </c>
    </row>
    <row r="5290" s="39" customFormat="1" spans="1:36">
      <c r="A5290" s="55">
        <v>331521004</v>
      </c>
      <c r="B5290" s="52" t="s">
        <v>8687</v>
      </c>
      <c r="C5290" s="52"/>
      <c r="D5290" s="52"/>
      <c r="E5290" s="56" t="s">
        <v>28</v>
      </c>
      <c r="F5290" s="56">
        <v>760</v>
      </c>
      <c r="G5290" s="52"/>
      <c r="H5290" s="47"/>
      <c r="I5290" s="44"/>
      <c r="J5290" s="39" t="e">
        <f>VLOOKUP(A5290,'[1]2019.11'!$A:$B,2,0)</f>
        <v>#N/A</v>
      </c>
      <c r="X5290" s="39" t="e">
        <f>VLOOKUP(A5290,'[1]2019.30'!$A:$B,2,0)</f>
        <v>#N/A</v>
      </c>
      <c r="AJ5290" s="39" t="e">
        <f>VLOOKUP(A5290,[2]修订!$B:$C,2,0)</f>
        <v>#N/A</v>
      </c>
    </row>
    <row r="5291" s="39" customFormat="1" spans="1:36">
      <c r="A5291" s="55">
        <v>331521005</v>
      </c>
      <c r="B5291" s="52" t="s">
        <v>8688</v>
      </c>
      <c r="C5291" s="52"/>
      <c r="D5291" s="52"/>
      <c r="E5291" s="56" t="s">
        <v>28</v>
      </c>
      <c r="F5291" s="56">
        <v>760</v>
      </c>
      <c r="G5291" s="52"/>
      <c r="H5291" s="47"/>
      <c r="I5291" s="44"/>
      <c r="J5291" s="39" t="e">
        <f>VLOOKUP(A5291,'[1]2019.11'!$A:$B,2,0)</f>
        <v>#N/A</v>
      </c>
      <c r="X5291" s="39" t="e">
        <f>VLOOKUP(A5291,'[1]2019.30'!$A:$B,2,0)</f>
        <v>#N/A</v>
      </c>
      <c r="AJ5291" s="39" t="e">
        <f>VLOOKUP(A5291,[2]修订!$B:$C,2,0)</f>
        <v>#N/A</v>
      </c>
    </row>
    <row r="5292" s="39" customFormat="1" spans="1:36">
      <c r="A5292" s="55">
        <v>331521006</v>
      </c>
      <c r="B5292" s="52" t="s">
        <v>8689</v>
      </c>
      <c r="C5292" s="52"/>
      <c r="D5292" s="52"/>
      <c r="E5292" s="56" t="s">
        <v>28</v>
      </c>
      <c r="F5292" s="56">
        <v>760</v>
      </c>
      <c r="G5292" s="52" t="s">
        <v>8690</v>
      </c>
      <c r="H5292" s="47"/>
      <c r="I5292" s="44"/>
      <c r="J5292" s="39" t="e">
        <f>VLOOKUP(A5292,'[1]2019.11'!$A:$B,2,0)</f>
        <v>#N/A</v>
      </c>
      <c r="X5292" s="39" t="e">
        <f>VLOOKUP(A5292,'[1]2019.30'!$A:$B,2,0)</f>
        <v>#N/A</v>
      </c>
      <c r="AJ5292" s="39" t="e">
        <f>VLOOKUP(A5292,[2]修订!$B:$C,2,0)</f>
        <v>#N/A</v>
      </c>
    </row>
    <row r="5293" s="39" customFormat="1" ht="24" spans="1:36">
      <c r="A5293" s="55">
        <v>331521007</v>
      </c>
      <c r="B5293" s="52" t="s">
        <v>8691</v>
      </c>
      <c r="C5293" s="52"/>
      <c r="D5293" s="52"/>
      <c r="E5293" s="56" t="s">
        <v>28</v>
      </c>
      <c r="F5293" s="56">
        <v>950</v>
      </c>
      <c r="G5293" s="52"/>
      <c r="H5293" s="47"/>
      <c r="I5293" s="44"/>
      <c r="J5293" s="39" t="e">
        <f>VLOOKUP(A5293,'[1]2019.11'!$A:$B,2,0)</f>
        <v>#N/A</v>
      </c>
      <c r="X5293" s="39" t="e">
        <f>VLOOKUP(A5293,'[1]2019.30'!$A:$B,2,0)</f>
        <v>#N/A</v>
      </c>
      <c r="AJ5293" s="39" t="e">
        <f>VLOOKUP(A5293,[2]修订!$B:$C,2,0)</f>
        <v>#N/A</v>
      </c>
    </row>
    <row r="5294" s="39" customFormat="1" ht="24" spans="1:36">
      <c r="A5294" s="55">
        <v>331521008</v>
      </c>
      <c r="B5294" s="52" t="s">
        <v>8692</v>
      </c>
      <c r="C5294" s="52"/>
      <c r="D5294" s="52"/>
      <c r="E5294" s="56" t="s">
        <v>8679</v>
      </c>
      <c r="F5294" s="56">
        <v>285</v>
      </c>
      <c r="G5294" s="52" t="s">
        <v>8693</v>
      </c>
      <c r="H5294" s="47" t="s">
        <v>68</v>
      </c>
      <c r="I5294" s="44"/>
      <c r="J5294" s="39" t="e">
        <f>VLOOKUP(A5294,'[1]2019.11'!$A:$B,2,0)</f>
        <v>#N/A</v>
      </c>
      <c r="X5294" s="39" t="str">
        <f>VLOOKUP(A5294,'[1]2019.30'!$A:$B,2,0)</f>
        <v>手外伤清创术</v>
      </c>
      <c r="Y5294" s="39">
        <f>IF(B5294=X5294,0,1)</f>
        <v>0</v>
      </c>
      <c r="Z5294" s="39">
        <v>0</v>
      </c>
      <c r="AA5294" s="39">
        <f>IF(C5294=Z5294,0,1)</f>
        <v>0</v>
      </c>
      <c r="AB5294" s="39" t="e">
        <f>VLOOKUP(A5294,'[1]2019.30'!$A:$D,4,0)</f>
        <v>#REF!</v>
      </c>
      <c r="AC5294" s="39" t="e">
        <f>IF(D5294=AB5294,0,1)</f>
        <v>#REF!</v>
      </c>
      <c r="AD5294" s="39" t="str">
        <f>VLOOKUP(A5294,'[1]2019.30'!$A:$E,5,0)</f>
        <v>每个手指</v>
      </c>
      <c r="AE5294" s="39">
        <f>IF(E5294=AD5294,0,1)</f>
        <v>0</v>
      </c>
      <c r="AF5294" s="39">
        <f>VLOOKUP(A5294,'[1]2019.30'!$A:$F,6,0)</f>
        <v>285</v>
      </c>
      <c r="AG5294" s="39">
        <f>IF(F5294=AF5294,0,1)</f>
        <v>0</v>
      </c>
      <c r="AH5294" s="39" t="s">
        <v>8693</v>
      </c>
      <c r="AI5294" s="39">
        <f>IF(G5294=AH5294,0,1)</f>
        <v>0</v>
      </c>
      <c r="AJ5294" s="39" t="e">
        <f>VLOOKUP(A5294,[2]修订!$B:$C,2,0)</f>
        <v>#N/A</v>
      </c>
    </row>
    <row r="5295" s="39" customFormat="1" ht="24" spans="1:36">
      <c r="A5295" s="55">
        <v>331521009</v>
      </c>
      <c r="B5295" s="52" t="s">
        <v>8694</v>
      </c>
      <c r="C5295" s="52" t="s">
        <v>8695</v>
      </c>
      <c r="D5295" s="52"/>
      <c r="E5295" s="56" t="s">
        <v>28</v>
      </c>
      <c r="F5295" s="56">
        <v>1000</v>
      </c>
      <c r="G5295" s="52"/>
      <c r="H5295" s="47"/>
      <c r="I5295" s="44"/>
      <c r="J5295" s="39" t="e">
        <f>VLOOKUP(A5295,'[1]2019.11'!$A:$B,2,0)</f>
        <v>#N/A</v>
      </c>
      <c r="X5295" s="39" t="e">
        <f>VLOOKUP(A5295,'[1]2019.30'!$A:$B,2,0)</f>
        <v>#N/A</v>
      </c>
      <c r="AJ5295" s="39" t="e">
        <f>VLOOKUP(A5295,[2]修订!$B:$C,2,0)</f>
        <v>#N/A</v>
      </c>
    </row>
    <row r="5296" s="39" customFormat="1" ht="27" spans="1:36">
      <c r="A5296" s="55">
        <v>331521010</v>
      </c>
      <c r="B5296" s="52" t="s">
        <v>8696</v>
      </c>
      <c r="C5296" s="52" t="s">
        <v>8697</v>
      </c>
      <c r="D5296" s="52"/>
      <c r="E5296" s="56" t="s">
        <v>28</v>
      </c>
      <c r="F5296" s="56">
        <v>2380</v>
      </c>
      <c r="G5296" s="52"/>
      <c r="H5296" s="47" t="s">
        <v>40</v>
      </c>
      <c r="I5296" s="44"/>
      <c r="J5296" s="39" t="str">
        <f>VLOOKUP(A5296,'[1]2019.11'!$A:$B,2,0)</f>
        <v>肩外展功能重建术</v>
      </c>
      <c r="K5296" s="39">
        <f>IF(B5296=J5296,0,1)</f>
        <v>0</v>
      </c>
      <c r="L5296" s="39" t="s">
        <v>8697</v>
      </c>
      <c r="M5296" s="39">
        <f>IF(C5296=L5296,0,1)</f>
        <v>0</v>
      </c>
      <c r="N5296" s="39" t="e">
        <f>VLOOKUP(A5296,'[1]2019.11'!$A:$D,4,0)</f>
        <v>#REF!</v>
      </c>
      <c r="O5296" s="39" t="e">
        <f>IF(D5296=N5296,0,1)</f>
        <v>#REF!</v>
      </c>
      <c r="P5296" s="39" t="str">
        <f>VLOOKUP(A5296:A5297,'[1]2019.11'!$A:$E,5,0)</f>
        <v>次</v>
      </c>
      <c r="Q5296" s="39">
        <f>IF(E5296=P5296,0,1)</f>
        <v>0</v>
      </c>
      <c r="R5296" s="39">
        <f>VLOOKUP(A5296,'[1]2019.11'!$A:$F,6,0)</f>
        <v>2210</v>
      </c>
      <c r="S5296" s="39">
        <f>IF(F5296=R5296,0,1)</f>
        <v>1</v>
      </c>
      <c r="T5296" s="39">
        <f>VLOOKUP(A5296,'[1]2019.30'!$A:$F,6,0)</f>
        <v>2380</v>
      </c>
      <c r="U5296" s="39">
        <f>IF(F5296=T5296,0,1)</f>
        <v>0</v>
      </c>
      <c r="V5296" s="39">
        <v>0</v>
      </c>
      <c r="W5296" s="39">
        <f>IF(G5296=V5296,0,1)</f>
        <v>0</v>
      </c>
      <c r="X5296" s="39" t="str">
        <f>VLOOKUP(A5296,'[1]2019.30'!$A:$B,2,0)</f>
        <v>肩外展功能重建术</v>
      </c>
      <c r="Y5296" s="39">
        <f>IF(B5296=X5296,0,1)</f>
        <v>0</v>
      </c>
      <c r="Z5296" s="39" t="s">
        <v>8697</v>
      </c>
      <c r="AA5296" s="39">
        <f>IF(C5296=Z5296,0,1)</f>
        <v>0</v>
      </c>
      <c r="AB5296" s="39" t="e">
        <f>VLOOKUP(A5296,'[1]2019.30'!$A:$D,4,0)</f>
        <v>#REF!</v>
      </c>
      <c r="AC5296" s="39" t="e">
        <f>IF(D5296=AB5296,0,1)</f>
        <v>#REF!</v>
      </c>
      <c r="AD5296" s="39" t="str">
        <f>VLOOKUP(A5296,'[1]2019.30'!$A:$E,5,0)</f>
        <v>次</v>
      </c>
      <c r="AE5296" s="39">
        <f>IF(E5296=AD5296,0,1)</f>
        <v>0</v>
      </c>
      <c r="AF5296" s="39">
        <f>VLOOKUP(A5296,'[1]2019.30'!$A:$F,6,0)</f>
        <v>2380</v>
      </c>
      <c r="AG5296" s="39">
        <f>IF(F5296=AF5296,0,1)</f>
        <v>0</v>
      </c>
      <c r="AH5296" s="39">
        <v>0</v>
      </c>
      <c r="AI5296" s="39">
        <f>IF(G5296=AH5296,0,1)</f>
        <v>0</v>
      </c>
      <c r="AJ5296" s="39" t="e">
        <f>VLOOKUP(A5296,[2]修订!$B:$C,2,0)</f>
        <v>#N/A</v>
      </c>
    </row>
    <row r="5297" s="39" customFormat="1" spans="1:36">
      <c r="A5297" s="55">
        <v>331521011</v>
      </c>
      <c r="B5297" s="52" t="s">
        <v>8698</v>
      </c>
      <c r="C5297" s="52" t="s">
        <v>8699</v>
      </c>
      <c r="D5297" s="52"/>
      <c r="E5297" s="56" t="s">
        <v>28</v>
      </c>
      <c r="F5297" s="56">
        <v>1400</v>
      </c>
      <c r="G5297" s="52"/>
      <c r="H5297" s="47"/>
      <c r="I5297" s="44"/>
      <c r="J5297" s="39" t="e">
        <f>VLOOKUP(A5297,'[1]2019.11'!$A:$B,2,0)</f>
        <v>#N/A</v>
      </c>
      <c r="X5297" s="39" t="e">
        <f>VLOOKUP(A5297,'[1]2019.30'!$A:$B,2,0)</f>
        <v>#N/A</v>
      </c>
      <c r="AJ5297" s="39" t="e">
        <f>VLOOKUP(A5297,[2]修订!$B:$C,2,0)</f>
        <v>#N/A</v>
      </c>
    </row>
    <row r="5298" s="39" customFormat="1" spans="1:36">
      <c r="A5298" s="55">
        <v>331521012</v>
      </c>
      <c r="B5298" s="52" t="s">
        <v>8700</v>
      </c>
      <c r="C5298" s="52" t="s">
        <v>8701</v>
      </c>
      <c r="D5298" s="52"/>
      <c r="E5298" s="56" t="s">
        <v>28</v>
      </c>
      <c r="F5298" s="56">
        <v>1400</v>
      </c>
      <c r="G5298" s="52"/>
      <c r="H5298" s="47"/>
      <c r="I5298" s="44"/>
      <c r="J5298" s="39" t="e">
        <f>VLOOKUP(A5298,'[1]2019.11'!$A:$B,2,0)</f>
        <v>#N/A</v>
      </c>
      <c r="X5298" s="39" t="e">
        <f>VLOOKUP(A5298,'[1]2019.30'!$A:$B,2,0)</f>
        <v>#N/A</v>
      </c>
      <c r="AJ5298" s="39" t="e">
        <f>VLOOKUP(A5298,[2]修订!$B:$C,2,0)</f>
        <v>#N/A</v>
      </c>
    </row>
    <row r="5299" s="39" customFormat="1" spans="1:36">
      <c r="A5299" s="55">
        <v>331521013</v>
      </c>
      <c r="B5299" s="52" t="s">
        <v>8702</v>
      </c>
      <c r="C5299" s="52" t="s">
        <v>8701</v>
      </c>
      <c r="D5299" s="52"/>
      <c r="E5299" s="56" t="s">
        <v>28</v>
      </c>
      <c r="F5299" s="56">
        <v>1400</v>
      </c>
      <c r="G5299" s="52"/>
      <c r="H5299" s="47"/>
      <c r="I5299" s="44"/>
      <c r="J5299" s="39" t="e">
        <f>VLOOKUP(A5299,'[1]2019.11'!$A:$B,2,0)</f>
        <v>#N/A</v>
      </c>
      <c r="X5299" s="39" t="e">
        <f>VLOOKUP(A5299,'[1]2019.30'!$A:$B,2,0)</f>
        <v>#N/A</v>
      </c>
      <c r="AJ5299" s="39" t="e">
        <f>VLOOKUP(A5299,[2]修订!$B:$C,2,0)</f>
        <v>#N/A</v>
      </c>
    </row>
    <row r="5300" s="39" customFormat="1" spans="1:36">
      <c r="A5300" s="55">
        <v>331521014</v>
      </c>
      <c r="B5300" s="52" t="s">
        <v>8703</v>
      </c>
      <c r="C5300" s="52" t="s">
        <v>8701</v>
      </c>
      <c r="D5300" s="52"/>
      <c r="E5300" s="56" t="s">
        <v>28</v>
      </c>
      <c r="F5300" s="56">
        <v>1200</v>
      </c>
      <c r="G5300" s="52" t="s">
        <v>8704</v>
      </c>
      <c r="H5300" s="47"/>
      <c r="I5300" s="44"/>
      <c r="J5300" s="39" t="e">
        <f>VLOOKUP(A5300,'[1]2019.11'!$A:$B,2,0)</f>
        <v>#N/A</v>
      </c>
      <c r="X5300" s="39" t="e">
        <f>VLOOKUP(A5300,'[1]2019.30'!$A:$B,2,0)</f>
        <v>#N/A</v>
      </c>
      <c r="AJ5300" s="39" t="e">
        <f>VLOOKUP(A5300,[2]修订!$B:$C,2,0)</f>
        <v>#N/A</v>
      </c>
    </row>
    <row r="5301" s="39" customFormat="1" ht="24" spans="1:36">
      <c r="A5301" s="55">
        <v>331521015</v>
      </c>
      <c r="B5301" s="52" t="s">
        <v>8705</v>
      </c>
      <c r="C5301" s="52" t="s">
        <v>8706</v>
      </c>
      <c r="D5301" s="52"/>
      <c r="E5301" s="56" t="s">
        <v>28</v>
      </c>
      <c r="F5301" s="56">
        <v>1200</v>
      </c>
      <c r="G5301" s="52"/>
      <c r="H5301" s="47"/>
      <c r="I5301" s="44"/>
      <c r="J5301" s="39" t="e">
        <f>VLOOKUP(A5301,'[1]2019.11'!$A:$B,2,0)</f>
        <v>#N/A</v>
      </c>
      <c r="X5301" s="39" t="e">
        <f>VLOOKUP(A5301,'[1]2019.30'!$A:$B,2,0)</f>
        <v>#N/A</v>
      </c>
      <c r="AJ5301" s="39" t="e">
        <f>VLOOKUP(A5301,[2]修订!$B:$C,2,0)</f>
        <v>#N/A</v>
      </c>
    </row>
    <row r="5302" s="39" customFormat="1" spans="1:36">
      <c r="A5302" s="55">
        <v>331521016</v>
      </c>
      <c r="B5302" s="52" t="s">
        <v>8707</v>
      </c>
      <c r="C5302" s="52"/>
      <c r="D5302" s="52"/>
      <c r="E5302" s="56" t="s">
        <v>28</v>
      </c>
      <c r="F5302" s="56">
        <v>620</v>
      </c>
      <c r="G5302" s="52"/>
      <c r="H5302" s="47" t="s">
        <v>68</v>
      </c>
      <c r="I5302" s="44"/>
      <c r="J5302" s="39" t="e">
        <f>VLOOKUP(A5302,'[1]2019.11'!$A:$B,2,0)</f>
        <v>#N/A</v>
      </c>
      <c r="X5302" s="39" t="str">
        <f>VLOOKUP(A5302,'[1]2019.30'!$A:$B,2,0)</f>
        <v>缩窄性腱鞘炎切开术</v>
      </c>
      <c r="Y5302" s="39">
        <f>IF(B5302=X5302,0,1)</f>
        <v>0</v>
      </c>
      <c r="Z5302" s="39">
        <v>0</v>
      </c>
      <c r="AA5302" s="39">
        <f>IF(C5302=Z5302,0,1)</f>
        <v>0</v>
      </c>
      <c r="AB5302" s="39" t="e">
        <f>VLOOKUP(A5302,'[1]2019.30'!$A:$D,4,0)</f>
        <v>#REF!</v>
      </c>
      <c r="AC5302" s="39" t="e">
        <f>IF(D5302=AB5302,0,1)</f>
        <v>#REF!</v>
      </c>
      <c r="AD5302" s="39" t="str">
        <f>VLOOKUP(A5302,'[1]2019.30'!$A:$E,5,0)</f>
        <v>次</v>
      </c>
      <c r="AE5302" s="39">
        <f>IF(E5302=AD5302,0,1)</f>
        <v>0</v>
      </c>
      <c r="AF5302" s="39">
        <f>VLOOKUP(A5302,'[1]2019.30'!$A:$F,6,0)</f>
        <v>620</v>
      </c>
      <c r="AG5302" s="39">
        <f>IF(F5302=AF5302,0,1)</f>
        <v>0</v>
      </c>
      <c r="AH5302" s="39">
        <v>0</v>
      </c>
      <c r="AI5302" s="39">
        <f>IF(G5302=AH5302,0,1)</f>
        <v>0</v>
      </c>
      <c r="AJ5302" s="39" t="e">
        <f>VLOOKUP(A5302,[2]修订!$B:$C,2,0)</f>
        <v>#N/A</v>
      </c>
    </row>
    <row r="5303" s="39" customFormat="1" spans="1:36">
      <c r="A5303" s="55">
        <v>331521017</v>
      </c>
      <c r="B5303" s="52" t="s">
        <v>8708</v>
      </c>
      <c r="C5303" s="52" t="s">
        <v>8709</v>
      </c>
      <c r="D5303" s="52"/>
      <c r="E5303" s="56" t="s">
        <v>28</v>
      </c>
      <c r="F5303" s="56">
        <v>520</v>
      </c>
      <c r="G5303" s="52"/>
      <c r="H5303" s="47" t="s">
        <v>68</v>
      </c>
      <c r="I5303" s="44"/>
      <c r="J5303" s="39" t="e">
        <f>VLOOKUP(A5303,'[1]2019.11'!$A:$B,2,0)</f>
        <v>#N/A</v>
      </c>
      <c r="X5303" s="39" t="str">
        <f>VLOOKUP(A5303,'[1]2019.30'!$A:$B,2,0)</f>
        <v>腱鞘囊肿切除术</v>
      </c>
      <c r="Y5303" s="39">
        <f>IF(B5303=X5303,0,1)</f>
        <v>0</v>
      </c>
      <c r="Z5303" s="39" t="s">
        <v>8709</v>
      </c>
      <c r="AA5303" s="39">
        <f>IF(C5303=Z5303,0,1)</f>
        <v>0</v>
      </c>
      <c r="AB5303" s="39" t="e">
        <f>VLOOKUP(A5303,'[1]2019.30'!$A:$D,4,0)</f>
        <v>#REF!</v>
      </c>
      <c r="AC5303" s="39" t="e">
        <f>IF(D5303=AB5303,0,1)</f>
        <v>#REF!</v>
      </c>
      <c r="AD5303" s="39" t="str">
        <f>VLOOKUP(A5303,'[1]2019.30'!$A:$E,5,0)</f>
        <v>次</v>
      </c>
      <c r="AE5303" s="39">
        <f>IF(E5303=AD5303,0,1)</f>
        <v>0</v>
      </c>
      <c r="AF5303" s="39">
        <f>VLOOKUP(A5303,'[1]2019.30'!$A:$F,6,0)</f>
        <v>520</v>
      </c>
      <c r="AG5303" s="39">
        <f>IF(F5303=AF5303,0,1)</f>
        <v>0</v>
      </c>
      <c r="AH5303" s="39">
        <v>0</v>
      </c>
      <c r="AI5303" s="39">
        <f>IF(G5303=AH5303,0,1)</f>
        <v>0</v>
      </c>
      <c r="AJ5303" s="39" t="e">
        <f>VLOOKUP(A5303,[2]修订!$B:$C,2,0)</f>
        <v>#N/A</v>
      </c>
    </row>
    <row r="5304" s="39" customFormat="1" spans="1:36">
      <c r="A5304" s="55">
        <v>331521018</v>
      </c>
      <c r="B5304" s="52" t="s">
        <v>8710</v>
      </c>
      <c r="C5304" s="52"/>
      <c r="D5304" s="52"/>
      <c r="E5304" s="56" t="s">
        <v>28</v>
      </c>
      <c r="F5304" s="56">
        <v>760</v>
      </c>
      <c r="G5304" s="52"/>
      <c r="H5304" s="47"/>
      <c r="I5304" s="44"/>
      <c r="J5304" s="39" t="e">
        <f>VLOOKUP(A5304,'[1]2019.11'!$A:$B,2,0)</f>
        <v>#N/A</v>
      </c>
      <c r="X5304" s="39" t="e">
        <f>VLOOKUP(A5304,'[1]2019.30'!$A:$B,2,0)</f>
        <v>#N/A</v>
      </c>
      <c r="AJ5304" s="39" t="e">
        <f>VLOOKUP(A5304,[2]修订!$B:$C,2,0)</f>
        <v>#N/A</v>
      </c>
    </row>
    <row r="5305" s="39" customFormat="1" spans="1:36">
      <c r="A5305" s="55">
        <v>331521019</v>
      </c>
      <c r="B5305" s="52" t="s">
        <v>8711</v>
      </c>
      <c r="C5305" s="52"/>
      <c r="D5305" s="52"/>
      <c r="E5305" s="56" t="s">
        <v>28</v>
      </c>
      <c r="F5305" s="56">
        <v>740</v>
      </c>
      <c r="G5305" s="52"/>
      <c r="H5305" s="47"/>
      <c r="I5305" s="44"/>
      <c r="J5305" s="39" t="e">
        <f>VLOOKUP(A5305,'[1]2019.11'!$A:$B,2,0)</f>
        <v>#N/A</v>
      </c>
      <c r="X5305" s="39" t="e">
        <f>VLOOKUP(A5305,'[1]2019.30'!$A:$B,2,0)</f>
        <v>#N/A</v>
      </c>
      <c r="AJ5305" s="39" t="e">
        <f>VLOOKUP(A5305,[2]修订!$B:$C,2,0)</f>
        <v>#N/A</v>
      </c>
    </row>
    <row r="5306" s="39" customFormat="1" spans="1:36">
      <c r="A5306" s="55">
        <v>331521020</v>
      </c>
      <c r="B5306" s="52" t="s">
        <v>8712</v>
      </c>
      <c r="C5306" s="52"/>
      <c r="D5306" s="52"/>
      <c r="E5306" s="56" t="s">
        <v>28</v>
      </c>
      <c r="F5306" s="56">
        <v>760</v>
      </c>
      <c r="G5306" s="52"/>
      <c r="H5306" s="47"/>
      <c r="I5306" s="44"/>
      <c r="J5306" s="39" t="e">
        <f>VLOOKUP(A5306,'[1]2019.11'!$A:$B,2,0)</f>
        <v>#N/A</v>
      </c>
      <c r="X5306" s="39" t="e">
        <f>VLOOKUP(A5306,'[1]2019.30'!$A:$B,2,0)</f>
        <v>#N/A</v>
      </c>
      <c r="AJ5306" s="39" t="e">
        <f>VLOOKUP(A5306,[2]修订!$B:$C,2,0)</f>
        <v>#N/A</v>
      </c>
    </row>
    <row r="5307" s="39" customFormat="1" spans="1:36">
      <c r="A5307" s="55">
        <v>331521021</v>
      </c>
      <c r="B5307" s="52" t="s">
        <v>8713</v>
      </c>
      <c r="C5307" s="52"/>
      <c r="D5307" s="52"/>
      <c r="E5307" s="56" t="s">
        <v>28</v>
      </c>
      <c r="F5307" s="56">
        <v>950</v>
      </c>
      <c r="G5307" s="52"/>
      <c r="H5307" s="47"/>
      <c r="I5307" s="44"/>
      <c r="J5307" s="39" t="e">
        <f>VLOOKUP(A5307,'[1]2019.11'!$A:$B,2,0)</f>
        <v>#N/A</v>
      </c>
      <c r="X5307" s="39" t="e">
        <f>VLOOKUP(A5307,'[1]2019.30'!$A:$B,2,0)</f>
        <v>#N/A</v>
      </c>
      <c r="AJ5307" s="39" t="e">
        <f>VLOOKUP(A5307,[2]修订!$B:$C,2,0)</f>
        <v>#N/A</v>
      </c>
    </row>
    <row r="5308" s="39" customFormat="1" spans="1:36">
      <c r="A5308" s="55">
        <v>331521022</v>
      </c>
      <c r="B5308" s="52" t="s">
        <v>8714</v>
      </c>
      <c r="C5308" s="52" t="s">
        <v>8678</v>
      </c>
      <c r="D5308" s="52"/>
      <c r="E5308" s="56" t="s">
        <v>28</v>
      </c>
      <c r="F5308" s="56">
        <v>1200</v>
      </c>
      <c r="G5308" s="52"/>
      <c r="H5308" s="47" t="s">
        <v>68</v>
      </c>
      <c r="I5308" s="44"/>
      <c r="J5308" s="39" t="e">
        <f>VLOOKUP(A5308,'[1]2019.11'!$A:$B,2,0)</f>
        <v>#N/A</v>
      </c>
      <c r="X5308" s="39" t="str">
        <f>VLOOKUP(A5308,'[1]2019.30'!$A:$B,2,0)</f>
        <v>手外伤清创反取皮植皮术</v>
      </c>
      <c r="Y5308" s="39">
        <f t="shared" ref="Y5308:Y5311" si="1216">IF(B5308=X5308,0,1)</f>
        <v>0</v>
      </c>
      <c r="Z5308" s="39" t="s">
        <v>8678</v>
      </c>
      <c r="AA5308" s="39">
        <f t="shared" ref="AA5308:AA5311" si="1217">IF(C5308=Z5308,0,1)</f>
        <v>0</v>
      </c>
      <c r="AB5308" s="39" t="e">
        <f>VLOOKUP(A5308,'[1]2019.30'!$A:$D,4,0)</f>
        <v>#REF!</v>
      </c>
      <c r="AC5308" s="39" t="e">
        <f t="shared" ref="AC5308:AC5311" si="1218">IF(D5308=AB5308,0,1)</f>
        <v>#REF!</v>
      </c>
      <c r="AD5308" s="39" t="str">
        <f>VLOOKUP(A5308,'[1]2019.30'!$A:$E,5,0)</f>
        <v>次</v>
      </c>
      <c r="AE5308" s="39">
        <f t="shared" ref="AE5308:AE5311" si="1219">IF(E5308=AD5308,0,1)</f>
        <v>0</v>
      </c>
      <c r="AF5308" s="39">
        <f>VLOOKUP(A5308,'[1]2019.30'!$A:$F,6,0)</f>
        <v>1200</v>
      </c>
      <c r="AG5308" s="39">
        <f t="shared" ref="AG5308:AG5311" si="1220">IF(F5308=AF5308,0,1)</f>
        <v>0</v>
      </c>
      <c r="AH5308" s="39">
        <v>0</v>
      </c>
      <c r="AI5308" s="39">
        <f>IF(G5308=AH5308,0,1)</f>
        <v>0</v>
      </c>
      <c r="AJ5308" s="39" t="e">
        <f>VLOOKUP(A5308,[2]修订!$B:$C,2,0)</f>
        <v>#N/A</v>
      </c>
    </row>
    <row r="5309" s="39" customFormat="1" spans="1:36">
      <c r="A5309" s="55">
        <v>331521023</v>
      </c>
      <c r="B5309" s="52" t="s">
        <v>8715</v>
      </c>
      <c r="C5309" s="52"/>
      <c r="D5309" s="52"/>
      <c r="E5309" s="56" t="s">
        <v>28</v>
      </c>
      <c r="F5309" s="56">
        <v>1200</v>
      </c>
      <c r="G5309" s="52"/>
      <c r="H5309" s="47"/>
      <c r="I5309" s="44"/>
      <c r="J5309" s="39" t="e">
        <f>VLOOKUP(A5309,'[1]2019.11'!$A:$B,2,0)</f>
        <v>#N/A</v>
      </c>
      <c r="X5309" s="39" t="e">
        <f>VLOOKUP(A5309,'[1]2019.30'!$A:$B,2,0)</f>
        <v>#N/A</v>
      </c>
      <c r="AJ5309" s="39" t="e">
        <f>VLOOKUP(A5309,[2]修订!$B:$C,2,0)</f>
        <v>#N/A</v>
      </c>
    </row>
    <row r="5310" s="39" customFormat="1" spans="1:36">
      <c r="A5310" s="55">
        <v>331521024</v>
      </c>
      <c r="B5310" s="52" t="s">
        <v>8716</v>
      </c>
      <c r="C5310" s="52"/>
      <c r="D5310" s="52"/>
      <c r="E5310" s="56" t="s">
        <v>28</v>
      </c>
      <c r="F5310" s="56">
        <v>1320</v>
      </c>
      <c r="G5310" s="52"/>
      <c r="H5310" s="47" t="s">
        <v>68</v>
      </c>
      <c r="I5310" s="44"/>
      <c r="J5310" s="39" t="e">
        <f>VLOOKUP(A5310,'[1]2019.11'!$A:$B,2,0)</f>
        <v>#N/A</v>
      </c>
      <c r="X5310" s="39" t="str">
        <f>VLOOKUP(A5310,'[1]2019.30'!$A:$B,2,0)</f>
        <v>食指背侧岛状皮瓣术</v>
      </c>
      <c r="Y5310" s="39">
        <f t="shared" si="1216"/>
        <v>0</v>
      </c>
      <c r="Z5310" s="39">
        <v>0</v>
      </c>
      <c r="AA5310" s="39">
        <f t="shared" si="1217"/>
        <v>0</v>
      </c>
      <c r="AB5310" s="39" t="e">
        <f>VLOOKUP(A5310,'[1]2019.30'!$A:$D,4,0)</f>
        <v>#REF!</v>
      </c>
      <c r="AC5310" s="39" t="e">
        <f t="shared" si="1218"/>
        <v>#REF!</v>
      </c>
      <c r="AD5310" s="39" t="str">
        <f>VLOOKUP(A5310,'[1]2019.30'!$A:$E,5,0)</f>
        <v>次</v>
      </c>
      <c r="AE5310" s="39">
        <f t="shared" si="1219"/>
        <v>0</v>
      </c>
      <c r="AF5310" s="39">
        <f>VLOOKUP(A5310,'[1]2019.30'!$A:$F,6,0)</f>
        <v>1320</v>
      </c>
      <c r="AG5310" s="39">
        <f t="shared" si="1220"/>
        <v>0</v>
      </c>
      <c r="AH5310" s="39">
        <v>0</v>
      </c>
      <c r="AI5310" s="39">
        <f>IF(G5310=AH5310,0,1)</f>
        <v>0</v>
      </c>
      <c r="AJ5310" s="39" t="e">
        <f>VLOOKUP(A5310,[2]修订!$B:$C,2,0)</f>
        <v>#N/A</v>
      </c>
    </row>
    <row r="5311" s="39" customFormat="1" spans="1:36">
      <c r="A5311" s="55">
        <v>331521025</v>
      </c>
      <c r="B5311" s="52" t="s">
        <v>8717</v>
      </c>
      <c r="C5311" s="52"/>
      <c r="D5311" s="52"/>
      <c r="E5311" s="56" t="s">
        <v>28</v>
      </c>
      <c r="F5311" s="56">
        <v>1440</v>
      </c>
      <c r="G5311" s="52"/>
      <c r="H5311" s="47" t="s">
        <v>68</v>
      </c>
      <c r="I5311" s="44"/>
      <c r="J5311" s="39" t="e">
        <f>VLOOKUP(A5311,'[1]2019.11'!$A:$B,2,0)</f>
        <v>#N/A</v>
      </c>
      <c r="X5311" s="39" t="str">
        <f>VLOOKUP(A5311,'[1]2019.30'!$A:$B,2,0)</f>
        <v>掌骨间背动脉倒转皮瓣术</v>
      </c>
      <c r="Y5311" s="39">
        <f t="shared" si="1216"/>
        <v>0</v>
      </c>
      <c r="Z5311" s="39">
        <v>0</v>
      </c>
      <c r="AA5311" s="39">
        <f t="shared" si="1217"/>
        <v>0</v>
      </c>
      <c r="AB5311" s="39" t="e">
        <f>VLOOKUP(A5311,'[1]2019.30'!$A:$D,4,0)</f>
        <v>#REF!</v>
      </c>
      <c r="AC5311" s="39" t="e">
        <f t="shared" si="1218"/>
        <v>#REF!</v>
      </c>
      <c r="AD5311" s="39" t="str">
        <f>VLOOKUP(A5311,'[1]2019.30'!$A:$E,5,0)</f>
        <v>次</v>
      </c>
      <c r="AE5311" s="39">
        <f t="shared" si="1219"/>
        <v>0</v>
      </c>
      <c r="AF5311" s="39">
        <f>VLOOKUP(A5311,'[1]2019.30'!$A:$F,6,0)</f>
        <v>1440</v>
      </c>
      <c r="AG5311" s="39">
        <f t="shared" si="1220"/>
        <v>0</v>
      </c>
      <c r="AH5311" s="39">
        <v>0</v>
      </c>
      <c r="AI5311" s="39">
        <f>IF(G5311=AH5311,0,1)</f>
        <v>0</v>
      </c>
      <c r="AJ5311" s="39" t="e">
        <f>VLOOKUP(A5311,[2]修订!$B:$C,2,0)</f>
        <v>#N/A</v>
      </c>
    </row>
    <row r="5312" s="39" customFormat="1" spans="1:36">
      <c r="A5312" s="55">
        <v>331521026</v>
      </c>
      <c r="B5312" s="52" t="s">
        <v>8718</v>
      </c>
      <c r="C5312" s="52"/>
      <c r="D5312" s="52"/>
      <c r="E5312" s="56" t="s">
        <v>28</v>
      </c>
      <c r="F5312" s="56">
        <v>1200</v>
      </c>
      <c r="G5312" s="52"/>
      <c r="H5312" s="47"/>
      <c r="I5312" s="44"/>
      <c r="J5312" s="39" t="e">
        <f>VLOOKUP(A5312,'[1]2019.11'!$A:$B,2,0)</f>
        <v>#N/A</v>
      </c>
      <c r="X5312" s="39" t="e">
        <f>VLOOKUP(A5312,'[1]2019.30'!$A:$B,2,0)</f>
        <v>#N/A</v>
      </c>
      <c r="AJ5312" s="39" t="e">
        <f>VLOOKUP(A5312,[2]修订!$B:$C,2,0)</f>
        <v>#N/A</v>
      </c>
    </row>
    <row r="5313" s="39" customFormat="1" spans="1:36">
      <c r="A5313" s="55">
        <v>331521027</v>
      </c>
      <c r="B5313" s="52" t="s">
        <v>8719</v>
      </c>
      <c r="C5313" s="52"/>
      <c r="D5313" s="52"/>
      <c r="E5313" s="56" t="s">
        <v>28</v>
      </c>
      <c r="F5313" s="56">
        <v>1000</v>
      </c>
      <c r="G5313" s="52"/>
      <c r="H5313" s="47"/>
      <c r="I5313" s="44"/>
      <c r="J5313" s="39" t="e">
        <f>VLOOKUP(A5313,'[1]2019.11'!$A:$B,2,0)</f>
        <v>#N/A</v>
      </c>
      <c r="X5313" s="39" t="e">
        <f>VLOOKUP(A5313,'[1]2019.30'!$A:$B,2,0)</f>
        <v>#N/A</v>
      </c>
      <c r="AJ5313" s="39" t="e">
        <f>VLOOKUP(A5313,[2]修订!$B:$C,2,0)</f>
        <v>#N/A</v>
      </c>
    </row>
    <row r="5314" s="39" customFormat="1" ht="36" spans="1:36">
      <c r="A5314" s="55">
        <v>331521028</v>
      </c>
      <c r="B5314" s="52" t="s">
        <v>8720</v>
      </c>
      <c r="C5314" s="52"/>
      <c r="D5314" s="52"/>
      <c r="E5314" s="56" t="s">
        <v>8721</v>
      </c>
      <c r="F5314" s="56">
        <v>720</v>
      </c>
      <c r="G5314" s="52" t="s">
        <v>8722</v>
      </c>
      <c r="H5314" s="47" t="s">
        <v>1847</v>
      </c>
      <c r="I5314" s="44"/>
      <c r="J5314" s="39" t="e">
        <f>VLOOKUP(A5314,'[1]2019.11'!$A:$B,2,0)</f>
        <v>#N/A</v>
      </c>
      <c r="X5314" s="39" t="e">
        <f>VLOOKUP(A5314,'[1]2019.30'!$A:$B,2,0)</f>
        <v>#N/A</v>
      </c>
      <c r="AJ5314" s="39" t="e">
        <f>VLOOKUP(A5314,[2]修订!$B:$C,2,0)</f>
        <v>#N/A</v>
      </c>
    </row>
    <row r="5315" s="39" customFormat="1" ht="27" spans="1:36">
      <c r="A5315" s="55">
        <v>331521029</v>
      </c>
      <c r="B5315" s="52" t="s">
        <v>8723</v>
      </c>
      <c r="C5315" s="52"/>
      <c r="D5315" s="52"/>
      <c r="E5315" s="56" t="s">
        <v>8724</v>
      </c>
      <c r="F5315" s="56">
        <v>935</v>
      </c>
      <c r="G5315" s="52" t="s">
        <v>8725</v>
      </c>
      <c r="H5315" s="47" t="s">
        <v>40</v>
      </c>
      <c r="I5315" s="44"/>
      <c r="J5315" s="39" t="str">
        <f>VLOOKUP(A5315,'[1]2019.11'!$A:$B,2,0)</f>
        <v>屈伸指肌腱吻合术</v>
      </c>
      <c r="K5315" s="39">
        <f>IF(B5315=J5315,0,1)</f>
        <v>0</v>
      </c>
      <c r="L5315" s="39">
        <v>0</v>
      </c>
      <c r="M5315" s="39">
        <f>IF(C5315=L5315,0,1)</f>
        <v>0</v>
      </c>
      <c r="N5315" s="39" t="e">
        <f>VLOOKUP(A5315,'[1]2019.11'!$A:$D,4,0)</f>
        <v>#REF!</v>
      </c>
      <c r="O5315" s="39" t="e">
        <f>IF(D5315=N5315,0,1)</f>
        <v>#REF!</v>
      </c>
      <c r="P5315" s="39" t="str">
        <f>VLOOKUP(A5315:A5316,'[1]2019.11'!$A:$E,5,0)</f>
        <v>每根肌腱</v>
      </c>
      <c r="Q5315" s="39">
        <f>IF(E5315=P5315,0,1)</f>
        <v>0</v>
      </c>
      <c r="R5315" s="39">
        <f>VLOOKUP(A5315,'[1]2019.11'!$A:$F,6,0)</f>
        <v>865</v>
      </c>
      <c r="S5315" s="39">
        <f>IF(F5315=R5315,0,1)</f>
        <v>1</v>
      </c>
      <c r="T5315" s="39">
        <f>VLOOKUP(A5315,'[1]2019.30'!$A:$F,6,0)</f>
        <v>935</v>
      </c>
      <c r="U5315" s="39">
        <f>IF(F5315=T5315,0,1)</f>
        <v>0</v>
      </c>
      <c r="V5315" s="39" t="s">
        <v>8725</v>
      </c>
      <c r="W5315" s="39">
        <f>IF(G5315=V5315,0,1)</f>
        <v>0</v>
      </c>
      <c r="X5315" s="39" t="str">
        <f>VLOOKUP(A5315,'[1]2019.30'!$A:$B,2,0)</f>
        <v>屈伸指肌腱吻合术</v>
      </c>
      <c r="Y5315" s="39">
        <f>IF(B5315=X5315,0,1)</f>
        <v>0</v>
      </c>
      <c r="Z5315" s="39">
        <v>0</v>
      </c>
      <c r="AA5315" s="39">
        <f>IF(C5315=Z5315,0,1)</f>
        <v>0</v>
      </c>
      <c r="AB5315" s="39" t="e">
        <f>VLOOKUP(A5315,'[1]2019.30'!$A:$D,4,0)</f>
        <v>#REF!</v>
      </c>
      <c r="AC5315" s="39" t="e">
        <f>IF(D5315=AB5315,0,1)</f>
        <v>#REF!</v>
      </c>
      <c r="AD5315" s="39" t="str">
        <f>VLOOKUP(A5315,'[1]2019.30'!$A:$E,5,0)</f>
        <v>每根肌腱</v>
      </c>
      <c r="AE5315" s="39">
        <f>IF(E5315=AD5315,0,1)</f>
        <v>0</v>
      </c>
      <c r="AF5315" s="39">
        <f>VLOOKUP(A5315,'[1]2019.30'!$A:$F,6,0)</f>
        <v>935</v>
      </c>
      <c r="AG5315" s="39">
        <f>IF(F5315=AF5315,0,1)</f>
        <v>0</v>
      </c>
      <c r="AH5315" s="39" t="s">
        <v>8725</v>
      </c>
      <c r="AI5315" s="39">
        <f>IF(G5315=AH5315,0,1)</f>
        <v>0</v>
      </c>
      <c r="AJ5315" s="39" t="e">
        <f>VLOOKUP(A5315,[2]修订!$B:$C,2,0)</f>
        <v>#N/A</v>
      </c>
    </row>
    <row r="5316" s="39" customFormat="1" spans="1:36">
      <c r="A5316" s="55">
        <v>331521030</v>
      </c>
      <c r="B5316" s="52" t="s">
        <v>8726</v>
      </c>
      <c r="C5316" s="52"/>
      <c r="D5316" s="52"/>
      <c r="E5316" s="56" t="s">
        <v>8724</v>
      </c>
      <c r="F5316" s="56">
        <v>930</v>
      </c>
      <c r="G5316" s="52" t="s">
        <v>8727</v>
      </c>
      <c r="H5316" s="47"/>
      <c r="I5316" s="44"/>
      <c r="J5316" s="39" t="e">
        <f>VLOOKUP(A5316,'[1]2019.11'!$A:$B,2,0)</f>
        <v>#N/A</v>
      </c>
      <c r="X5316" s="39" t="e">
        <f>VLOOKUP(A5316,'[1]2019.30'!$A:$B,2,0)</f>
        <v>#N/A</v>
      </c>
      <c r="AJ5316" s="39" t="e">
        <f>VLOOKUP(A5316,[2]修订!$B:$C,2,0)</f>
        <v>#N/A</v>
      </c>
    </row>
    <row r="5317" s="39" customFormat="1" spans="1:36">
      <c r="A5317" s="55">
        <v>331521031</v>
      </c>
      <c r="B5317" s="52" t="s">
        <v>8728</v>
      </c>
      <c r="C5317" s="52" t="s">
        <v>8630</v>
      </c>
      <c r="D5317" s="52"/>
      <c r="E5317" s="56" t="s">
        <v>28</v>
      </c>
      <c r="F5317" s="56">
        <v>760</v>
      </c>
      <c r="G5317" s="52"/>
      <c r="H5317" s="47"/>
      <c r="I5317" s="44"/>
      <c r="J5317" s="39" t="e">
        <f>VLOOKUP(A5317,'[1]2019.11'!$A:$B,2,0)</f>
        <v>#N/A</v>
      </c>
      <c r="X5317" s="39" t="e">
        <f>VLOOKUP(A5317,'[1]2019.30'!$A:$B,2,0)</f>
        <v>#N/A</v>
      </c>
      <c r="AJ5317" s="39" t="e">
        <f>VLOOKUP(A5317,[2]修订!$B:$C,2,0)</f>
        <v>#N/A</v>
      </c>
    </row>
    <row r="5318" s="39" customFormat="1" spans="1:36">
      <c r="A5318" s="55">
        <v>331521032</v>
      </c>
      <c r="B5318" s="52" t="s">
        <v>8729</v>
      </c>
      <c r="C5318" s="52"/>
      <c r="D5318" s="52"/>
      <c r="E5318" s="56" t="s">
        <v>28</v>
      </c>
      <c r="F5318" s="56">
        <v>760</v>
      </c>
      <c r="G5318" s="52"/>
      <c r="H5318" s="47"/>
      <c r="I5318" s="44"/>
      <c r="J5318" s="39" t="e">
        <f>VLOOKUP(A5318,'[1]2019.11'!$A:$B,2,0)</f>
        <v>#N/A</v>
      </c>
      <c r="X5318" s="39" t="e">
        <f>VLOOKUP(A5318,'[1]2019.30'!$A:$B,2,0)</f>
        <v>#N/A</v>
      </c>
      <c r="AJ5318" s="39" t="e">
        <f>VLOOKUP(A5318,[2]修订!$B:$C,2,0)</f>
        <v>#N/A</v>
      </c>
    </row>
    <row r="5319" s="39" customFormat="1" spans="1:36">
      <c r="A5319" s="55">
        <v>331521033</v>
      </c>
      <c r="B5319" s="52" t="s">
        <v>8730</v>
      </c>
      <c r="C5319" s="52"/>
      <c r="D5319" s="52"/>
      <c r="E5319" s="56" t="s">
        <v>28</v>
      </c>
      <c r="F5319" s="56">
        <v>760</v>
      </c>
      <c r="G5319" s="52"/>
      <c r="H5319" s="47"/>
      <c r="I5319" s="44"/>
      <c r="J5319" s="39" t="e">
        <f>VLOOKUP(A5319,'[1]2019.11'!$A:$B,2,0)</f>
        <v>#N/A</v>
      </c>
      <c r="X5319" s="39" t="e">
        <f>VLOOKUP(A5319,'[1]2019.30'!$A:$B,2,0)</f>
        <v>#N/A</v>
      </c>
      <c r="AJ5319" s="39" t="e">
        <f>VLOOKUP(A5319,[2]修订!$B:$C,2,0)</f>
        <v>#N/A</v>
      </c>
    </row>
    <row r="5320" s="39" customFormat="1" ht="24" spans="1:36">
      <c r="A5320" s="55">
        <v>331521034</v>
      </c>
      <c r="B5320" s="52" t="s">
        <v>8731</v>
      </c>
      <c r="C5320" s="52"/>
      <c r="D5320" s="52"/>
      <c r="E5320" s="56" t="s">
        <v>28</v>
      </c>
      <c r="F5320" s="56">
        <v>760</v>
      </c>
      <c r="G5320" s="52"/>
      <c r="H5320" s="47"/>
      <c r="I5320" s="44"/>
      <c r="J5320" s="39" t="e">
        <f>VLOOKUP(A5320,'[1]2019.11'!$A:$B,2,0)</f>
        <v>#N/A</v>
      </c>
      <c r="X5320" s="39" t="e">
        <f>VLOOKUP(A5320,'[1]2019.30'!$A:$B,2,0)</f>
        <v>#N/A</v>
      </c>
      <c r="AJ5320" s="39" t="e">
        <f>VLOOKUP(A5320,[2]修订!$B:$C,2,0)</f>
        <v>#N/A</v>
      </c>
    </row>
    <row r="5321" s="39" customFormat="1" spans="1:36">
      <c r="A5321" s="55">
        <v>331521035</v>
      </c>
      <c r="B5321" s="52" t="s">
        <v>8732</v>
      </c>
      <c r="C5321" s="52"/>
      <c r="D5321" s="52"/>
      <c r="E5321" s="56" t="s">
        <v>28</v>
      </c>
      <c r="F5321" s="56">
        <v>1200</v>
      </c>
      <c r="G5321" s="52"/>
      <c r="H5321" s="47"/>
      <c r="I5321" s="44"/>
      <c r="J5321" s="39" t="e">
        <f>VLOOKUP(A5321,'[1]2019.11'!$A:$B,2,0)</f>
        <v>#N/A</v>
      </c>
      <c r="X5321" s="39" t="e">
        <f>VLOOKUP(A5321,'[1]2019.30'!$A:$B,2,0)</f>
        <v>#N/A</v>
      </c>
      <c r="AJ5321" s="39" t="e">
        <f>VLOOKUP(A5321,[2]修订!$B:$C,2,0)</f>
        <v>#N/A</v>
      </c>
    </row>
    <row r="5322" s="39" customFormat="1" ht="27" spans="1:36">
      <c r="A5322" s="55">
        <v>331521036</v>
      </c>
      <c r="B5322" s="52" t="s">
        <v>8733</v>
      </c>
      <c r="C5322" s="52" t="s">
        <v>8734</v>
      </c>
      <c r="D5322" s="52"/>
      <c r="E5322" s="56" t="s">
        <v>8735</v>
      </c>
      <c r="F5322" s="56">
        <v>1680</v>
      </c>
      <c r="G5322" s="52" t="s">
        <v>8736</v>
      </c>
      <c r="H5322" s="47" t="s">
        <v>40</v>
      </c>
      <c r="I5322" s="44"/>
      <c r="J5322" s="39" t="str">
        <f>VLOOKUP(A5322,'[1]2019.11'!$A:$B,2,0)</f>
        <v>前臂神经探查吻合术</v>
      </c>
      <c r="K5322" s="39">
        <f>IF(B5322=J5322,0,1)</f>
        <v>0</v>
      </c>
      <c r="L5322" s="39" t="s">
        <v>8734</v>
      </c>
      <c r="M5322" s="39">
        <f>IF(C5322=L5322,0,1)</f>
        <v>0</v>
      </c>
      <c r="N5322" s="39" t="e">
        <f>VLOOKUP(A5322,'[1]2019.11'!$A:$D,4,0)</f>
        <v>#REF!</v>
      </c>
      <c r="O5322" s="39" t="e">
        <f>IF(D5322=N5322,0,1)</f>
        <v>#REF!</v>
      </c>
      <c r="P5322" s="39" t="str">
        <f>VLOOKUP(A5322:A5323,'[1]2019.11'!$A:$E,5,0)</f>
        <v>根</v>
      </c>
      <c r="Q5322" s="39">
        <f>IF(E5322=P5322,0,1)</f>
        <v>0</v>
      </c>
      <c r="R5322" s="39">
        <f>VLOOKUP(A5322,'[1]2019.11'!$A:$F,6,0)</f>
        <v>1560</v>
      </c>
      <c r="S5322" s="39">
        <f>IF(F5322=R5322,0,1)</f>
        <v>1</v>
      </c>
      <c r="T5322" s="39">
        <f>VLOOKUP(A5322,'[1]2019.30'!$A:$F,6,0)</f>
        <v>1680</v>
      </c>
      <c r="U5322" s="39">
        <f>IF(F5322=T5322,0,1)</f>
        <v>0</v>
      </c>
      <c r="V5322" s="39" t="s">
        <v>8736</v>
      </c>
      <c r="W5322" s="39">
        <f>IF(G5322=V5322,0,1)</f>
        <v>0</v>
      </c>
      <c r="X5322" s="39" t="str">
        <f>VLOOKUP(A5322,'[1]2019.30'!$A:$B,2,0)</f>
        <v>前臂神经探查吻合术</v>
      </c>
      <c r="Y5322" s="39">
        <f t="shared" ref="Y5322:Y5327" si="1221">IF(B5322=X5322,0,1)</f>
        <v>0</v>
      </c>
      <c r="Z5322" s="39" t="s">
        <v>8734</v>
      </c>
      <c r="AA5322" s="39">
        <f t="shared" ref="AA5322:AA5327" si="1222">IF(C5322=Z5322,0,1)</f>
        <v>0</v>
      </c>
      <c r="AB5322" s="39" t="e">
        <f>VLOOKUP(A5322,'[1]2019.30'!$A:$D,4,0)</f>
        <v>#REF!</v>
      </c>
      <c r="AC5322" s="39" t="e">
        <f t="shared" ref="AC5322:AC5327" si="1223">IF(D5322=AB5322,0,1)</f>
        <v>#REF!</v>
      </c>
      <c r="AD5322" s="39" t="str">
        <f>VLOOKUP(A5322,'[1]2019.30'!$A:$E,5,0)</f>
        <v>根</v>
      </c>
      <c r="AE5322" s="39">
        <f t="shared" ref="AE5322:AE5327" si="1224">IF(E5322=AD5322,0,1)</f>
        <v>0</v>
      </c>
      <c r="AF5322" s="39">
        <f>VLOOKUP(A5322,'[1]2019.30'!$A:$F,6,0)</f>
        <v>1680</v>
      </c>
      <c r="AG5322" s="39">
        <f t="shared" ref="AG5322:AG5327" si="1225">IF(F5322=AF5322,0,1)</f>
        <v>0</v>
      </c>
      <c r="AH5322" s="39" t="s">
        <v>8736</v>
      </c>
      <c r="AI5322" s="39">
        <f>IF(G5322=AH5322,0,1)</f>
        <v>0</v>
      </c>
      <c r="AJ5322" s="39" t="e">
        <f>VLOOKUP(A5322,[2]修订!$B:$C,2,0)</f>
        <v>#N/A</v>
      </c>
    </row>
    <row r="5323" s="39" customFormat="1" ht="24" spans="1:36">
      <c r="A5323" s="55">
        <v>331521037</v>
      </c>
      <c r="B5323" s="52" t="s">
        <v>8737</v>
      </c>
      <c r="C5323" s="52" t="s">
        <v>8738</v>
      </c>
      <c r="D5323" s="52"/>
      <c r="E5323" s="56" t="s">
        <v>28</v>
      </c>
      <c r="F5323" s="56">
        <v>1400</v>
      </c>
      <c r="G5323" s="52"/>
      <c r="H5323" s="47"/>
      <c r="I5323" s="44"/>
      <c r="J5323" s="39" t="e">
        <f>VLOOKUP(A5323,'[1]2019.11'!$A:$B,2,0)</f>
        <v>#N/A</v>
      </c>
      <c r="X5323" s="39" t="e">
        <f>VLOOKUP(A5323,'[1]2019.30'!$A:$B,2,0)</f>
        <v>#N/A</v>
      </c>
      <c r="AJ5323" s="39" t="e">
        <f>VLOOKUP(A5323,[2]修订!$B:$C,2,0)</f>
        <v>#N/A</v>
      </c>
    </row>
    <row r="5324" s="39" customFormat="1" ht="24" spans="1:36">
      <c r="A5324" s="55">
        <v>331521038</v>
      </c>
      <c r="B5324" s="52" t="s">
        <v>8739</v>
      </c>
      <c r="C5324" s="52" t="s">
        <v>8740</v>
      </c>
      <c r="D5324" s="52"/>
      <c r="E5324" s="56" t="s">
        <v>28</v>
      </c>
      <c r="F5324" s="56">
        <v>1430</v>
      </c>
      <c r="G5324" s="52"/>
      <c r="H5324" s="47" t="s">
        <v>68</v>
      </c>
      <c r="I5324" s="44"/>
      <c r="J5324" s="39" t="e">
        <f>VLOOKUP(A5324,'[1]2019.11'!$A:$B,2,0)</f>
        <v>#N/A</v>
      </c>
      <c r="X5324" s="39" t="str">
        <f>VLOOKUP(A5324,'[1]2019.30'!$A:$B,2,0)</f>
        <v>手腕部神经损伤修复术</v>
      </c>
      <c r="Y5324" s="39">
        <f t="shared" si="1221"/>
        <v>0</v>
      </c>
      <c r="Z5324" s="39" t="s">
        <v>8740</v>
      </c>
      <c r="AA5324" s="39">
        <f t="shared" si="1222"/>
        <v>0</v>
      </c>
      <c r="AB5324" s="39" t="e">
        <f>VLOOKUP(A5324,'[1]2019.30'!$A:$D,4,0)</f>
        <v>#REF!</v>
      </c>
      <c r="AC5324" s="39" t="e">
        <f t="shared" si="1223"/>
        <v>#REF!</v>
      </c>
      <c r="AD5324" s="39" t="str">
        <f>VLOOKUP(A5324,'[1]2019.30'!$A:$E,5,0)</f>
        <v>次</v>
      </c>
      <c r="AE5324" s="39">
        <f t="shared" si="1224"/>
        <v>0</v>
      </c>
      <c r="AF5324" s="39">
        <f>VLOOKUP(A5324,'[1]2019.30'!$A:$F,6,0)</f>
        <v>1430</v>
      </c>
      <c r="AG5324" s="39">
        <f t="shared" si="1225"/>
        <v>0</v>
      </c>
      <c r="AH5324" s="39">
        <v>0</v>
      </c>
      <c r="AI5324" s="39">
        <f>IF(G5324=AH5324,0,1)</f>
        <v>0</v>
      </c>
      <c r="AJ5324" s="39" t="e">
        <f>VLOOKUP(A5324,[2]修订!$B:$C,2,0)</f>
        <v>#N/A</v>
      </c>
    </row>
    <row r="5325" s="39" customFormat="1" ht="24" spans="1:36">
      <c r="A5325" s="55">
        <v>331521039</v>
      </c>
      <c r="B5325" s="52" t="s">
        <v>8741</v>
      </c>
      <c r="C5325" s="52" t="s">
        <v>8742</v>
      </c>
      <c r="D5325" s="52"/>
      <c r="E5325" s="56" t="s">
        <v>507</v>
      </c>
      <c r="F5325" s="56">
        <v>930</v>
      </c>
      <c r="G5325" s="52"/>
      <c r="H5325" s="47"/>
      <c r="I5325" s="44"/>
      <c r="J5325" s="39" t="e">
        <f>VLOOKUP(A5325,'[1]2019.11'!$A:$B,2,0)</f>
        <v>#N/A</v>
      </c>
      <c r="X5325" s="39" t="e">
        <f>VLOOKUP(A5325,'[1]2019.30'!$A:$B,2,0)</f>
        <v>#N/A</v>
      </c>
      <c r="AJ5325" s="39" t="e">
        <f>VLOOKUP(A5325,[2]修订!$B:$C,2,0)</f>
        <v>#N/A</v>
      </c>
    </row>
    <row r="5326" s="39" customFormat="1" spans="1:36">
      <c r="A5326" s="55">
        <v>331521040</v>
      </c>
      <c r="B5326" s="52" t="s">
        <v>8743</v>
      </c>
      <c r="C5326" s="52" t="s">
        <v>8744</v>
      </c>
      <c r="D5326" s="52"/>
      <c r="E5326" s="56" t="s">
        <v>8745</v>
      </c>
      <c r="F5326" s="56">
        <v>740</v>
      </c>
      <c r="G5326" s="52" t="s">
        <v>8746</v>
      </c>
      <c r="H5326" s="47"/>
      <c r="I5326" s="44"/>
      <c r="J5326" s="39" t="e">
        <f>VLOOKUP(A5326,'[1]2019.11'!$A:$B,2,0)</f>
        <v>#N/A</v>
      </c>
      <c r="X5326" s="39" t="e">
        <f>VLOOKUP(A5326,'[1]2019.30'!$A:$B,2,0)</f>
        <v>#N/A</v>
      </c>
      <c r="AJ5326" s="39" t="e">
        <f>VLOOKUP(A5326,[2]修订!$B:$C,2,0)</f>
        <v>#N/A</v>
      </c>
    </row>
    <row r="5327" s="39" customFormat="1" spans="1:36">
      <c r="A5327" s="55">
        <v>331521041</v>
      </c>
      <c r="B5327" s="52" t="s">
        <v>8747</v>
      </c>
      <c r="C5327" s="52"/>
      <c r="D5327" s="52"/>
      <c r="E5327" s="56" t="s">
        <v>5994</v>
      </c>
      <c r="F5327" s="56">
        <v>300</v>
      </c>
      <c r="G5327" s="52" t="s">
        <v>8748</v>
      </c>
      <c r="H5327" s="47" t="s">
        <v>68</v>
      </c>
      <c r="I5327" s="44"/>
      <c r="J5327" s="39" t="e">
        <f>VLOOKUP(A5327,'[1]2019.11'!$A:$B,2,0)</f>
        <v>#N/A</v>
      </c>
      <c r="X5327" s="39" t="str">
        <f>VLOOKUP(A5327,'[1]2019.30'!$A:$B,2,0)</f>
        <v>甲床修补术</v>
      </c>
      <c r="Y5327" s="39">
        <f t="shared" si="1221"/>
        <v>0</v>
      </c>
      <c r="Z5327" s="39">
        <v>0</v>
      </c>
      <c r="AA5327" s="39">
        <f t="shared" si="1222"/>
        <v>0</v>
      </c>
      <c r="AB5327" s="39" t="e">
        <f>VLOOKUP(A5327,'[1]2019.30'!$A:$D,4,0)</f>
        <v>#REF!</v>
      </c>
      <c r="AC5327" s="39" t="e">
        <f t="shared" si="1223"/>
        <v>#REF!</v>
      </c>
      <c r="AD5327" s="39" t="str">
        <f>VLOOKUP(A5327,'[1]2019.30'!$A:$E,5,0)</f>
        <v>个</v>
      </c>
      <c r="AE5327" s="39">
        <f t="shared" si="1224"/>
        <v>0</v>
      </c>
      <c r="AF5327" s="39">
        <f>VLOOKUP(A5327,'[1]2019.30'!$A:$F,6,0)</f>
        <v>300</v>
      </c>
      <c r="AG5327" s="39">
        <f t="shared" si="1225"/>
        <v>0</v>
      </c>
      <c r="AH5327" s="39" t="s">
        <v>8748</v>
      </c>
      <c r="AI5327" s="39">
        <f>IF(G5327=AH5327,0,1)</f>
        <v>0</v>
      </c>
      <c r="AJ5327" s="39" t="e">
        <f>VLOOKUP(A5327,[2]修订!$B:$C,2,0)</f>
        <v>#N/A</v>
      </c>
    </row>
    <row r="5328" s="39" customFormat="1" ht="84" spans="1:36">
      <c r="A5328" s="55">
        <v>331521042</v>
      </c>
      <c r="B5328" s="52" t="s">
        <v>8749</v>
      </c>
      <c r="C5328" s="52" t="s">
        <v>8750</v>
      </c>
      <c r="D5328" s="52"/>
      <c r="E5328" s="56" t="s">
        <v>8751</v>
      </c>
      <c r="F5328" s="56" t="s">
        <v>48</v>
      </c>
      <c r="G5328" s="52"/>
      <c r="H5328" s="57" t="s">
        <v>159</v>
      </c>
      <c r="J5328" s="39" t="e">
        <f>VLOOKUP(A5328,'[1]2019.11'!$A:$B,2,0)</f>
        <v>#N/A</v>
      </c>
      <c r="X5328" s="39" t="e">
        <f>VLOOKUP(A5328,'[1]2019.30'!$A:$B,2,0)</f>
        <v>#N/A</v>
      </c>
      <c r="AJ5328" s="39" t="e">
        <f>VLOOKUP(A5328,[2]修订!$B:$C,2,0)</f>
        <v>#N/A</v>
      </c>
    </row>
    <row r="5329" s="39" customFormat="1" spans="1:36">
      <c r="A5329" s="55">
        <v>331522</v>
      </c>
      <c r="B5329" s="52" t="s">
        <v>8752</v>
      </c>
      <c r="C5329" s="52"/>
      <c r="D5329" s="52"/>
      <c r="E5329" s="56"/>
      <c r="F5329" s="56"/>
      <c r="G5329" s="52"/>
      <c r="H5329" s="47"/>
      <c r="I5329" s="44"/>
      <c r="J5329" s="39" t="str">
        <f>VLOOKUP(A5329,'[1]2019.11'!$A:$B,2,0)</f>
        <v>肌肉、肌腱、韧带手术</v>
      </c>
      <c r="K5329" s="39">
        <f>IF(B5329=J5329,0,1)</f>
        <v>0</v>
      </c>
      <c r="L5329" s="39">
        <v>0</v>
      </c>
      <c r="M5329" s="39">
        <f>IF(C5329=L5329,0,1)</f>
        <v>0</v>
      </c>
      <c r="N5329" s="39" t="e">
        <f>VLOOKUP(A5329,'[1]2019.11'!$A:$D,4,0)</f>
        <v>#REF!</v>
      </c>
      <c r="O5329" s="39" t="e">
        <f>IF(D5329=N5329,0,1)</f>
        <v>#REF!</v>
      </c>
      <c r="P5329" s="39" t="e">
        <f>VLOOKUP(A5329:A5330,'[1]2019.11'!$A:$E,5,0)</f>
        <v>#REF!</v>
      </c>
      <c r="Q5329" s="39" t="e">
        <f>IF(E5329=P5329,0,1)</f>
        <v>#REF!</v>
      </c>
      <c r="R5329" s="39" t="e">
        <f>VLOOKUP(A5329,'[1]2019.11'!$A:$F,6,0)</f>
        <v>#REF!</v>
      </c>
      <c r="S5329" s="39" t="e">
        <f>IF(F5329=R5329,0,1)</f>
        <v>#REF!</v>
      </c>
      <c r="V5329" s="39">
        <v>0</v>
      </c>
      <c r="W5329" s="39">
        <f>IF(G5329=V5329,0,1)</f>
        <v>0</v>
      </c>
      <c r="X5329" s="39" t="str">
        <f>VLOOKUP(A5329,'[1]2019.30'!$A:$B,2,0)</f>
        <v>肌肉、肌腱、韧带手术</v>
      </c>
      <c r="Y5329" s="39">
        <f t="shared" ref="Y5329:Y5333" si="1226">IF(B5329=X5329,0,1)</f>
        <v>0</v>
      </c>
      <c r="Z5329" s="39">
        <v>0</v>
      </c>
      <c r="AA5329" s="39">
        <f t="shared" ref="AA5329:AA5333" si="1227">IF(C5329=Z5329,0,1)</f>
        <v>0</v>
      </c>
      <c r="AB5329" s="39" t="e">
        <f>VLOOKUP(A5329,'[1]2019.30'!$A:$D,4,0)</f>
        <v>#REF!</v>
      </c>
      <c r="AC5329" s="39" t="e">
        <f t="shared" ref="AC5329:AC5333" si="1228">IF(D5329=AB5329,0,1)</f>
        <v>#REF!</v>
      </c>
      <c r="AD5329" s="39" t="e">
        <f>VLOOKUP(A5329,'[1]2019.30'!$A:$E,5,0)</f>
        <v>#REF!</v>
      </c>
      <c r="AE5329" s="39" t="e">
        <f t="shared" ref="AE5329:AE5333" si="1229">IF(E5329=AD5329,0,1)</f>
        <v>#REF!</v>
      </c>
      <c r="AF5329" s="39" t="e">
        <f>VLOOKUP(A5329,'[1]2019.30'!$A:$F,6,0)</f>
        <v>#REF!</v>
      </c>
      <c r="AG5329" s="39" t="e">
        <f t="shared" ref="AG5329:AG5333" si="1230">IF(F5329=AF5329,0,1)</f>
        <v>#REF!</v>
      </c>
      <c r="AH5329" s="39">
        <v>0</v>
      </c>
      <c r="AI5329" s="39">
        <f>IF(G5329=AH5329,0,1)</f>
        <v>0</v>
      </c>
      <c r="AJ5329" s="39" t="e">
        <f>VLOOKUP(A5329,[2]修订!$B:$C,2,0)</f>
        <v>#N/A</v>
      </c>
    </row>
    <row r="5330" s="39" customFormat="1" spans="1:36">
      <c r="A5330" s="55">
        <v>331522001</v>
      </c>
      <c r="B5330" s="52" t="s">
        <v>8753</v>
      </c>
      <c r="C5330" s="52"/>
      <c r="D5330" s="52"/>
      <c r="E5330" s="56" t="s">
        <v>28</v>
      </c>
      <c r="F5330" s="56"/>
      <c r="G5330" s="52"/>
      <c r="H5330" s="47" t="s">
        <v>68</v>
      </c>
      <c r="I5330" s="44"/>
      <c r="J5330" s="39" t="e">
        <f>VLOOKUP(A5330,'[1]2019.11'!$A:$B,2,0)</f>
        <v>#N/A</v>
      </c>
      <c r="X5330" s="39" t="str">
        <f>VLOOKUP(A5330,'[1]2019.30'!$A:$B,2,0)</f>
        <v>骨骼肌软组织肿瘤切除术</v>
      </c>
      <c r="Y5330" s="39">
        <f t="shared" si="1226"/>
        <v>0</v>
      </c>
      <c r="Z5330" s="39">
        <v>0</v>
      </c>
      <c r="AA5330" s="39">
        <f t="shared" si="1227"/>
        <v>0</v>
      </c>
      <c r="AB5330" s="39" t="e">
        <f>VLOOKUP(A5330,'[1]2019.30'!$A:$D,4,0)</f>
        <v>#REF!</v>
      </c>
      <c r="AC5330" s="39" t="e">
        <f t="shared" si="1228"/>
        <v>#REF!</v>
      </c>
      <c r="AD5330" s="39" t="str">
        <f>VLOOKUP(A5330,'[1]2019.30'!$A:$E,5,0)</f>
        <v>次</v>
      </c>
      <c r="AE5330" s="39">
        <f t="shared" si="1229"/>
        <v>0</v>
      </c>
      <c r="AF5330" s="39" t="e">
        <f>VLOOKUP(A5330,'[1]2019.30'!$A:$F,6,0)</f>
        <v>#REF!</v>
      </c>
      <c r="AG5330" s="39" t="e">
        <f t="shared" si="1230"/>
        <v>#REF!</v>
      </c>
      <c r="AH5330" s="39">
        <v>0</v>
      </c>
      <c r="AI5330" s="39">
        <f>IF(G5330=AH5330,0,1)</f>
        <v>0</v>
      </c>
      <c r="AJ5330" s="39" t="e">
        <f>VLOOKUP(A5330,[2]修订!$B:$C,2,0)</f>
        <v>#N/A</v>
      </c>
    </row>
    <row r="5331" s="39" customFormat="1" spans="1:36">
      <c r="A5331" s="55" t="s">
        <v>8754</v>
      </c>
      <c r="B5331" s="52" t="s">
        <v>8427</v>
      </c>
      <c r="C5331" s="52"/>
      <c r="D5331" s="52"/>
      <c r="E5331" s="56" t="s">
        <v>28</v>
      </c>
      <c r="F5331" s="56">
        <v>1200</v>
      </c>
      <c r="G5331" s="52"/>
      <c r="H5331" s="47" t="s">
        <v>68</v>
      </c>
      <c r="I5331" s="44"/>
      <c r="J5331" s="39" t="e">
        <f>VLOOKUP(A5331,'[1]2019.11'!$A:$B,2,0)</f>
        <v>#N/A</v>
      </c>
      <c r="X5331" s="39" t="str">
        <f>VLOOKUP(A5331,'[1]2019.30'!$A:$B,2,0)</f>
        <v>大</v>
      </c>
      <c r="Y5331" s="39">
        <f t="shared" si="1226"/>
        <v>0</v>
      </c>
      <c r="Z5331" s="39">
        <v>0</v>
      </c>
      <c r="AA5331" s="39">
        <f t="shared" si="1227"/>
        <v>0</v>
      </c>
      <c r="AB5331" s="39" t="e">
        <f>VLOOKUP(A5331,'[1]2019.30'!$A:$D,4,0)</f>
        <v>#REF!</v>
      </c>
      <c r="AC5331" s="39" t="e">
        <f t="shared" si="1228"/>
        <v>#REF!</v>
      </c>
      <c r="AD5331" s="39" t="str">
        <f>VLOOKUP(A5331,'[1]2019.30'!$A:$E,5,0)</f>
        <v>次</v>
      </c>
      <c r="AE5331" s="39">
        <f t="shared" si="1229"/>
        <v>0</v>
      </c>
      <c r="AF5331" s="39">
        <f>VLOOKUP(A5331,'[1]2019.30'!$A:$F,6,0)</f>
        <v>1200</v>
      </c>
      <c r="AG5331" s="39">
        <f t="shared" si="1230"/>
        <v>0</v>
      </c>
      <c r="AH5331" s="39">
        <v>0</v>
      </c>
      <c r="AI5331" s="39">
        <f>IF(G5331=AH5331,0,1)</f>
        <v>0</v>
      </c>
      <c r="AJ5331" s="39" t="e">
        <f>VLOOKUP(A5331,[2]修订!$B:$C,2,0)</f>
        <v>#N/A</v>
      </c>
    </row>
    <row r="5332" s="39" customFormat="1" spans="1:36">
      <c r="A5332" s="55" t="s">
        <v>8755</v>
      </c>
      <c r="B5332" s="52" t="s">
        <v>8429</v>
      </c>
      <c r="C5332" s="52"/>
      <c r="D5332" s="52"/>
      <c r="E5332" s="56" t="s">
        <v>28</v>
      </c>
      <c r="F5332" s="56">
        <v>970</v>
      </c>
      <c r="G5332" s="52"/>
      <c r="H5332" s="47" t="s">
        <v>68</v>
      </c>
      <c r="I5332" s="44"/>
      <c r="J5332" s="39" t="e">
        <f>VLOOKUP(A5332,'[1]2019.11'!$A:$B,2,0)</f>
        <v>#N/A</v>
      </c>
      <c r="X5332" s="39" t="str">
        <f>VLOOKUP(A5332,'[1]2019.30'!$A:$B,2,0)</f>
        <v>中</v>
      </c>
      <c r="Y5332" s="39">
        <f t="shared" si="1226"/>
        <v>0</v>
      </c>
      <c r="Z5332" s="39">
        <v>0</v>
      </c>
      <c r="AA5332" s="39">
        <f t="shared" si="1227"/>
        <v>0</v>
      </c>
      <c r="AB5332" s="39" t="e">
        <f>VLOOKUP(A5332,'[1]2019.30'!$A:$D,4,0)</f>
        <v>#REF!</v>
      </c>
      <c r="AC5332" s="39" t="e">
        <f t="shared" si="1228"/>
        <v>#REF!</v>
      </c>
      <c r="AD5332" s="39" t="str">
        <f>VLOOKUP(A5332,'[1]2019.30'!$A:$E,5,0)</f>
        <v>次</v>
      </c>
      <c r="AE5332" s="39">
        <f t="shared" si="1229"/>
        <v>0</v>
      </c>
      <c r="AF5332" s="39">
        <f>VLOOKUP(A5332,'[1]2019.30'!$A:$F,6,0)</f>
        <v>970</v>
      </c>
      <c r="AG5332" s="39">
        <f t="shared" si="1230"/>
        <v>0</v>
      </c>
      <c r="AH5332" s="39">
        <v>0</v>
      </c>
      <c r="AI5332" s="39">
        <f>IF(G5332=AH5332,0,1)</f>
        <v>0</v>
      </c>
      <c r="AJ5332" s="39" t="e">
        <f>VLOOKUP(A5332,[2]修订!$B:$C,2,0)</f>
        <v>#N/A</v>
      </c>
    </row>
    <row r="5333" s="39" customFormat="1" spans="1:36">
      <c r="A5333" s="55" t="s">
        <v>8756</v>
      </c>
      <c r="B5333" s="52" t="s">
        <v>8431</v>
      </c>
      <c r="C5333" s="52"/>
      <c r="D5333" s="52"/>
      <c r="E5333" s="56" t="s">
        <v>28</v>
      </c>
      <c r="F5333" s="56">
        <v>770</v>
      </c>
      <c r="G5333" s="52"/>
      <c r="H5333" s="47" t="s">
        <v>68</v>
      </c>
      <c r="I5333" s="44"/>
      <c r="J5333" s="39" t="e">
        <f>VLOOKUP(A5333,'[1]2019.11'!$A:$B,2,0)</f>
        <v>#N/A</v>
      </c>
      <c r="X5333" s="39" t="str">
        <f>VLOOKUP(A5333,'[1]2019.30'!$A:$B,2,0)</f>
        <v>小</v>
      </c>
      <c r="Y5333" s="39">
        <f t="shared" si="1226"/>
        <v>0</v>
      </c>
      <c r="Z5333" s="39">
        <v>0</v>
      </c>
      <c r="AA5333" s="39">
        <f t="shared" si="1227"/>
        <v>0</v>
      </c>
      <c r="AB5333" s="39" t="e">
        <f>VLOOKUP(A5333,'[1]2019.30'!$A:$D,4,0)</f>
        <v>#REF!</v>
      </c>
      <c r="AC5333" s="39" t="e">
        <f t="shared" si="1228"/>
        <v>#REF!</v>
      </c>
      <c r="AD5333" s="39" t="str">
        <f>VLOOKUP(A5333,'[1]2019.30'!$A:$E,5,0)</f>
        <v>次</v>
      </c>
      <c r="AE5333" s="39">
        <f t="shared" si="1229"/>
        <v>0</v>
      </c>
      <c r="AF5333" s="39">
        <f>VLOOKUP(A5333,'[1]2019.30'!$A:$F,6,0)</f>
        <v>770</v>
      </c>
      <c r="AG5333" s="39">
        <f t="shared" si="1230"/>
        <v>0</v>
      </c>
      <c r="AH5333" s="39">
        <v>0</v>
      </c>
      <c r="AI5333" s="39">
        <f>IF(G5333=AH5333,0,1)</f>
        <v>0</v>
      </c>
      <c r="AJ5333" s="39" t="e">
        <f>VLOOKUP(A5333,[2]修订!$B:$C,2,0)</f>
        <v>#N/A</v>
      </c>
    </row>
    <row r="5334" s="39" customFormat="1" spans="1:36">
      <c r="A5334" s="55">
        <v>331522002</v>
      </c>
      <c r="B5334" s="52" t="s">
        <v>8757</v>
      </c>
      <c r="C5334" s="52"/>
      <c r="D5334" s="52"/>
      <c r="E5334" s="56" t="s">
        <v>28</v>
      </c>
      <c r="F5334" s="56">
        <v>830</v>
      </c>
      <c r="G5334" s="52"/>
      <c r="H5334" s="47"/>
      <c r="I5334" s="44"/>
      <c r="J5334" s="39" t="e">
        <f>VLOOKUP(A5334,'[1]2019.11'!$A:$B,2,0)</f>
        <v>#N/A</v>
      </c>
      <c r="X5334" s="39" t="e">
        <f>VLOOKUP(A5334,'[1]2019.30'!$A:$B,2,0)</f>
        <v>#N/A</v>
      </c>
      <c r="AJ5334" s="39" t="e">
        <f>VLOOKUP(A5334,[2]修订!$B:$C,2,0)</f>
        <v>#N/A</v>
      </c>
    </row>
    <row r="5335" s="39" customFormat="1" spans="1:36">
      <c r="A5335" s="55">
        <v>331522003</v>
      </c>
      <c r="B5335" s="52" t="s">
        <v>8758</v>
      </c>
      <c r="C5335" s="52"/>
      <c r="D5335" s="52"/>
      <c r="E5335" s="56" t="s">
        <v>447</v>
      </c>
      <c r="F5335" s="56">
        <v>930</v>
      </c>
      <c r="G5335" s="52"/>
      <c r="H5335" s="47"/>
      <c r="I5335" s="44"/>
      <c r="J5335" s="39" t="e">
        <f>VLOOKUP(A5335,'[1]2019.11'!$A:$B,2,0)</f>
        <v>#N/A</v>
      </c>
      <c r="X5335" s="39" t="e">
        <f>VLOOKUP(A5335,'[1]2019.30'!$A:$B,2,0)</f>
        <v>#N/A</v>
      </c>
      <c r="AJ5335" s="39" t="e">
        <f>VLOOKUP(A5335,[2]修订!$B:$C,2,0)</f>
        <v>#N/A</v>
      </c>
    </row>
    <row r="5336" s="39" customFormat="1" ht="27" spans="1:36">
      <c r="A5336" s="55">
        <v>331522004</v>
      </c>
      <c r="B5336" s="52" t="s">
        <v>8759</v>
      </c>
      <c r="C5336" s="52" t="s">
        <v>8760</v>
      </c>
      <c r="D5336" s="52"/>
      <c r="E5336" s="56" t="s">
        <v>542</v>
      </c>
      <c r="F5336" s="56">
        <v>1950</v>
      </c>
      <c r="G5336" s="52"/>
      <c r="H5336" s="47" t="s">
        <v>250</v>
      </c>
      <c r="I5336" s="44"/>
      <c r="J5336" s="39" t="e">
        <f>VLOOKUP(A5336,'[1]2019.11'!$A:$B,2,0)</f>
        <v>#N/A</v>
      </c>
      <c r="X5336" s="39" t="str">
        <f>VLOOKUP(A5336,'[1]2019.30'!$A:$B,2,0)</f>
        <v>脑瘫肌力肌张力调整术</v>
      </c>
      <c r="Y5336" s="39">
        <f t="shared" ref="Y5336:Y5341" si="1231">IF(B5336=X5336,0,1)</f>
        <v>0</v>
      </c>
      <c r="Z5336" s="39" t="s">
        <v>8761</v>
      </c>
      <c r="AA5336" s="39">
        <f t="shared" ref="AA5336:AA5341" si="1232">IF(C5336=Z5336,0,1)</f>
        <v>1</v>
      </c>
      <c r="AB5336" s="39" t="e">
        <f>VLOOKUP(A5336,'[1]2019.30'!$A:$D,4,0)</f>
        <v>#REF!</v>
      </c>
      <c r="AC5336" s="39" t="e">
        <f t="shared" ref="AC5336:AC5341" si="1233">IF(D5336=AB5336,0,1)</f>
        <v>#REF!</v>
      </c>
      <c r="AD5336" s="39" t="str">
        <f>VLOOKUP(A5336,'[1]2019.30'!$A:$E,5,0)</f>
        <v>单肢</v>
      </c>
      <c r="AE5336" s="39">
        <f t="shared" ref="AE5336:AE5341" si="1234">IF(E5336=AD5336,0,1)</f>
        <v>0</v>
      </c>
      <c r="AF5336" s="39">
        <f>VLOOKUP(A5336,'[1]2019.30'!$A:$F,6,0)</f>
        <v>1950</v>
      </c>
      <c r="AG5336" s="39">
        <f t="shared" ref="AG5336:AG5341" si="1235">IF(F5336=AF5336,0,1)</f>
        <v>0</v>
      </c>
      <c r="AH5336" s="39">
        <v>0</v>
      </c>
      <c r="AI5336" s="39">
        <f>IF(G5336=AH5336,0,1)</f>
        <v>0</v>
      </c>
      <c r="AJ5336" s="39" t="e">
        <f>VLOOKUP(A5336,[2]修订!$B:$C,2,0)</f>
        <v>#N/A</v>
      </c>
    </row>
    <row r="5337" s="39" customFormat="1" ht="24" spans="1:36">
      <c r="A5337" s="55">
        <v>331522005</v>
      </c>
      <c r="B5337" s="52" t="s">
        <v>8762</v>
      </c>
      <c r="C5337" s="52"/>
      <c r="D5337" s="52"/>
      <c r="E5337" s="56" t="s">
        <v>28</v>
      </c>
      <c r="F5337" s="56">
        <v>930</v>
      </c>
      <c r="G5337" s="52"/>
      <c r="H5337" s="47"/>
      <c r="I5337" s="44"/>
      <c r="J5337" s="39" t="e">
        <f>VLOOKUP(A5337,'[1]2019.11'!$A:$B,2,0)</f>
        <v>#N/A</v>
      </c>
      <c r="X5337" s="39" t="e">
        <f>VLOOKUP(A5337,'[1]2019.30'!$A:$B,2,0)</f>
        <v>#N/A</v>
      </c>
      <c r="AJ5337" s="39" t="e">
        <f>VLOOKUP(A5337,[2]修订!$B:$C,2,0)</f>
        <v>#N/A</v>
      </c>
    </row>
    <row r="5338" s="39" customFormat="1" spans="1:36">
      <c r="A5338" s="55">
        <v>331522006</v>
      </c>
      <c r="B5338" s="52" t="s">
        <v>8763</v>
      </c>
      <c r="C5338" s="52" t="s">
        <v>8764</v>
      </c>
      <c r="D5338" s="52"/>
      <c r="E5338" s="56" t="s">
        <v>28</v>
      </c>
      <c r="F5338" s="56">
        <v>1000</v>
      </c>
      <c r="G5338" s="52"/>
      <c r="H5338" s="47"/>
      <c r="I5338" s="44"/>
      <c r="J5338" s="39" t="e">
        <f>VLOOKUP(A5338,'[1]2019.11'!$A:$B,2,0)</f>
        <v>#N/A</v>
      </c>
      <c r="X5338" s="39" t="e">
        <f>VLOOKUP(A5338,'[1]2019.30'!$A:$B,2,0)</f>
        <v>#N/A</v>
      </c>
      <c r="AJ5338" s="39" t="e">
        <f>VLOOKUP(A5338,[2]修订!$B:$C,2,0)</f>
        <v>#N/A</v>
      </c>
    </row>
    <row r="5339" s="39" customFormat="1" ht="24" spans="1:36">
      <c r="A5339" s="55">
        <v>331522007</v>
      </c>
      <c r="B5339" s="52" t="s">
        <v>8765</v>
      </c>
      <c r="C5339" s="52"/>
      <c r="D5339" s="52"/>
      <c r="E5339" s="56" t="s">
        <v>28</v>
      </c>
      <c r="F5339" s="56">
        <v>950</v>
      </c>
      <c r="G5339" s="52"/>
      <c r="H5339" s="47"/>
      <c r="I5339" s="44"/>
      <c r="J5339" s="39" t="e">
        <f>VLOOKUP(A5339,'[1]2019.11'!$A:$B,2,0)</f>
        <v>#N/A</v>
      </c>
      <c r="X5339" s="39" t="e">
        <f>VLOOKUP(A5339,'[1]2019.30'!$A:$B,2,0)</f>
        <v>#N/A</v>
      </c>
      <c r="AJ5339" s="39" t="e">
        <f>VLOOKUP(A5339,[2]修订!$B:$C,2,0)</f>
        <v>#N/A</v>
      </c>
    </row>
    <row r="5340" s="39" customFormat="1" ht="27" spans="1:36">
      <c r="A5340" s="55">
        <v>331522008</v>
      </c>
      <c r="B5340" s="52" t="s">
        <v>8766</v>
      </c>
      <c r="C5340" s="52" t="s">
        <v>8767</v>
      </c>
      <c r="D5340" s="52"/>
      <c r="E5340" s="56" t="s">
        <v>28</v>
      </c>
      <c r="F5340" s="56">
        <v>2660</v>
      </c>
      <c r="G5340" s="52"/>
      <c r="H5340" s="47" t="s">
        <v>40</v>
      </c>
      <c r="I5340" s="44"/>
      <c r="J5340" s="39" t="str">
        <f>VLOOKUP(A5340,'[1]2019.11'!$A:$B,2,0)</f>
        <v>肩袖破裂修补术</v>
      </c>
      <c r="K5340" s="39">
        <f>IF(B5340=J5340,0,1)</f>
        <v>0</v>
      </c>
      <c r="L5340" s="39" t="s">
        <v>8767</v>
      </c>
      <c r="M5340" s="39">
        <f>IF(C5340=L5340,0,1)</f>
        <v>0</v>
      </c>
      <c r="N5340" s="39" t="e">
        <f>VLOOKUP(A5340,'[1]2019.11'!$A:$D,4,0)</f>
        <v>#REF!</v>
      </c>
      <c r="O5340" s="39" t="e">
        <f>IF(D5340=N5340,0,1)</f>
        <v>#REF!</v>
      </c>
      <c r="P5340" s="39" t="str">
        <f>VLOOKUP(A5340:A5341,'[1]2019.11'!$A:$E,5,0)</f>
        <v>次</v>
      </c>
      <c r="Q5340" s="39">
        <f>IF(E5340=P5340,0,1)</f>
        <v>0</v>
      </c>
      <c r="R5340" s="39">
        <f>VLOOKUP(A5340,'[1]2019.11'!$A:$F,6,0)</f>
        <v>2470</v>
      </c>
      <c r="S5340" s="39">
        <f>IF(F5340=R5340,0,1)</f>
        <v>1</v>
      </c>
      <c r="T5340" s="39">
        <f>VLOOKUP(A5340,'[1]2019.30'!$A:$F,6,0)</f>
        <v>2660</v>
      </c>
      <c r="U5340" s="39">
        <f>IF(F5340=T5340,0,1)</f>
        <v>0</v>
      </c>
      <c r="V5340" s="39">
        <v>0</v>
      </c>
      <c r="W5340" s="39">
        <f>IF(G5340=V5340,0,1)</f>
        <v>0</v>
      </c>
      <c r="X5340" s="39" t="str">
        <f>VLOOKUP(A5340,'[1]2019.30'!$A:$B,2,0)</f>
        <v>肩袖破裂修补术</v>
      </c>
      <c r="Y5340" s="39">
        <f t="shared" si="1231"/>
        <v>0</v>
      </c>
      <c r="Z5340" s="39" t="s">
        <v>8767</v>
      </c>
      <c r="AA5340" s="39">
        <f t="shared" si="1232"/>
        <v>0</v>
      </c>
      <c r="AB5340" s="39" t="e">
        <f>VLOOKUP(A5340,'[1]2019.30'!$A:$D,4,0)</f>
        <v>#REF!</v>
      </c>
      <c r="AC5340" s="39" t="e">
        <f t="shared" si="1233"/>
        <v>#REF!</v>
      </c>
      <c r="AD5340" s="39" t="str">
        <f>VLOOKUP(A5340,'[1]2019.30'!$A:$E,5,0)</f>
        <v>次</v>
      </c>
      <c r="AE5340" s="39">
        <f t="shared" si="1234"/>
        <v>0</v>
      </c>
      <c r="AF5340" s="39">
        <f>VLOOKUP(A5340,'[1]2019.30'!$A:$F,6,0)</f>
        <v>2660</v>
      </c>
      <c r="AG5340" s="39">
        <f t="shared" si="1235"/>
        <v>0</v>
      </c>
      <c r="AH5340" s="39">
        <v>0</v>
      </c>
      <c r="AI5340" s="39">
        <f>IF(G5340=AH5340,0,1)</f>
        <v>0</v>
      </c>
      <c r="AJ5340" s="39" t="e">
        <f>VLOOKUP(A5340,[2]修订!$B:$C,2,0)</f>
        <v>#N/A</v>
      </c>
    </row>
    <row r="5341" s="39" customFormat="1" ht="27" spans="1:36">
      <c r="A5341" s="55">
        <v>331522009</v>
      </c>
      <c r="B5341" s="52" t="s">
        <v>8768</v>
      </c>
      <c r="C5341" s="52" t="s">
        <v>8769</v>
      </c>
      <c r="D5341" s="52"/>
      <c r="E5341" s="56" t="s">
        <v>28</v>
      </c>
      <c r="F5341" s="56">
        <v>1140</v>
      </c>
      <c r="G5341" s="52"/>
      <c r="H5341" s="47" t="s">
        <v>250</v>
      </c>
      <c r="I5341" s="44"/>
      <c r="J5341" s="39" t="e">
        <f>VLOOKUP(A5341,'[1]2019.11'!$A:$B,2,0)</f>
        <v>#N/A</v>
      </c>
      <c r="X5341" s="39" t="str">
        <f>VLOOKUP(A5341,'[1]2019.30'!$A:$B,2,0)</f>
        <v>腕管综合症切开减压术</v>
      </c>
      <c r="Y5341" s="39">
        <f t="shared" si="1231"/>
        <v>0</v>
      </c>
      <c r="Z5341" s="39">
        <v>0</v>
      </c>
      <c r="AA5341" s="39">
        <f t="shared" si="1232"/>
        <v>1</v>
      </c>
      <c r="AB5341" s="39" t="e">
        <f>VLOOKUP(A5341,'[1]2019.30'!$A:$D,4,0)</f>
        <v>#REF!</v>
      </c>
      <c r="AC5341" s="39" t="e">
        <f t="shared" si="1233"/>
        <v>#REF!</v>
      </c>
      <c r="AD5341" s="39" t="str">
        <f>VLOOKUP(A5341,'[1]2019.30'!$A:$E,5,0)</f>
        <v>次</v>
      </c>
      <c r="AE5341" s="39">
        <f t="shared" si="1234"/>
        <v>0</v>
      </c>
      <c r="AF5341" s="39">
        <f>VLOOKUP(A5341,'[1]2019.30'!$A:$F,6,0)</f>
        <v>1140</v>
      </c>
      <c r="AG5341" s="39">
        <f t="shared" si="1235"/>
        <v>0</v>
      </c>
      <c r="AH5341" s="39">
        <v>0</v>
      </c>
      <c r="AI5341" s="39">
        <f>IF(G5341=AH5341,0,1)</f>
        <v>0</v>
      </c>
      <c r="AJ5341" s="39" t="e">
        <f>VLOOKUP(A5341,[2]修订!$B:$C,2,0)</f>
        <v>#N/A</v>
      </c>
    </row>
    <row r="5342" s="39" customFormat="1" ht="24" spans="1:36">
      <c r="A5342" s="55">
        <v>331522010</v>
      </c>
      <c r="B5342" s="52" t="s">
        <v>8770</v>
      </c>
      <c r="C5342" s="52" t="s">
        <v>8771</v>
      </c>
      <c r="D5342" s="52"/>
      <c r="E5342" s="56" t="s">
        <v>28</v>
      </c>
      <c r="F5342" s="56">
        <v>1300</v>
      </c>
      <c r="G5342" s="52"/>
      <c r="H5342" s="47"/>
      <c r="I5342" s="44"/>
      <c r="J5342" s="39" t="e">
        <f>VLOOKUP(A5342,'[1]2019.11'!$A:$B,2,0)</f>
        <v>#N/A</v>
      </c>
      <c r="X5342" s="39" t="e">
        <f>VLOOKUP(A5342,'[1]2019.30'!$A:$B,2,0)</f>
        <v>#N/A</v>
      </c>
      <c r="AJ5342" s="39" t="e">
        <f>VLOOKUP(A5342,[2]修订!$B:$C,2,0)</f>
        <v>#N/A</v>
      </c>
    </row>
    <row r="5343" s="39" customFormat="1" spans="1:36">
      <c r="A5343" s="55">
        <v>331522011</v>
      </c>
      <c r="B5343" s="52" t="s">
        <v>8772</v>
      </c>
      <c r="C5343" s="52"/>
      <c r="D5343" s="52"/>
      <c r="E5343" s="56" t="s">
        <v>28</v>
      </c>
      <c r="F5343" s="56">
        <v>1700</v>
      </c>
      <c r="G5343" s="52"/>
      <c r="H5343" s="47"/>
      <c r="I5343" s="44"/>
      <c r="J5343" s="39" t="e">
        <f>VLOOKUP(A5343,'[1]2019.11'!$A:$B,2,0)</f>
        <v>#N/A</v>
      </c>
      <c r="X5343" s="39" t="e">
        <f>VLOOKUP(A5343,'[1]2019.30'!$A:$B,2,0)</f>
        <v>#N/A</v>
      </c>
      <c r="AJ5343" s="39" t="e">
        <f>VLOOKUP(A5343,[2]修订!$B:$C,2,0)</f>
        <v>#N/A</v>
      </c>
    </row>
    <row r="5344" s="39" customFormat="1" spans="1:36">
      <c r="A5344" s="55">
        <v>331522012</v>
      </c>
      <c r="B5344" s="52" t="s">
        <v>8773</v>
      </c>
      <c r="C5344" s="52" t="s">
        <v>8774</v>
      </c>
      <c r="D5344" s="52"/>
      <c r="E5344" s="56" t="s">
        <v>28</v>
      </c>
      <c r="F5344" s="56">
        <v>1100</v>
      </c>
      <c r="G5344" s="52"/>
      <c r="H5344" s="47"/>
      <c r="I5344" s="44"/>
      <c r="J5344" s="39" t="e">
        <f>VLOOKUP(A5344,'[1]2019.11'!$A:$B,2,0)</f>
        <v>#N/A</v>
      </c>
      <c r="X5344" s="39" t="e">
        <f>VLOOKUP(A5344,'[1]2019.30'!$A:$B,2,0)</f>
        <v>#N/A</v>
      </c>
      <c r="AJ5344" s="39" t="e">
        <f>VLOOKUP(A5344,[2]修订!$B:$C,2,0)</f>
        <v>#N/A</v>
      </c>
    </row>
    <row r="5345" s="39" customFormat="1" spans="1:36">
      <c r="A5345" s="55">
        <v>331522013</v>
      </c>
      <c r="B5345" s="52" t="s">
        <v>8775</v>
      </c>
      <c r="C5345" s="52"/>
      <c r="D5345" s="52"/>
      <c r="E5345" s="56" t="s">
        <v>28</v>
      </c>
      <c r="F5345" s="56">
        <v>1000</v>
      </c>
      <c r="G5345" s="52"/>
      <c r="H5345" s="47"/>
      <c r="I5345" s="44"/>
      <c r="J5345" s="39" t="e">
        <f>VLOOKUP(A5345,'[1]2019.11'!$A:$B,2,0)</f>
        <v>#N/A</v>
      </c>
      <c r="X5345" s="39" t="e">
        <f>VLOOKUP(A5345,'[1]2019.30'!$A:$B,2,0)</f>
        <v>#N/A</v>
      </c>
      <c r="AJ5345" s="39" t="e">
        <f>VLOOKUP(A5345,[2]修订!$B:$C,2,0)</f>
        <v>#N/A</v>
      </c>
    </row>
    <row r="5346" s="39" customFormat="1" ht="24" spans="1:36">
      <c r="A5346" s="55">
        <v>331522014</v>
      </c>
      <c r="B5346" s="52" t="s">
        <v>8776</v>
      </c>
      <c r="C5346" s="52"/>
      <c r="D5346" s="52"/>
      <c r="E5346" s="56" t="s">
        <v>28</v>
      </c>
      <c r="F5346" s="56">
        <v>1115</v>
      </c>
      <c r="G5346" s="52"/>
      <c r="H5346" s="47" t="s">
        <v>68</v>
      </c>
      <c r="I5346" s="44"/>
      <c r="J5346" s="39" t="e">
        <f>VLOOKUP(A5346,'[1]2019.11'!$A:$B,2,0)</f>
        <v>#N/A</v>
      </c>
      <c r="X5346" s="39" t="str">
        <f>VLOOKUP(A5346,'[1]2019.30'!$A:$B,2,0)</f>
        <v>下肢筋膜间室综合征切开减压术</v>
      </c>
      <c r="Y5346" s="39">
        <f t="shared" ref="Y5346:Y5356" si="1236">IF(B5346=X5346,0,1)</f>
        <v>0</v>
      </c>
      <c r="Z5346" s="39">
        <v>0</v>
      </c>
      <c r="AA5346" s="39">
        <f t="shared" ref="AA5346:AA5356" si="1237">IF(C5346=Z5346,0,1)</f>
        <v>0</v>
      </c>
      <c r="AB5346" s="39" t="e">
        <f>VLOOKUP(A5346,'[1]2019.30'!$A:$D,4,0)</f>
        <v>#REF!</v>
      </c>
      <c r="AC5346" s="39" t="e">
        <f t="shared" ref="AC5346:AC5356" si="1238">IF(D5346=AB5346,0,1)</f>
        <v>#REF!</v>
      </c>
      <c r="AD5346" s="39" t="str">
        <f>VLOOKUP(A5346,'[1]2019.30'!$A:$E,5,0)</f>
        <v>次</v>
      </c>
      <c r="AE5346" s="39">
        <f t="shared" ref="AE5346:AE5356" si="1239">IF(E5346=AD5346,0,1)</f>
        <v>0</v>
      </c>
      <c r="AF5346" s="39">
        <f>VLOOKUP(A5346,'[1]2019.30'!$A:$F,6,0)</f>
        <v>1115</v>
      </c>
      <c r="AG5346" s="39">
        <f t="shared" ref="AG5346:AG5356" si="1240">IF(F5346=AF5346,0,1)</f>
        <v>0</v>
      </c>
      <c r="AH5346" s="39">
        <v>0</v>
      </c>
      <c r="AI5346" s="39">
        <f>IF(G5346=AH5346,0,1)</f>
        <v>0</v>
      </c>
      <c r="AJ5346" s="39" t="e">
        <f>VLOOKUP(A5346,[2]修订!$B:$C,2,0)</f>
        <v>#N/A</v>
      </c>
    </row>
    <row r="5347" s="39" customFormat="1" spans="1:36">
      <c r="A5347" s="55">
        <v>331522015</v>
      </c>
      <c r="B5347" s="52" t="s">
        <v>8777</v>
      </c>
      <c r="C5347" s="52"/>
      <c r="D5347" s="52"/>
      <c r="E5347" s="56" t="s">
        <v>28</v>
      </c>
      <c r="F5347" s="56">
        <v>760</v>
      </c>
      <c r="G5347" s="52"/>
      <c r="H5347" s="47"/>
      <c r="I5347" s="44"/>
      <c r="J5347" s="39" t="e">
        <f>VLOOKUP(A5347,'[1]2019.11'!$A:$B,2,0)</f>
        <v>#N/A</v>
      </c>
      <c r="X5347" s="39" t="e">
        <f>VLOOKUP(A5347,'[1]2019.30'!$A:$B,2,0)</f>
        <v>#N/A</v>
      </c>
      <c r="AJ5347" s="39" t="e">
        <f>VLOOKUP(A5347,[2]修订!$B:$C,2,0)</f>
        <v>#N/A</v>
      </c>
    </row>
    <row r="5348" s="39" customFormat="1" spans="1:36">
      <c r="A5348" s="55">
        <v>331522016</v>
      </c>
      <c r="B5348" s="52" t="s">
        <v>8778</v>
      </c>
      <c r="C5348" s="52"/>
      <c r="D5348" s="52"/>
      <c r="E5348" s="56" t="s">
        <v>28</v>
      </c>
      <c r="F5348" s="56">
        <v>1320</v>
      </c>
      <c r="G5348" s="52"/>
      <c r="H5348" s="47" t="s">
        <v>68</v>
      </c>
      <c r="I5348" s="44"/>
      <c r="J5348" s="39" t="e">
        <f>VLOOKUP(A5348,'[1]2019.11'!$A:$B,2,0)</f>
        <v>#N/A</v>
      </c>
      <c r="X5348" s="39" t="str">
        <f>VLOOKUP(A5348,'[1]2019.30'!$A:$B,2,0)</f>
        <v>跟腱断裂修补术</v>
      </c>
      <c r="Y5348" s="39">
        <f t="shared" si="1236"/>
        <v>0</v>
      </c>
      <c r="Z5348" s="39">
        <v>0</v>
      </c>
      <c r="AA5348" s="39">
        <f t="shared" si="1237"/>
        <v>0</v>
      </c>
      <c r="AB5348" s="39" t="e">
        <f>VLOOKUP(A5348,'[1]2019.30'!$A:$D,4,0)</f>
        <v>#REF!</v>
      </c>
      <c r="AC5348" s="39" t="e">
        <f t="shared" si="1238"/>
        <v>#REF!</v>
      </c>
      <c r="AD5348" s="39" t="str">
        <f>VLOOKUP(A5348,'[1]2019.30'!$A:$E,5,0)</f>
        <v>次</v>
      </c>
      <c r="AE5348" s="39">
        <f t="shared" si="1239"/>
        <v>0</v>
      </c>
      <c r="AF5348" s="39">
        <f>VLOOKUP(A5348,'[1]2019.30'!$A:$F,6,0)</f>
        <v>1320</v>
      </c>
      <c r="AG5348" s="39">
        <f t="shared" si="1240"/>
        <v>0</v>
      </c>
      <c r="AH5348" s="39">
        <v>0</v>
      </c>
      <c r="AI5348" s="39">
        <f>IF(G5348=AH5348,0,1)</f>
        <v>0</v>
      </c>
      <c r="AJ5348" s="39" t="e">
        <f>VLOOKUP(A5348,[2]修订!$B:$C,2,0)</f>
        <v>#N/A</v>
      </c>
    </row>
    <row r="5349" s="39" customFormat="1" ht="48" spans="1:36">
      <c r="A5349" s="55">
        <v>331522017</v>
      </c>
      <c r="B5349" s="52" t="s">
        <v>8779</v>
      </c>
      <c r="C5349" s="52" t="s">
        <v>8780</v>
      </c>
      <c r="D5349" s="52"/>
      <c r="E5349" s="56" t="s">
        <v>28</v>
      </c>
      <c r="F5349" s="56" t="s">
        <v>48</v>
      </c>
      <c r="G5349" s="52" t="s">
        <v>507</v>
      </c>
      <c r="H5349" s="57" t="s">
        <v>159</v>
      </c>
      <c r="J5349" s="39" t="e">
        <f>VLOOKUP(A5349,'[1]2019.11'!$A:$B,2,0)</f>
        <v>#N/A</v>
      </c>
      <c r="X5349" s="39" t="e">
        <f>VLOOKUP(A5349,'[1]2019.30'!$A:$B,2,0)</f>
        <v>#N/A</v>
      </c>
      <c r="AJ5349" s="39" t="e">
        <f>VLOOKUP(A5349,[2]修订!$B:$C,2,0)</f>
        <v>#N/A</v>
      </c>
    </row>
    <row r="5350" s="39" customFormat="1" spans="1:36">
      <c r="A5350" s="55">
        <v>331523</v>
      </c>
      <c r="B5350" s="52" t="s">
        <v>8781</v>
      </c>
      <c r="C5350" s="52"/>
      <c r="D5350" s="52"/>
      <c r="E5350" s="56"/>
      <c r="F5350" s="56"/>
      <c r="G5350" s="52"/>
      <c r="H5350" s="47"/>
      <c r="I5350" s="44"/>
      <c r="J5350" s="39" t="str">
        <f>VLOOKUP(A5350,'[1]2019.11'!$A:$B,2,0)</f>
        <v>骨关节其他手术</v>
      </c>
      <c r="K5350" s="39">
        <f>IF(B5350=J5350,0,1)</f>
        <v>0</v>
      </c>
      <c r="L5350" s="39">
        <v>0</v>
      </c>
      <c r="M5350" s="39">
        <f>IF(C5350=L5350,0,1)</f>
        <v>0</v>
      </c>
      <c r="N5350" s="39" t="e">
        <f>VLOOKUP(A5350,'[1]2019.11'!$A:$D,4,0)</f>
        <v>#REF!</v>
      </c>
      <c r="O5350" s="39" t="e">
        <f>IF(D5350=N5350,0,1)</f>
        <v>#REF!</v>
      </c>
      <c r="P5350" s="39" t="e">
        <f>VLOOKUP(A5350:A5351,'[1]2019.11'!$A:$E,5,0)</f>
        <v>#REF!</v>
      </c>
      <c r="Q5350" s="39" t="e">
        <f>IF(E5350=P5350,0,1)</f>
        <v>#REF!</v>
      </c>
      <c r="R5350" s="39" t="e">
        <f>VLOOKUP(A5350,'[1]2019.11'!$A:$F,6,0)</f>
        <v>#REF!</v>
      </c>
      <c r="S5350" s="39" t="e">
        <f>IF(F5350=R5350,0,1)</f>
        <v>#REF!</v>
      </c>
      <c r="V5350" s="39">
        <v>0</v>
      </c>
      <c r="W5350" s="39">
        <f>IF(G5350=V5350,0,1)</f>
        <v>0</v>
      </c>
      <c r="X5350" s="39" t="str">
        <f>VLOOKUP(A5350,'[1]2019.30'!$A:$B,2,0)</f>
        <v>骨关节其他手术</v>
      </c>
      <c r="Y5350" s="39">
        <f t="shared" si="1236"/>
        <v>0</v>
      </c>
      <c r="Z5350" s="39">
        <v>0</v>
      </c>
      <c r="AA5350" s="39">
        <f t="shared" si="1237"/>
        <v>0</v>
      </c>
      <c r="AB5350" s="39" t="e">
        <f>VLOOKUP(A5350,'[1]2019.30'!$A:$D,4,0)</f>
        <v>#REF!</v>
      </c>
      <c r="AC5350" s="39" t="e">
        <f t="shared" si="1238"/>
        <v>#REF!</v>
      </c>
      <c r="AD5350" s="39" t="e">
        <f>VLOOKUP(A5350,'[1]2019.30'!$A:$E,5,0)</f>
        <v>#REF!</v>
      </c>
      <c r="AE5350" s="39" t="e">
        <f t="shared" si="1239"/>
        <v>#REF!</v>
      </c>
      <c r="AF5350" s="39" t="e">
        <f>VLOOKUP(A5350,'[1]2019.30'!$A:$F,6,0)</f>
        <v>#REF!</v>
      </c>
      <c r="AG5350" s="39" t="e">
        <f t="shared" si="1240"/>
        <v>#REF!</v>
      </c>
      <c r="AH5350" s="39">
        <v>0</v>
      </c>
      <c r="AI5350" s="39">
        <f t="shared" ref="AI5350:AI5356" si="1241">IF(G5350=AH5350,0,1)</f>
        <v>0</v>
      </c>
      <c r="AJ5350" s="39" t="e">
        <f>VLOOKUP(A5350,[2]修订!$B:$C,2,0)</f>
        <v>#N/A</v>
      </c>
    </row>
    <row r="5351" s="39" customFormat="1" spans="1:36">
      <c r="A5351" s="55">
        <v>331523001</v>
      </c>
      <c r="B5351" s="52" t="s">
        <v>8782</v>
      </c>
      <c r="C5351" s="52"/>
      <c r="D5351" s="52"/>
      <c r="E5351" s="56" t="s">
        <v>28</v>
      </c>
      <c r="F5351" s="56"/>
      <c r="G5351" s="52"/>
      <c r="H5351" s="47" t="s">
        <v>68</v>
      </c>
      <c r="I5351" s="44"/>
      <c r="J5351" s="39" t="e">
        <f>VLOOKUP(A5351,'[1]2019.11'!$A:$B,2,0)</f>
        <v>#N/A</v>
      </c>
      <c r="X5351" s="39" t="str">
        <f>VLOOKUP(A5351,'[1]2019.30'!$A:$B,2,0)</f>
        <v>手法牵引复位术</v>
      </c>
      <c r="Y5351" s="39">
        <f t="shared" si="1236"/>
        <v>0</v>
      </c>
      <c r="Z5351" s="39">
        <v>0</v>
      </c>
      <c r="AA5351" s="39">
        <f t="shared" si="1237"/>
        <v>0</v>
      </c>
      <c r="AB5351" s="39" t="e">
        <f>VLOOKUP(A5351,'[1]2019.30'!$A:$D,4,0)</f>
        <v>#REF!</v>
      </c>
      <c r="AC5351" s="39" t="e">
        <f t="shared" si="1238"/>
        <v>#REF!</v>
      </c>
      <c r="AD5351" s="39" t="str">
        <f>VLOOKUP(A5351,'[1]2019.30'!$A:$E,5,0)</f>
        <v>次</v>
      </c>
      <c r="AE5351" s="39">
        <f t="shared" si="1239"/>
        <v>0</v>
      </c>
      <c r="AF5351" s="39" t="e">
        <f>VLOOKUP(A5351,'[1]2019.30'!$A:$F,6,0)</f>
        <v>#REF!</v>
      </c>
      <c r="AG5351" s="39" t="e">
        <f t="shared" si="1240"/>
        <v>#REF!</v>
      </c>
      <c r="AH5351" s="39">
        <v>0</v>
      </c>
      <c r="AI5351" s="39">
        <f t="shared" si="1241"/>
        <v>0</v>
      </c>
      <c r="AJ5351" s="39" t="e">
        <f>VLOOKUP(A5351,[2]修订!$B:$C,2,0)</f>
        <v>#N/A</v>
      </c>
    </row>
    <row r="5352" s="39" customFormat="1" spans="1:36">
      <c r="A5352" s="55" t="s">
        <v>8783</v>
      </c>
      <c r="B5352" s="52" t="s">
        <v>8427</v>
      </c>
      <c r="C5352" s="52"/>
      <c r="D5352" s="52"/>
      <c r="E5352" s="56" t="s">
        <v>28</v>
      </c>
      <c r="F5352" s="56">
        <v>200</v>
      </c>
      <c r="G5352" s="52"/>
      <c r="H5352" s="47" t="s">
        <v>68</v>
      </c>
      <c r="I5352" s="44"/>
      <c r="J5352" s="39" t="e">
        <f>VLOOKUP(A5352,'[1]2019.11'!$A:$B,2,0)</f>
        <v>#N/A</v>
      </c>
      <c r="X5352" s="39" t="str">
        <f>VLOOKUP(A5352,'[1]2019.30'!$A:$B,2,0)</f>
        <v>大</v>
      </c>
      <c r="Y5352" s="39">
        <f t="shared" si="1236"/>
        <v>0</v>
      </c>
      <c r="Z5352" s="39">
        <v>0</v>
      </c>
      <c r="AA5352" s="39">
        <f t="shared" si="1237"/>
        <v>0</v>
      </c>
      <c r="AB5352" s="39" t="e">
        <f>VLOOKUP(A5352,'[1]2019.30'!$A:$D,4,0)</f>
        <v>#REF!</v>
      </c>
      <c r="AC5352" s="39" t="e">
        <f t="shared" si="1238"/>
        <v>#REF!</v>
      </c>
      <c r="AD5352" s="39" t="str">
        <f>VLOOKUP(A5352,'[1]2019.30'!$A:$E,5,0)</f>
        <v>次</v>
      </c>
      <c r="AE5352" s="39">
        <f t="shared" si="1239"/>
        <v>0</v>
      </c>
      <c r="AF5352" s="39">
        <f>VLOOKUP(A5352,'[1]2019.30'!$A:$F,6,0)</f>
        <v>200</v>
      </c>
      <c r="AG5352" s="39">
        <f t="shared" si="1240"/>
        <v>0</v>
      </c>
      <c r="AH5352" s="39">
        <v>0</v>
      </c>
      <c r="AI5352" s="39">
        <f t="shared" si="1241"/>
        <v>0</v>
      </c>
      <c r="AJ5352" s="39" t="e">
        <f>VLOOKUP(A5352,[2]修订!$B:$C,2,0)</f>
        <v>#N/A</v>
      </c>
    </row>
    <row r="5353" s="39" customFormat="1" spans="1:36">
      <c r="A5353" s="55" t="s">
        <v>8784</v>
      </c>
      <c r="B5353" s="52" t="s">
        <v>8429</v>
      </c>
      <c r="C5353" s="52"/>
      <c r="D5353" s="52"/>
      <c r="E5353" s="56" t="s">
        <v>28</v>
      </c>
      <c r="F5353" s="56">
        <v>100</v>
      </c>
      <c r="G5353" s="52"/>
      <c r="H5353" s="47" t="s">
        <v>68</v>
      </c>
      <c r="I5353" s="44"/>
      <c r="J5353" s="39" t="e">
        <f>VLOOKUP(A5353,'[1]2019.11'!$A:$B,2,0)</f>
        <v>#N/A</v>
      </c>
      <c r="X5353" s="39" t="str">
        <f>VLOOKUP(A5353,'[1]2019.30'!$A:$B,2,0)</f>
        <v>中</v>
      </c>
      <c r="Y5353" s="39">
        <f t="shared" si="1236"/>
        <v>0</v>
      </c>
      <c r="Z5353" s="39">
        <v>0</v>
      </c>
      <c r="AA5353" s="39">
        <f t="shared" si="1237"/>
        <v>0</v>
      </c>
      <c r="AB5353" s="39" t="e">
        <f>VLOOKUP(A5353,'[1]2019.30'!$A:$D,4,0)</f>
        <v>#REF!</v>
      </c>
      <c r="AC5353" s="39" t="e">
        <f t="shared" si="1238"/>
        <v>#REF!</v>
      </c>
      <c r="AD5353" s="39" t="str">
        <f>VLOOKUP(A5353,'[1]2019.30'!$A:$E,5,0)</f>
        <v>次</v>
      </c>
      <c r="AE5353" s="39">
        <f t="shared" si="1239"/>
        <v>0</v>
      </c>
      <c r="AF5353" s="39">
        <f>VLOOKUP(A5353,'[1]2019.30'!$A:$F,6,0)</f>
        <v>100</v>
      </c>
      <c r="AG5353" s="39">
        <f t="shared" si="1240"/>
        <v>0</v>
      </c>
      <c r="AH5353" s="39">
        <v>0</v>
      </c>
      <c r="AI5353" s="39">
        <f t="shared" si="1241"/>
        <v>0</v>
      </c>
      <c r="AJ5353" s="39" t="e">
        <f>VLOOKUP(A5353,[2]修订!$B:$C,2,0)</f>
        <v>#N/A</v>
      </c>
    </row>
    <row r="5354" s="39" customFormat="1" spans="1:36">
      <c r="A5354" s="55" t="s">
        <v>8785</v>
      </c>
      <c r="B5354" s="52" t="s">
        <v>8431</v>
      </c>
      <c r="C5354" s="52"/>
      <c r="D5354" s="52"/>
      <c r="E5354" s="56" t="s">
        <v>28</v>
      </c>
      <c r="F5354" s="56">
        <v>50</v>
      </c>
      <c r="G5354" s="52"/>
      <c r="H5354" s="47" t="s">
        <v>68</v>
      </c>
      <c r="I5354" s="44"/>
      <c r="J5354" s="39" t="e">
        <f>VLOOKUP(A5354,'[1]2019.11'!$A:$B,2,0)</f>
        <v>#N/A</v>
      </c>
      <c r="X5354" s="39" t="str">
        <f>VLOOKUP(A5354,'[1]2019.30'!$A:$B,2,0)</f>
        <v>小</v>
      </c>
      <c r="Y5354" s="39">
        <f t="shared" si="1236"/>
        <v>0</v>
      </c>
      <c r="Z5354" s="39">
        <v>0</v>
      </c>
      <c r="AA5354" s="39">
        <f t="shared" si="1237"/>
        <v>0</v>
      </c>
      <c r="AB5354" s="39" t="e">
        <f>VLOOKUP(A5354,'[1]2019.30'!$A:$D,4,0)</f>
        <v>#REF!</v>
      </c>
      <c r="AC5354" s="39" t="e">
        <f t="shared" si="1238"/>
        <v>#REF!</v>
      </c>
      <c r="AD5354" s="39" t="str">
        <f>VLOOKUP(A5354,'[1]2019.30'!$A:$E,5,0)</f>
        <v>次</v>
      </c>
      <c r="AE5354" s="39">
        <f t="shared" si="1239"/>
        <v>0</v>
      </c>
      <c r="AF5354" s="39">
        <f>VLOOKUP(A5354,'[1]2019.30'!$A:$F,6,0)</f>
        <v>50</v>
      </c>
      <c r="AG5354" s="39">
        <f t="shared" si="1240"/>
        <v>0</v>
      </c>
      <c r="AH5354" s="39">
        <v>0</v>
      </c>
      <c r="AI5354" s="39">
        <f t="shared" si="1241"/>
        <v>0</v>
      </c>
      <c r="AJ5354" s="39" t="e">
        <f>VLOOKUP(A5354,[2]修订!$B:$C,2,0)</f>
        <v>#N/A</v>
      </c>
    </row>
    <row r="5355" s="39" customFormat="1" spans="1:36">
      <c r="A5355" s="55">
        <v>331523002</v>
      </c>
      <c r="B5355" s="52" t="s">
        <v>8786</v>
      </c>
      <c r="C5355" s="52"/>
      <c r="D5355" s="52"/>
      <c r="E5355" s="56" t="s">
        <v>28</v>
      </c>
      <c r="F5355" s="56">
        <v>100</v>
      </c>
      <c r="G5355" s="52" t="s">
        <v>8787</v>
      </c>
      <c r="H5355" s="47" t="s">
        <v>68</v>
      </c>
      <c r="I5355" s="44"/>
      <c r="J5355" s="39" t="e">
        <f>VLOOKUP(A5355,'[1]2019.11'!$A:$B,2,0)</f>
        <v>#N/A</v>
      </c>
      <c r="X5355" s="39" t="str">
        <f>VLOOKUP(A5355,'[1]2019.30'!$A:$B,2,0)</f>
        <v>皮肤牵引术</v>
      </c>
      <c r="Y5355" s="39">
        <f t="shared" si="1236"/>
        <v>0</v>
      </c>
      <c r="Z5355" s="39">
        <v>0</v>
      </c>
      <c r="AA5355" s="39">
        <f t="shared" si="1237"/>
        <v>0</v>
      </c>
      <c r="AB5355" s="39" t="e">
        <f>VLOOKUP(A5355,'[1]2019.30'!$A:$D,4,0)</f>
        <v>#REF!</v>
      </c>
      <c r="AC5355" s="39" t="e">
        <f t="shared" si="1238"/>
        <v>#REF!</v>
      </c>
      <c r="AD5355" s="39" t="str">
        <f>VLOOKUP(A5355,'[1]2019.30'!$A:$E,5,0)</f>
        <v>次</v>
      </c>
      <c r="AE5355" s="39">
        <f t="shared" si="1239"/>
        <v>0</v>
      </c>
      <c r="AF5355" s="39">
        <f>VLOOKUP(A5355,'[1]2019.30'!$A:$F,6,0)</f>
        <v>100</v>
      </c>
      <c r="AG5355" s="39">
        <f t="shared" si="1240"/>
        <v>0</v>
      </c>
      <c r="AH5355" s="39" t="s">
        <v>8787</v>
      </c>
      <c r="AI5355" s="39">
        <f t="shared" si="1241"/>
        <v>0</v>
      </c>
      <c r="AJ5355" s="39" t="e">
        <f>VLOOKUP(A5355,[2]修订!$B:$C,2,0)</f>
        <v>#N/A</v>
      </c>
    </row>
    <row r="5356" s="39" customFormat="1" ht="27" spans="1:36">
      <c r="A5356" s="55">
        <v>331523003</v>
      </c>
      <c r="B5356" s="52" t="s">
        <v>8788</v>
      </c>
      <c r="C5356" s="52"/>
      <c r="D5356" s="52"/>
      <c r="E5356" s="56" t="s">
        <v>28</v>
      </c>
      <c r="F5356" s="56">
        <v>210</v>
      </c>
      <c r="G5356" s="52" t="s">
        <v>8789</v>
      </c>
      <c r="H5356" s="47" t="s">
        <v>40</v>
      </c>
      <c r="I5356" s="44"/>
      <c r="J5356" s="39" t="str">
        <f>VLOOKUP(A5356,'[1]2019.11'!$A:$B,2,0)</f>
        <v>骨骼牵引术</v>
      </c>
      <c r="K5356" s="39">
        <f>IF(B5356=J5356,0,1)</f>
        <v>0</v>
      </c>
      <c r="L5356" s="39">
        <v>0</v>
      </c>
      <c r="M5356" s="39">
        <f>IF(C5356=L5356,0,1)</f>
        <v>0</v>
      </c>
      <c r="N5356" s="39" t="e">
        <f>VLOOKUP(A5356,'[1]2019.11'!$A:$D,4,0)</f>
        <v>#REF!</v>
      </c>
      <c r="O5356" s="39" t="e">
        <f>IF(D5356=N5356,0,1)</f>
        <v>#REF!</v>
      </c>
      <c r="P5356" s="39" t="str">
        <f>VLOOKUP(A5356:A5357,'[1]2019.11'!$A:$E,5,0)</f>
        <v>次</v>
      </c>
      <c r="Q5356" s="39">
        <f>IF(E5356=P5356,0,1)</f>
        <v>0</v>
      </c>
      <c r="R5356" s="39">
        <f>VLOOKUP(A5356,'[1]2019.11'!$A:$F,6,0)</f>
        <v>209</v>
      </c>
      <c r="S5356" s="39">
        <f>IF(F5356=R5356,0,1)</f>
        <v>1</v>
      </c>
      <c r="T5356" s="39">
        <f>VLOOKUP(A5356,'[1]2019.30'!$A:$F,6,0)</f>
        <v>210</v>
      </c>
      <c r="U5356" s="39">
        <f>IF(F5356=T5356,0,1)</f>
        <v>0</v>
      </c>
      <c r="V5356" s="39" t="s">
        <v>8789</v>
      </c>
      <c r="W5356" s="39">
        <f>IF(G5356=V5356,0,1)</f>
        <v>0</v>
      </c>
      <c r="X5356" s="39" t="str">
        <f>VLOOKUP(A5356,'[1]2019.30'!$A:$B,2,0)</f>
        <v>骨骼牵引术</v>
      </c>
      <c r="Y5356" s="39">
        <f t="shared" si="1236"/>
        <v>0</v>
      </c>
      <c r="Z5356" s="39">
        <v>0</v>
      </c>
      <c r="AA5356" s="39">
        <f t="shared" si="1237"/>
        <v>0</v>
      </c>
      <c r="AB5356" s="39" t="e">
        <f>VLOOKUP(A5356,'[1]2019.30'!$A:$D,4,0)</f>
        <v>#REF!</v>
      </c>
      <c r="AC5356" s="39" t="e">
        <f t="shared" si="1238"/>
        <v>#REF!</v>
      </c>
      <c r="AD5356" s="39" t="str">
        <f>VLOOKUP(A5356,'[1]2019.30'!$A:$E,5,0)</f>
        <v>次</v>
      </c>
      <c r="AE5356" s="39">
        <f t="shared" si="1239"/>
        <v>0</v>
      </c>
      <c r="AF5356" s="39">
        <f>VLOOKUP(A5356,'[1]2019.30'!$A:$F,6,0)</f>
        <v>210</v>
      </c>
      <c r="AG5356" s="39">
        <f t="shared" si="1240"/>
        <v>0</v>
      </c>
      <c r="AH5356" s="39" t="s">
        <v>8789</v>
      </c>
      <c r="AI5356" s="39">
        <f t="shared" si="1241"/>
        <v>0</v>
      </c>
      <c r="AJ5356" s="39" t="e">
        <f>VLOOKUP(A5356,[2]修订!$B:$C,2,0)</f>
        <v>#N/A</v>
      </c>
    </row>
    <row r="5357" s="39" customFormat="1" spans="1:36">
      <c r="A5357" s="55">
        <v>331523004</v>
      </c>
      <c r="B5357" s="52" t="s">
        <v>8790</v>
      </c>
      <c r="C5357" s="52"/>
      <c r="D5357" s="52"/>
      <c r="E5357" s="56" t="s">
        <v>28</v>
      </c>
      <c r="F5357" s="56">
        <v>280</v>
      </c>
      <c r="G5357" s="52" t="s">
        <v>8789</v>
      </c>
      <c r="H5357" s="47"/>
      <c r="I5357" s="44"/>
      <c r="J5357" s="39" t="e">
        <f>VLOOKUP(A5357,'[1]2019.11'!$A:$B,2,0)</f>
        <v>#N/A</v>
      </c>
      <c r="X5357" s="39" t="e">
        <f>VLOOKUP(A5357,'[1]2019.30'!$A:$B,2,0)</f>
        <v>#N/A</v>
      </c>
      <c r="AJ5357" s="39" t="e">
        <f>VLOOKUP(A5357,[2]修订!$B:$C,2,0)</f>
        <v>#N/A</v>
      </c>
    </row>
    <row r="5358" s="39" customFormat="1" spans="1:36">
      <c r="A5358" s="55">
        <v>331523005</v>
      </c>
      <c r="B5358" s="52" t="s">
        <v>8791</v>
      </c>
      <c r="C5358" s="52"/>
      <c r="D5358" s="52"/>
      <c r="E5358" s="56" t="s">
        <v>28</v>
      </c>
      <c r="F5358" s="56">
        <v>380</v>
      </c>
      <c r="G5358" s="52" t="s">
        <v>8789</v>
      </c>
      <c r="H5358" s="47"/>
      <c r="I5358" s="44"/>
      <c r="J5358" s="39" t="e">
        <f>VLOOKUP(A5358,'[1]2019.11'!$A:$B,2,0)</f>
        <v>#N/A</v>
      </c>
      <c r="X5358" s="39" t="e">
        <f>VLOOKUP(A5358,'[1]2019.30'!$A:$B,2,0)</f>
        <v>#N/A</v>
      </c>
      <c r="AJ5358" s="39" t="e">
        <f>VLOOKUP(A5358,[2]修订!$B:$C,2,0)</f>
        <v>#N/A</v>
      </c>
    </row>
    <row r="5359" s="39" customFormat="1" spans="1:36">
      <c r="A5359" s="55">
        <v>331523006</v>
      </c>
      <c r="B5359" s="52" t="s">
        <v>8792</v>
      </c>
      <c r="C5359" s="52" t="s">
        <v>8793</v>
      </c>
      <c r="D5359" s="52" t="s">
        <v>8794</v>
      </c>
      <c r="E5359" s="56" t="s">
        <v>28</v>
      </c>
      <c r="F5359" s="56">
        <v>400</v>
      </c>
      <c r="G5359" s="52"/>
      <c r="H5359" s="47" t="s">
        <v>68</v>
      </c>
      <c r="I5359" s="44"/>
      <c r="J5359" s="39" t="e">
        <f>VLOOKUP(A5359,'[1]2019.11'!$A:$B,2,0)</f>
        <v>#N/A</v>
      </c>
      <c r="X5359" s="39" t="str">
        <f>VLOOKUP(A5359,'[1]2019.30'!$A:$B,2,0)</f>
        <v>石膏固定术(特大)</v>
      </c>
      <c r="Y5359" s="39">
        <f>IF(B5359=X5359,0,1)</f>
        <v>0</v>
      </c>
      <c r="Z5359" s="39" t="s">
        <v>8793</v>
      </c>
      <c r="AA5359" s="39">
        <f>IF(C5359=Z5359,0,1)</f>
        <v>0</v>
      </c>
      <c r="AB5359" s="39" t="str">
        <f>VLOOKUP(A5359,'[1]2019.30'!$A:$D,4,0)</f>
        <v>石膏</v>
      </c>
      <c r="AC5359" s="39">
        <f>IF(D5359=AB5359,0,1)</f>
        <v>0</v>
      </c>
      <c r="AD5359" s="39" t="str">
        <f>VLOOKUP(A5359,'[1]2019.30'!$A:$E,5,0)</f>
        <v>次</v>
      </c>
      <c r="AE5359" s="39">
        <f>IF(E5359=AD5359,0,1)</f>
        <v>0</v>
      </c>
      <c r="AF5359" s="39">
        <f>VLOOKUP(A5359,'[1]2019.30'!$A:$F,6,0)</f>
        <v>400</v>
      </c>
      <c r="AG5359" s="39">
        <f>IF(F5359=AF5359,0,1)</f>
        <v>0</v>
      </c>
      <c r="AH5359" s="39">
        <v>0</v>
      </c>
      <c r="AI5359" s="39">
        <f>IF(G5359=AH5359,0,1)</f>
        <v>0</v>
      </c>
      <c r="AJ5359" s="39" t="e">
        <f>VLOOKUP(A5359,[2]修订!$B:$C,2,0)</f>
        <v>#N/A</v>
      </c>
    </row>
    <row r="5360" s="39" customFormat="1" ht="27" spans="1:36">
      <c r="A5360" s="55">
        <v>331523007</v>
      </c>
      <c r="B5360" s="52" t="s">
        <v>8795</v>
      </c>
      <c r="C5360" s="52" t="s">
        <v>8796</v>
      </c>
      <c r="D5360" s="52" t="s">
        <v>8794</v>
      </c>
      <c r="E5360" s="56" t="s">
        <v>28</v>
      </c>
      <c r="F5360" s="56">
        <v>320</v>
      </c>
      <c r="G5360" s="52"/>
      <c r="H5360" s="47" t="s">
        <v>40</v>
      </c>
      <c r="I5360" s="44"/>
      <c r="J5360" s="39" t="str">
        <f>VLOOKUP(A5360,'[1]2019.11'!$A:$B,2,0)</f>
        <v>石膏固定术(大)</v>
      </c>
      <c r="K5360" s="39">
        <f>IF(B5360=J5360,0,1)</f>
        <v>0</v>
      </c>
      <c r="L5360" s="39" t="s">
        <v>8796</v>
      </c>
      <c r="M5360" s="39">
        <f>IF(C5360=L5360,0,1)</f>
        <v>0</v>
      </c>
      <c r="N5360" s="39" t="str">
        <f>VLOOKUP(A5360,'[1]2019.11'!$A:$D,4,0)</f>
        <v>石膏</v>
      </c>
      <c r="O5360" s="39">
        <f>IF(D5360=N5360,0,1)</f>
        <v>0</v>
      </c>
      <c r="P5360" s="39" t="str">
        <f>VLOOKUP(A5360:A5361,'[1]2019.11'!$A:$E,5,0)</f>
        <v>次</v>
      </c>
      <c r="Q5360" s="39">
        <f>IF(E5360=P5360,0,1)</f>
        <v>0</v>
      </c>
      <c r="R5360" s="39">
        <f>VLOOKUP(A5360,'[1]2019.11'!$A:$F,6,0)</f>
        <v>335</v>
      </c>
      <c r="S5360" s="39">
        <f>IF(F5360=R5360,0,1)</f>
        <v>1</v>
      </c>
      <c r="T5360" s="39">
        <f>VLOOKUP(A5360,'[1]2019.30'!$A:$F,6,0)</f>
        <v>320</v>
      </c>
      <c r="U5360" s="39">
        <f>IF(F5360=T5360,0,1)</f>
        <v>0</v>
      </c>
      <c r="V5360" s="39">
        <v>0</v>
      </c>
      <c r="W5360" s="39">
        <f>IF(G5360=V5360,0,1)</f>
        <v>0</v>
      </c>
      <c r="X5360" s="39" t="str">
        <f>VLOOKUP(A5360,'[1]2019.30'!$A:$B,2,0)</f>
        <v>石膏固定术(大)</v>
      </c>
      <c r="Y5360" s="39">
        <f>IF(B5360=X5360,0,1)</f>
        <v>0</v>
      </c>
      <c r="Z5360" s="39" t="s">
        <v>8796</v>
      </c>
      <c r="AA5360" s="39">
        <f>IF(C5360=Z5360,0,1)</f>
        <v>0</v>
      </c>
      <c r="AB5360" s="39" t="str">
        <f>VLOOKUP(A5360,'[1]2019.30'!$A:$D,4,0)</f>
        <v>石膏</v>
      </c>
      <c r="AC5360" s="39">
        <f>IF(D5360=AB5360,0,1)</f>
        <v>0</v>
      </c>
      <c r="AD5360" s="39" t="str">
        <f>VLOOKUP(A5360,'[1]2019.30'!$A:$E,5,0)</f>
        <v>次</v>
      </c>
      <c r="AE5360" s="39">
        <f>IF(E5360=AD5360,0,1)</f>
        <v>0</v>
      </c>
      <c r="AF5360" s="39">
        <f>VLOOKUP(A5360,'[1]2019.30'!$A:$F,6,0)</f>
        <v>320</v>
      </c>
      <c r="AG5360" s="39">
        <f>IF(F5360=AF5360,0,1)</f>
        <v>0</v>
      </c>
      <c r="AH5360" s="39">
        <v>0</v>
      </c>
      <c r="AI5360" s="39">
        <f>IF(G5360=AH5360,0,1)</f>
        <v>0</v>
      </c>
      <c r="AJ5360" s="39" t="e">
        <f>VLOOKUP(A5360,[2]修订!$B:$C,2,0)</f>
        <v>#N/A</v>
      </c>
    </row>
    <row r="5361" s="39" customFormat="1" spans="1:36">
      <c r="A5361" s="55">
        <v>331523008</v>
      </c>
      <c r="B5361" s="52" t="s">
        <v>8797</v>
      </c>
      <c r="C5361" s="52" t="s">
        <v>8798</v>
      </c>
      <c r="D5361" s="52" t="s">
        <v>8794</v>
      </c>
      <c r="E5361" s="56" t="s">
        <v>28</v>
      </c>
      <c r="F5361" s="56">
        <v>210</v>
      </c>
      <c r="G5361" s="52"/>
      <c r="H5361" s="47" t="s">
        <v>35</v>
      </c>
      <c r="I5361" s="44"/>
      <c r="J5361" s="39" t="str">
        <f>VLOOKUP(A5361,'[1]2019.11'!$A:$B,2,0)</f>
        <v>石膏固定术(中)</v>
      </c>
      <c r="K5361" s="39">
        <f>IF(B5361=J5361,0,1)</f>
        <v>0</v>
      </c>
      <c r="L5361" s="39" t="s">
        <v>8798</v>
      </c>
      <c r="M5361" s="39">
        <f>IF(C5361=L5361,0,1)</f>
        <v>0</v>
      </c>
      <c r="N5361" s="39" t="str">
        <f>VLOOKUP(A5361,'[1]2019.11'!$A:$D,4,0)</f>
        <v>石膏</v>
      </c>
      <c r="O5361" s="39">
        <f>IF(D5361=N5361,0,1)</f>
        <v>0</v>
      </c>
      <c r="P5361" s="39" t="str">
        <f>VLOOKUP(A5361:A5362,'[1]2019.11'!$A:$E,5,0)</f>
        <v>次</v>
      </c>
      <c r="Q5361" s="39">
        <f>IF(E5361=P5361,0,1)</f>
        <v>0</v>
      </c>
      <c r="R5361" s="39">
        <f>VLOOKUP(A5361,'[1]2019.11'!$A:$F,6,0)</f>
        <v>210</v>
      </c>
      <c r="S5361" s="39">
        <f>IF(F5361=R5361,0,1)</f>
        <v>0</v>
      </c>
      <c r="V5361" s="39">
        <v>0</v>
      </c>
      <c r="W5361" s="39">
        <f>IF(G5361=V5361,0,1)</f>
        <v>0</v>
      </c>
      <c r="X5361" s="39" t="e">
        <f>VLOOKUP(A5361,'[1]2019.30'!$A:$B,2,0)</f>
        <v>#N/A</v>
      </c>
      <c r="AJ5361" s="39" t="e">
        <f>VLOOKUP(A5361,[2]修订!$B:$C,2,0)</f>
        <v>#N/A</v>
      </c>
    </row>
    <row r="5362" s="39" customFormat="1" ht="24" spans="1:36">
      <c r="A5362" s="55">
        <v>331523009</v>
      </c>
      <c r="B5362" s="52" t="s">
        <v>8799</v>
      </c>
      <c r="C5362" s="52" t="s">
        <v>8800</v>
      </c>
      <c r="D5362" s="52" t="s">
        <v>8794</v>
      </c>
      <c r="E5362" s="56" t="s">
        <v>28</v>
      </c>
      <c r="F5362" s="56">
        <v>105</v>
      </c>
      <c r="G5362" s="52"/>
      <c r="H5362" s="47" t="s">
        <v>35</v>
      </c>
      <c r="I5362" s="44"/>
      <c r="J5362" s="39" t="str">
        <f>VLOOKUP(A5362,'[1]2019.11'!$A:$B,2,0)</f>
        <v>石膏固定术(小)</v>
      </c>
      <c r="K5362" s="39">
        <f>IF(B5362=J5362,0,1)</f>
        <v>0</v>
      </c>
      <c r="L5362" s="39" t="s">
        <v>8800</v>
      </c>
      <c r="M5362" s="39">
        <f>IF(C5362=L5362,0,1)</f>
        <v>0</v>
      </c>
      <c r="N5362" s="39" t="str">
        <f>VLOOKUP(A5362,'[1]2019.11'!$A:$D,4,0)</f>
        <v>石膏</v>
      </c>
      <c r="O5362" s="39">
        <f>IF(D5362=N5362,0,1)</f>
        <v>0</v>
      </c>
      <c r="P5362" s="39" t="str">
        <f>VLOOKUP(A5362:A5363,'[1]2019.11'!$A:$E,5,0)</f>
        <v>次</v>
      </c>
      <c r="Q5362" s="39">
        <f>IF(E5362=P5362,0,1)</f>
        <v>0</v>
      </c>
      <c r="R5362" s="39">
        <f>VLOOKUP(A5362,'[1]2019.11'!$A:$F,6,0)</f>
        <v>105</v>
      </c>
      <c r="S5362" s="39">
        <f>IF(F5362=R5362,0,1)</f>
        <v>0</v>
      </c>
      <c r="V5362" s="39">
        <v>0</v>
      </c>
      <c r="W5362" s="39">
        <f>IF(G5362=V5362,0,1)</f>
        <v>0</v>
      </c>
      <c r="X5362" s="39" t="e">
        <f>VLOOKUP(A5362,'[1]2019.30'!$A:$B,2,0)</f>
        <v>#N/A</v>
      </c>
      <c r="AJ5362" s="39" t="e">
        <f>VLOOKUP(A5362,[2]修订!$B:$C,2,0)</f>
        <v>#N/A</v>
      </c>
    </row>
    <row r="5363" s="39" customFormat="1" spans="1:36">
      <c r="A5363" s="55">
        <v>331523010</v>
      </c>
      <c r="B5363" s="52" t="s">
        <v>8801</v>
      </c>
      <c r="C5363" s="52" t="s">
        <v>8802</v>
      </c>
      <c r="D5363" s="52"/>
      <c r="E5363" s="56" t="s">
        <v>28</v>
      </c>
      <c r="F5363" s="56">
        <v>18</v>
      </c>
      <c r="G5363" s="52"/>
      <c r="H5363" s="47"/>
      <c r="I5363" s="44"/>
      <c r="J5363" s="39" t="e">
        <f>VLOOKUP(A5363,'[1]2019.11'!$A:$B,2,0)</f>
        <v>#N/A</v>
      </c>
      <c r="X5363" s="39" t="e">
        <f>VLOOKUP(A5363,'[1]2019.30'!$A:$B,2,0)</f>
        <v>#N/A</v>
      </c>
      <c r="AJ5363" s="39" t="e">
        <f>VLOOKUP(A5363,[2]修订!$B:$C,2,0)</f>
        <v>#N/A</v>
      </c>
    </row>
    <row r="5364" s="39" customFormat="1" spans="1:36">
      <c r="A5364" s="55">
        <v>331523011</v>
      </c>
      <c r="B5364" s="52" t="s">
        <v>8803</v>
      </c>
      <c r="C5364" s="52"/>
      <c r="D5364" s="52" t="s">
        <v>4966</v>
      </c>
      <c r="E5364" s="56" t="s">
        <v>447</v>
      </c>
      <c r="F5364" s="56">
        <v>9</v>
      </c>
      <c r="G5364" s="52"/>
      <c r="H5364" s="47"/>
      <c r="I5364" s="44"/>
      <c r="J5364" s="39" t="e">
        <f>VLOOKUP(A5364,'[1]2019.11'!$A:$B,2,0)</f>
        <v>#N/A</v>
      </c>
      <c r="X5364" s="39" t="e">
        <f>VLOOKUP(A5364,'[1]2019.30'!$A:$B,2,0)</f>
        <v>#N/A</v>
      </c>
      <c r="AJ5364" s="39" t="e">
        <f>VLOOKUP(A5364,[2]修订!$B:$C,2,0)</f>
        <v>#N/A</v>
      </c>
    </row>
    <row r="5365" s="39" customFormat="1" spans="1:36">
      <c r="A5365" s="55">
        <v>331523012</v>
      </c>
      <c r="B5365" s="52" t="s">
        <v>8804</v>
      </c>
      <c r="C5365" s="52"/>
      <c r="D5365" s="52"/>
      <c r="E5365" s="56" t="s">
        <v>28</v>
      </c>
      <c r="F5365" s="56">
        <v>280</v>
      </c>
      <c r="G5365" s="52"/>
      <c r="H5365" s="47"/>
      <c r="I5365" s="44"/>
      <c r="J5365" s="39" t="e">
        <f>VLOOKUP(A5365,'[1]2019.11'!$A:$B,2,0)</f>
        <v>#N/A</v>
      </c>
      <c r="X5365" s="39" t="e">
        <f>VLOOKUP(A5365,'[1]2019.30'!$A:$B,2,0)</f>
        <v>#N/A</v>
      </c>
      <c r="AJ5365" s="39" t="e">
        <f>VLOOKUP(A5365,[2]修订!$B:$C,2,0)</f>
        <v>#N/A</v>
      </c>
    </row>
    <row r="5366" s="39" customFormat="1" spans="1:36">
      <c r="A5366" s="55">
        <v>3316</v>
      </c>
      <c r="B5366" s="52" t="s">
        <v>8805</v>
      </c>
      <c r="C5366" s="52"/>
      <c r="D5366" s="52"/>
      <c r="E5366" s="56"/>
      <c r="F5366" s="56"/>
      <c r="G5366" s="52"/>
      <c r="H5366" s="47"/>
      <c r="I5366" s="44"/>
      <c r="J5366" s="39" t="str">
        <f>VLOOKUP(A5366,'[1]2019.11'!$A:$B,2,0)</f>
        <v>16．体被系统手术</v>
      </c>
      <c r="K5366" s="39">
        <f>IF(B5366=J5366,0,1)</f>
        <v>0</v>
      </c>
      <c r="L5366" s="39">
        <v>0</v>
      </c>
      <c r="M5366" s="39">
        <f>IF(C5366=L5366,0,1)</f>
        <v>0</v>
      </c>
      <c r="N5366" s="39" t="e">
        <f>VLOOKUP(A5366,'[1]2019.11'!$A:$D,4,0)</f>
        <v>#REF!</v>
      </c>
      <c r="O5366" s="39" t="e">
        <f>IF(D5366=N5366,0,1)</f>
        <v>#REF!</v>
      </c>
      <c r="P5366" s="39" t="e">
        <f>VLOOKUP(A5366:A5367,'[1]2019.11'!$A:$E,5,0)</f>
        <v>#REF!</v>
      </c>
      <c r="Q5366" s="39" t="e">
        <f>IF(E5366=P5366,0,1)</f>
        <v>#REF!</v>
      </c>
      <c r="R5366" s="39" t="e">
        <f>VLOOKUP(A5366,'[1]2019.11'!$A:$F,6,0)</f>
        <v>#REF!</v>
      </c>
      <c r="S5366" s="39" t="e">
        <f>IF(F5366=R5366,0,1)</f>
        <v>#REF!</v>
      </c>
      <c r="V5366" s="39">
        <v>0</v>
      </c>
      <c r="W5366" s="39">
        <f>IF(G5366=V5366,0,1)</f>
        <v>0</v>
      </c>
      <c r="X5366" s="39" t="str">
        <f>VLOOKUP(A5366,'[1]2019.30'!$A:$B,2,0)</f>
        <v>16．体被系统手术</v>
      </c>
      <c r="Y5366" s="39">
        <f t="shared" ref="Y5366:Y5372" si="1242">IF(B5366=X5366,0,1)</f>
        <v>0</v>
      </c>
      <c r="Z5366" s="39">
        <v>0</v>
      </c>
      <c r="AA5366" s="39">
        <f t="shared" ref="AA5366:AA5372" si="1243">IF(C5366=Z5366,0,1)</f>
        <v>0</v>
      </c>
      <c r="AB5366" s="39" t="e">
        <f>VLOOKUP(A5366,'[1]2019.30'!$A:$D,4,0)</f>
        <v>#REF!</v>
      </c>
      <c r="AC5366" s="39" t="e">
        <f t="shared" ref="AC5366:AC5372" si="1244">IF(D5366=AB5366,0,1)</f>
        <v>#REF!</v>
      </c>
      <c r="AD5366" s="39" t="e">
        <f>VLOOKUP(A5366,'[1]2019.30'!$A:$E,5,0)</f>
        <v>#REF!</v>
      </c>
      <c r="AE5366" s="39" t="e">
        <f t="shared" ref="AE5366:AE5372" si="1245">IF(E5366=AD5366,0,1)</f>
        <v>#REF!</v>
      </c>
      <c r="AF5366" s="39" t="e">
        <f>VLOOKUP(A5366,'[1]2019.30'!$A:$F,6,0)</f>
        <v>#REF!</v>
      </c>
      <c r="AG5366" s="39" t="e">
        <f t="shared" ref="AG5366:AG5372" si="1246">IF(F5366=AF5366,0,1)</f>
        <v>#REF!</v>
      </c>
      <c r="AH5366" s="39">
        <v>0</v>
      </c>
      <c r="AI5366" s="39">
        <f t="shared" ref="AI5366:AI5372" si="1247">IF(G5366=AH5366,0,1)</f>
        <v>0</v>
      </c>
      <c r="AJ5366" s="39" t="e">
        <f>VLOOKUP(A5366,[2]修订!$B:$C,2,0)</f>
        <v>#N/A</v>
      </c>
    </row>
    <row r="5367" s="39" customFormat="1" spans="1:36">
      <c r="A5367" s="55">
        <v>331601</v>
      </c>
      <c r="B5367" s="52" t="s">
        <v>8806</v>
      </c>
      <c r="C5367" s="52"/>
      <c r="D5367" s="52"/>
      <c r="E5367" s="56"/>
      <c r="F5367" s="56"/>
      <c r="G5367" s="52" t="s">
        <v>8807</v>
      </c>
      <c r="H5367" s="47"/>
      <c r="I5367" s="44"/>
      <c r="J5367" s="39" t="str">
        <f>VLOOKUP(A5367,'[1]2019.11'!$A:$B,2,0)</f>
        <v>乳房手术</v>
      </c>
      <c r="K5367" s="39">
        <f>IF(B5367=J5367,0,1)</f>
        <v>0</v>
      </c>
      <c r="L5367" s="39">
        <v>0</v>
      </c>
      <c r="M5367" s="39">
        <f>IF(C5367=L5367,0,1)</f>
        <v>0</v>
      </c>
      <c r="N5367" s="39" t="e">
        <f>VLOOKUP(A5367,'[1]2019.11'!$A:$D,4,0)</f>
        <v>#REF!</v>
      </c>
      <c r="O5367" s="39" t="e">
        <f>IF(D5367=N5367,0,1)</f>
        <v>#REF!</v>
      </c>
      <c r="P5367" s="39" t="e">
        <f>VLOOKUP(A5367:A5368,'[1]2019.11'!$A:$E,5,0)</f>
        <v>#REF!</v>
      </c>
      <c r="Q5367" s="39" t="e">
        <f>IF(E5367=P5367,0,1)</f>
        <v>#REF!</v>
      </c>
      <c r="R5367" s="39" t="e">
        <f>VLOOKUP(A5367,'[1]2019.11'!$A:$F,6,0)</f>
        <v>#REF!</v>
      </c>
      <c r="S5367" s="39" t="e">
        <f>IF(F5367=R5367,0,1)</f>
        <v>#REF!</v>
      </c>
      <c r="V5367" s="39" t="s">
        <v>8807</v>
      </c>
      <c r="W5367" s="39">
        <f>IF(G5367=V5367,0,1)</f>
        <v>0</v>
      </c>
      <c r="X5367" s="39" t="str">
        <f>VLOOKUP(A5367,'[1]2019.30'!$A:$B,2,0)</f>
        <v>乳房手术</v>
      </c>
      <c r="Y5367" s="39">
        <f t="shared" si="1242"/>
        <v>0</v>
      </c>
      <c r="Z5367" s="39">
        <v>0</v>
      </c>
      <c r="AA5367" s="39">
        <f t="shared" si="1243"/>
        <v>0</v>
      </c>
      <c r="AB5367" s="39" t="e">
        <f>VLOOKUP(A5367,'[1]2019.30'!$A:$D,4,0)</f>
        <v>#REF!</v>
      </c>
      <c r="AC5367" s="39" t="e">
        <f t="shared" si="1244"/>
        <v>#REF!</v>
      </c>
      <c r="AD5367" s="39" t="e">
        <f>VLOOKUP(A5367,'[1]2019.30'!$A:$E,5,0)</f>
        <v>#REF!</v>
      </c>
      <c r="AE5367" s="39" t="e">
        <f t="shared" si="1245"/>
        <v>#REF!</v>
      </c>
      <c r="AF5367" s="39" t="e">
        <f>VLOOKUP(A5367,'[1]2019.30'!$A:$F,6,0)</f>
        <v>#REF!</v>
      </c>
      <c r="AG5367" s="39" t="e">
        <f t="shared" si="1246"/>
        <v>#REF!</v>
      </c>
      <c r="AH5367" s="39" t="s">
        <v>8807</v>
      </c>
      <c r="AI5367" s="39">
        <f t="shared" si="1247"/>
        <v>0</v>
      </c>
      <c r="AJ5367" s="39" t="e">
        <f>VLOOKUP(A5367,[2]修订!$B:$C,2,0)</f>
        <v>#N/A</v>
      </c>
    </row>
    <row r="5368" s="39" customFormat="1" ht="27" spans="1:36">
      <c r="A5368" s="55">
        <v>331601001</v>
      </c>
      <c r="B5368" s="52" t="s">
        <v>8808</v>
      </c>
      <c r="C5368" s="52" t="s">
        <v>4621</v>
      </c>
      <c r="D5368" s="52"/>
      <c r="E5368" s="56" t="s">
        <v>28</v>
      </c>
      <c r="F5368" s="62">
        <v>110</v>
      </c>
      <c r="G5368" s="52" t="s">
        <v>8809</v>
      </c>
      <c r="H5368" s="47" t="s">
        <v>339</v>
      </c>
      <c r="I5368" s="44"/>
      <c r="J5368" s="39" t="e">
        <f>VLOOKUP(A5368,'[1]2019.11'!$A:$B,2,0)</f>
        <v>#N/A</v>
      </c>
      <c r="X5368" s="39" t="str">
        <f>VLOOKUP(A5368,'[1]2019.30'!$A:$B,2,0)</f>
        <v>乳腺肿物穿刺术</v>
      </c>
      <c r="Y5368" s="39">
        <f t="shared" si="1242"/>
        <v>0</v>
      </c>
      <c r="Z5368" s="39" t="s">
        <v>4621</v>
      </c>
      <c r="AA5368" s="39">
        <f t="shared" si="1243"/>
        <v>0</v>
      </c>
      <c r="AB5368" s="39" t="e">
        <f>VLOOKUP(A5368,'[1]2019.30'!$A:$D,4,0)</f>
        <v>#REF!</v>
      </c>
      <c r="AC5368" s="39" t="e">
        <f t="shared" si="1244"/>
        <v>#REF!</v>
      </c>
      <c r="AD5368" s="39" t="str">
        <f>VLOOKUP(A5368,'[1]2019.30'!$A:$E,5,0)</f>
        <v>次</v>
      </c>
      <c r="AE5368" s="39">
        <f t="shared" si="1245"/>
        <v>0</v>
      </c>
      <c r="AF5368" s="39">
        <f>VLOOKUP(A5368,'[1]2019.30'!$A:$F,6,0)</f>
        <v>85</v>
      </c>
      <c r="AG5368" s="39">
        <f t="shared" si="1246"/>
        <v>1</v>
      </c>
      <c r="AH5368" s="39" t="s">
        <v>8809</v>
      </c>
      <c r="AI5368" s="39">
        <f t="shared" si="1247"/>
        <v>0</v>
      </c>
      <c r="AJ5368" s="39" t="e">
        <f>VLOOKUP(A5368,[2]修订!$B:$C,2,0)</f>
        <v>#N/A</v>
      </c>
    </row>
    <row r="5369" s="39" customFormat="1" ht="27" spans="1:36">
      <c r="A5369" s="55">
        <v>331601002</v>
      </c>
      <c r="B5369" s="52" t="s">
        <v>8810</v>
      </c>
      <c r="C5369" s="52" t="s">
        <v>8811</v>
      </c>
      <c r="D5369" s="52"/>
      <c r="E5369" s="56" t="s">
        <v>507</v>
      </c>
      <c r="F5369" s="56">
        <v>1050</v>
      </c>
      <c r="G5369" s="52" t="s">
        <v>8812</v>
      </c>
      <c r="H5369" s="47" t="s">
        <v>40</v>
      </c>
      <c r="I5369" s="44"/>
      <c r="J5369" s="39" t="str">
        <f>VLOOKUP(A5369,'[1]2019.11'!$A:$B,2,0)</f>
        <v>乳腺肿物切除术</v>
      </c>
      <c r="K5369" s="39">
        <f>IF(B5369=J5369,0,1)</f>
        <v>0</v>
      </c>
      <c r="L5369" s="39" t="s">
        <v>8811</v>
      </c>
      <c r="M5369" s="39">
        <f>IF(C5369=L5369,0,1)</f>
        <v>0</v>
      </c>
      <c r="N5369" s="39" t="e">
        <f>VLOOKUP(A5369,'[1]2019.11'!$A:$D,4,0)</f>
        <v>#REF!</v>
      </c>
      <c r="O5369" s="39" t="e">
        <f>IF(D5369=N5369,0,1)</f>
        <v>#REF!</v>
      </c>
      <c r="P5369" s="39" t="str">
        <f>VLOOKUP(A5369:A5370,'[1]2019.11'!$A:$E,5,0)</f>
        <v>单侧</v>
      </c>
      <c r="Q5369" s="39">
        <f>IF(E5369=P5369,0,1)</f>
        <v>0</v>
      </c>
      <c r="R5369" s="39">
        <f>VLOOKUP(A5369,'[1]2019.11'!$A:$F,6,0)</f>
        <v>995</v>
      </c>
      <c r="S5369" s="39">
        <f>IF(F5369=R5369,0,1)</f>
        <v>1</v>
      </c>
      <c r="T5369" s="39">
        <f>VLOOKUP(A5369,'[1]2019.30'!$A:$F,6,0)</f>
        <v>1050</v>
      </c>
      <c r="U5369" s="39">
        <f>IF(F5369=T5369,0,1)</f>
        <v>0</v>
      </c>
      <c r="V5369" s="39" t="s">
        <v>8812</v>
      </c>
      <c r="W5369" s="39">
        <f>IF(G5369=V5369,0,1)</f>
        <v>0</v>
      </c>
      <c r="X5369" s="39" t="str">
        <f>VLOOKUP(A5369,'[1]2019.30'!$A:$B,2,0)</f>
        <v>乳腺肿物切除术</v>
      </c>
      <c r="Y5369" s="39">
        <f t="shared" si="1242"/>
        <v>0</v>
      </c>
      <c r="Z5369" s="39" t="s">
        <v>8811</v>
      </c>
      <c r="AA5369" s="39">
        <f t="shared" si="1243"/>
        <v>0</v>
      </c>
      <c r="AB5369" s="39" t="e">
        <f>VLOOKUP(A5369,'[1]2019.30'!$A:$D,4,0)</f>
        <v>#REF!</v>
      </c>
      <c r="AC5369" s="39" t="e">
        <f t="shared" si="1244"/>
        <v>#REF!</v>
      </c>
      <c r="AD5369" s="39" t="str">
        <f>VLOOKUP(A5369,'[1]2019.30'!$A:$E,5,0)</f>
        <v>单侧</v>
      </c>
      <c r="AE5369" s="39">
        <f t="shared" si="1245"/>
        <v>0</v>
      </c>
      <c r="AF5369" s="39">
        <f>VLOOKUP(A5369,'[1]2019.30'!$A:$F,6,0)</f>
        <v>1050</v>
      </c>
      <c r="AG5369" s="39">
        <f t="shared" si="1246"/>
        <v>0</v>
      </c>
      <c r="AH5369" s="39" t="s">
        <v>8812</v>
      </c>
      <c r="AI5369" s="39">
        <f t="shared" si="1247"/>
        <v>0</v>
      </c>
      <c r="AJ5369" s="39" t="e">
        <f>VLOOKUP(A5369,[2]修订!$B:$C,2,0)</f>
        <v>#N/A</v>
      </c>
    </row>
    <row r="5370" s="39" customFormat="1" spans="1:36">
      <c r="A5370" s="55">
        <v>331601003</v>
      </c>
      <c r="B5370" s="52" t="s">
        <v>8813</v>
      </c>
      <c r="C5370" s="52"/>
      <c r="D5370" s="52"/>
      <c r="E5370" s="56" t="s">
        <v>507</v>
      </c>
      <c r="F5370" s="56">
        <v>620</v>
      </c>
      <c r="G5370" s="52"/>
      <c r="H5370" s="47" t="s">
        <v>68</v>
      </c>
      <c r="I5370" s="44"/>
      <c r="J5370" s="39" t="e">
        <f>VLOOKUP(A5370,'[1]2019.11'!$A:$B,2,0)</f>
        <v>#N/A</v>
      </c>
      <c r="X5370" s="39" t="str">
        <f>VLOOKUP(A5370,'[1]2019.30'!$A:$B,2,0)</f>
        <v>副乳切除术</v>
      </c>
      <c r="Y5370" s="39">
        <f t="shared" si="1242"/>
        <v>0</v>
      </c>
      <c r="Z5370" s="39">
        <v>0</v>
      </c>
      <c r="AA5370" s="39">
        <f t="shared" si="1243"/>
        <v>0</v>
      </c>
      <c r="AB5370" s="39" t="e">
        <f>VLOOKUP(A5370,'[1]2019.30'!$A:$D,4,0)</f>
        <v>#REF!</v>
      </c>
      <c r="AC5370" s="39" t="e">
        <f t="shared" si="1244"/>
        <v>#REF!</v>
      </c>
      <c r="AD5370" s="39" t="str">
        <f>VLOOKUP(A5370,'[1]2019.30'!$A:$E,5,0)</f>
        <v>单侧</v>
      </c>
      <c r="AE5370" s="39">
        <f t="shared" si="1245"/>
        <v>0</v>
      </c>
      <c r="AF5370" s="39">
        <f>VLOOKUP(A5370,'[1]2019.30'!$A:$F,6,0)</f>
        <v>620</v>
      </c>
      <c r="AG5370" s="39">
        <f t="shared" si="1246"/>
        <v>0</v>
      </c>
      <c r="AH5370" s="39">
        <v>0</v>
      </c>
      <c r="AI5370" s="39">
        <f t="shared" si="1247"/>
        <v>0</v>
      </c>
      <c r="AJ5370" s="39" t="e">
        <f>VLOOKUP(A5370,[2]修订!$B:$C,2,0)</f>
        <v>#N/A</v>
      </c>
    </row>
    <row r="5371" s="39" customFormat="1" spans="1:36">
      <c r="A5371" s="55">
        <v>331601004</v>
      </c>
      <c r="B5371" s="52" t="s">
        <v>8814</v>
      </c>
      <c r="C5371" s="52"/>
      <c r="D5371" s="52"/>
      <c r="E5371" s="56" t="s">
        <v>507</v>
      </c>
      <c r="F5371" s="56">
        <v>1115</v>
      </c>
      <c r="G5371" s="52"/>
      <c r="H5371" s="47" t="s">
        <v>68</v>
      </c>
      <c r="I5371" s="44"/>
      <c r="J5371" s="39" t="e">
        <f>VLOOKUP(A5371,'[1]2019.11'!$A:$B,2,0)</f>
        <v>#N/A</v>
      </c>
      <c r="X5371" s="39" t="str">
        <f>VLOOKUP(A5371,'[1]2019.30'!$A:$B,2,0)</f>
        <v>单纯乳房切除术</v>
      </c>
      <c r="Y5371" s="39">
        <f t="shared" si="1242"/>
        <v>0</v>
      </c>
      <c r="Z5371" s="39">
        <v>0</v>
      </c>
      <c r="AA5371" s="39">
        <f t="shared" si="1243"/>
        <v>0</v>
      </c>
      <c r="AB5371" s="39" t="e">
        <f>VLOOKUP(A5371,'[1]2019.30'!$A:$D,4,0)</f>
        <v>#REF!</v>
      </c>
      <c r="AC5371" s="39" t="e">
        <f t="shared" si="1244"/>
        <v>#REF!</v>
      </c>
      <c r="AD5371" s="39" t="str">
        <f>VLOOKUP(A5371,'[1]2019.30'!$A:$E,5,0)</f>
        <v>单侧</v>
      </c>
      <c r="AE5371" s="39">
        <f t="shared" si="1245"/>
        <v>0</v>
      </c>
      <c r="AF5371" s="39">
        <f>VLOOKUP(A5371,'[1]2019.30'!$A:$F,6,0)</f>
        <v>1115</v>
      </c>
      <c r="AG5371" s="39">
        <f t="shared" si="1246"/>
        <v>0</v>
      </c>
      <c r="AH5371" s="39">
        <v>0</v>
      </c>
      <c r="AI5371" s="39">
        <f t="shared" si="1247"/>
        <v>0</v>
      </c>
      <c r="AJ5371" s="39" t="e">
        <f>VLOOKUP(A5371,[2]修订!$B:$C,2,0)</f>
        <v>#N/A</v>
      </c>
    </row>
    <row r="5372" s="39" customFormat="1" ht="40.5" spans="1:36">
      <c r="A5372" s="55">
        <v>331601005</v>
      </c>
      <c r="B5372" s="52" t="s">
        <v>8815</v>
      </c>
      <c r="C5372" s="52" t="s">
        <v>8816</v>
      </c>
      <c r="D5372" s="52"/>
      <c r="E5372" s="56" t="s">
        <v>507</v>
      </c>
      <c r="F5372" s="62">
        <v>3300</v>
      </c>
      <c r="G5372" s="52" t="s">
        <v>8817</v>
      </c>
      <c r="H5372" s="47" t="s">
        <v>593</v>
      </c>
      <c r="I5372" s="44"/>
      <c r="J5372" s="39" t="str">
        <f>VLOOKUP(A5372,'[1]2019.11'!$A:$B,2,0)</f>
        <v>乳腺癌根治术</v>
      </c>
      <c r="K5372" s="39">
        <f>IF(B5372=J5372,0,1)</f>
        <v>0</v>
      </c>
      <c r="L5372" s="39" t="s">
        <v>8816</v>
      </c>
      <c r="M5372" s="39">
        <f>IF(C5372=L5372,0,1)</f>
        <v>0</v>
      </c>
      <c r="N5372" s="39" t="e">
        <f>VLOOKUP(A5372,'[1]2019.11'!$A:$D,4,0)</f>
        <v>#REF!</v>
      </c>
      <c r="O5372" s="39" t="e">
        <f>IF(D5372=N5372,0,1)</f>
        <v>#REF!</v>
      </c>
      <c r="P5372" s="39" t="str">
        <f>VLOOKUP(A5372:A5373,'[1]2019.11'!$A:$E,5,0)</f>
        <v>单侧</v>
      </c>
      <c r="Q5372" s="39">
        <f>IF(E5372=P5372,0,1)</f>
        <v>0</v>
      </c>
      <c r="R5372" s="39">
        <f>VLOOKUP(A5372,'[1]2019.11'!$A:$F,6,0)</f>
        <v>2665</v>
      </c>
      <c r="S5372" s="39">
        <f>IF(F5372=R5372,0,1)</f>
        <v>1</v>
      </c>
      <c r="T5372" s="39">
        <f>VLOOKUP(A5372,'[1]2019.30'!$A:$F,6,0)</f>
        <v>2965</v>
      </c>
      <c r="U5372" s="39">
        <f>IF(F5372=T5372,0,1)</f>
        <v>1</v>
      </c>
      <c r="V5372" s="39" t="s">
        <v>8818</v>
      </c>
      <c r="W5372" s="39">
        <f>IF(G5372=V5372,0,1)</f>
        <v>1</v>
      </c>
      <c r="X5372" s="39" t="str">
        <f>VLOOKUP(A5372,'[1]2019.30'!$A:$B,2,0)</f>
        <v>乳腺癌根治术</v>
      </c>
      <c r="Y5372" s="39">
        <f t="shared" si="1242"/>
        <v>0</v>
      </c>
      <c r="Z5372" s="39" t="s">
        <v>8816</v>
      </c>
      <c r="AA5372" s="39">
        <f t="shared" si="1243"/>
        <v>0</v>
      </c>
      <c r="AB5372" s="39" t="e">
        <f>VLOOKUP(A5372,'[1]2019.30'!$A:$D,4,0)</f>
        <v>#REF!</v>
      </c>
      <c r="AC5372" s="39" t="e">
        <f t="shared" si="1244"/>
        <v>#REF!</v>
      </c>
      <c r="AD5372" s="39" t="str">
        <f>VLOOKUP(A5372,'[1]2019.30'!$A:$E,5,0)</f>
        <v>单侧</v>
      </c>
      <c r="AE5372" s="39">
        <f t="shared" si="1245"/>
        <v>0</v>
      </c>
      <c r="AF5372" s="39">
        <f>VLOOKUP(A5372,'[1]2019.30'!$A:$F,6,0)</f>
        <v>2965</v>
      </c>
      <c r="AG5372" s="39">
        <f t="shared" si="1246"/>
        <v>1</v>
      </c>
      <c r="AH5372" s="39" t="s">
        <v>8818</v>
      </c>
      <c r="AI5372" s="39">
        <f t="shared" si="1247"/>
        <v>1</v>
      </c>
      <c r="AJ5372" s="39" t="e">
        <f>VLOOKUP(A5372,[2]修订!$B:$C,2,0)</f>
        <v>#N/A</v>
      </c>
    </row>
    <row r="5373" s="39" customFormat="1" spans="1:36">
      <c r="A5373" s="55">
        <v>331601006</v>
      </c>
      <c r="B5373" s="52" t="s">
        <v>8819</v>
      </c>
      <c r="C5373" s="52" t="s">
        <v>8820</v>
      </c>
      <c r="D5373" s="52"/>
      <c r="E5373" s="56" t="s">
        <v>507</v>
      </c>
      <c r="F5373" s="56">
        <v>2450</v>
      </c>
      <c r="G5373" s="52"/>
      <c r="H5373" s="47"/>
      <c r="I5373" s="44"/>
      <c r="J5373" s="39" t="e">
        <f>VLOOKUP(A5373,'[1]2019.11'!$A:$B,2,0)</f>
        <v>#N/A</v>
      </c>
      <c r="X5373" s="39" t="e">
        <f>VLOOKUP(A5373,'[1]2019.30'!$A:$B,2,0)</f>
        <v>#N/A</v>
      </c>
      <c r="AJ5373" s="39" t="e">
        <f>VLOOKUP(A5373,[2]修订!$B:$C,2,0)</f>
        <v>#N/A</v>
      </c>
    </row>
    <row r="5374" s="39" customFormat="1" spans="1:36">
      <c r="A5374" s="55">
        <v>331601007</v>
      </c>
      <c r="B5374" s="52" t="s">
        <v>8821</v>
      </c>
      <c r="C5374" s="52" t="s">
        <v>8822</v>
      </c>
      <c r="D5374" s="52" t="s">
        <v>5693</v>
      </c>
      <c r="E5374" s="56" t="s">
        <v>507</v>
      </c>
      <c r="F5374" s="56">
        <v>1820</v>
      </c>
      <c r="G5374" s="52"/>
      <c r="H5374" s="47" t="s">
        <v>35</v>
      </c>
      <c r="I5374" s="44"/>
      <c r="J5374" s="39" t="str">
        <f>VLOOKUP(A5374,'[1]2019.11'!$A:$B,2,0)</f>
        <v>乳房再造术</v>
      </c>
      <c r="K5374" s="39">
        <f>IF(B5374=J5374,0,1)</f>
        <v>0</v>
      </c>
      <c r="L5374" s="39" t="s">
        <v>8822</v>
      </c>
      <c r="M5374" s="39">
        <f>IF(C5374=L5374,0,1)</f>
        <v>0</v>
      </c>
      <c r="N5374" s="39" t="str">
        <f>VLOOKUP(A5374,'[1]2019.11'!$A:$D,4,0)</f>
        <v>假体</v>
      </c>
      <c r="O5374" s="39">
        <f>IF(D5374=N5374,0,1)</f>
        <v>0</v>
      </c>
      <c r="P5374" s="39" t="str">
        <f>VLOOKUP(A5374:A5375,'[1]2019.11'!$A:$E,5,0)</f>
        <v>单侧</v>
      </c>
      <c r="Q5374" s="39">
        <f>IF(E5374=P5374,0,1)</f>
        <v>0</v>
      </c>
      <c r="R5374" s="39">
        <f>VLOOKUP(A5374,'[1]2019.11'!$A:$F,6,0)</f>
        <v>1820</v>
      </c>
      <c r="S5374" s="39">
        <f>IF(F5374=R5374,0,1)</f>
        <v>0</v>
      </c>
      <c r="V5374" s="39">
        <v>0</v>
      </c>
      <c r="W5374" s="39">
        <f>IF(G5374=V5374,0,1)</f>
        <v>0</v>
      </c>
      <c r="X5374" s="39" t="e">
        <f>VLOOKUP(A5374,'[1]2019.30'!$A:$B,2,0)</f>
        <v>#N/A</v>
      </c>
      <c r="AJ5374" s="39" t="e">
        <f>VLOOKUP(A5374,[2]修订!$B:$C,2,0)</f>
        <v>#N/A</v>
      </c>
    </row>
    <row r="5375" s="39" customFormat="1" ht="24" spans="1:36">
      <c r="A5375" s="55">
        <v>331601008</v>
      </c>
      <c r="B5375" s="52" t="s">
        <v>8823</v>
      </c>
      <c r="C5375" s="52" t="s">
        <v>8824</v>
      </c>
      <c r="D5375" s="52"/>
      <c r="E5375" s="56" t="s">
        <v>507</v>
      </c>
      <c r="F5375" s="56">
        <v>2800</v>
      </c>
      <c r="G5375" s="52"/>
      <c r="H5375" s="47"/>
      <c r="I5375" s="44"/>
      <c r="J5375" s="39" t="e">
        <f>VLOOKUP(A5375,'[1]2019.11'!$A:$B,2,0)</f>
        <v>#N/A</v>
      </c>
      <c r="X5375" s="39" t="e">
        <f>VLOOKUP(A5375,'[1]2019.30'!$A:$B,2,0)</f>
        <v>#N/A</v>
      </c>
      <c r="AJ5375" s="39" t="e">
        <f>VLOOKUP(A5375,[2]修订!$B:$C,2,0)</f>
        <v>#N/A</v>
      </c>
    </row>
    <row r="5376" s="39" customFormat="1" ht="24" spans="1:36">
      <c r="A5376" s="55">
        <v>331601009</v>
      </c>
      <c r="B5376" s="52" t="s">
        <v>8825</v>
      </c>
      <c r="C5376" s="52" t="s">
        <v>8826</v>
      </c>
      <c r="D5376" s="52" t="s">
        <v>5693</v>
      </c>
      <c r="E5376" s="56" t="s">
        <v>507</v>
      </c>
      <c r="F5376" s="56">
        <v>2500</v>
      </c>
      <c r="G5376" s="52"/>
      <c r="H5376" s="47"/>
      <c r="I5376" s="44"/>
      <c r="J5376" s="39" t="e">
        <f>VLOOKUP(A5376,'[1]2019.11'!$A:$B,2,0)</f>
        <v>#N/A</v>
      </c>
      <c r="X5376" s="39" t="e">
        <f>VLOOKUP(A5376,'[1]2019.30'!$A:$B,2,0)</f>
        <v>#N/A</v>
      </c>
      <c r="AJ5376" s="39" t="e">
        <f>VLOOKUP(A5376,[2]修订!$B:$C,2,0)</f>
        <v>#N/A</v>
      </c>
    </row>
    <row r="5377" s="39" customFormat="1" spans="1:36">
      <c r="A5377" s="55">
        <v>331601010</v>
      </c>
      <c r="B5377" s="52" t="s">
        <v>8827</v>
      </c>
      <c r="C5377" s="52" t="s">
        <v>8828</v>
      </c>
      <c r="D5377" s="52"/>
      <c r="E5377" s="56" t="s">
        <v>507</v>
      </c>
      <c r="F5377" s="56">
        <v>930</v>
      </c>
      <c r="G5377" s="52"/>
      <c r="H5377" s="47"/>
      <c r="I5377" s="44"/>
      <c r="J5377" s="39" t="e">
        <f>VLOOKUP(A5377,'[1]2019.11'!$A:$B,2,0)</f>
        <v>#N/A</v>
      </c>
      <c r="X5377" s="39" t="e">
        <f>VLOOKUP(A5377,'[1]2019.30'!$A:$B,2,0)</f>
        <v>#N/A</v>
      </c>
      <c r="AJ5377" s="39" t="e">
        <f>VLOOKUP(A5377,[2]修订!$B:$C,2,0)</f>
        <v>#N/A</v>
      </c>
    </row>
    <row r="5378" s="39" customFormat="1" spans="1:36">
      <c r="A5378" s="55">
        <v>331601011</v>
      </c>
      <c r="B5378" s="52" t="s">
        <v>8829</v>
      </c>
      <c r="C5378" s="52" t="s">
        <v>8830</v>
      </c>
      <c r="D5378" s="52" t="s">
        <v>5693</v>
      </c>
      <c r="E5378" s="56" t="s">
        <v>507</v>
      </c>
      <c r="F5378" s="56">
        <v>1100</v>
      </c>
      <c r="G5378" s="52"/>
      <c r="H5378" s="47"/>
      <c r="I5378" s="44"/>
      <c r="J5378" s="39" t="e">
        <f>VLOOKUP(A5378,'[1]2019.11'!$A:$B,2,0)</f>
        <v>#N/A</v>
      </c>
      <c r="X5378" s="39" t="e">
        <f>VLOOKUP(A5378,'[1]2019.30'!$A:$B,2,0)</f>
        <v>#N/A</v>
      </c>
      <c r="AJ5378" s="39" t="e">
        <f>VLOOKUP(A5378,[2]修订!$B:$C,2,0)</f>
        <v>#N/A</v>
      </c>
    </row>
    <row r="5379" s="39" customFormat="1" spans="1:36">
      <c r="A5379" s="55">
        <v>331601012</v>
      </c>
      <c r="B5379" s="52" t="s">
        <v>8831</v>
      </c>
      <c r="C5379" s="52"/>
      <c r="D5379" s="52" t="s">
        <v>5693</v>
      </c>
      <c r="E5379" s="56" t="s">
        <v>507</v>
      </c>
      <c r="F5379" s="56">
        <v>930</v>
      </c>
      <c r="G5379" s="52"/>
      <c r="H5379" s="47"/>
      <c r="I5379" s="44"/>
      <c r="J5379" s="39" t="e">
        <f>VLOOKUP(A5379,'[1]2019.11'!$A:$B,2,0)</f>
        <v>#N/A</v>
      </c>
      <c r="X5379" s="39" t="e">
        <f>VLOOKUP(A5379,'[1]2019.30'!$A:$B,2,0)</f>
        <v>#N/A</v>
      </c>
      <c r="AJ5379" s="39" t="e">
        <f>VLOOKUP(A5379,[2]修订!$B:$C,2,0)</f>
        <v>#N/A</v>
      </c>
    </row>
    <row r="5380" s="39" customFormat="1" spans="1:36">
      <c r="A5380" s="55">
        <v>331601013</v>
      </c>
      <c r="B5380" s="52" t="s">
        <v>8832</v>
      </c>
      <c r="C5380" s="52"/>
      <c r="D5380" s="52"/>
      <c r="E5380" s="56" t="s">
        <v>507</v>
      </c>
      <c r="F5380" s="56">
        <v>930</v>
      </c>
      <c r="G5380" s="52"/>
      <c r="H5380" s="47"/>
      <c r="I5380" s="44"/>
      <c r="J5380" s="39" t="e">
        <f>VLOOKUP(A5380,'[1]2019.11'!$A:$B,2,0)</f>
        <v>#N/A</v>
      </c>
      <c r="X5380" s="39" t="e">
        <f>VLOOKUP(A5380,'[1]2019.30'!$A:$B,2,0)</f>
        <v>#N/A</v>
      </c>
      <c r="AJ5380" s="39" t="e">
        <f>VLOOKUP(A5380,[2]修订!$B:$C,2,0)</f>
        <v>#N/A</v>
      </c>
    </row>
    <row r="5381" s="39" customFormat="1" spans="1:36">
      <c r="A5381" s="55">
        <v>331601014</v>
      </c>
      <c r="B5381" s="52" t="s">
        <v>8833</v>
      </c>
      <c r="C5381" s="52" t="s">
        <v>8834</v>
      </c>
      <c r="D5381" s="52"/>
      <c r="E5381" s="56" t="s">
        <v>507</v>
      </c>
      <c r="F5381" s="56">
        <v>1400</v>
      </c>
      <c r="G5381" s="52"/>
      <c r="H5381" s="47"/>
      <c r="I5381" s="44"/>
      <c r="J5381" s="39" t="e">
        <f>VLOOKUP(A5381,'[1]2019.11'!$A:$B,2,0)</f>
        <v>#N/A</v>
      </c>
      <c r="X5381" s="39" t="e">
        <f>VLOOKUP(A5381,'[1]2019.30'!$A:$B,2,0)</f>
        <v>#N/A</v>
      </c>
      <c r="AJ5381" s="39" t="e">
        <f>VLOOKUP(A5381,[2]修订!$B:$C,2,0)</f>
        <v>#N/A</v>
      </c>
    </row>
    <row r="5382" s="39" customFormat="1" ht="24" spans="1:36">
      <c r="A5382" s="55">
        <v>331601015</v>
      </c>
      <c r="B5382" s="52" t="s">
        <v>8835</v>
      </c>
      <c r="C5382" s="52"/>
      <c r="D5382" s="52" t="s">
        <v>8836</v>
      </c>
      <c r="E5382" s="56" t="s">
        <v>28</v>
      </c>
      <c r="F5382" s="56" t="s">
        <v>48</v>
      </c>
      <c r="G5382" s="52"/>
      <c r="H5382" s="57" t="s">
        <v>404</v>
      </c>
      <c r="J5382" s="39" t="e">
        <f>VLOOKUP(A5382,'[1]2019.11'!$A:$B,2,0)</f>
        <v>#N/A</v>
      </c>
      <c r="X5382" s="39" t="e">
        <f>VLOOKUP(A5382,'[1]2019.30'!$A:$B,2,0)</f>
        <v>#N/A</v>
      </c>
      <c r="AJ5382" s="39" t="e">
        <f>VLOOKUP(A5382,[2]修订!$B:$C,2,0)</f>
        <v>#N/A</v>
      </c>
    </row>
    <row r="5383" s="39" customFormat="1" spans="1:36">
      <c r="A5383" s="55">
        <v>331602</v>
      </c>
      <c r="B5383" s="52" t="s">
        <v>8837</v>
      </c>
      <c r="C5383" s="52"/>
      <c r="D5383" s="52"/>
      <c r="E5383" s="56"/>
      <c r="F5383" s="56"/>
      <c r="G5383" s="52"/>
      <c r="H5383" s="47"/>
      <c r="I5383" s="44"/>
      <c r="J5383" s="39" t="str">
        <f>VLOOKUP(A5383,'[1]2019.11'!$A:$B,2,0)</f>
        <v>皮肤和皮下组织手术</v>
      </c>
      <c r="K5383" s="39">
        <f>IF(B5383=J5383,0,1)</f>
        <v>0</v>
      </c>
      <c r="L5383" s="39">
        <v>0</v>
      </c>
      <c r="M5383" s="39">
        <f>IF(C5383=L5383,0,1)</f>
        <v>0</v>
      </c>
      <c r="N5383" s="39" t="e">
        <f>VLOOKUP(A5383,'[1]2019.11'!$A:$D,4,0)</f>
        <v>#REF!</v>
      </c>
      <c r="O5383" s="39" t="e">
        <f>IF(D5383=N5383,0,1)</f>
        <v>#REF!</v>
      </c>
      <c r="P5383" s="39" t="e">
        <f>VLOOKUP(A5383:A5384,'[1]2019.11'!$A:$E,5,0)</f>
        <v>#REF!</v>
      </c>
      <c r="Q5383" s="39" t="e">
        <f>IF(E5383=P5383,0,1)</f>
        <v>#REF!</v>
      </c>
      <c r="R5383" s="39" t="e">
        <f>VLOOKUP(A5383,'[1]2019.11'!$A:$F,6,0)</f>
        <v>#REF!</v>
      </c>
      <c r="S5383" s="39" t="e">
        <f>IF(F5383=R5383,0,1)</f>
        <v>#REF!</v>
      </c>
      <c r="V5383" s="39">
        <v>0</v>
      </c>
      <c r="W5383" s="39">
        <f>IF(G5383=V5383,0,1)</f>
        <v>0</v>
      </c>
      <c r="X5383" s="39" t="str">
        <f>VLOOKUP(A5383,'[1]2019.30'!$A:$B,2,0)</f>
        <v>皮肤和皮下组织手术</v>
      </c>
      <c r="Y5383" s="39">
        <f t="shared" ref="Y5383:Y5385" si="1248">IF(B5383=X5383,0,1)</f>
        <v>0</v>
      </c>
      <c r="Z5383" s="39">
        <v>0</v>
      </c>
      <c r="AA5383" s="39">
        <f t="shared" ref="AA5383:AA5385" si="1249">IF(C5383=Z5383,0,1)</f>
        <v>0</v>
      </c>
      <c r="AB5383" s="39" t="e">
        <f>VLOOKUP(A5383,'[1]2019.30'!$A:$D,4,0)</f>
        <v>#REF!</v>
      </c>
      <c r="AC5383" s="39" t="e">
        <f t="shared" ref="AC5383:AC5385" si="1250">IF(D5383=AB5383,0,1)</f>
        <v>#REF!</v>
      </c>
      <c r="AD5383" s="39" t="e">
        <f>VLOOKUP(A5383,'[1]2019.30'!$A:$E,5,0)</f>
        <v>#REF!</v>
      </c>
      <c r="AE5383" s="39" t="e">
        <f t="shared" ref="AE5383:AE5385" si="1251">IF(E5383=AD5383,0,1)</f>
        <v>#REF!</v>
      </c>
      <c r="AF5383" s="39" t="e">
        <f>VLOOKUP(A5383,'[1]2019.30'!$A:$F,6,0)</f>
        <v>#REF!</v>
      </c>
      <c r="AG5383" s="39" t="e">
        <f t="shared" ref="AG5383:AG5385" si="1252">IF(F5383=AF5383,0,1)</f>
        <v>#REF!</v>
      </c>
      <c r="AH5383" s="39">
        <v>0</v>
      </c>
      <c r="AI5383" s="39">
        <f>IF(G5383=AH5383,0,1)</f>
        <v>0</v>
      </c>
      <c r="AJ5383" s="39" t="e">
        <f>VLOOKUP(A5383,[2]修订!$B:$C,2,0)</f>
        <v>#N/A</v>
      </c>
    </row>
    <row r="5384" s="39" customFormat="1" ht="27" spans="1:36">
      <c r="A5384" s="55">
        <v>331602001</v>
      </c>
      <c r="B5384" s="52" t="s">
        <v>8838</v>
      </c>
      <c r="C5384" s="52" t="s">
        <v>8839</v>
      </c>
      <c r="D5384" s="52"/>
      <c r="E5384" s="56" t="s">
        <v>28</v>
      </c>
      <c r="F5384" s="62">
        <v>140</v>
      </c>
      <c r="G5384" s="52"/>
      <c r="H5384" s="47" t="s">
        <v>339</v>
      </c>
      <c r="I5384" s="44"/>
      <c r="J5384" s="39" t="e">
        <f>VLOOKUP(A5384,'[1]2019.11'!$A:$B,2,0)</f>
        <v>#N/A</v>
      </c>
      <c r="X5384" s="39" t="str">
        <f>VLOOKUP(A5384,'[1]2019.30'!$A:$B,2,0)</f>
        <v>脓肿切开引流术</v>
      </c>
      <c r="Y5384" s="39">
        <f t="shared" si="1248"/>
        <v>0</v>
      </c>
      <c r="Z5384" s="39" t="s">
        <v>8839</v>
      </c>
      <c r="AA5384" s="39">
        <f t="shared" si="1249"/>
        <v>0</v>
      </c>
      <c r="AB5384" s="39" t="e">
        <f>VLOOKUP(A5384,'[1]2019.30'!$A:$D,4,0)</f>
        <v>#REF!</v>
      </c>
      <c r="AC5384" s="39" t="e">
        <f t="shared" si="1250"/>
        <v>#REF!</v>
      </c>
      <c r="AD5384" s="39" t="str">
        <f>VLOOKUP(A5384,'[1]2019.30'!$A:$E,5,0)</f>
        <v>次</v>
      </c>
      <c r="AE5384" s="39">
        <f t="shared" si="1251"/>
        <v>0</v>
      </c>
      <c r="AF5384" s="39">
        <f>VLOOKUP(A5384,'[1]2019.30'!$A:$F,6,0)</f>
        <v>100</v>
      </c>
      <c r="AG5384" s="39">
        <f t="shared" si="1252"/>
        <v>1</v>
      </c>
      <c r="AH5384" s="39">
        <v>0</v>
      </c>
      <c r="AI5384" s="39">
        <f>IF(G5384=AH5384,0,1)</f>
        <v>0</v>
      </c>
      <c r="AJ5384" s="39" t="e">
        <f>VLOOKUP(A5384,[2]修订!$B:$C,2,0)</f>
        <v>#N/A</v>
      </c>
    </row>
    <row r="5385" s="39" customFormat="1" ht="27" spans="1:36">
      <c r="A5385" s="55">
        <v>331602002</v>
      </c>
      <c r="B5385" s="52" t="s">
        <v>8840</v>
      </c>
      <c r="C5385" s="52" t="s">
        <v>8841</v>
      </c>
      <c r="D5385" s="52"/>
      <c r="E5385" s="56" t="s">
        <v>28</v>
      </c>
      <c r="F5385" s="56">
        <v>345</v>
      </c>
      <c r="G5385" s="52"/>
      <c r="H5385" s="47" t="s">
        <v>40</v>
      </c>
      <c r="I5385" s="44"/>
      <c r="J5385" s="39" t="str">
        <f>VLOOKUP(A5385,'[1]2019.11'!$A:$B,2,0)</f>
        <v>体表异物取出术</v>
      </c>
      <c r="K5385" s="39">
        <f>IF(B5385=J5385,0,1)</f>
        <v>0</v>
      </c>
      <c r="L5385" s="39" t="s">
        <v>8841</v>
      </c>
      <c r="M5385" s="39">
        <f>IF(C5385=L5385,0,1)</f>
        <v>0</v>
      </c>
      <c r="N5385" s="39" t="e">
        <f>VLOOKUP(A5385,'[1]2019.11'!$A:$D,4,0)</f>
        <v>#REF!</v>
      </c>
      <c r="O5385" s="39" t="e">
        <f>IF(D5385=N5385,0,1)</f>
        <v>#REF!</v>
      </c>
      <c r="P5385" s="39" t="str">
        <f>VLOOKUP(A5385:A5386,'[1]2019.11'!$A:$E,5,0)</f>
        <v>次</v>
      </c>
      <c r="Q5385" s="39">
        <f>IF(E5385=P5385,0,1)</f>
        <v>0</v>
      </c>
      <c r="R5385" s="39">
        <f>VLOOKUP(A5385,'[1]2019.11'!$A:$F,6,0)</f>
        <v>335</v>
      </c>
      <c r="S5385" s="39">
        <f>IF(F5385=R5385,0,1)</f>
        <v>1</v>
      </c>
      <c r="T5385" s="39">
        <f>VLOOKUP(A5385,'[1]2019.30'!$A:$F,6,0)</f>
        <v>345</v>
      </c>
      <c r="U5385" s="39">
        <f>IF(F5385=T5385,0,1)</f>
        <v>0</v>
      </c>
      <c r="V5385" s="39">
        <v>0</v>
      </c>
      <c r="W5385" s="39">
        <f>IF(G5385=V5385,0,1)</f>
        <v>0</v>
      </c>
      <c r="X5385" s="39" t="str">
        <f>VLOOKUP(A5385,'[1]2019.30'!$A:$B,2,0)</f>
        <v>体表异物取出术</v>
      </c>
      <c r="Y5385" s="39">
        <f t="shared" si="1248"/>
        <v>0</v>
      </c>
      <c r="Z5385" s="39" t="s">
        <v>8841</v>
      </c>
      <c r="AA5385" s="39">
        <f t="shared" si="1249"/>
        <v>0</v>
      </c>
      <c r="AB5385" s="39" t="e">
        <f>VLOOKUP(A5385,'[1]2019.30'!$A:$D,4,0)</f>
        <v>#REF!</v>
      </c>
      <c r="AC5385" s="39" t="e">
        <f t="shared" si="1250"/>
        <v>#REF!</v>
      </c>
      <c r="AD5385" s="39" t="str">
        <f>VLOOKUP(A5385,'[1]2019.30'!$A:$E,5,0)</f>
        <v>次</v>
      </c>
      <c r="AE5385" s="39">
        <f t="shared" si="1251"/>
        <v>0</v>
      </c>
      <c r="AF5385" s="39">
        <f>VLOOKUP(A5385,'[1]2019.30'!$A:$F,6,0)</f>
        <v>345</v>
      </c>
      <c r="AG5385" s="39">
        <f t="shared" si="1252"/>
        <v>0</v>
      </c>
      <c r="AH5385" s="39">
        <v>0</v>
      </c>
      <c r="AI5385" s="39">
        <f>IF(G5385=AH5385,0,1)</f>
        <v>0</v>
      </c>
      <c r="AJ5385" s="39" t="e">
        <f>VLOOKUP(A5385,[2]修订!$B:$C,2,0)</f>
        <v>#N/A</v>
      </c>
    </row>
    <row r="5386" s="39" customFormat="1" spans="1:36">
      <c r="A5386" s="55">
        <v>331602003</v>
      </c>
      <c r="B5386" s="52" t="s">
        <v>8842</v>
      </c>
      <c r="C5386" s="52" t="s">
        <v>8843</v>
      </c>
      <c r="D5386" s="52"/>
      <c r="E5386" s="56" t="s">
        <v>8844</v>
      </c>
      <c r="F5386" s="56">
        <v>95</v>
      </c>
      <c r="G5386" s="52" t="s">
        <v>8845</v>
      </c>
      <c r="H5386" s="47"/>
      <c r="I5386" s="44"/>
      <c r="J5386" s="39" t="e">
        <f>VLOOKUP(A5386,'[1]2019.11'!$A:$B,2,0)</f>
        <v>#N/A</v>
      </c>
      <c r="X5386" s="39" t="e">
        <f>VLOOKUP(A5386,'[1]2019.30'!$A:$B,2,0)</f>
        <v>#N/A</v>
      </c>
      <c r="AJ5386" s="39" t="e">
        <f>VLOOKUP(A5386,[2]修订!$B:$C,2,0)</f>
        <v>#N/A</v>
      </c>
    </row>
    <row r="5387" s="39" customFormat="1" ht="36" spans="1:36">
      <c r="A5387" s="55">
        <v>331602004</v>
      </c>
      <c r="B5387" s="52" t="s">
        <v>8846</v>
      </c>
      <c r="C5387" s="52" t="s">
        <v>8847</v>
      </c>
      <c r="D5387" s="52"/>
      <c r="E5387" s="56" t="s">
        <v>8848</v>
      </c>
      <c r="F5387" s="56"/>
      <c r="G5387" s="52" t="s">
        <v>8849</v>
      </c>
      <c r="H5387" s="47" t="s">
        <v>40</v>
      </c>
      <c r="I5387" s="44"/>
      <c r="J5387" s="39" t="str">
        <f>VLOOKUP(A5387,'[1]2019.11'!$A:$B,2,0)</f>
        <v>浅表肿物切除术</v>
      </c>
      <c r="K5387" s="39">
        <f>IF(B5387=J5387,0,1)</f>
        <v>0</v>
      </c>
      <c r="L5387" s="39" t="s">
        <v>8847</v>
      </c>
      <c r="M5387" s="39">
        <f>IF(C5387=L5387,0,1)</f>
        <v>0</v>
      </c>
      <c r="N5387" s="39" t="e">
        <f>VLOOKUP(A5387,'[1]2019.11'!$A:$D,4,0)</f>
        <v>#REF!</v>
      </c>
      <c r="O5387" s="39" t="e">
        <f>IF(D5387=N5387,0,1)</f>
        <v>#REF!</v>
      </c>
      <c r="P5387" s="39" t="str">
        <f>VLOOKUP(A5387:A5388,'[1]2019.11'!$A:$E,5,0)</f>
        <v>每个肿物</v>
      </c>
      <c r="Q5387" s="39">
        <f>IF(E5387=P5387,0,1)</f>
        <v>0</v>
      </c>
      <c r="R5387" s="39" t="e">
        <f>VLOOKUP(A5387,'[1]2019.11'!$A:$F,6,0)</f>
        <v>#REF!</v>
      </c>
      <c r="S5387" s="39" t="e">
        <f>IF(F5387=R5387,0,1)</f>
        <v>#REF!</v>
      </c>
      <c r="V5387" s="39" t="s">
        <v>8849</v>
      </c>
      <c r="W5387" s="39">
        <f>IF(G5387=V5387,0,1)</f>
        <v>0</v>
      </c>
      <c r="X5387" s="39" t="str">
        <f>VLOOKUP(A5387,'[1]2019.30'!$A:$B,2,0)</f>
        <v>浅表肿物切除术</v>
      </c>
      <c r="Y5387" s="39">
        <f t="shared" ref="Y5387:Y5391" si="1253">IF(B5387=X5387,0,1)</f>
        <v>0</v>
      </c>
      <c r="Z5387" s="39" t="s">
        <v>8847</v>
      </c>
      <c r="AA5387" s="39">
        <f t="shared" ref="AA5387:AA5391" si="1254">IF(C5387=Z5387,0,1)</f>
        <v>0</v>
      </c>
      <c r="AB5387" s="39" t="e">
        <f>VLOOKUP(A5387,'[1]2019.30'!$A:$D,4,0)</f>
        <v>#REF!</v>
      </c>
      <c r="AC5387" s="39" t="e">
        <f t="shared" ref="AC5387:AC5391" si="1255">IF(D5387=AB5387,0,1)</f>
        <v>#REF!</v>
      </c>
      <c r="AD5387" s="39" t="str">
        <f>VLOOKUP(A5387,'[1]2019.30'!$A:$E,5,0)</f>
        <v>每个肿物</v>
      </c>
      <c r="AE5387" s="39">
        <f t="shared" ref="AE5387:AE5391" si="1256">IF(E5387=AD5387,0,1)</f>
        <v>0</v>
      </c>
      <c r="AF5387" s="39" t="e">
        <f>VLOOKUP(A5387,'[1]2019.30'!$A:$F,6,0)</f>
        <v>#REF!</v>
      </c>
      <c r="AG5387" s="39" t="e">
        <f t="shared" ref="AG5387:AG5391" si="1257">IF(F5387=AF5387,0,1)</f>
        <v>#REF!</v>
      </c>
      <c r="AH5387" s="39" t="s">
        <v>8849</v>
      </c>
      <c r="AI5387" s="39">
        <f>IF(G5387=AH5387,0,1)</f>
        <v>0</v>
      </c>
      <c r="AJ5387" s="39" t="e">
        <f>VLOOKUP(A5387,[2]修订!$B:$C,2,0)</f>
        <v>#N/A</v>
      </c>
    </row>
    <row r="5388" s="39" customFormat="1" ht="27" spans="1:36">
      <c r="A5388" s="55" t="s">
        <v>8850</v>
      </c>
      <c r="B5388" s="52" t="s">
        <v>8851</v>
      </c>
      <c r="C5388" s="52"/>
      <c r="D5388" s="52"/>
      <c r="E5388" s="56"/>
      <c r="F5388" s="56">
        <v>1115</v>
      </c>
      <c r="G5388" s="52"/>
      <c r="H5388" s="47" t="s">
        <v>40</v>
      </c>
      <c r="I5388" s="44"/>
      <c r="J5388" s="39" t="str">
        <f>VLOOKUP(A5388,'[1]2019.11'!$A:$B,2,0)</f>
        <v>10cm以上</v>
      </c>
      <c r="K5388" s="39">
        <f>IF(B5388=J5388,0,1)</f>
        <v>0</v>
      </c>
      <c r="L5388" s="39">
        <v>0</v>
      </c>
      <c r="M5388" s="39">
        <f>IF(C5388=L5388,0,1)</f>
        <v>0</v>
      </c>
      <c r="N5388" s="39" t="e">
        <f>VLOOKUP(A5388,'[1]2019.11'!$A:$D,4,0)</f>
        <v>#REF!</v>
      </c>
      <c r="O5388" s="39" t="e">
        <f>IF(D5388=N5388,0,1)</f>
        <v>#REF!</v>
      </c>
      <c r="P5388" s="39" t="e">
        <f>VLOOKUP(A5388:A5389,'[1]2019.11'!$A:$E,5,0)</f>
        <v>#REF!</v>
      </c>
      <c r="Q5388" s="39" t="e">
        <f>IF(E5388=P5388,0,1)</f>
        <v>#REF!</v>
      </c>
      <c r="R5388" s="39">
        <f>VLOOKUP(A5388,'[1]2019.11'!$A:$F,6,0)</f>
        <v>1025</v>
      </c>
      <c r="S5388" s="39">
        <f>IF(F5388=R5388,0,1)</f>
        <v>1</v>
      </c>
      <c r="T5388" s="39">
        <f>VLOOKUP(A5388,'[1]2019.30'!$A:$F,6,0)</f>
        <v>1115</v>
      </c>
      <c r="U5388" s="39">
        <f>IF(F5388=T5388,0,1)</f>
        <v>0</v>
      </c>
      <c r="V5388" s="39">
        <v>0</v>
      </c>
      <c r="W5388" s="39">
        <f>IF(G5388=V5388,0,1)</f>
        <v>0</v>
      </c>
      <c r="X5388" s="39" t="str">
        <f>VLOOKUP(A5388,'[1]2019.30'!$A:$B,2,0)</f>
        <v>10cm以上</v>
      </c>
      <c r="Y5388" s="39">
        <f t="shared" si="1253"/>
        <v>0</v>
      </c>
      <c r="Z5388" s="39">
        <v>0</v>
      </c>
      <c r="AA5388" s="39">
        <f t="shared" si="1254"/>
        <v>0</v>
      </c>
      <c r="AB5388" s="39" t="e">
        <f>VLOOKUP(A5388,'[1]2019.30'!$A:$D,4,0)</f>
        <v>#REF!</v>
      </c>
      <c r="AC5388" s="39" t="e">
        <f t="shared" si="1255"/>
        <v>#REF!</v>
      </c>
      <c r="AD5388" s="39" t="e">
        <f>VLOOKUP(A5388,'[1]2019.30'!$A:$E,5,0)</f>
        <v>#REF!</v>
      </c>
      <c r="AE5388" s="39" t="e">
        <f t="shared" si="1256"/>
        <v>#REF!</v>
      </c>
      <c r="AF5388" s="39">
        <f>VLOOKUP(A5388,'[1]2019.30'!$A:$F,6,0)</f>
        <v>1115</v>
      </c>
      <c r="AG5388" s="39">
        <f t="shared" si="1257"/>
        <v>0</v>
      </c>
      <c r="AH5388" s="39">
        <v>0</v>
      </c>
      <c r="AI5388" s="39">
        <f>IF(G5388=AH5388,0,1)</f>
        <v>0</v>
      </c>
      <c r="AJ5388" s="39" t="e">
        <f>VLOOKUP(A5388,[2]修订!$B:$C,2,0)</f>
        <v>#N/A</v>
      </c>
    </row>
    <row r="5389" s="39" customFormat="1" ht="27" spans="1:36">
      <c r="A5389" s="55" t="s">
        <v>8852</v>
      </c>
      <c r="B5389" s="52" t="s">
        <v>8853</v>
      </c>
      <c r="C5389" s="52"/>
      <c r="D5389" s="52"/>
      <c r="E5389" s="56"/>
      <c r="F5389" s="56">
        <v>565</v>
      </c>
      <c r="G5389" s="52"/>
      <c r="H5389" s="47" t="s">
        <v>40</v>
      </c>
      <c r="I5389" s="44"/>
      <c r="J5389" s="39" t="str">
        <f>VLOOKUP(A5389,'[1]2019.11'!$A:$B,2,0)</f>
        <v>5－－10cm</v>
      </c>
      <c r="K5389" s="39">
        <f>IF(B5389=J5389,0,1)</f>
        <v>0</v>
      </c>
      <c r="L5389" s="39">
        <v>0</v>
      </c>
      <c r="M5389" s="39">
        <f>IF(C5389=L5389,0,1)</f>
        <v>0</v>
      </c>
      <c r="N5389" s="39" t="e">
        <f>VLOOKUP(A5389,'[1]2019.11'!$A:$D,4,0)</f>
        <v>#REF!</v>
      </c>
      <c r="O5389" s="39" t="e">
        <f>IF(D5389=N5389,0,1)</f>
        <v>#REF!</v>
      </c>
      <c r="P5389" s="39" t="e">
        <f>VLOOKUP(A5389:A5390,'[1]2019.11'!$A:$E,5,0)</f>
        <v>#REF!</v>
      </c>
      <c r="Q5389" s="39" t="e">
        <f>IF(E5389=P5389,0,1)</f>
        <v>#REF!</v>
      </c>
      <c r="R5389" s="39">
        <f>VLOOKUP(A5389,'[1]2019.11'!$A:$F,6,0)</f>
        <v>515</v>
      </c>
      <c r="S5389" s="39">
        <f>IF(F5389=R5389,0,1)</f>
        <v>1</v>
      </c>
      <c r="T5389" s="39">
        <f>VLOOKUP(A5389,'[1]2019.30'!$A:$F,6,0)</f>
        <v>565</v>
      </c>
      <c r="U5389" s="39">
        <f>IF(F5389=T5389,0,1)</f>
        <v>0</v>
      </c>
      <c r="V5389" s="39">
        <v>0</v>
      </c>
      <c r="W5389" s="39">
        <f>IF(G5389=V5389,0,1)</f>
        <v>0</v>
      </c>
      <c r="X5389" s="39" t="str">
        <f>VLOOKUP(A5389,'[1]2019.30'!$A:$B,2,0)</f>
        <v>5－－10cm</v>
      </c>
      <c r="Y5389" s="39">
        <f t="shared" si="1253"/>
        <v>0</v>
      </c>
      <c r="Z5389" s="39">
        <v>0</v>
      </c>
      <c r="AA5389" s="39">
        <f t="shared" si="1254"/>
        <v>0</v>
      </c>
      <c r="AB5389" s="39" t="e">
        <f>VLOOKUP(A5389,'[1]2019.30'!$A:$D,4,0)</f>
        <v>#REF!</v>
      </c>
      <c r="AC5389" s="39" t="e">
        <f t="shared" si="1255"/>
        <v>#REF!</v>
      </c>
      <c r="AD5389" s="39" t="e">
        <f>VLOOKUP(A5389,'[1]2019.30'!$A:$E,5,0)</f>
        <v>#REF!</v>
      </c>
      <c r="AE5389" s="39" t="e">
        <f t="shared" si="1256"/>
        <v>#REF!</v>
      </c>
      <c r="AF5389" s="39">
        <f>VLOOKUP(A5389,'[1]2019.30'!$A:$F,6,0)</f>
        <v>565</v>
      </c>
      <c r="AG5389" s="39">
        <f t="shared" si="1257"/>
        <v>0</v>
      </c>
      <c r="AH5389" s="39">
        <v>0</v>
      </c>
      <c r="AI5389" s="39">
        <f>IF(G5389=AH5389,0,1)</f>
        <v>0</v>
      </c>
      <c r="AJ5389" s="39" t="e">
        <f>VLOOKUP(A5389,[2]修订!$B:$C,2,0)</f>
        <v>#N/A</v>
      </c>
    </row>
    <row r="5390" s="39" customFormat="1" ht="27" spans="1:36">
      <c r="A5390" s="55" t="s">
        <v>8854</v>
      </c>
      <c r="B5390" s="52" t="s">
        <v>8855</v>
      </c>
      <c r="C5390" s="52"/>
      <c r="D5390" s="52"/>
      <c r="E5390" s="56"/>
      <c r="F5390" s="56">
        <v>170</v>
      </c>
      <c r="G5390" s="52"/>
      <c r="H5390" s="47" t="s">
        <v>40</v>
      </c>
      <c r="I5390" s="44"/>
      <c r="J5390" s="39" t="str">
        <f>VLOOKUP(A5390,'[1]2019.11'!$A:$B,2,0)</f>
        <v>2-5cm以下</v>
      </c>
      <c r="K5390" s="39">
        <f>IF(B5390=J5390,0,1)</f>
        <v>0</v>
      </c>
      <c r="L5390" s="39">
        <v>0</v>
      </c>
      <c r="M5390" s="39">
        <f>IF(C5390=L5390,0,1)</f>
        <v>0</v>
      </c>
      <c r="N5390" s="39" t="e">
        <f>VLOOKUP(A5390,'[1]2019.11'!$A:$D,4,0)</f>
        <v>#REF!</v>
      </c>
      <c r="O5390" s="39" t="e">
        <f>IF(D5390=N5390,0,1)</f>
        <v>#REF!</v>
      </c>
      <c r="P5390" s="39" t="e">
        <f>VLOOKUP(A5390:A5391,'[1]2019.11'!$A:$E,5,0)</f>
        <v>#REF!</v>
      </c>
      <c r="Q5390" s="39" t="e">
        <f>IF(E5390=P5390,0,1)</f>
        <v>#REF!</v>
      </c>
      <c r="R5390" s="39">
        <f>VLOOKUP(A5390,'[1]2019.11'!$A:$F,6,0)</f>
        <v>155</v>
      </c>
      <c r="S5390" s="39">
        <f>IF(F5390=R5390,0,1)</f>
        <v>1</v>
      </c>
      <c r="T5390" s="39">
        <f>VLOOKUP(A5390,'[1]2019.30'!$A:$F,6,0)</f>
        <v>170</v>
      </c>
      <c r="U5390" s="39">
        <f>IF(F5390=T5390,0,1)</f>
        <v>0</v>
      </c>
      <c r="V5390" s="39">
        <v>0</v>
      </c>
      <c r="W5390" s="39">
        <f>IF(G5390=V5390,0,1)</f>
        <v>0</v>
      </c>
      <c r="X5390" s="39" t="str">
        <f>VLOOKUP(A5390,'[1]2019.30'!$A:$B,2,0)</f>
        <v>2-5cm以下</v>
      </c>
      <c r="Y5390" s="39">
        <f t="shared" si="1253"/>
        <v>0</v>
      </c>
      <c r="Z5390" s="39">
        <v>0</v>
      </c>
      <c r="AA5390" s="39">
        <f t="shared" si="1254"/>
        <v>0</v>
      </c>
      <c r="AB5390" s="39" t="e">
        <f>VLOOKUP(A5390,'[1]2019.30'!$A:$D,4,0)</f>
        <v>#REF!</v>
      </c>
      <c r="AC5390" s="39" t="e">
        <f t="shared" si="1255"/>
        <v>#REF!</v>
      </c>
      <c r="AD5390" s="39" t="e">
        <f>VLOOKUP(A5390,'[1]2019.30'!$A:$E,5,0)</f>
        <v>#REF!</v>
      </c>
      <c r="AE5390" s="39" t="e">
        <f t="shared" si="1256"/>
        <v>#REF!</v>
      </c>
      <c r="AF5390" s="39">
        <f>VLOOKUP(A5390,'[1]2019.30'!$A:$F,6,0)</f>
        <v>170</v>
      </c>
      <c r="AG5390" s="39">
        <f t="shared" si="1257"/>
        <v>0</v>
      </c>
      <c r="AH5390" s="39">
        <v>0</v>
      </c>
      <c r="AI5390" s="39">
        <f>IF(G5390=AH5390,0,1)</f>
        <v>0</v>
      </c>
      <c r="AJ5390" s="39" t="e">
        <f>VLOOKUP(A5390,[2]修订!$B:$C,2,0)</f>
        <v>#N/A</v>
      </c>
    </row>
    <row r="5391" s="39" customFormat="1" ht="40.5" spans="1:36">
      <c r="A5391" s="55" t="s">
        <v>8856</v>
      </c>
      <c r="B5391" s="52" t="s">
        <v>8857</v>
      </c>
      <c r="C5391" s="52"/>
      <c r="D5391" s="52"/>
      <c r="E5391" s="56"/>
      <c r="F5391" s="62">
        <v>95</v>
      </c>
      <c r="G5391" s="52"/>
      <c r="H5391" s="47" t="s">
        <v>593</v>
      </c>
      <c r="I5391" s="44"/>
      <c r="J5391" s="39" t="str">
        <f>VLOOKUP(A5391,'[1]2019.11'!$A:$B,2,0)</f>
        <v>2cm以下</v>
      </c>
      <c r="K5391" s="39">
        <f>IF(B5391=J5391,0,1)</f>
        <v>0</v>
      </c>
      <c r="L5391" s="39">
        <v>0</v>
      </c>
      <c r="M5391" s="39">
        <f>IF(C5391=L5391,0,1)</f>
        <v>0</v>
      </c>
      <c r="N5391" s="39" t="e">
        <f>VLOOKUP(A5391,'[1]2019.11'!$A:$D,4,0)</f>
        <v>#REF!</v>
      </c>
      <c r="O5391" s="39" t="e">
        <f>IF(D5391=N5391,0,1)</f>
        <v>#REF!</v>
      </c>
      <c r="P5391" s="39" t="e">
        <f>VLOOKUP(A5391:A5392,'[1]2019.11'!$A:$E,5,0)</f>
        <v>#REF!</v>
      </c>
      <c r="Q5391" s="39" t="e">
        <f>IF(E5391=P5391,0,1)</f>
        <v>#REF!</v>
      </c>
      <c r="R5391" s="39">
        <f>VLOOKUP(A5391,'[1]2019.11'!$A:$F,6,0)</f>
        <v>52</v>
      </c>
      <c r="S5391" s="39">
        <f>IF(F5391=R5391,0,1)</f>
        <v>1</v>
      </c>
      <c r="T5391" s="39">
        <f>VLOOKUP(A5391,'[1]2019.30'!$A:$F,6,0)</f>
        <v>56</v>
      </c>
      <c r="U5391" s="39">
        <f>IF(F5391=T5391,0,1)</f>
        <v>1</v>
      </c>
      <c r="V5391" s="39">
        <v>0</v>
      </c>
      <c r="W5391" s="39">
        <f>IF(G5391=V5391,0,1)</f>
        <v>0</v>
      </c>
      <c r="X5391" s="39" t="str">
        <f>VLOOKUP(A5391,'[1]2019.30'!$A:$B,2,0)</f>
        <v>2cm以下</v>
      </c>
      <c r="Y5391" s="39">
        <f t="shared" si="1253"/>
        <v>0</v>
      </c>
      <c r="Z5391" s="39">
        <v>0</v>
      </c>
      <c r="AA5391" s="39">
        <f t="shared" si="1254"/>
        <v>0</v>
      </c>
      <c r="AB5391" s="39" t="e">
        <f>VLOOKUP(A5391,'[1]2019.30'!$A:$D,4,0)</f>
        <v>#REF!</v>
      </c>
      <c r="AC5391" s="39" t="e">
        <f t="shared" si="1255"/>
        <v>#REF!</v>
      </c>
      <c r="AD5391" s="39" t="e">
        <f>VLOOKUP(A5391,'[1]2019.30'!$A:$E,5,0)</f>
        <v>#REF!</v>
      </c>
      <c r="AE5391" s="39" t="e">
        <f t="shared" si="1256"/>
        <v>#REF!</v>
      </c>
      <c r="AF5391" s="39">
        <f>VLOOKUP(A5391,'[1]2019.30'!$A:$F,6,0)</f>
        <v>56</v>
      </c>
      <c r="AG5391" s="39">
        <f t="shared" si="1257"/>
        <v>1</v>
      </c>
      <c r="AH5391" s="39">
        <v>0</v>
      </c>
      <c r="AI5391" s="39">
        <f>IF(G5391=AH5391,0,1)</f>
        <v>0</v>
      </c>
      <c r="AJ5391" s="39" t="e">
        <f>VLOOKUP(A5391,[2]修订!$B:$C,2,0)</f>
        <v>#N/A</v>
      </c>
    </row>
    <row r="5392" s="39" customFormat="1" ht="48" spans="1:36">
      <c r="A5392" s="55">
        <v>331602005</v>
      </c>
      <c r="B5392" s="52" t="s">
        <v>8858</v>
      </c>
      <c r="C5392" s="52" t="s">
        <v>8859</v>
      </c>
      <c r="D5392" s="52"/>
      <c r="E5392" s="56" t="s">
        <v>28</v>
      </c>
      <c r="F5392" s="56">
        <v>1300</v>
      </c>
      <c r="G5392" s="52" t="s">
        <v>8860</v>
      </c>
      <c r="H5392" s="47"/>
      <c r="I5392" s="44"/>
      <c r="J5392" s="39" t="e">
        <f>VLOOKUP(A5392,'[1]2019.11'!$A:$B,2,0)</f>
        <v>#N/A</v>
      </c>
      <c r="X5392" s="39" t="e">
        <f>VLOOKUP(A5392,'[1]2019.30'!$A:$B,2,0)</f>
        <v>#N/A</v>
      </c>
      <c r="AJ5392" s="39" t="e">
        <f>VLOOKUP(A5392,[2]修订!$B:$C,2,0)</f>
        <v>#N/A</v>
      </c>
    </row>
    <row r="5393" s="39" customFormat="1" ht="48" spans="1:36">
      <c r="A5393" s="55">
        <v>331602006</v>
      </c>
      <c r="B5393" s="52" t="s">
        <v>8861</v>
      </c>
      <c r="C5393" s="52" t="s">
        <v>8862</v>
      </c>
      <c r="D5393" s="52"/>
      <c r="E5393" s="56" t="s">
        <v>28</v>
      </c>
      <c r="F5393" s="56">
        <v>1000</v>
      </c>
      <c r="G5393" s="52" t="s">
        <v>8863</v>
      </c>
      <c r="H5393" s="47"/>
      <c r="I5393" s="44"/>
      <c r="J5393" s="39" t="e">
        <f>VLOOKUP(A5393,'[1]2019.11'!$A:$B,2,0)</f>
        <v>#N/A</v>
      </c>
      <c r="X5393" s="39" t="e">
        <f>VLOOKUP(A5393,'[1]2019.30'!$A:$B,2,0)</f>
        <v>#N/A</v>
      </c>
      <c r="AJ5393" s="39" t="e">
        <f>VLOOKUP(A5393,[2]修订!$B:$C,2,0)</f>
        <v>#N/A</v>
      </c>
    </row>
    <row r="5394" s="39" customFormat="1" ht="60" spans="1:36">
      <c r="A5394" s="55">
        <v>331602007</v>
      </c>
      <c r="B5394" s="52" t="s">
        <v>8864</v>
      </c>
      <c r="C5394" s="52" t="s">
        <v>8865</v>
      </c>
      <c r="D5394" s="52"/>
      <c r="E5394" s="56" t="s">
        <v>28</v>
      </c>
      <c r="F5394" s="56">
        <v>685</v>
      </c>
      <c r="G5394" s="52" t="s">
        <v>8866</v>
      </c>
      <c r="H5394" s="47" t="s">
        <v>68</v>
      </c>
      <c r="I5394" s="44"/>
      <c r="J5394" s="39" t="e">
        <f>VLOOKUP(A5394,'[1]2019.11'!$A:$B,2,0)</f>
        <v>#N/A</v>
      </c>
      <c r="X5394" s="39" t="str">
        <f>VLOOKUP(A5394,'[1]2019.30'!$A:$B,2,0)</f>
        <v>海绵状血管瘤切除术(小)</v>
      </c>
      <c r="Y5394" s="39">
        <f>IF(B5394=X5394,0,1)</f>
        <v>0</v>
      </c>
      <c r="Z5394" s="39" t="s">
        <v>8865</v>
      </c>
      <c r="AA5394" s="39">
        <f>IF(C5394=Z5394,0,1)</f>
        <v>0</v>
      </c>
      <c r="AB5394" s="39" t="e">
        <f>VLOOKUP(A5394,'[1]2019.30'!$A:$D,4,0)</f>
        <v>#REF!</v>
      </c>
      <c r="AC5394" s="39" t="e">
        <f>IF(D5394=AB5394,0,1)</f>
        <v>#REF!</v>
      </c>
      <c r="AD5394" s="39" t="str">
        <f>VLOOKUP(A5394,'[1]2019.30'!$A:$E,5,0)</f>
        <v>次</v>
      </c>
      <c r="AE5394" s="39">
        <f>IF(E5394=AD5394,0,1)</f>
        <v>0</v>
      </c>
      <c r="AF5394" s="39">
        <f>VLOOKUP(A5394,'[1]2019.30'!$A:$F,6,0)</f>
        <v>685</v>
      </c>
      <c r="AG5394" s="39">
        <f>IF(F5394=AF5394,0,1)</f>
        <v>0</v>
      </c>
      <c r="AH5394" s="39" t="s">
        <v>8866</v>
      </c>
      <c r="AI5394" s="39">
        <f>IF(G5394=AH5394,0,1)</f>
        <v>0</v>
      </c>
      <c r="AJ5394" s="39" t="e">
        <f>VLOOKUP(A5394,[2]修订!$B:$C,2,0)</f>
        <v>#N/A</v>
      </c>
    </row>
    <row r="5395" s="39" customFormat="1" ht="24" spans="1:36">
      <c r="A5395" s="55">
        <v>331602008</v>
      </c>
      <c r="B5395" s="52" t="s">
        <v>8867</v>
      </c>
      <c r="C5395" s="52" t="s">
        <v>8868</v>
      </c>
      <c r="D5395" s="52"/>
      <c r="E5395" s="56" t="s">
        <v>8869</v>
      </c>
      <c r="F5395" s="56" t="s">
        <v>48</v>
      </c>
      <c r="G5395" s="52"/>
      <c r="H5395" s="47" t="s">
        <v>5</v>
      </c>
      <c r="I5395" s="44">
        <v>3</v>
      </c>
      <c r="J5395" s="39" t="e">
        <f>VLOOKUP(A5395,'[1]2019.11'!$A:$B,2,0)</f>
        <v>#N/A</v>
      </c>
      <c r="X5395" s="39" t="e">
        <f>VLOOKUP(A5395,'[1]2019.30'!$A:$B,2,0)</f>
        <v>#N/A</v>
      </c>
      <c r="AJ5395" s="39" t="e">
        <f>VLOOKUP(A5395,[2]修订!$B:$C,2,0)</f>
        <v>#N/A</v>
      </c>
    </row>
    <row r="5396" s="39" customFormat="1" spans="1:36">
      <c r="A5396" s="55">
        <v>331602009</v>
      </c>
      <c r="B5396" s="52" t="s">
        <v>8870</v>
      </c>
      <c r="C5396" s="52" t="s">
        <v>8871</v>
      </c>
      <c r="D5396" s="52"/>
      <c r="E5396" s="56" t="s">
        <v>28</v>
      </c>
      <c r="F5396" s="56">
        <v>930</v>
      </c>
      <c r="G5396" s="52"/>
      <c r="H5396" s="47"/>
      <c r="I5396" s="44"/>
      <c r="J5396" s="39" t="e">
        <f>VLOOKUP(A5396,'[1]2019.11'!$A:$B,2,0)</f>
        <v>#N/A</v>
      </c>
      <c r="X5396" s="39" t="e">
        <f>VLOOKUP(A5396,'[1]2019.30'!$A:$B,2,0)</f>
        <v>#N/A</v>
      </c>
      <c r="AJ5396" s="39" t="e">
        <f>VLOOKUP(A5396,[2]修订!$B:$C,2,0)</f>
        <v>#N/A</v>
      </c>
    </row>
    <row r="5397" s="39" customFormat="1" spans="1:36">
      <c r="A5397" s="55">
        <v>331602010</v>
      </c>
      <c r="B5397" s="52" t="s">
        <v>8872</v>
      </c>
      <c r="C5397" s="52" t="s">
        <v>8873</v>
      </c>
      <c r="D5397" s="52" t="s">
        <v>8874</v>
      </c>
      <c r="E5397" s="56" t="s">
        <v>28</v>
      </c>
      <c r="F5397" s="56">
        <v>570</v>
      </c>
      <c r="G5397" s="52"/>
      <c r="H5397" s="47"/>
      <c r="I5397" s="44"/>
      <c r="J5397" s="39" t="e">
        <f>VLOOKUP(A5397,'[1]2019.11'!$A:$B,2,0)</f>
        <v>#N/A</v>
      </c>
      <c r="X5397" s="39" t="e">
        <f>VLOOKUP(A5397,'[1]2019.30'!$A:$B,2,0)</f>
        <v>#N/A</v>
      </c>
      <c r="AJ5397" s="39" t="e">
        <f>VLOOKUP(A5397,[2]修订!$B:$C,2,0)</f>
        <v>#N/A</v>
      </c>
    </row>
    <row r="5398" s="39" customFormat="1" spans="1:36">
      <c r="A5398" s="55">
        <v>331602011</v>
      </c>
      <c r="B5398" s="52" t="s">
        <v>8875</v>
      </c>
      <c r="C5398" s="52"/>
      <c r="D5398" s="52"/>
      <c r="E5398" s="56" t="s">
        <v>507</v>
      </c>
      <c r="F5398" s="56"/>
      <c r="G5398" s="52"/>
      <c r="H5398" s="47"/>
      <c r="I5398" s="44"/>
      <c r="J5398" s="39" t="e">
        <f>VLOOKUP(A5398,'[1]2019.11'!$A:$B,2,0)</f>
        <v>#N/A</v>
      </c>
      <c r="X5398" s="39" t="e">
        <f>VLOOKUP(A5398,'[1]2019.30'!$A:$B,2,0)</f>
        <v>#N/A</v>
      </c>
      <c r="AJ5398" s="39" t="e">
        <f>VLOOKUP(A5398,[2]修订!$B:$C,2,0)</f>
        <v>#N/A</v>
      </c>
    </row>
    <row r="5399" s="39" customFormat="1" spans="1:36">
      <c r="A5399" s="55" t="s">
        <v>8876</v>
      </c>
      <c r="B5399" s="52" t="s">
        <v>8877</v>
      </c>
      <c r="C5399" s="52"/>
      <c r="D5399" s="52"/>
      <c r="E5399" s="56" t="s">
        <v>507</v>
      </c>
      <c r="F5399" s="56">
        <v>550</v>
      </c>
      <c r="G5399" s="52"/>
      <c r="H5399" s="47"/>
      <c r="I5399" s="44"/>
      <c r="J5399" s="39" t="e">
        <f>VLOOKUP(A5399,'[1]2019.11'!$A:$B,2,0)</f>
        <v>#N/A</v>
      </c>
      <c r="X5399" s="39" t="e">
        <f>VLOOKUP(A5399,'[1]2019.30'!$A:$B,2,0)</f>
        <v>#N/A</v>
      </c>
      <c r="AJ5399" s="39" t="e">
        <f>VLOOKUP(A5399,[2]修订!$B:$C,2,0)</f>
        <v>#N/A</v>
      </c>
    </row>
    <row r="5400" s="39" customFormat="1" spans="1:36">
      <c r="A5400" s="55" t="s">
        <v>8878</v>
      </c>
      <c r="B5400" s="52" t="s">
        <v>8879</v>
      </c>
      <c r="C5400" s="52"/>
      <c r="D5400" s="52"/>
      <c r="E5400" s="56" t="s">
        <v>507</v>
      </c>
      <c r="F5400" s="56">
        <v>720</v>
      </c>
      <c r="G5400" s="52"/>
      <c r="H5400" s="47"/>
      <c r="I5400" s="44"/>
      <c r="J5400" s="39" t="e">
        <f>VLOOKUP(A5400,'[1]2019.11'!$A:$B,2,0)</f>
        <v>#N/A</v>
      </c>
      <c r="X5400" s="39" t="e">
        <f>VLOOKUP(A5400,'[1]2019.30'!$A:$B,2,0)</f>
        <v>#N/A</v>
      </c>
      <c r="AJ5400" s="39" t="e">
        <f>VLOOKUP(A5400,[2]修订!$B:$C,2,0)</f>
        <v>#N/A</v>
      </c>
    </row>
    <row r="5401" s="39" customFormat="1" spans="1:36">
      <c r="A5401" s="55">
        <v>331602012</v>
      </c>
      <c r="B5401" s="52" t="s">
        <v>8880</v>
      </c>
      <c r="C5401" s="52"/>
      <c r="D5401" s="52"/>
      <c r="E5401" s="56" t="s">
        <v>28</v>
      </c>
      <c r="F5401" s="56">
        <v>830</v>
      </c>
      <c r="G5401" s="52"/>
      <c r="H5401" s="47"/>
      <c r="I5401" s="44"/>
      <c r="J5401" s="39" t="e">
        <f>VLOOKUP(A5401,'[1]2019.11'!$A:$B,2,0)</f>
        <v>#N/A</v>
      </c>
      <c r="X5401" s="39" t="e">
        <f>VLOOKUP(A5401,'[1]2019.30'!$A:$B,2,0)</f>
        <v>#N/A</v>
      </c>
      <c r="AJ5401" s="39" t="e">
        <f>VLOOKUP(A5401,[2]修订!$B:$C,2,0)</f>
        <v>#N/A</v>
      </c>
    </row>
    <row r="5402" s="39" customFormat="1" spans="1:36">
      <c r="A5402" s="55">
        <v>331602013</v>
      </c>
      <c r="B5402" s="52" t="s">
        <v>8881</v>
      </c>
      <c r="C5402" s="52"/>
      <c r="D5402" s="52"/>
      <c r="E5402" s="56" t="s">
        <v>28</v>
      </c>
      <c r="F5402" s="56">
        <v>1800</v>
      </c>
      <c r="G5402" s="52" t="s">
        <v>8882</v>
      </c>
      <c r="H5402" s="47" t="s">
        <v>68</v>
      </c>
      <c r="I5402" s="44"/>
      <c r="J5402" s="39" t="e">
        <f>VLOOKUP(A5402,'[1]2019.11'!$A:$B,2,0)</f>
        <v>#N/A</v>
      </c>
      <c r="X5402" s="39" t="str">
        <f>VLOOKUP(A5402,'[1]2019.30'!$A:$B,2,0)</f>
        <v>皮肤恶性肿瘤切除术</v>
      </c>
      <c r="Y5402" s="39">
        <f>IF(B5402=X5402,0,1)</f>
        <v>0</v>
      </c>
      <c r="Z5402" s="39">
        <v>0</v>
      </c>
      <c r="AA5402" s="39">
        <f>IF(C5402=Z5402,0,1)</f>
        <v>0</v>
      </c>
      <c r="AB5402" s="39" t="e">
        <f>VLOOKUP(A5402,'[1]2019.30'!$A:$D,4,0)</f>
        <v>#REF!</v>
      </c>
      <c r="AC5402" s="39" t="e">
        <f>IF(D5402=AB5402,0,1)</f>
        <v>#REF!</v>
      </c>
      <c r="AD5402" s="39" t="str">
        <f>VLOOKUP(A5402,'[1]2019.30'!$A:$E,5,0)</f>
        <v>次</v>
      </c>
      <c r="AE5402" s="39">
        <f>IF(E5402=AD5402,0,1)</f>
        <v>0</v>
      </c>
      <c r="AF5402" s="39">
        <f>VLOOKUP(A5402,'[1]2019.30'!$A:$F,6,0)</f>
        <v>1800</v>
      </c>
      <c r="AG5402" s="39">
        <f>IF(F5402=AF5402,0,1)</f>
        <v>0</v>
      </c>
      <c r="AH5402" s="39" t="s">
        <v>8882</v>
      </c>
      <c r="AI5402" s="39">
        <f>IF(G5402=AH5402,0,1)</f>
        <v>0</v>
      </c>
      <c r="AJ5402" s="39" t="e">
        <f>VLOOKUP(A5402,[2]修订!$B:$C,2,0)</f>
        <v>#N/A</v>
      </c>
    </row>
    <row r="5403" s="39" customFormat="1" ht="54" spans="1:36">
      <c r="A5403" s="55">
        <v>331602014</v>
      </c>
      <c r="B5403" s="52" t="s">
        <v>8883</v>
      </c>
      <c r="C5403" s="52"/>
      <c r="D5403" s="52" t="s">
        <v>8884</v>
      </c>
      <c r="E5403" s="56" t="s">
        <v>28</v>
      </c>
      <c r="F5403" s="56">
        <v>800</v>
      </c>
      <c r="G5403" s="52"/>
      <c r="H5403" s="47" t="s">
        <v>208</v>
      </c>
      <c r="I5403" s="44"/>
      <c r="J5403" s="39" t="e">
        <f>VLOOKUP(A5403,'[1]2019.11'!$A:$B,2,0)</f>
        <v>#N/A</v>
      </c>
      <c r="X5403" s="39" t="e">
        <f>VLOOKUP(A5403,'[1]2019.30'!$A:$B,2,0)</f>
        <v>#N/A</v>
      </c>
      <c r="AJ5403" s="39" t="e">
        <f>VLOOKUP(A5403,[2]修订!$B:$C,2,0)</f>
        <v>#N/A</v>
      </c>
    </row>
    <row r="5404" s="39" customFormat="1" ht="36" spans="1:36">
      <c r="A5404" s="55">
        <v>331602016</v>
      </c>
      <c r="B5404" s="52" t="s">
        <v>8885</v>
      </c>
      <c r="C5404" s="52" t="s">
        <v>8886</v>
      </c>
      <c r="D5404" s="52"/>
      <c r="E5404" s="56" t="s">
        <v>617</v>
      </c>
      <c r="F5404" s="56" t="s">
        <v>48</v>
      </c>
      <c r="G5404" s="52"/>
      <c r="H5404" s="57" t="s">
        <v>62</v>
      </c>
      <c r="J5404" s="39" t="e">
        <f>VLOOKUP(A5404,'[1]2019.11'!$A:$B,2,0)</f>
        <v>#N/A</v>
      </c>
      <c r="X5404" s="39" t="e">
        <f>VLOOKUP(A5404,'[1]2019.30'!$A:$B,2,0)</f>
        <v>#N/A</v>
      </c>
      <c r="AJ5404" s="39" t="e">
        <f>VLOOKUP(A5404,[2]修订!$B:$C,2,0)</f>
        <v>#N/A</v>
      </c>
    </row>
    <row r="5405" s="39" customFormat="1" ht="36" spans="1:36">
      <c r="A5405" s="55">
        <v>331602017</v>
      </c>
      <c r="B5405" s="52" t="s">
        <v>8887</v>
      </c>
      <c r="C5405" s="52" t="s">
        <v>8888</v>
      </c>
      <c r="D5405" s="52" t="s">
        <v>8889</v>
      </c>
      <c r="E5405" s="56" t="s">
        <v>617</v>
      </c>
      <c r="F5405" s="56" t="s">
        <v>48</v>
      </c>
      <c r="G5405" s="52"/>
      <c r="H5405" s="57" t="s">
        <v>81</v>
      </c>
      <c r="I5405" s="39">
        <v>2000</v>
      </c>
      <c r="J5405" s="39" t="e">
        <f>VLOOKUP(A5405,'[1]2019.11'!$A:$B,2,0)</f>
        <v>#N/A</v>
      </c>
      <c r="X5405" s="39" t="e">
        <f>VLOOKUP(A5405,'[1]2019.30'!$A:$B,2,0)</f>
        <v>#N/A</v>
      </c>
      <c r="AJ5405" s="39" t="e">
        <f>VLOOKUP(A5405,[2]修订!$B:$C,2,0)</f>
        <v>#N/A</v>
      </c>
    </row>
    <row r="5406" s="39" customFormat="1" spans="1:36">
      <c r="A5406" s="55">
        <v>331603</v>
      </c>
      <c r="B5406" s="52" t="s">
        <v>8890</v>
      </c>
      <c r="C5406" s="52"/>
      <c r="D5406" s="52"/>
      <c r="E5406" s="56"/>
      <c r="F5406" s="56"/>
      <c r="G5406" s="52"/>
      <c r="H5406" s="47"/>
      <c r="I5406" s="44"/>
      <c r="J5406" s="39" t="str">
        <f>VLOOKUP(A5406,'[1]2019.11'!$A:$B,2,0)</f>
        <v>烧伤处理和植皮术</v>
      </c>
      <c r="K5406" s="39">
        <f>IF(B5406=J5406,0,1)</f>
        <v>0</v>
      </c>
      <c r="L5406" s="39">
        <v>0</v>
      </c>
      <c r="M5406" s="39">
        <f>IF(C5406=L5406,0,1)</f>
        <v>0</v>
      </c>
      <c r="N5406" s="39" t="e">
        <f>VLOOKUP(A5406,'[1]2019.11'!$A:$D,4,0)</f>
        <v>#REF!</v>
      </c>
      <c r="O5406" s="39" t="e">
        <f>IF(D5406=N5406,0,1)</f>
        <v>#REF!</v>
      </c>
      <c r="P5406" s="39" t="e">
        <f>VLOOKUP(A5406:A5407,'[1]2019.11'!$A:$E,5,0)</f>
        <v>#REF!</v>
      </c>
      <c r="Q5406" s="39" t="e">
        <f>IF(E5406=P5406,0,1)</f>
        <v>#REF!</v>
      </c>
      <c r="R5406" s="39" t="e">
        <f>VLOOKUP(A5406,'[1]2019.11'!$A:$F,6,0)</f>
        <v>#REF!</v>
      </c>
      <c r="S5406" s="39" t="e">
        <f>IF(F5406=R5406,0,1)</f>
        <v>#REF!</v>
      </c>
      <c r="V5406" s="39">
        <v>0</v>
      </c>
      <c r="W5406" s="39">
        <f>IF(G5406=V5406,0,1)</f>
        <v>0</v>
      </c>
      <c r="X5406" s="39" t="str">
        <f>VLOOKUP(A5406,'[1]2019.30'!$A:$B,2,0)</f>
        <v>烧伤处理和植皮术</v>
      </c>
      <c r="Y5406" s="39">
        <f>IF(B5406=X5406,0,1)</f>
        <v>0</v>
      </c>
      <c r="Z5406" s="39">
        <v>0</v>
      </c>
      <c r="AA5406" s="39">
        <f>IF(C5406=Z5406,0,1)</f>
        <v>0</v>
      </c>
      <c r="AB5406" s="39" t="e">
        <f>VLOOKUP(A5406,'[1]2019.30'!$A:$D,4,0)</f>
        <v>#REF!</v>
      </c>
      <c r="AC5406" s="39" t="e">
        <f>IF(D5406=AB5406,0,1)</f>
        <v>#REF!</v>
      </c>
      <c r="AD5406" s="39" t="e">
        <f>VLOOKUP(A5406,'[1]2019.30'!$A:$E,5,0)</f>
        <v>#REF!</v>
      </c>
      <c r="AE5406" s="39" t="e">
        <f>IF(E5406=AD5406,0,1)</f>
        <v>#REF!</v>
      </c>
      <c r="AF5406" s="39" t="e">
        <f>VLOOKUP(A5406,'[1]2019.30'!$A:$F,6,0)</f>
        <v>#REF!</v>
      </c>
      <c r="AG5406" s="39" t="e">
        <f>IF(F5406=AF5406,0,1)</f>
        <v>#REF!</v>
      </c>
      <c r="AH5406" s="39">
        <v>0</v>
      </c>
      <c r="AI5406" s="39">
        <f>IF(G5406=AH5406,0,1)</f>
        <v>0</v>
      </c>
      <c r="AJ5406" s="39" t="e">
        <f>VLOOKUP(A5406,[2]修订!$B:$C,2,0)</f>
        <v>#N/A</v>
      </c>
    </row>
    <row r="5407" s="39" customFormat="1" ht="24" spans="1:36">
      <c r="A5407" s="55">
        <v>331603001</v>
      </c>
      <c r="B5407" s="52" t="s">
        <v>8891</v>
      </c>
      <c r="C5407" s="52" t="s">
        <v>8892</v>
      </c>
      <c r="D5407" s="52"/>
      <c r="E5407" s="56" t="s">
        <v>447</v>
      </c>
      <c r="F5407" s="56">
        <v>470</v>
      </c>
      <c r="G5407" s="52"/>
      <c r="H5407" s="47"/>
      <c r="I5407" s="44"/>
      <c r="J5407" s="39" t="e">
        <f>VLOOKUP(A5407,'[1]2019.11'!$A:$B,2,0)</f>
        <v>#N/A</v>
      </c>
      <c r="X5407" s="39" t="e">
        <f>VLOOKUP(A5407,'[1]2019.30'!$A:$B,2,0)</f>
        <v>#N/A</v>
      </c>
      <c r="AJ5407" s="39" t="e">
        <f>VLOOKUP(A5407,[2]修订!$B:$C,2,0)</f>
        <v>#N/A</v>
      </c>
    </row>
    <row r="5408" s="39" customFormat="1" spans="1:36">
      <c r="A5408" s="55">
        <v>331603002</v>
      </c>
      <c r="B5408" s="52" t="s">
        <v>8893</v>
      </c>
      <c r="C5408" s="52" t="s">
        <v>8894</v>
      </c>
      <c r="D5408" s="52"/>
      <c r="E5408" s="56" t="s">
        <v>447</v>
      </c>
      <c r="F5408" s="56">
        <v>565</v>
      </c>
      <c r="G5408" s="52"/>
      <c r="H5408" s="47" t="s">
        <v>68</v>
      </c>
      <c r="I5408" s="44"/>
      <c r="J5408" s="39" t="e">
        <f>VLOOKUP(A5408,'[1]2019.11'!$A:$B,2,0)</f>
        <v>#N/A</v>
      </c>
      <c r="X5408" s="39" t="str">
        <f>VLOOKUP(A5408,'[1]2019.30'!$A:$B,2,0)</f>
        <v>烧伤扩创术</v>
      </c>
      <c r="Y5408" s="39">
        <f>IF(B5408=X5408,0,1)</f>
        <v>0</v>
      </c>
      <c r="Z5408" s="39" t="s">
        <v>8894</v>
      </c>
      <c r="AA5408" s="39">
        <f>IF(C5408=Z5408,0,1)</f>
        <v>0</v>
      </c>
      <c r="AB5408" s="39" t="e">
        <f>VLOOKUP(A5408,'[1]2019.30'!$A:$D,4,0)</f>
        <v>#REF!</v>
      </c>
      <c r="AC5408" s="39" t="e">
        <f>IF(D5408=AB5408,0,1)</f>
        <v>#REF!</v>
      </c>
      <c r="AD5408" s="39" t="str">
        <f>VLOOKUP(A5408,'[1]2019.30'!$A:$E,5,0)</f>
        <v>每个部位</v>
      </c>
      <c r="AE5408" s="39">
        <f>IF(E5408=AD5408,0,1)</f>
        <v>0</v>
      </c>
      <c r="AF5408" s="39">
        <f>VLOOKUP(A5408,'[1]2019.30'!$A:$F,6,0)</f>
        <v>565</v>
      </c>
      <c r="AG5408" s="39">
        <f>IF(F5408=AF5408,0,1)</f>
        <v>0</v>
      </c>
      <c r="AH5408" s="39">
        <v>0</v>
      </c>
      <c r="AI5408" s="39">
        <f>IF(G5408=AH5408,0,1)</f>
        <v>0</v>
      </c>
      <c r="AJ5408" s="39" t="e">
        <f>VLOOKUP(A5408,[2]修订!$B:$C,2,0)</f>
        <v>#N/A</v>
      </c>
    </row>
    <row r="5409" s="39" customFormat="1" ht="24" spans="1:36">
      <c r="A5409" s="55">
        <v>331603003</v>
      </c>
      <c r="B5409" s="52" t="s">
        <v>8895</v>
      </c>
      <c r="C5409" s="52" t="s">
        <v>8894</v>
      </c>
      <c r="D5409" s="52"/>
      <c r="E5409" s="56" t="s">
        <v>447</v>
      </c>
      <c r="F5409" s="56">
        <v>570</v>
      </c>
      <c r="G5409" s="52"/>
      <c r="H5409" s="47"/>
      <c r="I5409" s="44"/>
      <c r="J5409" s="39" t="e">
        <f>VLOOKUP(A5409,'[1]2019.11'!$A:$B,2,0)</f>
        <v>#N/A</v>
      </c>
      <c r="X5409" s="39" t="e">
        <f>VLOOKUP(A5409,'[1]2019.30'!$A:$B,2,0)</f>
        <v>#N/A</v>
      </c>
      <c r="AJ5409" s="39" t="e">
        <f>VLOOKUP(A5409,[2]修订!$B:$C,2,0)</f>
        <v>#N/A</v>
      </c>
    </row>
    <row r="5410" s="39" customFormat="1" ht="24" spans="1:36">
      <c r="A5410" s="55">
        <v>331603004</v>
      </c>
      <c r="B5410" s="52" t="s">
        <v>8896</v>
      </c>
      <c r="C5410" s="52" t="s">
        <v>8894</v>
      </c>
      <c r="D5410" s="52"/>
      <c r="E5410" s="56" t="s">
        <v>447</v>
      </c>
      <c r="F5410" s="56">
        <v>570</v>
      </c>
      <c r="G5410" s="52"/>
      <c r="H5410" s="47"/>
      <c r="I5410" s="44"/>
      <c r="J5410" s="39" t="e">
        <f>VLOOKUP(A5410,'[1]2019.11'!$A:$B,2,0)</f>
        <v>#N/A</v>
      </c>
      <c r="X5410" s="39" t="e">
        <f>VLOOKUP(A5410,'[1]2019.30'!$A:$B,2,0)</f>
        <v>#N/A</v>
      </c>
      <c r="AJ5410" s="39" t="e">
        <f>VLOOKUP(A5410,[2]修订!$B:$C,2,0)</f>
        <v>#N/A</v>
      </c>
    </row>
    <row r="5411" s="39" customFormat="1" spans="1:36">
      <c r="A5411" s="55">
        <v>331603005</v>
      </c>
      <c r="B5411" s="52" t="s">
        <v>8897</v>
      </c>
      <c r="C5411" s="52"/>
      <c r="D5411" s="52"/>
      <c r="E5411" s="56" t="s">
        <v>28</v>
      </c>
      <c r="F5411" s="56">
        <v>570</v>
      </c>
      <c r="G5411" s="52"/>
      <c r="H5411" s="47"/>
      <c r="I5411" s="44"/>
      <c r="J5411" s="39" t="e">
        <f>VLOOKUP(A5411,'[1]2019.11'!$A:$B,2,0)</f>
        <v>#N/A</v>
      </c>
      <c r="X5411" s="39" t="e">
        <f>VLOOKUP(A5411,'[1]2019.30'!$A:$B,2,0)</f>
        <v>#N/A</v>
      </c>
      <c r="AJ5411" s="39" t="e">
        <f>VLOOKUP(A5411,[2]修订!$B:$C,2,0)</f>
        <v>#N/A</v>
      </c>
    </row>
    <row r="5412" s="39" customFormat="1" spans="1:36">
      <c r="A5412" s="55">
        <v>331603006</v>
      </c>
      <c r="B5412" s="52" t="s">
        <v>8898</v>
      </c>
      <c r="C5412" s="52" t="s">
        <v>8899</v>
      </c>
      <c r="D5412" s="52"/>
      <c r="E5412" s="56" t="s">
        <v>8900</v>
      </c>
      <c r="F5412" s="56">
        <v>1100</v>
      </c>
      <c r="G5412" s="52"/>
      <c r="H5412" s="47"/>
      <c r="I5412" s="44"/>
      <c r="J5412" s="39" t="e">
        <f>VLOOKUP(A5412,'[1]2019.11'!$A:$B,2,0)</f>
        <v>#N/A</v>
      </c>
      <c r="X5412" s="39" t="e">
        <f>VLOOKUP(A5412,'[1]2019.30'!$A:$B,2,0)</f>
        <v>#N/A</v>
      </c>
      <c r="AJ5412" s="39" t="e">
        <f>VLOOKUP(A5412,[2]修订!$B:$C,2,0)</f>
        <v>#N/A</v>
      </c>
    </row>
    <row r="5413" s="39" customFormat="1" spans="1:36">
      <c r="A5413" s="55">
        <v>331603007</v>
      </c>
      <c r="B5413" s="52" t="s">
        <v>8901</v>
      </c>
      <c r="C5413" s="52"/>
      <c r="D5413" s="52"/>
      <c r="E5413" s="56" t="s">
        <v>28</v>
      </c>
      <c r="F5413" s="56">
        <v>570</v>
      </c>
      <c r="G5413" s="52"/>
      <c r="H5413" s="47"/>
      <c r="I5413" s="44"/>
      <c r="J5413" s="39" t="e">
        <f>VLOOKUP(A5413,'[1]2019.11'!$A:$B,2,0)</f>
        <v>#N/A</v>
      </c>
      <c r="X5413" s="39" t="e">
        <f>VLOOKUP(A5413,'[1]2019.30'!$A:$B,2,0)</f>
        <v>#N/A</v>
      </c>
      <c r="AJ5413" s="39" t="e">
        <f>VLOOKUP(A5413,[2]修订!$B:$C,2,0)</f>
        <v>#N/A</v>
      </c>
    </row>
    <row r="5414" s="39" customFormat="1" spans="1:36">
      <c r="A5414" s="55">
        <v>331603008</v>
      </c>
      <c r="B5414" s="52" t="s">
        <v>8902</v>
      </c>
      <c r="C5414" s="52"/>
      <c r="D5414" s="52"/>
      <c r="E5414" s="56" t="s">
        <v>28</v>
      </c>
      <c r="F5414" s="56">
        <v>280</v>
      </c>
      <c r="G5414" s="52"/>
      <c r="H5414" s="47"/>
      <c r="I5414" s="44"/>
      <c r="J5414" s="39" t="e">
        <f>VLOOKUP(A5414,'[1]2019.11'!$A:$B,2,0)</f>
        <v>#N/A</v>
      </c>
      <c r="X5414" s="39" t="e">
        <f>VLOOKUP(A5414,'[1]2019.30'!$A:$B,2,0)</f>
        <v>#N/A</v>
      </c>
      <c r="AJ5414" s="39" t="e">
        <f>VLOOKUP(A5414,[2]修订!$B:$C,2,0)</f>
        <v>#N/A</v>
      </c>
    </row>
    <row r="5415" s="39" customFormat="1" spans="1:36">
      <c r="A5415" s="55">
        <v>331603009</v>
      </c>
      <c r="B5415" s="52" t="s">
        <v>8903</v>
      </c>
      <c r="C5415" s="52" t="s">
        <v>5690</v>
      </c>
      <c r="D5415" s="52"/>
      <c r="E5415" s="56" t="s">
        <v>8904</v>
      </c>
      <c r="F5415" s="56">
        <v>140</v>
      </c>
      <c r="G5415" s="52"/>
      <c r="H5415" s="47"/>
      <c r="I5415" s="44"/>
      <c r="J5415" s="39" t="e">
        <f>VLOOKUP(A5415,'[1]2019.11'!$A:$B,2,0)</f>
        <v>#N/A</v>
      </c>
      <c r="X5415" s="39" t="e">
        <f>VLOOKUP(A5415,'[1]2019.30'!$A:$B,2,0)</f>
        <v>#N/A</v>
      </c>
      <c r="AJ5415" s="39" t="e">
        <f>VLOOKUP(A5415,[2]修订!$B:$C,2,0)</f>
        <v>#N/A</v>
      </c>
    </row>
    <row r="5416" s="39" customFormat="1" spans="1:36">
      <c r="A5416" s="55">
        <v>331603010</v>
      </c>
      <c r="B5416" s="52" t="s">
        <v>8905</v>
      </c>
      <c r="C5416" s="52" t="s">
        <v>5690</v>
      </c>
      <c r="D5416" s="52"/>
      <c r="E5416" s="56" t="s">
        <v>8904</v>
      </c>
      <c r="F5416" s="56">
        <v>170</v>
      </c>
      <c r="G5416" s="52"/>
      <c r="H5416" s="47" t="s">
        <v>68</v>
      </c>
      <c r="I5416" s="44"/>
      <c r="J5416" s="39" t="e">
        <f>VLOOKUP(A5416,'[1]2019.11'!$A:$B,2,0)</f>
        <v>#N/A</v>
      </c>
      <c r="X5416" s="39" t="str">
        <f>VLOOKUP(A5416,'[1]2019.30'!$A:$B,2,0)</f>
        <v>削痂术</v>
      </c>
      <c r="Y5416" s="39">
        <f>IF(B5416=X5416,0,1)</f>
        <v>0</v>
      </c>
      <c r="Z5416" s="39" t="s">
        <v>5690</v>
      </c>
      <c r="AA5416" s="39">
        <f>IF(C5416=Z5416,0,1)</f>
        <v>0</v>
      </c>
      <c r="AB5416" s="39" t="e">
        <f>VLOOKUP(A5416,'[1]2019.30'!$A:$D,4,0)</f>
        <v>#REF!</v>
      </c>
      <c r="AC5416" s="39" t="e">
        <f>IF(D5416=AB5416,0,1)</f>
        <v>#REF!</v>
      </c>
      <c r="AD5416" s="39" t="str">
        <f>VLOOKUP(A5416,'[1]2019.30'!$A:$E,5,0)</f>
        <v>1％体表面积</v>
      </c>
      <c r="AE5416" s="39">
        <f>IF(E5416=AD5416,0,1)</f>
        <v>0</v>
      </c>
      <c r="AF5416" s="39">
        <f>VLOOKUP(A5416,'[1]2019.30'!$A:$F,6,0)</f>
        <v>170</v>
      </c>
      <c r="AG5416" s="39">
        <f>IF(F5416=AF5416,0,1)</f>
        <v>0</v>
      </c>
      <c r="AH5416" s="39">
        <v>0</v>
      </c>
      <c r="AI5416" s="39">
        <f>IF(G5416=AH5416,0,1)</f>
        <v>0</v>
      </c>
      <c r="AJ5416" s="39" t="e">
        <f>VLOOKUP(A5416,[2]修订!$B:$C,2,0)</f>
        <v>#N/A</v>
      </c>
    </row>
    <row r="5417" s="39" customFormat="1" ht="27" spans="1:36">
      <c r="A5417" s="55">
        <v>331603011</v>
      </c>
      <c r="B5417" s="52" t="s">
        <v>8906</v>
      </c>
      <c r="C5417" s="52"/>
      <c r="D5417" s="52"/>
      <c r="E5417" s="56" t="s">
        <v>8904</v>
      </c>
      <c r="F5417" s="62">
        <v>400</v>
      </c>
      <c r="G5417" s="52"/>
      <c r="H5417" s="47" t="s">
        <v>339</v>
      </c>
      <c r="I5417" s="44"/>
      <c r="J5417" s="39" t="e">
        <f>VLOOKUP(A5417,'[1]2019.11'!$A:$B,2,0)</f>
        <v>#N/A</v>
      </c>
      <c r="X5417" s="39" t="str">
        <f>VLOOKUP(A5417,'[1]2019.30'!$A:$B,2,0)</f>
        <v>取皮术</v>
      </c>
      <c r="Y5417" s="39">
        <f>IF(B5417=X5417,0,1)</f>
        <v>0</v>
      </c>
      <c r="Z5417" s="39">
        <v>0</v>
      </c>
      <c r="AA5417" s="39">
        <f>IF(C5417=Z5417,0,1)</f>
        <v>0</v>
      </c>
      <c r="AB5417" s="39" t="e">
        <f>VLOOKUP(A5417,'[1]2019.30'!$A:$D,4,0)</f>
        <v>#REF!</v>
      </c>
      <c r="AC5417" s="39" t="e">
        <f>IF(D5417=AB5417,0,1)</f>
        <v>#REF!</v>
      </c>
      <c r="AD5417" s="39" t="str">
        <f>VLOOKUP(A5417,'[1]2019.30'!$A:$E,5,0)</f>
        <v>1％体表面积</v>
      </c>
      <c r="AE5417" s="39">
        <f>IF(E5417=AD5417,0,1)</f>
        <v>0</v>
      </c>
      <c r="AF5417" s="39">
        <f>VLOOKUP(A5417,'[1]2019.30'!$A:$F,6,0)</f>
        <v>290</v>
      </c>
      <c r="AG5417" s="39">
        <f>IF(F5417=AF5417,0,1)</f>
        <v>1</v>
      </c>
      <c r="AH5417" s="39">
        <v>0</v>
      </c>
      <c r="AI5417" s="39">
        <f>IF(G5417=AH5417,0,1)</f>
        <v>0</v>
      </c>
      <c r="AJ5417" s="39" t="e">
        <f>VLOOKUP(A5417,[2]修订!$B:$C,2,0)</f>
        <v>#N/A</v>
      </c>
    </row>
    <row r="5418" s="39" customFormat="1" spans="1:36">
      <c r="A5418" s="55">
        <v>331603012</v>
      </c>
      <c r="B5418" s="52" t="s">
        <v>8907</v>
      </c>
      <c r="C5418" s="52"/>
      <c r="D5418" s="52"/>
      <c r="E5418" s="56" t="s">
        <v>8904</v>
      </c>
      <c r="F5418" s="56">
        <v>280</v>
      </c>
      <c r="G5418" s="52"/>
      <c r="H5418" s="47"/>
      <c r="I5418" s="44"/>
      <c r="J5418" s="39" t="e">
        <f>VLOOKUP(A5418,'[1]2019.11'!$A:$B,2,0)</f>
        <v>#N/A</v>
      </c>
      <c r="X5418" s="39" t="e">
        <f>VLOOKUP(A5418,'[1]2019.30'!$A:$B,2,0)</f>
        <v>#N/A</v>
      </c>
      <c r="AJ5418" s="39" t="e">
        <f>VLOOKUP(A5418,[2]修订!$B:$C,2,0)</f>
        <v>#N/A</v>
      </c>
    </row>
    <row r="5419" s="39" customFormat="1" spans="1:36">
      <c r="A5419" s="55">
        <v>331603013</v>
      </c>
      <c r="B5419" s="52" t="s">
        <v>8908</v>
      </c>
      <c r="C5419" s="52"/>
      <c r="D5419" s="52"/>
      <c r="E5419" s="56" t="s">
        <v>8904</v>
      </c>
      <c r="F5419" s="56">
        <v>140</v>
      </c>
      <c r="G5419" s="52"/>
      <c r="H5419" s="47"/>
      <c r="I5419" s="44"/>
      <c r="J5419" s="39" t="e">
        <f>VLOOKUP(A5419,'[1]2019.11'!$A:$B,2,0)</f>
        <v>#N/A</v>
      </c>
      <c r="X5419" s="39" t="e">
        <f>VLOOKUP(A5419,'[1]2019.30'!$A:$B,2,0)</f>
        <v>#N/A</v>
      </c>
      <c r="AJ5419" s="39" t="e">
        <f>VLOOKUP(A5419,[2]修订!$B:$C,2,0)</f>
        <v>#N/A</v>
      </c>
    </row>
    <row r="5420" s="39" customFormat="1" spans="1:36">
      <c r="A5420" s="55">
        <v>331603014</v>
      </c>
      <c r="B5420" s="52" t="s">
        <v>8909</v>
      </c>
      <c r="C5420" s="52"/>
      <c r="D5420" s="52"/>
      <c r="E5420" s="56" t="s">
        <v>8904</v>
      </c>
      <c r="F5420" s="56">
        <v>190</v>
      </c>
      <c r="G5420" s="52"/>
      <c r="H5420" s="47"/>
      <c r="I5420" s="44"/>
      <c r="J5420" s="39" t="e">
        <f>VLOOKUP(A5420,'[1]2019.11'!$A:$B,2,0)</f>
        <v>#N/A</v>
      </c>
      <c r="X5420" s="39" t="e">
        <f>VLOOKUP(A5420,'[1]2019.30'!$A:$B,2,0)</f>
        <v>#N/A</v>
      </c>
      <c r="AJ5420" s="39" t="e">
        <f>VLOOKUP(A5420,[2]修订!$B:$C,2,0)</f>
        <v>#N/A</v>
      </c>
    </row>
    <row r="5421" s="39" customFormat="1" spans="1:36">
      <c r="A5421" s="55">
        <v>331603015</v>
      </c>
      <c r="B5421" s="52" t="s">
        <v>8910</v>
      </c>
      <c r="C5421" s="52"/>
      <c r="D5421" s="52"/>
      <c r="E5421" s="56" t="s">
        <v>8904</v>
      </c>
      <c r="F5421" s="56">
        <v>300</v>
      </c>
      <c r="G5421" s="52"/>
      <c r="H5421" s="47"/>
      <c r="I5421" s="44"/>
      <c r="J5421" s="39" t="e">
        <f>VLOOKUP(A5421,'[1]2019.11'!$A:$B,2,0)</f>
        <v>#N/A</v>
      </c>
      <c r="X5421" s="39" t="e">
        <f>VLOOKUP(A5421,'[1]2019.30'!$A:$B,2,0)</f>
        <v>#N/A</v>
      </c>
      <c r="AJ5421" s="39" t="e">
        <f>VLOOKUP(A5421,[2]修订!$B:$C,2,0)</f>
        <v>#N/A</v>
      </c>
    </row>
    <row r="5422" s="39" customFormat="1" ht="24" spans="1:36">
      <c r="A5422" s="55">
        <v>331603016</v>
      </c>
      <c r="B5422" s="52" t="s">
        <v>8911</v>
      </c>
      <c r="C5422" s="52"/>
      <c r="D5422" s="52" t="s">
        <v>8912</v>
      </c>
      <c r="E5422" s="56" t="s">
        <v>8904</v>
      </c>
      <c r="F5422" s="56">
        <v>55</v>
      </c>
      <c r="G5422" s="52"/>
      <c r="H5422" s="47"/>
      <c r="I5422" s="44"/>
      <c r="J5422" s="39" t="e">
        <f>VLOOKUP(A5422,'[1]2019.11'!$A:$B,2,0)</f>
        <v>#N/A</v>
      </c>
      <c r="X5422" s="39" t="e">
        <f>VLOOKUP(A5422,'[1]2019.30'!$A:$B,2,0)</f>
        <v>#N/A</v>
      </c>
      <c r="AJ5422" s="39" t="e">
        <f>VLOOKUP(A5422,[2]修订!$B:$C,2,0)</f>
        <v>#N/A</v>
      </c>
    </row>
    <row r="5423" s="39" customFormat="1" spans="1:36">
      <c r="A5423" s="55">
        <v>331603017</v>
      </c>
      <c r="B5423" s="52" t="s">
        <v>8913</v>
      </c>
      <c r="C5423" s="52" t="s">
        <v>8914</v>
      </c>
      <c r="D5423" s="52"/>
      <c r="E5423" s="56" t="s">
        <v>28</v>
      </c>
      <c r="F5423" s="56">
        <v>47</v>
      </c>
      <c r="G5423" s="52"/>
      <c r="H5423" s="47"/>
      <c r="I5423" s="44"/>
      <c r="J5423" s="39" t="e">
        <f>VLOOKUP(A5423,'[1]2019.11'!$A:$B,2,0)</f>
        <v>#N/A</v>
      </c>
      <c r="X5423" s="39" t="e">
        <f>VLOOKUP(A5423,'[1]2019.30'!$A:$B,2,0)</f>
        <v>#N/A</v>
      </c>
      <c r="AJ5423" s="39" t="e">
        <f>VLOOKUP(A5423,[2]修订!$B:$C,2,0)</f>
        <v>#N/A</v>
      </c>
    </row>
    <row r="5424" s="39" customFormat="1" ht="24" spans="1:36">
      <c r="A5424" s="55">
        <v>331603018</v>
      </c>
      <c r="B5424" s="52" t="s">
        <v>8915</v>
      </c>
      <c r="C5424" s="52" t="s">
        <v>8916</v>
      </c>
      <c r="D5424" s="52" t="s">
        <v>8917</v>
      </c>
      <c r="E5424" s="56" t="s">
        <v>561</v>
      </c>
      <c r="F5424" s="56">
        <v>280</v>
      </c>
      <c r="G5424" s="52"/>
      <c r="H5424" s="47"/>
      <c r="I5424" s="44"/>
      <c r="J5424" s="39" t="e">
        <f>VLOOKUP(A5424,'[1]2019.11'!$A:$B,2,0)</f>
        <v>#N/A</v>
      </c>
      <c r="X5424" s="39" t="e">
        <f>VLOOKUP(A5424,'[1]2019.30'!$A:$B,2,0)</f>
        <v>#N/A</v>
      </c>
      <c r="AJ5424" s="39" t="e">
        <f>VLOOKUP(A5424,[2]修订!$B:$C,2,0)</f>
        <v>#N/A</v>
      </c>
    </row>
    <row r="5425" s="39" customFormat="1" spans="1:36">
      <c r="A5425" s="55">
        <v>331603019</v>
      </c>
      <c r="B5425" s="52" t="s">
        <v>8918</v>
      </c>
      <c r="C5425" s="52"/>
      <c r="D5425" s="52"/>
      <c r="E5425" s="56" t="s">
        <v>8904</v>
      </c>
      <c r="F5425" s="56">
        <v>280</v>
      </c>
      <c r="G5425" s="52"/>
      <c r="H5425" s="47"/>
      <c r="I5425" s="44"/>
      <c r="J5425" s="39" t="e">
        <f>VLOOKUP(A5425,'[1]2019.11'!$A:$B,2,0)</f>
        <v>#N/A</v>
      </c>
      <c r="X5425" s="39" t="e">
        <f>VLOOKUP(A5425,'[1]2019.30'!$A:$B,2,0)</f>
        <v>#N/A</v>
      </c>
      <c r="AJ5425" s="39" t="e">
        <f>VLOOKUP(A5425,[2]修订!$B:$C,2,0)</f>
        <v>#N/A</v>
      </c>
    </row>
    <row r="5426" s="39" customFormat="1" spans="1:36">
      <c r="A5426" s="55">
        <v>331603020</v>
      </c>
      <c r="B5426" s="52" t="s">
        <v>8919</v>
      </c>
      <c r="C5426" s="52"/>
      <c r="D5426" s="52"/>
      <c r="E5426" s="56" t="s">
        <v>8904</v>
      </c>
      <c r="F5426" s="56">
        <v>110</v>
      </c>
      <c r="G5426" s="52"/>
      <c r="H5426" s="47"/>
      <c r="I5426" s="44"/>
      <c r="J5426" s="39" t="e">
        <f>VLOOKUP(A5426,'[1]2019.11'!$A:$B,2,0)</f>
        <v>#N/A</v>
      </c>
      <c r="X5426" s="39" t="e">
        <f>VLOOKUP(A5426,'[1]2019.30'!$A:$B,2,0)</f>
        <v>#N/A</v>
      </c>
      <c r="AJ5426" s="39" t="e">
        <f>VLOOKUP(A5426,[2]修订!$B:$C,2,0)</f>
        <v>#N/A</v>
      </c>
    </row>
    <row r="5427" s="39" customFormat="1" spans="1:36">
      <c r="A5427" s="55">
        <v>331603021</v>
      </c>
      <c r="B5427" s="52" t="s">
        <v>8920</v>
      </c>
      <c r="C5427" s="52"/>
      <c r="D5427" s="52" t="s">
        <v>8921</v>
      </c>
      <c r="E5427" s="56" t="s">
        <v>8904</v>
      </c>
      <c r="F5427" s="56">
        <v>110</v>
      </c>
      <c r="G5427" s="52"/>
      <c r="H5427" s="47"/>
      <c r="I5427" s="44"/>
      <c r="J5427" s="39" t="e">
        <f>VLOOKUP(A5427,'[1]2019.11'!$A:$B,2,0)</f>
        <v>#N/A</v>
      </c>
      <c r="X5427" s="39" t="e">
        <f>VLOOKUP(A5427,'[1]2019.30'!$A:$B,2,0)</f>
        <v>#N/A</v>
      </c>
      <c r="AJ5427" s="39" t="e">
        <f>VLOOKUP(A5427,[2]修订!$B:$C,2,0)</f>
        <v>#N/A</v>
      </c>
    </row>
    <row r="5428" s="39" customFormat="1" ht="24" spans="1:36">
      <c r="A5428" s="55">
        <v>331603022</v>
      </c>
      <c r="B5428" s="52" t="s">
        <v>8922</v>
      </c>
      <c r="C5428" s="52" t="s">
        <v>8923</v>
      </c>
      <c r="D5428" s="52" t="s">
        <v>8921</v>
      </c>
      <c r="E5428" s="56" t="s">
        <v>8904</v>
      </c>
      <c r="F5428" s="56">
        <v>140</v>
      </c>
      <c r="G5428" s="52"/>
      <c r="H5428" s="47"/>
      <c r="I5428" s="44"/>
      <c r="J5428" s="39" t="e">
        <f>VLOOKUP(A5428,'[1]2019.11'!$A:$B,2,0)</f>
        <v>#N/A</v>
      </c>
      <c r="X5428" s="39" t="e">
        <f>VLOOKUP(A5428,'[1]2019.30'!$A:$B,2,0)</f>
        <v>#N/A</v>
      </c>
      <c r="AJ5428" s="39" t="e">
        <f>VLOOKUP(A5428,[2]修订!$B:$C,2,0)</f>
        <v>#N/A</v>
      </c>
    </row>
    <row r="5429" s="39" customFormat="1" ht="24" spans="1:36">
      <c r="A5429" s="55">
        <v>331603023</v>
      </c>
      <c r="B5429" s="52" t="s">
        <v>8924</v>
      </c>
      <c r="C5429" s="52"/>
      <c r="D5429" s="52"/>
      <c r="E5429" s="56" t="s">
        <v>8904</v>
      </c>
      <c r="F5429" s="56">
        <v>280</v>
      </c>
      <c r="G5429" s="52"/>
      <c r="H5429" s="47"/>
      <c r="I5429" s="44"/>
      <c r="J5429" s="39" t="e">
        <f>VLOOKUP(A5429,'[1]2019.11'!$A:$B,2,0)</f>
        <v>#N/A</v>
      </c>
      <c r="X5429" s="39" t="e">
        <f>VLOOKUP(A5429,'[1]2019.30'!$A:$B,2,0)</f>
        <v>#N/A</v>
      </c>
      <c r="AJ5429" s="39" t="e">
        <f>VLOOKUP(A5429,[2]修订!$B:$C,2,0)</f>
        <v>#N/A</v>
      </c>
    </row>
    <row r="5430" s="39" customFormat="1" ht="24" spans="1:36">
      <c r="A5430" s="55">
        <v>331603024</v>
      </c>
      <c r="B5430" s="52" t="s">
        <v>8925</v>
      </c>
      <c r="C5430" s="52" t="s">
        <v>8926</v>
      </c>
      <c r="D5430" s="52"/>
      <c r="E5430" s="56" t="s">
        <v>8904</v>
      </c>
      <c r="F5430" s="56" t="s">
        <v>526</v>
      </c>
      <c r="G5430" s="52"/>
      <c r="H5430" s="47"/>
      <c r="I5430" s="44"/>
      <c r="J5430" s="39" t="e">
        <f>VLOOKUP(A5430,'[1]2019.11'!$A:$B,2,0)</f>
        <v>#N/A</v>
      </c>
      <c r="X5430" s="39" t="e">
        <f>VLOOKUP(A5430,'[1]2019.30'!$A:$B,2,0)</f>
        <v>#N/A</v>
      </c>
      <c r="AJ5430" s="39" t="e">
        <f>VLOOKUP(A5430,[2]修订!$B:$C,2,0)</f>
        <v>#N/A</v>
      </c>
    </row>
    <row r="5431" s="39" customFormat="1" spans="1:36">
      <c r="A5431" s="55">
        <v>331603025</v>
      </c>
      <c r="B5431" s="52" t="s">
        <v>8927</v>
      </c>
      <c r="C5431" s="52"/>
      <c r="D5431" s="52"/>
      <c r="E5431" s="56" t="s">
        <v>8904</v>
      </c>
      <c r="F5431" s="56">
        <v>140</v>
      </c>
      <c r="G5431" s="52"/>
      <c r="H5431" s="47"/>
      <c r="I5431" s="44"/>
      <c r="J5431" s="39" t="e">
        <f>VLOOKUP(A5431,'[1]2019.11'!$A:$B,2,0)</f>
        <v>#N/A</v>
      </c>
      <c r="X5431" s="39" t="e">
        <f>VLOOKUP(A5431,'[1]2019.30'!$A:$B,2,0)</f>
        <v>#N/A</v>
      </c>
      <c r="AJ5431" s="39" t="e">
        <f>VLOOKUP(A5431,[2]修订!$B:$C,2,0)</f>
        <v>#N/A</v>
      </c>
    </row>
    <row r="5432" s="39" customFormat="1" ht="27" spans="1:36">
      <c r="A5432" s="55">
        <v>331603026</v>
      </c>
      <c r="B5432" s="52" t="s">
        <v>8928</v>
      </c>
      <c r="C5432" s="52"/>
      <c r="D5432" s="52"/>
      <c r="E5432" s="56" t="s">
        <v>8904</v>
      </c>
      <c r="F5432" s="62">
        <v>350</v>
      </c>
      <c r="G5432" s="52"/>
      <c r="H5432" s="47" t="s">
        <v>339</v>
      </c>
      <c r="I5432" s="44"/>
      <c r="J5432" s="39" t="e">
        <f>VLOOKUP(A5432,'[1]2019.11'!$A:$B,2,0)</f>
        <v>#N/A</v>
      </c>
      <c r="X5432" s="39" t="str">
        <f>VLOOKUP(A5432,'[1]2019.30'!$A:$B,2,0)</f>
        <v>自体皮移植术</v>
      </c>
      <c r="Y5432" s="39">
        <f>IF(B5432=X5432,0,1)</f>
        <v>0</v>
      </c>
      <c r="Z5432" s="39">
        <v>0</v>
      </c>
      <c r="AA5432" s="39">
        <f>IF(C5432=Z5432,0,1)</f>
        <v>0</v>
      </c>
      <c r="AB5432" s="39" t="e">
        <f>VLOOKUP(A5432,'[1]2019.30'!$A:$D,4,0)</f>
        <v>#REF!</v>
      </c>
      <c r="AC5432" s="39" t="e">
        <f>IF(D5432=AB5432,0,1)</f>
        <v>#REF!</v>
      </c>
      <c r="AD5432" s="39" t="str">
        <f>VLOOKUP(A5432,'[1]2019.30'!$A:$E,5,0)</f>
        <v>1％体表面积</v>
      </c>
      <c r="AE5432" s="39">
        <f>IF(E5432=AD5432,0,1)</f>
        <v>0</v>
      </c>
      <c r="AF5432" s="39">
        <f>VLOOKUP(A5432,'[1]2019.30'!$A:$F,6,0)</f>
        <v>230</v>
      </c>
      <c r="AG5432" s="39">
        <f>IF(F5432=AF5432,0,1)</f>
        <v>1</v>
      </c>
      <c r="AH5432" s="39">
        <v>0</v>
      </c>
      <c r="AI5432" s="39">
        <f>IF(G5432=AH5432,0,1)</f>
        <v>0</v>
      </c>
      <c r="AJ5432" s="39" t="e">
        <f>VLOOKUP(A5432,[2]修订!$B:$C,2,0)</f>
        <v>#N/A</v>
      </c>
    </row>
    <row r="5433" s="39" customFormat="1" spans="1:36">
      <c r="A5433" s="55">
        <v>331603027</v>
      </c>
      <c r="B5433" s="52" t="s">
        <v>8929</v>
      </c>
      <c r="C5433" s="52"/>
      <c r="D5433" s="52" t="s">
        <v>8930</v>
      </c>
      <c r="E5433" s="56" t="s">
        <v>8904</v>
      </c>
      <c r="F5433" s="56">
        <v>120</v>
      </c>
      <c r="G5433" s="52"/>
      <c r="H5433" s="47"/>
      <c r="I5433" s="44"/>
      <c r="J5433" s="39" t="e">
        <f>VLOOKUP(A5433,'[1]2019.11'!$A:$B,2,0)</f>
        <v>#N/A</v>
      </c>
      <c r="X5433" s="39" t="e">
        <f>VLOOKUP(A5433,'[1]2019.30'!$A:$B,2,0)</f>
        <v>#N/A</v>
      </c>
      <c r="AJ5433" s="39" t="e">
        <f>VLOOKUP(A5433,[2]修订!$B:$C,2,0)</f>
        <v>#N/A</v>
      </c>
    </row>
    <row r="5434" s="39" customFormat="1" spans="1:36">
      <c r="A5434" s="55">
        <v>331603028</v>
      </c>
      <c r="B5434" s="52" t="s">
        <v>8931</v>
      </c>
      <c r="C5434" s="52" t="s">
        <v>8932</v>
      </c>
      <c r="D5434" s="52"/>
      <c r="E5434" s="56" t="s">
        <v>28</v>
      </c>
      <c r="F5434" s="56">
        <v>1100</v>
      </c>
      <c r="G5434" s="52"/>
      <c r="H5434" s="47"/>
      <c r="I5434" s="44"/>
      <c r="J5434" s="39" t="e">
        <f>VLOOKUP(A5434,'[1]2019.11'!$A:$B,2,0)</f>
        <v>#N/A</v>
      </c>
      <c r="X5434" s="39" t="e">
        <f>VLOOKUP(A5434,'[1]2019.30'!$A:$B,2,0)</f>
        <v>#N/A</v>
      </c>
      <c r="AJ5434" s="39" t="e">
        <f>VLOOKUP(A5434,[2]修订!$B:$C,2,0)</f>
        <v>#N/A</v>
      </c>
    </row>
    <row r="5435" s="39" customFormat="1" ht="24" spans="1:36">
      <c r="A5435" s="55">
        <v>331603029</v>
      </c>
      <c r="B5435" s="52" t="s">
        <v>8933</v>
      </c>
      <c r="C5435" s="52"/>
      <c r="D5435" s="52"/>
      <c r="E5435" s="56" t="s">
        <v>8904</v>
      </c>
      <c r="F5435" s="56">
        <v>570</v>
      </c>
      <c r="G5435" s="52"/>
      <c r="H5435" s="47"/>
      <c r="I5435" s="44"/>
      <c r="J5435" s="39" t="e">
        <f>VLOOKUP(A5435,'[1]2019.11'!$A:$B,2,0)</f>
        <v>#N/A</v>
      </c>
      <c r="X5435" s="39" t="e">
        <f>VLOOKUP(A5435,'[1]2019.30'!$A:$B,2,0)</f>
        <v>#N/A</v>
      </c>
      <c r="AJ5435" s="39" t="e">
        <f>VLOOKUP(A5435,[2]修订!$B:$C,2,0)</f>
        <v>#N/A</v>
      </c>
    </row>
    <row r="5436" s="39" customFormat="1" ht="27" spans="1:36">
      <c r="A5436" s="55">
        <v>331603030</v>
      </c>
      <c r="B5436" s="52" t="s">
        <v>8934</v>
      </c>
      <c r="C5436" s="52" t="s">
        <v>8935</v>
      </c>
      <c r="D5436" s="52"/>
      <c r="E5436" s="56" t="s">
        <v>8904</v>
      </c>
      <c r="F5436" s="56">
        <v>825</v>
      </c>
      <c r="G5436" s="52"/>
      <c r="H5436" s="47" t="s">
        <v>40</v>
      </c>
      <c r="I5436" s="44"/>
      <c r="J5436" s="39" t="str">
        <f>VLOOKUP(A5436,'[1]2019.11'!$A:$B,2,0)</f>
        <v>游离皮片移植术</v>
      </c>
      <c r="K5436" s="39">
        <f>IF(B5436=J5436,0,1)</f>
        <v>0</v>
      </c>
      <c r="L5436" s="39" t="s">
        <v>8936</v>
      </c>
      <c r="M5436" s="39">
        <f>IF(C5436=L5436,0,1)</f>
        <v>1</v>
      </c>
      <c r="N5436" s="39" t="e">
        <f>VLOOKUP(A5436,'[1]2019.11'!$A:$D,4,0)</f>
        <v>#REF!</v>
      </c>
      <c r="O5436" s="39" t="e">
        <f>IF(D5436=N5436,0,1)</f>
        <v>#REF!</v>
      </c>
      <c r="P5436" s="39" t="str">
        <f>VLOOKUP(A5436:A5437,'[1]2019.11'!$A:$E,5,0)</f>
        <v>1％体表面积</v>
      </c>
      <c r="Q5436" s="39">
        <f>IF(E5436=P5436,0,1)</f>
        <v>0</v>
      </c>
      <c r="R5436" s="39">
        <f>VLOOKUP(A5436,'[1]2019.11'!$A:$F,6,0)</f>
        <v>790</v>
      </c>
      <c r="S5436" s="39">
        <f>IF(F5436=R5436,0,1)</f>
        <v>1</v>
      </c>
      <c r="T5436" s="39">
        <f>VLOOKUP(A5436,'[1]2019.30'!$A:$F,6,0)</f>
        <v>825</v>
      </c>
      <c r="U5436" s="39">
        <f>IF(F5436=T5436,0,1)</f>
        <v>0</v>
      </c>
      <c r="V5436" s="39">
        <v>0</v>
      </c>
      <c r="W5436" s="39">
        <f>IF(G5436=V5436,0,1)</f>
        <v>0</v>
      </c>
      <c r="X5436" s="39" t="str">
        <f>VLOOKUP(A5436,'[1]2019.30'!$A:$B,2,0)</f>
        <v>游离皮片移植术</v>
      </c>
      <c r="Y5436" s="39">
        <f>IF(B5436=X5436,0,1)</f>
        <v>0</v>
      </c>
      <c r="Z5436" s="39" t="s">
        <v>8935</v>
      </c>
      <c r="AA5436" s="39">
        <f>IF(C5436=Z5436,0,1)</f>
        <v>0</v>
      </c>
      <c r="AB5436" s="39" t="e">
        <f>VLOOKUP(A5436,'[1]2019.30'!$A:$D,4,0)</f>
        <v>#REF!</v>
      </c>
      <c r="AC5436" s="39" t="e">
        <f>IF(D5436=AB5436,0,1)</f>
        <v>#REF!</v>
      </c>
      <c r="AD5436" s="39" t="str">
        <f>VLOOKUP(A5436,'[1]2019.30'!$A:$E,5,0)</f>
        <v>1％体表面积</v>
      </c>
      <c r="AE5436" s="39">
        <f>IF(E5436=AD5436,0,1)</f>
        <v>0</v>
      </c>
      <c r="AF5436" s="39">
        <f>VLOOKUP(A5436,'[1]2019.30'!$A:$F,6,0)</f>
        <v>825</v>
      </c>
      <c r="AG5436" s="39">
        <f>IF(F5436=AF5436,0,1)</f>
        <v>0</v>
      </c>
      <c r="AH5436" s="39">
        <v>0</v>
      </c>
      <c r="AI5436" s="39">
        <f>IF(G5436=AH5436,0,1)</f>
        <v>0</v>
      </c>
      <c r="AJ5436" s="39" t="e">
        <f>VLOOKUP(A5436,[2]修订!$B:$C,2,0)</f>
        <v>#N/A</v>
      </c>
    </row>
    <row r="5437" s="39" customFormat="1" spans="1:36">
      <c r="A5437" s="55">
        <v>331603031</v>
      </c>
      <c r="B5437" s="52" t="s">
        <v>8937</v>
      </c>
      <c r="C5437" s="52"/>
      <c r="D5437" s="52"/>
      <c r="E5437" s="56" t="s">
        <v>8904</v>
      </c>
      <c r="F5437" s="56">
        <v>760</v>
      </c>
      <c r="G5437" s="52"/>
      <c r="H5437" s="47"/>
      <c r="I5437" s="44"/>
      <c r="J5437" s="39" t="e">
        <f>VLOOKUP(A5437,'[1]2019.11'!$A:$B,2,0)</f>
        <v>#N/A</v>
      </c>
      <c r="X5437" s="39" t="e">
        <f>VLOOKUP(A5437,'[1]2019.30'!$A:$B,2,0)</f>
        <v>#N/A</v>
      </c>
      <c r="AJ5437" s="39" t="e">
        <f>VLOOKUP(A5437,[2]修订!$B:$C,2,0)</f>
        <v>#N/A</v>
      </c>
    </row>
    <row r="5438" s="39" customFormat="1" spans="1:36">
      <c r="A5438" s="55">
        <v>331603032</v>
      </c>
      <c r="B5438" s="52" t="s">
        <v>8938</v>
      </c>
      <c r="C5438" s="52"/>
      <c r="D5438" s="52"/>
      <c r="E5438" s="56" t="s">
        <v>28</v>
      </c>
      <c r="F5438" s="56">
        <v>1500</v>
      </c>
      <c r="G5438" s="52"/>
      <c r="H5438" s="47"/>
      <c r="I5438" s="44"/>
      <c r="J5438" s="39" t="e">
        <f>VLOOKUP(A5438,'[1]2019.11'!$A:$B,2,0)</f>
        <v>#N/A</v>
      </c>
      <c r="X5438" s="39" t="e">
        <f>VLOOKUP(A5438,'[1]2019.30'!$A:$B,2,0)</f>
        <v>#N/A</v>
      </c>
      <c r="AJ5438" s="39" t="e">
        <f>VLOOKUP(A5438,[2]修订!$B:$C,2,0)</f>
        <v>#N/A</v>
      </c>
    </row>
    <row r="5439" s="39" customFormat="1" spans="1:36">
      <c r="A5439" s="55">
        <v>331603033</v>
      </c>
      <c r="B5439" s="52" t="s">
        <v>8939</v>
      </c>
      <c r="C5439" s="52"/>
      <c r="D5439" s="52"/>
      <c r="E5439" s="56" t="s">
        <v>28</v>
      </c>
      <c r="F5439" s="56">
        <v>1700</v>
      </c>
      <c r="G5439" s="52"/>
      <c r="H5439" s="47"/>
      <c r="I5439" s="44"/>
      <c r="J5439" s="39" t="e">
        <f>VLOOKUP(A5439,'[1]2019.11'!$A:$B,2,0)</f>
        <v>#N/A</v>
      </c>
      <c r="X5439" s="39" t="e">
        <f>VLOOKUP(A5439,'[1]2019.30'!$A:$B,2,0)</f>
        <v>#N/A</v>
      </c>
      <c r="AJ5439" s="39" t="e">
        <f>VLOOKUP(A5439,[2]修订!$B:$C,2,0)</f>
        <v>#N/A</v>
      </c>
    </row>
    <row r="5440" s="39" customFormat="1" spans="1:36">
      <c r="A5440" s="55">
        <v>331603034</v>
      </c>
      <c r="B5440" s="52" t="s">
        <v>8940</v>
      </c>
      <c r="C5440" s="52" t="s">
        <v>8941</v>
      </c>
      <c r="D5440" s="52"/>
      <c r="E5440" s="56" t="s">
        <v>8942</v>
      </c>
      <c r="F5440" s="56">
        <v>570</v>
      </c>
      <c r="G5440" s="52" t="s">
        <v>8943</v>
      </c>
      <c r="H5440" s="47"/>
      <c r="I5440" s="44"/>
      <c r="J5440" s="39" t="e">
        <f>VLOOKUP(A5440,'[1]2019.11'!$A:$B,2,0)</f>
        <v>#N/A</v>
      </c>
      <c r="X5440" s="39" t="e">
        <f>VLOOKUP(A5440,'[1]2019.30'!$A:$B,2,0)</f>
        <v>#N/A</v>
      </c>
      <c r="AJ5440" s="39" t="e">
        <f>VLOOKUP(A5440,[2]修订!$B:$C,2,0)</f>
        <v>#N/A</v>
      </c>
    </row>
    <row r="5441" s="39" customFormat="1" spans="1:36">
      <c r="A5441" s="55">
        <v>331603035</v>
      </c>
      <c r="B5441" s="52" t="s">
        <v>8944</v>
      </c>
      <c r="C5441" s="52"/>
      <c r="D5441" s="52"/>
      <c r="E5441" s="56" t="s">
        <v>7077</v>
      </c>
      <c r="F5441" s="56">
        <v>760</v>
      </c>
      <c r="G5441" s="52"/>
      <c r="H5441" s="47"/>
      <c r="I5441" s="44"/>
      <c r="J5441" s="39" t="e">
        <f>VLOOKUP(A5441,'[1]2019.11'!$A:$B,2,0)</f>
        <v>#N/A</v>
      </c>
      <c r="X5441" s="39" t="e">
        <f>VLOOKUP(A5441,'[1]2019.30'!$A:$B,2,0)</f>
        <v>#N/A</v>
      </c>
      <c r="AJ5441" s="39" t="e">
        <f>VLOOKUP(A5441,[2]修订!$B:$C,2,0)</f>
        <v>#N/A</v>
      </c>
    </row>
    <row r="5442" s="39" customFormat="1" spans="1:36">
      <c r="A5442" s="55">
        <v>331603036</v>
      </c>
      <c r="B5442" s="52" t="s">
        <v>8945</v>
      </c>
      <c r="C5442" s="52"/>
      <c r="D5442" s="52"/>
      <c r="E5442" s="56" t="s">
        <v>7077</v>
      </c>
      <c r="F5442" s="56">
        <v>1300</v>
      </c>
      <c r="G5442" s="52"/>
      <c r="H5442" s="47"/>
      <c r="I5442" s="44"/>
      <c r="J5442" s="39" t="e">
        <f>VLOOKUP(A5442,'[1]2019.11'!$A:$B,2,0)</f>
        <v>#N/A</v>
      </c>
      <c r="X5442" s="39" t="e">
        <f>VLOOKUP(A5442,'[1]2019.30'!$A:$B,2,0)</f>
        <v>#N/A</v>
      </c>
      <c r="AJ5442" s="39" t="e">
        <f>VLOOKUP(A5442,[2]修订!$B:$C,2,0)</f>
        <v>#N/A</v>
      </c>
    </row>
    <row r="5443" s="39" customFormat="1" spans="1:36">
      <c r="A5443" s="55">
        <v>331603037</v>
      </c>
      <c r="B5443" s="52" t="s">
        <v>8946</v>
      </c>
      <c r="C5443" s="52"/>
      <c r="D5443" s="52"/>
      <c r="E5443" s="56" t="s">
        <v>7077</v>
      </c>
      <c r="F5443" s="56">
        <v>950</v>
      </c>
      <c r="G5443" s="52"/>
      <c r="H5443" s="47"/>
      <c r="I5443" s="44"/>
      <c r="J5443" s="39" t="e">
        <f>VLOOKUP(A5443,'[1]2019.11'!$A:$B,2,0)</f>
        <v>#N/A</v>
      </c>
      <c r="X5443" s="39" t="e">
        <f>VLOOKUP(A5443,'[1]2019.30'!$A:$B,2,0)</f>
        <v>#N/A</v>
      </c>
      <c r="AJ5443" s="39" t="e">
        <f>VLOOKUP(A5443,[2]修订!$B:$C,2,0)</f>
        <v>#N/A</v>
      </c>
    </row>
    <row r="5444" s="39" customFormat="1" ht="24" spans="1:36">
      <c r="A5444" s="55">
        <v>331603038</v>
      </c>
      <c r="B5444" s="52" t="s">
        <v>8947</v>
      </c>
      <c r="C5444" s="52"/>
      <c r="D5444" s="52"/>
      <c r="E5444" s="56" t="s">
        <v>28</v>
      </c>
      <c r="F5444" s="56">
        <v>1900</v>
      </c>
      <c r="G5444" s="52"/>
      <c r="H5444" s="47"/>
      <c r="I5444" s="44"/>
      <c r="J5444" s="39" t="e">
        <f>VLOOKUP(A5444,'[1]2019.11'!$A:$B,2,0)</f>
        <v>#N/A</v>
      </c>
      <c r="X5444" s="39" t="e">
        <f>VLOOKUP(A5444,'[1]2019.30'!$A:$B,2,0)</f>
        <v>#N/A</v>
      </c>
      <c r="AJ5444" s="39" t="e">
        <f>VLOOKUP(A5444,[2]修订!$B:$C,2,0)</f>
        <v>#N/A</v>
      </c>
    </row>
    <row r="5445" s="39" customFormat="1" spans="1:36">
      <c r="A5445" s="55">
        <v>331603039</v>
      </c>
      <c r="B5445" s="52" t="s">
        <v>8948</v>
      </c>
      <c r="C5445" s="52" t="s">
        <v>8949</v>
      </c>
      <c r="D5445" s="52"/>
      <c r="E5445" s="56" t="s">
        <v>28</v>
      </c>
      <c r="F5445" s="56">
        <v>1900</v>
      </c>
      <c r="G5445" s="52"/>
      <c r="H5445" s="47"/>
      <c r="I5445" s="44"/>
      <c r="J5445" s="39" t="e">
        <f>VLOOKUP(A5445,'[1]2019.11'!$A:$B,2,0)</f>
        <v>#N/A</v>
      </c>
      <c r="X5445" s="39" t="e">
        <f>VLOOKUP(A5445,'[1]2019.30'!$A:$B,2,0)</f>
        <v>#N/A</v>
      </c>
      <c r="AJ5445" s="39" t="e">
        <f>VLOOKUP(A5445,[2]修订!$B:$C,2,0)</f>
        <v>#N/A</v>
      </c>
    </row>
    <row r="5446" s="39" customFormat="1" ht="24" spans="1:36">
      <c r="A5446" s="55">
        <v>331603040</v>
      </c>
      <c r="B5446" s="52" t="s">
        <v>8950</v>
      </c>
      <c r="C5446" s="52" t="s">
        <v>8951</v>
      </c>
      <c r="D5446" s="52"/>
      <c r="E5446" s="56" t="s">
        <v>28</v>
      </c>
      <c r="F5446" s="56">
        <v>1900</v>
      </c>
      <c r="G5446" s="52"/>
      <c r="H5446" s="47"/>
      <c r="I5446" s="44"/>
      <c r="J5446" s="39" t="e">
        <f>VLOOKUP(A5446,'[1]2019.11'!$A:$B,2,0)</f>
        <v>#N/A</v>
      </c>
      <c r="X5446" s="39" t="e">
        <f>VLOOKUP(A5446,'[1]2019.30'!$A:$B,2,0)</f>
        <v>#N/A</v>
      </c>
      <c r="AJ5446" s="39" t="e">
        <f>VLOOKUP(A5446,[2]修订!$B:$C,2,0)</f>
        <v>#N/A</v>
      </c>
    </row>
    <row r="5447" s="39" customFormat="1" spans="1:36">
      <c r="A5447" s="55">
        <v>331603041</v>
      </c>
      <c r="B5447" s="52" t="s">
        <v>8952</v>
      </c>
      <c r="C5447" s="52"/>
      <c r="D5447" s="52"/>
      <c r="E5447" s="56" t="s">
        <v>447</v>
      </c>
      <c r="F5447" s="56">
        <v>1000</v>
      </c>
      <c r="G5447" s="52"/>
      <c r="H5447" s="47"/>
      <c r="I5447" s="44"/>
      <c r="J5447" s="39" t="e">
        <f>VLOOKUP(A5447,'[1]2019.11'!$A:$B,2,0)</f>
        <v>#N/A</v>
      </c>
      <c r="X5447" s="39" t="e">
        <f>VLOOKUP(A5447,'[1]2019.30'!$A:$B,2,0)</f>
        <v>#N/A</v>
      </c>
      <c r="AJ5447" s="39" t="e">
        <f>VLOOKUP(A5447,[2]修订!$B:$C,2,0)</f>
        <v>#N/A</v>
      </c>
    </row>
    <row r="5448" s="39" customFormat="1" spans="1:36">
      <c r="A5448" s="55">
        <v>331603042</v>
      </c>
      <c r="B5448" s="52" t="s">
        <v>8953</v>
      </c>
      <c r="C5448" s="52"/>
      <c r="D5448" s="52"/>
      <c r="E5448" s="56" t="s">
        <v>447</v>
      </c>
      <c r="F5448" s="56">
        <v>800</v>
      </c>
      <c r="G5448" s="52"/>
      <c r="H5448" s="47"/>
      <c r="I5448" s="44"/>
      <c r="J5448" s="39" t="e">
        <f>VLOOKUP(A5448,'[1]2019.11'!$A:$B,2,0)</f>
        <v>#N/A</v>
      </c>
      <c r="X5448" s="39" t="e">
        <f>VLOOKUP(A5448,'[1]2019.30'!$A:$B,2,0)</f>
        <v>#N/A</v>
      </c>
      <c r="AJ5448" s="39" t="e">
        <f>VLOOKUP(A5448,[2]修订!$B:$C,2,0)</f>
        <v>#N/A</v>
      </c>
    </row>
    <row r="5449" s="39" customFormat="1" spans="1:36">
      <c r="A5449" s="55">
        <v>331603043</v>
      </c>
      <c r="B5449" s="52" t="s">
        <v>8954</v>
      </c>
      <c r="C5449" s="52"/>
      <c r="D5449" s="52" t="s">
        <v>8955</v>
      </c>
      <c r="E5449" s="56" t="s">
        <v>28</v>
      </c>
      <c r="F5449" s="56">
        <v>1500</v>
      </c>
      <c r="G5449" s="52"/>
      <c r="H5449" s="47"/>
      <c r="I5449" s="44"/>
      <c r="J5449" s="39" t="e">
        <f>VLOOKUP(A5449,'[1]2019.11'!$A:$B,2,0)</f>
        <v>#N/A</v>
      </c>
      <c r="X5449" s="39" t="e">
        <f>VLOOKUP(A5449,'[1]2019.30'!$A:$B,2,0)</f>
        <v>#N/A</v>
      </c>
      <c r="AJ5449" s="39" t="e">
        <f>VLOOKUP(A5449,[2]修订!$B:$C,2,0)</f>
        <v>#N/A</v>
      </c>
    </row>
    <row r="5450" s="39" customFormat="1" spans="1:36">
      <c r="A5450" s="55">
        <v>331603044</v>
      </c>
      <c r="B5450" s="52" t="s">
        <v>8956</v>
      </c>
      <c r="C5450" s="52"/>
      <c r="D5450" s="52"/>
      <c r="E5450" s="56" t="s">
        <v>28</v>
      </c>
      <c r="F5450" s="56">
        <v>1500</v>
      </c>
      <c r="G5450" s="52"/>
      <c r="H5450" s="47"/>
      <c r="I5450" s="44"/>
      <c r="J5450" s="39" t="e">
        <f>VLOOKUP(A5450,'[1]2019.11'!$A:$B,2,0)</f>
        <v>#N/A</v>
      </c>
      <c r="X5450" s="39" t="e">
        <f>VLOOKUP(A5450,'[1]2019.30'!$A:$B,2,0)</f>
        <v>#N/A</v>
      </c>
      <c r="AJ5450" s="39" t="e">
        <f>VLOOKUP(A5450,[2]修订!$B:$C,2,0)</f>
        <v>#N/A</v>
      </c>
    </row>
    <row r="5451" s="39" customFormat="1" ht="24" spans="1:36">
      <c r="A5451" s="55">
        <v>331603045</v>
      </c>
      <c r="B5451" s="52" t="s">
        <v>8957</v>
      </c>
      <c r="C5451" s="52" t="s">
        <v>8958</v>
      </c>
      <c r="D5451" s="52" t="s">
        <v>8874</v>
      </c>
      <c r="E5451" s="56" t="s">
        <v>28</v>
      </c>
      <c r="F5451" s="56">
        <v>950</v>
      </c>
      <c r="G5451" s="52"/>
      <c r="H5451" s="47"/>
      <c r="I5451" s="44"/>
      <c r="J5451" s="39" t="e">
        <f>VLOOKUP(A5451,'[1]2019.11'!$A:$B,2,0)</f>
        <v>#N/A</v>
      </c>
      <c r="X5451" s="39" t="e">
        <f>VLOOKUP(A5451,'[1]2019.30'!$A:$B,2,0)</f>
        <v>#N/A</v>
      </c>
      <c r="AJ5451" s="39" t="e">
        <f>VLOOKUP(A5451,[2]修订!$B:$C,2,0)</f>
        <v>#N/A</v>
      </c>
    </row>
    <row r="5452" s="39" customFormat="1" spans="1:36">
      <c r="A5452" s="55">
        <v>331603046</v>
      </c>
      <c r="B5452" s="52" t="s">
        <v>8959</v>
      </c>
      <c r="C5452" s="52"/>
      <c r="D5452" s="52"/>
      <c r="E5452" s="56" t="s">
        <v>2982</v>
      </c>
      <c r="F5452" s="56">
        <v>1500</v>
      </c>
      <c r="G5452" s="52"/>
      <c r="H5452" s="47"/>
      <c r="I5452" s="44"/>
      <c r="J5452" s="39" t="e">
        <f>VLOOKUP(A5452,'[1]2019.11'!$A:$B,2,0)</f>
        <v>#N/A</v>
      </c>
      <c r="X5452" s="39" t="e">
        <f>VLOOKUP(A5452,'[1]2019.30'!$A:$B,2,0)</f>
        <v>#N/A</v>
      </c>
      <c r="AJ5452" s="39" t="e">
        <f>VLOOKUP(A5452,[2]修订!$B:$C,2,0)</f>
        <v>#N/A</v>
      </c>
    </row>
    <row r="5453" s="39" customFormat="1" spans="1:36">
      <c r="A5453" s="55">
        <v>331603047</v>
      </c>
      <c r="B5453" s="52" t="s">
        <v>8960</v>
      </c>
      <c r="C5453" s="52"/>
      <c r="D5453" s="52"/>
      <c r="E5453" s="56" t="s">
        <v>28</v>
      </c>
      <c r="F5453" s="56">
        <v>910</v>
      </c>
      <c r="G5453" s="52"/>
      <c r="H5453" s="47" t="s">
        <v>68</v>
      </c>
      <c r="I5453" s="44"/>
      <c r="J5453" s="39" t="e">
        <f>VLOOKUP(A5453,'[1]2019.11'!$A:$B,2,0)</f>
        <v>#N/A</v>
      </c>
      <c r="X5453" s="39" t="str">
        <f>VLOOKUP(A5453,'[1]2019.30'!$A:$B,2,0)</f>
        <v>烧伤瘢痕切除缝合术</v>
      </c>
      <c r="Y5453" s="39">
        <f t="shared" ref="Y5453:Y5457" si="1258">IF(B5453=X5453,0,1)</f>
        <v>0</v>
      </c>
      <c r="Z5453" s="39">
        <v>0</v>
      </c>
      <c r="AA5453" s="39">
        <f t="shared" ref="AA5453:AA5457" si="1259">IF(C5453=Z5453,0,1)</f>
        <v>0</v>
      </c>
      <c r="AB5453" s="39" t="e">
        <f>VLOOKUP(A5453,'[1]2019.30'!$A:$D,4,0)</f>
        <v>#REF!</v>
      </c>
      <c r="AC5453" s="39" t="e">
        <f t="shared" ref="AC5453:AC5457" si="1260">IF(D5453=AB5453,0,1)</f>
        <v>#REF!</v>
      </c>
      <c r="AD5453" s="39" t="str">
        <f>VLOOKUP(A5453,'[1]2019.30'!$A:$E,5,0)</f>
        <v>次</v>
      </c>
      <c r="AE5453" s="39">
        <f t="shared" ref="AE5453:AE5457" si="1261">IF(E5453=AD5453,0,1)</f>
        <v>0</v>
      </c>
      <c r="AF5453" s="39">
        <f>VLOOKUP(A5453,'[1]2019.30'!$A:$F,6,0)</f>
        <v>910</v>
      </c>
      <c r="AG5453" s="39">
        <f t="shared" ref="AG5453:AG5457" si="1262">IF(F5453=AF5453,0,1)</f>
        <v>0</v>
      </c>
      <c r="AH5453" s="39">
        <v>0</v>
      </c>
      <c r="AI5453" s="39">
        <f>IF(G5453=AH5453,0,1)</f>
        <v>0</v>
      </c>
      <c r="AJ5453" s="39" t="e">
        <f>VLOOKUP(A5453,[2]修订!$B:$C,2,0)</f>
        <v>#N/A</v>
      </c>
    </row>
    <row r="5454" s="39" customFormat="1" spans="1:36">
      <c r="A5454" s="55">
        <v>331603048</v>
      </c>
      <c r="B5454" s="52" t="s">
        <v>8961</v>
      </c>
      <c r="C5454" s="52"/>
      <c r="D5454" s="52"/>
      <c r="E5454" s="56" t="s">
        <v>28</v>
      </c>
      <c r="F5454" s="56">
        <v>1800</v>
      </c>
      <c r="G5454" s="52"/>
      <c r="H5454" s="47" t="s">
        <v>68</v>
      </c>
      <c r="I5454" s="44"/>
      <c r="J5454" s="39" t="e">
        <f>VLOOKUP(A5454,'[1]2019.11'!$A:$B,2,0)</f>
        <v>#N/A</v>
      </c>
      <c r="X5454" s="39" t="str">
        <f>VLOOKUP(A5454,'[1]2019.30'!$A:$B,2,0)</f>
        <v>烧伤瘢痕切除松解植皮术</v>
      </c>
      <c r="Y5454" s="39">
        <f t="shared" si="1258"/>
        <v>0</v>
      </c>
      <c r="Z5454" s="39">
        <v>0</v>
      </c>
      <c r="AA5454" s="39">
        <f t="shared" si="1259"/>
        <v>0</v>
      </c>
      <c r="AB5454" s="39" t="e">
        <f>VLOOKUP(A5454,'[1]2019.30'!$A:$D,4,0)</f>
        <v>#REF!</v>
      </c>
      <c r="AC5454" s="39" t="e">
        <f t="shared" si="1260"/>
        <v>#REF!</v>
      </c>
      <c r="AD5454" s="39" t="str">
        <f>VLOOKUP(A5454,'[1]2019.30'!$A:$E,5,0)</f>
        <v>次</v>
      </c>
      <c r="AE5454" s="39">
        <f t="shared" si="1261"/>
        <v>0</v>
      </c>
      <c r="AF5454" s="39">
        <f>VLOOKUP(A5454,'[1]2019.30'!$A:$F,6,0)</f>
        <v>1800</v>
      </c>
      <c r="AG5454" s="39">
        <f t="shared" si="1262"/>
        <v>0</v>
      </c>
      <c r="AH5454" s="39">
        <v>0</v>
      </c>
      <c r="AI5454" s="39">
        <f>IF(G5454=AH5454,0,1)</f>
        <v>0</v>
      </c>
      <c r="AJ5454" s="39" t="e">
        <f>VLOOKUP(A5454,[2]修订!$B:$C,2,0)</f>
        <v>#N/A</v>
      </c>
    </row>
    <row r="5455" s="39" customFormat="1" ht="24" spans="1:36">
      <c r="A5455" s="55">
        <v>331604</v>
      </c>
      <c r="B5455" s="52" t="s">
        <v>8962</v>
      </c>
      <c r="C5455" s="52"/>
      <c r="D5455" s="52"/>
      <c r="E5455" s="56"/>
      <c r="F5455" s="56"/>
      <c r="G5455" s="52"/>
      <c r="H5455" s="47"/>
      <c r="I5455" s="44"/>
      <c r="J5455" s="39" t="e">
        <f>VLOOKUP(A5455,'[1]2019.11'!$A:$B,2,0)</f>
        <v>#N/A</v>
      </c>
      <c r="X5455" s="39" t="str">
        <f>VLOOKUP(A5455,'[1]2019.30'!$A:$B,2,0)</f>
        <v>皮肤和皮下组织修补与重建</v>
      </c>
      <c r="Y5455" s="39">
        <f t="shared" si="1258"/>
        <v>0</v>
      </c>
      <c r="Z5455" s="39">
        <v>0</v>
      </c>
      <c r="AA5455" s="39">
        <f t="shared" si="1259"/>
        <v>0</v>
      </c>
      <c r="AB5455" s="39" t="e">
        <f>VLOOKUP(A5455,'[1]2019.30'!$A:$D,4,0)</f>
        <v>#REF!</v>
      </c>
      <c r="AC5455" s="39" t="e">
        <f t="shared" si="1260"/>
        <v>#REF!</v>
      </c>
      <c r="AD5455" s="39" t="e">
        <f>VLOOKUP(A5455,'[1]2019.30'!$A:$E,5,0)</f>
        <v>#REF!</v>
      </c>
      <c r="AE5455" s="39" t="e">
        <f t="shared" si="1261"/>
        <v>#REF!</v>
      </c>
      <c r="AF5455" s="39" t="e">
        <f>VLOOKUP(A5455,'[1]2019.30'!$A:$F,6,0)</f>
        <v>#REF!</v>
      </c>
      <c r="AG5455" s="39" t="e">
        <f t="shared" si="1262"/>
        <v>#REF!</v>
      </c>
      <c r="AH5455" s="39">
        <v>0</v>
      </c>
      <c r="AI5455" s="39">
        <f>IF(G5455=AH5455,0,1)</f>
        <v>0</v>
      </c>
      <c r="AJ5455" s="39" t="e">
        <f>VLOOKUP(A5455,[2]修订!$B:$C,2,0)</f>
        <v>#N/A</v>
      </c>
    </row>
    <row r="5456" s="39" customFormat="1" spans="1:36">
      <c r="A5456" s="55">
        <v>331604001</v>
      </c>
      <c r="B5456" s="52" t="s">
        <v>8963</v>
      </c>
      <c r="C5456" s="52" t="s">
        <v>8964</v>
      </c>
      <c r="D5456" s="52"/>
      <c r="E5456" s="56" t="s">
        <v>8665</v>
      </c>
      <c r="F5456" s="56">
        <v>1200</v>
      </c>
      <c r="G5456" s="52"/>
      <c r="H5456" s="47" t="s">
        <v>68</v>
      </c>
      <c r="I5456" s="44"/>
      <c r="J5456" s="39" t="e">
        <f>VLOOKUP(A5456,'[1]2019.11'!$A:$B,2,0)</f>
        <v>#N/A</v>
      </c>
      <c r="X5456" s="39" t="str">
        <f>VLOOKUP(A5456,'[1]2019.30'!$A:$B,2,0)</f>
        <v>瘢痕畸形矫正术</v>
      </c>
      <c r="Y5456" s="39">
        <f t="shared" si="1258"/>
        <v>0</v>
      </c>
      <c r="Z5456" s="39" t="s">
        <v>8964</v>
      </c>
      <c r="AA5456" s="39">
        <f t="shared" si="1259"/>
        <v>0</v>
      </c>
      <c r="AB5456" s="39" t="e">
        <f>VLOOKUP(A5456,'[1]2019.30'!$A:$D,4,0)</f>
        <v>#REF!</v>
      </c>
      <c r="AC5456" s="39" t="e">
        <f t="shared" si="1260"/>
        <v>#REF!</v>
      </c>
      <c r="AD5456" s="39" t="str">
        <f>VLOOKUP(A5456,'[1]2019.30'!$A:$E,5,0)</f>
        <v>100cm2</v>
      </c>
      <c r="AE5456" s="39">
        <f t="shared" si="1261"/>
        <v>0</v>
      </c>
      <c r="AF5456" s="39">
        <f>VLOOKUP(A5456,'[1]2019.30'!$A:$F,6,0)</f>
        <v>1200</v>
      </c>
      <c r="AG5456" s="39">
        <f t="shared" si="1262"/>
        <v>0</v>
      </c>
      <c r="AH5456" s="39">
        <v>0</v>
      </c>
      <c r="AI5456" s="39">
        <f>IF(G5456=AH5456,0,1)</f>
        <v>0</v>
      </c>
      <c r="AJ5456" s="39" t="e">
        <f>VLOOKUP(A5456,[2]修订!$B:$C,2,0)</f>
        <v>#N/A</v>
      </c>
    </row>
    <row r="5457" s="39" customFormat="1" spans="1:36">
      <c r="A5457" s="55">
        <v>331604002</v>
      </c>
      <c r="B5457" s="52" t="s">
        <v>8965</v>
      </c>
      <c r="C5457" s="52" t="s">
        <v>8966</v>
      </c>
      <c r="D5457" s="52"/>
      <c r="E5457" s="56" t="s">
        <v>447</v>
      </c>
      <c r="F5457" s="56">
        <v>1320</v>
      </c>
      <c r="G5457" s="52"/>
      <c r="H5457" s="47" t="s">
        <v>68</v>
      </c>
      <c r="I5457" s="44"/>
      <c r="J5457" s="39" t="e">
        <f>VLOOKUP(A5457,'[1]2019.11'!$A:$B,2,0)</f>
        <v>#N/A</v>
      </c>
      <c r="X5457" s="39" t="str">
        <f>VLOOKUP(A5457,'[1]2019.30'!$A:$B,2,0)</f>
        <v>慢性溃疡修复术</v>
      </c>
      <c r="Y5457" s="39">
        <f t="shared" si="1258"/>
        <v>0</v>
      </c>
      <c r="Z5457" s="39" t="s">
        <v>8966</v>
      </c>
      <c r="AA5457" s="39">
        <f t="shared" si="1259"/>
        <v>0</v>
      </c>
      <c r="AB5457" s="39" t="e">
        <f>VLOOKUP(A5457,'[1]2019.30'!$A:$D,4,0)</f>
        <v>#REF!</v>
      </c>
      <c r="AC5457" s="39" t="e">
        <f t="shared" si="1260"/>
        <v>#REF!</v>
      </c>
      <c r="AD5457" s="39" t="str">
        <f>VLOOKUP(A5457,'[1]2019.30'!$A:$E,5,0)</f>
        <v>每个部位</v>
      </c>
      <c r="AE5457" s="39">
        <f t="shared" si="1261"/>
        <v>0</v>
      </c>
      <c r="AF5457" s="39">
        <f>VLOOKUP(A5457,'[1]2019.30'!$A:$F,6,0)</f>
        <v>1320</v>
      </c>
      <c r="AG5457" s="39">
        <f t="shared" si="1262"/>
        <v>0</v>
      </c>
      <c r="AH5457" s="39">
        <v>0</v>
      </c>
      <c r="AI5457" s="39">
        <f>IF(G5457=AH5457,0,1)</f>
        <v>0</v>
      </c>
      <c r="AJ5457" s="39" t="e">
        <f>VLOOKUP(A5457,[2]修订!$B:$C,2,0)</f>
        <v>#N/A</v>
      </c>
    </row>
    <row r="5458" s="39" customFormat="1" spans="1:36">
      <c r="A5458" s="55">
        <v>331604003</v>
      </c>
      <c r="B5458" s="52" t="s">
        <v>8967</v>
      </c>
      <c r="C5458" s="52"/>
      <c r="D5458" s="52" t="s">
        <v>8968</v>
      </c>
      <c r="E5458" s="56" t="s">
        <v>7077</v>
      </c>
      <c r="F5458" s="56">
        <v>950</v>
      </c>
      <c r="G5458" s="52"/>
      <c r="H5458" s="47"/>
      <c r="I5458" s="44"/>
      <c r="J5458" s="39" t="e">
        <f>VLOOKUP(A5458,'[1]2019.11'!$A:$B,2,0)</f>
        <v>#N/A</v>
      </c>
      <c r="X5458" s="39" t="e">
        <f>VLOOKUP(A5458,'[1]2019.30'!$A:$B,2,0)</f>
        <v>#N/A</v>
      </c>
      <c r="AJ5458" s="39" t="e">
        <f>VLOOKUP(A5458,[2]修订!$B:$C,2,0)</f>
        <v>#N/A</v>
      </c>
    </row>
    <row r="5459" s="39" customFormat="1" spans="1:36">
      <c r="A5459" s="55">
        <v>331604004</v>
      </c>
      <c r="B5459" s="52" t="s">
        <v>8969</v>
      </c>
      <c r="C5459" s="52"/>
      <c r="D5459" s="52" t="s">
        <v>8968</v>
      </c>
      <c r="E5459" s="56" t="s">
        <v>28</v>
      </c>
      <c r="F5459" s="56">
        <v>950</v>
      </c>
      <c r="G5459" s="52"/>
      <c r="H5459" s="47"/>
      <c r="I5459" s="44"/>
      <c r="J5459" s="39" t="e">
        <f>VLOOKUP(A5459,'[1]2019.11'!$A:$B,2,0)</f>
        <v>#N/A</v>
      </c>
      <c r="X5459" s="39" t="e">
        <f>VLOOKUP(A5459,'[1]2019.30'!$A:$B,2,0)</f>
        <v>#N/A</v>
      </c>
      <c r="AJ5459" s="39" t="e">
        <f>VLOOKUP(A5459,[2]修订!$B:$C,2,0)</f>
        <v>#N/A</v>
      </c>
    </row>
    <row r="5460" s="39" customFormat="1" spans="1:36">
      <c r="A5460" s="55">
        <v>331604005</v>
      </c>
      <c r="B5460" s="52" t="s">
        <v>8970</v>
      </c>
      <c r="C5460" s="52" t="s">
        <v>8971</v>
      </c>
      <c r="D5460" s="52"/>
      <c r="E5460" s="56" t="s">
        <v>28</v>
      </c>
      <c r="F5460" s="56">
        <v>1100</v>
      </c>
      <c r="G5460" s="52"/>
      <c r="H5460" s="47"/>
      <c r="I5460" s="44"/>
      <c r="J5460" s="39" t="e">
        <f>VLOOKUP(A5460,'[1]2019.11'!$A:$B,2,0)</f>
        <v>#N/A</v>
      </c>
      <c r="X5460" s="39" t="e">
        <f>VLOOKUP(A5460,'[1]2019.30'!$A:$B,2,0)</f>
        <v>#N/A</v>
      </c>
      <c r="AJ5460" s="39" t="e">
        <f>VLOOKUP(A5460,[2]修订!$B:$C,2,0)</f>
        <v>#N/A</v>
      </c>
    </row>
    <row r="5461" s="39" customFormat="1" spans="1:36">
      <c r="A5461" s="55">
        <v>331604006</v>
      </c>
      <c r="B5461" s="52" t="s">
        <v>8972</v>
      </c>
      <c r="C5461" s="52" t="s">
        <v>8973</v>
      </c>
      <c r="D5461" s="52"/>
      <c r="E5461" s="56" t="s">
        <v>7077</v>
      </c>
      <c r="F5461" s="56">
        <v>760</v>
      </c>
      <c r="G5461" s="52"/>
      <c r="H5461" s="47"/>
      <c r="I5461" s="44"/>
      <c r="J5461" s="39" t="e">
        <f>VLOOKUP(A5461,'[1]2019.11'!$A:$B,2,0)</f>
        <v>#N/A</v>
      </c>
      <c r="X5461" s="39" t="e">
        <f>VLOOKUP(A5461,'[1]2019.30'!$A:$B,2,0)</f>
        <v>#N/A</v>
      </c>
      <c r="AJ5461" s="39" t="e">
        <f>VLOOKUP(A5461,[2]修订!$B:$C,2,0)</f>
        <v>#N/A</v>
      </c>
    </row>
    <row r="5462" s="39" customFormat="1" spans="1:36">
      <c r="A5462" s="55">
        <v>331604007</v>
      </c>
      <c r="B5462" s="52" t="s">
        <v>8974</v>
      </c>
      <c r="C5462" s="52" t="s">
        <v>8975</v>
      </c>
      <c r="D5462" s="52"/>
      <c r="E5462" s="56" t="s">
        <v>28</v>
      </c>
      <c r="F5462" s="56">
        <v>1300</v>
      </c>
      <c r="G5462" s="52"/>
      <c r="H5462" s="47"/>
      <c r="I5462" s="44"/>
      <c r="J5462" s="39" t="e">
        <f>VLOOKUP(A5462,'[1]2019.11'!$A:$B,2,0)</f>
        <v>#N/A</v>
      </c>
      <c r="X5462" s="39" t="e">
        <f>VLOOKUP(A5462,'[1]2019.30'!$A:$B,2,0)</f>
        <v>#N/A</v>
      </c>
      <c r="AJ5462" s="39" t="e">
        <f>VLOOKUP(A5462,[2]修订!$B:$C,2,0)</f>
        <v>#N/A</v>
      </c>
    </row>
    <row r="5463" s="39" customFormat="1" spans="1:36">
      <c r="A5463" s="55">
        <v>331604008</v>
      </c>
      <c r="B5463" s="52" t="s">
        <v>8976</v>
      </c>
      <c r="C5463" s="52" t="s">
        <v>8977</v>
      </c>
      <c r="D5463" s="52" t="s">
        <v>6356</v>
      </c>
      <c r="E5463" s="56" t="s">
        <v>28</v>
      </c>
      <c r="F5463" s="56">
        <v>950</v>
      </c>
      <c r="G5463" s="52"/>
      <c r="H5463" s="47"/>
      <c r="I5463" s="44"/>
      <c r="J5463" s="39" t="e">
        <f>VLOOKUP(A5463,'[1]2019.11'!$A:$B,2,0)</f>
        <v>#N/A</v>
      </c>
      <c r="X5463" s="39" t="e">
        <f>VLOOKUP(A5463,'[1]2019.30'!$A:$B,2,0)</f>
        <v>#N/A</v>
      </c>
      <c r="AJ5463" s="39" t="e">
        <f>VLOOKUP(A5463,[2]修订!$B:$C,2,0)</f>
        <v>#N/A</v>
      </c>
    </row>
    <row r="5464" s="39" customFormat="1" spans="1:36">
      <c r="A5464" s="55">
        <v>331604009</v>
      </c>
      <c r="B5464" s="52" t="s">
        <v>8978</v>
      </c>
      <c r="C5464" s="52" t="s">
        <v>8979</v>
      </c>
      <c r="D5464" s="52" t="s">
        <v>6356</v>
      </c>
      <c r="E5464" s="56" t="s">
        <v>28</v>
      </c>
      <c r="F5464" s="56">
        <v>950</v>
      </c>
      <c r="G5464" s="52"/>
      <c r="H5464" s="47"/>
      <c r="I5464" s="44"/>
      <c r="J5464" s="39" t="e">
        <f>VLOOKUP(A5464,'[1]2019.11'!$A:$B,2,0)</f>
        <v>#N/A</v>
      </c>
      <c r="X5464" s="39" t="e">
        <f>VLOOKUP(A5464,'[1]2019.30'!$A:$B,2,0)</f>
        <v>#N/A</v>
      </c>
      <c r="AJ5464" s="39" t="e">
        <f>VLOOKUP(A5464,[2]修订!$B:$C,2,0)</f>
        <v>#N/A</v>
      </c>
    </row>
    <row r="5465" s="39" customFormat="1" spans="1:36">
      <c r="A5465" s="55">
        <v>331604010</v>
      </c>
      <c r="B5465" s="52" t="s">
        <v>8980</v>
      </c>
      <c r="C5465" s="52"/>
      <c r="D5465" s="52" t="s">
        <v>8981</v>
      </c>
      <c r="E5465" s="56" t="s">
        <v>28</v>
      </c>
      <c r="F5465" s="56">
        <v>760</v>
      </c>
      <c r="G5465" s="52"/>
      <c r="H5465" s="47"/>
      <c r="I5465" s="44"/>
      <c r="J5465" s="39" t="e">
        <f>VLOOKUP(A5465,'[1]2019.11'!$A:$B,2,0)</f>
        <v>#N/A</v>
      </c>
      <c r="X5465" s="39" t="e">
        <f>VLOOKUP(A5465,'[1]2019.30'!$A:$B,2,0)</f>
        <v>#N/A</v>
      </c>
      <c r="AJ5465" s="39" t="e">
        <f>VLOOKUP(A5465,[2]修订!$B:$C,2,0)</f>
        <v>#N/A</v>
      </c>
    </row>
    <row r="5466" s="39" customFormat="1" spans="1:36">
      <c r="A5466" s="55">
        <v>331604011</v>
      </c>
      <c r="B5466" s="52" t="s">
        <v>8982</v>
      </c>
      <c r="C5466" s="52"/>
      <c r="D5466" s="52"/>
      <c r="E5466" s="56" t="s">
        <v>7077</v>
      </c>
      <c r="F5466" s="56">
        <v>660</v>
      </c>
      <c r="G5466" s="52"/>
      <c r="H5466" s="47"/>
      <c r="I5466" s="44"/>
      <c r="J5466" s="39" t="e">
        <f>VLOOKUP(A5466,'[1]2019.11'!$A:$B,2,0)</f>
        <v>#N/A</v>
      </c>
      <c r="X5466" s="39" t="e">
        <f>VLOOKUP(A5466,'[1]2019.30'!$A:$B,2,0)</f>
        <v>#N/A</v>
      </c>
      <c r="AJ5466" s="39" t="e">
        <f>VLOOKUP(A5466,[2]修订!$B:$C,2,0)</f>
        <v>#N/A</v>
      </c>
    </row>
    <row r="5467" s="39" customFormat="1" spans="1:36">
      <c r="A5467" s="55">
        <v>331604012</v>
      </c>
      <c r="B5467" s="52" t="s">
        <v>8983</v>
      </c>
      <c r="C5467" s="52"/>
      <c r="D5467" s="52"/>
      <c r="E5467" s="56" t="s">
        <v>7077</v>
      </c>
      <c r="F5467" s="56">
        <v>950</v>
      </c>
      <c r="G5467" s="52"/>
      <c r="H5467" s="47"/>
      <c r="I5467" s="44"/>
      <c r="J5467" s="39" t="e">
        <f>VLOOKUP(A5467,'[1]2019.11'!$A:$B,2,0)</f>
        <v>#N/A</v>
      </c>
      <c r="X5467" s="39" t="e">
        <f>VLOOKUP(A5467,'[1]2019.30'!$A:$B,2,0)</f>
        <v>#N/A</v>
      </c>
      <c r="AJ5467" s="39" t="e">
        <f>VLOOKUP(A5467,[2]修订!$B:$C,2,0)</f>
        <v>#N/A</v>
      </c>
    </row>
    <row r="5468" s="39" customFormat="1" spans="1:36">
      <c r="A5468" s="55">
        <v>331604013</v>
      </c>
      <c r="B5468" s="52" t="s">
        <v>8984</v>
      </c>
      <c r="C5468" s="52" t="s">
        <v>8985</v>
      </c>
      <c r="D5468" s="52" t="s">
        <v>6356</v>
      </c>
      <c r="E5468" s="56" t="s">
        <v>7077</v>
      </c>
      <c r="F5468" s="56">
        <v>1500</v>
      </c>
      <c r="G5468" s="52"/>
      <c r="H5468" s="47"/>
      <c r="I5468" s="44"/>
      <c r="J5468" s="39" t="e">
        <f>VLOOKUP(A5468,'[1]2019.11'!$A:$B,2,0)</f>
        <v>#N/A</v>
      </c>
      <c r="X5468" s="39" t="e">
        <f>VLOOKUP(A5468,'[1]2019.30'!$A:$B,2,0)</f>
        <v>#N/A</v>
      </c>
      <c r="AJ5468" s="39" t="e">
        <f>VLOOKUP(A5468,[2]修订!$B:$C,2,0)</f>
        <v>#N/A</v>
      </c>
    </row>
    <row r="5469" s="39" customFormat="1" spans="1:36">
      <c r="A5469" s="55">
        <v>331604014</v>
      </c>
      <c r="B5469" s="52" t="s">
        <v>8986</v>
      </c>
      <c r="C5469" s="52" t="s">
        <v>8987</v>
      </c>
      <c r="D5469" s="52"/>
      <c r="E5469" s="56" t="s">
        <v>8988</v>
      </c>
      <c r="F5469" s="56">
        <v>1150</v>
      </c>
      <c r="G5469" s="52" t="s">
        <v>8989</v>
      </c>
      <c r="H5469" s="47"/>
      <c r="I5469" s="44"/>
      <c r="J5469" s="39" t="e">
        <f>VLOOKUP(A5469,'[1]2019.11'!$A:$B,2,0)</f>
        <v>#N/A</v>
      </c>
      <c r="X5469" s="39" t="e">
        <f>VLOOKUP(A5469,'[1]2019.30'!$A:$B,2,0)</f>
        <v>#N/A</v>
      </c>
      <c r="AJ5469" s="39" t="e">
        <f>VLOOKUP(A5469,[2]修订!$B:$C,2,0)</f>
        <v>#N/A</v>
      </c>
    </row>
    <row r="5470" s="39" customFormat="1" spans="1:36">
      <c r="A5470" s="55">
        <v>331604015</v>
      </c>
      <c r="B5470" s="52" t="s">
        <v>8990</v>
      </c>
      <c r="C5470" s="52"/>
      <c r="D5470" s="52" t="s">
        <v>8874</v>
      </c>
      <c r="E5470" s="56" t="s">
        <v>8991</v>
      </c>
      <c r="F5470" s="56">
        <v>570</v>
      </c>
      <c r="G5470" s="52" t="s">
        <v>8992</v>
      </c>
      <c r="H5470" s="47"/>
      <c r="I5470" s="44"/>
      <c r="J5470" s="39" t="e">
        <f>VLOOKUP(A5470,'[1]2019.11'!$A:$B,2,0)</f>
        <v>#N/A</v>
      </c>
      <c r="X5470" s="39" t="e">
        <f>VLOOKUP(A5470,'[1]2019.30'!$A:$B,2,0)</f>
        <v>#N/A</v>
      </c>
      <c r="AJ5470" s="39" t="e">
        <f>VLOOKUP(A5470,[2]修订!$B:$C,2,0)</f>
        <v>#N/A</v>
      </c>
    </row>
    <row r="5471" s="39" customFormat="1" spans="1:36">
      <c r="A5471" s="55">
        <v>331604016</v>
      </c>
      <c r="B5471" s="52" t="s">
        <v>8993</v>
      </c>
      <c r="C5471" s="52"/>
      <c r="D5471" s="52"/>
      <c r="E5471" s="56" t="s">
        <v>28</v>
      </c>
      <c r="F5471" s="56">
        <v>570</v>
      </c>
      <c r="G5471" s="52"/>
      <c r="H5471" s="47"/>
      <c r="I5471" s="44"/>
      <c r="J5471" s="39" t="e">
        <f>VLOOKUP(A5471,'[1]2019.11'!$A:$B,2,0)</f>
        <v>#N/A</v>
      </c>
      <c r="X5471" s="39" t="e">
        <f>VLOOKUP(A5471,'[1]2019.30'!$A:$B,2,0)</f>
        <v>#N/A</v>
      </c>
      <c r="AJ5471" s="39" t="e">
        <f>VLOOKUP(A5471,[2]修订!$B:$C,2,0)</f>
        <v>#N/A</v>
      </c>
    </row>
    <row r="5472" s="39" customFormat="1" spans="1:36">
      <c r="A5472" s="55">
        <v>331604017</v>
      </c>
      <c r="B5472" s="52" t="s">
        <v>8994</v>
      </c>
      <c r="C5472" s="52" t="s">
        <v>8977</v>
      </c>
      <c r="D5472" s="52"/>
      <c r="E5472" s="56" t="s">
        <v>7077</v>
      </c>
      <c r="F5472" s="56">
        <v>2650</v>
      </c>
      <c r="G5472" s="52"/>
      <c r="H5472" s="47"/>
      <c r="I5472" s="44"/>
      <c r="J5472" s="39" t="e">
        <f>VLOOKUP(A5472,'[1]2019.11'!$A:$B,2,0)</f>
        <v>#N/A</v>
      </c>
      <c r="X5472" s="39" t="e">
        <f>VLOOKUP(A5472,'[1]2019.30'!$A:$B,2,0)</f>
        <v>#N/A</v>
      </c>
      <c r="AJ5472" s="39" t="e">
        <f>VLOOKUP(A5472,[2]修订!$B:$C,2,0)</f>
        <v>#N/A</v>
      </c>
    </row>
    <row r="5473" s="39" customFormat="1" spans="1:36">
      <c r="A5473" s="55">
        <v>331604018</v>
      </c>
      <c r="B5473" s="52" t="s">
        <v>8995</v>
      </c>
      <c r="C5473" s="52"/>
      <c r="D5473" s="52"/>
      <c r="E5473" s="56" t="s">
        <v>8672</v>
      </c>
      <c r="F5473" s="56">
        <v>570</v>
      </c>
      <c r="G5473" s="52"/>
      <c r="H5473" s="47"/>
      <c r="I5473" s="44"/>
      <c r="J5473" s="39" t="e">
        <f>VLOOKUP(A5473,'[1]2019.11'!$A:$B,2,0)</f>
        <v>#N/A</v>
      </c>
      <c r="X5473" s="39" t="e">
        <f>VLOOKUP(A5473,'[1]2019.30'!$A:$B,2,0)</f>
        <v>#N/A</v>
      </c>
      <c r="AJ5473" s="39" t="e">
        <f>VLOOKUP(A5473,[2]修订!$B:$C,2,0)</f>
        <v>#N/A</v>
      </c>
    </row>
    <row r="5474" s="39" customFormat="1" spans="1:36">
      <c r="A5474" s="55">
        <v>331604019</v>
      </c>
      <c r="B5474" s="52" t="s">
        <v>8996</v>
      </c>
      <c r="C5474" s="52" t="s">
        <v>8997</v>
      </c>
      <c r="D5474" s="52"/>
      <c r="E5474" s="56" t="s">
        <v>447</v>
      </c>
      <c r="F5474" s="56">
        <v>950</v>
      </c>
      <c r="G5474" s="52"/>
      <c r="H5474" s="47"/>
      <c r="I5474" s="44"/>
      <c r="J5474" s="39" t="e">
        <f>VLOOKUP(A5474,'[1]2019.11'!$A:$B,2,0)</f>
        <v>#N/A</v>
      </c>
      <c r="X5474" s="39" t="e">
        <f>VLOOKUP(A5474,'[1]2019.30'!$A:$B,2,0)</f>
        <v>#N/A</v>
      </c>
      <c r="AJ5474" s="39" t="e">
        <f>VLOOKUP(A5474,[2]修订!$B:$C,2,0)</f>
        <v>#N/A</v>
      </c>
    </row>
    <row r="5475" s="39" customFormat="1" spans="1:36">
      <c r="A5475" s="55">
        <v>331604020</v>
      </c>
      <c r="B5475" s="52" t="s">
        <v>8998</v>
      </c>
      <c r="C5475" s="52" t="s">
        <v>8999</v>
      </c>
      <c r="D5475" s="52"/>
      <c r="E5475" s="56" t="s">
        <v>447</v>
      </c>
      <c r="F5475" s="56">
        <v>1700</v>
      </c>
      <c r="G5475" s="52"/>
      <c r="H5475" s="47"/>
      <c r="I5475" s="44"/>
      <c r="J5475" s="39" t="e">
        <f>VLOOKUP(A5475,'[1]2019.11'!$A:$B,2,0)</f>
        <v>#N/A</v>
      </c>
      <c r="X5475" s="39" t="e">
        <f>VLOOKUP(A5475,'[1]2019.30'!$A:$B,2,0)</f>
        <v>#N/A</v>
      </c>
      <c r="AJ5475" s="39" t="e">
        <f>VLOOKUP(A5475,[2]修订!$B:$C,2,0)</f>
        <v>#N/A</v>
      </c>
    </row>
    <row r="5476" s="39" customFormat="1" ht="24" spans="1:36">
      <c r="A5476" s="55">
        <v>331604021</v>
      </c>
      <c r="B5476" s="52" t="s">
        <v>9000</v>
      </c>
      <c r="C5476" s="52" t="s">
        <v>9001</v>
      </c>
      <c r="D5476" s="52"/>
      <c r="E5476" s="56" t="s">
        <v>3711</v>
      </c>
      <c r="F5476" s="56">
        <v>9</v>
      </c>
      <c r="G5476" s="52"/>
      <c r="H5476" s="47"/>
      <c r="I5476" s="44"/>
      <c r="J5476" s="39" t="e">
        <f>VLOOKUP(A5476,'[1]2019.11'!$A:$B,2,0)</f>
        <v>#N/A</v>
      </c>
      <c r="X5476" s="39" t="e">
        <f>VLOOKUP(A5476,'[1]2019.30'!$A:$B,2,0)</f>
        <v>#N/A</v>
      </c>
      <c r="AJ5476" s="39" t="e">
        <f>VLOOKUP(A5476,[2]修订!$B:$C,2,0)</f>
        <v>#N/A</v>
      </c>
    </row>
    <row r="5477" s="39" customFormat="1" spans="1:36">
      <c r="A5477" s="55">
        <v>331604022</v>
      </c>
      <c r="B5477" s="52" t="s">
        <v>9002</v>
      </c>
      <c r="C5477" s="52"/>
      <c r="D5477" s="52"/>
      <c r="E5477" s="56" t="s">
        <v>9003</v>
      </c>
      <c r="F5477" s="56">
        <v>570</v>
      </c>
      <c r="G5477" s="52" t="s">
        <v>9004</v>
      </c>
      <c r="H5477" s="47"/>
      <c r="I5477" s="44"/>
      <c r="J5477" s="39" t="e">
        <f>VLOOKUP(A5477,'[1]2019.11'!$A:$B,2,0)</f>
        <v>#N/A</v>
      </c>
      <c r="X5477" s="39" t="e">
        <f>VLOOKUP(A5477,'[1]2019.30'!$A:$B,2,0)</f>
        <v>#N/A</v>
      </c>
      <c r="AJ5477" s="39" t="e">
        <f>VLOOKUP(A5477,[2]修订!$B:$C,2,0)</f>
        <v>#N/A</v>
      </c>
    </row>
    <row r="5478" s="39" customFormat="1" ht="24" spans="1:36">
      <c r="A5478" s="55">
        <v>331604023</v>
      </c>
      <c r="B5478" s="52" t="s">
        <v>9005</v>
      </c>
      <c r="C5478" s="52" t="s">
        <v>9006</v>
      </c>
      <c r="D5478" s="52"/>
      <c r="E5478" s="56" t="s">
        <v>447</v>
      </c>
      <c r="F5478" s="56">
        <v>190</v>
      </c>
      <c r="G5478" s="52"/>
      <c r="H5478" s="47"/>
      <c r="I5478" s="44"/>
      <c r="J5478" s="39" t="e">
        <f>VLOOKUP(A5478,'[1]2019.11'!$A:$B,2,0)</f>
        <v>#N/A</v>
      </c>
      <c r="X5478" s="39" t="e">
        <f>VLOOKUP(A5478,'[1]2019.30'!$A:$B,2,0)</f>
        <v>#N/A</v>
      </c>
      <c r="AJ5478" s="39" t="e">
        <f>VLOOKUP(A5478,[2]修订!$B:$C,2,0)</f>
        <v>#N/A</v>
      </c>
    </row>
    <row r="5479" s="39" customFormat="1" spans="1:36">
      <c r="A5479" s="55">
        <v>331604024</v>
      </c>
      <c r="B5479" s="52" t="s">
        <v>9007</v>
      </c>
      <c r="C5479" s="52" t="s">
        <v>9008</v>
      </c>
      <c r="D5479" s="52"/>
      <c r="E5479" s="56" t="s">
        <v>447</v>
      </c>
      <c r="F5479" s="56">
        <v>910</v>
      </c>
      <c r="G5479" s="52"/>
      <c r="H5479" s="47" t="s">
        <v>68</v>
      </c>
      <c r="I5479" s="44"/>
      <c r="J5479" s="39" t="e">
        <f>VLOOKUP(A5479,'[1]2019.11'!$A:$B,2,0)</f>
        <v>#N/A</v>
      </c>
      <c r="X5479" s="39" t="str">
        <f>VLOOKUP(A5479,'[1]2019.30'!$A:$B,2,0)</f>
        <v>任意皮瓣形成术</v>
      </c>
      <c r="Y5479" s="39">
        <f>IF(B5479=X5479,0,1)</f>
        <v>0</v>
      </c>
      <c r="Z5479" s="39" t="s">
        <v>9008</v>
      </c>
      <c r="AA5479" s="39">
        <f>IF(C5479=Z5479,0,1)</f>
        <v>0</v>
      </c>
      <c r="AB5479" s="39" t="e">
        <f>VLOOKUP(A5479,'[1]2019.30'!$A:$D,4,0)</f>
        <v>#REF!</v>
      </c>
      <c r="AC5479" s="39" t="e">
        <f>IF(D5479=AB5479,0,1)</f>
        <v>#REF!</v>
      </c>
      <c r="AD5479" s="39" t="str">
        <f>VLOOKUP(A5479,'[1]2019.30'!$A:$E,5,0)</f>
        <v>每个部位</v>
      </c>
      <c r="AE5479" s="39">
        <f>IF(E5479=AD5479,0,1)</f>
        <v>0</v>
      </c>
      <c r="AF5479" s="39">
        <f>VLOOKUP(A5479,'[1]2019.30'!$A:$F,6,0)</f>
        <v>910</v>
      </c>
      <c r="AG5479" s="39">
        <f>IF(F5479=AF5479,0,1)</f>
        <v>0</v>
      </c>
      <c r="AH5479" s="39">
        <v>0</v>
      </c>
      <c r="AI5479" s="39">
        <f>IF(G5479=AH5479,0,1)</f>
        <v>0</v>
      </c>
      <c r="AJ5479" s="39" t="e">
        <f>VLOOKUP(A5479,[2]修订!$B:$C,2,0)</f>
        <v>#N/A</v>
      </c>
    </row>
    <row r="5480" s="39" customFormat="1" ht="24" spans="1:36">
      <c r="A5480" s="55">
        <v>331604025</v>
      </c>
      <c r="B5480" s="52" t="s">
        <v>9009</v>
      </c>
      <c r="C5480" s="52" t="s">
        <v>9010</v>
      </c>
      <c r="D5480" s="52"/>
      <c r="E5480" s="56" t="s">
        <v>447</v>
      </c>
      <c r="F5480" s="56">
        <v>950</v>
      </c>
      <c r="G5480" s="52"/>
      <c r="H5480" s="47"/>
      <c r="I5480" s="44"/>
      <c r="J5480" s="39" t="e">
        <f>VLOOKUP(A5480,'[1]2019.11'!$A:$B,2,0)</f>
        <v>#N/A</v>
      </c>
      <c r="X5480" s="39" t="e">
        <f>VLOOKUP(A5480,'[1]2019.30'!$A:$B,2,0)</f>
        <v>#N/A</v>
      </c>
      <c r="AJ5480" s="39" t="e">
        <f>VLOOKUP(A5480,[2]修订!$B:$C,2,0)</f>
        <v>#N/A</v>
      </c>
    </row>
    <row r="5481" s="39" customFormat="1" spans="1:36">
      <c r="A5481" s="55">
        <v>331604026</v>
      </c>
      <c r="B5481" s="52" t="s">
        <v>9011</v>
      </c>
      <c r="C5481" s="52" t="s">
        <v>9012</v>
      </c>
      <c r="D5481" s="52"/>
      <c r="E5481" s="56" t="s">
        <v>447</v>
      </c>
      <c r="F5481" s="56">
        <v>950</v>
      </c>
      <c r="G5481" s="52"/>
      <c r="H5481" s="47"/>
      <c r="I5481" s="44"/>
      <c r="J5481" s="39" t="e">
        <f>VLOOKUP(A5481,'[1]2019.11'!$A:$B,2,0)</f>
        <v>#N/A</v>
      </c>
      <c r="X5481" s="39" t="e">
        <f>VLOOKUP(A5481,'[1]2019.30'!$A:$B,2,0)</f>
        <v>#N/A</v>
      </c>
      <c r="AJ5481" s="39" t="e">
        <f>VLOOKUP(A5481,[2]修订!$B:$C,2,0)</f>
        <v>#N/A</v>
      </c>
    </row>
    <row r="5482" s="39" customFormat="1" spans="1:36">
      <c r="A5482" s="55">
        <v>331604027</v>
      </c>
      <c r="B5482" s="52" t="s">
        <v>9013</v>
      </c>
      <c r="C5482" s="52"/>
      <c r="D5482" s="52"/>
      <c r="E5482" s="56" t="s">
        <v>28</v>
      </c>
      <c r="F5482" s="56">
        <v>570</v>
      </c>
      <c r="G5482" s="52"/>
      <c r="H5482" s="47"/>
      <c r="I5482" s="44"/>
      <c r="J5482" s="39" t="e">
        <f>VLOOKUP(A5482,'[1]2019.11'!$A:$B,2,0)</f>
        <v>#N/A</v>
      </c>
      <c r="X5482" s="39" t="e">
        <f>VLOOKUP(A5482,'[1]2019.30'!$A:$B,2,0)</f>
        <v>#N/A</v>
      </c>
      <c r="AJ5482" s="39" t="e">
        <f>VLOOKUP(A5482,[2]修订!$B:$C,2,0)</f>
        <v>#N/A</v>
      </c>
    </row>
    <row r="5483" s="39" customFormat="1" spans="1:36">
      <c r="A5483" s="55">
        <v>331604028</v>
      </c>
      <c r="B5483" s="52" t="s">
        <v>9014</v>
      </c>
      <c r="C5483" s="52" t="s">
        <v>9015</v>
      </c>
      <c r="D5483" s="52"/>
      <c r="E5483" s="56" t="s">
        <v>28</v>
      </c>
      <c r="F5483" s="56">
        <v>2250</v>
      </c>
      <c r="G5483" s="52"/>
      <c r="H5483" s="47"/>
      <c r="I5483" s="44"/>
      <c r="J5483" s="39" t="e">
        <f>VLOOKUP(A5483,'[1]2019.11'!$A:$B,2,0)</f>
        <v>#N/A</v>
      </c>
      <c r="X5483" s="39" t="e">
        <f>VLOOKUP(A5483,'[1]2019.30'!$A:$B,2,0)</f>
        <v>#N/A</v>
      </c>
      <c r="AJ5483" s="39" t="e">
        <f>VLOOKUP(A5483,[2]修订!$B:$C,2,0)</f>
        <v>#N/A</v>
      </c>
    </row>
    <row r="5484" s="39" customFormat="1" spans="1:36">
      <c r="A5484" s="55">
        <v>331604029</v>
      </c>
      <c r="B5484" s="52" t="s">
        <v>9016</v>
      </c>
      <c r="C5484" s="52" t="s">
        <v>9015</v>
      </c>
      <c r="D5484" s="52"/>
      <c r="E5484" s="56" t="s">
        <v>28</v>
      </c>
      <c r="F5484" s="56">
        <v>1300</v>
      </c>
      <c r="G5484" s="52"/>
      <c r="H5484" s="47"/>
      <c r="I5484" s="44"/>
      <c r="J5484" s="39" t="e">
        <f>VLOOKUP(A5484,'[1]2019.11'!$A:$B,2,0)</f>
        <v>#N/A</v>
      </c>
      <c r="X5484" s="39" t="e">
        <f>VLOOKUP(A5484,'[1]2019.30'!$A:$B,2,0)</f>
        <v>#N/A</v>
      </c>
      <c r="AJ5484" s="39" t="e">
        <f>VLOOKUP(A5484,[2]修订!$B:$C,2,0)</f>
        <v>#N/A</v>
      </c>
    </row>
    <row r="5485" s="39" customFormat="1" spans="1:36">
      <c r="A5485" s="55">
        <v>331604030</v>
      </c>
      <c r="B5485" s="52" t="s">
        <v>9017</v>
      </c>
      <c r="C5485" s="52" t="s">
        <v>9015</v>
      </c>
      <c r="D5485" s="52"/>
      <c r="E5485" s="56" t="s">
        <v>28</v>
      </c>
      <c r="F5485" s="56">
        <v>1680</v>
      </c>
      <c r="G5485" s="52"/>
      <c r="H5485" s="47" t="s">
        <v>68</v>
      </c>
      <c r="I5485" s="44"/>
      <c r="J5485" s="39" t="e">
        <f>VLOOKUP(A5485,'[1]2019.11'!$A:$B,2,0)</f>
        <v>#N/A</v>
      </c>
      <c r="X5485" s="39" t="str">
        <f>VLOOKUP(A5485,'[1]2019.30'!$A:$B,2,0)</f>
        <v>带蒂肌皮瓣切取移植术</v>
      </c>
      <c r="Y5485" s="39">
        <f>IF(B5485=X5485,0,1)</f>
        <v>0</v>
      </c>
      <c r="Z5485" s="39" t="s">
        <v>9015</v>
      </c>
      <c r="AA5485" s="39">
        <f>IF(C5485=Z5485,0,1)</f>
        <v>0</v>
      </c>
      <c r="AB5485" s="39" t="e">
        <f>VLOOKUP(A5485,'[1]2019.30'!$A:$D,4,0)</f>
        <v>#REF!</v>
      </c>
      <c r="AC5485" s="39" t="e">
        <f>IF(D5485=AB5485,0,1)</f>
        <v>#REF!</v>
      </c>
      <c r="AD5485" s="39" t="str">
        <f>VLOOKUP(A5485,'[1]2019.30'!$A:$E,5,0)</f>
        <v>次</v>
      </c>
      <c r="AE5485" s="39">
        <f>IF(E5485=AD5485,0,1)</f>
        <v>0</v>
      </c>
      <c r="AF5485" s="39">
        <f>VLOOKUP(A5485,'[1]2019.30'!$A:$F,6,0)</f>
        <v>1680</v>
      </c>
      <c r="AG5485" s="39">
        <f>IF(F5485=AF5485,0,1)</f>
        <v>0</v>
      </c>
      <c r="AH5485" s="39">
        <v>0</v>
      </c>
      <c r="AI5485" s="39">
        <f>IF(G5485=AH5485,0,1)</f>
        <v>0</v>
      </c>
      <c r="AJ5485" s="39" t="e">
        <f>VLOOKUP(A5485,[2]修订!$B:$C,2,0)</f>
        <v>#N/A</v>
      </c>
    </row>
    <row r="5486" s="39" customFormat="1" spans="1:36">
      <c r="A5486" s="55">
        <v>331604031</v>
      </c>
      <c r="B5486" s="52" t="s">
        <v>9018</v>
      </c>
      <c r="C5486" s="52" t="s">
        <v>9015</v>
      </c>
      <c r="D5486" s="52"/>
      <c r="E5486" s="56" t="s">
        <v>28</v>
      </c>
      <c r="F5486" s="56">
        <v>1300</v>
      </c>
      <c r="G5486" s="52"/>
      <c r="H5486" s="47"/>
      <c r="I5486" s="44"/>
      <c r="J5486" s="39" t="e">
        <f>VLOOKUP(A5486,'[1]2019.11'!$A:$B,2,0)</f>
        <v>#N/A</v>
      </c>
      <c r="X5486" s="39" t="e">
        <f>VLOOKUP(A5486,'[1]2019.30'!$A:$B,2,0)</f>
        <v>#N/A</v>
      </c>
      <c r="AJ5486" s="39" t="e">
        <f>VLOOKUP(A5486,[2]修订!$B:$C,2,0)</f>
        <v>#N/A</v>
      </c>
    </row>
    <row r="5487" s="39" customFormat="1" spans="1:36">
      <c r="A5487" s="55">
        <v>331604032</v>
      </c>
      <c r="B5487" s="52" t="s">
        <v>9019</v>
      </c>
      <c r="C5487" s="52"/>
      <c r="D5487" s="52"/>
      <c r="E5487" s="56" t="s">
        <v>28</v>
      </c>
      <c r="F5487" s="56">
        <v>1750</v>
      </c>
      <c r="G5487" s="52"/>
      <c r="H5487" s="47"/>
      <c r="I5487" s="44"/>
      <c r="J5487" s="39" t="e">
        <f>VLOOKUP(A5487,'[1]2019.11'!$A:$B,2,0)</f>
        <v>#N/A</v>
      </c>
      <c r="X5487" s="39" t="e">
        <f>VLOOKUP(A5487,'[1]2019.30'!$A:$B,2,0)</f>
        <v>#N/A</v>
      </c>
      <c r="AJ5487" s="39" t="e">
        <f>VLOOKUP(A5487,[2]修订!$B:$C,2,0)</f>
        <v>#N/A</v>
      </c>
    </row>
    <row r="5488" s="39" customFormat="1" spans="1:36">
      <c r="A5488" s="55">
        <v>331604033</v>
      </c>
      <c r="B5488" s="52" t="s">
        <v>9020</v>
      </c>
      <c r="C5488" s="52"/>
      <c r="D5488" s="52"/>
      <c r="E5488" s="56" t="s">
        <v>28</v>
      </c>
      <c r="F5488" s="56">
        <v>2250</v>
      </c>
      <c r="G5488" s="52"/>
      <c r="H5488" s="47"/>
      <c r="I5488" s="44"/>
      <c r="J5488" s="39" t="e">
        <f>VLOOKUP(A5488,'[1]2019.11'!$A:$B,2,0)</f>
        <v>#N/A</v>
      </c>
      <c r="X5488" s="39" t="e">
        <f>VLOOKUP(A5488,'[1]2019.30'!$A:$B,2,0)</f>
        <v>#N/A</v>
      </c>
      <c r="AJ5488" s="39" t="e">
        <f>VLOOKUP(A5488,[2]修订!$B:$C,2,0)</f>
        <v>#N/A</v>
      </c>
    </row>
    <row r="5489" s="39" customFormat="1" spans="1:36">
      <c r="A5489" s="55">
        <v>331604034</v>
      </c>
      <c r="B5489" s="52" t="s">
        <v>9021</v>
      </c>
      <c r="C5489" s="52" t="s">
        <v>9022</v>
      </c>
      <c r="D5489" s="52"/>
      <c r="E5489" s="56" t="s">
        <v>28</v>
      </c>
      <c r="F5489" s="56">
        <v>1300</v>
      </c>
      <c r="G5489" s="52"/>
      <c r="H5489" s="47"/>
      <c r="I5489" s="44"/>
      <c r="J5489" s="39" t="e">
        <f>VLOOKUP(A5489,'[1]2019.11'!$A:$B,2,0)</f>
        <v>#N/A</v>
      </c>
      <c r="X5489" s="39" t="e">
        <f>VLOOKUP(A5489,'[1]2019.30'!$A:$B,2,0)</f>
        <v>#N/A</v>
      </c>
      <c r="AJ5489" s="39" t="e">
        <f>VLOOKUP(A5489,[2]修订!$B:$C,2,0)</f>
        <v>#N/A</v>
      </c>
    </row>
    <row r="5490" s="39" customFormat="1" ht="60" spans="1:36">
      <c r="A5490" s="55">
        <v>331604035</v>
      </c>
      <c r="B5490" s="52" t="s">
        <v>9023</v>
      </c>
      <c r="C5490" s="52" t="s">
        <v>9024</v>
      </c>
      <c r="D5490" s="52"/>
      <c r="E5490" s="56" t="s">
        <v>9025</v>
      </c>
      <c r="F5490" s="56" t="s">
        <v>48</v>
      </c>
      <c r="G5490" s="52" t="s">
        <v>9026</v>
      </c>
      <c r="H5490" s="57" t="s">
        <v>62</v>
      </c>
      <c r="J5490" s="39" t="e">
        <f>VLOOKUP(A5490,'[1]2019.11'!$A:$B,2,0)</f>
        <v>#N/A</v>
      </c>
      <c r="X5490" s="39" t="e">
        <f>VLOOKUP(A5490,'[1]2019.30'!$A:$B,2,0)</f>
        <v>#N/A</v>
      </c>
      <c r="AJ5490" s="39" t="e">
        <f>VLOOKUP(A5490,[2]修订!$B:$C,2,0)</f>
        <v>#N/A</v>
      </c>
    </row>
    <row r="5491" s="39" customFormat="1" ht="36" spans="1:36">
      <c r="A5491" s="55">
        <v>331604036</v>
      </c>
      <c r="B5491" s="52" t="s">
        <v>9027</v>
      </c>
      <c r="C5491" s="52" t="s">
        <v>9028</v>
      </c>
      <c r="D5491" s="52"/>
      <c r="E5491" s="56" t="s">
        <v>9029</v>
      </c>
      <c r="F5491" s="56" t="s">
        <v>48</v>
      </c>
      <c r="G5491" s="52"/>
      <c r="H5491" s="57" t="s">
        <v>62</v>
      </c>
      <c r="J5491" s="39" t="e">
        <f>VLOOKUP(A5491,'[1]2019.11'!$A:$B,2,0)</f>
        <v>#N/A</v>
      </c>
      <c r="X5491" s="39" t="e">
        <f>VLOOKUP(A5491,'[1]2019.30'!$A:$B,2,0)</f>
        <v>#N/A</v>
      </c>
      <c r="AJ5491" s="39" t="e">
        <f>VLOOKUP(A5491,[2]修订!$B:$C,2,0)</f>
        <v>#N/A</v>
      </c>
    </row>
    <row r="5492" s="39" customFormat="1" ht="36" spans="1:36">
      <c r="A5492" s="55">
        <v>331604037</v>
      </c>
      <c r="B5492" s="52" t="s">
        <v>9030</v>
      </c>
      <c r="C5492" s="52" t="s">
        <v>9031</v>
      </c>
      <c r="D5492" s="52"/>
      <c r="E5492" s="56" t="s">
        <v>9029</v>
      </c>
      <c r="F5492" s="56" t="s">
        <v>48</v>
      </c>
      <c r="G5492" s="52"/>
      <c r="H5492" s="57" t="s">
        <v>62</v>
      </c>
      <c r="J5492" s="39" t="e">
        <f>VLOOKUP(A5492,'[1]2019.11'!$A:$B,2,0)</f>
        <v>#N/A</v>
      </c>
      <c r="X5492" s="39" t="e">
        <f>VLOOKUP(A5492,'[1]2019.30'!$A:$B,2,0)</f>
        <v>#N/A</v>
      </c>
      <c r="AJ5492" s="39" t="e">
        <f>VLOOKUP(A5492,[2]修订!$B:$C,2,0)</f>
        <v>#N/A</v>
      </c>
    </row>
    <row r="5493" s="39" customFormat="1" spans="1:36">
      <c r="A5493" s="55">
        <v>3317</v>
      </c>
      <c r="B5493" s="52" t="s">
        <v>9032</v>
      </c>
      <c r="C5493" s="52"/>
      <c r="D5493" s="52"/>
      <c r="E5493" s="56"/>
      <c r="F5493" s="56"/>
      <c r="G5493" s="52"/>
      <c r="H5493" s="47"/>
      <c r="I5493" s="44"/>
      <c r="J5493" s="39" t="e">
        <f>VLOOKUP(A5493,'[1]2019.11'!$A:$B,2,0)</f>
        <v>#N/A</v>
      </c>
      <c r="X5493" s="39" t="e">
        <f>VLOOKUP(A5493,'[1]2019.30'!$A:$B,2,0)</f>
        <v>#N/A</v>
      </c>
      <c r="AJ5493" s="39" t="e">
        <f>VLOOKUP(A5493,[2]修订!$B:$C,2,0)</f>
        <v>#N/A</v>
      </c>
    </row>
    <row r="5494" s="39" customFormat="1" spans="1:36">
      <c r="A5494" s="55">
        <v>331700001</v>
      </c>
      <c r="B5494" s="52" t="s">
        <v>9033</v>
      </c>
      <c r="C5494" s="52"/>
      <c r="D5494" s="52"/>
      <c r="E5494" s="56" t="s">
        <v>28</v>
      </c>
      <c r="F5494" s="56">
        <v>480</v>
      </c>
      <c r="G5494" s="52"/>
      <c r="H5494" s="47"/>
      <c r="I5494" s="44"/>
      <c r="J5494" s="39" t="e">
        <f>VLOOKUP(A5494,'[1]2019.11'!$A:$B,2,0)</f>
        <v>#N/A</v>
      </c>
      <c r="X5494" s="39" t="e">
        <f>VLOOKUP(A5494,'[1]2019.30'!$A:$B,2,0)</f>
        <v>#N/A</v>
      </c>
      <c r="AJ5494" s="39" t="e">
        <f>VLOOKUP(A5494,[2]修订!$B:$C,2,0)</f>
        <v>#N/A</v>
      </c>
    </row>
    <row r="5495" s="39" customFormat="1" spans="1:36">
      <c r="A5495" s="55">
        <v>331700002</v>
      </c>
      <c r="B5495" s="52" t="s">
        <v>9034</v>
      </c>
      <c r="C5495" s="52"/>
      <c r="D5495" s="52"/>
      <c r="E5495" s="56" t="s">
        <v>28</v>
      </c>
      <c r="F5495" s="56">
        <v>480</v>
      </c>
      <c r="G5495" s="52"/>
      <c r="H5495" s="47"/>
      <c r="I5495" s="44"/>
      <c r="J5495" s="39" t="e">
        <f>VLOOKUP(A5495,'[1]2019.11'!$A:$B,2,0)</f>
        <v>#N/A</v>
      </c>
      <c r="X5495" s="39" t="e">
        <f>VLOOKUP(A5495,'[1]2019.30'!$A:$B,2,0)</f>
        <v>#N/A</v>
      </c>
      <c r="AJ5495" s="39" t="e">
        <f>VLOOKUP(A5495,[2]修订!$B:$C,2,0)</f>
        <v>#N/A</v>
      </c>
    </row>
    <row r="5496" s="39" customFormat="1" spans="1:36">
      <c r="A5496" s="55">
        <v>331700003</v>
      </c>
      <c r="B5496" s="52" t="s">
        <v>9035</v>
      </c>
      <c r="C5496" s="52"/>
      <c r="D5496" s="52"/>
      <c r="E5496" s="56" t="s">
        <v>28</v>
      </c>
      <c r="F5496" s="56">
        <v>480</v>
      </c>
      <c r="G5496" s="52"/>
      <c r="H5496" s="47"/>
      <c r="I5496" s="44"/>
      <c r="J5496" s="39" t="e">
        <f>VLOOKUP(A5496,'[1]2019.11'!$A:$B,2,0)</f>
        <v>#N/A</v>
      </c>
      <c r="X5496" s="39" t="e">
        <f>VLOOKUP(A5496,'[1]2019.30'!$A:$B,2,0)</f>
        <v>#N/A</v>
      </c>
      <c r="AJ5496" s="39" t="e">
        <f>VLOOKUP(A5496,[2]修订!$B:$C,2,0)</f>
        <v>#N/A</v>
      </c>
    </row>
    <row r="5497" s="39" customFormat="1" spans="1:36">
      <c r="A5497" s="55">
        <v>331700004</v>
      </c>
      <c r="B5497" s="52" t="s">
        <v>9036</v>
      </c>
      <c r="C5497" s="52"/>
      <c r="D5497" s="52"/>
      <c r="E5497" s="56" t="s">
        <v>28</v>
      </c>
      <c r="F5497" s="56">
        <v>480</v>
      </c>
      <c r="G5497" s="52"/>
      <c r="H5497" s="47"/>
      <c r="I5497" s="44"/>
      <c r="J5497" s="39" t="e">
        <f>VLOOKUP(A5497,'[1]2019.11'!$A:$B,2,0)</f>
        <v>#N/A</v>
      </c>
      <c r="X5497" s="39" t="e">
        <f>VLOOKUP(A5497,'[1]2019.30'!$A:$B,2,0)</f>
        <v>#N/A</v>
      </c>
      <c r="AJ5497" s="39" t="e">
        <f>VLOOKUP(A5497,[2]修订!$B:$C,2,0)</f>
        <v>#N/A</v>
      </c>
    </row>
    <row r="5498" s="39" customFormat="1" spans="1:36">
      <c r="A5498" s="55">
        <v>331700005</v>
      </c>
      <c r="B5498" s="52" t="s">
        <v>9037</v>
      </c>
      <c r="C5498" s="52"/>
      <c r="D5498" s="52"/>
      <c r="E5498" s="56" t="s">
        <v>28</v>
      </c>
      <c r="F5498" s="56">
        <v>480</v>
      </c>
      <c r="G5498" s="52"/>
      <c r="H5498" s="47"/>
      <c r="I5498" s="44"/>
      <c r="J5498" s="39" t="e">
        <f>VLOOKUP(A5498,'[1]2019.11'!$A:$B,2,0)</f>
        <v>#N/A</v>
      </c>
      <c r="X5498" s="39" t="e">
        <f>VLOOKUP(A5498,'[1]2019.30'!$A:$B,2,0)</f>
        <v>#N/A</v>
      </c>
      <c r="AJ5498" s="39" t="e">
        <f>VLOOKUP(A5498,[2]修订!$B:$C,2,0)</f>
        <v>#N/A</v>
      </c>
    </row>
    <row r="5499" s="39" customFormat="1" spans="1:36">
      <c r="A5499" s="55">
        <v>331700006</v>
      </c>
      <c r="B5499" s="52" t="s">
        <v>9038</v>
      </c>
      <c r="C5499" s="52" t="s">
        <v>9039</v>
      </c>
      <c r="D5499" s="52"/>
      <c r="E5499" s="56" t="s">
        <v>28</v>
      </c>
      <c r="F5499" s="56">
        <v>480</v>
      </c>
      <c r="G5499" s="52"/>
      <c r="H5499" s="47" t="s">
        <v>5</v>
      </c>
      <c r="I5499" s="44"/>
      <c r="J5499" s="39" t="e">
        <f>VLOOKUP(A5499,'[1]2019.11'!$A:$B,2,0)</f>
        <v>#N/A</v>
      </c>
      <c r="X5499" s="39" t="e">
        <f>VLOOKUP(A5499,'[1]2019.30'!$A:$B,2,0)</f>
        <v>#N/A</v>
      </c>
      <c r="AJ5499" s="39" t="e">
        <f>VLOOKUP(A5499,[2]修订!$B:$C,2,0)</f>
        <v>#N/A</v>
      </c>
    </row>
    <row r="5500" s="39" customFormat="1" spans="1:36">
      <c r="A5500" s="55">
        <v>331700007</v>
      </c>
      <c r="B5500" s="52" t="s">
        <v>9040</v>
      </c>
      <c r="C5500" s="52"/>
      <c r="D5500" s="52"/>
      <c r="E5500" s="56" t="s">
        <v>28</v>
      </c>
      <c r="F5500" s="56">
        <v>380</v>
      </c>
      <c r="G5500" s="52" t="s">
        <v>9041</v>
      </c>
      <c r="H5500" s="47"/>
      <c r="I5500" s="44"/>
      <c r="J5500" s="39" t="e">
        <f>VLOOKUP(A5500,'[1]2019.11'!$A:$B,2,0)</f>
        <v>#N/A</v>
      </c>
      <c r="X5500" s="39" t="e">
        <f>VLOOKUP(A5500,'[1]2019.30'!$A:$B,2,0)</f>
        <v>#N/A</v>
      </c>
      <c r="AJ5500" s="39" t="e">
        <f>VLOOKUP(A5500,[2]修订!$B:$C,2,0)</f>
        <v>#N/A</v>
      </c>
    </row>
    <row r="5501" s="39" customFormat="1" spans="1:36">
      <c r="A5501" s="55">
        <v>331700008</v>
      </c>
      <c r="B5501" s="52" t="s">
        <v>9042</v>
      </c>
      <c r="C5501" s="52"/>
      <c r="D5501" s="52"/>
      <c r="E5501" s="56" t="s">
        <v>28</v>
      </c>
      <c r="F5501" s="56">
        <v>380</v>
      </c>
      <c r="G5501" s="52"/>
      <c r="H5501" s="47"/>
      <c r="I5501" s="44"/>
      <c r="J5501" s="39" t="e">
        <f>VLOOKUP(A5501,'[1]2019.11'!$A:$B,2,0)</f>
        <v>#N/A</v>
      </c>
      <c r="X5501" s="39" t="e">
        <f>VLOOKUP(A5501,'[1]2019.30'!$A:$B,2,0)</f>
        <v>#N/A</v>
      </c>
      <c r="AJ5501" s="39" t="e">
        <f>VLOOKUP(A5501,[2]修订!$B:$C,2,0)</f>
        <v>#N/A</v>
      </c>
    </row>
    <row r="5502" s="39" customFormat="1" spans="1:36">
      <c r="A5502" s="55">
        <v>331700009</v>
      </c>
      <c r="B5502" s="52" t="s">
        <v>9043</v>
      </c>
      <c r="C5502" s="52"/>
      <c r="D5502" s="52"/>
      <c r="E5502" s="56" t="s">
        <v>28</v>
      </c>
      <c r="F5502" s="56">
        <v>290</v>
      </c>
      <c r="G5502" s="52"/>
      <c r="H5502" s="47"/>
      <c r="I5502" s="44"/>
      <c r="J5502" s="39" t="e">
        <f>VLOOKUP(A5502,'[1]2019.11'!$A:$B,2,0)</f>
        <v>#N/A</v>
      </c>
      <c r="X5502" s="39" t="e">
        <f>VLOOKUP(A5502,'[1]2019.30'!$A:$B,2,0)</f>
        <v>#N/A</v>
      </c>
      <c r="AJ5502" s="39" t="e">
        <f>VLOOKUP(A5502,[2]修订!$B:$C,2,0)</f>
        <v>#N/A</v>
      </c>
    </row>
    <row r="5503" s="39" customFormat="1" spans="1:36">
      <c r="A5503" s="55">
        <v>331700010</v>
      </c>
      <c r="B5503" s="52" t="s">
        <v>9044</v>
      </c>
      <c r="C5503" s="52"/>
      <c r="D5503" s="52"/>
      <c r="E5503" s="56" t="s">
        <v>28</v>
      </c>
      <c r="F5503" s="56">
        <v>480</v>
      </c>
      <c r="G5503" s="52"/>
      <c r="H5503" s="47"/>
      <c r="I5503" s="44"/>
      <c r="J5503" s="39" t="e">
        <f>VLOOKUP(A5503,'[1]2019.11'!$A:$B,2,0)</f>
        <v>#N/A</v>
      </c>
      <c r="X5503" s="39" t="e">
        <f>VLOOKUP(A5503,'[1]2019.30'!$A:$B,2,0)</f>
        <v>#N/A</v>
      </c>
      <c r="AJ5503" s="39" t="e">
        <f>VLOOKUP(A5503,[2]修订!$B:$C,2,0)</f>
        <v>#N/A</v>
      </c>
    </row>
    <row r="5504" s="39" customFormat="1" spans="1:36">
      <c r="A5504" s="55">
        <v>331700011</v>
      </c>
      <c r="B5504" s="52" t="s">
        <v>9045</v>
      </c>
      <c r="C5504" s="52"/>
      <c r="D5504" s="52"/>
      <c r="E5504" s="56" t="s">
        <v>28</v>
      </c>
      <c r="F5504" s="56">
        <v>190</v>
      </c>
      <c r="G5504" s="52"/>
      <c r="H5504" s="47"/>
      <c r="I5504" s="44"/>
      <c r="J5504" s="39" t="e">
        <f>VLOOKUP(A5504,'[1]2019.11'!$A:$B,2,0)</f>
        <v>#N/A</v>
      </c>
      <c r="X5504" s="39" t="e">
        <f>VLOOKUP(A5504,'[1]2019.30'!$A:$B,2,0)</f>
        <v>#N/A</v>
      </c>
      <c r="AJ5504" s="39" t="e">
        <f>VLOOKUP(A5504,[2]修订!$B:$C,2,0)</f>
        <v>#N/A</v>
      </c>
    </row>
    <row r="5505" s="39" customFormat="1" spans="1:36">
      <c r="A5505" s="55">
        <v>331700012</v>
      </c>
      <c r="B5505" s="52" t="s">
        <v>9046</v>
      </c>
      <c r="C5505" s="52"/>
      <c r="D5505" s="52"/>
      <c r="E5505" s="56" t="s">
        <v>28</v>
      </c>
      <c r="F5505" s="56">
        <v>145</v>
      </c>
      <c r="G5505" s="52"/>
      <c r="H5505" s="47"/>
      <c r="I5505" s="44"/>
      <c r="J5505" s="39" t="e">
        <f>VLOOKUP(A5505,'[1]2019.11'!$A:$B,2,0)</f>
        <v>#N/A</v>
      </c>
      <c r="X5505" s="39" t="e">
        <f>VLOOKUP(A5505,'[1]2019.30'!$A:$B,2,0)</f>
        <v>#N/A</v>
      </c>
      <c r="AJ5505" s="39" t="e">
        <f>VLOOKUP(A5505,[2]修订!$B:$C,2,0)</f>
        <v>#N/A</v>
      </c>
    </row>
    <row r="5506" s="39" customFormat="1" spans="1:36">
      <c r="A5506" s="55">
        <v>331700013</v>
      </c>
      <c r="B5506" s="52" t="s">
        <v>9047</v>
      </c>
      <c r="C5506" s="52"/>
      <c r="D5506" s="52"/>
      <c r="E5506" s="56" t="s">
        <v>28</v>
      </c>
      <c r="F5506" s="62">
        <v>130</v>
      </c>
      <c r="G5506" s="52"/>
      <c r="H5506" s="47" t="s">
        <v>96</v>
      </c>
      <c r="I5506" s="44"/>
      <c r="J5506" s="39" t="e">
        <f>VLOOKUP(A5506,'[1]2019.11'!$A:$B,2,0)</f>
        <v>#N/A</v>
      </c>
      <c r="X5506" s="39" t="e">
        <f>VLOOKUP(A5506,'[1]2019.30'!$A:$B,2,0)</f>
        <v>#N/A</v>
      </c>
      <c r="AJ5506" s="39" t="e">
        <f>VLOOKUP(A5506,[2]修订!$B:$C,2,0)</f>
        <v>#N/A</v>
      </c>
    </row>
    <row r="5507" s="39" customFormat="1" spans="1:36">
      <c r="A5507" s="55">
        <v>331700014</v>
      </c>
      <c r="B5507" s="52" t="s">
        <v>9048</v>
      </c>
      <c r="C5507" s="52"/>
      <c r="D5507" s="52"/>
      <c r="E5507" s="56" t="s">
        <v>28</v>
      </c>
      <c r="F5507" s="56">
        <v>480</v>
      </c>
      <c r="G5507" s="52"/>
      <c r="H5507" s="47"/>
      <c r="I5507" s="44"/>
      <c r="J5507" s="39" t="e">
        <f>VLOOKUP(A5507,'[1]2019.11'!$A:$B,2,0)</f>
        <v>#N/A</v>
      </c>
      <c r="X5507" s="39" t="e">
        <f>VLOOKUP(A5507,'[1]2019.30'!$A:$B,2,0)</f>
        <v>#N/A</v>
      </c>
      <c r="AJ5507" s="39" t="e">
        <f>VLOOKUP(A5507,[2]修订!$B:$C,2,0)</f>
        <v>#N/A</v>
      </c>
    </row>
    <row r="5508" s="39" customFormat="1" spans="1:36">
      <c r="A5508" s="55">
        <v>331700015</v>
      </c>
      <c r="B5508" s="52" t="s">
        <v>9049</v>
      </c>
      <c r="C5508" s="52"/>
      <c r="D5508" s="52"/>
      <c r="E5508" s="56" t="s">
        <v>28</v>
      </c>
      <c r="F5508" s="56">
        <v>480</v>
      </c>
      <c r="G5508" s="52"/>
      <c r="H5508" s="47"/>
      <c r="I5508" s="44"/>
      <c r="J5508" s="39" t="e">
        <f>VLOOKUP(A5508,'[1]2019.11'!$A:$B,2,0)</f>
        <v>#N/A</v>
      </c>
      <c r="X5508" s="39" t="e">
        <f>VLOOKUP(A5508,'[1]2019.30'!$A:$B,2,0)</f>
        <v>#N/A</v>
      </c>
      <c r="AJ5508" s="39" t="e">
        <f>VLOOKUP(A5508,[2]修订!$B:$C,2,0)</f>
        <v>#N/A</v>
      </c>
    </row>
    <row r="5509" s="39" customFormat="1" spans="1:36">
      <c r="A5509" s="55">
        <v>331700016</v>
      </c>
      <c r="B5509" s="52" t="s">
        <v>9050</v>
      </c>
      <c r="C5509" s="52"/>
      <c r="D5509" s="52"/>
      <c r="E5509" s="56" t="s">
        <v>28</v>
      </c>
      <c r="F5509" s="56">
        <v>380</v>
      </c>
      <c r="G5509" s="52"/>
      <c r="H5509" s="47"/>
      <c r="I5509" s="44"/>
      <c r="J5509" s="39" t="e">
        <f>VLOOKUP(A5509,'[1]2019.11'!$A:$B,2,0)</f>
        <v>#N/A</v>
      </c>
      <c r="X5509" s="39" t="e">
        <f>VLOOKUP(A5509,'[1]2019.30'!$A:$B,2,0)</f>
        <v>#N/A</v>
      </c>
      <c r="AJ5509" s="39" t="e">
        <f>VLOOKUP(A5509,[2]修订!$B:$C,2,0)</f>
        <v>#N/A</v>
      </c>
    </row>
    <row r="5510" s="39" customFormat="1" spans="1:36">
      <c r="A5510" s="55">
        <v>331700017</v>
      </c>
      <c r="B5510" s="52" t="s">
        <v>9051</v>
      </c>
      <c r="C5510" s="52"/>
      <c r="D5510" s="52"/>
      <c r="E5510" s="56" t="s">
        <v>28</v>
      </c>
      <c r="F5510" s="56">
        <v>380</v>
      </c>
      <c r="G5510" s="52"/>
      <c r="H5510" s="47"/>
      <c r="I5510" s="44"/>
      <c r="J5510" s="39" t="e">
        <f>VLOOKUP(A5510,'[1]2019.11'!$A:$B,2,0)</f>
        <v>#N/A</v>
      </c>
      <c r="X5510" s="39" t="e">
        <f>VLOOKUP(A5510,'[1]2019.30'!$A:$B,2,0)</f>
        <v>#N/A</v>
      </c>
      <c r="AJ5510" s="39" t="e">
        <f>VLOOKUP(A5510,[2]修订!$B:$C,2,0)</f>
        <v>#N/A</v>
      </c>
    </row>
    <row r="5511" s="39" customFormat="1" spans="1:36">
      <c r="A5511" s="55">
        <v>331700018</v>
      </c>
      <c r="B5511" s="52" t="s">
        <v>9052</v>
      </c>
      <c r="C5511" s="52"/>
      <c r="D5511" s="52"/>
      <c r="E5511" s="56" t="s">
        <v>28</v>
      </c>
      <c r="F5511" s="56">
        <v>190</v>
      </c>
      <c r="G5511" s="52"/>
      <c r="H5511" s="47"/>
      <c r="I5511" s="44"/>
      <c r="J5511" s="39" t="e">
        <f>VLOOKUP(A5511,'[1]2019.11'!$A:$B,2,0)</f>
        <v>#N/A</v>
      </c>
      <c r="X5511" s="39" t="e">
        <f>VLOOKUP(A5511,'[1]2019.30'!$A:$B,2,0)</f>
        <v>#N/A</v>
      </c>
      <c r="AJ5511" s="39" t="e">
        <f>VLOOKUP(A5511,[2]修订!$B:$C,2,0)</f>
        <v>#N/A</v>
      </c>
    </row>
    <row r="5512" s="39" customFormat="1" spans="1:36">
      <c r="A5512" s="55">
        <v>331700019</v>
      </c>
      <c r="B5512" s="52" t="s">
        <v>9053</v>
      </c>
      <c r="C5512" s="52"/>
      <c r="D5512" s="52"/>
      <c r="E5512" s="56" t="s">
        <v>28</v>
      </c>
      <c r="F5512" s="56">
        <v>190</v>
      </c>
      <c r="G5512" s="52"/>
      <c r="H5512" s="47"/>
      <c r="I5512" s="44"/>
      <c r="J5512" s="39" t="e">
        <f>VLOOKUP(A5512,'[1]2019.11'!$A:$B,2,0)</f>
        <v>#N/A</v>
      </c>
      <c r="X5512" s="39" t="e">
        <f>VLOOKUP(A5512,'[1]2019.30'!$A:$B,2,0)</f>
        <v>#N/A</v>
      </c>
      <c r="AJ5512" s="39" t="e">
        <f>VLOOKUP(A5512,[2]修订!$B:$C,2,0)</f>
        <v>#N/A</v>
      </c>
    </row>
    <row r="5513" s="39" customFormat="1" spans="1:36">
      <c r="A5513" s="55">
        <v>331700020</v>
      </c>
      <c r="B5513" s="52" t="s">
        <v>9054</v>
      </c>
      <c r="C5513" s="52"/>
      <c r="D5513" s="52"/>
      <c r="E5513" s="56" t="s">
        <v>28</v>
      </c>
      <c r="F5513" s="56">
        <v>480</v>
      </c>
      <c r="G5513" s="52"/>
      <c r="H5513" s="47"/>
      <c r="I5513" s="44"/>
      <c r="J5513" s="39" t="e">
        <f>VLOOKUP(A5513,'[1]2019.11'!$A:$B,2,0)</f>
        <v>#N/A</v>
      </c>
      <c r="X5513" s="39" t="e">
        <f>VLOOKUP(A5513,'[1]2019.30'!$A:$B,2,0)</f>
        <v>#N/A</v>
      </c>
      <c r="AJ5513" s="39" t="e">
        <f>VLOOKUP(A5513,[2]修订!$B:$C,2,0)</f>
        <v>#N/A</v>
      </c>
    </row>
    <row r="5514" s="39" customFormat="1" spans="1:36">
      <c r="A5514" s="55">
        <v>331700021</v>
      </c>
      <c r="B5514" s="52" t="s">
        <v>9055</v>
      </c>
      <c r="C5514" s="52"/>
      <c r="D5514" s="52"/>
      <c r="E5514" s="56" t="s">
        <v>28</v>
      </c>
      <c r="F5514" s="56">
        <v>380</v>
      </c>
      <c r="G5514" s="52"/>
      <c r="H5514" s="47"/>
      <c r="I5514" s="44"/>
      <c r="J5514" s="39" t="e">
        <f>VLOOKUP(A5514,'[1]2019.11'!$A:$B,2,0)</f>
        <v>#N/A</v>
      </c>
      <c r="X5514" s="39" t="e">
        <f>VLOOKUP(A5514,'[1]2019.30'!$A:$B,2,0)</f>
        <v>#N/A</v>
      </c>
      <c r="AJ5514" s="39" t="e">
        <f>VLOOKUP(A5514,[2]修订!$B:$C,2,0)</f>
        <v>#N/A</v>
      </c>
    </row>
    <row r="5515" s="39" customFormat="1" spans="1:36">
      <c r="A5515" s="55">
        <v>331700022</v>
      </c>
      <c r="B5515" s="52" t="s">
        <v>9056</v>
      </c>
      <c r="C5515" s="52" t="s">
        <v>9057</v>
      </c>
      <c r="D5515" s="52"/>
      <c r="E5515" s="56" t="s">
        <v>28</v>
      </c>
      <c r="F5515" s="56">
        <v>1000</v>
      </c>
      <c r="G5515" s="52"/>
      <c r="H5515" s="47"/>
      <c r="I5515" s="44"/>
      <c r="J5515" s="39" t="e">
        <f>VLOOKUP(A5515,'[1]2019.11'!$A:$B,2,0)</f>
        <v>#N/A</v>
      </c>
      <c r="X5515" s="39" t="e">
        <f>VLOOKUP(A5515,'[1]2019.30'!$A:$B,2,0)</f>
        <v>#N/A</v>
      </c>
      <c r="AJ5515" s="39" t="e">
        <f>VLOOKUP(A5515,[2]修订!$B:$C,2,0)</f>
        <v>#N/A</v>
      </c>
    </row>
    <row r="5516" s="39" customFormat="1" spans="1:36">
      <c r="A5516" s="55">
        <v>331700023</v>
      </c>
      <c r="B5516" s="52" t="s">
        <v>9058</v>
      </c>
      <c r="C5516" s="52"/>
      <c r="D5516" s="52"/>
      <c r="E5516" s="56" t="s">
        <v>28</v>
      </c>
      <c r="F5516" s="56">
        <v>290</v>
      </c>
      <c r="G5516" s="52"/>
      <c r="H5516" s="47"/>
      <c r="I5516" s="44"/>
      <c r="J5516" s="39" t="e">
        <f>VLOOKUP(A5516,'[1]2019.11'!$A:$B,2,0)</f>
        <v>#N/A</v>
      </c>
      <c r="X5516" s="39" t="e">
        <f>VLOOKUP(A5516,'[1]2019.30'!$A:$B,2,0)</f>
        <v>#N/A</v>
      </c>
      <c r="AJ5516" s="39" t="e">
        <f>VLOOKUP(A5516,[2]修订!$B:$C,2,0)</f>
        <v>#N/A</v>
      </c>
    </row>
    <row r="5517" s="39" customFormat="1" spans="1:36">
      <c r="A5517" s="55">
        <v>331700024</v>
      </c>
      <c r="B5517" s="52" t="s">
        <v>9059</v>
      </c>
      <c r="C5517" s="52"/>
      <c r="D5517" s="52"/>
      <c r="E5517" s="56" t="s">
        <v>28</v>
      </c>
      <c r="F5517" s="56">
        <v>290</v>
      </c>
      <c r="G5517" s="52"/>
      <c r="H5517" s="47"/>
      <c r="I5517" s="44"/>
      <c r="J5517" s="39" t="e">
        <f>VLOOKUP(A5517,'[1]2019.11'!$A:$B,2,0)</f>
        <v>#N/A</v>
      </c>
      <c r="X5517" s="39" t="e">
        <f>VLOOKUP(A5517,'[1]2019.30'!$A:$B,2,0)</f>
        <v>#N/A</v>
      </c>
      <c r="AJ5517" s="39" t="e">
        <f>VLOOKUP(A5517,[2]修订!$B:$C,2,0)</f>
        <v>#N/A</v>
      </c>
    </row>
    <row r="5518" s="39" customFormat="1" spans="1:36">
      <c r="A5518" s="55">
        <v>331700025</v>
      </c>
      <c r="B5518" s="52" t="s">
        <v>9060</v>
      </c>
      <c r="C5518" s="52"/>
      <c r="D5518" s="52"/>
      <c r="E5518" s="56" t="s">
        <v>28</v>
      </c>
      <c r="F5518" s="56">
        <v>190</v>
      </c>
      <c r="G5518" s="52"/>
      <c r="H5518" s="47"/>
      <c r="I5518" s="44"/>
      <c r="J5518" s="39" t="e">
        <f>VLOOKUP(A5518,'[1]2019.11'!$A:$B,2,0)</f>
        <v>#N/A</v>
      </c>
      <c r="X5518" s="39" t="e">
        <f>VLOOKUP(A5518,'[1]2019.30'!$A:$B,2,0)</f>
        <v>#N/A</v>
      </c>
      <c r="AJ5518" s="39" t="e">
        <f>VLOOKUP(A5518,[2]修订!$B:$C,2,0)</f>
        <v>#N/A</v>
      </c>
    </row>
    <row r="5519" s="39" customFormat="1" spans="1:36">
      <c r="A5519" s="55">
        <v>331700026</v>
      </c>
      <c r="B5519" s="52" t="s">
        <v>9061</v>
      </c>
      <c r="C5519" s="52"/>
      <c r="D5519" s="52" t="s">
        <v>9062</v>
      </c>
      <c r="E5519" s="56" t="s">
        <v>28</v>
      </c>
      <c r="F5519" s="56">
        <v>380</v>
      </c>
      <c r="G5519" s="52"/>
      <c r="H5519" s="47" t="s">
        <v>1847</v>
      </c>
      <c r="I5519" s="44"/>
      <c r="J5519" s="39" t="e">
        <f>VLOOKUP(A5519,'[1]2019.11'!$A:$B,2,0)</f>
        <v>#N/A</v>
      </c>
      <c r="X5519" s="39" t="e">
        <f>VLOOKUP(A5519,'[1]2019.30'!$A:$B,2,0)</f>
        <v>#N/A</v>
      </c>
      <c r="AJ5519" s="39" t="e">
        <f>VLOOKUP(A5519,[2]修订!$B:$C,2,0)</f>
        <v>#N/A</v>
      </c>
    </row>
    <row r="5520" s="39" customFormat="1" spans="1:36">
      <c r="A5520" s="55">
        <v>331700027</v>
      </c>
      <c r="B5520" s="52" t="s">
        <v>9063</v>
      </c>
      <c r="C5520" s="52"/>
      <c r="D5520" s="52"/>
      <c r="E5520" s="56" t="s">
        <v>28</v>
      </c>
      <c r="F5520" s="56">
        <v>380</v>
      </c>
      <c r="G5520" s="52"/>
      <c r="H5520" s="47"/>
      <c r="I5520" s="44"/>
      <c r="J5520" s="39" t="e">
        <f>VLOOKUP(A5520,'[1]2019.11'!$A:$B,2,0)</f>
        <v>#N/A</v>
      </c>
      <c r="X5520" s="39" t="e">
        <f>VLOOKUP(A5520,'[1]2019.30'!$A:$B,2,0)</f>
        <v>#N/A</v>
      </c>
      <c r="AJ5520" s="39" t="e">
        <f>VLOOKUP(A5520,[2]修订!$B:$C,2,0)</f>
        <v>#N/A</v>
      </c>
    </row>
    <row r="5521" s="39" customFormat="1" spans="1:36">
      <c r="A5521" s="55">
        <v>331700028</v>
      </c>
      <c r="B5521" s="52" t="s">
        <v>9064</v>
      </c>
      <c r="C5521" s="52"/>
      <c r="D5521" s="52"/>
      <c r="E5521" s="56" t="s">
        <v>28</v>
      </c>
      <c r="F5521" s="56">
        <v>2600</v>
      </c>
      <c r="G5521" s="52"/>
      <c r="H5521" s="47"/>
      <c r="I5521" s="44"/>
      <c r="J5521" s="39" t="e">
        <f>VLOOKUP(A5521,'[1]2019.11'!$A:$B,2,0)</f>
        <v>#N/A</v>
      </c>
      <c r="X5521" s="39" t="e">
        <f>VLOOKUP(A5521,'[1]2019.30'!$A:$B,2,0)</f>
        <v>#N/A</v>
      </c>
      <c r="AJ5521" s="39" t="e">
        <f>VLOOKUP(A5521,[2]修订!$B:$C,2,0)</f>
        <v>#N/A</v>
      </c>
    </row>
    <row r="5522" s="39" customFormat="1" spans="1:36">
      <c r="A5522" s="55">
        <v>331700029</v>
      </c>
      <c r="B5522" s="52" t="s">
        <v>9065</v>
      </c>
      <c r="C5522" s="52"/>
      <c r="D5522" s="52"/>
      <c r="E5522" s="56" t="s">
        <v>28</v>
      </c>
      <c r="F5522" s="56">
        <v>2600</v>
      </c>
      <c r="G5522" s="52"/>
      <c r="H5522" s="47"/>
      <c r="I5522" s="44"/>
      <c r="J5522" s="39" t="e">
        <f>VLOOKUP(A5522,'[1]2019.11'!$A:$B,2,0)</f>
        <v>#N/A</v>
      </c>
      <c r="X5522" s="39" t="e">
        <f>VLOOKUP(A5522,'[1]2019.30'!$A:$B,2,0)</f>
        <v>#N/A</v>
      </c>
      <c r="AJ5522" s="39" t="e">
        <f>VLOOKUP(A5522,[2]修订!$B:$C,2,0)</f>
        <v>#N/A</v>
      </c>
    </row>
    <row r="5523" s="39" customFormat="1" spans="1:36">
      <c r="A5523" s="55">
        <v>331700030</v>
      </c>
      <c r="B5523" s="52" t="s">
        <v>9066</v>
      </c>
      <c r="C5523" s="52"/>
      <c r="D5523" s="52"/>
      <c r="E5523" s="56" t="s">
        <v>28</v>
      </c>
      <c r="F5523" s="56">
        <v>480</v>
      </c>
      <c r="G5523" s="52"/>
      <c r="H5523" s="47"/>
      <c r="I5523" s="44"/>
      <c r="J5523" s="39" t="e">
        <f>VLOOKUP(A5523,'[1]2019.11'!$A:$B,2,0)</f>
        <v>#N/A</v>
      </c>
      <c r="X5523" s="39" t="e">
        <f>VLOOKUP(A5523,'[1]2019.30'!$A:$B,2,0)</f>
        <v>#N/A</v>
      </c>
      <c r="AJ5523" s="39" t="e">
        <f>VLOOKUP(A5523,[2]修订!$B:$C,2,0)</f>
        <v>#N/A</v>
      </c>
    </row>
    <row r="5524" s="39" customFormat="1" spans="1:36">
      <c r="A5524" s="55">
        <v>331700031</v>
      </c>
      <c r="B5524" s="52" t="s">
        <v>9067</v>
      </c>
      <c r="C5524" s="52"/>
      <c r="D5524" s="52"/>
      <c r="E5524" s="56" t="s">
        <v>28</v>
      </c>
      <c r="F5524" s="56">
        <v>190</v>
      </c>
      <c r="G5524" s="52"/>
      <c r="H5524" s="47"/>
      <c r="I5524" s="44"/>
      <c r="J5524" s="39" t="e">
        <f>VLOOKUP(A5524,'[1]2019.11'!$A:$B,2,0)</f>
        <v>#N/A</v>
      </c>
      <c r="X5524" s="39" t="e">
        <f>VLOOKUP(A5524,'[1]2019.30'!$A:$B,2,0)</f>
        <v>#N/A</v>
      </c>
      <c r="AJ5524" s="39" t="e">
        <f>VLOOKUP(A5524,[2]修订!$B:$C,2,0)</f>
        <v>#N/A</v>
      </c>
    </row>
    <row r="5525" s="39" customFormat="1" spans="1:36">
      <c r="A5525" s="55">
        <v>331700032</v>
      </c>
      <c r="B5525" s="52" t="s">
        <v>9068</v>
      </c>
      <c r="C5525" s="52"/>
      <c r="D5525" s="52"/>
      <c r="E5525" s="56" t="s">
        <v>28</v>
      </c>
      <c r="F5525" s="56">
        <v>290</v>
      </c>
      <c r="G5525" s="52"/>
      <c r="H5525" s="47"/>
      <c r="I5525" s="44"/>
      <c r="J5525" s="39" t="e">
        <f>VLOOKUP(A5525,'[1]2019.11'!$A:$B,2,0)</f>
        <v>#N/A</v>
      </c>
      <c r="X5525" s="39" t="e">
        <f>VLOOKUP(A5525,'[1]2019.30'!$A:$B,2,0)</f>
        <v>#N/A</v>
      </c>
      <c r="AJ5525" s="39" t="e">
        <f>VLOOKUP(A5525,[2]修订!$B:$C,2,0)</f>
        <v>#N/A</v>
      </c>
    </row>
    <row r="5526" s="39" customFormat="1" spans="1:36">
      <c r="A5526" s="55">
        <v>331700033</v>
      </c>
      <c r="B5526" s="52" t="s">
        <v>9069</v>
      </c>
      <c r="C5526" s="52"/>
      <c r="D5526" s="52"/>
      <c r="E5526" s="56" t="s">
        <v>28</v>
      </c>
      <c r="F5526" s="56">
        <v>290</v>
      </c>
      <c r="G5526" s="52"/>
      <c r="H5526" s="47"/>
      <c r="I5526" s="44"/>
      <c r="J5526" s="39" t="e">
        <f>VLOOKUP(A5526,'[1]2019.11'!$A:$B,2,0)</f>
        <v>#N/A</v>
      </c>
      <c r="X5526" s="39" t="e">
        <f>VLOOKUP(A5526,'[1]2019.30'!$A:$B,2,0)</f>
        <v>#N/A</v>
      </c>
      <c r="AJ5526" s="39" t="e">
        <f>VLOOKUP(A5526,[2]修订!$B:$C,2,0)</f>
        <v>#N/A</v>
      </c>
    </row>
    <row r="5527" s="39" customFormat="1" spans="1:36">
      <c r="A5527" s="55">
        <v>331700034</v>
      </c>
      <c r="B5527" s="52" t="s">
        <v>9070</v>
      </c>
      <c r="C5527" s="52"/>
      <c r="D5527" s="52"/>
      <c r="E5527" s="56" t="s">
        <v>28</v>
      </c>
      <c r="F5527" s="56">
        <v>95</v>
      </c>
      <c r="G5527" s="52"/>
      <c r="H5527" s="47"/>
      <c r="I5527" s="44"/>
      <c r="J5527" s="39" t="e">
        <f>VLOOKUP(A5527,'[1]2019.11'!$A:$B,2,0)</f>
        <v>#N/A</v>
      </c>
      <c r="X5527" s="39" t="e">
        <f>VLOOKUP(A5527,'[1]2019.30'!$A:$B,2,0)</f>
        <v>#N/A</v>
      </c>
      <c r="AJ5527" s="39" t="e">
        <f>VLOOKUP(A5527,[2]修订!$B:$C,2,0)</f>
        <v>#N/A</v>
      </c>
    </row>
    <row r="5528" s="39" customFormat="1" spans="1:36">
      <c r="A5528" s="55">
        <v>331700035</v>
      </c>
      <c r="B5528" s="52" t="s">
        <v>9071</v>
      </c>
      <c r="C5528" s="52"/>
      <c r="D5528" s="52"/>
      <c r="E5528" s="56" t="s">
        <v>28</v>
      </c>
      <c r="F5528" s="56">
        <v>120</v>
      </c>
      <c r="G5528" s="52"/>
      <c r="H5528" s="47"/>
      <c r="I5528" s="44"/>
      <c r="J5528" s="39" t="e">
        <f>VLOOKUP(A5528,'[1]2019.11'!$A:$B,2,0)</f>
        <v>#N/A</v>
      </c>
      <c r="X5528" s="39" t="e">
        <f>VLOOKUP(A5528,'[1]2019.30'!$A:$B,2,0)</f>
        <v>#N/A</v>
      </c>
      <c r="AJ5528" s="39" t="e">
        <f>VLOOKUP(A5528,[2]修订!$B:$C,2,0)</f>
        <v>#N/A</v>
      </c>
    </row>
    <row r="5529" s="39" customFormat="1" spans="1:36">
      <c r="A5529" s="55">
        <v>331700036</v>
      </c>
      <c r="B5529" s="52" t="s">
        <v>9072</v>
      </c>
      <c r="C5529" s="52"/>
      <c r="D5529" s="52" t="s">
        <v>9073</v>
      </c>
      <c r="E5529" s="56" t="s">
        <v>28</v>
      </c>
      <c r="F5529" s="56">
        <v>2800</v>
      </c>
      <c r="G5529" s="52"/>
      <c r="H5529" s="47" t="s">
        <v>1847</v>
      </c>
      <c r="I5529" s="44"/>
      <c r="J5529" s="39" t="e">
        <f>VLOOKUP(A5529,'[1]2019.11'!$A:$B,2,0)</f>
        <v>#N/A</v>
      </c>
      <c r="X5529" s="39" t="e">
        <f>VLOOKUP(A5529,'[1]2019.30'!$A:$B,2,0)</f>
        <v>#N/A</v>
      </c>
      <c r="AJ5529" s="39" t="e">
        <f>VLOOKUP(A5529,[2]修订!$B:$C,2,0)</f>
        <v>#N/A</v>
      </c>
    </row>
    <row r="5530" s="39" customFormat="1" spans="1:36">
      <c r="A5530" s="55">
        <v>331700037</v>
      </c>
      <c r="B5530" s="52" t="s">
        <v>9074</v>
      </c>
      <c r="C5530" s="52"/>
      <c r="D5530" s="52"/>
      <c r="E5530" s="56" t="s">
        <v>28</v>
      </c>
      <c r="F5530" s="56">
        <v>45</v>
      </c>
      <c r="G5530" s="52"/>
      <c r="H5530" s="47"/>
      <c r="I5530" s="44"/>
      <c r="J5530" s="39" t="e">
        <f>VLOOKUP(A5530,'[1]2019.11'!$A:$B,2,0)</f>
        <v>#N/A</v>
      </c>
      <c r="X5530" s="39" t="e">
        <f>VLOOKUP(A5530,'[1]2019.30'!$A:$B,2,0)</f>
        <v>#N/A</v>
      </c>
      <c r="AJ5530" s="39" t="e">
        <f>VLOOKUP(A5530,[2]修订!$B:$C,2,0)</f>
        <v>#N/A</v>
      </c>
    </row>
    <row r="5531" s="39" customFormat="1" spans="1:36">
      <c r="A5531" s="55">
        <v>331700038</v>
      </c>
      <c r="B5531" s="52" t="s">
        <v>9075</v>
      </c>
      <c r="C5531" s="52"/>
      <c r="D5531" s="52" t="s">
        <v>9076</v>
      </c>
      <c r="E5531" s="56" t="s">
        <v>28</v>
      </c>
      <c r="F5531" s="56">
        <v>750</v>
      </c>
      <c r="G5531" s="52"/>
      <c r="H5531" s="47"/>
      <c r="I5531" s="44"/>
      <c r="J5531" s="39" t="e">
        <f>VLOOKUP(A5531,'[1]2019.11'!$A:$B,2,0)</f>
        <v>#N/A</v>
      </c>
      <c r="X5531" s="39" t="e">
        <f>VLOOKUP(A5531,'[1]2019.30'!$A:$B,2,0)</f>
        <v>#N/A</v>
      </c>
      <c r="AJ5531" s="39" t="e">
        <f>VLOOKUP(A5531,[2]修订!$B:$C,2,0)</f>
        <v>#N/A</v>
      </c>
    </row>
    <row r="5532" s="39" customFormat="1" spans="1:36">
      <c r="A5532" s="55">
        <v>331700039</v>
      </c>
      <c r="B5532" s="52" t="s">
        <v>9077</v>
      </c>
      <c r="C5532" s="52"/>
      <c r="D5532" s="52"/>
      <c r="E5532" s="56" t="s">
        <v>9078</v>
      </c>
      <c r="F5532" s="56">
        <v>95</v>
      </c>
      <c r="G5532" s="52"/>
      <c r="H5532" s="47"/>
      <c r="I5532" s="44"/>
      <c r="J5532" s="39" t="e">
        <f>VLOOKUP(A5532,'[1]2019.11'!$A:$B,2,0)</f>
        <v>#N/A</v>
      </c>
      <c r="X5532" s="39" t="e">
        <f>VLOOKUP(A5532,'[1]2019.30'!$A:$B,2,0)</f>
        <v>#N/A</v>
      </c>
      <c r="AJ5532" s="39" t="e">
        <f>VLOOKUP(A5532,[2]修订!$B:$C,2,0)</f>
        <v>#N/A</v>
      </c>
    </row>
    <row r="5533" s="39" customFormat="1" ht="40.5" spans="1:36">
      <c r="A5533" s="55">
        <v>331700040</v>
      </c>
      <c r="B5533" s="52" t="s">
        <v>9079</v>
      </c>
      <c r="C5533" s="52"/>
      <c r="D5533" s="52"/>
      <c r="E5533" s="56" t="s">
        <v>28</v>
      </c>
      <c r="F5533" s="56">
        <v>1450</v>
      </c>
      <c r="G5533" s="52" t="s">
        <v>9080</v>
      </c>
      <c r="H5533" s="47" t="s">
        <v>3819</v>
      </c>
      <c r="I5533" s="44"/>
      <c r="J5533" s="39" t="e">
        <f>VLOOKUP(A5533,'[1]2019.11'!$A:$B,2,0)</f>
        <v>#N/A</v>
      </c>
      <c r="X5533" s="39" t="e">
        <f>VLOOKUP(A5533,'[1]2019.30'!$A:$B,2,0)</f>
        <v>#N/A</v>
      </c>
      <c r="AJ5533" s="39" t="e">
        <f>VLOOKUP(A5533,[2]修订!$B:$C,2,0)</f>
        <v>#N/A</v>
      </c>
    </row>
    <row r="5534" s="39" customFormat="1" spans="1:36">
      <c r="A5534" s="55">
        <v>331700041</v>
      </c>
      <c r="B5534" s="52" t="s">
        <v>9081</v>
      </c>
      <c r="C5534" s="52"/>
      <c r="D5534" s="52"/>
      <c r="E5534" s="56" t="s">
        <v>28</v>
      </c>
      <c r="F5534" s="56">
        <v>2300</v>
      </c>
      <c r="G5534" s="52"/>
      <c r="H5534" s="47"/>
      <c r="I5534" s="44"/>
      <c r="J5534" s="39" t="e">
        <f>VLOOKUP(A5534,'[1]2019.11'!$A:$B,2,0)</f>
        <v>#N/A</v>
      </c>
      <c r="X5534" s="39" t="e">
        <f>VLOOKUP(A5534,'[1]2019.30'!$A:$B,2,0)</f>
        <v>#N/A</v>
      </c>
      <c r="AJ5534" s="39" t="e">
        <f>VLOOKUP(A5534,[2]修订!$B:$C,2,0)</f>
        <v>#N/A</v>
      </c>
    </row>
    <row r="5535" s="39" customFormat="1" spans="1:36">
      <c r="A5535" s="55">
        <v>331700042</v>
      </c>
      <c r="B5535" s="52" t="s">
        <v>9082</v>
      </c>
      <c r="C5535" s="52"/>
      <c r="D5535" s="52"/>
      <c r="E5535" s="56" t="s">
        <v>28</v>
      </c>
      <c r="F5535" s="56">
        <v>3200</v>
      </c>
      <c r="G5535" s="52"/>
      <c r="H5535" s="47"/>
      <c r="I5535" s="44"/>
      <c r="J5535" s="39" t="e">
        <f>VLOOKUP(A5535,'[1]2019.11'!$A:$B,2,0)</f>
        <v>#N/A</v>
      </c>
      <c r="X5535" s="39" t="e">
        <f>VLOOKUP(A5535,'[1]2019.30'!$A:$B,2,0)</f>
        <v>#N/A</v>
      </c>
      <c r="AJ5535" s="39" t="e">
        <f>VLOOKUP(A5535,[2]修订!$B:$C,2,0)</f>
        <v>#N/A</v>
      </c>
    </row>
    <row r="5536" s="39" customFormat="1" spans="1:36">
      <c r="A5536" s="55">
        <v>331700043</v>
      </c>
      <c r="B5536" s="52" t="s">
        <v>9083</v>
      </c>
      <c r="C5536" s="52"/>
      <c r="D5536" s="52"/>
      <c r="E5536" s="56" t="s">
        <v>28</v>
      </c>
      <c r="F5536" s="56">
        <v>45</v>
      </c>
      <c r="G5536" s="52"/>
      <c r="H5536" s="47"/>
      <c r="I5536" s="44"/>
      <c r="J5536" s="39" t="e">
        <f>VLOOKUP(A5536,'[1]2019.11'!$A:$B,2,0)</f>
        <v>#N/A</v>
      </c>
      <c r="X5536" s="39" t="e">
        <f>VLOOKUP(A5536,'[1]2019.30'!$A:$B,2,0)</f>
        <v>#N/A</v>
      </c>
      <c r="AJ5536" s="39" t="e">
        <f>VLOOKUP(A5536,[2]修订!$B:$C,2,0)</f>
        <v>#N/A</v>
      </c>
    </row>
    <row r="5537" s="39" customFormat="1" spans="1:36">
      <c r="A5537" s="55">
        <v>331700044</v>
      </c>
      <c r="B5537" s="52" t="s">
        <v>9084</v>
      </c>
      <c r="C5537" s="52"/>
      <c r="D5537" s="52"/>
      <c r="E5537" s="56" t="s">
        <v>28</v>
      </c>
      <c r="F5537" s="56">
        <v>850</v>
      </c>
      <c r="G5537" s="52"/>
      <c r="H5537" s="47"/>
      <c r="I5537" s="44"/>
      <c r="J5537" s="39" t="e">
        <f>VLOOKUP(A5537,'[1]2019.11'!$A:$B,2,0)</f>
        <v>#N/A</v>
      </c>
      <c r="X5537" s="39" t="e">
        <f>VLOOKUP(A5537,'[1]2019.30'!$A:$B,2,0)</f>
        <v>#N/A</v>
      </c>
      <c r="AJ5537" s="39" t="e">
        <f>VLOOKUP(A5537,[2]修订!$B:$C,2,0)</f>
        <v>#N/A</v>
      </c>
    </row>
    <row r="5538" s="39" customFormat="1" spans="1:36">
      <c r="A5538" s="55">
        <v>331700045</v>
      </c>
      <c r="B5538" s="52" t="s">
        <v>9085</v>
      </c>
      <c r="C5538" s="52"/>
      <c r="D5538" s="52"/>
      <c r="E5538" s="56" t="s">
        <v>28</v>
      </c>
      <c r="F5538" s="56">
        <v>2300</v>
      </c>
      <c r="G5538" s="52"/>
      <c r="H5538" s="47"/>
      <c r="I5538" s="44"/>
      <c r="J5538" s="39" t="e">
        <f>VLOOKUP(A5538,'[1]2019.11'!$A:$B,2,0)</f>
        <v>#N/A</v>
      </c>
      <c r="X5538" s="39" t="e">
        <f>VLOOKUP(A5538,'[1]2019.30'!$A:$B,2,0)</f>
        <v>#N/A</v>
      </c>
      <c r="AJ5538" s="39" t="e">
        <f>VLOOKUP(A5538,[2]修订!$B:$C,2,0)</f>
        <v>#N/A</v>
      </c>
    </row>
    <row r="5539" s="39" customFormat="1" spans="1:36">
      <c r="A5539" s="55">
        <v>331700046</v>
      </c>
      <c r="B5539" s="52" t="s">
        <v>9086</v>
      </c>
      <c r="C5539" s="52"/>
      <c r="D5539" s="52"/>
      <c r="E5539" s="56" t="s">
        <v>28</v>
      </c>
      <c r="F5539" s="56">
        <v>290</v>
      </c>
      <c r="G5539" s="52"/>
      <c r="H5539" s="47"/>
      <c r="I5539" s="44"/>
      <c r="J5539" s="39" t="e">
        <f>VLOOKUP(A5539,'[1]2019.11'!$A:$B,2,0)</f>
        <v>#N/A</v>
      </c>
      <c r="X5539" s="39" t="e">
        <f>VLOOKUP(A5539,'[1]2019.30'!$A:$B,2,0)</f>
        <v>#N/A</v>
      </c>
      <c r="AJ5539" s="39" t="e">
        <f>VLOOKUP(A5539,[2]修订!$B:$C,2,0)</f>
        <v>#N/A</v>
      </c>
    </row>
    <row r="5540" s="39" customFormat="1" spans="1:36">
      <c r="A5540" s="55">
        <v>331700047</v>
      </c>
      <c r="B5540" s="52" t="s">
        <v>9087</v>
      </c>
      <c r="C5540" s="52"/>
      <c r="D5540" s="52"/>
      <c r="E5540" s="56" t="s">
        <v>28</v>
      </c>
      <c r="F5540" s="56">
        <v>2300</v>
      </c>
      <c r="G5540" s="52"/>
      <c r="H5540" s="47"/>
      <c r="I5540" s="44"/>
      <c r="J5540" s="39" t="e">
        <f>VLOOKUP(A5540,'[1]2019.11'!$A:$B,2,0)</f>
        <v>#N/A</v>
      </c>
      <c r="X5540" s="39" t="e">
        <f>VLOOKUP(A5540,'[1]2019.30'!$A:$B,2,0)</f>
        <v>#N/A</v>
      </c>
      <c r="AJ5540" s="39" t="e">
        <f>VLOOKUP(A5540,[2]修订!$B:$C,2,0)</f>
        <v>#N/A</v>
      </c>
    </row>
    <row r="5541" s="39" customFormat="1" spans="1:36">
      <c r="A5541" s="55">
        <v>331700048</v>
      </c>
      <c r="B5541" s="52" t="s">
        <v>9088</v>
      </c>
      <c r="C5541" s="52"/>
      <c r="D5541" s="52"/>
      <c r="E5541" s="56" t="s">
        <v>28</v>
      </c>
      <c r="F5541" s="56">
        <v>2300</v>
      </c>
      <c r="G5541" s="52"/>
      <c r="H5541" s="47"/>
      <c r="I5541" s="44"/>
      <c r="J5541" s="39" t="e">
        <f>VLOOKUP(A5541,'[1]2019.11'!$A:$B,2,0)</f>
        <v>#N/A</v>
      </c>
      <c r="X5541" s="39" t="e">
        <f>VLOOKUP(A5541,'[1]2019.30'!$A:$B,2,0)</f>
        <v>#N/A</v>
      </c>
      <c r="AJ5541" s="39" t="e">
        <f>VLOOKUP(A5541,[2]修订!$B:$C,2,0)</f>
        <v>#N/A</v>
      </c>
    </row>
    <row r="5542" s="39" customFormat="1" spans="1:36">
      <c r="A5542" s="55">
        <v>331700049</v>
      </c>
      <c r="B5542" s="52" t="s">
        <v>9089</v>
      </c>
      <c r="C5542" s="52"/>
      <c r="D5542" s="52"/>
      <c r="E5542" s="56" t="s">
        <v>28</v>
      </c>
      <c r="F5542" s="56">
        <v>45</v>
      </c>
      <c r="G5542" s="52"/>
      <c r="H5542" s="47"/>
      <c r="I5542" s="44"/>
      <c r="J5542" s="39" t="e">
        <f>VLOOKUP(A5542,'[1]2019.11'!$A:$B,2,0)</f>
        <v>#N/A</v>
      </c>
      <c r="X5542" s="39" t="e">
        <f>VLOOKUP(A5542,'[1]2019.30'!$A:$B,2,0)</f>
        <v>#N/A</v>
      </c>
      <c r="AJ5542" s="39" t="e">
        <f>VLOOKUP(A5542,[2]修订!$B:$C,2,0)</f>
        <v>#N/A</v>
      </c>
    </row>
    <row r="5543" s="39" customFormat="1" spans="1:36">
      <c r="A5543" s="55">
        <v>331700050</v>
      </c>
      <c r="B5543" s="52" t="s">
        <v>9090</v>
      </c>
      <c r="C5543" s="52"/>
      <c r="D5543" s="52"/>
      <c r="E5543" s="56" t="s">
        <v>28</v>
      </c>
      <c r="F5543" s="56">
        <v>95</v>
      </c>
      <c r="G5543" s="52"/>
      <c r="H5543" s="47"/>
      <c r="I5543" s="44"/>
      <c r="J5543" s="39" t="e">
        <f>VLOOKUP(A5543,'[1]2019.11'!$A:$B,2,0)</f>
        <v>#N/A</v>
      </c>
      <c r="X5543" s="39" t="e">
        <f>VLOOKUP(A5543,'[1]2019.30'!$A:$B,2,0)</f>
        <v>#N/A</v>
      </c>
      <c r="AJ5543" s="39" t="e">
        <f>VLOOKUP(A5543,[2]修订!$B:$C,2,0)</f>
        <v>#N/A</v>
      </c>
    </row>
    <row r="5544" s="39" customFormat="1" spans="1:36">
      <c r="A5544" s="55">
        <v>331700051</v>
      </c>
      <c r="B5544" s="52" t="s">
        <v>9091</v>
      </c>
      <c r="C5544" s="52"/>
      <c r="D5544" s="52"/>
      <c r="E5544" s="56" t="s">
        <v>28</v>
      </c>
      <c r="F5544" s="56">
        <v>900</v>
      </c>
      <c r="G5544" s="52"/>
      <c r="H5544" s="47"/>
      <c r="I5544" s="44"/>
      <c r="J5544" s="39" t="e">
        <f>VLOOKUP(A5544,'[1]2019.11'!$A:$B,2,0)</f>
        <v>#N/A</v>
      </c>
      <c r="X5544" s="39" t="e">
        <f>VLOOKUP(A5544,'[1]2019.30'!$A:$B,2,0)</f>
        <v>#N/A</v>
      </c>
      <c r="AJ5544" s="39" t="e">
        <f>VLOOKUP(A5544,[2]修订!$B:$C,2,0)</f>
        <v>#N/A</v>
      </c>
    </row>
    <row r="5545" s="39" customFormat="1" spans="1:36">
      <c r="A5545" s="55">
        <v>331700052</v>
      </c>
      <c r="B5545" s="52" t="s">
        <v>9092</v>
      </c>
      <c r="C5545" s="52"/>
      <c r="D5545" s="52"/>
      <c r="E5545" s="56" t="s">
        <v>28</v>
      </c>
      <c r="F5545" s="56">
        <v>95</v>
      </c>
      <c r="G5545" s="52"/>
      <c r="H5545" s="47"/>
      <c r="I5545" s="44"/>
      <c r="J5545" s="39" t="e">
        <f>VLOOKUP(A5545,'[1]2019.11'!$A:$B,2,0)</f>
        <v>#N/A</v>
      </c>
      <c r="X5545" s="39" t="e">
        <f>VLOOKUP(A5545,'[1]2019.30'!$A:$B,2,0)</f>
        <v>#N/A</v>
      </c>
      <c r="AJ5545" s="39" t="e">
        <f>VLOOKUP(A5545,[2]修订!$B:$C,2,0)</f>
        <v>#N/A</v>
      </c>
    </row>
    <row r="5546" s="39" customFormat="1" spans="1:36">
      <c r="A5546" s="55">
        <v>331700053</v>
      </c>
      <c r="B5546" s="52" t="s">
        <v>9093</v>
      </c>
      <c r="C5546" s="52"/>
      <c r="D5546" s="52"/>
      <c r="E5546" s="56" t="s">
        <v>28</v>
      </c>
      <c r="F5546" s="56">
        <v>480</v>
      </c>
      <c r="G5546" s="52"/>
      <c r="H5546" s="47"/>
      <c r="I5546" s="44"/>
      <c r="J5546" s="39" t="e">
        <f>VLOOKUP(A5546,'[1]2019.11'!$A:$B,2,0)</f>
        <v>#N/A</v>
      </c>
      <c r="X5546" s="39" t="e">
        <f>VLOOKUP(A5546,'[1]2019.30'!$A:$B,2,0)</f>
        <v>#N/A</v>
      </c>
      <c r="AJ5546" s="39" t="e">
        <f>VLOOKUP(A5546,[2]修订!$B:$C,2,0)</f>
        <v>#N/A</v>
      </c>
    </row>
    <row r="5547" s="39" customFormat="1" spans="1:36">
      <c r="A5547" s="55">
        <v>331700054</v>
      </c>
      <c r="B5547" s="52" t="s">
        <v>9094</v>
      </c>
      <c r="C5547" s="52"/>
      <c r="D5547" s="52"/>
      <c r="E5547" s="56" t="s">
        <v>28</v>
      </c>
      <c r="F5547" s="56">
        <v>95</v>
      </c>
      <c r="G5547" s="52"/>
      <c r="H5547" s="47"/>
      <c r="I5547" s="44"/>
      <c r="J5547" s="39" t="e">
        <f>VLOOKUP(A5547,'[1]2019.11'!$A:$B,2,0)</f>
        <v>#N/A</v>
      </c>
      <c r="X5547" s="39" t="e">
        <f>VLOOKUP(A5547,'[1]2019.30'!$A:$B,2,0)</f>
        <v>#N/A</v>
      </c>
      <c r="AJ5547" s="39" t="e">
        <f>VLOOKUP(A5547,[2]修订!$B:$C,2,0)</f>
        <v>#N/A</v>
      </c>
    </row>
    <row r="5548" s="39" customFormat="1" spans="1:36">
      <c r="A5548" s="55">
        <v>331700055</v>
      </c>
      <c r="B5548" s="52" t="s">
        <v>9095</v>
      </c>
      <c r="C5548" s="52"/>
      <c r="D5548" s="52"/>
      <c r="E5548" s="56" t="s">
        <v>28</v>
      </c>
      <c r="F5548" s="56">
        <v>750</v>
      </c>
      <c r="G5548" s="52"/>
      <c r="H5548" s="47"/>
      <c r="I5548" s="44"/>
      <c r="J5548" s="39" t="e">
        <f>VLOOKUP(A5548,'[1]2019.11'!$A:$B,2,0)</f>
        <v>#N/A</v>
      </c>
      <c r="X5548" s="39" t="e">
        <f>VLOOKUP(A5548,'[1]2019.30'!$A:$B,2,0)</f>
        <v>#N/A</v>
      </c>
      <c r="AJ5548" s="39" t="e">
        <f>VLOOKUP(A5548,[2]修订!$B:$C,2,0)</f>
        <v>#N/A</v>
      </c>
    </row>
    <row r="5549" s="39" customFormat="1" spans="1:36">
      <c r="A5549" s="55">
        <v>331700056</v>
      </c>
      <c r="B5549" s="52" t="s">
        <v>9096</v>
      </c>
      <c r="C5549" s="52"/>
      <c r="D5549" s="52"/>
      <c r="E5549" s="56" t="s">
        <v>28</v>
      </c>
      <c r="F5549" s="56">
        <v>480</v>
      </c>
      <c r="G5549" s="52"/>
      <c r="H5549" s="47"/>
      <c r="I5549" s="44"/>
      <c r="J5549" s="39" t="e">
        <f>VLOOKUP(A5549,'[1]2019.11'!$A:$B,2,0)</f>
        <v>#N/A</v>
      </c>
      <c r="X5549" s="39" t="e">
        <f>VLOOKUP(A5549,'[1]2019.30'!$A:$B,2,0)</f>
        <v>#N/A</v>
      </c>
      <c r="AJ5549" s="39" t="e">
        <f>VLOOKUP(A5549,[2]修订!$B:$C,2,0)</f>
        <v>#N/A</v>
      </c>
    </row>
    <row r="5550" s="39" customFormat="1" spans="1:36">
      <c r="A5550" s="55">
        <v>331700057</v>
      </c>
      <c r="B5550" s="52" t="s">
        <v>9097</v>
      </c>
      <c r="C5550" s="52"/>
      <c r="D5550" s="52"/>
      <c r="E5550" s="56" t="s">
        <v>28</v>
      </c>
      <c r="F5550" s="56">
        <v>145</v>
      </c>
      <c r="G5550" s="52"/>
      <c r="H5550" s="47"/>
      <c r="I5550" s="44"/>
      <c r="J5550" s="39" t="e">
        <f>VLOOKUP(A5550,'[1]2019.11'!$A:$B,2,0)</f>
        <v>#N/A</v>
      </c>
      <c r="X5550" s="39" t="e">
        <f>VLOOKUP(A5550,'[1]2019.30'!$A:$B,2,0)</f>
        <v>#N/A</v>
      </c>
      <c r="AJ5550" s="39" t="e">
        <f>VLOOKUP(A5550,[2]修订!$B:$C,2,0)</f>
        <v>#N/A</v>
      </c>
    </row>
    <row r="5551" s="39" customFormat="1" spans="1:36">
      <c r="A5551" s="55">
        <v>331700058</v>
      </c>
      <c r="B5551" s="52" t="s">
        <v>9098</v>
      </c>
      <c r="C5551" s="52"/>
      <c r="D5551" s="52"/>
      <c r="E5551" s="56" t="s">
        <v>28</v>
      </c>
      <c r="F5551" s="56">
        <v>750</v>
      </c>
      <c r="G5551" s="52"/>
      <c r="H5551" s="47"/>
      <c r="I5551" s="44"/>
      <c r="J5551" s="39" t="e">
        <f>VLOOKUP(A5551,'[1]2019.11'!$A:$B,2,0)</f>
        <v>#N/A</v>
      </c>
      <c r="X5551" s="39" t="e">
        <f>VLOOKUP(A5551,'[1]2019.30'!$A:$B,2,0)</f>
        <v>#N/A</v>
      </c>
      <c r="AJ5551" s="39" t="e">
        <f>VLOOKUP(A5551,[2]修订!$B:$C,2,0)</f>
        <v>#N/A</v>
      </c>
    </row>
    <row r="5552" s="39" customFormat="1" ht="24" spans="1:36">
      <c r="A5552" s="55">
        <v>331700059</v>
      </c>
      <c r="B5552" s="52" t="s">
        <v>8055</v>
      </c>
      <c r="C5552" s="52" t="s">
        <v>9099</v>
      </c>
      <c r="D5552" s="52"/>
      <c r="E5552" s="56" t="s">
        <v>28</v>
      </c>
      <c r="F5552" s="56">
        <v>750</v>
      </c>
      <c r="G5552" s="52" t="s">
        <v>9100</v>
      </c>
      <c r="H5552" s="47" t="s">
        <v>1847</v>
      </c>
      <c r="I5552" s="44"/>
      <c r="J5552" s="39" t="e">
        <f>VLOOKUP(A5552,'[1]2019.11'!$A:$B,2,0)</f>
        <v>#N/A</v>
      </c>
      <c r="X5552" s="39" t="e">
        <f>VLOOKUP(A5552,'[1]2019.30'!$A:$B,2,0)</f>
        <v>#N/A</v>
      </c>
      <c r="AJ5552" s="39" t="e">
        <f>VLOOKUP(A5552,[2]修订!$B:$C,2,0)</f>
        <v>#N/A</v>
      </c>
    </row>
    <row r="5553" s="39" customFormat="1" spans="1:36">
      <c r="A5553" s="55">
        <v>331700060</v>
      </c>
      <c r="B5553" s="52" t="s">
        <v>9101</v>
      </c>
      <c r="C5553" s="52"/>
      <c r="D5553" s="52"/>
      <c r="E5553" s="56" t="s">
        <v>28</v>
      </c>
      <c r="F5553" s="56">
        <v>170</v>
      </c>
      <c r="G5553" s="52"/>
      <c r="H5553" s="47"/>
      <c r="I5553" s="44"/>
      <c r="J5553" s="39" t="e">
        <f>VLOOKUP(A5553,'[1]2019.11'!$A:$B,2,0)</f>
        <v>#N/A</v>
      </c>
      <c r="X5553" s="39" t="e">
        <f>VLOOKUP(A5553,'[1]2019.30'!$A:$B,2,0)</f>
        <v>#N/A</v>
      </c>
      <c r="AJ5553" s="39" t="e">
        <f>VLOOKUP(A5553,[2]修订!$B:$C,2,0)</f>
        <v>#N/A</v>
      </c>
    </row>
    <row r="5554" s="39" customFormat="1" spans="1:36">
      <c r="A5554" s="55">
        <v>331700061</v>
      </c>
      <c r="B5554" s="52" t="s">
        <v>9102</v>
      </c>
      <c r="C5554" s="52"/>
      <c r="D5554" s="52"/>
      <c r="E5554" s="56" t="s">
        <v>28</v>
      </c>
      <c r="F5554" s="56">
        <v>125</v>
      </c>
      <c r="G5554" s="52"/>
      <c r="H5554" s="47"/>
      <c r="I5554" s="44"/>
      <c r="J5554" s="39" t="e">
        <f>VLOOKUP(A5554,'[1]2019.11'!$A:$B,2,0)</f>
        <v>#N/A</v>
      </c>
      <c r="X5554" s="39" t="e">
        <f>VLOOKUP(A5554,'[1]2019.30'!$A:$B,2,0)</f>
        <v>#N/A</v>
      </c>
      <c r="AJ5554" s="39" t="e">
        <f>VLOOKUP(A5554,[2]修订!$B:$C,2,0)</f>
        <v>#N/A</v>
      </c>
    </row>
    <row r="5555" s="39" customFormat="1" spans="1:36">
      <c r="A5555" s="55">
        <v>331700062</v>
      </c>
      <c r="B5555" s="52" t="s">
        <v>9103</v>
      </c>
      <c r="C5555" s="52"/>
      <c r="D5555" s="52"/>
      <c r="E5555" s="56" t="s">
        <v>28</v>
      </c>
      <c r="F5555" s="56">
        <v>300</v>
      </c>
      <c r="G5555" s="52"/>
      <c r="H5555" s="47"/>
      <c r="I5555" s="44"/>
      <c r="J5555" s="39" t="e">
        <f>VLOOKUP(A5555,'[1]2019.11'!$A:$B,2,0)</f>
        <v>#N/A</v>
      </c>
      <c r="X5555" s="39" t="e">
        <f>VLOOKUP(A5555,'[1]2019.30'!$A:$B,2,0)</f>
        <v>#N/A</v>
      </c>
      <c r="AJ5555" s="39" t="e">
        <f>VLOOKUP(A5555,[2]修订!$B:$C,2,0)</f>
        <v>#N/A</v>
      </c>
    </row>
    <row r="5556" s="39" customFormat="1" spans="1:36">
      <c r="A5556" s="55">
        <v>331700063</v>
      </c>
      <c r="B5556" s="52" t="s">
        <v>9104</v>
      </c>
      <c r="C5556" s="52"/>
      <c r="D5556" s="52"/>
      <c r="E5556" s="56" t="s">
        <v>28</v>
      </c>
      <c r="F5556" s="56">
        <v>350</v>
      </c>
      <c r="G5556" s="52"/>
      <c r="H5556" s="47"/>
      <c r="I5556" s="44"/>
      <c r="J5556" s="39" t="e">
        <f>VLOOKUP(A5556,'[1]2019.11'!$A:$B,2,0)</f>
        <v>#N/A</v>
      </c>
      <c r="X5556" s="39" t="e">
        <f>VLOOKUP(A5556,'[1]2019.30'!$A:$B,2,0)</f>
        <v>#N/A</v>
      </c>
      <c r="AJ5556" s="39" t="e">
        <f>VLOOKUP(A5556,[2]修订!$B:$C,2,0)</f>
        <v>#N/A</v>
      </c>
    </row>
    <row r="5557" s="39" customFormat="1" spans="1:36">
      <c r="A5557" s="55">
        <v>331700064</v>
      </c>
      <c r="B5557" s="52" t="s">
        <v>9105</v>
      </c>
      <c r="C5557" s="52"/>
      <c r="D5557" s="52"/>
      <c r="E5557" s="56" t="s">
        <v>28</v>
      </c>
      <c r="F5557" s="56">
        <v>290</v>
      </c>
      <c r="G5557" s="52"/>
      <c r="H5557" s="47"/>
      <c r="I5557" s="44"/>
      <c r="J5557" s="39" t="e">
        <f>VLOOKUP(A5557,'[1]2019.11'!$A:$B,2,0)</f>
        <v>#N/A</v>
      </c>
      <c r="X5557" s="39" t="e">
        <f>VLOOKUP(A5557,'[1]2019.30'!$A:$B,2,0)</f>
        <v>#N/A</v>
      </c>
      <c r="AJ5557" s="39" t="e">
        <f>VLOOKUP(A5557,[2]修订!$B:$C,2,0)</f>
        <v>#N/A</v>
      </c>
    </row>
    <row r="5558" s="39" customFormat="1" spans="1:36">
      <c r="A5558" s="55">
        <v>331700065</v>
      </c>
      <c r="B5558" s="52" t="s">
        <v>9106</v>
      </c>
      <c r="C5558" s="52"/>
      <c r="D5558" s="52"/>
      <c r="E5558" s="56" t="s">
        <v>28</v>
      </c>
      <c r="F5558" s="56">
        <v>290</v>
      </c>
      <c r="G5558" s="52"/>
      <c r="H5558" s="47"/>
      <c r="I5558" s="44"/>
      <c r="J5558" s="39" t="e">
        <f>VLOOKUP(A5558,'[1]2019.11'!$A:$B,2,0)</f>
        <v>#N/A</v>
      </c>
      <c r="X5558" s="39" t="e">
        <f>VLOOKUP(A5558,'[1]2019.30'!$A:$B,2,0)</f>
        <v>#N/A</v>
      </c>
      <c r="AJ5558" s="39" t="e">
        <f>VLOOKUP(A5558,[2]修订!$B:$C,2,0)</f>
        <v>#N/A</v>
      </c>
    </row>
    <row r="5559" s="39" customFormat="1" spans="1:36">
      <c r="A5559" s="55">
        <v>331700066</v>
      </c>
      <c r="B5559" s="52" t="s">
        <v>9107</v>
      </c>
      <c r="C5559" s="52"/>
      <c r="D5559" s="52"/>
      <c r="E5559" s="56" t="s">
        <v>28</v>
      </c>
      <c r="F5559" s="56">
        <v>290</v>
      </c>
      <c r="G5559" s="52"/>
      <c r="H5559" s="47"/>
      <c r="I5559" s="44"/>
      <c r="J5559" s="39" t="e">
        <f>VLOOKUP(A5559,'[1]2019.11'!$A:$B,2,0)</f>
        <v>#N/A</v>
      </c>
      <c r="X5559" s="39" t="e">
        <f>VLOOKUP(A5559,'[1]2019.30'!$A:$B,2,0)</f>
        <v>#N/A</v>
      </c>
      <c r="AJ5559" s="39" t="e">
        <f>VLOOKUP(A5559,[2]修订!$B:$C,2,0)</f>
        <v>#N/A</v>
      </c>
    </row>
    <row r="5560" s="39" customFormat="1" ht="54" spans="1:36">
      <c r="A5560" s="55">
        <v>331700069</v>
      </c>
      <c r="B5560" s="52" t="s">
        <v>9108</v>
      </c>
      <c r="C5560" s="52"/>
      <c r="D5560" s="52" t="s">
        <v>9109</v>
      </c>
      <c r="E5560" s="56" t="s">
        <v>28</v>
      </c>
      <c r="F5560" s="56">
        <v>340</v>
      </c>
      <c r="G5560" s="52"/>
      <c r="H5560" s="47" t="s">
        <v>208</v>
      </c>
      <c r="I5560" s="44"/>
      <c r="J5560" s="39" t="e">
        <f>VLOOKUP(A5560,'[1]2019.11'!$A:$B,2,0)</f>
        <v>#N/A</v>
      </c>
      <c r="X5560" s="39" t="e">
        <f>VLOOKUP(A5560,'[1]2019.30'!$A:$B,2,0)</f>
        <v>#N/A</v>
      </c>
      <c r="AJ5560" s="39" t="e">
        <f>VLOOKUP(A5560,[2]修订!$B:$C,2,0)</f>
        <v>#N/A</v>
      </c>
    </row>
    <row r="5561" s="39" customFormat="1" ht="54" spans="1:36">
      <c r="A5561" s="55">
        <v>331700070</v>
      </c>
      <c r="B5561" s="52" t="s">
        <v>9110</v>
      </c>
      <c r="C5561" s="52"/>
      <c r="D5561" s="52"/>
      <c r="E5561" s="56" t="s">
        <v>28</v>
      </c>
      <c r="F5561" s="56">
        <v>70</v>
      </c>
      <c r="G5561" s="52"/>
      <c r="H5561" s="47" t="s">
        <v>208</v>
      </c>
      <c r="I5561" s="44"/>
      <c r="J5561" s="39" t="e">
        <f>VLOOKUP(A5561,'[1]2019.11'!$A:$B,2,0)</f>
        <v>#N/A</v>
      </c>
      <c r="X5561" s="39" t="e">
        <f>VLOOKUP(A5561,'[1]2019.30'!$A:$B,2,0)</f>
        <v>#N/A</v>
      </c>
      <c r="AJ5561" s="39" t="e">
        <f>VLOOKUP(A5561,[2]修订!$B:$C,2,0)</f>
        <v>#N/A</v>
      </c>
    </row>
    <row r="5562" s="39" customFormat="1" ht="24" spans="1:36">
      <c r="A5562" s="55">
        <v>331700071</v>
      </c>
      <c r="B5562" s="52" t="s">
        <v>9111</v>
      </c>
      <c r="C5562" s="52"/>
      <c r="D5562" s="52"/>
      <c r="E5562" s="56" t="s">
        <v>28</v>
      </c>
      <c r="F5562" s="56" t="s">
        <v>48</v>
      </c>
      <c r="G5562" s="52"/>
      <c r="H5562" s="57" t="s">
        <v>404</v>
      </c>
      <c r="J5562" s="39" t="e">
        <f>VLOOKUP(A5562,'[1]2019.11'!$A:$B,2,0)</f>
        <v>#N/A</v>
      </c>
      <c r="X5562" s="39" t="e">
        <f>VLOOKUP(A5562,'[1]2019.30'!$A:$B,2,0)</f>
        <v>#N/A</v>
      </c>
      <c r="AJ5562" s="39" t="e">
        <f>VLOOKUP(A5562,[2]修订!$B:$C,2,0)</f>
        <v>#N/A</v>
      </c>
    </row>
    <row r="5563" s="39" customFormat="1" ht="24" spans="1:36">
      <c r="A5563" s="55">
        <v>331700072</v>
      </c>
      <c r="B5563" s="52" t="s">
        <v>9112</v>
      </c>
      <c r="C5563" s="52"/>
      <c r="D5563" s="52"/>
      <c r="E5563" s="56" t="s">
        <v>28</v>
      </c>
      <c r="F5563" s="56" t="s">
        <v>48</v>
      </c>
      <c r="G5563" s="52"/>
      <c r="H5563" s="57" t="s">
        <v>404</v>
      </c>
      <c r="J5563" s="39" t="e">
        <f>VLOOKUP(A5563,'[1]2019.11'!$A:$B,2,0)</f>
        <v>#N/A</v>
      </c>
      <c r="X5563" s="39" t="e">
        <f>VLOOKUP(A5563,'[1]2019.30'!$A:$B,2,0)</f>
        <v>#N/A</v>
      </c>
      <c r="AJ5563" s="39" t="e">
        <f>VLOOKUP(A5563,[2]修订!$B:$C,2,0)</f>
        <v>#N/A</v>
      </c>
    </row>
    <row r="5564" s="39" customFormat="1" ht="120" spans="1:36">
      <c r="A5564" s="55">
        <v>331700073</v>
      </c>
      <c r="B5564" s="52" t="s">
        <v>9113</v>
      </c>
      <c r="C5564" s="52" t="s">
        <v>9114</v>
      </c>
      <c r="D5564" s="52"/>
      <c r="E5564" s="56" t="s">
        <v>28</v>
      </c>
      <c r="F5564" s="56" t="s">
        <v>48</v>
      </c>
      <c r="G5564" s="52"/>
      <c r="H5564" s="57" t="s">
        <v>159</v>
      </c>
      <c r="I5564" s="39">
        <v>10000</v>
      </c>
      <c r="J5564" s="39" t="e">
        <f>VLOOKUP(A5564,'[1]2019.11'!$A:$B,2,0)</f>
        <v>#N/A</v>
      </c>
      <c r="X5564" s="39" t="e">
        <f>VLOOKUP(A5564,'[1]2019.30'!$A:$B,2,0)</f>
        <v>#N/A</v>
      </c>
      <c r="AJ5564" s="39" t="e">
        <f>VLOOKUP(A5564,[2]修订!$B:$C,2,0)</f>
        <v>#N/A</v>
      </c>
    </row>
    <row r="5565" s="40" customFormat="1" ht="27" spans="1:36">
      <c r="A5565" s="73">
        <v>331700074</v>
      </c>
      <c r="B5565" s="74" t="s">
        <v>9115</v>
      </c>
      <c r="C5565" s="74"/>
      <c r="D5565" s="74"/>
      <c r="E5565" s="75" t="s">
        <v>28</v>
      </c>
      <c r="F5565" s="75">
        <v>450</v>
      </c>
      <c r="G5565" s="74"/>
      <c r="H5565" s="76" t="s">
        <v>9116</v>
      </c>
      <c r="I5565" s="78"/>
      <c r="J5565" s="39" t="e">
        <f>VLOOKUP(A5565,'[1]2019.11'!$A:$B,2,0)</f>
        <v>#N/A</v>
      </c>
      <c r="X5565" s="39" t="e">
        <f>VLOOKUP(A5565,'[1]2019.30'!$A:$B,2,0)</f>
        <v>#N/A</v>
      </c>
      <c r="AJ5565" s="39" t="e">
        <f>VLOOKUP(A5565,[2]修订!$B:$C,2,0)</f>
        <v>#N/A</v>
      </c>
    </row>
    <row r="5566" s="40" customFormat="1" ht="27" spans="1:36">
      <c r="A5566" s="73">
        <v>331700075</v>
      </c>
      <c r="B5566" s="74" t="s">
        <v>9117</v>
      </c>
      <c r="C5566" s="74"/>
      <c r="D5566" s="74"/>
      <c r="E5566" s="75" t="s">
        <v>28</v>
      </c>
      <c r="F5566" s="75">
        <v>100</v>
      </c>
      <c r="G5566" s="74"/>
      <c r="H5566" s="76" t="s">
        <v>9116</v>
      </c>
      <c r="I5566" s="78"/>
      <c r="J5566" s="39" t="e">
        <f>VLOOKUP(A5566,'[1]2019.11'!$A:$B,2,0)</f>
        <v>#N/A</v>
      </c>
      <c r="X5566" s="39" t="e">
        <f>VLOOKUP(A5566,'[1]2019.30'!$A:$B,2,0)</f>
        <v>#N/A</v>
      </c>
      <c r="AJ5566" s="39" t="e">
        <f>VLOOKUP(A5566,[2]修订!$B:$C,2,0)</f>
        <v>#N/A</v>
      </c>
    </row>
    <row r="5567" s="40" customFormat="1" ht="27" spans="1:36">
      <c r="A5567" s="73">
        <v>331700076</v>
      </c>
      <c r="B5567" s="74" t="s">
        <v>9118</v>
      </c>
      <c r="C5567" s="74"/>
      <c r="D5567" s="74"/>
      <c r="E5567" s="75" t="s">
        <v>28</v>
      </c>
      <c r="F5567" s="75">
        <v>180</v>
      </c>
      <c r="G5567" s="74"/>
      <c r="H5567" s="76" t="s">
        <v>9116</v>
      </c>
      <c r="I5567" s="78"/>
      <c r="J5567" s="39" t="e">
        <f>VLOOKUP(A5567,'[1]2019.11'!$A:$B,2,0)</f>
        <v>#N/A</v>
      </c>
      <c r="X5567" s="39" t="e">
        <f>VLOOKUP(A5567,'[1]2019.30'!$A:$B,2,0)</f>
        <v>#N/A</v>
      </c>
      <c r="AJ5567" s="39" t="e">
        <f>VLOOKUP(A5567,[2]修订!$B:$C,2,0)</f>
        <v>#N/A</v>
      </c>
    </row>
    <row r="5568" s="39" customFormat="1" ht="24" spans="1:36">
      <c r="A5568" s="55">
        <v>331700077</v>
      </c>
      <c r="B5568" s="52" t="s">
        <v>9119</v>
      </c>
      <c r="C5568" s="52"/>
      <c r="D5568" s="52"/>
      <c r="E5568" s="56" t="s">
        <v>28</v>
      </c>
      <c r="F5568" s="56" t="s">
        <v>48</v>
      </c>
      <c r="G5568" s="52"/>
      <c r="H5568" s="57" t="s">
        <v>62</v>
      </c>
      <c r="J5568" s="39" t="e">
        <f>VLOOKUP(A5568,'[1]2019.11'!$A:$B,2,0)</f>
        <v>#N/A</v>
      </c>
      <c r="X5568" s="39" t="e">
        <f>VLOOKUP(A5568,'[1]2019.30'!$A:$B,2,0)</f>
        <v>#N/A</v>
      </c>
      <c r="AJ5568" s="39" t="e">
        <f>VLOOKUP(A5568,[2]修订!$B:$C,2,0)</f>
        <v>#N/A</v>
      </c>
    </row>
    <row r="5569" s="39" customFormat="1" ht="24" spans="1:36">
      <c r="A5569" s="55">
        <v>331700078</v>
      </c>
      <c r="B5569" s="52" t="s">
        <v>9120</v>
      </c>
      <c r="C5569" s="52"/>
      <c r="D5569" s="52"/>
      <c r="E5569" s="56" t="s">
        <v>28</v>
      </c>
      <c r="F5569" s="56" t="s">
        <v>48</v>
      </c>
      <c r="G5569" s="52"/>
      <c r="H5569" s="57" t="s">
        <v>62</v>
      </c>
      <c r="I5569" s="39">
        <v>300</v>
      </c>
      <c r="J5569" s="39" t="e">
        <f>VLOOKUP(A5569,'[1]2019.11'!$A:$B,2,0)</f>
        <v>#N/A</v>
      </c>
      <c r="X5569" s="39" t="e">
        <f>VLOOKUP(A5569,'[1]2019.30'!$A:$B,2,0)</f>
        <v>#N/A</v>
      </c>
      <c r="AJ5569" s="39" t="e">
        <f>VLOOKUP(A5569,[2]修订!$B:$C,2,0)</f>
        <v>#N/A</v>
      </c>
    </row>
    <row r="5570" s="39" customFormat="1" ht="24" spans="1:36">
      <c r="A5570" s="55">
        <v>331700079</v>
      </c>
      <c r="B5570" s="52" t="s">
        <v>9121</v>
      </c>
      <c r="C5570" s="52"/>
      <c r="D5570" s="52"/>
      <c r="E5570" s="56" t="s">
        <v>28</v>
      </c>
      <c r="F5570" s="56" t="s">
        <v>48</v>
      </c>
      <c r="G5570" s="52"/>
      <c r="H5570" s="57" t="s">
        <v>62</v>
      </c>
      <c r="I5570" s="39">
        <v>1600</v>
      </c>
      <c r="J5570" s="39" t="e">
        <f>VLOOKUP(A5570,'[1]2019.11'!$A:$B,2,0)</f>
        <v>#N/A</v>
      </c>
      <c r="X5570" s="39" t="e">
        <f>VLOOKUP(A5570,'[1]2019.30'!$A:$B,2,0)</f>
        <v>#N/A</v>
      </c>
      <c r="AJ5570" s="39" t="e">
        <f>VLOOKUP(A5570,[2]修订!$B:$C,2,0)</f>
        <v>#N/A</v>
      </c>
    </row>
    <row r="5571" s="39" customFormat="1" ht="24" spans="1:36">
      <c r="A5571" s="55">
        <v>331700080</v>
      </c>
      <c r="B5571" s="52" t="s">
        <v>9122</v>
      </c>
      <c r="C5571" s="52"/>
      <c r="D5571" s="52"/>
      <c r="E5571" s="56" t="s">
        <v>28</v>
      </c>
      <c r="F5571" s="56" t="s">
        <v>48</v>
      </c>
      <c r="G5571" s="52"/>
      <c r="H5571" s="57" t="s">
        <v>62</v>
      </c>
      <c r="I5571" s="39">
        <v>2800</v>
      </c>
      <c r="J5571" s="39" t="e">
        <f>VLOOKUP(A5571,'[1]2019.11'!$A:$B,2,0)</f>
        <v>#N/A</v>
      </c>
      <c r="X5571" s="39" t="e">
        <f>VLOOKUP(A5571,'[1]2019.30'!$A:$B,2,0)</f>
        <v>#N/A</v>
      </c>
      <c r="AJ5571" s="39" t="e">
        <f>VLOOKUP(A5571,[2]修订!$B:$C,2,0)</f>
        <v>#N/A</v>
      </c>
    </row>
    <row r="5572" s="41" customFormat="1" ht="40.5" spans="1:36">
      <c r="A5572" s="55">
        <v>331700081</v>
      </c>
      <c r="B5572" s="52" t="s">
        <v>9123</v>
      </c>
      <c r="C5572" s="52"/>
      <c r="D5572" s="52"/>
      <c r="E5572" s="56" t="s">
        <v>28</v>
      </c>
      <c r="F5572" s="56" t="s">
        <v>48</v>
      </c>
      <c r="G5572" s="52"/>
      <c r="H5572" s="47" t="s">
        <v>2516</v>
      </c>
      <c r="I5572" s="44">
        <v>4005</v>
      </c>
      <c r="J5572" s="39" t="e">
        <f>VLOOKUP(A5572,'[1]2019.11'!$A:$B,2,0)</f>
        <v>#N/A</v>
      </c>
      <c r="X5572" s="39" t="e">
        <f>VLOOKUP(A5572,'[1]2019.30'!$A:$B,2,0)</f>
        <v>#N/A</v>
      </c>
      <c r="AJ5572" s="39" t="e">
        <f>VLOOKUP(A5572,[2]修订!$B:$C,2,0)</f>
        <v>#N/A</v>
      </c>
    </row>
    <row r="5573" s="41" customFormat="1" ht="72" spans="1:36">
      <c r="A5573" s="55">
        <v>331700082</v>
      </c>
      <c r="B5573" s="52" t="s">
        <v>9124</v>
      </c>
      <c r="C5573" s="52" t="s">
        <v>9125</v>
      </c>
      <c r="D5573" s="52"/>
      <c r="E5573" s="56" t="s">
        <v>28</v>
      </c>
      <c r="F5573" s="56" t="s">
        <v>48</v>
      </c>
      <c r="G5573" s="52"/>
      <c r="H5573" s="57" t="s">
        <v>275</v>
      </c>
      <c r="I5573" s="39"/>
      <c r="J5573" s="39" t="e">
        <f>VLOOKUP(A5573,'[1]2019.11'!$A:$B,2,0)</f>
        <v>#N/A</v>
      </c>
      <c r="X5573" s="39" t="e">
        <f>VLOOKUP(A5573,'[1]2019.30'!$A:$B,2,0)</f>
        <v>#N/A</v>
      </c>
      <c r="AJ5573" s="39" t="e">
        <f>VLOOKUP(A5573,[2]修订!$B:$C,2,0)</f>
        <v>#N/A</v>
      </c>
    </row>
    <row r="5574" s="41" customFormat="1" ht="24" spans="1:36">
      <c r="A5574" s="55">
        <v>331700084</v>
      </c>
      <c r="B5574" s="52" t="s">
        <v>9126</v>
      </c>
      <c r="C5574" s="52"/>
      <c r="D5574" s="52" t="s">
        <v>9062</v>
      </c>
      <c r="E5574" s="56" t="s">
        <v>28</v>
      </c>
      <c r="F5574" s="56" t="s">
        <v>48</v>
      </c>
      <c r="G5574" s="52"/>
      <c r="H5574" s="57" t="s">
        <v>81</v>
      </c>
      <c r="I5574" s="39"/>
      <c r="J5574" s="39" t="e">
        <f>VLOOKUP(A5574,'[1]2019.11'!$A:$B,2,0)</f>
        <v>#N/A</v>
      </c>
      <c r="X5574" s="39" t="e">
        <f>VLOOKUP(A5574,'[1]2019.30'!$A:$B,2,0)</f>
        <v>#N/A</v>
      </c>
      <c r="AJ5574" s="39" t="e">
        <f>VLOOKUP(A5574,[2]修订!$B:$C,2,0)</f>
        <v>#N/A</v>
      </c>
    </row>
    <row r="5575" s="41" customFormat="1" ht="24" spans="1:36">
      <c r="A5575" s="55">
        <v>331700085</v>
      </c>
      <c r="B5575" s="52" t="s">
        <v>9127</v>
      </c>
      <c r="C5575" s="52"/>
      <c r="D5575" s="52"/>
      <c r="E5575" s="56" t="s">
        <v>28</v>
      </c>
      <c r="F5575" s="56" t="s">
        <v>48</v>
      </c>
      <c r="G5575" s="52"/>
      <c r="H5575" s="57" t="s">
        <v>81</v>
      </c>
      <c r="I5575" s="39"/>
      <c r="J5575" s="39" t="e">
        <f>VLOOKUP(A5575,'[1]2019.11'!$A:$B,2,0)</f>
        <v>#N/A</v>
      </c>
      <c r="X5575" s="39" t="e">
        <f>VLOOKUP(A5575,'[1]2019.30'!$A:$B,2,0)</f>
        <v>#N/A</v>
      </c>
      <c r="AJ5575" s="39" t="e">
        <f>VLOOKUP(A5575,[2]修订!$B:$C,2,0)</f>
        <v>#N/A</v>
      </c>
    </row>
    <row r="5576" s="39" customFormat="1" spans="1:36">
      <c r="A5576" s="55">
        <v>34</v>
      </c>
      <c r="B5576" s="52" t="s">
        <v>9128</v>
      </c>
      <c r="C5576" s="52"/>
      <c r="D5576" s="52"/>
      <c r="E5576" s="56"/>
      <c r="F5576" s="56"/>
      <c r="G5576" s="52"/>
      <c r="H5576" s="47"/>
      <c r="I5576" s="44"/>
      <c r="J5576" s="39" t="e">
        <f>VLOOKUP(A5576,'[1]2019.11'!$A:$B,2,0)</f>
        <v>#N/A</v>
      </c>
      <c r="X5576" s="39" t="e">
        <f>VLOOKUP(A5576,'[1]2019.30'!$A:$B,2,0)</f>
        <v>#N/A</v>
      </c>
      <c r="AJ5576" s="39" t="e">
        <f>VLOOKUP(A5576,[2]修订!$B:$C,2,0)</f>
        <v>#N/A</v>
      </c>
    </row>
    <row r="5577" s="39" customFormat="1" spans="1:36">
      <c r="A5577" s="55"/>
      <c r="B5577" s="52" t="s">
        <v>9129</v>
      </c>
      <c r="C5577" s="52"/>
      <c r="D5577" s="52"/>
      <c r="E5577" s="52"/>
      <c r="F5577" s="52"/>
      <c r="G5577" s="52"/>
      <c r="H5577" s="47"/>
      <c r="I5577" s="44"/>
      <c r="J5577" s="39" t="e">
        <f>VLOOKUP(A5577,'[1]2019.11'!$A:$B,2,0)</f>
        <v>#N/A</v>
      </c>
      <c r="X5577" s="39" t="e">
        <f>VLOOKUP(A5577,'[1]2019.30'!$A:$B,2,0)</f>
        <v>#N/A</v>
      </c>
      <c r="AJ5577" s="39" t="e">
        <f>VLOOKUP(A5577,[2]修订!$B:$C,2,0)</f>
        <v>#N/A</v>
      </c>
    </row>
    <row r="5578" s="39" customFormat="1" spans="1:36">
      <c r="A5578" s="55">
        <v>3401</v>
      </c>
      <c r="B5578" s="52" t="s">
        <v>9130</v>
      </c>
      <c r="C5578" s="52"/>
      <c r="D5578" s="52"/>
      <c r="E5578" s="56"/>
      <c r="F5578" s="56"/>
      <c r="G5578" s="52"/>
      <c r="H5578" s="47"/>
      <c r="I5578" s="44"/>
      <c r="J5578" s="39" t="e">
        <f>VLOOKUP(A5578,'[1]2019.11'!$A:$B,2,0)</f>
        <v>#N/A</v>
      </c>
      <c r="X5578" s="39" t="e">
        <f>VLOOKUP(A5578,'[1]2019.30'!$A:$B,2,0)</f>
        <v>#N/A</v>
      </c>
      <c r="AJ5578" s="39" t="e">
        <f>VLOOKUP(A5578,[2]修订!$B:$C,2,0)</f>
        <v>#N/A</v>
      </c>
    </row>
    <row r="5579" s="39" customFormat="1" ht="36" spans="1:36">
      <c r="A5579" s="55">
        <v>340100001</v>
      </c>
      <c r="B5579" s="52" t="s">
        <v>9131</v>
      </c>
      <c r="C5579" s="52" t="s">
        <v>9132</v>
      </c>
      <c r="D5579" s="52"/>
      <c r="E5579" s="56" t="s">
        <v>9133</v>
      </c>
      <c r="F5579" s="62">
        <v>13</v>
      </c>
      <c r="G5579" s="52" t="s">
        <v>9134</v>
      </c>
      <c r="H5579" s="47" t="s">
        <v>96</v>
      </c>
      <c r="I5579" s="44"/>
      <c r="J5579" s="39" t="e">
        <f>VLOOKUP(A5579,'[1]2019.11'!$A:$B,2,0)</f>
        <v>#N/A</v>
      </c>
      <c r="X5579" s="39" t="e">
        <f>VLOOKUP(A5579,'[1]2019.30'!$A:$B,2,0)</f>
        <v>#N/A</v>
      </c>
      <c r="AJ5579" s="39" t="e">
        <f>VLOOKUP(A5579,[2]修订!$B:$C,2,0)</f>
        <v>#N/A</v>
      </c>
    </row>
    <row r="5580" s="39" customFormat="1" ht="24" spans="1:36">
      <c r="A5580" s="55">
        <v>340100002</v>
      </c>
      <c r="B5580" s="52" t="s">
        <v>9135</v>
      </c>
      <c r="C5580" s="52" t="s">
        <v>9136</v>
      </c>
      <c r="D5580" s="52"/>
      <c r="E5580" s="56" t="s">
        <v>9133</v>
      </c>
      <c r="F5580" s="62">
        <v>13</v>
      </c>
      <c r="G5580" s="52"/>
      <c r="H5580" s="47" t="s">
        <v>96</v>
      </c>
      <c r="I5580" s="44"/>
      <c r="J5580" s="39" t="e">
        <f>VLOOKUP(A5580,'[1]2019.11'!$A:$B,2,0)</f>
        <v>#N/A</v>
      </c>
      <c r="X5580" s="39" t="e">
        <f>VLOOKUP(A5580,'[1]2019.30'!$A:$B,2,0)</f>
        <v>#N/A</v>
      </c>
      <c r="AJ5580" s="39" t="e">
        <f>VLOOKUP(A5580,[2]修订!$B:$C,2,0)</f>
        <v>#N/A</v>
      </c>
    </row>
    <row r="5581" s="39" customFormat="1" spans="1:36">
      <c r="A5581" s="55">
        <v>340100003</v>
      </c>
      <c r="B5581" s="52" t="s">
        <v>9137</v>
      </c>
      <c r="C5581" s="52"/>
      <c r="D5581" s="52"/>
      <c r="E5581" s="56" t="s">
        <v>9133</v>
      </c>
      <c r="F5581" s="56">
        <v>10</v>
      </c>
      <c r="G5581" s="52"/>
      <c r="H5581" s="47"/>
      <c r="I5581" s="44"/>
      <c r="J5581" s="39" t="e">
        <f>VLOOKUP(A5581,'[1]2019.11'!$A:$B,2,0)</f>
        <v>#N/A</v>
      </c>
      <c r="X5581" s="39" t="e">
        <f>VLOOKUP(A5581,'[1]2019.30'!$A:$B,2,0)</f>
        <v>#N/A</v>
      </c>
      <c r="AJ5581" s="39" t="e">
        <f>VLOOKUP(A5581,[2]修订!$B:$C,2,0)</f>
        <v>#N/A</v>
      </c>
    </row>
    <row r="5582" s="39" customFormat="1" ht="36" spans="1:36">
      <c r="A5582" s="55">
        <v>340100004</v>
      </c>
      <c r="B5582" s="52" t="s">
        <v>9138</v>
      </c>
      <c r="C5582" s="52" t="s">
        <v>9139</v>
      </c>
      <c r="D5582" s="52"/>
      <c r="E5582" s="56" t="s">
        <v>9133</v>
      </c>
      <c r="F5582" s="56">
        <v>10</v>
      </c>
      <c r="G5582" s="52"/>
      <c r="H5582" s="47"/>
      <c r="I5582" s="44"/>
      <c r="J5582" s="39" t="e">
        <f>VLOOKUP(A5582,'[1]2019.11'!$A:$B,2,0)</f>
        <v>#N/A</v>
      </c>
      <c r="X5582" s="39" t="e">
        <f>VLOOKUP(A5582,'[1]2019.30'!$A:$B,2,0)</f>
        <v>#N/A</v>
      </c>
      <c r="AJ5582" s="39" t="e">
        <f>VLOOKUP(A5582,[2]修订!$B:$C,2,0)</f>
        <v>#N/A</v>
      </c>
    </row>
    <row r="5583" s="39" customFormat="1" spans="1:36">
      <c r="A5583" s="55">
        <v>340100005</v>
      </c>
      <c r="B5583" s="52" t="s">
        <v>9140</v>
      </c>
      <c r="C5583" s="52" t="s">
        <v>9141</v>
      </c>
      <c r="D5583" s="52"/>
      <c r="E5583" s="56" t="s">
        <v>9133</v>
      </c>
      <c r="F5583" s="56">
        <v>18</v>
      </c>
      <c r="G5583" s="52"/>
      <c r="H5583" s="47" t="s">
        <v>96</v>
      </c>
      <c r="I5583" s="44"/>
      <c r="J5583" s="39" t="e">
        <f>VLOOKUP(A5583,'[1]2019.11'!$A:$B,2,0)</f>
        <v>#N/A</v>
      </c>
      <c r="X5583" s="39" t="e">
        <f>VLOOKUP(A5583,'[1]2019.30'!$A:$B,2,0)</f>
        <v>#N/A</v>
      </c>
      <c r="AJ5583" s="39" t="e">
        <f>VLOOKUP(A5583,[2]修订!$B:$C,2,0)</f>
        <v>#N/A</v>
      </c>
    </row>
    <row r="5584" s="39" customFormat="1" spans="1:36">
      <c r="A5584" s="55">
        <v>340100006</v>
      </c>
      <c r="B5584" s="52" t="s">
        <v>9142</v>
      </c>
      <c r="C5584" s="52" t="s">
        <v>9143</v>
      </c>
      <c r="D5584" s="52"/>
      <c r="E5584" s="56" t="s">
        <v>9133</v>
      </c>
      <c r="F5584" s="56">
        <v>13</v>
      </c>
      <c r="G5584" s="52"/>
      <c r="H5584" s="47"/>
      <c r="I5584" s="44"/>
      <c r="J5584" s="39" t="e">
        <f>VLOOKUP(A5584,'[1]2019.11'!$A:$B,2,0)</f>
        <v>#N/A</v>
      </c>
      <c r="X5584" s="39" t="e">
        <f>VLOOKUP(A5584,'[1]2019.30'!$A:$B,2,0)</f>
        <v>#N/A</v>
      </c>
      <c r="AJ5584" s="39" t="e">
        <f>VLOOKUP(A5584,[2]修订!$B:$C,2,0)</f>
        <v>#N/A</v>
      </c>
    </row>
    <row r="5585" s="39" customFormat="1" ht="36" spans="1:36">
      <c r="A5585" s="55">
        <v>340100007</v>
      </c>
      <c r="B5585" s="52" t="s">
        <v>9144</v>
      </c>
      <c r="C5585" s="52" t="s">
        <v>9145</v>
      </c>
      <c r="D5585" s="52"/>
      <c r="E5585" s="56" t="s">
        <v>9146</v>
      </c>
      <c r="F5585" s="56">
        <v>17</v>
      </c>
      <c r="G5585" s="52"/>
      <c r="H5585" s="47"/>
      <c r="I5585" s="44"/>
      <c r="J5585" s="39" t="e">
        <f>VLOOKUP(A5585,'[1]2019.11'!$A:$B,2,0)</f>
        <v>#N/A</v>
      </c>
      <c r="X5585" s="39" t="e">
        <f>VLOOKUP(A5585,'[1]2019.30'!$A:$B,2,0)</f>
        <v>#N/A</v>
      </c>
      <c r="AJ5585" s="39" t="e">
        <f>VLOOKUP(A5585,[2]修订!$B:$C,2,0)</f>
        <v>#N/A</v>
      </c>
    </row>
    <row r="5586" s="39" customFormat="1" ht="36" spans="1:36">
      <c r="A5586" s="55">
        <v>340100008</v>
      </c>
      <c r="B5586" s="52" t="s">
        <v>9147</v>
      </c>
      <c r="C5586" s="52" t="s">
        <v>9148</v>
      </c>
      <c r="D5586" s="52"/>
      <c r="E5586" s="56" t="s">
        <v>561</v>
      </c>
      <c r="F5586" s="56">
        <v>13</v>
      </c>
      <c r="G5586" s="52"/>
      <c r="H5586" s="47"/>
      <c r="I5586" s="44"/>
      <c r="J5586" s="39" t="e">
        <f>VLOOKUP(A5586,'[1]2019.11'!$A:$B,2,0)</f>
        <v>#N/A</v>
      </c>
      <c r="X5586" s="39" t="e">
        <f>VLOOKUP(A5586,'[1]2019.30'!$A:$B,2,0)</f>
        <v>#N/A</v>
      </c>
      <c r="AJ5586" s="39" t="e">
        <f>VLOOKUP(A5586,[2]修订!$B:$C,2,0)</f>
        <v>#N/A</v>
      </c>
    </row>
    <row r="5587" s="39" customFormat="1" ht="60" spans="1:36">
      <c r="A5587" s="55">
        <v>340100009</v>
      </c>
      <c r="B5587" s="52" t="s">
        <v>9149</v>
      </c>
      <c r="C5587" s="52" t="s">
        <v>9150</v>
      </c>
      <c r="D5587" s="52"/>
      <c r="E5587" s="56" t="s">
        <v>561</v>
      </c>
      <c r="F5587" s="62">
        <v>20</v>
      </c>
      <c r="G5587" s="52"/>
      <c r="H5587" s="47" t="s">
        <v>96</v>
      </c>
      <c r="I5587" s="44"/>
      <c r="J5587" s="39" t="e">
        <f>VLOOKUP(A5587,'[1]2019.11'!$A:$B,2,0)</f>
        <v>#N/A</v>
      </c>
      <c r="X5587" s="39" t="e">
        <f>VLOOKUP(A5587,'[1]2019.30'!$A:$B,2,0)</f>
        <v>#N/A</v>
      </c>
      <c r="AJ5587" s="39" t="e">
        <f>VLOOKUP(A5587,[2]修订!$B:$C,2,0)</f>
        <v>#N/A</v>
      </c>
    </row>
    <row r="5588" s="39" customFormat="1" ht="48" spans="1:36">
      <c r="A5588" s="55">
        <v>340100010</v>
      </c>
      <c r="B5588" s="52" t="s">
        <v>9151</v>
      </c>
      <c r="C5588" s="52" t="s">
        <v>9152</v>
      </c>
      <c r="D5588" s="52"/>
      <c r="E5588" s="56" t="s">
        <v>561</v>
      </c>
      <c r="F5588" s="62">
        <v>18</v>
      </c>
      <c r="G5588" s="52"/>
      <c r="H5588" s="47" t="s">
        <v>96</v>
      </c>
      <c r="I5588" s="44"/>
      <c r="J5588" s="39" t="e">
        <f>VLOOKUP(A5588,'[1]2019.11'!$A:$B,2,0)</f>
        <v>#N/A</v>
      </c>
      <c r="X5588" s="39" t="e">
        <f>VLOOKUP(A5588,'[1]2019.30'!$A:$B,2,0)</f>
        <v>#N/A</v>
      </c>
      <c r="AJ5588" s="39" t="e">
        <f>VLOOKUP(A5588,[2]修订!$B:$C,2,0)</f>
        <v>#N/A</v>
      </c>
    </row>
    <row r="5589" s="39" customFormat="1" spans="1:36">
      <c r="A5589" s="55">
        <v>340100011</v>
      </c>
      <c r="B5589" s="52" t="s">
        <v>9153</v>
      </c>
      <c r="C5589" s="52"/>
      <c r="D5589" s="52"/>
      <c r="E5589" s="56" t="s">
        <v>9154</v>
      </c>
      <c r="F5589" s="56">
        <v>10</v>
      </c>
      <c r="G5589" s="52"/>
      <c r="H5589" s="47"/>
      <c r="I5589" s="44"/>
      <c r="J5589" s="39" t="e">
        <f>VLOOKUP(A5589,'[1]2019.11'!$A:$B,2,0)</f>
        <v>#N/A</v>
      </c>
      <c r="X5589" s="39" t="e">
        <f>VLOOKUP(A5589,'[1]2019.30'!$A:$B,2,0)</f>
        <v>#N/A</v>
      </c>
      <c r="AJ5589" s="39" t="e">
        <f>VLOOKUP(A5589,[2]修订!$B:$C,2,0)</f>
        <v>#N/A</v>
      </c>
    </row>
    <row r="5590" s="39" customFormat="1" ht="36" spans="1:36">
      <c r="A5590" s="55">
        <v>340100012</v>
      </c>
      <c r="B5590" s="52" t="s">
        <v>9155</v>
      </c>
      <c r="C5590" s="52" t="s">
        <v>9156</v>
      </c>
      <c r="D5590" s="52"/>
      <c r="E5590" s="56" t="s">
        <v>561</v>
      </c>
      <c r="F5590" s="56">
        <v>10</v>
      </c>
      <c r="G5590" s="52"/>
      <c r="H5590" s="47"/>
      <c r="I5590" s="44"/>
      <c r="J5590" s="39" t="e">
        <f>VLOOKUP(A5590,'[1]2019.11'!$A:$B,2,0)</f>
        <v>#N/A</v>
      </c>
      <c r="X5590" s="39" t="e">
        <f>VLOOKUP(A5590,'[1]2019.30'!$A:$B,2,0)</f>
        <v>#N/A</v>
      </c>
      <c r="AJ5590" s="39" t="e">
        <f>VLOOKUP(A5590,[2]修订!$B:$C,2,0)</f>
        <v>#N/A</v>
      </c>
    </row>
    <row r="5591" s="39" customFormat="1" ht="24" spans="1:36">
      <c r="A5591" s="55">
        <v>340100013</v>
      </c>
      <c r="B5591" s="52" t="s">
        <v>9157</v>
      </c>
      <c r="C5591" s="52" t="s">
        <v>9158</v>
      </c>
      <c r="D5591" s="52"/>
      <c r="E5591" s="56" t="s">
        <v>561</v>
      </c>
      <c r="F5591" s="56">
        <v>12</v>
      </c>
      <c r="G5591" s="52"/>
      <c r="H5591" s="47"/>
      <c r="I5591" s="44"/>
      <c r="J5591" s="39" t="e">
        <f>VLOOKUP(A5591,'[1]2019.11'!$A:$B,2,0)</f>
        <v>#N/A</v>
      </c>
      <c r="X5591" s="39" t="e">
        <f>VLOOKUP(A5591,'[1]2019.30'!$A:$B,2,0)</f>
        <v>#N/A</v>
      </c>
      <c r="AJ5591" s="39" t="e">
        <f>VLOOKUP(A5591,[2]修订!$B:$C,2,0)</f>
        <v>#N/A</v>
      </c>
    </row>
    <row r="5592" s="39" customFormat="1" spans="1:36">
      <c r="A5592" s="55">
        <v>340100014</v>
      </c>
      <c r="B5592" s="52" t="s">
        <v>9159</v>
      </c>
      <c r="C5592" s="52" t="s">
        <v>9160</v>
      </c>
      <c r="D5592" s="52"/>
      <c r="E5592" s="56" t="s">
        <v>28</v>
      </c>
      <c r="F5592" s="62">
        <v>26</v>
      </c>
      <c r="G5592" s="52"/>
      <c r="H5592" s="47" t="s">
        <v>96</v>
      </c>
      <c r="I5592" s="44"/>
      <c r="J5592" s="39" t="e">
        <f>VLOOKUP(A5592,'[1]2019.11'!$A:$B,2,0)</f>
        <v>#N/A</v>
      </c>
      <c r="X5592" s="39" t="e">
        <f>VLOOKUP(A5592,'[1]2019.30'!$A:$B,2,0)</f>
        <v>#N/A</v>
      </c>
      <c r="AJ5592" s="39" t="e">
        <f>VLOOKUP(A5592,[2]修订!$B:$C,2,0)</f>
        <v>#N/A</v>
      </c>
    </row>
    <row r="5593" s="39" customFormat="1" spans="1:36">
      <c r="A5593" s="55">
        <v>340100015</v>
      </c>
      <c r="B5593" s="52" t="s">
        <v>9161</v>
      </c>
      <c r="C5593" s="52" t="s">
        <v>9162</v>
      </c>
      <c r="D5593" s="52"/>
      <c r="E5593" s="56" t="s">
        <v>9163</v>
      </c>
      <c r="F5593" s="56">
        <v>10</v>
      </c>
      <c r="G5593" s="52"/>
      <c r="H5593" s="47"/>
      <c r="I5593" s="44"/>
      <c r="J5593" s="39" t="e">
        <f>VLOOKUP(A5593,'[1]2019.11'!$A:$B,2,0)</f>
        <v>#N/A</v>
      </c>
      <c r="X5593" s="39" t="e">
        <f>VLOOKUP(A5593,'[1]2019.30'!$A:$B,2,0)</f>
        <v>#N/A</v>
      </c>
      <c r="AJ5593" s="39" t="e">
        <f>VLOOKUP(A5593,[2]修订!$B:$C,2,0)</f>
        <v>#N/A</v>
      </c>
    </row>
    <row r="5594" s="39" customFormat="1" spans="1:36">
      <c r="A5594" s="55">
        <v>340100016</v>
      </c>
      <c r="B5594" s="52" t="s">
        <v>9164</v>
      </c>
      <c r="C5594" s="52"/>
      <c r="D5594" s="52"/>
      <c r="E5594" s="56" t="s">
        <v>9165</v>
      </c>
      <c r="F5594" s="56">
        <v>15</v>
      </c>
      <c r="G5594" s="52"/>
      <c r="H5594" s="47"/>
      <c r="I5594" s="44"/>
      <c r="J5594" s="39" t="e">
        <f>VLOOKUP(A5594,'[1]2019.11'!$A:$B,2,0)</f>
        <v>#N/A</v>
      </c>
      <c r="X5594" s="39" t="e">
        <f>VLOOKUP(A5594,'[1]2019.30'!$A:$B,2,0)</f>
        <v>#N/A</v>
      </c>
      <c r="AJ5594" s="39" t="e">
        <f>VLOOKUP(A5594,[2]修订!$B:$C,2,0)</f>
        <v>#N/A</v>
      </c>
    </row>
    <row r="5595" s="39" customFormat="1" ht="24" spans="1:36">
      <c r="A5595" s="55">
        <v>340100017</v>
      </c>
      <c r="B5595" s="52" t="s">
        <v>9166</v>
      </c>
      <c r="C5595" s="52" t="s">
        <v>9167</v>
      </c>
      <c r="D5595" s="52"/>
      <c r="E5595" s="56" t="s">
        <v>9154</v>
      </c>
      <c r="F5595" s="62">
        <v>20</v>
      </c>
      <c r="G5595" s="52" t="s">
        <v>9168</v>
      </c>
      <c r="H5595" s="47" t="s">
        <v>96</v>
      </c>
      <c r="I5595" s="44"/>
      <c r="J5595" s="39" t="e">
        <f>VLOOKUP(A5595,'[1]2019.11'!$A:$B,2,0)</f>
        <v>#N/A</v>
      </c>
      <c r="X5595" s="39" t="e">
        <f>VLOOKUP(A5595,'[1]2019.30'!$A:$B,2,0)</f>
        <v>#N/A</v>
      </c>
      <c r="AJ5595" s="39" t="e">
        <f>VLOOKUP(A5595,[2]修订!$B:$C,2,0)</f>
        <v>#N/A</v>
      </c>
    </row>
    <row r="5596" s="39" customFormat="1" ht="24" spans="1:36">
      <c r="A5596" s="55">
        <v>340100018</v>
      </c>
      <c r="B5596" s="52" t="s">
        <v>9169</v>
      </c>
      <c r="C5596" s="52" t="s">
        <v>9170</v>
      </c>
      <c r="D5596" s="52"/>
      <c r="E5596" s="56" t="s">
        <v>28</v>
      </c>
      <c r="F5596" s="62">
        <v>40</v>
      </c>
      <c r="G5596" s="52"/>
      <c r="H5596" s="47" t="s">
        <v>96</v>
      </c>
      <c r="I5596" s="44"/>
      <c r="J5596" s="39" t="e">
        <f>VLOOKUP(A5596,'[1]2019.11'!$A:$B,2,0)</f>
        <v>#N/A</v>
      </c>
      <c r="X5596" s="39" t="e">
        <f>VLOOKUP(A5596,'[1]2019.30'!$A:$B,2,0)</f>
        <v>#N/A</v>
      </c>
      <c r="AJ5596" s="39" t="e">
        <f>VLOOKUP(A5596,[2]修订!$B:$C,2,0)</f>
        <v>#N/A</v>
      </c>
    </row>
    <row r="5597" s="39" customFormat="1" ht="36" spans="1:36">
      <c r="A5597" s="55">
        <v>340100019</v>
      </c>
      <c r="B5597" s="52" t="s">
        <v>9171</v>
      </c>
      <c r="C5597" s="52" t="s">
        <v>9172</v>
      </c>
      <c r="D5597" s="52"/>
      <c r="E5597" s="56" t="s">
        <v>9173</v>
      </c>
      <c r="F5597" s="56">
        <v>14</v>
      </c>
      <c r="G5597" s="52"/>
      <c r="H5597" s="47" t="s">
        <v>96</v>
      </c>
      <c r="I5597" s="44"/>
      <c r="J5597" s="39" t="e">
        <f>VLOOKUP(A5597,'[1]2019.11'!$A:$B,2,0)</f>
        <v>#N/A</v>
      </c>
      <c r="X5597" s="39" t="e">
        <f>VLOOKUP(A5597,'[1]2019.30'!$A:$B,2,0)</f>
        <v>#N/A</v>
      </c>
      <c r="AJ5597" s="39" t="e">
        <f>VLOOKUP(A5597,[2]修订!$B:$C,2,0)</f>
        <v>#N/A</v>
      </c>
    </row>
    <row r="5598" s="39" customFormat="1" ht="24" spans="1:36">
      <c r="A5598" s="55">
        <v>340100020</v>
      </c>
      <c r="B5598" s="52" t="s">
        <v>9174</v>
      </c>
      <c r="C5598" s="52" t="s">
        <v>9175</v>
      </c>
      <c r="D5598" s="52"/>
      <c r="E5598" s="56" t="s">
        <v>9173</v>
      </c>
      <c r="F5598" s="56">
        <v>32</v>
      </c>
      <c r="G5598" s="52"/>
      <c r="H5598" s="47" t="s">
        <v>96</v>
      </c>
      <c r="I5598" s="44"/>
      <c r="J5598" s="39" t="e">
        <f>VLOOKUP(A5598,'[1]2019.11'!$A:$B,2,0)</f>
        <v>#N/A</v>
      </c>
      <c r="X5598" s="39" t="e">
        <f>VLOOKUP(A5598,'[1]2019.30'!$A:$B,2,0)</f>
        <v>#N/A</v>
      </c>
      <c r="AJ5598" s="39" t="e">
        <f>VLOOKUP(A5598,[2]修订!$B:$C,2,0)</f>
        <v>#N/A</v>
      </c>
    </row>
    <row r="5599" s="39" customFormat="1" spans="1:36">
      <c r="A5599" s="55">
        <v>340100021</v>
      </c>
      <c r="B5599" s="52" t="s">
        <v>9176</v>
      </c>
      <c r="C5599" s="52" t="s">
        <v>9177</v>
      </c>
      <c r="D5599" s="52"/>
      <c r="E5599" s="56" t="s">
        <v>561</v>
      </c>
      <c r="F5599" s="56">
        <v>18</v>
      </c>
      <c r="G5599" s="52"/>
      <c r="H5599" s="47" t="s">
        <v>96</v>
      </c>
      <c r="I5599" s="44"/>
      <c r="J5599" s="39" t="e">
        <f>VLOOKUP(A5599,'[1]2019.11'!$A:$B,2,0)</f>
        <v>#N/A</v>
      </c>
      <c r="X5599" s="39" t="e">
        <f>VLOOKUP(A5599,'[1]2019.30'!$A:$B,2,0)</f>
        <v>#N/A</v>
      </c>
      <c r="AJ5599" s="39" t="e">
        <f>VLOOKUP(A5599,[2]修订!$B:$C,2,0)</f>
        <v>#N/A</v>
      </c>
    </row>
    <row r="5600" s="39" customFormat="1" ht="24" spans="1:36">
      <c r="A5600" s="55">
        <v>340100022</v>
      </c>
      <c r="B5600" s="52" t="s">
        <v>9178</v>
      </c>
      <c r="C5600" s="52" t="s">
        <v>9179</v>
      </c>
      <c r="D5600" s="52"/>
      <c r="E5600" s="56" t="s">
        <v>561</v>
      </c>
      <c r="F5600" s="56" t="s">
        <v>48</v>
      </c>
      <c r="G5600" s="52" t="s">
        <v>9180</v>
      </c>
      <c r="H5600" s="47" t="s">
        <v>78</v>
      </c>
      <c r="I5600" s="44">
        <v>15</v>
      </c>
      <c r="J5600" s="39" t="e">
        <f>VLOOKUP(A5600,'[1]2019.11'!$A:$B,2,0)</f>
        <v>#N/A</v>
      </c>
      <c r="X5600" s="39" t="e">
        <f>VLOOKUP(A5600,'[1]2019.30'!$A:$B,2,0)</f>
        <v>#N/A</v>
      </c>
      <c r="AJ5600" s="39" t="e">
        <f>VLOOKUP(A5600,[2]修订!$B:$C,2,0)</f>
        <v>#N/A</v>
      </c>
    </row>
    <row r="5601" s="39" customFormat="1" ht="24" spans="1:36">
      <c r="A5601" s="55">
        <v>340100023</v>
      </c>
      <c r="B5601" s="52" t="s">
        <v>9181</v>
      </c>
      <c r="C5601" s="52" t="s">
        <v>9182</v>
      </c>
      <c r="D5601" s="52"/>
      <c r="E5601" s="56" t="s">
        <v>28</v>
      </c>
      <c r="F5601" s="56">
        <v>15</v>
      </c>
      <c r="G5601" s="52" t="s">
        <v>9183</v>
      </c>
      <c r="H5601" s="47"/>
      <c r="I5601" s="44"/>
      <c r="J5601" s="39" t="e">
        <f>VLOOKUP(A5601,'[1]2019.11'!$A:$B,2,0)</f>
        <v>#N/A</v>
      </c>
      <c r="X5601" s="39" t="e">
        <f>VLOOKUP(A5601,'[1]2019.30'!$A:$B,2,0)</f>
        <v>#N/A</v>
      </c>
      <c r="AJ5601" s="39" t="e">
        <f>VLOOKUP(A5601,[2]修订!$B:$C,2,0)</f>
        <v>#N/A</v>
      </c>
    </row>
    <row r="5602" s="39" customFormat="1" spans="1:36">
      <c r="A5602" s="55">
        <v>340100024</v>
      </c>
      <c r="B5602" s="52" t="s">
        <v>9184</v>
      </c>
      <c r="C5602" s="52" t="s">
        <v>9185</v>
      </c>
      <c r="D5602" s="52"/>
      <c r="E5602" s="56" t="s">
        <v>561</v>
      </c>
      <c r="F5602" s="56">
        <v>23</v>
      </c>
      <c r="G5602" s="52"/>
      <c r="H5602" s="47" t="s">
        <v>96</v>
      </c>
      <c r="I5602" s="44"/>
      <c r="J5602" s="39" t="e">
        <f>VLOOKUP(A5602,'[1]2019.11'!$A:$B,2,0)</f>
        <v>#N/A</v>
      </c>
      <c r="X5602" s="39" t="e">
        <f>VLOOKUP(A5602,'[1]2019.30'!$A:$B,2,0)</f>
        <v>#N/A</v>
      </c>
      <c r="AJ5602" s="39" t="e">
        <f>VLOOKUP(A5602,[2]修订!$B:$C,2,0)</f>
        <v>#N/A</v>
      </c>
    </row>
    <row r="5603" s="39" customFormat="1" ht="24" spans="1:36">
      <c r="A5603" s="55" t="s">
        <v>9186</v>
      </c>
      <c r="B5603" s="52" t="s">
        <v>9187</v>
      </c>
      <c r="C5603" s="52"/>
      <c r="D5603" s="52" t="s">
        <v>9188</v>
      </c>
      <c r="E5603" s="56" t="s">
        <v>155</v>
      </c>
      <c r="F5603" s="56" t="s">
        <v>48</v>
      </c>
      <c r="G5603" s="52"/>
      <c r="H5603" s="57" t="s">
        <v>404</v>
      </c>
      <c r="I5603" s="39" t="s">
        <v>9189</v>
      </c>
      <c r="J5603" s="39" t="e">
        <f>VLOOKUP(A5603,'[1]2019.11'!$A:$B,2,0)</f>
        <v>#N/A</v>
      </c>
      <c r="X5603" s="39" t="e">
        <f>VLOOKUP(A5603,'[1]2019.30'!$A:$B,2,0)</f>
        <v>#N/A</v>
      </c>
      <c r="AJ5603" s="39" t="e">
        <f>VLOOKUP(A5603,[2]修订!$B:$C,2,0)</f>
        <v>#N/A</v>
      </c>
    </row>
    <row r="5604" s="39" customFormat="1" spans="1:36">
      <c r="A5604" s="55">
        <v>340100025</v>
      </c>
      <c r="B5604" s="52" t="s">
        <v>9190</v>
      </c>
      <c r="C5604" s="52"/>
      <c r="D5604" s="52"/>
      <c r="E5604" s="56" t="s">
        <v>561</v>
      </c>
      <c r="F5604" s="56">
        <v>13</v>
      </c>
      <c r="G5604" s="52"/>
      <c r="H5604" s="47"/>
      <c r="I5604" s="44"/>
      <c r="J5604" s="39" t="e">
        <f>VLOOKUP(A5604,'[1]2019.11'!$A:$B,2,0)</f>
        <v>#N/A</v>
      </c>
      <c r="X5604" s="39" t="e">
        <f>VLOOKUP(A5604,'[1]2019.30'!$A:$B,2,0)</f>
        <v>#N/A</v>
      </c>
      <c r="AJ5604" s="39" t="e">
        <f>VLOOKUP(A5604,[2]修订!$B:$C,2,0)</f>
        <v>#N/A</v>
      </c>
    </row>
    <row r="5605" s="39" customFormat="1" spans="1:36">
      <c r="A5605" s="55">
        <v>340100026</v>
      </c>
      <c r="B5605" s="52" t="s">
        <v>9191</v>
      </c>
      <c r="C5605" s="52" t="s">
        <v>9192</v>
      </c>
      <c r="D5605" s="52"/>
      <c r="E5605" s="56" t="s">
        <v>28</v>
      </c>
      <c r="F5605" s="56">
        <v>10</v>
      </c>
      <c r="G5605" s="52"/>
      <c r="H5605" s="47"/>
      <c r="I5605" s="44"/>
      <c r="J5605" s="39" t="e">
        <f>VLOOKUP(A5605,'[1]2019.11'!$A:$B,2,0)</f>
        <v>#N/A</v>
      </c>
      <c r="X5605" s="39" t="e">
        <f>VLOOKUP(A5605,'[1]2019.30'!$A:$B,2,0)</f>
        <v>#N/A</v>
      </c>
      <c r="AJ5605" s="39" t="e">
        <f>VLOOKUP(A5605,[2]修订!$B:$C,2,0)</f>
        <v>#N/A</v>
      </c>
    </row>
    <row r="5606" s="39" customFormat="1" spans="1:36">
      <c r="A5606" s="55">
        <v>340100027</v>
      </c>
      <c r="B5606" s="52" t="s">
        <v>9193</v>
      </c>
      <c r="C5606" s="52"/>
      <c r="D5606" s="52"/>
      <c r="E5606" s="56" t="s">
        <v>561</v>
      </c>
      <c r="F5606" s="56">
        <v>13</v>
      </c>
      <c r="G5606" s="52"/>
      <c r="H5606" s="47" t="s">
        <v>96</v>
      </c>
      <c r="I5606" s="44"/>
      <c r="J5606" s="39" t="e">
        <f>VLOOKUP(A5606,'[1]2019.11'!$A:$B,2,0)</f>
        <v>#N/A</v>
      </c>
      <c r="X5606" s="39" t="e">
        <f>VLOOKUP(A5606,'[1]2019.30'!$A:$B,2,0)</f>
        <v>#N/A</v>
      </c>
      <c r="AJ5606" s="39" t="e">
        <f>VLOOKUP(A5606,[2]修订!$B:$C,2,0)</f>
        <v>#N/A</v>
      </c>
    </row>
    <row r="5607" s="39" customFormat="1" ht="54" spans="1:36">
      <c r="A5607" s="55">
        <v>340100028</v>
      </c>
      <c r="B5607" s="52" t="s">
        <v>9194</v>
      </c>
      <c r="C5607" s="52"/>
      <c r="D5607" s="52"/>
      <c r="E5607" s="56" t="s">
        <v>28</v>
      </c>
      <c r="F5607" s="56">
        <v>120</v>
      </c>
      <c r="G5607" s="52"/>
      <c r="H5607" s="47" t="s">
        <v>208</v>
      </c>
      <c r="I5607" s="44"/>
      <c r="J5607" s="39" t="e">
        <f>VLOOKUP(A5607,'[1]2019.11'!$A:$B,2,0)</f>
        <v>#N/A</v>
      </c>
      <c r="X5607" s="39" t="e">
        <f>VLOOKUP(A5607,'[1]2019.30'!$A:$B,2,0)</f>
        <v>#N/A</v>
      </c>
      <c r="AJ5607" s="39" t="e">
        <f>VLOOKUP(A5607,[2]修订!$B:$C,2,0)</f>
        <v>#N/A</v>
      </c>
    </row>
    <row r="5608" s="41" customFormat="1" ht="24" spans="1:36">
      <c r="A5608" s="55">
        <v>340100029</v>
      </c>
      <c r="B5608" s="52" t="s">
        <v>9195</v>
      </c>
      <c r="C5608" s="52" t="s">
        <v>9196</v>
      </c>
      <c r="D5608" s="52"/>
      <c r="E5608" s="56" t="s">
        <v>617</v>
      </c>
      <c r="F5608" s="56" t="s">
        <v>48</v>
      </c>
      <c r="G5608" s="52" t="s">
        <v>9197</v>
      </c>
      <c r="H5608" s="77" t="s">
        <v>275</v>
      </c>
      <c r="I5608" s="41">
        <v>80</v>
      </c>
      <c r="J5608" s="39" t="e">
        <f>VLOOKUP(A5608,'[1]2019.11'!$A:$B,2,0)</f>
        <v>#N/A</v>
      </c>
      <c r="X5608" s="39" t="e">
        <f>VLOOKUP(A5608,'[1]2019.30'!$A:$B,2,0)</f>
        <v>#N/A</v>
      </c>
      <c r="AJ5608" s="39" t="e">
        <f>VLOOKUP(A5608,[2]修订!$B:$C,2,0)</f>
        <v>#N/A</v>
      </c>
    </row>
    <row r="5609" s="39" customFormat="1" spans="1:36">
      <c r="A5609" s="55">
        <v>3402</v>
      </c>
      <c r="B5609" s="52" t="s">
        <v>9198</v>
      </c>
      <c r="C5609" s="52"/>
      <c r="D5609" s="52"/>
      <c r="E5609" s="56"/>
      <c r="F5609" s="56"/>
      <c r="G5609" s="52"/>
      <c r="H5609" s="47"/>
      <c r="I5609" s="44"/>
      <c r="J5609" s="39" t="e">
        <f>VLOOKUP(A5609,'[1]2019.11'!$A:$B,2,0)</f>
        <v>#N/A</v>
      </c>
      <c r="X5609" s="39" t="e">
        <f>VLOOKUP(A5609,'[1]2019.30'!$A:$B,2,0)</f>
        <v>#N/A</v>
      </c>
      <c r="AJ5609" s="39" t="e">
        <f>VLOOKUP(A5609,[2]修订!$B:$C,2,0)</f>
        <v>#N/A</v>
      </c>
    </row>
    <row r="5610" s="39" customFormat="1" ht="27" spans="1:36">
      <c r="A5610" s="55">
        <v>340200001</v>
      </c>
      <c r="B5610" s="52" t="s">
        <v>9199</v>
      </c>
      <c r="C5610" s="52"/>
      <c r="D5610" s="52"/>
      <c r="E5610" s="56" t="s">
        <v>28</v>
      </c>
      <c r="F5610" s="56" t="s">
        <v>48</v>
      </c>
      <c r="G5610" s="52"/>
      <c r="H5610" s="47" t="s">
        <v>3406</v>
      </c>
      <c r="I5610" s="44">
        <v>20</v>
      </c>
      <c r="J5610" s="39" t="e">
        <f>VLOOKUP(A5610,'[1]2019.11'!$A:$B,2,0)</f>
        <v>#N/A</v>
      </c>
      <c r="X5610" s="39" t="e">
        <f>VLOOKUP(A5610,'[1]2019.30'!$A:$B,2,0)</f>
        <v>#N/A</v>
      </c>
      <c r="AJ5610" s="39" t="e">
        <f>VLOOKUP(A5610,[2]修订!$B:$C,2,0)</f>
        <v>#N/A</v>
      </c>
    </row>
    <row r="5611" s="39" customFormat="1" ht="27" spans="1:36">
      <c r="A5611" s="55">
        <v>340200002</v>
      </c>
      <c r="B5611" s="52" t="s">
        <v>9200</v>
      </c>
      <c r="C5611" s="52"/>
      <c r="D5611" s="52"/>
      <c r="E5611" s="56" t="s">
        <v>28</v>
      </c>
      <c r="F5611" s="56" t="s">
        <v>48</v>
      </c>
      <c r="G5611" s="52"/>
      <c r="H5611" s="47" t="s">
        <v>3406</v>
      </c>
      <c r="I5611" s="44">
        <v>45</v>
      </c>
      <c r="J5611" s="39" t="e">
        <f>VLOOKUP(A5611,'[1]2019.11'!$A:$B,2,0)</f>
        <v>#N/A</v>
      </c>
      <c r="X5611" s="39" t="e">
        <f>VLOOKUP(A5611,'[1]2019.30'!$A:$B,2,0)</f>
        <v>#N/A</v>
      </c>
      <c r="AJ5611" s="39" t="e">
        <f>VLOOKUP(A5611,[2]修订!$B:$C,2,0)</f>
        <v>#N/A</v>
      </c>
    </row>
    <row r="5612" s="39" customFormat="1" spans="1:36">
      <c r="A5612" s="55">
        <v>340200003</v>
      </c>
      <c r="B5612" s="52" t="s">
        <v>9201</v>
      </c>
      <c r="C5612" s="52"/>
      <c r="D5612" s="52"/>
      <c r="E5612" s="56" t="s">
        <v>28</v>
      </c>
      <c r="F5612" s="56">
        <v>20</v>
      </c>
      <c r="G5612" s="52"/>
      <c r="H5612" s="47"/>
      <c r="I5612" s="44"/>
      <c r="J5612" s="39" t="e">
        <f>VLOOKUP(A5612,'[1]2019.11'!$A:$B,2,0)</f>
        <v>#N/A</v>
      </c>
      <c r="X5612" s="39" t="e">
        <f>VLOOKUP(A5612,'[1]2019.30'!$A:$B,2,0)</f>
        <v>#N/A</v>
      </c>
      <c r="AJ5612" s="39" t="e">
        <f>VLOOKUP(A5612,[2]修订!$B:$C,2,0)</f>
        <v>#N/A</v>
      </c>
    </row>
    <row r="5613" s="39" customFormat="1" ht="27" spans="1:36">
      <c r="A5613" s="55">
        <v>340200004</v>
      </c>
      <c r="B5613" s="52" t="s">
        <v>9202</v>
      </c>
      <c r="C5613" s="52"/>
      <c r="D5613" s="52"/>
      <c r="E5613" s="56" t="s">
        <v>5420</v>
      </c>
      <c r="F5613" s="56" t="s">
        <v>48</v>
      </c>
      <c r="G5613" s="52"/>
      <c r="H5613" s="47" t="s">
        <v>3406</v>
      </c>
      <c r="I5613" s="44">
        <v>20</v>
      </c>
      <c r="J5613" s="39" t="e">
        <f>VLOOKUP(A5613,'[1]2019.11'!$A:$B,2,0)</f>
        <v>#N/A</v>
      </c>
      <c r="X5613" s="39" t="e">
        <f>VLOOKUP(A5613,'[1]2019.30'!$A:$B,2,0)</f>
        <v>#N/A</v>
      </c>
      <c r="AJ5613" s="39" t="e">
        <f>VLOOKUP(A5613,[2]修订!$B:$C,2,0)</f>
        <v>#N/A</v>
      </c>
    </row>
    <row r="5614" s="39" customFormat="1" ht="27" spans="1:36">
      <c r="A5614" s="55">
        <v>340200005</v>
      </c>
      <c r="B5614" s="52" t="s">
        <v>9203</v>
      </c>
      <c r="C5614" s="52" t="s">
        <v>9204</v>
      </c>
      <c r="D5614" s="52"/>
      <c r="E5614" s="56" t="s">
        <v>28</v>
      </c>
      <c r="F5614" s="56" t="s">
        <v>48</v>
      </c>
      <c r="G5614" s="52"/>
      <c r="H5614" s="47" t="s">
        <v>3406</v>
      </c>
      <c r="I5614" s="44">
        <v>20</v>
      </c>
      <c r="J5614" s="39" t="e">
        <f>VLOOKUP(A5614,'[1]2019.11'!$A:$B,2,0)</f>
        <v>#N/A</v>
      </c>
      <c r="X5614" s="39" t="e">
        <f>VLOOKUP(A5614,'[1]2019.30'!$A:$B,2,0)</f>
        <v>#N/A</v>
      </c>
      <c r="AJ5614" s="39" t="e">
        <f>VLOOKUP(A5614,[2]修订!$B:$C,2,0)</f>
        <v>#N/A</v>
      </c>
    </row>
    <row r="5615" s="39" customFormat="1" ht="27" spans="1:36">
      <c r="A5615" s="55">
        <v>340200006</v>
      </c>
      <c r="B5615" s="52" t="s">
        <v>9205</v>
      </c>
      <c r="C5615" s="52"/>
      <c r="D5615" s="52"/>
      <c r="E5615" s="56" t="s">
        <v>28</v>
      </c>
      <c r="F5615" s="56" t="s">
        <v>48</v>
      </c>
      <c r="G5615" s="52"/>
      <c r="H5615" s="47" t="s">
        <v>3406</v>
      </c>
      <c r="I5615" s="44">
        <v>35</v>
      </c>
      <c r="J5615" s="39" t="e">
        <f>VLOOKUP(A5615,'[1]2019.11'!$A:$B,2,0)</f>
        <v>#N/A</v>
      </c>
      <c r="X5615" s="39" t="e">
        <f>VLOOKUP(A5615,'[1]2019.30'!$A:$B,2,0)</f>
        <v>#N/A</v>
      </c>
      <c r="AJ5615" s="39" t="e">
        <f>VLOOKUP(A5615,[2]修订!$B:$C,2,0)</f>
        <v>#N/A</v>
      </c>
    </row>
    <row r="5616" s="39" customFormat="1" ht="27" spans="1:36">
      <c r="A5616" s="55">
        <v>340200007</v>
      </c>
      <c r="B5616" s="52" t="s">
        <v>9206</v>
      </c>
      <c r="C5616" s="52" t="s">
        <v>9207</v>
      </c>
      <c r="D5616" s="52"/>
      <c r="E5616" s="56" t="s">
        <v>28</v>
      </c>
      <c r="F5616" s="56" t="s">
        <v>48</v>
      </c>
      <c r="G5616" s="52"/>
      <c r="H5616" s="47" t="s">
        <v>3406</v>
      </c>
      <c r="I5616" s="44">
        <v>99</v>
      </c>
      <c r="J5616" s="39" t="e">
        <f>VLOOKUP(A5616,'[1]2019.11'!$A:$B,2,0)</f>
        <v>#N/A</v>
      </c>
      <c r="X5616" s="39" t="e">
        <f>VLOOKUP(A5616,'[1]2019.30'!$A:$B,2,0)</f>
        <v>#N/A</v>
      </c>
      <c r="AJ5616" s="39" t="e">
        <f>VLOOKUP(A5616,[2]修订!$B:$C,2,0)</f>
        <v>#N/A</v>
      </c>
    </row>
    <row r="5617" s="39" customFormat="1" ht="27" spans="1:36">
      <c r="A5617" s="55">
        <v>340200008</v>
      </c>
      <c r="B5617" s="52" t="s">
        <v>9208</v>
      </c>
      <c r="C5617" s="52" t="s">
        <v>9209</v>
      </c>
      <c r="D5617" s="52"/>
      <c r="E5617" s="56" t="s">
        <v>28</v>
      </c>
      <c r="F5617" s="56" t="s">
        <v>48</v>
      </c>
      <c r="G5617" s="52"/>
      <c r="H5617" s="47" t="s">
        <v>3406</v>
      </c>
      <c r="I5617" s="44">
        <v>33</v>
      </c>
      <c r="J5617" s="39" t="e">
        <f>VLOOKUP(A5617,'[1]2019.11'!$A:$B,2,0)</f>
        <v>#N/A</v>
      </c>
      <c r="X5617" s="39" t="e">
        <f>VLOOKUP(A5617,'[1]2019.30'!$A:$B,2,0)</f>
        <v>#N/A</v>
      </c>
      <c r="AJ5617" s="39" t="e">
        <f>VLOOKUP(A5617,[2]修订!$B:$C,2,0)</f>
        <v>#N/A</v>
      </c>
    </row>
    <row r="5618" s="39" customFormat="1" ht="27" spans="1:36">
      <c r="A5618" s="55">
        <v>340200009</v>
      </c>
      <c r="B5618" s="52" t="s">
        <v>9210</v>
      </c>
      <c r="C5618" s="52"/>
      <c r="D5618" s="52"/>
      <c r="E5618" s="56" t="s">
        <v>28</v>
      </c>
      <c r="F5618" s="56" t="s">
        <v>48</v>
      </c>
      <c r="G5618" s="52"/>
      <c r="H5618" s="47" t="s">
        <v>3406</v>
      </c>
      <c r="I5618" s="44">
        <v>35</v>
      </c>
      <c r="J5618" s="39" t="e">
        <f>VLOOKUP(A5618,'[1]2019.11'!$A:$B,2,0)</f>
        <v>#N/A</v>
      </c>
      <c r="X5618" s="39" t="e">
        <f>VLOOKUP(A5618,'[1]2019.30'!$A:$B,2,0)</f>
        <v>#N/A</v>
      </c>
      <c r="AJ5618" s="39" t="e">
        <f>VLOOKUP(A5618,[2]修订!$B:$C,2,0)</f>
        <v>#N/A</v>
      </c>
    </row>
    <row r="5619" s="39" customFormat="1" ht="27" spans="1:36">
      <c r="A5619" s="55">
        <v>340200010</v>
      </c>
      <c r="B5619" s="52" t="s">
        <v>9211</v>
      </c>
      <c r="C5619" s="52"/>
      <c r="D5619" s="52"/>
      <c r="E5619" s="56" t="s">
        <v>28</v>
      </c>
      <c r="F5619" s="56" t="s">
        <v>48</v>
      </c>
      <c r="G5619" s="52"/>
      <c r="H5619" s="47" t="s">
        <v>3406</v>
      </c>
      <c r="I5619" s="44">
        <v>35</v>
      </c>
      <c r="J5619" s="39" t="e">
        <f>VLOOKUP(A5619,'[1]2019.11'!$A:$B,2,0)</f>
        <v>#N/A</v>
      </c>
      <c r="X5619" s="39" t="e">
        <f>VLOOKUP(A5619,'[1]2019.30'!$A:$B,2,0)</f>
        <v>#N/A</v>
      </c>
      <c r="AJ5619" s="39" t="e">
        <f>VLOOKUP(A5619,[2]修订!$B:$C,2,0)</f>
        <v>#N/A</v>
      </c>
    </row>
    <row r="5620" s="39" customFormat="1" ht="27" spans="1:36">
      <c r="A5620" s="55">
        <v>340200011</v>
      </c>
      <c r="B5620" s="52" t="s">
        <v>9212</v>
      </c>
      <c r="C5620" s="52"/>
      <c r="D5620" s="52"/>
      <c r="E5620" s="56" t="s">
        <v>28</v>
      </c>
      <c r="F5620" s="56" t="s">
        <v>48</v>
      </c>
      <c r="G5620" s="52"/>
      <c r="H5620" s="47" t="s">
        <v>3406</v>
      </c>
      <c r="I5620" s="44">
        <v>35</v>
      </c>
      <c r="J5620" s="39" t="e">
        <f>VLOOKUP(A5620,'[1]2019.11'!$A:$B,2,0)</f>
        <v>#N/A</v>
      </c>
      <c r="X5620" s="39" t="e">
        <f>VLOOKUP(A5620,'[1]2019.30'!$A:$B,2,0)</f>
        <v>#N/A</v>
      </c>
      <c r="AJ5620" s="39" t="e">
        <f>VLOOKUP(A5620,[2]修订!$B:$C,2,0)</f>
        <v>#N/A</v>
      </c>
    </row>
    <row r="5621" s="39" customFormat="1" ht="27" spans="1:36">
      <c r="A5621" s="55">
        <v>340200012</v>
      </c>
      <c r="B5621" s="52" t="s">
        <v>9213</v>
      </c>
      <c r="C5621" s="52" t="s">
        <v>9214</v>
      </c>
      <c r="D5621" s="52"/>
      <c r="E5621" s="56" t="s">
        <v>28</v>
      </c>
      <c r="F5621" s="56" t="s">
        <v>48</v>
      </c>
      <c r="G5621" s="52"/>
      <c r="H5621" s="47" t="s">
        <v>3406</v>
      </c>
      <c r="I5621" s="44">
        <v>28</v>
      </c>
      <c r="J5621" s="39" t="e">
        <f>VLOOKUP(A5621,'[1]2019.11'!$A:$B,2,0)</f>
        <v>#N/A</v>
      </c>
      <c r="X5621" s="39" t="e">
        <f>VLOOKUP(A5621,'[1]2019.30'!$A:$B,2,0)</f>
        <v>#N/A</v>
      </c>
      <c r="AJ5621" s="39" t="e">
        <f>VLOOKUP(A5621,[2]修订!$B:$C,2,0)</f>
        <v>#N/A</v>
      </c>
    </row>
    <row r="5622" s="39" customFormat="1" ht="27" spans="1:36">
      <c r="A5622" s="55">
        <v>340200013</v>
      </c>
      <c r="B5622" s="52" t="s">
        <v>9215</v>
      </c>
      <c r="C5622" s="52" t="s">
        <v>9216</v>
      </c>
      <c r="D5622" s="52"/>
      <c r="E5622" s="56" t="s">
        <v>28</v>
      </c>
      <c r="F5622" s="56" t="s">
        <v>48</v>
      </c>
      <c r="G5622" s="52"/>
      <c r="H5622" s="47" t="s">
        <v>3406</v>
      </c>
      <c r="I5622" s="44">
        <v>35</v>
      </c>
      <c r="J5622" s="39" t="e">
        <f>VLOOKUP(A5622,'[1]2019.11'!$A:$B,2,0)</f>
        <v>#N/A</v>
      </c>
      <c r="X5622" s="39" t="e">
        <f>VLOOKUP(A5622,'[1]2019.30'!$A:$B,2,0)</f>
        <v>#N/A</v>
      </c>
      <c r="AJ5622" s="39" t="e">
        <f>VLOOKUP(A5622,[2]修订!$B:$C,2,0)</f>
        <v>#N/A</v>
      </c>
    </row>
    <row r="5623" s="39" customFormat="1" ht="27" spans="1:36">
      <c r="A5623" s="55">
        <v>340200014</v>
      </c>
      <c r="B5623" s="52" t="s">
        <v>9217</v>
      </c>
      <c r="C5623" s="52"/>
      <c r="D5623" s="52"/>
      <c r="E5623" s="56" t="s">
        <v>28</v>
      </c>
      <c r="F5623" s="56" t="s">
        <v>48</v>
      </c>
      <c r="G5623" s="52"/>
      <c r="H5623" s="47" t="s">
        <v>3406</v>
      </c>
      <c r="I5623" s="44">
        <v>35</v>
      </c>
      <c r="J5623" s="39" t="e">
        <f>VLOOKUP(A5623,'[1]2019.11'!$A:$B,2,0)</f>
        <v>#N/A</v>
      </c>
      <c r="X5623" s="39" t="e">
        <f>VLOOKUP(A5623,'[1]2019.30'!$A:$B,2,0)</f>
        <v>#N/A</v>
      </c>
      <c r="AJ5623" s="39" t="e">
        <f>VLOOKUP(A5623,[2]修订!$B:$C,2,0)</f>
        <v>#N/A</v>
      </c>
    </row>
    <row r="5624" s="39" customFormat="1" ht="27" spans="1:36">
      <c r="A5624" s="55">
        <v>340200015</v>
      </c>
      <c r="B5624" s="52" t="s">
        <v>9218</v>
      </c>
      <c r="C5624" s="52"/>
      <c r="D5624" s="52"/>
      <c r="E5624" s="56" t="s">
        <v>28</v>
      </c>
      <c r="F5624" s="56" t="s">
        <v>48</v>
      </c>
      <c r="G5624" s="52"/>
      <c r="H5624" s="47" t="s">
        <v>3406</v>
      </c>
      <c r="I5624" s="44">
        <v>35</v>
      </c>
      <c r="J5624" s="39" t="e">
        <f>VLOOKUP(A5624,'[1]2019.11'!$A:$B,2,0)</f>
        <v>#N/A</v>
      </c>
      <c r="X5624" s="39" t="e">
        <f>VLOOKUP(A5624,'[1]2019.30'!$A:$B,2,0)</f>
        <v>#N/A</v>
      </c>
      <c r="AJ5624" s="39" t="e">
        <f>VLOOKUP(A5624,[2]修订!$B:$C,2,0)</f>
        <v>#N/A</v>
      </c>
    </row>
    <row r="5625" s="39" customFormat="1" ht="27" spans="1:36">
      <c r="A5625" s="55">
        <v>340200016</v>
      </c>
      <c r="B5625" s="52" t="s">
        <v>9219</v>
      </c>
      <c r="C5625" s="52"/>
      <c r="D5625" s="52"/>
      <c r="E5625" s="56" t="s">
        <v>28</v>
      </c>
      <c r="F5625" s="56" t="s">
        <v>48</v>
      </c>
      <c r="G5625" s="52"/>
      <c r="H5625" s="47" t="s">
        <v>3406</v>
      </c>
      <c r="I5625" s="44">
        <v>32</v>
      </c>
      <c r="J5625" s="39" t="e">
        <f>VLOOKUP(A5625,'[1]2019.11'!$A:$B,2,0)</f>
        <v>#N/A</v>
      </c>
      <c r="X5625" s="39" t="e">
        <f>VLOOKUP(A5625,'[1]2019.30'!$A:$B,2,0)</f>
        <v>#N/A</v>
      </c>
      <c r="AJ5625" s="39" t="e">
        <f>VLOOKUP(A5625,[2]修订!$B:$C,2,0)</f>
        <v>#N/A</v>
      </c>
    </row>
    <row r="5626" s="39" customFormat="1" ht="27" spans="1:36">
      <c r="A5626" s="55">
        <v>340200017</v>
      </c>
      <c r="B5626" s="52" t="s">
        <v>9220</v>
      </c>
      <c r="C5626" s="52"/>
      <c r="D5626" s="52"/>
      <c r="E5626" s="56" t="s">
        <v>28</v>
      </c>
      <c r="F5626" s="56" t="s">
        <v>48</v>
      </c>
      <c r="G5626" s="52"/>
      <c r="H5626" s="47" t="s">
        <v>3406</v>
      </c>
      <c r="I5626" s="44">
        <v>43</v>
      </c>
      <c r="J5626" s="39" t="e">
        <f>VLOOKUP(A5626,'[1]2019.11'!$A:$B,2,0)</f>
        <v>#N/A</v>
      </c>
      <c r="X5626" s="39" t="e">
        <f>VLOOKUP(A5626,'[1]2019.30'!$A:$B,2,0)</f>
        <v>#N/A</v>
      </c>
      <c r="AJ5626" s="39" t="e">
        <f>VLOOKUP(A5626,[2]修订!$B:$C,2,0)</f>
        <v>#N/A</v>
      </c>
    </row>
    <row r="5627" s="39" customFormat="1" ht="27" spans="1:36">
      <c r="A5627" s="55">
        <v>340200018</v>
      </c>
      <c r="B5627" s="52" t="s">
        <v>9221</v>
      </c>
      <c r="C5627" s="52"/>
      <c r="D5627" s="52"/>
      <c r="E5627" s="56" t="s">
        <v>28</v>
      </c>
      <c r="F5627" s="56" t="s">
        <v>48</v>
      </c>
      <c r="G5627" s="52"/>
      <c r="H5627" s="47" t="s">
        <v>3406</v>
      </c>
      <c r="I5627" s="44">
        <v>43</v>
      </c>
      <c r="J5627" s="39" t="e">
        <f>VLOOKUP(A5627,'[1]2019.11'!$A:$B,2,0)</f>
        <v>#N/A</v>
      </c>
      <c r="X5627" s="39" t="e">
        <f>VLOOKUP(A5627,'[1]2019.30'!$A:$B,2,0)</f>
        <v>#N/A</v>
      </c>
      <c r="AJ5627" s="39" t="e">
        <f>VLOOKUP(A5627,[2]修订!$B:$C,2,0)</f>
        <v>#N/A</v>
      </c>
    </row>
    <row r="5628" s="39" customFormat="1" ht="27" spans="1:36">
      <c r="A5628" s="55">
        <v>340200019</v>
      </c>
      <c r="B5628" s="52" t="s">
        <v>9222</v>
      </c>
      <c r="C5628" s="52"/>
      <c r="D5628" s="52"/>
      <c r="E5628" s="56" t="s">
        <v>28</v>
      </c>
      <c r="F5628" s="56" t="s">
        <v>48</v>
      </c>
      <c r="G5628" s="52"/>
      <c r="H5628" s="47" t="s">
        <v>3406</v>
      </c>
      <c r="I5628" s="44">
        <v>110</v>
      </c>
      <c r="J5628" s="39" t="e">
        <f>VLOOKUP(A5628,'[1]2019.11'!$A:$B,2,0)</f>
        <v>#N/A</v>
      </c>
      <c r="X5628" s="39" t="e">
        <f>VLOOKUP(A5628,'[1]2019.30'!$A:$B,2,0)</f>
        <v>#N/A</v>
      </c>
      <c r="AJ5628" s="39" t="e">
        <f>VLOOKUP(A5628,[2]修订!$B:$C,2,0)</f>
        <v>#N/A</v>
      </c>
    </row>
    <row r="5629" s="39" customFormat="1" ht="36" spans="1:36">
      <c r="A5629" s="55">
        <v>340200020</v>
      </c>
      <c r="B5629" s="52" t="s">
        <v>9223</v>
      </c>
      <c r="C5629" s="52" t="s">
        <v>9224</v>
      </c>
      <c r="D5629" s="52"/>
      <c r="E5629" s="56" t="s">
        <v>9225</v>
      </c>
      <c r="F5629" s="56">
        <v>50</v>
      </c>
      <c r="G5629" s="52"/>
      <c r="H5629" s="47" t="s">
        <v>96</v>
      </c>
      <c r="I5629" s="44"/>
      <c r="J5629" s="39" t="e">
        <f>VLOOKUP(A5629,'[1]2019.11'!$A:$B,2,0)</f>
        <v>#N/A</v>
      </c>
      <c r="X5629" s="39" t="e">
        <f>VLOOKUP(A5629,'[1]2019.30'!$A:$B,2,0)</f>
        <v>#N/A</v>
      </c>
      <c r="AJ5629" s="39" t="e">
        <f>VLOOKUP(A5629,[2]修订!$B:$C,2,0)</f>
        <v>#N/A</v>
      </c>
    </row>
    <row r="5630" s="39" customFormat="1" spans="1:36">
      <c r="A5630" s="55">
        <v>340200021</v>
      </c>
      <c r="B5630" s="52" t="s">
        <v>9226</v>
      </c>
      <c r="C5630" s="52"/>
      <c r="D5630" s="52"/>
      <c r="E5630" s="56" t="s">
        <v>9227</v>
      </c>
      <c r="F5630" s="56">
        <v>24</v>
      </c>
      <c r="G5630" s="52"/>
      <c r="H5630" s="47"/>
      <c r="I5630" s="44"/>
      <c r="J5630" s="39" t="e">
        <f>VLOOKUP(A5630,'[1]2019.11'!$A:$B,2,0)</f>
        <v>#N/A</v>
      </c>
      <c r="X5630" s="39" t="e">
        <f>VLOOKUP(A5630,'[1]2019.30'!$A:$B,2,0)</f>
        <v>#N/A</v>
      </c>
      <c r="AJ5630" s="39" t="e">
        <f>VLOOKUP(A5630,[2]修订!$B:$C,2,0)</f>
        <v>#N/A</v>
      </c>
    </row>
    <row r="5631" s="39" customFormat="1" ht="27" spans="1:36">
      <c r="A5631" s="55">
        <v>340200022</v>
      </c>
      <c r="B5631" s="52" t="s">
        <v>9228</v>
      </c>
      <c r="C5631" s="52"/>
      <c r="D5631" s="52"/>
      <c r="E5631" s="56" t="s">
        <v>9225</v>
      </c>
      <c r="F5631" s="56" t="s">
        <v>48</v>
      </c>
      <c r="G5631" s="52"/>
      <c r="H5631" s="47" t="s">
        <v>3406</v>
      </c>
      <c r="I5631" s="44">
        <v>18</v>
      </c>
      <c r="J5631" s="39" t="e">
        <f>VLOOKUP(A5631,'[1]2019.11'!$A:$B,2,0)</f>
        <v>#N/A</v>
      </c>
      <c r="X5631" s="39" t="e">
        <f>VLOOKUP(A5631,'[1]2019.30'!$A:$B,2,0)</f>
        <v>#N/A</v>
      </c>
      <c r="AJ5631" s="39" t="e">
        <f>VLOOKUP(A5631,[2]修订!$B:$C,2,0)</f>
        <v>#N/A</v>
      </c>
    </row>
    <row r="5632" s="39" customFormat="1" ht="27" spans="1:36">
      <c r="A5632" s="55">
        <v>340200023</v>
      </c>
      <c r="B5632" s="52" t="s">
        <v>9229</v>
      </c>
      <c r="C5632" s="52"/>
      <c r="D5632" s="52"/>
      <c r="E5632" s="56" t="s">
        <v>9225</v>
      </c>
      <c r="F5632" s="56" t="s">
        <v>48</v>
      </c>
      <c r="G5632" s="52"/>
      <c r="H5632" s="47" t="s">
        <v>3406</v>
      </c>
      <c r="I5632" s="44">
        <v>22</v>
      </c>
      <c r="J5632" s="39" t="e">
        <f>VLOOKUP(A5632,'[1]2019.11'!$A:$B,2,0)</f>
        <v>#N/A</v>
      </c>
      <c r="X5632" s="39" t="e">
        <f>VLOOKUP(A5632,'[1]2019.30'!$A:$B,2,0)</f>
        <v>#N/A</v>
      </c>
      <c r="AJ5632" s="39" t="e">
        <f>VLOOKUP(A5632,[2]修订!$B:$C,2,0)</f>
        <v>#N/A</v>
      </c>
    </row>
    <row r="5633" s="39" customFormat="1" spans="1:36">
      <c r="A5633" s="55">
        <v>340200024</v>
      </c>
      <c r="B5633" s="52" t="s">
        <v>9230</v>
      </c>
      <c r="C5633" s="52"/>
      <c r="D5633" s="52"/>
      <c r="E5633" s="56" t="s">
        <v>28</v>
      </c>
      <c r="F5633" s="56">
        <v>26</v>
      </c>
      <c r="G5633" s="52"/>
      <c r="H5633" s="47" t="s">
        <v>96</v>
      </c>
      <c r="I5633" s="44"/>
      <c r="J5633" s="39" t="e">
        <f>VLOOKUP(A5633,'[1]2019.11'!$A:$B,2,0)</f>
        <v>#N/A</v>
      </c>
      <c r="X5633" s="39" t="e">
        <f>VLOOKUP(A5633,'[1]2019.30'!$A:$B,2,0)</f>
        <v>#N/A</v>
      </c>
      <c r="AJ5633" s="39" t="e">
        <f>VLOOKUP(A5633,[2]修订!$B:$C,2,0)</f>
        <v>#N/A</v>
      </c>
    </row>
    <row r="5634" s="39" customFormat="1" spans="1:36">
      <c r="A5634" s="55">
        <v>340200025</v>
      </c>
      <c r="B5634" s="52" t="s">
        <v>9231</v>
      </c>
      <c r="C5634" s="52"/>
      <c r="D5634" s="52" t="s">
        <v>9232</v>
      </c>
      <c r="E5634" s="56" t="s">
        <v>28</v>
      </c>
      <c r="F5634" s="56">
        <v>26</v>
      </c>
      <c r="G5634" s="52"/>
      <c r="H5634" s="47" t="s">
        <v>96</v>
      </c>
      <c r="I5634" s="44"/>
      <c r="J5634" s="39" t="e">
        <f>VLOOKUP(A5634,'[1]2019.11'!$A:$B,2,0)</f>
        <v>#N/A</v>
      </c>
      <c r="X5634" s="39" t="e">
        <f>VLOOKUP(A5634,'[1]2019.30'!$A:$B,2,0)</f>
        <v>#N/A</v>
      </c>
      <c r="AJ5634" s="39" t="e">
        <f>VLOOKUP(A5634,[2]修订!$B:$C,2,0)</f>
        <v>#N/A</v>
      </c>
    </row>
    <row r="5635" s="39" customFormat="1" spans="1:36">
      <c r="A5635" s="55">
        <v>340200026</v>
      </c>
      <c r="B5635" s="52" t="s">
        <v>9233</v>
      </c>
      <c r="C5635" s="52" t="s">
        <v>9234</v>
      </c>
      <c r="D5635" s="52"/>
      <c r="E5635" s="56" t="s">
        <v>28</v>
      </c>
      <c r="F5635" s="56">
        <v>30</v>
      </c>
      <c r="G5635" s="52"/>
      <c r="H5635" s="47" t="s">
        <v>96</v>
      </c>
      <c r="I5635" s="44"/>
      <c r="J5635" s="39" t="e">
        <f>VLOOKUP(A5635,'[1]2019.11'!$A:$B,2,0)</f>
        <v>#N/A</v>
      </c>
      <c r="X5635" s="39" t="e">
        <f>VLOOKUP(A5635,'[1]2019.30'!$A:$B,2,0)</f>
        <v>#N/A</v>
      </c>
      <c r="AJ5635" s="39" t="e">
        <f>VLOOKUP(A5635,[2]修订!$B:$C,2,0)</f>
        <v>#N/A</v>
      </c>
    </row>
    <row r="5636" s="39" customFormat="1" ht="27" spans="1:36">
      <c r="A5636" s="55">
        <v>340200027</v>
      </c>
      <c r="B5636" s="52" t="s">
        <v>9235</v>
      </c>
      <c r="C5636" s="52"/>
      <c r="D5636" s="52" t="s">
        <v>9236</v>
      </c>
      <c r="E5636" s="56" t="s">
        <v>28</v>
      </c>
      <c r="F5636" s="56" t="s">
        <v>48</v>
      </c>
      <c r="G5636" s="52"/>
      <c r="H5636" s="47" t="s">
        <v>3406</v>
      </c>
      <c r="I5636" s="44">
        <v>20</v>
      </c>
      <c r="J5636" s="39" t="e">
        <f>VLOOKUP(A5636,'[1]2019.11'!$A:$B,2,0)</f>
        <v>#N/A</v>
      </c>
      <c r="X5636" s="39" t="e">
        <f>VLOOKUP(A5636,'[1]2019.30'!$A:$B,2,0)</f>
        <v>#N/A</v>
      </c>
      <c r="AJ5636" s="39" t="e">
        <f>VLOOKUP(A5636,[2]修订!$B:$C,2,0)</f>
        <v>#N/A</v>
      </c>
    </row>
    <row r="5637" s="39" customFormat="1" ht="27" spans="1:36">
      <c r="A5637" s="55">
        <v>340200028</v>
      </c>
      <c r="B5637" s="52" t="s">
        <v>9237</v>
      </c>
      <c r="C5637" s="52"/>
      <c r="D5637" s="52"/>
      <c r="E5637" s="56" t="s">
        <v>9225</v>
      </c>
      <c r="F5637" s="56" t="s">
        <v>48</v>
      </c>
      <c r="G5637" s="52"/>
      <c r="H5637" s="47" t="s">
        <v>3406</v>
      </c>
      <c r="I5637" s="44">
        <v>20</v>
      </c>
      <c r="J5637" s="39" t="e">
        <f>VLOOKUP(A5637,'[1]2019.11'!$A:$B,2,0)</f>
        <v>#N/A</v>
      </c>
      <c r="X5637" s="39" t="e">
        <f>VLOOKUP(A5637,'[1]2019.30'!$A:$B,2,0)</f>
        <v>#N/A</v>
      </c>
      <c r="AJ5637" s="39" t="e">
        <f>VLOOKUP(A5637,[2]修订!$B:$C,2,0)</f>
        <v>#N/A</v>
      </c>
    </row>
    <row r="5638" s="39" customFormat="1" ht="27" spans="1:36">
      <c r="A5638" s="55">
        <v>340200029</v>
      </c>
      <c r="B5638" s="52" t="s">
        <v>9238</v>
      </c>
      <c r="C5638" s="52"/>
      <c r="D5638" s="52"/>
      <c r="E5638" s="56" t="s">
        <v>28</v>
      </c>
      <c r="F5638" s="56" t="s">
        <v>48</v>
      </c>
      <c r="G5638" s="52"/>
      <c r="H5638" s="47" t="s">
        <v>3406</v>
      </c>
      <c r="I5638" s="44">
        <v>55</v>
      </c>
      <c r="J5638" s="39" t="e">
        <f>VLOOKUP(A5638,'[1]2019.11'!$A:$B,2,0)</f>
        <v>#N/A</v>
      </c>
      <c r="X5638" s="39" t="e">
        <f>VLOOKUP(A5638,'[1]2019.30'!$A:$B,2,0)</f>
        <v>#N/A</v>
      </c>
      <c r="AJ5638" s="39" t="e">
        <f>VLOOKUP(A5638,[2]修订!$B:$C,2,0)</f>
        <v>#N/A</v>
      </c>
    </row>
    <row r="5639" s="39" customFormat="1" spans="1:36">
      <c r="A5639" s="55">
        <v>340200030</v>
      </c>
      <c r="B5639" s="52" t="s">
        <v>9239</v>
      </c>
      <c r="C5639" s="52"/>
      <c r="D5639" s="52"/>
      <c r="E5639" s="56" t="s">
        <v>28</v>
      </c>
      <c r="F5639" s="56">
        <v>38</v>
      </c>
      <c r="G5639" s="52"/>
      <c r="H5639" s="47" t="s">
        <v>96</v>
      </c>
      <c r="I5639" s="44"/>
      <c r="J5639" s="39" t="e">
        <f>VLOOKUP(A5639,'[1]2019.11'!$A:$B,2,0)</f>
        <v>#N/A</v>
      </c>
      <c r="X5639" s="39" t="e">
        <f>VLOOKUP(A5639,'[1]2019.30'!$A:$B,2,0)</f>
        <v>#N/A</v>
      </c>
      <c r="AJ5639" s="39" t="e">
        <f>VLOOKUP(A5639,[2]修订!$B:$C,2,0)</f>
        <v>#N/A</v>
      </c>
    </row>
    <row r="5640" s="39" customFormat="1" spans="1:36">
      <c r="A5640" s="55">
        <v>340200031</v>
      </c>
      <c r="B5640" s="52" t="s">
        <v>9240</v>
      </c>
      <c r="C5640" s="52" t="s">
        <v>9241</v>
      </c>
      <c r="D5640" s="52" t="s">
        <v>9242</v>
      </c>
      <c r="E5640" s="56" t="s">
        <v>9225</v>
      </c>
      <c r="F5640" s="56">
        <v>38</v>
      </c>
      <c r="G5640" s="52"/>
      <c r="H5640" s="47" t="s">
        <v>96</v>
      </c>
      <c r="I5640" s="44"/>
      <c r="J5640" s="39" t="e">
        <f>VLOOKUP(A5640,'[1]2019.11'!$A:$B,2,0)</f>
        <v>#N/A</v>
      </c>
      <c r="X5640" s="39" t="e">
        <f>VLOOKUP(A5640,'[1]2019.30'!$A:$B,2,0)</f>
        <v>#N/A</v>
      </c>
      <c r="AJ5640" s="39" t="e">
        <f>VLOOKUP(A5640,[2]修订!$B:$C,2,0)</f>
        <v>#N/A</v>
      </c>
    </row>
    <row r="5641" s="39" customFormat="1" ht="27" spans="1:36">
      <c r="A5641" s="55">
        <v>340200032</v>
      </c>
      <c r="B5641" s="52" t="s">
        <v>9243</v>
      </c>
      <c r="C5641" s="52"/>
      <c r="D5641" s="52"/>
      <c r="E5641" s="56" t="s">
        <v>9225</v>
      </c>
      <c r="F5641" s="56" t="s">
        <v>48</v>
      </c>
      <c r="G5641" s="52"/>
      <c r="H5641" s="47" t="s">
        <v>3406</v>
      </c>
      <c r="I5641" s="44">
        <v>30</v>
      </c>
      <c r="J5641" s="39" t="e">
        <f>VLOOKUP(A5641,'[1]2019.11'!$A:$B,2,0)</f>
        <v>#N/A</v>
      </c>
      <c r="X5641" s="39" t="e">
        <f>VLOOKUP(A5641,'[1]2019.30'!$A:$B,2,0)</f>
        <v>#N/A</v>
      </c>
      <c r="AJ5641" s="39" t="e">
        <f>VLOOKUP(A5641,[2]修订!$B:$C,2,0)</f>
        <v>#N/A</v>
      </c>
    </row>
    <row r="5642" s="39" customFormat="1" ht="27" spans="1:36">
      <c r="A5642" s="55">
        <v>340200033</v>
      </c>
      <c r="B5642" s="52" t="s">
        <v>9244</v>
      </c>
      <c r="C5642" s="52"/>
      <c r="D5642" s="52"/>
      <c r="E5642" s="56" t="s">
        <v>4909</v>
      </c>
      <c r="F5642" s="56" t="s">
        <v>48</v>
      </c>
      <c r="G5642" s="52"/>
      <c r="H5642" s="47" t="s">
        <v>3406</v>
      </c>
      <c r="I5642" s="44">
        <v>28</v>
      </c>
      <c r="J5642" s="39" t="e">
        <f>VLOOKUP(A5642,'[1]2019.11'!$A:$B,2,0)</f>
        <v>#N/A</v>
      </c>
      <c r="X5642" s="39" t="e">
        <f>VLOOKUP(A5642,'[1]2019.30'!$A:$B,2,0)</f>
        <v>#N/A</v>
      </c>
      <c r="AJ5642" s="39" t="e">
        <f>VLOOKUP(A5642,[2]修订!$B:$C,2,0)</f>
        <v>#N/A</v>
      </c>
    </row>
    <row r="5643" s="39" customFormat="1" spans="1:36">
      <c r="A5643" s="55">
        <v>340200034</v>
      </c>
      <c r="B5643" s="52" t="s">
        <v>9245</v>
      </c>
      <c r="C5643" s="52"/>
      <c r="D5643" s="52"/>
      <c r="E5643" s="56" t="s">
        <v>4909</v>
      </c>
      <c r="F5643" s="56">
        <v>32</v>
      </c>
      <c r="G5643" s="52"/>
      <c r="H5643" s="47" t="s">
        <v>96</v>
      </c>
      <c r="I5643" s="44"/>
      <c r="J5643" s="39" t="e">
        <f>VLOOKUP(A5643,'[1]2019.11'!$A:$B,2,0)</f>
        <v>#N/A</v>
      </c>
      <c r="X5643" s="39" t="e">
        <f>VLOOKUP(A5643,'[1]2019.30'!$A:$B,2,0)</f>
        <v>#N/A</v>
      </c>
      <c r="AJ5643" s="39" t="e">
        <f>VLOOKUP(A5643,[2]修订!$B:$C,2,0)</f>
        <v>#N/A</v>
      </c>
    </row>
    <row r="5644" s="39" customFormat="1" spans="1:36">
      <c r="A5644" s="55">
        <v>340200035</v>
      </c>
      <c r="B5644" s="52" t="s">
        <v>9246</v>
      </c>
      <c r="C5644" s="52"/>
      <c r="D5644" s="52"/>
      <c r="E5644" s="56" t="s">
        <v>4909</v>
      </c>
      <c r="F5644" s="56">
        <v>22</v>
      </c>
      <c r="G5644" s="52"/>
      <c r="H5644" s="47"/>
      <c r="I5644" s="44"/>
      <c r="J5644" s="39" t="e">
        <f>VLOOKUP(A5644,'[1]2019.11'!$A:$B,2,0)</f>
        <v>#N/A</v>
      </c>
      <c r="X5644" s="39" t="e">
        <f>VLOOKUP(A5644,'[1]2019.30'!$A:$B,2,0)</f>
        <v>#N/A</v>
      </c>
      <c r="AJ5644" s="39" t="e">
        <f>VLOOKUP(A5644,[2]修订!$B:$C,2,0)</f>
        <v>#N/A</v>
      </c>
    </row>
    <row r="5645" s="39" customFormat="1" spans="1:36">
      <c r="A5645" s="55">
        <v>340200036</v>
      </c>
      <c r="B5645" s="52" t="s">
        <v>9247</v>
      </c>
      <c r="C5645" s="52"/>
      <c r="D5645" s="52"/>
      <c r="E5645" s="56" t="s">
        <v>28</v>
      </c>
      <c r="F5645" s="56">
        <v>32</v>
      </c>
      <c r="G5645" s="52"/>
      <c r="H5645" s="47" t="s">
        <v>96</v>
      </c>
      <c r="I5645" s="44"/>
      <c r="J5645" s="39" t="e">
        <f>VLOOKUP(A5645,'[1]2019.11'!$A:$B,2,0)</f>
        <v>#N/A</v>
      </c>
      <c r="X5645" s="39" t="e">
        <f>VLOOKUP(A5645,'[1]2019.30'!$A:$B,2,0)</f>
        <v>#N/A</v>
      </c>
      <c r="AJ5645" s="39" t="e">
        <f>VLOOKUP(A5645,[2]修订!$B:$C,2,0)</f>
        <v>#N/A</v>
      </c>
    </row>
    <row r="5646" s="39" customFormat="1" ht="27" spans="1:36">
      <c r="A5646" s="55">
        <v>340200037</v>
      </c>
      <c r="B5646" s="52" t="s">
        <v>9248</v>
      </c>
      <c r="C5646" s="52" t="s">
        <v>9249</v>
      </c>
      <c r="D5646" s="52"/>
      <c r="E5646" s="56" t="s">
        <v>28</v>
      </c>
      <c r="F5646" s="56">
        <v>30</v>
      </c>
      <c r="G5646" s="52"/>
      <c r="H5646" s="47" t="s">
        <v>491</v>
      </c>
      <c r="I5646" s="44"/>
      <c r="J5646" s="39" t="e">
        <f>VLOOKUP(A5646,'[1]2019.11'!$A:$B,2,0)</f>
        <v>#N/A</v>
      </c>
      <c r="X5646" s="39" t="e">
        <f>VLOOKUP(A5646,'[1]2019.30'!$A:$B,2,0)</f>
        <v>#N/A</v>
      </c>
      <c r="AJ5646" s="39" t="e">
        <f>VLOOKUP(A5646,[2]修订!$B:$C,2,0)</f>
        <v>#N/A</v>
      </c>
    </row>
    <row r="5647" s="39" customFormat="1" spans="1:36">
      <c r="A5647" s="55">
        <v>340200038</v>
      </c>
      <c r="B5647" s="52" t="s">
        <v>9250</v>
      </c>
      <c r="C5647" s="52"/>
      <c r="D5647" s="52"/>
      <c r="E5647" s="56" t="s">
        <v>28</v>
      </c>
      <c r="F5647" s="56">
        <v>30</v>
      </c>
      <c r="G5647" s="52"/>
      <c r="H5647" s="47" t="s">
        <v>96</v>
      </c>
      <c r="I5647" s="44"/>
      <c r="J5647" s="39" t="e">
        <f>VLOOKUP(A5647,'[1]2019.11'!$A:$B,2,0)</f>
        <v>#N/A</v>
      </c>
      <c r="X5647" s="39" t="e">
        <f>VLOOKUP(A5647,'[1]2019.30'!$A:$B,2,0)</f>
        <v>#N/A</v>
      </c>
      <c r="AJ5647" s="39" t="e">
        <f>VLOOKUP(A5647,[2]修订!$B:$C,2,0)</f>
        <v>#N/A</v>
      </c>
    </row>
    <row r="5648" s="39" customFormat="1" ht="27" spans="1:36">
      <c r="A5648" s="55">
        <v>340200039</v>
      </c>
      <c r="B5648" s="52" t="s">
        <v>9251</v>
      </c>
      <c r="C5648" s="52" t="s">
        <v>9252</v>
      </c>
      <c r="D5648" s="52"/>
      <c r="E5648" s="56" t="s">
        <v>28</v>
      </c>
      <c r="F5648" s="56" t="s">
        <v>48</v>
      </c>
      <c r="G5648" s="52"/>
      <c r="H5648" s="47" t="s">
        <v>3406</v>
      </c>
      <c r="I5648" s="44"/>
      <c r="J5648" s="39" t="e">
        <f>VLOOKUP(A5648,'[1]2019.11'!$A:$B,2,0)</f>
        <v>#N/A</v>
      </c>
      <c r="X5648" s="39" t="e">
        <f>VLOOKUP(A5648,'[1]2019.30'!$A:$B,2,0)</f>
        <v>#N/A</v>
      </c>
      <c r="AJ5648" s="39" t="e">
        <f>VLOOKUP(A5648,[2]修订!$B:$C,2,0)</f>
        <v>#N/A</v>
      </c>
    </row>
    <row r="5649" s="39" customFormat="1" spans="1:36">
      <c r="A5649" s="55">
        <v>340200040</v>
      </c>
      <c r="B5649" s="52" t="s">
        <v>9253</v>
      </c>
      <c r="C5649" s="52"/>
      <c r="D5649" s="52"/>
      <c r="E5649" s="56" t="s">
        <v>9227</v>
      </c>
      <c r="F5649" s="56">
        <v>60</v>
      </c>
      <c r="G5649" s="52"/>
      <c r="H5649" s="47" t="s">
        <v>96</v>
      </c>
      <c r="I5649" s="44"/>
      <c r="J5649" s="39" t="e">
        <f>VLOOKUP(A5649,'[1]2019.11'!$A:$B,2,0)</f>
        <v>#N/A</v>
      </c>
      <c r="X5649" s="39" t="e">
        <f>VLOOKUP(A5649,'[1]2019.30'!$A:$B,2,0)</f>
        <v>#N/A</v>
      </c>
      <c r="AJ5649" s="39" t="e">
        <f>VLOOKUP(A5649,[2]修订!$B:$C,2,0)</f>
        <v>#N/A</v>
      </c>
    </row>
    <row r="5650" s="39" customFormat="1" spans="1:36">
      <c r="A5650" s="55">
        <v>340200041</v>
      </c>
      <c r="B5650" s="52" t="s">
        <v>9254</v>
      </c>
      <c r="C5650" s="52"/>
      <c r="D5650" s="52"/>
      <c r="E5650" s="56" t="s">
        <v>9227</v>
      </c>
      <c r="F5650" s="56">
        <v>50</v>
      </c>
      <c r="G5650" s="52"/>
      <c r="H5650" s="47" t="s">
        <v>96</v>
      </c>
      <c r="I5650" s="44"/>
      <c r="J5650" s="39" t="e">
        <f>VLOOKUP(A5650,'[1]2019.11'!$A:$B,2,0)</f>
        <v>#N/A</v>
      </c>
      <c r="X5650" s="39" t="e">
        <f>VLOOKUP(A5650,'[1]2019.30'!$A:$B,2,0)</f>
        <v>#N/A</v>
      </c>
      <c r="AJ5650" s="39" t="e">
        <f>VLOOKUP(A5650,[2]修订!$B:$C,2,0)</f>
        <v>#N/A</v>
      </c>
    </row>
    <row r="5651" s="39" customFormat="1" spans="1:36">
      <c r="A5651" s="55">
        <v>340200042</v>
      </c>
      <c r="B5651" s="52" t="s">
        <v>9255</v>
      </c>
      <c r="C5651" s="52"/>
      <c r="D5651" s="52"/>
      <c r="E5651" s="56" t="s">
        <v>9227</v>
      </c>
      <c r="F5651" s="56">
        <v>60</v>
      </c>
      <c r="G5651" s="52"/>
      <c r="H5651" s="47" t="s">
        <v>96</v>
      </c>
      <c r="I5651" s="44"/>
      <c r="J5651" s="39" t="e">
        <f>VLOOKUP(A5651,'[1]2019.11'!$A:$B,2,0)</f>
        <v>#N/A</v>
      </c>
      <c r="X5651" s="39" t="e">
        <f>VLOOKUP(A5651,'[1]2019.30'!$A:$B,2,0)</f>
        <v>#N/A</v>
      </c>
      <c r="AJ5651" s="39" t="e">
        <f>VLOOKUP(A5651,[2]修订!$B:$C,2,0)</f>
        <v>#N/A</v>
      </c>
    </row>
    <row r="5652" s="39" customFormat="1" ht="36" spans="1:36">
      <c r="A5652" s="55">
        <v>340200055</v>
      </c>
      <c r="B5652" s="52" t="s">
        <v>9256</v>
      </c>
      <c r="C5652" s="52" t="s">
        <v>9257</v>
      </c>
      <c r="D5652" s="52"/>
      <c r="E5652" s="56" t="s">
        <v>28</v>
      </c>
      <c r="F5652" s="56" t="s">
        <v>48</v>
      </c>
      <c r="G5652" s="52"/>
      <c r="H5652" s="57" t="s">
        <v>62</v>
      </c>
      <c r="I5652" s="39">
        <v>145</v>
      </c>
      <c r="J5652" s="39" t="e">
        <f>VLOOKUP(A5652,'[1]2019.11'!$A:$B,2,0)</f>
        <v>#N/A</v>
      </c>
      <c r="X5652" s="39" t="e">
        <f>VLOOKUP(A5652,'[1]2019.30'!$A:$B,2,0)</f>
        <v>#N/A</v>
      </c>
      <c r="AJ5652" s="39" t="e">
        <f>VLOOKUP(A5652,[2]修订!$B:$C,2,0)</f>
        <v>#N/A</v>
      </c>
    </row>
    <row r="5653" s="39" customFormat="1" ht="54" spans="1:36">
      <c r="A5653" s="55">
        <v>340200056</v>
      </c>
      <c r="B5653" s="52" t="s">
        <v>9258</v>
      </c>
      <c r="C5653" s="52" t="s">
        <v>9259</v>
      </c>
      <c r="D5653" s="52"/>
      <c r="E5653" s="56" t="s">
        <v>28</v>
      </c>
      <c r="F5653" s="56">
        <v>100</v>
      </c>
      <c r="G5653" s="52"/>
      <c r="H5653" s="47" t="s">
        <v>9260</v>
      </c>
      <c r="I5653" s="44"/>
      <c r="J5653" s="39" t="e">
        <f>VLOOKUP(A5653,'[1]2019.11'!$A:$B,2,0)</f>
        <v>#N/A</v>
      </c>
      <c r="X5653" s="39" t="e">
        <f>VLOOKUP(A5653,'[1]2019.30'!$A:$B,2,0)</f>
        <v>#N/A</v>
      </c>
      <c r="AJ5653" s="39" t="e">
        <f>VLOOKUP(A5653,[2]修订!$B:$C,2,0)</f>
        <v>#N/A</v>
      </c>
    </row>
    <row r="5654" s="39" customFormat="1" ht="60" spans="1:36">
      <c r="A5654" s="55">
        <v>340200057</v>
      </c>
      <c r="B5654" s="52" t="s">
        <v>9261</v>
      </c>
      <c r="C5654" s="52" t="s">
        <v>9262</v>
      </c>
      <c r="D5654" s="52"/>
      <c r="E5654" s="56" t="s">
        <v>28</v>
      </c>
      <c r="F5654" s="56" t="s">
        <v>48</v>
      </c>
      <c r="G5654" s="52"/>
      <c r="H5654" s="57" t="s">
        <v>62</v>
      </c>
      <c r="I5654" s="39">
        <v>125</v>
      </c>
      <c r="J5654" s="39" t="e">
        <f>VLOOKUP(A5654,'[1]2019.11'!$A:$B,2,0)</f>
        <v>#N/A</v>
      </c>
      <c r="X5654" s="39" t="e">
        <f>VLOOKUP(A5654,'[1]2019.30'!$A:$B,2,0)</f>
        <v>#N/A</v>
      </c>
      <c r="AJ5654" s="39" t="e">
        <f>VLOOKUP(A5654,[2]修订!$B:$C,2,0)</f>
        <v>#N/A</v>
      </c>
    </row>
    <row r="5655" s="39" customFormat="1" ht="36" spans="1:36">
      <c r="A5655" s="55">
        <v>340200058</v>
      </c>
      <c r="B5655" s="52" t="s">
        <v>9263</v>
      </c>
      <c r="C5655" s="52" t="s">
        <v>9264</v>
      </c>
      <c r="D5655" s="52"/>
      <c r="E5655" s="56" t="s">
        <v>28</v>
      </c>
      <c r="F5655" s="56" t="s">
        <v>48</v>
      </c>
      <c r="G5655" s="52"/>
      <c r="H5655" s="57" t="s">
        <v>81</v>
      </c>
      <c r="I5655" s="39">
        <v>58</v>
      </c>
      <c r="J5655" s="39" t="e">
        <f>VLOOKUP(A5655,'[1]2019.11'!$A:$B,2,0)</f>
        <v>#N/A</v>
      </c>
      <c r="X5655" s="39" t="e">
        <f>VLOOKUP(A5655,'[1]2019.30'!$A:$B,2,0)</f>
        <v>#N/A</v>
      </c>
      <c r="AJ5655" s="39" t="e">
        <f>VLOOKUP(A5655,[2]修订!$B:$C,2,0)</f>
        <v>#N/A</v>
      </c>
    </row>
    <row r="5656" s="39" customFormat="1" ht="84" spans="1:36">
      <c r="A5656" s="55">
        <v>340200059</v>
      </c>
      <c r="B5656" s="52" t="s">
        <v>9265</v>
      </c>
      <c r="C5656" s="52" t="s">
        <v>9266</v>
      </c>
      <c r="D5656" s="52"/>
      <c r="E5656" s="56" t="s">
        <v>246</v>
      </c>
      <c r="F5656" s="56" t="s">
        <v>48</v>
      </c>
      <c r="G5656" s="52" t="s">
        <v>9267</v>
      </c>
      <c r="H5656" s="57" t="s">
        <v>81</v>
      </c>
      <c r="J5656" s="39" t="e">
        <f>VLOOKUP(A5656,'[1]2019.11'!$A:$B,2,0)</f>
        <v>#N/A</v>
      </c>
      <c r="X5656" s="39" t="e">
        <f>VLOOKUP(A5656,'[1]2019.30'!$A:$B,2,0)</f>
        <v>#N/A</v>
      </c>
      <c r="AJ5656" s="39" t="e">
        <f>VLOOKUP(A5656,[2]修订!$B:$C,2,0)</f>
        <v>#N/A</v>
      </c>
    </row>
    <row r="5657" s="39" customFormat="1" ht="14.25" spans="1:36">
      <c r="A5657" s="93" t="s">
        <v>9268</v>
      </c>
      <c r="B5657" s="46"/>
      <c r="C5657" s="46"/>
      <c r="D5657" s="46"/>
      <c r="E5657" s="46"/>
      <c r="F5657" s="57"/>
      <c r="G5657" s="57"/>
      <c r="H5657" s="47"/>
      <c r="I5657" s="44"/>
      <c r="J5657" s="39" t="e">
        <f>VLOOKUP(A5657,'[1]2019.11'!$A:$B,2,0)</f>
        <v>#N/A</v>
      </c>
      <c r="X5657" s="39" t="e">
        <f>VLOOKUP(A5657,'[1]2019.30'!$A:$B,2,0)</f>
        <v>#N/A</v>
      </c>
      <c r="AJ5657" s="39" t="e">
        <f>VLOOKUP(A5657,[2]修订!$B:$C,2,0)</f>
        <v>#N/A</v>
      </c>
    </row>
    <row r="5658" s="39" customFormat="1" spans="1:36">
      <c r="A5658" s="48" t="s">
        <v>9269</v>
      </c>
      <c r="B5658" s="103"/>
      <c r="C5658" s="103"/>
      <c r="D5658" s="103"/>
      <c r="E5658" s="103"/>
      <c r="F5658" s="94"/>
      <c r="G5658" s="14"/>
      <c r="H5658" s="47"/>
      <c r="I5658" s="44"/>
      <c r="J5658" s="39" t="e">
        <f>VLOOKUP(A5658,'[1]2019.11'!$A:$B,2,0)</f>
        <v>#N/A</v>
      </c>
      <c r="X5658" s="39" t="e">
        <f>VLOOKUP(A5658,'[1]2019.30'!$A:$B,2,0)</f>
        <v>#N/A</v>
      </c>
      <c r="AJ5658" s="39" t="e">
        <f>VLOOKUP(A5658,[2]修订!$B:$C,2,0)</f>
        <v>#N/A</v>
      </c>
    </row>
    <row r="5659" s="39" customFormat="1" spans="1:36">
      <c r="A5659" s="51" t="s">
        <v>9270</v>
      </c>
      <c r="B5659" s="14"/>
      <c r="C5659" s="14"/>
      <c r="D5659" s="14"/>
      <c r="E5659" s="14"/>
      <c r="F5659" s="52"/>
      <c r="G5659" s="52"/>
      <c r="H5659" s="47"/>
      <c r="I5659" s="44"/>
      <c r="J5659" s="39" t="e">
        <f>VLOOKUP(A5659,'[1]2019.11'!$A:$B,2,0)</f>
        <v>#N/A</v>
      </c>
      <c r="X5659" s="39" t="e">
        <f>VLOOKUP(A5659,'[1]2019.30'!$A:$B,2,0)</f>
        <v>#N/A</v>
      </c>
      <c r="AJ5659" s="39" t="e">
        <f>VLOOKUP(A5659,[2]修订!$B:$C,2,0)</f>
        <v>#N/A</v>
      </c>
    </row>
    <row r="5660" s="39" customFormat="1" spans="1:36">
      <c r="A5660" s="53" t="s">
        <v>9271</v>
      </c>
      <c r="B5660" s="54"/>
      <c r="C5660" s="54"/>
      <c r="D5660" s="54"/>
      <c r="E5660" s="54"/>
      <c r="F5660" s="94"/>
      <c r="G5660" s="14"/>
      <c r="H5660" s="47"/>
      <c r="I5660" s="44"/>
      <c r="J5660" s="39" t="e">
        <f>VLOOKUP(A5660,'[1]2019.11'!$A:$B,2,0)</f>
        <v>#N/A</v>
      </c>
      <c r="X5660" s="39" t="e">
        <f>VLOOKUP(A5660,'[1]2019.30'!$A:$B,2,0)</f>
        <v>#N/A</v>
      </c>
      <c r="AJ5660" s="39" t="e">
        <f>VLOOKUP(A5660,[2]修订!$B:$C,2,0)</f>
        <v>#N/A</v>
      </c>
    </row>
    <row r="5661" s="39" customFormat="1" ht="24" spans="1:46">
      <c r="A5661" s="55" t="s">
        <v>17</v>
      </c>
      <c r="B5661" s="56" t="s">
        <v>18</v>
      </c>
      <c r="C5661" s="56" t="s">
        <v>19</v>
      </c>
      <c r="D5661" s="56" t="s">
        <v>20</v>
      </c>
      <c r="E5661" s="56" t="s">
        <v>21</v>
      </c>
      <c r="F5661" s="56" t="s">
        <v>22</v>
      </c>
      <c r="G5661" s="56" t="s">
        <v>23</v>
      </c>
      <c r="H5661" s="47"/>
      <c r="I5661" s="44"/>
      <c r="J5661" s="39" t="str">
        <f>VLOOKUP(A5661,'[1]2019.11'!$A:$B,2,0)</f>
        <v>项目名称</v>
      </c>
      <c r="K5661" s="39">
        <f>IF(B5661=J5661,0,1)</f>
        <v>0</v>
      </c>
      <c r="L5661" s="39" t="s">
        <v>19</v>
      </c>
      <c r="M5661" s="39">
        <f>IF(C5661=L5661,0,1)</f>
        <v>0</v>
      </c>
      <c r="N5661" s="39" t="str">
        <f>VLOOKUP(A5661,'[1]2019.11'!$A:$D,4,0)</f>
        <v>除外内容</v>
      </c>
      <c r="O5661" s="39">
        <f>IF(D5661=N5661,0,1)</f>
        <v>0</v>
      </c>
      <c r="P5661" s="39" t="str">
        <f>VLOOKUP(A5661:A5662,'[1]2019.11'!$A:$E,5,0)</f>
        <v>计价单位</v>
      </c>
      <c r="Q5661" s="39">
        <f>IF(E5661=P5661,0,1)</f>
        <v>0</v>
      </c>
      <c r="R5661" s="39" t="str">
        <f>VLOOKUP(A5661,'[1]2019.11'!$A:$F,6,0)</f>
        <v>价格</v>
      </c>
      <c r="S5661" s="39">
        <f>IF(F5661=R5661,0,1)</f>
        <v>1</v>
      </c>
      <c r="T5661" s="39" t="str">
        <f>VLOOKUP(A5661,'[1]2019.30'!$A:$F,6,0)</f>
        <v>三级医院（元）</v>
      </c>
      <c r="U5661" s="39">
        <f>IF(F5661=T5661,0,1)</f>
        <v>1</v>
      </c>
      <c r="V5661" s="39" t="s">
        <v>23</v>
      </c>
      <c r="W5661" s="39">
        <f>IF(G5661=V5661,0,1)</f>
        <v>0</v>
      </c>
      <c r="X5661" s="39" t="str">
        <f>VLOOKUP(A5661,'[1]2019.30'!$A:$B,2,0)</f>
        <v>项目名称</v>
      </c>
      <c r="Y5661" s="39">
        <f t="shared" ref="Y5661:Y5664" si="1263">IF(B5661=X5661,0,1)</f>
        <v>0</v>
      </c>
      <c r="Z5661" s="39" t="s">
        <v>19</v>
      </c>
      <c r="AA5661" s="39">
        <f t="shared" ref="AA5661:AA5664" si="1264">IF(C5661=Z5661,0,1)</f>
        <v>0</v>
      </c>
      <c r="AB5661" s="39" t="str">
        <f>VLOOKUP(A5661,'[1]2019.30'!$A:$D,4,0)</f>
        <v>除外内容</v>
      </c>
      <c r="AC5661" s="39">
        <f t="shared" ref="AC5661:AC5664" si="1265">IF(D5661=AB5661,0,1)</f>
        <v>0</v>
      </c>
      <c r="AD5661" s="39" t="str">
        <f>VLOOKUP(A5661,'[1]2019.30'!$A:$E,5,0)</f>
        <v>计价单位</v>
      </c>
      <c r="AE5661" s="39">
        <f t="shared" ref="AE5661:AE5664" si="1266">IF(E5661=AD5661,0,1)</f>
        <v>0</v>
      </c>
      <c r="AF5661" s="39" t="str">
        <f>VLOOKUP(A5661,'[1]2019.30'!$A:$F,6,0)</f>
        <v>三级医院（元）</v>
      </c>
      <c r="AG5661" s="39">
        <f t="shared" ref="AG5661:AG5664" si="1267">IF(F5661=AF5661,0,1)</f>
        <v>1</v>
      </c>
      <c r="AH5661" s="39" t="s">
        <v>23</v>
      </c>
      <c r="AI5661" s="39">
        <f>IF(G5661=AH5661,0,1)</f>
        <v>0</v>
      </c>
      <c r="AJ5661" s="39" t="str">
        <f>VLOOKUP(A5661,[2]修订!$B:$C,2,0)</f>
        <v>项目名称</v>
      </c>
      <c r="AK5661" s="39">
        <f>IF(B5661=AJ5661,0,1)</f>
        <v>0</v>
      </c>
      <c r="AL5661" s="39" t="s">
        <v>19</v>
      </c>
      <c r="AM5661" s="39">
        <f>IF(C5661=AL5661,0,1)</f>
        <v>0</v>
      </c>
      <c r="AN5661" s="39" t="s">
        <v>20</v>
      </c>
      <c r="AO5661" s="39">
        <f>IF(D5661=AN5661,0,1)</f>
        <v>0</v>
      </c>
      <c r="AP5661" s="39" t="str">
        <f>VLOOKUP(A5661,[2]修订!$B:$F,5,0)</f>
        <v>计价单位</v>
      </c>
      <c r="AQ5661" s="39">
        <f>IF(E5661=AP5661,0,1)</f>
        <v>0</v>
      </c>
      <c r="AR5661" s="39" t="s">
        <v>22</v>
      </c>
      <c r="AS5661" s="39">
        <f>IF(F5661=AR5661,0,1)</f>
        <v>0</v>
      </c>
      <c r="AT5661" s="39" t="s">
        <v>23</v>
      </c>
    </row>
    <row r="5662" s="39" customFormat="1" spans="1:36">
      <c r="A5662" s="55">
        <v>41</v>
      </c>
      <c r="B5662" s="52" t="s">
        <v>9272</v>
      </c>
      <c r="C5662" s="52"/>
      <c r="D5662" s="52" t="s">
        <v>336</v>
      </c>
      <c r="E5662" s="56"/>
      <c r="F5662" s="56"/>
      <c r="G5662" s="52"/>
      <c r="H5662" s="47"/>
      <c r="I5662" s="44"/>
      <c r="J5662" s="39" t="str">
        <f>VLOOKUP(A5662,'[1]2019.11'!$A:$B,2,0)</f>
        <v>(一)中医外治</v>
      </c>
      <c r="K5662" s="39">
        <f>IF(B5662=J5662,0,1)</f>
        <v>0</v>
      </c>
      <c r="L5662" s="39">
        <v>0</v>
      </c>
      <c r="M5662" s="39">
        <f>IF(C5662=L5662,0,1)</f>
        <v>0</v>
      </c>
      <c r="N5662" s="39" t="str">
        <f>VLOOKUP(A5662,'[1]2019.11'!$A:$D,4,0)</f>
        <v>药物</v>
      </c>
      <c r="O5662" s="39">
        <f>IF(D5662=N5662,0,1)</f>
        <v>0</v>
      </c>
      <c r="P5662" s="39" t="e">
        <f>VLOOKUP(A5662:A5663,'[1]2019.11'!$A:$E,5,0)</f>
        <v>#REF!</v>
      </c>
      <c r="Q5662" s="39" t="e">
        <f>IF(E5662=P5662,0,1)</f>
        <v>#REF!</v>
      </c>
      <c r="R5662" s="39" t="e">
        <f>VLOOKUP(A5662,'[1]2019.11'!$A:$F,6,0)</f>
        <v>#REF!</v>
      </c>
      <c r="S5662" s="39" t="e">
        <f>IF(F5662=R5662,0,1)</f>
        <v>#REF!</v>
      </c>
      <c r="V5662" s="39">
        <v>0</v>
      </c>
      <c r="W5662" s="39">
        <f>IF(G5662=V5662,0,1)</f>
        <v>0</v>
      </c>
      <c r="X5662" s="39" t="str">
        <f>VLOOKUP(A5662,'[1]2019.30'!$A:$B,2,0)</f>
        <v>(一)中医外治</v>
      </c>
      <c r="Y5662" s="39">
        <f t="shared" si="1263"/>
        <v>0</v>
      </c>
      <c r="Z5662" s="39">
        <v>0</v>
      </c>
      <c r="AA5662" s="39">
        <f t="shared" si="1264"/>
        <v>0</v>
      </c>
      <c r="AB5662" s="39" t="str">
        <f>VLOOKUP(A5662,'[1]2019.30'!$A:$D,4,0)</f>
        <v>药物</v>
      </c>
      <c r="AC5662" s="39">
        <f t="shared" si="1265"/>
        <v>0</v>
      </c>
      <c r="AD5662" s="39" t="e">
        <f>VLOOKUP(A5662,'[1]2019.30'!$A:$E,5,0)</f>
        <v>#REF!</v>
      </c>
      <c r="AE5662" s="39" t="e">
        <f t="shared" si="1266"/>
        <v>#REF!</v>
      </c>
      <c r="AF5662" s="39" t="e">
        <f>VLOOKUP(A5662,'[1]2019.30'!$A:$F,6,0)</f>
        <v>#REF!</v>
      </c>
      <c r="AG5662" s="39" t="e">
        <f t="shared" si="1267"/>
        <v>#REF!</v>
      </c>
      <c r="AH5662" s="39">
        <v>0</v>
      </c>
      <c r="AI5662" s="39">
        <f>IF(G5662=AH5662,0,1)</f>
        <v>0</v>
      </c>
      <c r="AJ5662" s="39" t="e">
        <f>VLOOKUP(A5662,[2]修订!$B:$C,2,0)</f>
        <v>#N/A</v>
      </c>
    </row>
    <row r="5663" s="39" customFormat="1" spans="1:36">
      <c r="A5663" s="55">
        <v>410000001</v>
      </c>
      <c r="B5663" s="52" t="s">
        <v>9273</v>
      </c>
      <c r="C5663" s="52" t="s">
        <v>9274</v>
      </c>
      <c r="D5663" s="52"/>
      <c r="E5663" s="56" t="s">
        <v>9275</v>
      </c>
      <c r="F5663" s="56">
        <v>18</v>
      </c>
      <c r="G5663" s="52"/>
      <c r="H5663" s="47" t="s">
        <v>35</v>
      </c>
      <c r="I5663" s="44"/>
      <c r="J5663" s="39" t="str">
        <f>VLOOKUP(A5663,'[1]2019.11'!$A:$B,2,0)</f>
        <v>贴敷疗法</v>
      </c>
      <c r="K5663" s="39">
        <f>IF(B5663=J5663,0,1)</f>
        <v>0</v>
      </c>
      <c r="L5663" s="39" t="s">
        <v>9274</v>
      </c>
      <c r="M5663" s="39">
        <f>IF(C5663=L5663,0,1)</f>
        <v>0</v>
      </c>
      <c r="N5663" s="39" t="e">
        <f>VLOOKUP(A5663,'[1]2019.11'!$A:$D,4,0)</f>
        <v>#REF!</v>
      </c>
      <c r="O5663" s="39" t="e">
        <f>IF(D5663=N5663,0,1)</f>
        <v>#REF!</v>
      </c>
      <c r="P5663" s="39" t="str">
        <f>VLOOKUP(A5663:A5664,'[1]2019.11'!$A:$E,5,0)</f>
        <v>每个创面</v>
      </c>
      <c r="Q5663" s="39">
        <f>IF(E5663=P5663,0,1)</f>
        <v>0</v>
      </c>
      <c r="R5663" s="39">
        <f>VLOOKUP(A5663,'[1]2019.11'!$A:$F,6,0)</f>
        <v>18</v>
      </c>
      <c r="S5663" s="39">
        <f>IF(F5663=R5663,0,1)</f>
        <v>0</v>
      </c>
      <c r="V5663" s="39">
        <v>0</v>
      </c>
      <c r="W5663" s="39">
        <f>IF(G5663=V5663,0,1)</f>
        <v>0</v>
      </c>
      <c r="X5663" s="39" t="e">
        <f>VLOOKUP(A5663,'[1]2019.30'!$A:$B,2,0)</f>
        <v>#N/A</v>
      </c>
      <c r="AJ5663" s="39" t="e">
        <f>VLOOKUP(A5663,[2]修订!$B:$C,2,0)</f>
        <v>#N/A</v>
      </c>
    </row>
    <row r="5664" s="39" customFormat="1" spans="1:36">
      <c r="A5664" s="55">
        <v>410000002</v>
      </c>
      <c r="B5664" s="52" t="s">
        <v>9276</v>
      </c>
      <c r="C5664" s="52" t="s">
        <v>9274</v>
      </c>
      <c r="D5664" s="52"/>
      <c r="E5664" s="56" t="s">
        <v>9275</v>
      </c>
      <c r="F5664" s="56">
        <v>60</v>
      </c>
      <c r="G5664" s="52"/>
      <c r="H5664" s="47" t="s">
        <v>68</v>
      </c>
      <c r="I5664" s="44"/>
      <c r="J5664" s="39" t="e">
        <f>VLOOKUP(A5664,'[1]2019.11'!$A:$B,2,0)</f>
        <v>#N/A</v>
      </c>
      <c r="X5664" s="39" t="str">
        <f>VLOOKUP(A5664,'[1]2019.30'!$A:$B,2,0)</f>
        <v>中药化腐清创术</v>
      </c>
      <c r="Y5664" s="39">
        <f t="shared" si="1263"/>
        <v>0</v>
      </c>
      <c r="Z5664" s="39" t="s">
        <v>9274</v>
      </c>
      <c r="AA5664" s="39">
        <f t="shared" si="1264"/>
        <v>0</v>
      </c>
      <c r="AB5664" s="39" t="e">
        <f>VLOOKUP(A5664,'[1]2019.30'!$A:$D,4,0)</f>
        <v>#REF!</v>
      </c>
      <c r="AC5664" s="39" t="e">
        <f t="shared" si="1265"/>
        <v>#REF!</v>
      </c>
      <c r="AD5664" s="39" t="str">
        <f>VLOOKUP(A5664,'[1]2019.30'!$A:$E,5,0)</f>
        <v>每个创面</v>
      </c>
      <c r="AE5664" s="39">
        <f t="shared" si="1266"/>
        <v>0</v>
      </c>
      <c r="AF5664" s="39">
        <f>VLOOKUP(A5664,'[1]2019.30'!$A:$F,6,0)</f>
        <v>60</v>
      </c>
      <c r="AG5664" s="39">
        <f t="shared" si="1267"/>
        <v>0</v>
      </c>
      <c r="AH5664" s="39">
        <v>0</v>
      </c>
      <c r="AI5664" s="39">
        <f>IF(G5664=AH5664,0,1)</f>
        <v>0</v>
      </c>
      <c r="AJ5664" s="39" t="e">
        <f>VLOOKUP(A5664,[2]修订!$B:$C,2,0)</f>
        <v>#N/A</v>
      </c>
    </row>
    <row r="5665" s="39" customFormat="1" spans="1:36">
      <c r="A5665" s="55">
        <v>410000003</v>
      </c>
      <c r="B5665" s="52" t="s">
        <v>9277</v>
      </c>
      <c r="C5665" s="52" t="s">
        <v>9274</v>
      </c>
      <c r="D5665" s="52"/>
      <c r="E5665" s="56" t="s">
        <v>9278</v>
      </c>
      <c r="F5665" s="56">
        <v>36</v>
      </c>
      <c r="G5665" s="52"/>
      <c r="H5665" s="47" t="s">
        <v>35</v>
      </c>
      <c r="I5665" s="44"/>
      <c r="J5665" s="39" t="str">
        <f>VLOOKUP(A5665,'[1]2019.11'!$A:$B,2,0)</f>
        <v>中药涂擦治疗</v>
      </c>
      <c r="K5665" s="39">
        <f>IF(B5665=J5665,0,1)</f>
        <v>0</v>
      </c>
      <c r="L5665" s="39" t="s">
        <v>9274</v>
      </c>
      <c r="M5665" s="39">
        <f>IF(C5665=L5665,0,1)</f>
        <v>0</v>
      </c>
      <c r="N5665" s="39" t="e">
        <f>VLOOKUP(A5665,'[1]2019.11'!$A:$D,4,0)</f>
        <v>#REF!</v>
      </c>
      <c r="O5665" s="39" t="e">
        <f>IF(D5665=N5665,0,1)</f>
        <v>#REF!</v>
      </c>
      <c r="P5665" s="39" t="str">
        <f>VLOOKUP(A5665:A5666,'[1]2019.11'!$A:$E,5,0)</f>
        <v>10%体表面积</v>
      </c>
      <c r="Q5665" s="39">
        <f>IF(E5665=P5665,0,1)</f>
        <v>0</v>
      </c>
      <c r="R5665" s="39">
        <f>VLOOKUP(A5665,'[1]2019.11'!$A:$F,6,0)</f>
        <v>36</v>
      </c>
      <c r="S5665" s="39">
        <f>IF(F5665=R5665,0,1)</f>
        <v>0</v>
      </c>
      <c r="V5665" s="39">
        <v>0</v>
      </c>
      <c r="W5665" s="39">
        <f>IF(G5665=V5665,0,1)</f>
        <v>0</v>
      </c>
      <c r="X5665" s="39" t="e">
        <f>VLOOKUP(A5665,'[1]2019.30'!$A:$B,2,0)</f>
        <v>#N/A</v>
      </c>
      <c r="AJ5665" s="39" t="e">
        <f>VLOOKUP(A5665,[2]修订!$B:$C,2,0)</f>
        <v>#N/A</v>
      </c>
    </row>
    <row r="5666" s="39" customFormat="1" spans="1:36">
      <c r="A5666" s="55">
        <v>410000004</v>
      </c>
      <c r="B5666" s="52" t="s">
        <v>9279</v>
      </c>
      <c r="C5666" s="52" t="s">
        <v>9274</v>
      </c>
      <c r="D5666" s="52"/>
      <c r="E5666" s="56" t="s">
        <v>447</v>
      </c>
      <c r="F5666" s="56">
        <v>10</v>
      </c>
      <c r="G5666" s="52"/>
      <c r="H5666" s="47"/>
      <c r="I5666" s="44"/>
      <c r="J5666" s="39" t="e">
        <f>VLOOKUP(A5666,'[1]2019.11'!$A:$B,2,0)</f>
        <v>#N/A</v>
      </c>
      <c r="X5666" s="39" t="e">
        <f>VLOOKUP(A5666,'[1]2019.30'!$A:$B,2,0)</f>
        <v>#N/A</v>
      </c>
      <c r="AJ5666" s="39" t="e">
        <f>VLOOKUP(A5666,[2]修订!$B:$C,2,0)</f>
        <v>#N/A</v>
      </c>
    </row>
    <row r="5667" s="39" customFormat="1" ht="72" spans="1:36">
      <c r="A5667" s="55">
        <v>410000005</v>
      </c>
      <c r="B5667" s="52" t="s">
        <v>9280</v>
      </c>
      <c r="C5667" s="52" t="s">
        <v>9274</v>
      </c>
      <c r="D5667" s="52"/>
      <c r="E5667" s="56" t="s">
        <v>447</v>
      </c>
      <c r="F5667" s="56"/>
      <c r="G5667" s="52" t="s">
        <v>9281</v>
      </c>
      <c r="H5667" s="47" t="s">
        <v>35</v>
      </c>
      <c r="I5667" s="44"/>
      <c r="J5667" s="39" t="str">
        <f>VLOOKUP(A5667,'[1]2019.11'!$A:$B,2,0)</f>
        <v>中药封包治疗</v>
      </c>
      <c r="K5667" s="39">
        <f>IF(B5667=J5667,0,1)</f>
        <v>0</v>
      </c>
      <c r="L5667" s="39" t="s">
        <v>9274</v>
      </c>
      <c r="M5667" s="39">
        <f>IF(C5667=L5667,0,1)</f>
        <v>0</v>
      </c>
      <c r="N5667" s="39" t="e">
        <f>VLOOKUP(A5667,'[1]2019.11'!$A:$D,4,0)</f>
        <v>#REF!</v>
      </c>
      <c r="O5667" s="39" t="e">
        <f>IF(D5667=N5667,0,1)</f>
        <v>#REF!</v>
      </c>
      <c r="P5667" s="39" t="str">
        <f>VLOOKUP(A5667:A5668,'[1]2019.11'!$A:$E,5,0)</f>
        <v>每个部位</v>
      </c>
      <c r="Q5667" s="39">
        <f>IF(E5667=P5667,0,1)</f>
        <v>0</v>
      </c>
      <c r="R5667" s="39" t="e">
        <f>VLOOKUP(A5667,'[1]2019.11'!$A:$F,6,0)</f>
        <v>#REF!</v>
      </c>
      <c r="S5667" s="39" t="e">
        <f>IF(F5667=R5667,0,1)</f>
        <v>#REF!</v>
      </c>
      <c r="V5667" s="39" t="s">
        <v>9281</v>
      </c>
      <c r="W5667" s="39">
        <f>IF(G5667=V5667,0,1)</f>
        <v>0</v>
      </c>
      <c r="X5667" s="39" t="e">
        <f>VLOOKUP(A5667,'[1]2019.30'!$A:$B,2,0)</f>
        <v>#N/A</v>
      </c>
      <c r="AJ5667" s="39" t="e">
        <f>VLOOKUP(A5667,[2]修订!$B:$C,2,0)</f>
        <v>#N/A</v>
      </c>
    </row>
    <row r="5668" s="39" customFormat="1" spans="1:36">
      <c r="A5668" s="55" t="s">
        <v>9282</v>
      </c>
      <c r="B5668" s="52" t="s">
        <v>9283</v>
      </c>
      <c r="C5668" s="52"/>
      <c r="D5668" s="52"/>
      <c r="E5668" s="56" t="s">
        <v>447</v>
      </c>
      <c r="F5668" s="56">
        <v>60</v>
      </c>
      <c r="G5668" s="52"/>
      <c r="H5668" s="47" t="s">
        <v>35</v>
      </c>
      <c r="I5668" s="44"/>
      <c r="J5668" s="39" t="str">
        <f>VLOOKUP(A5668,'[1]2019.11'!$A:$B,2,0)</f>
        <v>特大</v>
      </c>
      <c r="K5668" s="39">
        <f>IF(B5668=J5668,0,1)</f>
        <v>0</v>
      </c>
      <c r="L5668" s="39">
        <v>0</v>
      </c>
      <c r="M5668" s="39">
        <f>IF(C5668=L5668,0,1)</f>
        <v>0</v>
      </c>
      <c r="N5668" s="39" t="e">
        <f>VLOOKUP(A5668,'[1]2019.11'!$A:$D,4,0)</f>
        <v>#REF!</v>
      </c>
      <c r="O5668" s="39" t="e">
        <f>IF(D5668=N5668,0,1)</f>
        <v>#REF!</v>
      </c>
      <c r="P5668" s="39" t="str">
        <f>VLOOKUP(A5668:A5669,'[1]2019.11'!$A:$E,5,0)</f>
        <v>每个部位</v>
      </c>
      <c r="Q5668" s="39">
        <f>IF(E5668=P5668,0,1)</f>
        <v>0</v>
      </c>
      <c r="R5668" s="39">
        <f>VLOOKUP(A5668,'[1]2019.11'!$A:$F,6,0)</f>
        <v>60</v>
      </c>
      <c r="S5668" s="39">
        <f>IF(F5668=R5668,0,1)</f>
        <v>0</v>
      </c>
      <c r="V5668" s="39">
        <v>0</v>
      </c>
      <c r="W5668" s="39">
        <f>IF(G5668=V5668,0,1)</f>
        <v>0</v>
      </c>
      <c r="X5668" s="39" t="e">
        <f>VLOOKUP(A5668,'[1]2019.30'!$A:$B,2,0)</f>
        <v>#N/A</v>
      </c>
      <c r="AJ5668" s="39" t="e">
        <f>VLOOKUP(A5668,[2]修订!$B:$C,2,0)</f>
        <v>#N/A</v>
      </c>
    </row>
    <row r="5669" s="39" customFormat="1" spans="1:36">
      <c r="A5669" s="55" t="s">
        <v>9284</v>
      </c>
      <c r="B5669" s="52" t="s">
        <v>8427</v>
      </c>
      <c r="C5669" s="52"/>
      <c r="D5669" s="52"/>
      <c r="E5669" s="56" t="s">
        <v>447</v>
      </c>
      <c r="F5669" s="56">
        <v>48</v>
      </c>
      <c r="G5669" s="52"/>
      <c r="H5669" s="47" t="s">
        <v>35</v>
      </c>
      <c r="I5669" s="44"/>
      <c r="J5669" s="39" t="str">
        <f>VLOOKUP(A5669,'[1]2019.11'!$A:$B,2,0)</f>
        <v>大</v>
      </c>
      <c r="K5669" s="39">
        <f>IF(B5669=J5669,0,1)</f>
        <v>0</v>
      </c>
      <c r="L5669" s="39">
        <v>0</v>
      </c>
      <c r="M5669" s="39">
        <f>IF(C5669=L5669,0,1)</f>
        <v>0</v>
      </c>
      <c r="N5669" s="39" t="e">
        <f>VLOOKUP(A5669,'[1]2019.11'!$A:$D,4,0)</f>
        <v>#REF!</v>
      </c>
      <c r="O5669" s="39" t="e">
        <f>IF(D5669=N5669,0,1)</f>
        <v>#REF!</v>
      </c>
      <c r="P5669" s="39" t="str">
        <f>VLOOKUP(A5669:A5670,'[1]2019.11'!$A:$E,5,0)</f>
        <v>每个部位</v>
      </c>
      <c r="Q5669" s="39">
        <f>IF(E5669=P5669,0,1)</f>
        <v>0</v>
      </c>
      <c r="R5669" s="39">
        <f>VLOOKUP(A5669,'[1]2019.11'!$A:$F,6,0)</f>
        <v>48</v>
      </c>
      <c r="S5669" s="39">
        <f>IF(F5669=R5669,0,1)</f>
        <v>0</v>
      </c>
      <c r="V5669" s="39">
        <v>0</v>
      </c>
      <c r="W5669" s="39">
        <f>IF(G5669=V5669,0,1)</f>
        <v>0</v>
      </c>
      <c r="X5669" s="39" t="e">
        <f>VLOOKUP(A5669,'[1]2019.30'!$A:$B,2,0)</f>
        <v>#N/A</v>
      </c>
      <c r="AJ5669" s="39" t="e">
        <f>VLOOKUP(A5669,[2]修订!$B:$C,2,0)</f>
        <v>#N/A</v>
      </c>
    </row>
    <row r="5670" s="39" customFormat="1" spans="1:36">
      <c r="A5670" s="55" t="s">
        <v>9285</v>
      </c>
      <c r="B5670" s="52" t="s">
        <v>8429</v>
      </c>
      <c r="C5670" s="52"/>
      <c r="D5670" s="52"/>
      <c r="E5670" s="56" t="s">
        <v>447</v>
      </c>
      <c r="F5670" s="56">
        <v>36</v>
      </c>
      <c r="G5670" s="52"/>
      <c r="H5670" s="47" t="s">
        <v>35</v>
      </c>
      <c r="I5670" s="44"/>
      <c r="J5670" s="39" t="str">
        <f>VLOOKUP(A5670,'[1]2019.11'!$A:$B,2,0)</f>
        <v>中</v>
      </c>
      <c r="K5670" s="39">
        <f>IF(B5670=J5670,0,1)</f>
        <v>0</v>
      </c>
      <c r="L5670" s="39">
        <v>0</v>
      </c>
      <c r="M5670" s="39">
        <f>IF(C5670=L5670,0,1)</f>
        <v>0</v>
      </c>
      <c r="N5670" s="39" t="e">
        <f>VLOOKUP(A5670,'[1]2019.11'!$A:$D,4,0)</f>
        <v>#REF!</v>
      </c>
      <c r="O5670" s="39" t="e">
        <f>IF(D5670=N5670,0,1)</f>
        <v>#REF!</v>
      </c>
      <c r="P5670" s="39" t="str">
        <f>VLOOKUP(A5670:A5671,'[1]2019.11'!$A:$E,5,0)</f>
        <v>每个部位</v>
      </c>
      <c r="Q5670" s="39">
        <f>IF(E5670=P5670,0,1)</f>
        <v>0</v>
      </c>
      <c r="R5670" s="39">
        <f>VLOOKUP(A5670,'[1]2019.11'!$A:$F,6,0)</f>
        <v>36</v>
      </c>
      <c r="S5670" s="39">
        <f>IF(F5670=R5670,0,1)</f>
        <v>0</v>
      </c>
      <c r="V5670" s="39">
        <v>0</v>
      </c>
      <c r="W5670" s="39">
        <f>IF(G5670=V5670,0,1)</f>
        <v>0</v>
      </c>
      <c r="X5670" s="39" t="e">
        <f>VLOOKUP(A5670,'[1]2019.30'!$A:$B,2,0)</f>
        <v>#N/A</v>
      </c>
      <c r="AJ5670" s="39" t="e">
        <f>VLOOKUP(A5670,[2]修订!$B:$C,2,0)</f>
        <v>#N/A</v>
      </c>
    </row>
    <row r="5671" s="39" customFormat="1" spans="1:36">
      <c r="A5671" s="55" t="s">
        <v>9286</v>
      </c>
      <c r="B5671" s="52" t="s">
        <v>8431</v>
      </c>
      <c r="C5671" s="52"/>
      <c r="D5671" s="52"/>
      <c r="E5671" s="56" t="s">
        <v>447</v>
      </c>
      <c r="F5671" s="56">
        <v>12</v>
      </c>
      <c r="G5671" s="52"/>
      <c r="H5671" s="47" t="s">
        <v>35</v>
      </c>
      <c r="I5671" s="44"/>
      <c r="J5671" s="39" t="str">
        <f>VLOOKUP(A5671,'[1]2019.11'!$A:$B,2,0)</f>
        <v>小</v>
      </c>
      <c r="K5671" s="39">
        <f>IF(B5671=J5671,0,1)</f>
        <v>0</v>
      </c>
      <c r="L5671" s="39">
        <v>0</v>
      </c>
      <c r="M5671" s="39">
        <f>IF(C5671=L5671,0,1)</f>
        <v>0</v>
      </c>
      <c r="N5671" s="39" t="e">
        <f>VLOOKUP(A5671,'[1]2019.11'!$A:$D,4,0)</f>
        <v>#REF!</v>
      </c>
      <c r="O5671" s="39" t="e">
        <f>IF(D5671=N5671,0,1)</f>
        <v>#REF!</v>
      </c>
      <c r="P5671" s="39" t="str">
        <f>VLOOKUP(A5671:A5672,'[1]2019.11'!$A:$E,5,0)</f>
        <v>每个部位</v>
      </c>
      <c r="Q5671" s="39">
        <f>IF(E5671=P5671,0,1)</f>
        <v>0</v>
      </c>
      <c r="R5671" s="39">
        <f>VLOOKUP(A5671,'[1]2019.11'!$A:$F,6,0)</f>
        <v>12</v>
      </c>
      <c r="S5671" s="39">
        <f>IF(F5671=R5671,0,1)</f>
        <v>0</v>
      </c>
      <c r="V5671" s="39">
        <v>0</v>
      </c>
      <c r="W5671" s="39">
        <f>IF(G5671=V5671,0,1)</f>
        <v>0</v>
      </c>
      <c r="X5671" s="39" t="e">
        <f>VLOOKUP(A5671,'[1]2019.30'!$A:$B,2,0)</f>
        <v>#N/A</v>
      </c>
      <c r="AJ5671" s="39" t="e">
        <f>VLOOKUP(A5671,[2]修订!$B:$C,2,0)</f>
        <v>#N/A</v>
      </c>
    </row>
    <row r="5672" s="39" customFormat="1" ht="27" spans="1:36">
      <c r="A5672" s="55">
        <v>410000006</v>
      </c>
      <c r="B5672" s="52" t="s">
        <v>9287</v>
      </c>
      <c r="C5672" s="52" t="s">
        <v>9274</v>
      </c>
      <c r="D5672" s="52"/>
      <c r="E5672" s="56" t="s">
        <v>28</v>
      </c>
      <c r="F5672" s="56"/>
      <c r="G5672" s="52"/>
      <c r="H5672" s="47" t="s">
        <v>3406</v>
      </c>
      <c r="I5672" s="44"/>
      <c r="J5672" s="39" t="e">
        <f>VLOOKUP(A5672,'[1]2019.11'!$A:$B,2,0)</f>
        <v>#N/A</v>
      </c>
      <c r="X5672" s="39" t="e">
        <f>VLOOKUP(A5672,'[1]2019.30'!$A:$B,2,0)</f>
        <v>#N/A</v>
      </c>
      <c r="AJ5672" s="39" t="e">
        <f>VLOOKUP(A5672,[2]修订!$B:$C,2,0)</f>
        <v>#N/A</v>
      </c>
    </row>
    <row r="5673" s="39" customFormat="1" ht="27" spans="1:36">
      <c r="A5673" s="55" t="s">
        <v>9288</v>
      </c>
      <c r="B5673" s="52" t="s">
        <v>9289</v>
      </c>
      <c r="C5673" s="52"/>
      <c r="D5673" s="52"/>
      <c r="E5673" s="56" t="s">
        <v>28</v>
      </c>
      <c r="F5673" s="56" t="s">
        <v>48</v>
      </c>
      <c r="G5673" s="52"/>
      <c r="H5673" s="47" t="s">
        <v>3406</v>
      </c>
      <c r="I5673" s="44">
        <v>25</v>
      </c>
      <c r="J5673" s="39" t="e">
        <f>VLOOKUP(A5673,'[1]2019.11'!$A:$B,2,0)</f>
        <v>#N/A</v>
      </c>
      <c r="X5673" s="39" t="e">
        <f>VLOOKUP(A5673,'[1]2019.30'!$A:$B,2,0)</f>
        <v>#N/A</v>
      </c>
      <c r="AJ5673" s="39" t="e">
        <f>VLOOKUP(A5673,[2]修订!$B:$C,2,0)</f>
        <v>#N/A</v>
      </c>
    </row>
    <row r="5674" s="39" customFormat="1" ht="27" spans="1:36">
      <c r="A5674" s="55" t="s">
        <v>9290</v>
      </c>
      <c r="B5674" s="52" t="s">
        <v>9291</v>
      </c>
      <c r="C5674" s="52"/>
      <c r="D5674" s="52"/>
      <c r="E5674" s="56" t="s">
        <v>28</v>
      </c>
      <c r="F5674" s="56" t="s">
        <v>48</v>
      </c>
      <c r="G5674" s="52"/>
      <c r="H5674" s="47" t="s">
        <v>3406</v>
      </c>
      <c r="I5674" s="44">
        <v>37</v>
      </c>
      <c r="J5674" s="39" t="e">
        <f>VLOOKUP(A5674,'[1]2019.11'!$A:$B,2,0)</f>
        <v>#N/A</v>
      </c>
      <c r="X5674" s="39" t="e">
        <f>VLOOKUP(A5674,'[1]2019.30'!$A:$B,2,0)</f>
        <v>#N/A</v>
      </c>
      <c r="AJ5674" s="39" t="e">
        <f>VLOOKUP(A5674,[2]修订!$B:$C,2,0)</f>
        <v>#N/A</v>
      </c>
    </row>
    <row r="5675" s="39" customFormat="1" ht="27" spans="1:36">
      <c r="A5675" s="55" t="s">
        <v>9292</v>
      </c>
      <c r="B5675" s="52" t="s">
        <v>9293</v>
      </c>
      <c r="C5675" s="52"/>
      <c r="D5675" s="52"/>
      <c r="E5675" s="56" t="s">
        <v>28</v>
      </c>
      <c r="F5675" s="56" t="s">
        <v>48</v>
      </c>
      <c r="G5675" s="52"/>
      <c r="H5675" s="47" t="s">
        <v>3406</v>
      </c>
      <c r="I5675" s="44">
        <v>50</v>
      </c>
      <c r="J5675" s="39" t="e">
        <f>VLOOKUP(A5675,'[1]2019.11'!$A:$B,2,0)</f>
        <v>#N/A</v>
      </c>
      <c r="X5675" s="39" t="e">
        <f>VLOOKUP(A5675,'[1]2019.30'!$A:$B,2,0)</f>
        <v>#N/A</v>
      </c>
      <c r="AJ5675" s="39" t="e">
        <f>VLOOKUP(A5675,[2]修订!$B:$C,2,0)</f>
        <v>#N/A</v>
      </c>
    </row>
    <row r="5676" s="39" customFormat="1" ht="27" spans="1:36">
      <c r="A5676" s="55">
        <v>410000007</v>
      </c>
      <c r="B5676" s="52" t="s">
        <v>9294</v>
      </c>
      <c r="C5676" s="52" t="s">
        <v>9274</v>
      </c>
      <c r="D5676" s="52"/>
      <c r="E5676" s="56" t="s">
        <v>28</v>
      </c>
      <c r="F5676" s="56" t="s">
        <v>48</v>
      </c>
      <c r="G5676" s="52" t="s">
        <v>9295</v>
      </c>
      <c r="H5676" s="47" t="s">
        <v>3406</v>
      </c>
      <c r="I5676" s="44">
        <v>63</v>
      </c>
      <c r="J5676" s="39" t="e">
        <f>VLOOKUP(A5676,'[1]2019.11'!$A:$B,2,0)</f>
        <v>#N/A</v>
      </c>
      <c r="X5676" s="39" t="e">
        <f>VLOOKUP(A5676,'[1]2019.30'!$A:$B,2,0)</f>
        <v>#N/A</v>
      </c>
      <c r="AJ5676" s="39" t="e">
        <f>VLOOKUP(A5676,[2]修订!$B:$C,2,0)</f>
        <v>#N/A</v>
      </c>
    </row>
    <row r="5677" s="39" customFormat="1" spans="1:36">
      <c r="A5677" s="55" t="s">
        <v>9296</v>
      </c>
      <c r="B5677" s="52" t="s">
        <v>9297</v>
      </c>
      <c r="C5677" s="52"/>
      <c r="D5677" s="52"/>
      <c r="E5677" s="56" t="s">
        <v>28</v>
      </c>
      <c r="F5677" s="56">
        <v>65</v>
      </c>
      <c r="G5677" s="52"/>
      <c r="H5677" s="47"/>
      <c r="I5677" s="44"/>
      <c r="J5677" s="39" t="e">
        <f>VLOOKUP(A5677,'[1]2019.11'!$A:$B,2,0)</f>
        <v>#N/A</v>
      </c>
      <c r="X5677" s="39" t="e">
        <f>VLOOKUP(A5677,'[1]2019.30'!$A:$B,2,0)</f>
        <v>#N/A</v>
      </c>
      <c r="AJ5677" s="39" t="e">
        <f>VLOOKUP(A5677,[2]修订!$B:$C,2,0)</f>
        <v>#N/A</v>
      </c>
    </row>
    <row r="5678" s="39" customFormat="1" spans="1:36">
      <c r="A5678" s="55">
        <v>410000008</v>
      </c>
      <c r="B5678" s="52" t="s">
        <v>9298</v>
      </c>
      <c r="C5678" s="52" t="s">
        <v>9274</v>
      </c>
      <c r="D5678" s="52"/>
      <c r="E5678" s="56" t="s">
        <v>9278</v>
      </c>
      <c r="F5678" s="56">
        <v>33</v>
      </c>
      <c r="G5678" s="52"/>
      <c r="H5678" s="47" t="s">
        <v>96</v>
      </c>
      <c r="I5678" s="44"/>
      <c r="J5678" s="39" t="e">
        <f>VLOOKUP(A5678,'[1]2019.11'!$A:$B,2,0)</f>
        <v>#N/A</v>
      </c>
      <c r="X5678" s="39" t="e">
        <f>VLOOKUP(A5678,'[1]2019.30'!$A:$B,2,0)</f>
        <v>#N/A</v>
      </c>
      <c r="AJ5678" s="39" t="e">
        <f>VLOOKUP(A5678,[2]修订!$B:$C,2,0)</f>
        <v>#N/A</v>
      </c>
    </row>
    <row r="5679" s="39" customFormat="1" ht="27" spans="1:36">
      <c r="A5679" s="55">
        <v>410000009</v>
      </c>
      <c r="B5679" s="52" t="s">
        <v>9299</v>
      </c>
      <c r="C5679" s="52" t="s">
        <v>9274</v>
      </c>
      <c r="D5679" s="52"/>
      <c r="E5679" s="56" t="s">
        <v>28</v>
      </c>
      <c r="F5679" s="56" t="s">
        <v>48</v>
      </c>
      <c r="G5679" s="52"/>
      <c r="H5679" s="47" t="s">
        <v>3406</v>
      </c>
      <c r="I5679" s="44">
        <v>37</v>
      </c>
      <c r="J5679" s="39" t="e">
        <f>VLOOKUP(A5679,'[1]2019.11'!$A:$B,2,0)</f>
        <v>#N/A</v>
      </c>
      <c r="X5679" s="39" t="e">
        <f>VLOOKUP(A5679,'[1]2019.30'!$A:$B,2,0)</f>
        <v>#N/A</v>
      </c>
      <c r="AJ5679" s="39" t="e">
        <f>VLOOKUP(A5679,[2]修订!$B:$C,2,0)</f>
        <v>#N/A</v>
      </c>
    </row>
    <row r="5680" s="39" customFormat="1" spans="1:36">
      <c r="A5680" s="55">
        <v>410000010</v>
      </c>
      <c r="B5680" s="52" t="s">
        <v>9300</v>
      </c>
      <c r="C5680" s="52" t="s">
        <v>9274</v>
      </c>
      <c r="D5680" s="52"/>
      <c r="E5680" s="56" t="s">
        <v>9301</v>
      </c>
      <c r="F5680" s="56">
        <v>20</v>
      </c>
      <c r="G5680" s="52"/>
      <c r="H5680" s="47"/>
      <c r="I5680" s="44"/>
      <c r="J5680" s="39" t="e">
        <f>VLOOKUP(A5680,'[1]2019.11'!$A:$B,2,0)</f>
        <v>#N/A</v>
      </c>
      <c r="X5680" s="39" t="e">
        <f>VLOOKUP(A5680,'[1]2019.30'!$A:$B,2,0)</f>
        <v>#N/A</v>
      </c>
      <c r="AJ5680" s="39" t="e">
        <f>VLOOKUP(A5680,[2]修订!$B:$C,2,0)</f>
        <v>#N/A</v>
      </c>
    </row>
    <row r="5681" s="39" customFormat="1" spans="1:36">
      <c r="A5681" s="55">
        <v>410000011</v>
      </c>
      <c r="B5681" s="52" t="s">
        <v>9302</v>
      </c>
      <c r="C5681" s="52"/>
      <c r="D5681" s="52"/>
      <c r="E5681" s="56" t="s">
        <v>28</v>
      </c>
      <c r="F5681" s="56">
        <v>60</v>
      </c>
      <c r="G5681" s="52"/>
      <c r="H5681" s="47" t="s">
        <v>68</v>
      </c>
      <c r="I5681" s="44"/>
      <c r="J5681" s="39" t="e">
        <f>VLOOKUP(A5681,'[1]2019.11'!$A:$B,2,0)</f>
        <v>#N/A</v>
      </c>
      <c r="X5681" s="39" t="str">
        <f>VLOOKUP(A5681,'[1]2019.30'!$A:$B,2,0)</f>
        <v>挑治</v>
      </c>
      <c r="Y5681" s="39">
        <f t="shared" ref="Y5681:Y5688" si="1268">IF(B5681=X5681,0,1)</f>
        <v>0</v>
      </c>
      <c r="Z5681" s="39">
        <v>0</v>
      </c>
      <c r="AA5681" s="39">
        <f t="shared" ref="AA5681:AA5688" si="1269">IF(C5681=Z5681,0,1)</f>
        <v>0</v>
      </c>
      <c r="AB5681" s="39" t="e">
        <f>VLOOKUP(A5681,'[1]2019.30'!$A:$D,4,0)</f>
        <v>#REF!</v>
      </c>
      <c r="AC5681" s="39" t="e">
        <f t="shared" ref="AC5681:AC5688" si="1270">IF(D5681=AB5681,0,1)</f>
        <v>#REF!</v>
      </c>
      <c r="AD5681" s="39" t="str">
        <f>VLOOKUP(A5681,'[1]2019.30'!$A:$E,5,0)</f>
        <v>次</v>
      </c>
      <c r="AE5681" s="39">
        <f t="shared" ref="AE5681:AE5688" si="1271">IF(E5681=AD5681,0,1)</f>
        <v>0</v>
      </c>
      <c r="AF5681" s="39">
        <f>VLOOKUP(A5681,'[1]2019.30'!$A:$F,6,0)</f>
        <v>60</v>
      </c>
      <c r="AG5681" s="39">
        <f t="shared" ref="AG5681:AG5688" si="1272">IF(F5681=AF5681,0,1)</f>
        <v>0</v>
      </c>
      <c r="AH5681" s="39">
        <v>0</v>
      </c>
      <c r="AI5681" s="39">
        <f>IF(G5681=AH5681,0,1)</f>
        <v>0</v>
      </c>
      <c r="AJ5681" s="39" t="e">
        <f>VLOOKUP(A5681,[2]修订!$B:$C,2,0)</f>
        <v>#N/A</v>
      </c>
    </row>
    <row r="5682" s="39" customFormat="1" spans="1:36">
      <c r="A5682" s="55">
        <v>410000012</v>
      </c>
      <c r="B5682" s="52" t="s">
        <v>9303</v>
      </c>
      <c r="C5682" s="52"/>
      <c r="D5682" s="52"/>
      <c r="E5682" s="56" t="s">
        <v>28</v>
      </c>
      <c r="F5682" s="56">
        <v>60</v>
      </c>
      <c r="G5682" s="52"/>
      <c r="H5682" s="47" t="s">
        <v>68</v>
      </c>
      <c r="I5682" s="44"/>
      <c r="J5682" s="39" t="e">
        <f>VLOOKUP(A5682,'[1]2019.11'!$A:$B,2,0)</f>
        <v>#N/A</v>
      </c>
      <c r="X5682" s="39" t="str">
        <f>VLOOKUP(A5682,'[1]2019.30'!$A:$B,2,0)</f>
        <v>割治</v>
      </c>
      <c r="Y5682" s="39">
        <f t="shared" si="1268"/>
        <v>0</v>
      </c>
      <c r="Z5682" s="39">
        <v>0</v>
      </c>
      <c r="AA5682" s="39">
        <f t="shared" si="1269"/>
        <v>0</v>
      </c>
      <c r="AB5682" s="39" t="e">
        <f>VLOOKUP(A5682,'[1]2019.30'!$A:$D,4,0)</f>
        <v>#REF!</v>
      </c>
      <c r="AC5682" s="39" t="e">
        <f t="shared" si="1270"/>
        <v>#REF!</v>
      </c>
      <c r="AD5682" s="39" t="str">
        <f>VLOOKUP(A5682,'[1]2019.30'!$A:$E,5,0)</f>
        <v>次</v>
      </c>
      <c r="AE5682" s="39">
        <f t="shared" si="1271"/>
        <v>0</v>
      </c>
      <c r="AF5682" s="39">
        <f>VLOOKUP(A5682,'[1]2019.30'!$A:$F,6,0)</f>
        <v>60</v>
      </c>
      <c r="AG5682" s="39">
        <f t="shared" si="1272"/>
        <v>0</v>
      </c>
      <c r="AH5682" s="39">
        <v>0</v>
      </c>
      <c r="AI5682" s="39">
        <f>IF(G5682=AH5682,0,1)</f>
        <v>0</v>
      </c>
      <c r="AJ5682" s="39" t="e">
        <f>VLOOKUP(A5682,[2]修订!$B:$C,2,0)</f>
        <v>#N/A</v>
      </c>
    </row>
    <row r="5683" s="39" customFormat="1" spans="1:36">
      <c r="A5683" s="55">
        <v>410000013</v>
      </c>
      <c r="B5683" s="52" t="s">
        <v>9304</v>
      </c>
      <c r="C5683" s="52" t="s">
        <v>9305</v>
      </c>
      <c r="D5683" s="52"/>
      <c r="E5683" s="56" t="s">
        <v>9306</v>
      </c>
      <c r="F5683" s="56">
        <v>200</v>
      </c>
      <c r="G5683" s="52"/>
      <c r="H5683" s="47"/>
      <c r="I5683" s="44"/>
      <c r="J5683" s="39" t="e">
        <f>VLOOKUP(A5683,'[1]2019.11'!$A:$B,2,0)</f>
        <v>#N/A</v>
      </c>
      <c r="X5683" s="39" t="e">
        <f>VLOOKUP(A5683,'[1]2019.30'!$A:$B,2,0)</f>
        <v>#N/A</v>
      </c>
      <c r="AJ5683" s="39" t="e">
        <f>VLOOKUP(A5683,[2]修订!$B:$C,2,0)</f>
        <v>#N/A</v>
      </c>
    </row>
    <row r="5684" s="39" customFormat="1" ht="24" spans="1:36">
      <c r="A5684" s="55">
        <v>42</v>
      </c>
      <c r="B5684" s="52" t="s">
        <v>9307</v>
      </c>
      <c r="C5684" s="52" t="s">
        <v>9308</v>
      </c>
      <c r="D5684" s="52"/>
      <c r="E5684" s="56"/>
      <c r="F5684" s="56"/>
      <c r="G5684" s="52"/>
      <c r="H5684" s="47"/>
      <c r="I5684" s="44"/>
      <c r="J5684" s="39" t="str">
        <f>VLOOKUP(A5684,'[1]2019.11'!$A:$B,2,0)</f>
        <v>(二)中医骨伤</v>
      </c>
      <c r="K5684" s="39">
        <f>IF(B5684=J5684,0,1)</f>
        <v>0</v>
      </c>
      <c r="L5684" s="39" t="s">
        <v>9308</v>
      </c>
      <c r="M5684" s="39">
        <f>IF(C5684=L5684,0,1)</f>
        <v>0</v>
      </c>
      <c r="N5684" s="39" t="e">
        <f>VLOOKUP(A5684,'[1]2019.11'!$A:$D,4,0)</f>
        <v>#REF!</v>
      </c>
      <c r="O5684" s="39" t="e">
        <f>IF(D5684=N5684,0,1)</f>
        <v>#REF!</v>
      </c>
      <c r="P5684" s="39" t="e">
        <f>VLOOKUP(A5684:A5685,'[1]2019.11'!$A:$E,5,0)</f>
        <v>#REF!</v>
      </c>
      <c r="Q5684" s="39" t="e">
        <f>IF(E5684=P5684,0,1)</f>
        <v>#REF!</v>
      </c>
      <c r="R5684" s="39" t="e">
        <f>VLOOKUP(A5684,'[1]2019.11'!$A:$F,6,0)</f>
        <v>#REF!</v>
      </c>
      <c r="S5684" s="39" t="e">
        <f>IF(F5684=R5684,0,1)</f>
        <v>#REF!</v>
      </c>
      <c r="V5684" s="39">
        <v>0</v>
      </c>
      <c r="W5684" s="39">
        <f>IF(G5684=V5684,0,1)</f>
        <v>0</v>
      </c>
      <c r="X5684" s="39" t="str">
        <f>VLOOKUP(A5684,'[1]2019.30'!$A:$B,2,0)</f>
        <v>(二)中医骨伤</v>
      </c>
      <c r="Y5684" s="39">
        <f t="shared" si="1268"/>
        <v>0</v>
      </c>
      <c r="Z5684" s="39" t="s">
        <v>9308</v>
      </c>
      <c r="AA5684" s="39">
        <f t="shared" si="1269"/>
        <v>0</v>
      </c>
      <c r="AB5684" s="39" t="e">
        <f>VLOOKUP(A5684,'[1]2019.30'!$A:$D,4,0)</f>
        <v>#REF!</v>
      </c>
      <c r="AC5684" s="39" t="e">
        <f t="shared" si="1270"/>
        <v>#REF!</v>
      </c>
      <c r="AD5684" s="39" t="e">
        <f>VLOOKUP(A5684,'[1]2019.30'!$A:$E,5,0)</f>
        <v>#REF!</v>
      </c>
      <c r="AE5684" s="39" t="e">
        <f t="shared" si="1271"/>
        <v>#REF!</v>
      </c>
      <c r="AF5684" s="39" t="e">
        <f>VLOOKUP(A5684,'[1]2019.30'!$A:$F,6,0)</f>
        <v>#REF!</v>
      </c>
      <c r="AG5684" s="39" t="e">
        <f t="shared" si="1272"/>
        <v>#REF!</v>
      </c>
      <c r="AH5684" s="39">
        <v>0</v>
      </c>
      <c r="AI5684" s="39">
        <f>IF(G5684=AH5684,0,1)</f>
        <v>0</v>
      </c>
      <c r="AJ5684" s="39" t="e">
        <f>VLOOKUP(A5684,[2]修订!$B:$C,2,0)</f>
        <v>#N/A</v>
      </c>
    </row>
    <row r="5685" s="39" customFormat="1" spans="1:36">
      <c r="A5685" s="55">
        <v>420000001</v>
      </c>
      <c r="B5685" s="52" t="s">
        <v>9309</v>
      </c>
      <c r="C5685" s="52"/>
      <c r="D5685" s="52"/>
      <c r="E5685" s="56" t="s">
        <v>28</v>
      </c>
      <c r="F5685" s="56">
        <v>300</v>
      </c>
      <c r="G5685" s="52"/>
      <c r="H5685" s="47" t="s">
        <v>68</v>
      </c>
      <c r="I5685" s="44"/>
      <c r="J5685" s="39" t="e">
        <f>VLOOKUP(A5685,'[1]2019.11'!$A:$B,2,0)</f>
        <v>#N/A</v>
      </c>
      <c r="X5685" s="39" t="str">
        <f>VLOOKUP(A5685,'[1]2019.30'!$A:$B,2,0)</f>
        <v>骨折手法整复术</v>
      </c>
      <c r="Y5685" s="39">
        <f t="shared" si="1268"/>
        <v>0</v>
      </c>
      <c r="Z5685" s="39">
        <v>0</v>
      </c>
      <c r="AA5685" s="39">
        <f t="shared" si="1269"/>
        <v>0</v>
      </c>
      <c r="AB5685" s="39" t="e">
        <f>VLOOKUP(A5685,'[1]2019.30'!$A:$D,4,0)</f>
        <v>#REF!</v>
      </c>
      <c r="AC5685" s="39" t="e">
        <f t="shared" si="1270"/>
        <v>#REF!</v>
      </c>
      <c r="AD5685" s="39" t="str">
        <f>VLOOKUP(A5685,'[1]2019.30'!$A:$E,5,0)</f>
        <v>次</v>
      </c>
      <c r="AE5685" s="39">
        <f t="shared" si="1271"/>
        <v>0</v>
      </c>
      <c r="AF5685" s="39">
        <f>VLOOKUP(A5685,'[1]2019.30'!$A:$F,6,0)</f>
        <v>300</v>
      </c>
      <c r="AG5685" s="39">
        <f t="shared" si="1272"/>
        <v>0</v>
      </c>
      <c r="AH5685" s="39">
        <v>0</v>
      </c>
      <c r="AI5685" s="39">
        <f>IF(G5685=AH5685,0,1)</f>
        <v>0</v>
      </c>
      <c r="AJ5685" s="39" t="e">
        <f>VLOOKUP(A5685,[2]修订!$B:$C,2,0)</f>
        <v>#N/A</v>
      </c>
    </row>
    <row r="5686" s="39" customFormat="1" spans="1:36">
      <c r="A5686" s="55" t="s">
        <v>9310</v>
      </c>
      <c r="B5686" s="52" t="s">
        <v>9311</v>
      </c>
      <c r="C5686" s="52"/>
      <c r="D5686" s="52"/>
      <c r="E5686" s="56" t="s">
        <v>28</v>
      </c>
      <c r="F5686" s="56">
        <v>560</v>
      </c>
      <c r="G5686" s="52"/>
      <c r="H5686" s="47" t="s">
        <v>68</v>
      </c>
      <c r="I5686" s="44"/>
      <c r="J5686" s="39" t="e">
        <f>VLOOKUP(A5686,'[1]2019.11'!$A:$B,2,0)</f>
        <v>#N/A</v>
      </c>
      <c r="X5686" s="39" t="str">
        <f>VLOOKUP(A5686,'[1]2019.30'!$A:$B,2,0)</f>
        <v>陈旧性骨折手法整复术</v>
      </c>
      <c r="Y5686" s="39">
        <f t="shared" si="1268"/>
        <v>0</v>
      </c>
      <c r="Z5686" s="39">
        <v>0</v>
      </c>
      <c r="AA5686" s="39">
        <f t="shared" si="1269"/>
        <v>0</v>
      </c>
      <c r="AB5686" s="39" t="e">
        <f>VLOOKUP(A5686,'[1]2019.30'!$A:$D,4,0)</f>
        <v>#REF!</v>
      </c>
      <c r="AC5686" s="39" t="e">
        <f t="shared" si="1270"/>
        <v>#REF!</v>
      </c>
      <c r="AD5686" s="39" t="str">
        <f>VLOOKUP(A5686,'[1]2019.30'!$A:$E,5,0)</f>
        <v>次</v>
      </c>
      <c r="AE5686" s="39">
        <f t="shared" si="1271"/>
        <v>0</v>
      </c>
      <c r="AF5686" s="39">
        <f>VLOOKUP(A5686,'[1]2019.30'!$A:$F,6,0)</f>
        <v>560</v>
      </c>
      <c r="AG5686" s="39">
        <f t="shared" si="1272"/>
        <v>0</v>
      </c>
      <c r="AH5686" s="39">
        <v>0</v>
      </c>
      <c r="AI5686" s="39">
        <f>IF(G5686=AH5686,0,1)</f>
        <v>0</v>
      </c>
      <c r="AJ5686" s="39" t="e">
        <f>VLOOKUP(A5686,[2]修订!$B:$C,2,0)</f>
        <v>#N/A</v>
      </c>
    </row>
    <row r="5687" s="39" customFormat="1" spans="1:36">
      <c r="A5687" s="55" t="s">
        <v>9312</v>
      </c>
      <c r="B5687" s="52" t="s">
        <v>9313</v>
      </c>
      <c r="C5687" s="52"/>
      <c r="D5687" s="52"/>
      <c r="E5687" s="56" t="s">
        <v>28</v>
      </c>
      <c r="F5687" s="56">
        <v>480</v>
      </c>
      <c r="G5687" s="52"/>
      <c r="H5687" s="47" t="s">
        <v>68</v>
      </c>
      <c r="I5687" s="44"/>
      <c r="J5687" s="39" t="e">
        <f>VLOOKUP(A5687,'[1]2019.11'!$A:$B,2,0)</f>
        <v>#N/A</v>
      </c>
      <c r="X5687" s="39" t="str">
        <f>VLOOKUP(A5687,'[1]2019.30'!$A:$B,2,0)</f>
        <v>骨折合并脱位手法整复术</v>
      </c>
      <c r="Y5687" s="39">
        <f t="shared" si="1268"/>
        <v>0</v>
      </c>
      <c r="Z5687" s="39">
        <v>0</v>
      </c>
      <c r="AA5687" s="39">
        <f t="shared" si="1269"/>
        <v>0</v>
      </c>
      <c r="AB5687" s="39" t="e">
        <f>VLOOKUP(A5687,'[1]2019.30'!$A:$D,4,0)</f>
        <v>#REF!</v>
      </c>
      <c r="AC5687" s="39" t="e">
        <f t="shared" si="1270"/>
        <v>#REF!</v>
      </c>
      <c r="AD5687" s="39" t="str">
        <f>VLOOKUP(A5687,'[1]2019.30'!$A:$E,5,0)</f>
        <v>次</v>
      </c>
      <c r="AE5687" s="39">
        <f t="shared" si="1271"/>
        <v>0</v>
      </c>
      <c r="AF5687" s="39">
        <f>VLOOKUP(A5687,'[1]2019.30'!$A:$F,6,0)</f>
        <v>480</v>
      </c>
      <c r="AG5687" s="39">
        <f t="shared" si="1272"/>
        <v>0</v>
      </c>
      <c r="AH5687" s="39">
        <v>0</v>
      </c>
      <c r="AI5687" s="39">
        <f>IF(G5687=AH5687,0,1)</f>
        <v>0</v>
      </c>
      <c r="AJ5687" s="39" t="e">
        <f>VLOOKUP(A5687,[2]修订!$B:$C,2,0)</f>
        <v>#N/A</v>
      </c>
    </row>
    <row r="5688" s="39" customFormat="1" ht="24" spans="1:36">
      <c r="A5688" s="55" t="s">
        <v>9314</v>
      </c>
      <c r="B5688" s="52" t="s">
        <v>9315</v>
      </c>
      <c r="C5688" s="52"/>
      <c r="D5688" s="52"/>
      <c r="E5688" s="56" t="s">
        <v>28</v>
      </c>
      <c r="F5688" s="56">
        <v>240</v>
      </c>
      <c r="G5688" s="52"/>
      <c r="H5688" s="47" t="s">
        <v>68</v>
      </c>
      <c r="I5688" s="44"/>
      <c r="J5688" s="39" t="e">
        <f>VLOOKUP(A5688,'[1]2019.11'!$A:$B,2,0)</f>
        <v>#N/A</v>
      </c>
      <c r="X5688" s="39" t="str">
        <f>VLOOKUP(A5688,'[1]2019.30'!$A:$B,2,0)</f>
        <v>掌(跖)、指(趾)骨折手法整复术</v>
      </c>
      <c r="Y5688" s="39">
        <f t="shared" si="1268"/>
        <v>0</v>
      </c>
      <c r="Z5688" s="39">
        <v>0</v>
      </c>
      <c r="AA5688" s="39">
        <f t="shared" si="1269"/>
        <v>0</v>
      </c>
      <c r="AB5688" s="39" t="e">
        <f>VLOOKUP(A5688,'[1]2019.30'!$A:$D,4,0)</f>
        <v>#REF!</v>
      </c>
      <c r="AC5688" s="39" t="e">
        <f t="shared" si="1270"/>
        <v>#REF!</v>
      </c>
      <c r="AD5688" s="39" t="str">
        <f>VLOOKUP(A5688,'[1]2019.30'!$A:$E,5,0)</f>
        <v>次</v>
      </c>
      <c r="AE5688" s="39">
        <f t="shared" si="1271"/>
        <v>0</v>
      </c>
      <c r="AF5688" s="39">
        <f>VLOOKUP(A5688,'[1]2019.30'!$A:$F,6,0)</f>
        <v>240</v>
      </c>
      <c r="AG5688" s="39">
        <f t="shared" si="1272"/>
        <v>0</v>
      </c>
      <c r="AH5688" s="39">
        <v>0</v>
      </c>
      <c r="AI5688" s="39">
        <f>IF(G5688=AH5688,0,1)</f>
        <v>0</v>
      </c>
      <c r="AJ5688" s="39" t="e">
        <f>VLOOKUP(A5688,[2]修订!$B:$C,2,0)</f>
        <v>#N/A</v>
      </c>
    </row>
    <row r="5689" s="39" customFormat="1" spans="1:36">
      <c r="A5689" s="55">
        <v>420000002</v>
      </c>
      <c r="B5689" s="52" t="s">
        <v>9316</v>
      </c>
      <c r="C5689" s="52"/>
      <c r="D5689" s="52"/>
      <c r="E5689" s="56" t="s">
        <v>28</v>
      </c>
      <c r="F5689" s="56">
        <v>500</v>
      </c>
      <c r="G5689" s="52"/>
      <c r="H5689" s="47"/>
      <c r="I5689" s="44"/>
      <c r="J5689" s="39" t="e">
        <f>VLOOKUP(A5689,'[1]2019.11'!$A:$B,2,0)</f>
        <v>#N/A</v>
      </c>
      <c r="X5689" s="39" t="e">
        <f>VLOOKUP(A5689,'[1]2019.30'!$A:$B,2,0)</f>
        <v>#N/A</v>
      </c>
      <c r="AJ5689" s="39" t="e">
        <f>VLOOKUP(A5689,[2]修订!$B:$C,2,0)</f>
        <v>#N/A</v>
      </c>
    </row>
    <row r="5690" s="39" customFormat="1" spans="1:36">
      <c r="A5690" s="55">
        <v>420000003</v>
      </c>
      <c r="B5690" s="52" t="s">
        <v>9317</v>
      </c>
      <c r="C5690" s="52"/>
      <c r="D5690" s="52"/>
      <c r="E5690" s="56" t="s">
        <v>28</v>
      </c>
      <c r="F5690" s="56">
        <v>700</v>
      </c>
      <c r="G5690" s="52"/>
      <c r="H5690" s="47"/>
      <c r="I5690" s="44"/>
      <c r="J5690" s="39" t="e">
        <f>VLOOKUP(A5690,'[1]2019.11'!$A:$B,2,0)</f>
        <v>#N/A</v>
      </c>
      <c r="X5690" s="39" t="e">
        <f>VLOOKUP(A5690,'[1]2019.30'!$A:$B,2,0)</f>
        <v>#N/A</v>
      </c>
      <c r="AJ5690" s="39" t="e">
        <f>VLOOKUP(A5690,[2]修订!$B:$C,2,0)</f>
        <v>#N/A</v>
      </c>
    </row>
    <row r="5691" s="39" customFormat="1" ht="27" spans="1:36">
      <c r="A5691" s="55">
        <v>420000004</v>
      </c>
      <c r="B5691" s="52" t="s">
        <v>9318</v>
      </c>
      <c r="C5691" s="52" t="s">
        <v>9319</v>
      </c>
      <c r="D5691" s="52"/>
      <c r="E5691" s="56" t="s">
        <v>28</v>
      </c>
      <c r="F5691" s="56">
        <v>1120</v>
      </c>
      <c r="G5691" s="52"/>
      <c r="H5691" s="47" t="s">
        <v>40</v>
      </c>
      <c r="I5691" s="44"/>
      <c r="J5691" s="39" t="str">
        <f>VLOOKUP(A5691,'[1]2019.11'!$A:$B,2,0)</f>
        <v>骨折闭合复位经皮穿刺（钉）内固定术</v>
      </c>
      <c r="K5691" s="39">
        <f>IF(B5691=J5691,0,1)</f>
        <v>0</v>
      </c>
      <c r="L5691" s="39" t="s">
        <v>9319</v>
      </c>
      <c r="M5691" s="39">
        <f>IF(C5691=L5691,0,1)</f>
        <v>0</v>
      </c>
      <c r="N5691" s="39" t="e">
        <f>VLOOKUP(A5691,'[1]2019.11'!$A:$D,4,0)</f>
        <v>#REF!</v>
      </c>
      <c r="O5691" s="39" t="e">
        <f>IF(D5691=N5691,0,1)</f>
        <v>#REF!</v>
      </c>
      <c r="P5691" s="39" t="str">
        <f>VLOOKUP(A5691:A5692,'[1]2019.11'!$A:$E,5,0)</f>
        <v>次</v>
      </c>
      <c r="Q5691" s="39">
        <f>IF(E5691=P5691,0,1)</f>
        <v>0</v>
      </c>
      <c r="R5691" s="39">
        <f>VLOOKUP(A5691,'[1]2019.11'!$A:$F,6,0)</f>
        <v>840</v>
      </c>
      <c r="S5691" s="39">
        <f>IF(F5691=R5691,0,1)</f>
        <v>1</v>
      </c>
      <c r="T5691" s="39">
        <f>VLOOKUP(A5691,'[1]2019.30'!$A:$F,6,0)</f>
        <v>1120</v>
      </c>
      <c r="U5691" s="39">
        <f>IF(F5691=T5691,0,1)</f>
        <v>0</v>
      </c>
      <c r="V5691" s="39">
        <v>0</v>
      </c>
      <c r="W5691" s="39">
        <f>IF(G5691=V5691,0,1)</f>
        <v>0</v>
      </c>
      <c r="X5691" s="39" t="str">
        <f>VLOOKUP(A5691,'[1]2019.30'!$A:$B,2,0)</f>
        <v>骨折闭合复位经皮穿刺（钉）内固定术</v>
      </c>
      <c r="Y5691" s="39">
        <f>IF(B5691=X5691,0,1)</f>
        <v>0</v>
      </c>
      <c r="Z5691" s="39" t="s">
        <v>9319</v>
      </c>
      <c r="AA5691" s="39">
        <f>IF(C5691=Z5691,0,1)</f>
        <v>0</v>
      </c>
      <c r="AB5691" s="39" t="e">
        <f>VLOOKUP(A5691,'[1]2019.30'!$A:$D,4,0)</f>
        <v>#REF!</v>
      </c>
      <c r="AC5691" s="39" t="e">
        <f>IF(D5691=AB5691,0,1)</f>
        <v>#REF!</v>
      </c>
      <c r="AD5691" s="39" t="str">
        <f>VLOOKUP(A5691,'[1]2019.30'!$A:$E,5,0)</f>
        <v>次</v>
      </c>
      <c r="AE5691" s="39">
        <f>IF(E5691=AD5691,0,1)</f>
        <v>0</v>
      </c>
      <c r="AF5691" s="39">
        <f>VLOOKUP(A5691,'[1]2019.30'!$A:$F,6,0)</f>
        <v>1120</v>
      </c>
      <c r="AG5691" s="39">
        <f>IF(F5691=AF5691,0,1)</f>
        <v>0</v>
      </c>
      <c r="AH5691" s="39">
        <v>0</v>
      </c>
      <c r="AI5691" s="39">
        <f>IF(G5691=AH5691,0,1)</f>
        <v>0</v>
      </c>
      <c r="AJ5691" s="39" t="e">
        <f>VLOOKUP(A5691,[2]修订!$B:$C,2,0)</f>
        <v>#N/A</v>
      </c>
    </row>
    <row r="5692" s="39" customFormat="1" ht="36" spans="1:36">
      <c r="A5692" s="55" t="s">
        <v>9320</v>
      </c>
      <c r="B5692" s="52" t="s">
        <v>9321</v>
      </c>
      <c r="C5692" s="52"/>
      <c r="D5692" s="52"/>
      <c r="E5692" s="56" t="s">
        <v>28</v>
      </c>
      <c r="F5692" s="56">
        <v>1600</v>
      </c>
      <c r="G5692" s="52"/>
      <c r="H5692" s="47" t="s">
        <v>40</v>
      </c>
      <c r="I5692" s="44"/>
      <c r="J5692" s="39" t="str">
        <f>VLOOKUP(A5692,'[1]2019.11'!$A:$B,2,0)</f>
        <v>四肢长骨干、近关节骨折闭合复位经皮穿刺（钉）内固定术</v>
      </c>
      <c r="K5692" s="39">
        <f>IF(B5692=J5692,0,1)</f>
        <v>0</v>
      </c>
      <c r="L5692" s="39">
        <v>0</v>
      </c>
      <c r="M5692" s="39">
        <f>IF(C5692=L5692,0,1)</f>
        <v>0</v>
      </c>
      <c r="N5692" s="39" t="e">
        <f>VLOOKUP(A5692,'[1]2019.11'!$A:$D,4,0)</f>
        <v>#REF!</v>
      </c>
      <c r="O5692" s="39" t="e">
        <f>IF(D5692=N5692,0,1)</f>
        <v>#REF!</v>
      </c>
      <c r="P5692" s="39" t="e">
        <f>VLOOKUP(A5692:A5693,'[1]2019.11'!$A:$E,5,0)</f>
        <v>#REF!</v>
      </c>
      <c r="Q5692" s="39" t="e">
        <f>IF(E5692=P5692,0,1)</f>
        <v>#REF!</v>
      </c>
      <c r="R5692" s="39">
        <f>VLOOKUP(A5692,'[1]2019.11'!$A:$F,6,0)</f>
        <v>1200</v>
      </c>
      <c r="S5692" s="39">
        <f>IF(F5692=R5692,0,1)</f>
        <v>1</v>
      </c>
      <c r="T5692" s="39">
        <f>VLOOKUP(A5692,'[1]2019.30'!$A:$F,6,0)</f>
        <v>1600</v>
      </c>
      <c r="U5692" s="39">
        <f>IF(F5692=T5692,0,1)</f>
        <v>0</v>
      </c>
      <c r="V5692" s="39">
        <v>0</v>
      </c>
      <c r="W5692" s="39">
        <f>IF(G5692=V5692,0,1)</f>
        <v>0</v>
      </c>
      <c r="X5692" s="39" t="str">
        <f>VLOOKUP(A5692,'[1]2019.30'!$A:$B,2,0)</f>
        <v>四肢长骨干、近关节骨折闭合复位经皮穿刺（钉）内固定术</v>
      </c>
      <c r="Y5692" s="39">
        <f>IF(B5692=X5692,0,1)</f>
        <v>0</v>
      </c>
      <c r="Z5692" s="39">
        <v>0</v>
      </c>
      <c r="AA5692" s="39">
        <f>IF(C5692=Z5692,0,1)</f>
        <v>0</v>
      </c>
      <c r="AB5692" s="39" t="e">
        <f>VLOOKUP(A5692,'[1]2019.30'!$A:$D,4,0)</f>
        <v>#REF!</v>
      </c>
      <c r="AC5692" s="39" t="e">
        <f>IF(D5692=AB5692,0,1)</f>
        <v>#REF!</v>
      </c>
      <c r="AD5692" s="39" t="e">
        <f>VLOOKUP(A5692,'[1]2019.30'!$A:$E,5,0)</f>
        <v>#REF!</v>
      </c>
      <c r="AE5692" s="39" t="e">
        <f>IF(E5692=AD5692,0,1)</f>
        <v>#REF!</v>
      </c>
      <c r="AF5692" s="39">
        <f>VLOOKUP(A5692,'[1]2019.30'!$A:$F,6,0)</f>
        <v>1600</v>
      </c>
      <c r="AG5692" s="39">
        <f>IF(F5692=AF5692,0,1)</f>
        <v>0</v>
      </c>
      <c r="AH5692" s="39">
        <v>0</v>
      </c>
      <c r="AI5692" s="39">
        <f>IF(G5692=AH5692,0,1)</f>
        <v>0</v>
      </c>
      <c r="AJ5692" s="39" t="e">
        <f>VLOOKUP(A5692,[2]修订!$B:$C,2,0)</f>
        <v>#N/A</v>
      </c>
    </row>
    <row r="5693" s="39" customFormat="1" spans="1:36">
      <c r="A5693" s="55">
        <v>420000005</v>
      </c>
      <c r="B5693" s="52" t="s">
        <v>9322</v>
      </c>
      <c r="C5693" s="52"/>
      <c r="D5693" s="52"/>
      <c r="E5693" s="56" t="s">
        <v>28</v>
      </c>
      <c r="F5693" s="56">
        <v>150</v>
      </c>
      <c r="G5693" s="52"/>
      <c r="H5693" s="47"/>
      <c r="I5693" s="44"/>
      <c r="J5693" s="39" t="e">
        <f>VLOOKUP(A5693,'[1]2019.11'!$A:$B,2,0)</f>
        <v>#N/A</v>
      </c>
      <c r="X5693" s="39" t="e">
        <f>VLOOKUP(A5693,'[1]2019.30'!$A:$B,2,0)</f>
        <v>#N/A</v>
      </c>
      <c r="AJ5693" s="39" t="e">
        <f>VLOOKUP(A5693,[2]修订!$B:$C,2,0)</f>
        <v>#N/A</v>
      </c>
    </row>
    <row r="5694" s="39" customFormat="1" ht="24" spans="1:36">
      <c r="A5694" s="55" t="s">
        <v>9323</v>
      </c>
      <c r="B5694" s="52" t="s">
        <v>9324</v>
      </c>
      <c r="C5694" s="52"/>
      <c r="D5694" s="52"/>
      <c r="E5694" s="56" t="s">
        <v>28</v>
      </c>
      <c r="F5694" s="56">
        <v>320</v>
      </c>
      <c r="G5694" s="52"/>
      <c r="H5694" s="47"/>
      <c r="I5694" s="44"/>
      <c r="J5694" s="39" t="e">
        <f>VLOOKUP(A5694,'[1]2019.11'!$A:$B,2,0)</f>
        <v>#N/A</v>
      </c>
      <c r="X5694" s="39" t="e">
        <f>VLOOKUP(A5694,'[1]2019.30'!$A:$B,2,0)</f>
        <v>#N/A</v>
      </c>
      <c r="AJ5694" s="39" t="e">
        <f>VLOOKUP(A5694,[2]修订!$B:$C,2,0)</f>
        <v>#N/A</v>
      </c>
    </row>
    <row r="5695" s="39" customFormat="1" spans="1:36">
      <c r="A5695" s="55" t="s">
        <v>9325</v>
      </c>
      <c r="B5695" s="52" t="s">
        <v>9326</v>
      </c>
      <c r="C5695" s="52"/>
      <c r="D5695" s="52"/>
      <c r="E5695" s="56" t="s">
        <v>28</v>
      </c>
      <c r="F5695" s="56">
        <v>320</v>
      </c>
      <c r="G5695" s="52"/>
      <c r="H5695" s="47"/>
      <c r="I5695" s="44"/>
      <c r="J5695" s="39" t="e">
        <f>VLOOKUP(A5695,'[1]2019.11'!$A:$B,2,0)</f>
        <v>#N/A</v>
      </c>
      <c r="X5695" s="39" t="e">
        <f>VLOOKUP(A5695,'[1]2019.30'!$A:$B,2,0)</f>
        <v>#N/A</v>
      </c>
      <c r="AJ5695" s="39" t="e">
        <f>VLOOKUP(A5695,[2]修订!$B:$C,2,0)</f>
        <v>#N/A</v>
      </c>
    </row>
    <row r="5696" s="39" customFormat="1" ht="24" spans="1:36">
      <c r="A5696" s="55" t="s">
        <v>9327</v>
      </c>
      <c r="B5696" s="52" t="s">
        <v>9328</v>
      </c>
      <c r="C5696" s="52"/>
      <c r="D5696" s="52"/>
      <c r="E5696" s="56" t="s">
        <v>28</v>
      </c>
      <c r="F5696" s="56">
        <v>200</v>
      </c>
      <c r="G5696" s="52"/>
      <c r="H5696" s="47"/>
      <c r="I5696" s="44"/>
      <c r="J5696" s="39" t="e">
        <f>VLOOKUP(A5696,'[1]2019.11'!$A:$B,2,0)</f>
        <v>#N/A</v>
      </c>
      <c r="X5696" s="39" t="e">
        <f>VLOOKUP(A5696,'[1]2019.30'!$A:$B,2,0)</f>
        <v>#N/A</v>
      </c>
      <c r="AJ5696" s="39" t="e">
        <f>VLOOKUP(A5696,[2]修订!$B:$C,2,0)</f>
        <v>#N/A</v>
      </c>
    </row>
    <row r="5697" s="39" customFormat="1" spans="1:36">
      <c r="A5697" s="55">
        <v>420000006</v>
      </c>
      <c r="B5697" s="52" t="s">
        <v>9329</v>
      </c>
      <c r="C5697" s="52" t="s">
        <v>9330</v>
      </c>
      <c r="D5697" s="52" t="s">
        <v>9331</v>
      </c>
      <c r="E5697" s="56" t="s">
        <v>28</v>
      </c>
      <c r="F5697" s="56">
        <v>500</v>
      </c>
      <c r="G5697" s="52"/>
      <c r="H5697" s="47"/>
      <c r="I5697" s="44"/>
      <c r="J5697" s="39" t="e">
        <f>VLOOKUP(A5697,'[1]2019.11'!$A:$B,2,0)</f>
        <v>#N/A</v>
      </c>
      <c r="X5697" s="39" t="e">
        <f>VLOOKUP(A5697,'[1]2019.30'!$A:$B,2,0)</f>
        <v>#N/A</v>
      </c>
      <c r="AJ5697" s="39" t="e">
        <f>VLOOKUP(A5697,[2]修订!$B:$C,2,0)</f>
        <v>#N/A</v>
      </c>
    </row>
    <row r="5698" s="39" customFormat="1" ht="24" spans="1:36">
      <c r="A5698" s="55">
        <v>420000007</v>
      </c>
      <c r="B5698" s="52" t="s">
        <v>9332</v>
      </c>
      <c r="C5698" s="52" t="s">
        <v>9333</v>
      </c>
      <c r="D5698" s="52" t="s">
        <v>9331</v>
      </c>
      <c r="E5698" s="56" t="s">
        <v>28</v>
      </c>
      <c r="F5698" s="56">
        <v>240</v>
      </c>
      <c r="G5698" s="52"/>
      <c r="H5698" s="47" t="s">
        <v>35</v>
      </c>
      <c r="I5698" s="44"/>
      <c r="J5698" s="39" t="str">
        <f>VLOOKUP(A5698,'[1]2019.11'!$A:$B,2,0)</f>
        <v>骨折夹板外固定术</v>
      </c>
      <c r="K5698" s="39">
        <f>IF(B5698=J5698,0,1)</f>
        <v>0</v>
      </c>
      <c r="L5698" s="39" t="s">
        <v>9333</v>
      </c>
      <c r="M5698" s="39">
        <f>IF(C5698=L5698,0,1)</f>
        <v>0</v>
      </c>
      <c r="N5698" s="39" t="str">
        <f>VLOOKUP(A5698,'[1]2019.11'!$A:$D,4,0)</f>
        <v>外固定材料</v>
      </c>
      <c r="O5698" s="39">
        <f>IF(D5698=N5698,0,1)</f>
        <v>0</v>
      </c>
      <c r="P5698" s="39" t="str">
        <f>VLOOKUP(A5698:A5699,'[1]2019.11'!$A:$E,5,0)</f>
        <v>次</v>
      </c>
      <c r="Q5698" s="39">
        <f>IF(E5698=P5698,0,1)</f>
        <v>0</v>
      </c>
      <c r="R5698" s="39">
        <f>VLOOKUP(A5698,'[1]2019.11'!$A:$F,6,0)</f>
        <v>240</v>
      </c>
      <c r="S5698" s="39">
        <f>IF(F5698=R5698,0,1)</f>
        <v>0</v>
      </c>
      <c r="V5698" s="39">
        <v>0</v>
      </c>
      <c r="W5698" s="39">
        <f>IF(G5698=V5698,0,1)</f>
        <v>0</v>
      </c>
      <c r="X5698" s="39" t="e">
        <f>VLOOKUP(A5698,'[1]2019.30'!$A:$B,2,0)</f>
        <v>#N/A</v>
      </c>
      <c r="AJ5698" s="39" t="e">
        <f>VLOOKUP(A5698,[2]修订!$B:$C,2,0)</f>
        <v>#N/A</v>
      </c>
    </row>
    <row r="5699" s="39" customFormat="1" spans="1:36">
      <c r="A5699" s="55">
        <v>420000008</v>
      </c>
      <c r="B5699" s="52" t="s">
        <v>9334</v>
      </c>
      <c r="C5699" s="52"/>
      <c r="D5699" s="52"/>
      <c r="E5699" s="56" t="s">
        <v>28</v>
      </c>
      <c r="F5699" s="56">
        <v>150</v>
      </c>
      <c r="G5699" s="52"/>
      <c r="H5699" s="47"/>
      <c r="I5699" s="44"/>
      <c r="J5699" s="39" t="e">
        <f>VLOOKUP(A5699,'[1]2019.11'!$A:$B,2,0)</f>
        <v>#N/A</v>
      </c>
      <c r="X5699" s="39" t="e">
        <f>VLOOKUP(A5699,'[1]2019.30'!$A:$B,2,0)</f>
        <v>#N/A</v>
      </c>
      <c r="AJ5699" s="39" t="e">
        <f>VLOOKUP(A5699,[2]修订!$B:$C,2,0)</f>
        <v>#N/A</v>
      </c>
    </row>
    <row r="5700" s="39" customFormat="1" ht="24" spans="1:36">
      <c r="A5700" s="55">
        <v>420000009</v>
      </c>
      <c r="B5700" s="52" t="s">
        <v>9335</v>
      </c>
      <c r="C5700" s="52" t="s">
        <v>9336</v>
      </c>
      <c r="D5700" s="52"/>
      <c r="E5700" s="56" t="s">
        <v>28</v>
      </c>
      <c r="F5700" s="56">
        <v>500</v>
      </c>
      <c r="G5700" s="52"/>
      <c r="H5700" s="47"/>
      <c r="I5700" s="44"/>
      <c r="J5700" s="39" t="e">
        <f>VLOOKUP(A5700,'[1]2019.11'!$A:$B,2,0)</f>
        <v>#N/A</v>
      </c>
      <c r="X5700" s="39" t="e">
        <f>VLOOKUP(A5700,'[1]2019.30'!$A:$B,2,0)</f>
        <v>#N/A</v>
      </c>
      <c r="AJ5700" s="39" t="e">
        <f>VLOOKUP(A5700,[2]修订!$B:$C,2,0)</f>
        <v>#N/A</v>
      </c>
    </row>
    <row r="5701" s="39" customFormat="1" ht="24" spans="1:36">
      <c r="A5701" s="55" t="s">
        <v>9337</v>
      </c>
      <c r="B5701" s="52" t="s">
        <v>9338</v>
      </c>
      <c r="C5701" s="52"/>
      <c r="D5701" s="52"/>
      <c r="E5701" s="56"/>
      <c r="F5701" s="56">
        <v>300</v>
      </c>
      <c r="G5701" s="52"/>
      <c r="H5701" s="47"/>
      <c r="I5701" s="44"/>
      <c r="J5701" s="39" t="e">
        <f>VLOOKUP(A5701,'[1]2019.11'!$A:$B,2,0)</f>
        <v>#N/A</v>
      </c>
      <c r="X5701" s="39" t="e">
        <f>VLOOKUP(A5701,'[1]2019.30'!$A:$B,2,0)</f>
        <v>#N/A</v>
      </c>
      <c r="AJ5701" s="39" t="e">
        <f>VLOOKUP(A5701,[2]修订!$B:$C,2,0)</f>
        <v>#N/A</v>
      </c>
    </row>
    <row r="5702" s="39" customFormat="1" spans="1:36">
      <c r="A5702" s="55">
        <v>420000010</v>
      </c>
      <c r="B5702" s="52" t="s">
        <v>9339</v>
      </c>
      <c r="C5702" s="52"/>
      <c r="D5702" s="52"/>
      <c r="E5702" s="56" t="s">
        <v>53</v>
      </c>
      <c r="F5702" s="56">
        <v>10</v>
      </c>
      <c r="G5702" s="52"/>
      <c r="H5702" s="47"/>
      <c r="I5702" s="44"/>
      <c r="J5702" s="39" t="e">
        <f>VLOOKUP(A5702,'[1]2019.11'!$A:$B,2,0)</f>
        <v>#N/A</v>
      </c>
      <c r="X5702" s="39" t="e">
        <f>VLOOKUP(A5702,'[1]2019.30'!$A:$B,2,0)</f>
        <v>#N/A</v>
      </c>
      <c r="AJ5702" s="39" t="e">
        <f>VLOOKUP(A5702,[2]修订!$B:$C,2,0)</f>
        <v>#N/A</v>
      </c>
    </row>
    <row r="5703" s="39" customFormat="1" spans="1:36">
      <c r="A5703" s="55">
        <v>420000011</v>
      </c>
      <c r="B5703" s="52" t="s">
        <v>9340</v>
      </c>
      <c r="C5703" s="52"/>
      <c r="D5703" s="52"/>
      <c r="E5703" s="56" t="s">
        <v>28</v>
      </c>
      <c r="F5703" s="56">
        <v>120</v>
      </c>
      <c r="G5703" s="52"/>
      <c r="H5703" s="47" t="s">
        <v>35</v>
      </c>
      <c r="I5703" s="44"/>
      <c r="J5703" s="39" t="str">
        <f>VLOOKUP(A5703,'[1]2019.11'!$A:$B,2,0)</f>
        <v>关节粘连传统松解术</v>
      </c>
      <c r="K5703" s="39">
        <f>IF(B5703=J5703,0,1)</f>
        <v>0</v>
      </c>
      <c r="L5703" s="39">
        <v>0</v>
      </c>
      <c r="M5703" s="39">
        <f>IF(C5703=L5703,0,1)</f>
        <v>0</v>
      </c>
      <c r="N5703" s="39" t="e">
        <f>VLOOKUP(A5703,'[1]2019.11'!$A:$D,4,0)</f>
        <v>#REF!</v>
      </c>
      <c r="O5703" s="39" t="e">
        <f>IF(D5703=N5703,0,1)</f>
        <v>#REF!</v>
      </c>
      <c r="P5703" s="39" t="str">
        <f>VLOOKUP(A5703:A5704,'[1]2019.11'!$A:$E,5,0)</f>
        <v>次</v>
      </c>
      <c r="Q5703" s="39">
        <f>IF(E5703=P5703,0,1)</f>
        <v>0</v>
      </c>
      <c r="R5703" s="39">
        <f>VLOOKUP(A5703,'[1]2019.11'!$A:$F,6,0)</f>
        <v>120</v>
      </c>
      <c r="S5703" s="39">
        <f>IF(F5703=R5703,0,1)</f>
        <v>0</v>
      </c>
      <c r="V5703" s="39">
        <v>0</v>
      </c>
      <c r="W5703" s="39">
        <f>IF(G5703=V5703,0,1)</f>
        <v>0</v>
      </c>
      <c r="X5703" s="39" t="e">
        <f>VLOOKUP(A5703,'[1]2019.30'!$A:$B,2,0)</f>
        <v>#N/A</v>
      </c>
      <c r="AJ5703" s="39" t="e">
        <f>VLOOKUP(A5703,[2]修订!$B:$C,2,0)</f>
        <v>#N/A</v>
      </c>
    </row>
    <row r="5704" s="39" customFormat="1" spans="1:36">
      <c r="A5704" s="55" t="s">
        <v>9341</v>
      </c>
      <c r="B5704" s="52" t="s">
        <v>9342</v>
      </c>
      <c r="C5704" s="52"/>
      <c r="D5704" s="52"/>
      <c r="E5704" s="56"/>
      <c r="F5704" s="56">
        <v>200</v>
      </c>
      <c r="G5704" s="52"/>
      <c r="H5704" s="47"/>
      <c r="I5704" s="44"/>
      <c r="J5704" s="39" t="e">
        <f>VLOOKUP(A5704,'[1]2019.11'!$A:$B,2,0)</f>
        <v>#N/A</v>
      </c>
      <c r="X5704" s="39" t="e">
        <f>VLOOKUP(A5704,'[1]2019.30'!$A:$B,2,0)</f>
        <v>#N/A</v>
      </c>
      <c r="AJ5704" s="39" t="e">
        <f>VLOOKUP(A5704,[2]修订!$B:$C,2,0)</f>
        <v>#N/A</v>
      </c>
    </row>
    <row r="5705" s="39" customFormat="1" spans="1:36">
      <c r="A5705" s="55">
        <v>420000012</v>
      </c>
      <c r="B5705" s="52" t="s">
        <v>9343</v>
      </c>
      <c r="C5705" s="52" t="s">
        <v>9344</v>
      </c>
      <c r="D5705" s="52"/>
      <c r="E5705" s="56" t="s">
        <v>28</v>
      </c>
      <c r="F5705" s="56">
        <v>150</v>
      </c>
      <c r="G5705" s="52"/>
      <c r="H5705" s="47"/>
      <c r="I5705" s="44"/>
      <c r="J5705" s="39" t="e">
        <f>VLOOKUP(A5705,'[1]2019.11'!$A:$B,2,0)</f>
        <v>#N/A</v>
      </c>
      <c r="X5705" s="39" t="e">
        <f>VLOOKUP(A5705,'[1]2019.30'!$A:$B,2,0)</f>
        <v>#N/A</v>
      </c>
      <c r="AJ5705" s="39" t="e">
        <f>VLOOKUP(A5705,[2]修订!$B:$C,2,0)</f>
        <v>#N/A</v>
      </c>
    </row>
    <row r="5706" s="39" customFormat="1" ht="40.5" spans="1:36">
      <c r="A5706" s="55">
        <v>420000013</v>
      </c>
      <c r="B5706" s="52" t="s">
        <v>9345</v>
      </c>
      <c r="C5706" s="52" t="s">
        <v>9346</v>
      </c>
      <c r="D5706" s="52" t="s">
        <v>336</v>
      </c>
      <c r="E5706" s="56" t="s">
        <v>617</v>
      </c>
      <c r="F5706" s="56" t="s">
        <v>48</v>
      </c>
      <c r="G5706" s="52"/>
      <c r="H5706" s="47" t="s">
        <v>9347</v>
      </c>
      <c r="I5706" s="44">
        <v>37</v>
      </c>
      <c r="J5706" s="39" t="e">
        <f>VLOOKUP(A5706,'[1]2019.11'!$A:$B,2,0)</f>
        <v>#N/A</v>
      </c>
      <c r="X5706" s="39" t="e">
        <f>VLOOKUP(A5706,'[1]2019.30'!$A:$B,2,0)</f>
        <v>#N/A</v>
      </c>
      <c r="AJ5706" s="39" t="e">
        <f>VLOOKUP(A5706,[2]修订!$B:$C,2,0)</f>
        <v>#N/A</v>
      </c>
    </row>
    <row r="5707" s="39" customFormat="1" spans="1:36">
      <c r="A5707" s="55">
        <v>420000014</v>
      </c>
      <c r="B5707" s="52" t="s">
        <v>9348</v>
      </c>
      <c r="C5707" s="52" t="s">
        <v>9349</v>
      </c>
      <c r="D5707" s="52"/>
      <c r="E5707" s="56" t="s">
        <v>28</v>
      </c>
      <c r="F5707" s="56">
        <v>150</v>
      </c>
      <c r="G5707" s="52"/>
      <c r="H5707" s="47"/>
      <c r="I5707" s="44"/>
      <c r="J5707" s="39" t="e">
        <f>VLOOKUP(A5707,'[1]2019.11'!$A:$B,2,0)</f>
        <v>#N/A</v>
      </c>
      <c r="X5707" s="39" t="e">
        <f>VLOOKUP(A5707,'[1]2019.30'!$A:$B,2,0)</f>
        <v>#N/A</v>
      </c>
      <c r="AJ5707" s="39" t="e">
        <f>VLOOKUP(A5707,[2]修订!$B:$C,2,0)</f>
        <v>#N/A</v>
      </c>
    </row>
    <row r="5708" s="39" customFormat="1" spans="1:36">
      <c r="A5708" s="55">
        <v>420000015</v>
      </c>
      <c r="B5708" s="52" t="s">
        <v>9350</v>
      </c>
      <c r="C5708" s="52" t="s">
        <v>9351</v>
      </c>
      <c r="D5708" s="52"/>
      <c r="E5708" s="56" t="s">
        <v>28</v>
      </c>
      <c r="F5708" s="56">
        <v>80</v>
      </c>
      <c r="G5708" s="52"/>
      <c r="H5708" s="47"/>
      <c r="I5708" s="44"/>
      <c r="J5708" s="39" t="e">
        <f>VLOOKUP(A5708,'[1]2019.11'!$A:$B,2,0)</f>
        <v>#N/A</v>
      </c>
      <c r="X5708" s="39" t="e">
        <f>VLOOKUP(A5708,'[1]2019.30'!$A:$B,2,0)</f>
        <v>#N/A</v>
      </c>
      <c r="AJ5708" s="39" t="e">
        <f>VLOOKUP(A5708,[2]修订!$B:$C,2,0)</f>
        <v>#N/A</v>
      </c>
    </row>
    <row r="5709" s="39" customFormat="1" spans="1:36">
      <c r="A5709" s="55">
        <v>420000016</v>
      </c>
      <c r="B5709" s="52" t="s">
        <v>9352</v>
      </c>
      <c r="C5709" s="52" t="s">
        <v>9353</v>
      </c>
      <c r="D5709" s="52" t="s">
        <v>9354</v>
      </c>
      <c r="E5709" s="56" t="s">
        <v>28</v>
      </c>
      <c r="F5709" s="56">
        <v>500</v>
      </c>
      <c r="G5709" s="52"/>
      <c r="H5709" s="47"/>
      <c r="I5709" s="44"/>
      <c r="J5709" s="39" t="e">
        <f>VLOOKUP(A5709,'[1]2019.11'!$A:$B,2,0)</f>
        <v>#N/A</v>
      </c>
      <c r="X5709" s="39" t="e">
        <f>VLOOKUP(A5709,'[1]2019.30'!$A:$B,2,0)</f>
        <v>#N/A</v>
      </c>
      <c r="AJ5709" s="39" t="e">
        <f>VLOOKUP(A5709,[2]修订!$B:$C,2,0)</f>
        <v>#N/A</v>
      </c>
    </row>
    <row r="5710" s="39" customFormat="1" spans="1:36">
      <c r="A5710" s="55">
        <v>420000017</v>
      </c>
      <c r="B5710" s="52" t="s">
        <v>9355</v>
      </c>
      <c r="C5710" s="52" t="s">
        <v>9356</v>
      </c>
      <c r="D5710" s="52"/>
      <c r="E5710" s="56" t="s">
        <v>28</v>
      </c>
      <c r="F5710" s="56">
        <v>300</v>
      </c>
      <c r="G5710" s="52"/>
      <c r="H5710" s="47"/>
      <c r="I5710" s="44"/>
      <c r="J5710" s="39" t="e">
        <f>VLOOKUP(A5710,'[1]2019.11'!$A:$B,2,0)</f>
        <v>#N/A</v>
      </c>
      <c r="X5710" s="39" t="e">
        <f>VLOOKUP(A5710,'[1]2019.30'!$A:$B,2,0)</f>
        <v>#N/A</v>
      </c>
      <c r="AJ5710" s="39" t="e">
        <f>VLOOKUP(A5710,[2]修订!$B:$C,2,0)</f>
        <v>#N/A</v>
      </c>
    </row>
    <row r="5711" s="39" customFormat="1" spans="1:36">
      <c r="A5711" s="55">
        <v>43</v>
      </c>
      <c r="B5711" s="52" t="s">
        <v>9357</v>
      </c>
      <c r="C5711" s="52"/>
      <c r="D5711" s="52"/>
      <c r="E5711" s="56"/>
      <c r="F5711" s="56"/>
      <c r="G5711" s="52"/>
      <c r="H5711" s="47"/>
      <c r="I5711" s="44"/>
      <c r="J5711" s="39" t="str">
        <f>VLOOKUP(A5711,'[1]2019.11'!$A:$B,2,0)</f>
        <v>(三)针刺</v>
      </c>
      <c r="K5711" s="39">
        <f>IF(B5711=J5711,0,1)</f>
        <v>0</v>
      </c>
      <c r="L5711" s="39">
        <v>0</v>
      </c>
      <c r="M5711" s="39">
        <f>IF(C5711=L5711,0,1)</f>
        <v>0</v>
      </c>
      <c r="N5711" s="39" t="e">
        <f>VLOOKUP(A5711,'[1]2019.11'!$A:$D,4,0)</f>
        <v>#REF!</v>
      </c>
      <c r="O5711" s="39" t="e">
        <f>IF(D5711=N5711,0,1)</f>
        <v>#REF!</v>
      </c>
      <c r="P5711" s="39" t="e">
        <f>VLOOKUP(A5711:A5712,'[1]2019.11'!$A:$E,5,0)</f>
        <v>#REF!</v>
      </c>
      <c r="Q5711" s="39" t="e">
        <f>IF(E5711=P5711,0,1)</f>
        <v>#REF!</v>
      </c>
      <c r="R5711" s="39" t="e">
        <f>VLOOKUP(A5711,'[1]2019.11'!$A:$F,6,0)</f>
        <v>#REF!</v>
      </c>
      <c r="S5711" s="39" t="e">
        <f>IF(F5711=R5711,0,1)</f>
        <v>#REF!</v>
      </c>
      <c r="V5711" s="39">
        <v>0</v>
      </c>
      <c r="W5711" s="39">
        <f>IF(G5711=V5711,0,1)</f>
        <v>0</v>
      </c>
      <c r="X5711" s="39" t="str">
        <f>VLOOKUP(A5711,'[1]2019.30'!$A:$B,2,0)</f>
        <v>(三)针刺</v>
      </c>
      <c r="Y5711" s="39">
        <f>IF(B5711=X5711,0,1)</f>
        <v>0</v>
      </c>
      <c r="Z5711" s="39">
        <v>0</v>
      </c>
      <c r="AA5711" s="39">
        <f>IF(C5711=Z5711,0,1)</f>
        <v>0</v>
      </c>
      <c r="AB5711" s="39" t="e">
        <f>VLOOKUP(A5711,'[1]2019.30'!$A:$D,4,0)</f>
        <v>#REF!</v>
      </c>
      <c r="AC5711" s="39" t="e">
        <f>IF(D5711=AB5711,0,1)</f>
        <v>#REF!</v>
      </c>
      <c r="AD5711" s="39" t="e">
        <f>VLOOKUP(A5711,'[1]2019.30'!$A:$E,5,0)</f>
        <v>#REF!</v>
      </c>
      <c r="AE5711" s="39" t="e">
        <f>IF(E5711=AD5711,0,1)</f>
        <v>#REF!</v>
      </c>
      <c r="AF5711" s="39" t="e">
        <f>VLOOKUP(A5711,'[1]2019.30'!$A:$F,6,0)</f>
        <v>#REF!</v>
      </c>
      <c r="AG5711" s="39" t="e">
        <f>IF(F5711=AF5711,0,1)</f>
        <v>#REF!</v>
      </c>
      <c r="AH5711" s="39">
        <v>0</v>
      </c>
      <c r="AI5711" s="39">
        <f>IF(G5711=AH5711,0,1)</f>
        <v>0</v>
      </c>
      <c r="AJ5711" s="39" t="e">
        <f>VLOOKUP(A5711,[2]修订!$B:$C,2,0)</f>
        <v>#N/A</v>
      </c>
    </row>
    <row r="5712" s="39" customFormat="1" ht="24" spans="1:36">
      <c r="A5712" s="55">
        <v>430000001</v>
      </c>
      <c r="B5712" s="52" t="s">
        <v>9358</v>
      </c>
      <c r="C5712" s="52" t="s">
        <v>9359</v>
      </c>
      <c r="D5712" s="52"/>
      <c r="E5712" s="56" t="s">
        <v>9360</v>
      </c>
      <c r="F5712" s="56">
        <v>24</v>
      </c>
      <c r="G5712" s="52"/>
      <c r="H5712" s="47" t="s">
        <v>35</v>
      </c>
      <c r="I5712" s="44"/>
      <c r="J5712" s="39" t="str">
        <f>VLOOKUP(A5712,'[1]2019.11'!$A:$B,2,0)</f>
        <v>普通针刺</v>
      </c>
      <c r="K5712" s="39">
        <f>IF(B5712=J5712,0,1)</f>
        <v>0</v>
      </c>
      <c r="L5712" s="39" t="s">
        <v>9359</v>
      </c>
      <c r="M5712" s="39">
        <f>IF(C5712=L5712,0,1)</f>
        <v>0</v>
      </c>
      <c r="N5712" s="39" t="e">
        <f>VLOOKUP(A5712,'[1]2019.11'!$A:$D,4,0)</f>
        <v>#REF!</v>
      </c>
      <c r="O5712" s="39" t="e">
        <f>IF(D5712=N5712,0,1)</f>
        <v>#REF!</v>
      </c>
      <c r="P5712" s="39" t="str">
        <f>VLOOKUP(A5712:A5713,'[1]2019.11'!$A:$E,5,0)</f>
        <v>5个穴位</v>
      </c>
      <c r="Q5712" s="39">
        <f>IF(E5712=P5712,0,1)</f>
        <v>0</v>
      </c>
      <c r="R5712" s="39">
        <f>VLOOKUP(A5712,'[1]2019.11'!$A:$F,6,0)</f>
        <v>24</v>
      </c>
      <c r="S5712" s="39">
        <f>IF(F5712=R5712,0,1)</f>
        <v>0</v>
      </c>
      <c r="V5712" s="39">
        <v>0</v>
      </c>
      <c r="W5712" s="39">
        <f>IF(G5712=V5712,0,1)</f>
        <v>0</v>
      </c>
      <c r="X5712" s="39" t="e">
        <f>VLOOKUP(A5712,'[1]2019.30'!$A:$B,2,0)</f>
        <v>#N/A</v>
      </c>
      <c r="AJ5712" s="39" t="e">
        <f>VLOOKUP(A5712,[2]修订!$B:$C,2,0)</f>
        <v>#N/A</v>
      </c>
    </row>
    <row r="5713" s="39" customFormat="1" spans="1:36">
      <c r="A5713" s="55">
        <v>430000002</v>
      </c>
      <c r="B5713" s="52" t="s">
        <v>9361</v>
      </c>
      <c r="C5713" s="52"/>
      <c r="D5713" s="52"/>
      <c r="E5713" s="56" t="s">
        <v>9360</v>
      </c>
      <c r="F5713" s="56">
        <v>33</v>
      </c>
      <c r="G5713" s="52"/>
      <c r="H5713" s="47" t="s">
        <v>96</v>
      </c>
      <c r="I5713" s="44"/>
      <c r="J5713" s="39" t="e">
        <f>VLOOKUP(A5713,'[1]2019.11'!$A:$B,2,0)</f>
        <v>#N/A</v>
      </c>
      <c r="X5713" s="39" t="e">
        <f>VLOOKUP(A5713,'[1]2019.30'!$A:$B,2,0)</f>
        <v>#N/A</v>
      </c>
      <c r="AJ5713" s="39" t="e">
        <f>VLOOKUP(A5713,[2]修订!$B:$C,2,0)</f>
        <v>#N/A</v>
      </c>
    </row>
    <row r="5714" s="39" customFormat="1" ht="27" spans="1:36">
      <c r="A5714" s="55">
        <v>430000003</v>
      </c>
      <c r="B5714" s="52" t="s">
        <v>9362</v>
      </c>
      <c r="C5714" s="52"/>
      <c r="D5714" s="52"/>
      <c r="E5714" s="56" t="s">
        <v>9360</v>
      </c>
      <c r="F5714" s="56" t="s">
        <v>48</v>
      </c>
      <c r="G5714" s="52"/>
      <c r="H5714" s="47" t="s">
        <v>3406</v>
      </c>
      <c r="I5714" s="44">
        <v>25</v>
      </c>
      <c r="J5714" s="39" t="e">
        <f>VLOOKUP(A5714,'[1]2019.11'!$A:$B,2,0)</f>
        <v>#N/A</v>
      </c>
      <c r="X5714" s="39" t="e">
        <f>VLOOKUP(A5714,'[1]2019.30'!$A:$B,2,0)</f>
        <v>#N/A</v>
      </c>
      <c r="AJ5714" s="39" t="e">
        <f>VLOOKUP(A5714,[2]修订!$B:$C,2,0)</f>
        <v>#N/A</v>
      </c>
    </row>
    <row r="5715" s="39" customFormat="1" spans="1:36">
      <c r="A5715" s="55">
        <v>430000004</v>
      </c>
      <c r="B5715" s="52" t="s">
        <v>9363</v>
      </c>
      <c r="C5715" s="52"/>
      <c r="D5715" s="52"/>
      <c r="E5715" s="56" t="s">
        <v>447</v>
      </c>
      <c r="F5715" s="56">
        <v>20</v>
      </c>
      <c r="G5715" s="52"/>
      <c r="H5715" s="47"/>
      <c r="I5715" s="44"/>
      <c r="J5715" s="39" t="e">
        <f>VLOOKUP(A5715,'[1]2019.11'!$A:$B,2,0)</f>
        <v>#N/A</v>
      </c>
      <c r="X5715" s="39" t="e">
        <f>VLOOKUP(A5715,'[1]2019.30'!$A:$B,2,0)</f>
        <v>#N/A</v>
      </c>
      <c r="AJ5715" s="39" t="e">
        <f>VLOOKUP(A5715,[2]修订!$B:$C,2,0)</f>
        <v>#N/A</v>
      </c>
    </row>
    <row r="5716" s="39" customFormat="1" ht="24" spans="1:36">
      <c r="A5716" s="55">
        <v>430000005</v>
      </c>
      <c r="B5716" s="52" t="s">
        <v>9364</v>
      </c>
      <c r="C5716" s="52" t="s">
        <v>9365</v>
      </c>
      <c r="D5716" s="52"/>
      <c r="E5716" s="56" t="s">
        <v>28</v>
      </c>
      <c r="F5716" s="56">
        <v>20</v>
      </c>
      <c r="G5716" s="52"/>
      <c r="H5716" s="47" t="s">
        <v>68</v>
      </c>
      <c r="I5716" s="44"/>
      <c r="J5716" s="39" t="e">
        <f>VLOOKUP(A5716,'[1]2019.11'!$A:$B,2,0)</f>
        <v>#N/A</v>
      </c>
      <c r="X5716" s="39" t="str">
        <f>VLOOKUP(A5716,'[1]2019.30'!$A:$B,2,0)</f>
        <v>微针针刺</v>
      </c>
      <c r="Y5716" s="39">
        <f>IF(B5716=X5716,0,1)</f>
        <v>0</v>
      </c>
      <c r="Z5716" s="39" t="s">
        <v>9365</v>
      </c>
      <c r="AA5716" s="39">
        <f>IF(C5716=Z5716,0,1)</f>
        <v>0</v>
      </c>
      <c r="AB5716" s="39" t="e">
        <f>VLOOKUP(A5716,'[1]2019.30'!$A:$D,4,0)</f>
        <v>#REF!</v>
      </c>
      <c r="AC5716" s="39" t="e">
        <f>IF(D5716=AB5716,0,1)</f>
        <v>#REF!</v>
      </c>
      <c r="AD5716" s="39" t="str">
        <f>VLOOKUP(A5716,'[1]2019.30'!$A:$E,5,0)</f>
        <v>次</v>
      </c>
      <c r="AE5716" s="39">
        <f>IF(E5716=AD5716,0,1)</f>
        <v>0</v>
      </c>
      <c r="AF5716" s="39">
        <f>VLOOKUP(A5716,'[1]2019.30'!$A:$F,6,0)</f>
        <v>20</v>
      </c>
      <c r="AG5716" s="39">
        <f>IF(F5716=AF5716,0,1)</f>
        <v>0</v>
      </c>
      <c r="AH5716" s="39">
        <v>0</v>
      </c>
      <c r="AI5716" s="39">
        <f>IF(G5716=AH5716,0,1)</f>
        <v>0</v>
      </c>
      <c r="AJ5716" s="39" t="e">
        <f>VLOOKUP(A5716,[2]修订!$B:$C,2,0)</f>
        <v>#N/A</v>
      </c>
    </row>
    <row r="5717" s="39" customFormat="1" ht="36" spans="1:36">
      <c r="A5717" s="55">
        <v>430000006</v>
      </c>
      <c r="B5717" s="52" t="s">
        <v>9366</v>
      </c>
      <c r="C5717" s="52"/>
      <c r="D5717" s="52"/>
      <c r="E5717" s="56" t="s">
        <v>9367</v>
      </c>
      <c r="F5717" s="56">
        <v>20</v>
      </c>
      <c r="G5717" s="52" t="s">
        <v>9368</v>
      </c>
      <c r="H5717" s="47" t="s">
        <v>5</v>
      </c>
      <c r="I5717" s="44"/>
      <c r="J5717" s="39" t="e">
        <f>VLOOKUP(A5717,'[1]2019.11'!$A:$B,2,0)</f>
        <v>#N/A</v>
      </c>
      <c r="X5717" s="39" t="e">
        <f>VLOOKUP(A5717,'[1]2019.30'!$A:$B,2,0)</f>
        <v>#N/A</v>
      </c>
      <c r="AJ5717" s="39" t="e">
        <f>VLOOKUP(A5717,[2]修订!$B:$C,2,0)</f>
        <v>#N/A</v>
      </c>
    </row>
    <row r="5718" s="39" customFormat="1" spans="1:36">
      <c r="A5718" s="55">
        <v>430000007</v>
      </c>
      <c r="B5718" s="52" t="s">
        <v>9369</v>
      </c>
      <c r="C5718" s="52"/>
      <c r="D5718" s="52"/>
      <c r="E5718" s="56" t="s">
        <v>28</v>
      </c>
      <c r="F5718" s="56">
        <v>24</v>
      </c>
      <c r="G5718" s="52"/>
      <c r="H5718" s="47" t="s">
        <v>35</v>
      </c>
      <c r="I5718" s="44"/>
      <c r="J5718" s="39" t="str">
        <f>VLOOKUP(A5718,'[1]2019.11'!$A:$B,2,0)</f>
        <v>头皮针</v>
      </c>
      <c r="K5718" s="39">
        <f>IF(B5718=J5718,0,1)</f>
        <v>0</v>
      </c>
      <c r="L5718" s="39">
        <v>0</v>
      </c>
      <c r="M5718" s="39">
        <f>IF(C5718=L5718,0,1)</f>
        <v>0</v>
      </c>
      <c r="N5718" s="39" t="e">
        <f>VLOOKUP(A5718,'[1]2019.11'!$A:$D,4,0)</f>
        <v>#REF!</v>
      </c>
      <c r="O5718" s="39" t="e">
        <f>IF(D5718=N5718,0,1)</f>
        <v>#REF!</v>
      </c>
      <c r="P5718" s="39" t="str">
        <f>VLOOKUP(A5718:A5719,'[1]2019.11'!$A:$E,5,0)</f>
        <v>次</v>
      </c>
      <c r="Q5718" s="39">
        <f>IF(E5718=P5718,0,1)</f>
        <v>0</v>
      </c>
      <c r="R5718" s="39">
        <f>VLOOKUP(A5718,'[1]2019.11'!$A:$F,6,0)</f>
        <v>24</v>
      </c>
      <c r="S5718" s="39">
        <f>IF(F5718=R5718,0,1)</f>
        <v>0</v>
      </c>
      <c r="V5718" s="39">
        <v>0</v>
      </c>
      <c r="W5718" s="39">
        <f>IF(G5718=V5718,0,1)</f>
        <v>0</v>
      </c>
      <c r="X5718" s="39" t="e">
        <f>VLOOKUP(A5718,'[1]2019.30'!$A:$B,2,0)</f>
        <v>#N/A</v>
      </c>
      <c r="AJ5718" s="39" t="e">
        <f>VLOOKUP(A5718,[2]修订!$B:$C,2,0)</f>
        <v>#N/A</v>
      </c>
    </row>
    <row r="5719" s="39" customFormat="1" spans="1:36">
      <c r="A5719" s="55">
        <v>430000008</v>
      </c>
      <c r="B5719" s="52" t="s">
        <v>9370</v>
      </c>
      <c r="C5719" s="52"/>
      <c r="D5719" s="52"/>
      <c r="E5719" s="56" t="s">
        <v>9371</v>
      </c>
      <c r="F5719" s="56">
        <v>24</v>
      </c>
      <c r="G5719" s="52"/>
      <c r="H5719" s="47" t="s">
        <v>96</v>
      </c>
      <c r="I5719" s="44"/>
      <c r="J5719" s="39" t="e">
        <f>VLOOKUP(A5719,'[1]2019.11'!$A:$B,2,0)</f>
        <v>#N/A</v>
      </c>
      <c r="X5719" s="39" t="e">
        <f>VLOOKUP(A5719,'[1]2019.30'!$A:$B,2,0)</f>
        <v>#N/A</v>
      </c>
      <c r="AJ5719" s="39" t="e">
        <f>VLOOKUP(A5719,[2]修订!$B:$C,2,0)</f>
        <v>#N/A</v>
      </c>
    </row>
    <row r="5720" s="39" customFormat="1" spans="1:36">
      <c r="A5720" s="55">
        <v>430000009</v>
      </c>
      <c r="B5720" s="52" t="s">
        <v>9372</v>
      </c>
      <c r="C5720" s="52"/>
      <c r="D5720" s="52"/>
      <c r="E5720" s="56" t="s">
        <v>28</v>
      </c>
      <c r="F5720" s="56">
        <v>10</v>
      </c>
      <c r="G5720" s="52"/>
      <c r="H5720" s="47"/>
      <c r="I5720" s="44"/>
      <c r="J5720" s="39" t="e">
        <f>VLOOKUP(A5720,'[1]2019.11'!$A:$B,2,0)</f>
        <v>#N/A</v>
      </c>
      <c r="X5720" s="39" t="e">
        <f>VLOOKUP(A5720,'[1]2019.30'!$A:$B,2,0)</f>
        <v>#N/A</v>
      </c>
      <c r="AJ5720" s="39" t="e">
        <f>VLOOKUP(A5720,[2]修订!$B:$C,2,0)</f>
        <v>#N/A</v>
      </c>
    </row>
    <row r="5721" s="39" customFormat="1" spans="1:36">
      <c r="A5721" s="55">
        <v>430000010</v>
      </c>
      <c r="B5721" s="52" t="s">
        <v>9373</v>
      </c>
      <c r="C5721" s="52" t="s">
        <v>9374</v>
      </c>
      <c r="D5721" s="52"/>
      <c r="E5721" s="56" t="s">
        <v>9375</v>
      </c>
      <c r="F5721" s="56">
        <v>30</v>
      </c>
      <c r="G5721" s="52"/>
      <c r="H5721" s="47"/>
      <c r="I5721" s="44"/>
      <c r="J5721" s="39" t="e">
        <f>VLOOKUP(A5721,'[1]2019.11'!$A:$B,2,0)</f>
        <v>#N/A</v>
      </c>
      <c r="X5721" s="39" t="e">
        <f>VLOOKUP(A5721,'[1]2019.30'!$A:$B,2,0)</f>
        <v>#N/A</v>
      </c>
      <c r="AJ5721" s="39" t="e">
        <f>VLOOKUP(A5721,[2]修订!$B:$C,2,0)</f>
        <v>#N/A</v>
      </c>
    </row>
    <row r="5722" s="39" customFormat="1" spans="1:36">
      <c r="A5722" s="55">
        <v>430000011</v>
      </c>
      <c r="B5722" s="52" t="s">
        <v>9376</v>
      </c>
      <c r="C5722" s="52" t="s">
        <v>9377</v>
      </c>
      <c r="D5722" s="52"/>
      <c r="E5722" s="56" t="s">
        <v>9378</v>
      </c>
      <c r="F5722" s="56">
        <v>30</v>
      </c>
      <c r="G5722" s="52"/>
      <c r="H5722" s="47" t="s">
        <v>35</v>
      </c>
      <c r="I5722" s="44"/>
      <c r="J5722" s="39" t="str">
        <f>VLOOKUP(A5722,'[1]2019.11'!$A:$B,2,0)</f>
        <v>埋针治疗</v>
      </c>
      <c r="K5722" s="39">
        <f>IF(B5722=J5722,0,1)</f>
        <v>0</v>
      </c>
      <c r="L5722" s="39" t="s">
        <v>9377</v>
      </c>
      <c r="M5722" s="39">
        <f>IF(C5722=L5722,0,1)</f>
        <v>0</v>
      </c>
      <c r="N5722" s="39" t="e">
        <f>VLOOKUP(A5722,'[1]2019.11'!$A:$D,4,0)</f>
        <v>#REF!</v>
      </c>
      <c r="O5722" s="39" t="e">
        <f>IF(D5722=N5722,0,1)</f>
        <v>#REF!</v>
      </c>
      <c r="P5722" s="39" t="str">
        <f>VLOOKUP(A5722:A5723,'[1]2019.11'!$A:$E,5,0)</f>
        <v>每个穴位</v>
      </c>
      <c r="Q5722" s="39">
        <f>IF(E5722=P5722,0,1)</f>
        <v>0</v>
      </c>
      <c r="R5722" s="39">
        <f>VLOOKUP(A5722,'[1]2019.11'!$A:$F,6,0)</f>
        <v>30</v>
      </c>
      <c r="S5722" s="39">
        <f>IF(F5722=R5722,0,1)</f>
        <v>0</v>
      </c>
      <c r="V5722" s="39">
        <v>0</v>
      </c>
      <c r="W5722" s="39">
        <f>IF(G5722=V5722,0,1)</f>
        <v>0</v>
      </c>
      <c r="X5722" s="39" t="e">
        <f>VLOOKUP(A5722,'[1]2019.30'!$A:$B,2,0)</f>
        <v>#N/A</v>
      </c>
      <c r="AJ5722" s="39" t="e">
        <f>VLOOKUP(A5722,[2]修订!$B:$C,2,0)</f>
        <v>#N/A</v>
      </c>
    </row>
    <row r="5723" s="39" customFormat="1" spans="1:36">
      <c r="A5723" s="55">
        <v>430000012</v>
      </c>
      <c r="B5723" s="52" t="s">
        <v>9379</v>
      </c>
      <c r="C5723" s="52" t="s">
        <v>9380</v>
      </c>
      <c r="D5723" s="52"/>
      <c r="E5723" s="56" t="s">
        <v>9381</v>
      </c>
      <c r="F5723" s="56">
        <v>24</v>
      </c>
      <c r="G5723" s="52"/>
      <c r="H5723" s="47" t="s">
        <v>35</v>
      </c>
      <c r="I5723" s="44"/>
      <c r="J5723" s="39" t="str">
        <f>VLOOKUP(A5723,'[1]2019.11'!$A:$B,2,0)</f>
        <v>耳针</v>
      </c>
      <c r="K5723" s="39">
        <f>IF(B5723=J5723,0,1)</f>
        <v>0</v>
      </c>
      <c r="L5723" s="39" t="s">
        <v>9380</v>
      </c>
      <c r="M5723" s="39">
        <f>IF(C5723=L5723,0,1)</f>
        <v>0</v>
      </c>
      <c r="N5723" s="39" t="e">
        <f>VLOOKUP(A5723,'[1]2019.11'!$A:$D,4,0)</f>
        <v>#REF!</v>
      </c>
      <c r="O5723" s="39" t="e">
        <f>IF(D5723=N5723,0,1)</f>
        <v>#REF!</v>
      </c>
      <c r="P5723" s="39" t="str">
        <f>VLOOKUP(A5723:A5724,'[1]2019.11'!$A:$E,5,0)</f>
        <v>单耳</v>
      </c>
      <c r="Q5723" s="39">
        <f>IF(E5723=P5723,0,1)</f>
        <v>0</v>
      </c>
      <c r="R5723" s="39">
        <f>VLOOKUP(A5723,'[1]2019.11'!$A:$F,6,0)</f>
        <v>24</v>
      </c>
      <c r="S5723" s="39">
        <f>IF(F5723=R5723,0,1)</f>
        <v>0</v>
      </c>
      <c r="V5723" s="39">
        <v>0</v>
      </c>
      <c r="W5723" s="39">
        <f>IF(G5723=V5723,0,1)</f>
        <v>0</v>
      </c>
      <c r="X5723" s="39" t="e">
        <f>VLOOKUP(A5723,'[1]2019.30'!$A:$B,2,0)</f>
        <v>#N/A</v>
      </c>
      <c r="AJ5723" s="39" t="e">
        <f>VLOOKUP(A5723,[2]修订!$B:$C,2,0)</f>
        <v>#N/A</v>
      </c>
    </row>
    <row r="5724" s="39" customFormat="1" spans="1:36">
      <c r="A5724" s="55">
        <v>430000013</v>
      </c>
      <c r="B5724" s="52" t="s">
        <v>9382</v>
      </c>
      <c r="C5724" s="52"/>
      <c r="D5724" s="52"/>
      <c r="E5724" s="56" t="s">
        <v>9378</v>
      </c>
      <c r="F5724" s="56">
        <v>25</v>
      </c>
      <c r="G5724" s="52"/>
      <c r="H5724" s="47"/>
      <c r="I5724" s="44"/>
      <c r="J5724" s="39" t="e">
        <f>VLOOKUP(A5724,'[1]2019.11'!$A:$B,2,0)</f>
        <v>#N/A</v>
      </c>
      <c r="X5724" s="39" t="e">
        <f>VLOOKUP(A5724,'[1]2019.30'!$A:$B,2,0)</f>
        <v>#N/A</v>
      </c>
      <c r="AJ5724" s="39" t="e">
        <f>VLOOKUP(A5724,[2]修订!$B:$C,2,0)</f>
        <v>#N/A</v>
      </c>
    </row>
    <row r="5725" s="39" customFormat="1" spans="1:36">
      <c r="A5725" s="55">
        <v>430000014</v>
      </c>
      <c r="B5725" s="52" t="s">
        <v>9383</v>
      </c>
      <c r="C5725" s="52" t="s">
        <v>9384</v>
      </c>
      <c r="D5725" s="52"/>
      <c r="E5725" s="56" t="s">
        <v>9385</v>
      </c>
      <c r="F5725" s="56">
        <v>36</v>
      </c>
      <c r="G5725" s="52"/>
      <c r="H5725" s="47" t="s">
        <v>35</v>
      </c>
      <c r="I5725" s="44"/>
      <c r="J5725" s="39" t="str">
        <f>VLOOKUP(A5725,'[1]2019.11'!$A:$B,2,0)</f>
        <v>针刺运动疗法</v>
      </c>
      <c r="K5725" s="39">
        <f>IF(B5725=J5725,0,1)</f>
        <v>0</v>
      </c>
      <c r="L5725" s="39" t="s">
        <v>9384</v>
      </c>
      <c r="M5725" s="39">
        <f>IF(C5725=L5725,0,1)</f>
        <v>0</v>
      </c>
      <c r="N5725" s="39" t="e">
        <f>VLOOKUP(A5725,'[1]2019.11'!$A:$D,4,0)</f>
        <v>#REF!</v>
      </c>
      <c r="O5725" s="39" t="e">
        <f>IF(D5725=N5725,0,1)</f>
        <v>#REF!</v>
      </c>
      <c r="P5725" s="39" t="str">
        <f>VLOOKUP(A5725:A5726,'[1]2019.11'!$A:$E,5,0)</f>
        <v>五个穴位</v>
      </c>
      <c r="Q5725" s="39">
        <f>IF(E5725=P5725,0,1)</f>
        <v>0</v>
      </c>
      <c r="R5725" s="39">
        <f>VLOOKUP(A5725,'[1]2019.11'!$A:$F,6,0)</f>
        <v>36</v>
      </c>
      <c r="S5725" s="39">
        <f>IF(F5725=R5725,0,1)</f>
        <v>0</v>
      </c>
      <c r="V5725" s="39">
        <v>0</v>
      </c>
      <c r="W5725" s="39">
        <f>IF(G5725=V5725,0,1)</f>
        <v>0</v>
      </c>
      <c r="X5725" s="39" t="e">
        <f>VLOOKUP(A5725,'[1]2019.30'!$A:$B,2,0)</f>
        <v>#N/A</v>
      </c>
      <c r="AJ5725" s="39" t="e">
        <f>VLOOKUP(A5725,[2]修订!$B:$C,2,0)</f>
        <v>#N/A</v>
      </c>
    </row>
    <row r="5726" s="39" customFormat="1" spans="1:36">
      <c r="A5726" s="55">
        <v>430000015</v>
      </c>
      <c r="B5726" s="52" t="s">
        <v>9386</v>
      </c>
      <c r="C5726" s="52"/>
      <c r="D5726" s="52"/>
      <c r="E5726" s="56" t="s">
        <v>28</v>
      </c>
      <c r="F5726" s="56">
        <v>200</v>
      </c>
      <c r="G5726" s="52"/>
      <c r="H5726" s="47"/>
      <c r="I5726" s="44"/>
      <c r="J5726" s="39" t="e">
        <f>VLOOKUP(A5726,'[1]2019.11'!$A:$B,2,0)</f>
        <v>#N/A</v>
      </c>
      <c r="X5726" s="39" t="e">
        <f>VLOOKUP(A5726,'[1]2019.30'!$A:$B,2,0)</f>
        <v>#N/A</v>
      </c>
      <c r="AJ5726" s="39" t="e">
        <f>VLOOKUP(A5726,[2]修订!$B:$C,2,0)</f>
        <v>#N/A</v>
      </c>
    </row>
    <row r="5727" s="39" customFormat="1" spans="1:36">
      <c r="A5727" s="55">
        <v>430000016</v>
      </c>
      <c r="B5727" s="52" t="s">
        <v>9387</v>
      </c>
      <c r="C5727" s="52" t="s">
        <v>9388</v>
      </c>
      <c r="D5727" s="52"/>
      <c r="E5727" s="56" t="s">
        <v>9389</v>
      </c>
      <c r="F5727" s="56">
        <v>18</v>
      </c>
      <c r="G5727" s="52"/>
      <c r="H5727" s="47" t="s">
        <v>35</v>
      </c>
      <c r="I5727" s="44"/>
      <c r="J5727" s="39" t="str">
        <f>VLOOKUP(A5727,'[1]2019.11'!$A:$B,2,0)</f>
        <v>电针</v>
      </c>
      <c r="K5727" s="39">
        <f>IF(B5727=J5727,0,1)</f>
        <v>0</v>
      </c>
      <c r="L5727" s="39" t="s">
        <v>9388</v>
      </c>
      <c r="M5727" s="39">
        <f>IF(C5727=L5727,0,1)</f>
        <v>0</v>
      </c>
      <c r="N5727" s="39" t="e">
        <f>VLOOKUP(A5727,'[1]2019.11'!$A:$D,4,0)</f>
        <v>#REF!</v>
      </c>
      <c r="O5727" s="39" t="e">
        <f>IF(D5727=N5727,0,1)</f>
        <v>#REF!</v>
      </c>
      <c r="P5727" s="39" t="str">
        <f>VLOOKUP(A5727:A5728,'[1]2019.11'!$A:$E,5,0)</f>
        <v>二个穴位</v>
      </c>
      <c r="Q5727" s="39">
        <f>IF(E5727=P5727,0,1)</f>
        <v>0</v>
      </c>
      <c r="R5727" s="39">
        <f>VLOOKUP(A5727,'[1]2019.11'!$A:$F,6,0)</f>
        <v>18</v>
      </c>
      <c r="S5727" s="39">
        <f>IF(F5727=R5727,0,1)</f>
        <v>0</v>
      </c>
      <c r="V5727" s="39">
        <v>0</v>
      </c>
      <c r="W5727" s="39">
        <f>IF(G5727=V5727,0,1)</f>
        <v>0</v>
      </c>
      <c r="X5727" s="39" t="e">
        <f>VLOOKUP(A5727,'[1]2019.30'!$A:$B,2,0)</f>
        <v>#N/A</v>
      </c>
      <c r="AJ5727" s="39" t="e">
        <f>VLOOKUP(A5727,[2]修订!$B:$C,2,0)</f>
        <v>#N/A</v>
      </c>
    </row>
    <row r="5728" s="39" customFormat="1" spans="1:36">
      <c r="A5728" s="55">
        <v>430000017</v>
      </c>
      <c r="B5728" s="52" t="s">
        <v>9390</v>
      </c>
      <c r="C5728" s="52"/>
      <c r="D5728" s="52"/>
      <c r="E5728" s="56" t="s">
        <v>9391</v>
      </c>
      <c r="F5728" s="56">
        <v>20</v>
      </c>
      <c r="G5728" s="52"/>
      <c r="H5728" s="47" t="s">
        <v>68</v>
      </c>
      <c r="I5728" s="44"/>
      <c r="J5728" s="39" t="e">
        <f>VLOOKUP(A5728,'[1]2019.11'!$A:$B,2,0)</f>
        <v>#N/A</v>
      </c>
      <c r="X5728" s="39" t="str">
        <f>VLOOKUP(A5728,'[1]2019.30'!$A:$B,2,0)</f>
        <v>浮针</v>
      </c>
      <c r="Y5728" s="39">
        <f>IF(B5728=X5728,0,1)</f>
        <v>0</v>
      </c>
      <c r="Z5728" s="39">
        <v>0</v>
      </c>
      <c r="AA5728" s="39">
        <f>IF(C5728=Z5728,0,1)</f>
        <v>0</v>
      </c>
      <c r="AB5728" s="39" t="e">
        <f>VLOOKUP(A5728,'[1]2019.30'!$A:$D,4,0)</f>
        <v>#REF!</v>
      </c>
      <c r="AC5728" s="39" t="e">
        <f>IF(D5728=AB5728,0,1)</f>
        <v>#REF!</v>
      </c>
      <c r="AD5728" s="39" t="str">
        <f>VLOOKUP(A5728,'[1]2019.30'!$A:$E,5,0)</f>
        <v>一个穴位</v>
      </c>
      <c r="AE5728" s="39">
        <f>IF(E5728=AD5728,0,1)</f>
        <v>0</v>
      </c>
      <c r="AF5728" s="39">
        <f>VLOOKUP(A5728,'[1]2019.30'!$A:$F,6,0)</f>
        <v>20</v>
      </c>
      <c r="AG5728" s="39">
        <f>IF(F5728=AF5728,0,1)</f>
        <v>0</v>
      </c>
      <c r="AH5728" s="39">
        <v>0</v>
      </c>
      <c r="AI5728" s="39">
        <f>IF(G5728=AH5728,0,1)</f>
        <v>0</v>
      </c>
      <c r="AJ5728" s="39" t="e">
        <f>VLOOKUP(A5728,[2]修订!$B:$C,2,0)</f>
        <v>#N/A</v>
      </c>
    </row>
    <row r="5729" s="39" customFormat="1" spans="1:36">
      <c r="A5729" s="55">
        <v>430000018</v>
      </c>
      <c r="B5729" s="52" t="s">
        <v>9392</v>
      </c>
      <c r="C5729" s="52"/>
      <c r="D5729" s="52"/>
      <c r="E5729" s="56" t="s">
        <v>9389</v>
      </c>
      <c r="F5729" s="56">
        <v>30</v>
      </c>
      <c r="G5729" s="52"/>
      <c r="H5729" s="47"/>
      <c r="I5729" s="44"/>
      <c r="J5729" s="39" t="e">
        <f>VLOOKUP(A5729,'[1]2019.11'!$A:$B,2,0)</f>
        <v>#N/A</v>
      </c>
      <c r="X5729" s="39" t="e">
        <f>VLOOKUP(A5729,'[1]2019.30'!$A:$B,2,0)</f>
        <v>#N/A</v>
      </c>
      <c r="AJ5729" s="39" t="e">
        <f>VLOOKUP(A5729,[2]修订!$B:$C,2,0)</f>
        <v>#N/A</v>
      </c>
    </row>
    <row r="5730" s="39" customFormat="1" ht="27" spans="1:36">
      <c r="A5730" s="55">
        <v>430000019</v>
      </c>
      <c r="B5730" s="52" t="s">
        <v>9393</v>
      </c>
      <c r="C5730" s="52"/>
      <c r="D5730" s="52"/>
      <c r="E5730" s="56" t="s">
        <v>9389</v>
      </c>
      <c r="F5730" s="56" t="s">
        <v>48</v>
      </c>
      <c r="G5730" s="52"/>
      <c r="H5730" s="47" t="s">
        <v>3406</v>
      </c>
      <c r="I5730" s="44">
        <v>32</v>
      </c>
      <c r="J5730" s="39" t="e">
        <f>VLOOKUP(A5730,'[1]2019.11'!$A:$B,2,0)</f>
        <v>#N/A</v>
      </c>
      <c r="X5730" s="39" t="e">
        <f>VLOOKUP(A5730,'[1]2019.30'!$A:$B,2,0)</f>
        <v>#N/A</v>
      </c>
      <c r="AJ5730" s="39" t="e">
        <f>VLOOKUP(A5730,[2]修订!$B:$C,2,0)</f>
        <v>#N/A</v>
      </c>
    </row>
    <row r="5731" s="39" customFormat="1" ht="27" spans="1:36">
      <c r="A5731" s="55">
        <v>430000020</v>
      </c>
      <c r="B5731" s="52" t="s">
        <v>9394</v>
      </c>
      <c r="C5731" s="52"/>
      <c r="D5731" s="52"/>
      <c r="E5731" s="56" t="s">
        <v>9389</v>
      </c>
      <c r="F5731" s="56" t="s">
        <v>48</v>
      </c>
      <c r="G5731" s="52"/>
      <c r="H5731" s="47" t="s">
        <v>3406</v>
      </c>
      <c r="I5731" s="44">
        <v>37</v>
      </c>
      <c r="J5731" s="39" t="e">
        <f>VLOOKUP(A5731,'[1]2019.11'!$A:$B,2,0)</f>
        <v>#N/A</v>
      </c>
      <c r="X5731" s="39" t="e">
        <f>VLOOKUP(A5731,'[1]2019.30'!$A:$B,2,0)</f>
        <v>#N/A</v>
      </c>
      <c r="AJ5731" s="39" t="e">
        <f>VLOOKUP(A5731,[2]修订!$B:$C,2,0)</f>
        <v>#N/A</v>
      </c>
    </row>
    <row r="5732" s="39" customFormat="1" spans="1:36">
      <c r="A5732" s="55">
        <v>430000021</v>
      </c>
      <c r="B5732" s="52" t="s">
        <v>9395</v>
      </c>
      <c r="C5732" s="52" t="s">
        <v>9396</v>
      </c>
      <c r="D5732" s="52"/>
      <c r="E5732" s="56" t="s">
        <v>9378</v>
      </c>
      <c r="F5732" s="56">
        <v>20</v>
      </c>
      <c r="G5732" s="52"/>
      <c r="H5732" s="47"/>
      <c r="I5732" s="44"/>
      <c r="J5732" s="39" t="e">
        <f>VLOOKUP(A5732,'[1]2019.11'!$A:$B,2,0)</f>
        <v>#N/A</v>
      </c>
      <c r="X5732" s="39" t="e">
        <f>VLOOKUP(A5732,'[1]2019.30'!$A:$B,2,0)</f>
        <v>#N/A</v>
      </c>
      <c r="AJ5732" s="39" t="e">
        <f>VLOOKUP(A5732,[2]修订!$B:$C,2,0)</f>
        <v>#N/A</v>
      </c>
    </row>
    <row r="5733" s="39" customFormat="1" ht="40.5" spans="1:36">
      <c r="A5733" s="55">
        <v>430000022</v>
      </c>
      <c r="B5733" s="52" t="s">
        <v>9397</v>
      </c>
      <c r="C5733" s="52" t="s">
        <v>9398</v>
      </c>
      <c r="D5733" s="52" t="s">
        <v>336</v>
      </c>
      <c r="E5733" s="56" t="s">
        <v>9389</v>
      </c>
      <c r="F5733" s="56">
        <v>42</v>
      </c>
      <c r="G5733" s="52"/>
      <c r="H5733" s="47" t="s">
        <v>593</v>
      </c>
      <c r="I5733" s="44"/>
      <c r="J5733" s="39" t="str">
        <f>VLOOKUP(A5733,'[1]2019.11'!$A:$B,2,0)</f>
        <v>穴位注射</v>
      </c>
      <c r="K5733" s="39">
        <f>IF(B5733=J5733,0,1)</f>
        <v>0</v>
      </c>
      <c r="L5733" s="39" t="s">
        <v>9398</v>
      </c>
      <c r="M5733" s="39">
        <f>IF(C5733=L5733,0,1)</f>
        <v>0</v>
      </c>
      <c r="N5733" s="39" t="str">
        <f>VLOOKUP(A5733,'[1]2019.11'!$A:$D,4,0)</f>
        <v>药物</v>
      </c>
      <c r="O5733" s="39">
        <f>IF(D5733=N5733,0,1)</f>
        <v>0</v>
      </c>
      <c r="P5733" s="39" t="str">
        <f>VLOOKUP(A5733:A5734,'[1]2019.11'!$A:$E,5,0)</f>
        <v>二个穴位</v>
      </c>
      <c r="Q5733" s="39">
        <f>IF(E5733=P5733,0,1)</f>
        <v>0</v>
      </c>
      <c r="R5733" s="39">
        <f>VLOOKUP(A5733,'[1]2019.11'!$A:$F,6,0)</f>
        <v>24</v>
      </c>
      <c r="S5733" s="39">
        <f>IF(F5733=R5733,0,1)</f>
        <v>1</v>
      </c>
      <c r="T5733" s="39">
        <f>VLOOKUP(A5733,'[1]2019.30'!$A:$F,6,0)</f>
        <v>40</v>
      </c>
      <c r="U5733" s="39">
        <f>IF(F5733=T5733,0,1)</f>
        <v>1</v>
      </c>
      <c r="V5733" s="39">
        <v>0</v>
      </c>
      <c r="W5733" s="39">
        <f>IF(G5733=V5733,0,1)</f>
        <v>0</v>
      </c>
      <c r="X5733" s="39" t="str">
        <f>VLOOKUP(A5733,'[1]2019.30'!$A:$B,2,0)</f>
        <v>穴位注射</v>
      </c>
      <c r="Y5733" s="39">
        <f>IF(B5733=X5733,0,1)</f>
        <v>0</v>
      </c>
      <c r="Z5733" s="39" t="s">
        <v>9398</v>
      </c>
      <c r="AA5733" s="39">
        <f>IF(C5733=Z5733,0,1)</f>
        <v>0</v>
      </c>
      <c r="AB5733" s="39" t="str">
        <f>VLOOKUP(A5733,'[1]2019.30'!$A:$D,4,0)</f>
        <v>药物</v>
      </c>
      <c r="AC5733" s="39">
        <f>IF(D5733=AB5733,0,1)</f>
        <v>0</v>
      </c>
      <c r="AD5733" s="39" t="str">
        <f>VLOOKUP(A5733,'[1]2019.30'!$A:$E,5,0)</f>
        <v>二个穴位</v>
      </c>
      <c r="AE5733" s="39">
        <f>IF(E5733=AD5733,0,1)</f>
        <v>0</v>
      </c>
      <c r="AF5733" s="39">
        <f>VLOOKUP(A5733,'[1]2019.30'!$A:$F,6,0)</f>
        <v>40</v>
      </c>
      <c r="AG5733" s="39">
        <f>IF(F5733=AF5733,0,1)</f>
        <v>1</v>
      </c>
      <c r="AH5733" s="39">
        <v>0</v>
      </c>
      <c r="AI5733" s="39">
        <f>IF(G5733=AH5733,0,1)</f>
        <v>0</v>
      </c>
      <c r="AJ5733" s="39" t="e">
        <f>VLOOKUP(A5733,[2]修订!$B:$C,2,0)</f>
        <v>#N/A</v>
      </c>
    </row>
    <row r="5734" s="39" customFormat="1" spans="1:36">
      <c r="A5734" s="55">
        <v>430000023</v>
      </c>
      <c r="B5734" s="52" t="s">
        <v>9399</v>
      </c>
      <c r="C5734" s="52" t="s">
        <v>9400</v>
      </c>
      <c r="D5734" s="52" t="s">
        <v>336</v>
      </c>
      <c r="E5734" s="56" t="s">
        <v>9378</v>
      </c>
      <c r="F5734" s="56">
        <v>12</v>
      </c>
      <c r="G5734" s="52"/>
      <c r="H5734" s="47" t="s">
        <v>35</v>
      </c>
      <c r="I5734" s="44"/>
      <c r="J5734" s="39" t="str">
        <f>VLOOKUP(A5734,'[1]2019.11'!$A:$B,2,0)</f>
        <v>穴位贴敷治疗</v>
      </c>
      <c r="K5734" s="39">
        <f>IF(B5734=J5734,0,1)</f>
        <v>0</v>
      </c>
      <c r="L5734" s="39" t="s">
        <v>9400</v>
      </c>
      <c r="M5734" s="39">
        <f>IF(C5734=L5734,0,1)</f>
        <v>0</v>
      </c>
      <c r="N5734" s="39" t="str">
        <f>VLOOKUP(A5734,'[1]2019.11'!$A:$D,4,0)</f>
        <v>药物</v>
      </c>
      <c r="O5734" s="39">
        <f>IF(D5734=N5734,0,1)</f>
        <v>0</v>
      </c>
      <c r="P5734" s="39" t="str">
        <f>VLOOKUP(A5734:A5735,'[1]2019.11'!$A:$E,5,0)</f>
        <v>每个穴位</v>
      </c>
      <c r="Q5734" s="39">
        <f>IF(E5734=P5734,0,1)</f>
        <v>0</v>
      </c>
      <c r="R5734" s="39">
        <f>VLOOKUP(A5734,'[1]2019.11'!$A:$F,6,0)</f>
        <v>12</v>
      </c>
      <c r="S5734" s="39">
        <f>IF(F5734=R5734,0,1)</f>
        <v>0</v>
      </c>
      <c r="V5734" s="39">
        <v>0</v>
      </c>
      <c r="W5734" s="39">
        <f>IF(G5734=V5734,0,1)</f>
        <v>0</v>
      </c>
      <c r="X5734" s="39" t="e">
        <f>VLOOKUP(A5734,'[1]2019.30'!$A:$B,2,0)</f>
        <v>#N/A</v>
      </c>
      <c r="AJ5734" s="39" t="e">
        <f>VLOOKUP(A5734,[2]修订!$B:$C,2,0)</f>
        <v>#N/A</v>
      </c>
    </row>
    <row r="5735" s="39" customFormat="1" spans="1:36">
      <c r="A5735" s="55">
        <v>430000024</v>
      </c>
      <c r="B5735" s="52" t="s">
        <v>9401</v>
      </c>
      <c r="C5735" s="52" t="s">
        <v>9402</v>
      </c>
      <c r="D5735" s="52"/>
      <c r="E5735" s="56" t="s">
        <v>9378</v>
      </c>
      <c r="F5735" s="56">
        <v>30</v>
      </c>
      <c r="G5735" s="52"/>
      <c r="H5735" s="47"/>
      <c r="I5735" s="44"/>
      <c r="J5735" s="39" t="e">
        <f>VLOOKUP(A5735,'[1]2019.11'!$A:$B,2,0)</f>
        <v>#N/A</v>
      </c>
      <c r="X5735" s="39" t="e">
        <f>VLOOKUP(A5735,'[1]2019.30'!$A:$B,2,0)</f>
        <v>#N/A</v>
      </c>
      <c r="AJ5735" s="39" t="e">
        <f>VLOOKUP(A5735,[2]修订!$B:$C,2,0)</f>
        <v>#N/A</v>
      </c>
    </row>
    <row r="5736" s="39" customFormat="1" spans="1:36">
      <c r="A5736" s="55">
        <v>430000025</v>
      </c>
      <c r="B5736" s="52" t="s">
        <v>9403</v>
      </c>
      <c r="C5736" s="52" t="s">
        <v>9404</v>
      </c>
      <c r="D5736" s="52"/>
      <c r="E5736" s="56" t="s">
        <v>28</v>
      </c>
      <c r="F5736" s="56">
        <v>30</v>
      </c>
      <c r="G5736" s="52"/>
      <c r="H5736" s="47"/>
      <c r="I5736" s="44"/>
      <c r="J5736" s="39" t="e">
        <f>VLOOKUP(A5736,'[1]2019.11'!$A:$B,2,0)</f>
        <v>#N/A</v>
      </c>
      <c r="X5736" s="39" t="e">
        <f>VLOOKUP(A5736,'[1]2019.30'!$A:$B,2,0)</f>
        <v>#N/A</v>
      </c>
      <c r="AJ5736" s="39" t="e">
        <f>VLOOKUP(A5736,[2]修订!$B:$C,2,0)</f>
        <v>#N/A</v>
      </c>
    </row>
    <row r="5737" s="39" customFormat="1" ht="27" spans="1:36">
      <c r="A5737" s="55">
        <v>430000026</v>
      </c>
      <c r="B5737" s="52" t="s">
        <v>9405</v>
      </c>
      <c r="C5737" s="52" t="s">
        <v>9406</v>
      </c>
      <c r="D5737" s="52"/>
      <c r="E5737" s="56" t="s">
        <v>28</v>
      </c>
      <c r="F5737" s="56" t="s">
        <v>48</v>
      </c>
      <c r="G5737" s="52"/>
      <c r="H5737" s="47" t="s">
        <v>3406</v>
      </c>
      <c r="I5737" s="44"/>
      <c r="J5737" s="39" t="e">
        <f>VLOOKUP(A5737,'[1]2019.11'!$A:$B,2,0)</f>
        <v>#N/A</v>
      </c>
      <c r="X5737" s="39" t="e">
        <f>VLOOKUP(A5737,'[1]2019.30'!$A:$B,2,0)</f>
        <v>#N/A</v>
      </c>
      <c r="AJ5737" s="39" t="e">
        <f>VLOOKUP(A5737,[2]修订!$B:$C,2,0)</f>
        <v>#N/A</v>
      </c>
    </row>
    <row r="5738" s="39" customFormat="1" spans="1:36">
      <c r="A5738" s="55">
        <v>430000027</v>
      </c>
      <c r="B5738" s="52" t="s">
        <v>9407</v>
      </c>
      <c r="C5738" s="52" t="s">
        <v>9408</v>
      </c>
      <c r="D5738" s="52"/>
      <c r="E5738" s="56" t="s">
        <v>28</v>
      </c>
      <c r="F5738" s="56" t="s">
        <v>526</v>
      </c>
      <c r="G5738" s="52" t="s">
        <v>9409</v>
      </c>
      <c r="H5738" s="47"/>
      <c r="I5738" s="44"/>
      <c r="J5738" s="39" t="e">
        <f>VLOOKUP(A5738,'[1]2019.11'!$A:$B,2,0)</f>
        <v>#N/A</v>
      </c>
      <c r="X5738" s="39" t="e">
        <f>VLOOKUP(A5738,'[1]2019.30'!$A:$B,2,0)</f>
        <v>#N/A</v>
      </c>
      <c r="AJ5738" s="39" t="e">
        <f>VLOOKUP(A5738,[2]修订!$B:$C,2,0)</f>
        <v>#N/A</v>
      </c>
    </row>
    <row r="5739" s="39" customFormat="1" spans="1:36">
      <c r="A5739" s="55">
        <v>430000028</v>
      </c>
      <c r="B5739" s="52" t="s">
        <v>9410</v>
      </c>
      <c r="C5739" s="52" t="s">
        <v>9411</v>
      </c>
      <c r="D5739" s="52"/>
      <c r="E5739" s="56" t="s">
        <v>9412</v>
      </c>
      <c r="F5739" s="56">
        <v>15</v>
      </c>
      <c r="G5739" s="52"/>
      <c r="H5739" s="47" t="s">
        <v>96</v>
      </c>
      <c r="I5739" s="44"/>
      <c r="J5739" s="39" t="e">
        <f>VLOOKUP(A5739,'[1]2019.11'!$A:$B,2,0)</f>
        <v>#N/A</v>
      </c>
      <c r="X5739" s="39" t="e">
        <f>VLOOKUP(A5739,'[1]2019.30'!$A:$B,2,0)</f>
        <v>#N/A</v>
      </c>
      <c r="AJ5739" s="39" t="e">
        <f>VLOOKUP(A5739,[2]修订!$B:$C,2,0)</f>
        <v>#N/A</v>
      </c>
    </row>
    <row r="5740" s="39" customFormat="1" ht="36" spans="1:36">
      <c r="A5740" s="55">
        <v>430000030</v>
      </c>
      <c r="B5740" s="52" t="s">
        <v>9413</v>
      </c>
      <c r="C5740" s="52" t="s">
        <v>9414</v>
      </c>
      <c r="D5740" s="52"/>
      <c r="E5740" s="56" t="s">
        <v>507</v>
      </c>
      <c r="F5740" s="56" t="s">
        <v>48</v>
      </c>
      <c r="G5740" s="52"/>
      <c r="H5740" s="57" t="s">
        <v>62</v>
      </c>
      <c r="I5740" s="39">
        <v>100</v>
      </c>
      <c r="J5740" s="39" t="e">
        <f>VLOOKUP(A5740,'[1]2019.11'!$A:$B,2,0)</f>
        <v>#N/A</v>
      </c>
      <c r="X5740" s="39" t="e">
        <f>VLOOKUP(A5740,'[1]2019.30'!$A:$B,2,0)</f>
        <v>#N/A</v>
      </c>
      <c r="AJ5740" s="39" t="e">
        <f>VLOOKUP(A5740,[2]修订!$B:$C,2,0)</f>
        <v>#N/A</v>
      </c>
    </row>
    <row r="5741" s="39" customFormat="1" spans="1:36">
      <c r="A5741" s="55">
        <v>44</v>
      </c>
      <c r="B5741" s="52" t="s">
        <v>9415</v>
      </c>
      <c r="C5741" s="52"/>
      <c r="D5741" s="52" t="s">
        <v>336</v>
      </c>
      <c r="E5741" s="56"/>
      <c r="F5741" s="56"/>
      <c r="G5741" s="52"/>
      <c r="H5741" s="47"/>
      <c r="I5741" s="44"/>
      <c r="J5741" s="39" t="str">
        <f>VLOOKUP(A5741,'[1]2019.11'!$A:$B,2,0)</f>
        <v>(四)灸法</v>
      </c>
      <c r="K5741" s="39">
        <f>IF(B5741=J5741,0,1)</f>
        <v>0</v>
      </c>
      <c r="L5741" s="39">
        <v>0</v>
      </c>
      <c r="M5741" s="39">
        <f>IF(C5741=L5741,0,1)</f>
        <v>0</v>
      </c>
      <c r="N5741" s="39" t="str">
        <f>VLOOKUP(A5741,'[1]2019.11'!$A:$D,4,0)</f>
        <v>药物</v>
      </c>
      <c r="O5741" s="39">
        <f>IF(D5741=N5741,0,1)</f>
        <v>0</v>
      </c>
      <c r="P5741" s="39" t="e">
        <f>VLOOKUP(A5741:A5742,'[1]2019.11'!$A:$E,5,0)</f>
        <v>#REF!</v>
      </c>
      <c r="Q5741" s="39" t="e">
        <f>IF(E5741=P5741,0,1)</f>
        <v>#REF!</v>
      </c>
      <c r="R5741" s="39" t="e">
        <f>VLOOKUP(A5741,'[1]2019.11'!$A:$F,6,0)</f>
        <v>#REF!</v>
      </c>
      <c r="S5741" s="39" t="e">
        <f>IF(F5741=R5741,0,1)</f>
        <v>#REF!</v>
      </c>
      <c r="V5741" s="39">
        <v>0</v>
      </c>
      <c r="W5741" s="39">
        <f>IF(G5741=V5741,0,1)</f>
        <v>0</v>
      </c>
      <c r="X5741" s="39" t="e">
        <f>VLOOKUP(A5741,'[1]2019.30'!$A:$B,2,0)</f>
        <v>#N/A</v>
      </c>
      <c r="AJ5741" s="39" t="e">
        <f>VLOOKUP(A5741,[2]修订!$B:$C,2,0)</f>
        <v>#N/A</v>
      </c>
    </row>
    <row r="5742" s="39" customFormat="1" ht="27" spans="1:36">
      <c r="A5742" s="55">
        <v>440000001</v>
      </c>
      <c r="B5742" s="52" t="s">
        <v>9416</v>
      </c>
      <c r="C5742" s="52" t="s">
        <v>9417</v>
      </c>
      <c r="D5742" s="52"/>
      <c r="E5742" s="56" t="s">
        <v>28</v>
      </c>
      <c r="F5742" s="56">
        <v>36</v>
      </c>
      <c r="G5742" s="52"/>
      <c r="H5742" s="47" t="s">
        <v>9418</v>
      </c>
      <c r="I5742" s="44"/>
      <c r="J5742" s="39" t="str">
        <f>VLOOKUP(A5742,'[1]2019.11'!$A:$B,2,0)</f>
        <v>灸法</v>
      </c>
      <c r="K5742" s="39">
        <f>IF(B5742=J5742,0,1)</f>
        <v>0</v>
      </c>
      <c r="L5742" s="39" t="s">
        <v>9419</v>
      </c>
      <c r="M5742" s="39">
        <f>IF(C5742=L5742,0,1)</f>
        <v>1</v>
      </c>
      <c r="N5742" s="39" t="e">
        <f>VLOOKUP(A5742,'[1]2019.11'!$A:$D,4,0)</f>
        <v>#REF!</v>
      </c>
      <c r="O5742" s="39" t="e">
        <f>IF(D5742=N5742,0,1)</f>
        <v>#REF!</v>
      </c>
      <c r="P5742" s="39" t="str">
        <f>VLOOKUP(A5742:A5743,'[1]2019.11'!$A:$E,5,0)</f>
        <v>次</v>
      </c>
      <c r="Q5742" s="39">
        <f>IF(E5742=P5742,0,1)</f>
        <v>0</v>
      </c>
      <c r="R5742" s="39">
        <f>VLOOKUP(A5742,'[1]2019.11'!$A:$F,6,0)</f>
        <v>36</v>
      </c>
      <c r="S5742" s="39">
        <f>IF(F5742=R5742,0,1)</f>
        <v>0</v>
      </c>
      <c r="V5742" s="39">
        <v>0</v>
      </c>
      <c r="W5742" s="39">
        <f>IF(G5742=V5742,0,1)</f>
        <v>0</v>
      </c>
      <c r="X5742" s="39" t="e">
        <f>VLOOKUP(A5742,'[1]2019.30'!$A:$B,2,0)</f>
        <v>#N/A</v>
      </c>
      <c r="AJ5742" s="39" t="e">
        <f>VLOOKUP(A5742,[2]修订!$B:$C,2,0)</f>
        <v>#N/A</v>
      </c>
    </row>
    <row r="5743" s="39" customFormat="1" ht="24" spans="1:36">
      <c r="A5743" s="55">
        <v>440000002</v>
      </c>
      <c r="B5743" s="52" t="s">
        <v>9420</v>
      </c>
      <c r="C5743" s="52" t="s">
        <v>9421</v>
      </c>
      <c r="D5743" s="52"/>
      <c r="E5743" s="56" t="s">
        <v>9422</v>
      </c>
      <c r="F5743" s="56">
        <v>36</v>
      </c>
      <c r="G5743" s="52"/>
      <c r="H5743" s="47" t="s">
        <v>35</v>
      </c>
      <c r="I5743" s="44"/>
      <c r="J5743" s="39" t="str">
        <f>VLOOKUP(A5743,'[1]2019.11'!$A:$B,2,0)</f>
        <v>隔物灸法</v>
      </c>
      <c r="K5743" s="39">
        <f>IF(B5743=J5743,0,1)</f>
        <v>0</v>
      </c>
      <c r="L5743" s="39" t="s">
        <v>9421</v>
      </c>
      <c r="M5743" s="39">
        <f>IF(C5743=L5743,0,1)</f>
        <v>0</v>
      </c>
      <c r="N5743" s="39" t="e">
        <f>VLOOKUP(A5743,'[1]2019.11'!$A:$D,4,0)</f>
        <v>#REF!</v>
      </c>
      <c r="O5743" s="39" t="e">
        <f>IF(D5743=N5743,0,1)</f>
        <v>#REF!</v>
      </c>
      <c r="P5743" s="39" t="str">
        <f>VLOOKUP(A5743:A5744,'[1]2019.11'!$A:$E,5,0)</f>
        <v>柱</v>
      </c>
      <c r="Q5743" s="39">
        <f>IF(E5743=P5743,0,1)</f>
        <v>0</v>
      </c>
      <c r="R5743" s="39">
        <f>VLOOKUP(A5743,'[1]2019.11'!$A:$F,6,0)</f>
        <v>36</v>
      </c>
      <c r="S5743" s="39">
        <f>IF(F5743=R5743,0,1)</f>
        <v>0</v>
      </c>
      <c r="V5743" s="39">
        <v>0</v>
      </c>
      <c r="W5743" s="39">
        <f>IF(G5743=V5743,0,1)</f>
        <v>0</v>
      </c>
      <c r="X5743" s="39" t="e">
        <f>VLOOKUP(A5743,'[1]2019.30'!$A:$B,2,0)</f>
        <v>#N/A</v>
      </c>
      <c r="AJ5743" s="39" t="e">
        <f>VLOOKUP(A5743,[2]修订!$B:$C,2,0)</f>
        <v>#N/A</v>
      </c>
    </row>
    <row r="5744" s="39" customFormat="1" spans="1:36">
      <c r="A5744" s="55">
        <v>440000003</v>
      </c>
      <c r="B5744" s="52" t="s">
        <v>9423</v>
      </c>
      <c r="C5744" s="52" t="s">
        <v>9424</v>
      </c>
      <c r="D5744" s="52"/>
      <c r="E5744" s="56" t="s">
        <v>28</v>
      </c>
      <c r="F5744" s="56">
        <v>20</v>
      </c>
      <c r="G5744" s="52"/>
      <c r="H5744" s="47"/>
      <c r="I5744" s="44"/>
      <c r="J5744" s="39" t="e">
        <f>VLOOKUP(A5744,'[1]2019.11'!$A:$B,2,0)</f>
        <v>#N/A</v>
      </c>
      <c r="X5744" s="39" t="e">
        <f>VLOOKUP(A5744,'[1]2019.30'!$A:$B,2,0)</f>
        <v>#N/A</v>
      </c>
      <c r="AJ5744" s="39" t="e">
        <f>VLOOKUP(A5744,[2]修订!$B:$C,2,0)</f>
        <v>#N/A</v>
      </c>
    </row>
    <row r="5745" s="39" customFormat="1" ht="24" spans="1:36">
      <c r="A5745" s="55">
        <v>440000004</v>
      </c>
      <c r="B5745" s="52" t="s">
        <v>9425</v>
      </c>
      <c r="C5745" s="52" t="s">
        <v>9426</v>
      </c>
      <c r="D5745" s="52"/>
      <c r="E5745" s="56" t="s">
        <v>9427</v>
      </c>
      <c r="F5745" s="56">
        <v>12</v>
      </c>
      <c r="G5745" s="52"/>
      <c r="H5745" s="47" t="s">
        <v>35</v>
      </c>
      <c r="I5745" s="44"/>
      <c r="J5745" s="39" t="str">
        <f>VLOOKUP(A5745,'[1]2019.11'!$A:$B,2,0)</f>
        <v>拔罐疗法</v>
      </c>
      <c r="K5745" s="39">
        <f>IF(B5745=J5745,0,1)</f>
        <v>0</v>
      </c>
      <c r="L5745" s="39" t="s">
        <v>9426</v>
      </c>
      <c r="M5745" s="39">
        <f>IF(C5745=L5745,0,1)</f>
        <v>0</v>
      </c>
      <c r="N5745" s="39" t="e">
        <f>VLOOKUP(A5745,'[1]2019.11'!$A:$D,4,0)</f>
        <v>#REF!</v>
      </c>
      <c r="O5745" s="39" t="e">
        <f>IF(D5745=N5745,0,1)</f>
        <v>#REF!</v>
      </c>
      <c r="P5745" s="39" t="str">
        <f>VLOOKUP(A5745:A5746,'[1]2019.11'!$A:$E,5,0)</f>
        <v>3罐</v>
      </c>
      <c r="Q5745" s="39">
        <f>IF(E5745=P5745,0,1)</f>
        <v>0</v>
      </c>
      <c r="R5745" s="39">
        <f>VLOOKUP(A5745,'[1]2019.11'!$A:$F,6,0)</f>
        <v>12</v>
      </c>
      <c r="S5745" s="39">
        <f>IF(F5745=R5745,0,1)</f>
        <v>0</v>
      </c>
      <c r="V5745" s="39">
        <v>0</v>
      </c>
      <c r="W5745" s="39">
        <f>IF(G5745=V5745,0,1)</f>
        <v>0</v>
      </c>
      <c r="X5745" s="39" t="e">
        <f>VLOOKUP(A5745,'[1]2019.30'!$A:$B,2,0)</f>
        <v>#N/A</v>
      </c>
      <c r="AJ5745" s="39" t="e">
        <f>VLOOKUP(A5745,[2]修订!$B:$C,2,0)</f>
        <v>#N/A</v>
      </c>
    </row>
    <row r="5746" s="39" customFormat="1" spans="1:36">
      <c r="A5746" s="55">
        <v>440000005</v>
      </c>
      <c r="B5746" s="52" t="s">
        <v>9428</v>
      </c>
      <c r="C5746" s="52" t="s">
        <v>9429</v>
      </c>
      <c r="D5746" s="52"/>
      <c r="E5746" s="56" t="s">
        <v>9430</v>
      </c>
      <c r="F5746" s="56">
        <v>10</v>
      </c>
      <c r="G5746" s="52"/>
      <c r="H5746" s="47"/>
      <c r="I5746" s="44"/>
      <c r="J5746" s="39" t="e">
        <f>VLOOKUP(A5746,'[1]2019.11'!$A:$B,2,0)</f>
        <v>#N/A</v>
      </c>
      <c r="X5746" s="39" t="e">
        <f>VLOOKUP(A5746,'[1]2019.30'!$A:$B,2,0)</f>
        <v>#N/A</v>
      </c>
      <c r="AJ5746" s="39" t="e">
        <f>VLOOKUP(A5746,[2]修订!$B:$C,2,0)</f>
        <v>#N/A</v>
      </c>
    </row>
    <row r="5747" s="39" customFormat="1" spans="1:36">
      <c r="A5747" s="55">
        <v>440000006</v>
      </c>
      <c r="B5747" s="52" t="s">
        <v>9431</v>
      </c>
      <c r="C5747" s="52"/>
      <c r="D5747" s="52"/>
      <c r="E5747" s="56" t="s">
        <v>28</v>
      </c>
      <c r="F5747" s="56">
        <v>10</v>
      </c>
      <c r="G5747" s="52"/>
      <c r="H5747" s="47"/>
      <c r="I5747" s="44"/>
      <c r="J5747" s="39" t="e">
        <f>VLOOKUP(A5747,'[1]2019.11'!$A:$B,2,0)</f>
        <v>#N/A</v>
      </c>
      <c r="X5747" s="39" t="e">
        <f>VLOOKUP(A5747,'[1]2019.30'!$A:$B,2,0)</f>
        <v>#N/A</v>
      </c>
      <c r="AJ5747" s="39" t="e">
        <f>VLOOKUP(A5747,[2]修订!$B:$C,2,0)</f>
        <v>#N/A</v>
      </c>
    </row>
    <row r="5748" s="39" customFormat="1" spans="1:36">
      <c r="A5748" s="55">
        <v>440000007</v>
      </c>
      <c r="B5748" s="52" t="s">
        <v>9432</v>
      </c>
      <c r="C5748" s="52" t="s">
        <v>9433</v>
      </c>
      <c r="D5748" s="52" t="s">
        <v>9434</v>
      </c>
      <c r="E5748" s="56" t="s">
        <v>28</v>
      </c>
      <c r="F5748" s="56">
        <v>335</v>
      </c>
      <c r="G5748" s="52"/>
      <c r="H5748" s="47" t="s">
        <v>35</v>
      </c>
      <c r="I5748" s="44"/>
      <c r="J5748" s="39" t="str">
        <f>VLOOKUP(A5748,'[1]2019.11'!$A:$B,2,0)</f>
        <v>督炙</v>
      </c>
      <c r="K5748" s="39">
        <f>IF(B5748=J5748,0,1)</f>
        <v>0</v>
      </c>
      <c r="L5748" s="39" t="s">
        <v>9433</v>
      </c>
      <c r="M5748" s="39">
        <f>IF(C5748=L5748,0,1)</f>
        <v>0</v>
      </c>
      <c r="N5748" s="39" t="str">
        <f>VLOOKUP(A5748,'[1]2019.11'!$A:$D,4,0)</f>
        <v>中医特殊药物</v>
      </c>
      <c r="O5748" s="39">
        <f>IF(D5748=N5748,0,1)</f>
        <v>0</v>
      </c>
      <c r="P5748" s="39" t="str">
        <f>VLOOKUP(A5748:A5749,'[1]2019.11'!$A:$E,5,0)</f>
        <v>次</v>
      </c>
      <c r="Q5748" s="39">
        <f>IF(E5748=P5748,0,1)</f>
        <v>0</v>
      </c>
      <c r="R5748" s="39">
        <f>VLOOKUP(A5748,'[1]2019.11'!$A:$F,6,0)</f>
        <v>335</v>
      </c>
      <c r="S5748" s="39">
        <f>IF(F5748=R5748,0,1)</f>
        <v>0</v>
      </c>
      <c r="V5748" s="39">
        <v>0</v>
      </c>
      <c r="W5748" s="39">
        <f>IF(G5748=V5748,0,1)</f>
        <v>0</v>
      </c>
      <c r="X5748" s="39" t="e">
        <f>VLOOKUP(A5748,'[1]2019.30'!$A:$B,2,0)</f>
        <v>#N/A</v>
      </c>
      <c r="AJ5748" s="39" t="e">
        <f>VLOOKUP(A5748,[2]修订!$B:$C,2,0)</f>
        <v>#N/A</v>
      </c>
    </row>
    <row r="5749" s="39" customFormat="1" spans="1:36">
      <c r="A5749" s="55">
        <v>440000008</v>
      </c>
      <c r="B5749" s="52" t="s">
        <v>9435</v>
      </c>
      <c r="C5749" s="52" t="s">
        <v>9436</v>
      </c>
      <c r="D5749" s="52"/>
      <c r="E5749" s="56" t="s">
        <v>617</v>
      </c>
      <c r="F5749" s="56">
        <v>20</v>
      </c>
      <c r="G5749" s="52"/>
      <c r="H5749" s="47"/>
      <c r="I5749" s="44"/>
      <c r="J5749" s="39" t="e">
        <f>VLOOKUP(A5749,'[1]2019.11'!$A:$B,2,0)</f>
        <v>#N/A</v>
      </c>
      <c r="X5749" s="39" t="e">
        <f>VLOOKUP(A5749,'[1]2019.30'!$A:$B,2,0)</f>
        <v>#N/A</v>
      </c>
      <c r="AJ5749" s="39" t="e">
        <f>VLOOKUP(A5749,[2]修订!$B:$C,2,0)</f>
        <v>#N/A</v>
      </c>
    </row>
    <row r="5750" s="39" customFormat="1" ht="36" spans="1:36">
      <c r="A5750" s="55">
        <v>440000010</v>
      </c>
      <c r="B5750" s="52" t="s">
        <v>9437</v>
      </c>
      <c r="C5750" s="52" t="s">
        <v>9438</v>
      </c>
      <c r="D5750" s="52"/>
      <c r="E5750" s="56" t="s">
        <v>28</v>
      </c>
      <c r="F5750" s="56" t="s">
        <v>48</v>
      </c>
      <c r="G5750" s="52"/>
      <c r="H5750" s="57" t="s">
        <v>62</v>
      </c>
      <c r="J5750" s="39" t="e">
        <f>VLOOKUP(A5750,'[1]2019.11'!$A:$B,2,0)</f>
        <v>#N/A</v>
      </c>
      <c r="X5750" s="39" t="e">
        <f>VLOOKUP(A5750,'[1]2019.30'!$A:$B,2,0)</f>
        <v>#N/A</v>
      </c>
      <c r="AJ5750" s="39" t="e">
        <f>VLOOKUP(A5750,[2]修订!$B:$C,2,0)</f>
        <v>#N/A</v>
      </c>
    </row>
    <row r="5751" s="39" customFormat="1" ht="36" spans="1:36">
      <c r="A5751" s="55">
        <v>440000011</v>
      </c>
      <c r="B5751" s="52" t="s">
        <v>9439</v>
      </c>
      <c r="C5751" s="52" t="s">
        <v>9440</v>
      </c>
      <c r="D5751" s="52" t="s">
        <v>9441</v>
      </c>
      <c r="E5751" s="56" t="s">
        <v>447</v>
      </c>
      <c r="F5751" s="56" t="s">
        <v>48</v>
      </c>
      <c r="G5751" s="52"/>
      <c r="H5751" s="57" t="s">
        <v>62</v>
      </c>
      <c r="J5751" s="39" t="e">
        <f>VLOOKUP(A5751,'[1]2019.11'!$A:$B,2,0)</f>
        <v>#N/A</v>
      </c>
      <c r="X5751" s="39" t="e">
        <f>VLOOKUP(A5751,'[1]2019.30'!$A:$B,2,0)</f>
        <v>#N/A</v>
      </c>
      <c r="AJ5751" s="39" t="e">
        <f>VLOOKUP(A5751,[2]修订!$B:$C,2,0)</f>
        <v>#N/A</v>
      </c>
    </row>
    <row r="5752" s="39" customFormat="1" spans="1:36">
      <c r="A5752" s="55">
        <v>45</v>
      </c>
      <c r="B5752" s="52" t="s">
        <v>9442</v>
      </c>
      <c r="C5752" s="52"/>
      <c r="D5752" s="52"/>
      <c r="E5752" s="56"/>
      <c r="F5752" s="56"/>
      <c r="G5752" s="52"/>
      <c r="H5752" s="47"/>
      <c r="I5752" s="44"/>
      <c r="J5752" s="39" t="str">
        <f>VLOOKUP(A5752,'[1]2019.11'!$A:$B,2,0)</f>
        <v>(五)推拿疗法</v>
      </c>
      <c r="K5752" s="39">
        <f>IF(B5752=J5752,0,1)</f>
        <v>0</v>
      </c>
      <c r="L5752" s="39">
        <v>0</v>
      </c>
      <c r="M5752" s="39">
        <f>IF(C5752=L5752,0,1)</f>
        <v>0</v>
      </c>
      <c r="N5752" s="39" t="e">
        <f>VLOOKUP(A5752,'[1]2019.11'!$A:$D,4,0)</f>
        <v>#REF!</v>
      </c>
      <c r="O5752" s="39" t="e">
        <f>IF(D5752=N5752,0,1)</f>
        <v>#REF!</v>
      </c>
      <c r="P5752" s="39" t="e">
        <f>VLOOKUP(A5752:A5753,'[1]2019.11'!$A:$E,5,0)</f>
        <v>#REF!</v>
      </c>
      <c r="Q5752" s="39" t="e">
        <f>IF(E5752=P5752,0,1)</f>
        <v>#REF!</v>
      </c>
      <c r="R5752" s="39" t="e">
        <f>VLOOKUP(A5752,'[1]2019.11'!$A:$F,6,0)</f>
        <v>#REF!</v>
      </c>
      <c r="S5752" s="39" t="e">
        <f>IF(F5752=R5752,0,1)</f>
        <v>#REF!</v>
      </c>
      <c r="V5752" s="39">
        <v>0</v>
      </c>
      <c r="W5752" s="39">
        <f>IF(G5752=V5752,0,1)</f>
        <v>0</v>
      </c>
      <c r="X5752" s="39" t="str">
        <f>VLOOKUP(A5752,'[1]2019.30'!$A:$B,2,0)</f>
        <v>(五)推拿疗法</v>
      </c>
      <c r="Y5752" s="39">
        <f t="shared" ref="Y5752:Y5763" si="1273">IF(B5752=X5752,0,1)</f>
        <v>0</v>
      </c>
      <c r="Z5752" s="39">
        <v>0</v>
      </c>
      <c r="AA5752" s="39">
        <f t="shared" ref="AA5752:AA5763" si="1274">IF(C5752=Z5752,0,1)</f>
        <v>0</v>
      </c>
      <c r="AB5752" s="39" t="e">
        <f>VLOOKUP(A5752,'[1]2019.30'!$A:$D,4,0)</f>
        <v>#REF!</v>
      </c>
      <c r="AC5752" s="39" t="e">
        <f t="shared" ref="AC5752:AC5763" si="1275">IF(D5752=AB5752,0,1)</f>
        <v>#REF!</v>
      </c>
      <c r="AD5752" s="39" t="e">
        <f>VLOOKUP(A5752,'[1]2019.30'!$A:$E,5,0)</f>
        <v>#REF!</v>
      </c>
      <c r="AE5752" s="39" t="e">
        <f t="shared" ref="AE5752:AE5763" si="1276">IF(E5752=AD5752,0,1)</f>
        <v>#REF!</v>
      </c>
      <c r="AF5752" s="39" t="e">
        <f>VLOOKUP(A5752,'[1]2019.30'!$A:$F,6,0)</f>
        <v>#REF!</v>
      </c>
      <c r="AG5752" s="39" t="e">
        <f t="shared" ref="AG5752:AG5763" si="1277">IF(F5752=AF5752,0,1)</f>
        <v>#REF!</v>
      </c>
      <c r="AH5752" s="39">
        <v>0</v>
      </c>
      <c r="AI5752" s="39">
        <f t="shared" ref="AI5752:AI5763" si="1278">IF(G5752=AH5752,0,1)</f>
        <v>0</v>
      </c>
      <c r="AJ5752" s="39" t="e">
        <f>VLOOKUP(A5752,[2]修订!$B:$C,2,0)</f>
        <v>#N/A</v>
      </c>
    </row>
    <row r="5753" s="39" customFormat="1" spans="1:36">
      <c r="A5753" s="55">
        <v>450000001</v>
      </c>
      <c r="B5753" s="52" t="s">
        <v>9443</v>
      </c>
      <c r="C5753" s="52"/>
      <c r="D5753" s="52"/>
      <c r="E5753" s="56" t="s">
        <v>28</v>
      </c>
      <c r="F5753" s="56">
        <v>45</v>
      </c>
      <c r="G5753" s="52"/>
      <c r="H5753" s="47" t="s">
        <v>68</v>
      </c>
      <c r="I5753" s="44"/>
      <c r="J5753" s="39" t="e">
        <f>VLOOKUP(A5753,'[1]2019.11'!$A:$B,2,0)</f>
        <v>#N/A</v>
      </c>
      <c r="X5753" s="39" t="str">
        <f>VLOOKUP(A5753,'[1]2019.30'!$A:$B,2,0)</f>
        <v>落枕推拿治疗</v>
      </c>
      <c r="Y5753" s="39">
        <f t="shared" si="1273"/>
        <v>0</v>
      </c>
      <c r="Z5753" s="39">
        <v>0</v>
      </c>
      <c r="AA5753" s="39">
        <f t="shared" si="1274"/>
        <v>0</v>
      </c>
      <c r="AB5753" s="39" t="e">
        <f>VLOOKUP(A5753,'[1]2019.30'!$A:$D,4,0)</f>
        <v>#REF!</v>
      </c>
      <c r="AC5753" s="39" t="e">
        <f t="shared" si="1275"/>
        <v>#REF!</v>
      </c>
      <c r="AD5753" s="39" t="str">
        <f>VLOOKUP(A5753,'[1]2019.30'!$A:$E,5,0)</f>
        <v>次</v>
      </c>
      <c r="AE5753" s="39">
        <f t="shared" si="1276"/>
        <v>0</v>
      </c>
      <c r="AF5753" s="39">
        <f>VLOOKUP(A5753,'[1]2019.30'!$A:$F,6,0)</f>
        <v>45</v>
      </c>
      <c r="AG5753" s="39">
        <f t="shared" si="1277"/>
        <v>0</v>
      </c>
      <c r="AH5753" s="39">
        <v>0</v>
      </c>
      <c r="AI5753" s="39">
        <f t="shared" si="1278"/>
        <v>0</v>
      </c>
      <c r="AJ5753" s="39" t="e">
        <f>VLOOKUP(A5753,[2]修订!$B:$C,2,0)</f>
        <v>#N/A</v>
      </c>
    </row>
    <row r="5754" s="39" customFormat="1" ht="40.5" spans="1:36">
      <c r="A5754" s="55">
        <v>450000002</v>
      </c>
      <c r="B5754" s="52" t="s">
        <v>9444</v>
      </c>
      <c r="C5754" s="52"/>
      <c r="D5754" s="52"/>
      <c r="E5754" s="56" t="s">
        <v>28</v>
      </c>
      <c r="F5754" s="56">
        <v>75</v>
      </c>
      <c r="G5754" s="52"/>
      <c r="H5754" s="47" t="s">
        <v>593</v>
      </c>
      <c r="I5754" s="44"/>
      <c r="J5754" s="39" t="str">
        <f>VLOOKUP(A5754,'[1]2019.11'!$A:$B,2,0)</f>
        <v>颈椎病推拿治疗</v>
      </c>
      <c r="K5754" s="39">
        <f>IF(B5754=J5754,0,1)</f>
        <v>0</v>
      </c>
      <c r="L5754" s="39">
        <v>0</v>
      </c>
      <c r="M5754" s="39">
        <f>IF(C5754=L5754,0,1)</f>
        <v>0</v>
      </c>
      <c r="N5754" s="39" t="e">
        <f>VLOOKUP(A5754,'[1]2019.11'!$A:$D,4,0)</f>
        <v>#REF!</v>
      </c>
      <c r="O5754" s="39" t="e">
        <f>IF(D5754=N5754,0,1)</f>
        <v>#REF!</v>
      </c>
      <c r="P5754" s="39" t="str">
        <f>VLOOKUP(A5754:A5755,'[1]2019.11'!$A:$E,5,0)</f>
        <v>次</v>
      </c>
      <c r="Q5754" s="39">
        <f>IF(E5754=P5754,0,1)</f>
        <v>0</v>
      </c>
      <c r="R5754" s="39">
        <f>VLOOKUP(A5754,'[1]2019.11'!$A:$F,6,0)</f>
        <v>52</v>
      </c>
      <c r="S5754" s="39">
        <f>IF(F5754=R5754,0,1)</f>
        <v>1</v>
      </c>
      <c r="T5754" s="39">
        <f>VLOOKUP(A5754,'[1]2019.30'!$A:$F,6,0)</f>
        <v>70</v>
      </c>
      <c r="U5754" s="39">
        <f>IF(F5754=T5754,0,1)</f>
        <v>1</v>
      </c>
      <c r="V5754" s="39">
        <v>0</v>
      </c>
      <c r="W5754" s="39">
        <f>IF(G5754=V5754,0,1)</f>
        <v>0</v>
      </c>
      <c r="X5754" s="39" t="str">
        <f>VLOOKUP(A5754,'[1]2019.30'!$A:$B,2,0)</f>
        <v>颈椎病推拿治疗</v>
      </c>
      <c r="Y5754" s="39">
        <f t="shared" si="1273"/>
        <v>0</v>
      </c>
      <c r="Z5754" s="39">
        <v>0</v>
      </c>
      <c r="AA5754" s="39">
        <f t="shared" si="1274"/>
        <v>0</v>
      </c>
      <c r="AB5754" s="39" t="e">
        <f>VLOOKUP(A5754,'[1]2019.30'!$A:$D,4,0)</f>
        <v>#REF!</v>
      </c>
      <c r="AC5754" s="39" t="e">
        <f t="shared" si="1275"/>
        <v>#REF!</v>
      </c>
      <c r="AD5754" s="39" t="str">
        <f>VLOOKUP(A5754,'[1]2019.30'!$A:$E,5,0)</f>
        <v>次</v>
      </c>
      <c r="AE5754" s="39">
        <f t="shared" si="1276"/>
        <v>0</v>
      </c>
      <c r="AF5754" s="39">
        <f>VLOOKUP(A5754,'[1]2019.30'!$A:$F,6,0)</f>
        <v>70</v>
      </c>
      <c r="AG5754" s="39">
        <f t="shared" si="1277"/>
        <v>1</v>
      </c>
      <c r="AH5754" s="39">
        <v>0</v>
      </c>
      <c r="AI5754" s="39">
        <f t="shared" si="1278"/>
        <v>0</v>
      </c>
      <c r="AJ5754" s="39" t="e">
        <f>VLOOKUP(A5754,[2]修订!$B:$C,2,0)</f>
        <v>#N/A</v>
      </c>
    </row>
    <row r="5755" s="39" customFormat="1" spans="1:36">
      <c r="A5755" s="55">
        <v>450000003</v>
      </c>
      <c r="B5755" s="52" t="s">
        <v>9445</v>
      </c>
      <c r="C5755" s="52" t="s">
        <v>9446</v>
      </c>
      <c r="D5755" s="52"/>
      <c r="E5755" s="56" t="s">
        <v>28</v>
      </c>
      <c r="F5755" s="56">
        <v>50</v>
      </c>
      <c r="G5755" s="52"/>
      <c r="H5755" s="47" t="s">
        <v>68</v>
      </c>
      <c r="I5755" s="44"/>
      <c r="J5755" s="39" t="e">
        <f>VLOOKUP(A5755,'[1]2019.11'!$A:$B,2,0)</f>
        <v>#N/A</v>
      </c>
      <c r="X5755" s="39" t="str">
        <f>VLOOKUP(A5755,'[1]2019.30'!$A:$B,2,0)</f>
        <v>肩周炎推拿治疗</v>
      </c>
      <c r="Y5755" s="39">
        <f t="shared" si="1273"/>
        <v>0</v>
      </c>
      <c r="Z5755" s="39" t="s">
        <v>9446</v>
      </c>
      <c r="AA5755" s="39">
        <f t="shared" si="1274"/>
        <v>0</v>
      </c>
      <c r="AB5755" s="39" t="e">
        <f>VLOOKUP(A5755,'[1]2019.30'!$A:$D,4,0)</f>
        <v>#REF!</v>
      </c>
      <c r="AC5755" s="39" t="e">
        <f t="shared" si="1275"/>
        <v>#REF!</v>
      </c>
      <c r="AD5755" s="39" t="str">
        <f>VLOOKUP(A5755,'[1]2019.30'!$A:$E,5,0)</f>
        <v>次</v>
      </c>
      <c r="AE5755" s="39">
        <f t="shared" si="1276"/>
        <v>0</v>
      </c>
      <c r="AF5755" s="39">
        <f>VLOOKUP(A5755,'[1]2019.30'!$A:$F,6,0)</f>
        <v>50</v>
      </c>
      <c r="AG5755" s="39">
        <f t="shared" si="1277"/>
        <v>0</v>
      </c>
      <c r="AH5755" s="39">
        <v>0</v>
      </c>
      <c r="AI5755" s="39">
        <f t="shared" si="1278"/>
        <v>0</v>
      </c>
      <c r="AJ5755" s="39" t="e">
        <f>VLOOKUP(A5755,[2]修订!$B:$C,2,0)</f>
        <v>#N/A</v>
      </c>
    </row>
    <row r="5756" s="39" customFormat="1" spans="1:36">
      <c r="A5756" s="55">
        <v>450000004</v>
      </c>
      <c r="B5756" s="52" t="s">
        <v>9447</v>
      </c>
      <c r="C5756" s="52"/>
      <c r="D5756" s="52"/>
      <c r="E5756" s="56" t="s">
        <v>28</v>
      </c>
      <c r="F5756" s="56">
        <v>50</v>
      </c>
      <c r="G5756" s="52"/>
      <c r="H5756" s="47" t="s">
        <v>68</v>
      </c>
      <c r="I5756" s="44"/>
      <c r="J5756" s="39" t="e">
        <f>VLOOKUP(A5756,'[1]2019.11'!$A:$B,2,0)</f>
        <v>#N/A</v>
      </c>
      <c r="X5756" s="39" t="str">
        <f>VLOOKUP(A5756,'[1]2019.30'!$A:$B,2,0)</f>
        <v>网球肘推拿治疗</v>
      </c>
      <c r="Y5756" s="39">
        <f t="shared" si="1273"/>
        <v>0</v>
      </c>
      <c r="Z5756" s="39">
        <v>0</v>
      </c>
      <c r="AA5756" s="39">
        <f t="shared" si="1274"/>
        <v>0</v>
      </c>
      <c r="AB5756" s="39" t="e">
        <f>VLOOKUP(A5756,'[1]2019.30'!$A:$D,4,0)</f>
        <v>#REF!</v>
      </c>
      <c r="AC5756" s="39" t="e">
        <f t="shared" si="1275"/>
        <v>#REF!</v>
      </c>
      <c r="AD5756" s="39" t="str">
        <f>VLOOKUP(A5756,'[1]2019.30'!$A:$E,5,0)</f>
        <v>次</v>
      </c>
      <c r="AE5756" s="39">
        <f t="shared" si="1276"/>
        <v>0</v>
      </c>
      <c r="AF5756" s="39">
        <f>VLOOKUP(A5756,'[1]2019.30'!$A:$F,6,0)</f>
        <v>50</v>
      </c>
      <c r="AG5756" s="39">
        <f t="shared" si="1277"/>
        <v>0</v>
      </c>
      <c r="AH5756" s="39">
        <v>0</v>
      </c>
      <c r="AI5756" s="39">
        <f t="shared" si="1278"/>
        <v>0</v>
      </c>
      <c r="AJ5756" s="39" t="e">
        <f>VLOOKUP(A5756,[2]修订!$B:$C,2,0)</f>
        <v>#N/A</v>
      </c>
    </row>
    <row r="5757" s="39" customFormat="1" spans="1:36">
      <c r="A5757" s="55">
        <v>450000005</v>
      </c>
      <c r="B5757" s="52" t="s">
        <v>9448</v>
      </c>
      <c r="C5757" s="52"/>
      <c r="D5757" s="52"/>
      <c r="E5757" s="56" t="s">
        <v>28</v>
      </c>
      <c r="F5757" s="56">
        <v>65</v>
      </c>
      <c r="G5757" s="52"/>
      <c r="H5757" s="47" t="s">
        <v>68</v>
      </c>
      <c r="I5757" s="44"/>
      <c r="J5757" s="39" t="e">
        <f>VLOOKUP(A5757,'[1]2019.11'!$A:$B,2,0)</f>
        <v>#N/A</v>
      </c>
      <c r="X5757" s="39" t="str">
        <f>VLOOKUP(A5757,'[1]2019.30'!$A:$B,2,0)</f>
        <v>急性腰扭伤推拿治疗</v>
      </c>
      <c r="Y5757" s="39">
        <f t="shared" si="1273"/>
        <v>0</v>
      </c>
      <c r="Z5757" s="39">
        <v>0</v>
      </c>
      <c r="AA5757" s="39">
        <f t="shared" si="1274"/>
        <v>0</v>
      </c>
      <c r="AB5757" s="39" t="e">
        <f>VLOOKUP(A5757,'[1]2019.30'!$A:$D,4,0)</f>
        <v>#REF!</v>
      </c>
      <c r="AC5757" s="39" t="e">
        <f t="shared" si="1275"/>
        <v>#REF!</v>
      </c>
      <c r="AD5757" s="39" t="str">
        <f>VLOOKUP(A5757,'[1]2019.30'!$A:$E,5,0)</f>
        <v>次</v>
      </c>
      <c r="AE5757" s="39">
        <f t="shared" si="1276"/>
        <v>0</v>
      </c>
      <c r="AF5757" s="39">
        <f>VLOOKUP(A5757,'[1]2019.30'!$A:$F,6,0)</f>
        <v>65</v>
      </c>
      <c r="AG5757" s="39">
        <f t="shared" si="1277"/>
        <v>0</v>
      </c>
      <c r="AH5757" s="39">
        <v>0</v>
      </c>
      <c r="AI5757" s="39">
        <f t="shared" si="1278"/>
        <v>0</v>
      </c>
      <c r="AJ5757" s="39" t="e">
        <f>VLOOKUP(A5757,[2]修订!$B:$C,2,0)</f>
        <v>#N/A</v>
      </c>
    </row>
    <row r="5758" s="39" customFormat="1" ht="40.5" spans="1:36">
      <c r="A5758" s="55">
        <v>450000006</v>
      </c>
      <c r="B5758" s="52" t="s">
        <v>9449</v>
      </c>
      <c r="C5758" s="52" t="s">
        <v>9450</v>
      </c>
      <c r="D5758" s="52"/>
      <c r="E5758" s="56" t="s">
        <v>28</v>
      </c>
      <c r="F5758" s="56">
        <v>85</v>
      </c>
      <c r="G5758" s="52"/>
      <c r="H5758" s="47" t="s">
        <v>593</v>
      </c>
      <c r="I5758" s="44"/>
      <c r="J5758" s="39" t="str">
        <f>VLOOKUP(A5758,'[1]2019.11'!$A:$B,2,0)</f>
        <v>腰椎间盘突出推拿治疗</v>
      </c>
      <c r="K5758" s="39">
        <f t="shared" ref="K5758:K5763" si="1279">IF(B5758=J5758,0,1)</f>
        <v>0</v>
      </c>
      <c r="L5758" s="39" t="s">
        <v>9450</v>
      </c>
      <c r="M5758" s="39">
        <f t="shared" ref="M5758:M5763" si="1280">IF(C5758=L5758,0,1)</f>
        <v>0</v>
      </c>
      <c r="N5758" s="39" t="e">
        <f>VLOOKUP(A5758,'[1]2019.11'!$A:$D,4,0)</f>
        <v>#REF!</v>
      </c>
      <c r="O5758" s="39" t="e">
        <f t="shared" ref="O5758:O5763" si="1281">IF(D5758=N5758,0,1)</f>
        <v>#REF!</v>
      </c>
      <c r="P5758" s="39" t="str">
        <f>VLOOKUP(A5758:A5759,'[1]2019.11'!$A:$E,5,0)</f>
        <v>次</v>
      </c>
      <c r="Q5758" s="39">
        <f t="shared" ref="Q5758:Q5763" si="1282">IF(E5758=P5758,0,1)</f>
        <v>0</v>
      </c>
      <c r="R5758" s="39">
        <f>VLOOKUP(A5758,'[1]2019.11'!$A:$F,6,0)</f>
        <v>65</v>
      </c>
      <c r="S5758" s="39">
        <f t="shared" ref="S5758:S5763" si="1283">IF(F5758=R5758,0,1)</f>
        <v>1</v>
      </c>
      <c r="T5758" s="39">
        <f>VLOOKUP(A5758,'[1]2019.30'!$A:$F,6,0)</f>
        <v>80</v>
      </c>
      <c r="U5758" s="39">
        <f t="shared" ref="U5758:U5763" si="1284">IF(F5758=T5758,0,1)</f>
        <v>1</v>
      </c>
      <c r="V5758" s="39">
        <v>0</v>
      </c>
      <c r="W5758" s="39">
        <f t="shared" ref="W5758:W5763" si="1285">IF(G5758=V5758,0,1)</f>
        <v>0</v>
      </c>
      <c r="X5758" s="39" t="str">
        <f>VLOOKUP(A5758,'[1]2019.30'!$A:$B,2,0)</f>
        <v>腰椎间盘突出推拿治疗</v>
      </c>
      <c r="Y5758" s="39">
        <f t="shared" si="1273"/>
        <v>0</v>
      </c>
      <c r="Z5758" s="39" t="s">
        <v>9450</v>
      </c>
      <c r="AA5758" s="39">
        <f t="shared" si="1274"/>
        <v>0</v>
      </c>
      <c r="AB5758" s="39" t="e">
        <f>VLOOKUP(A5758,'[1]2019.30'!$A:$D,4,0)</f>
        <v>#REF!</v>
      </c>
      <c r="AC5758" s="39" t="e">
        <f t="shared" si="1275"/>
        <v>#REF!</v>
      </c>
      <c r="AD5758" s="39" t="str">
        <f>VLOOKUP(A5758,'[1]2019.30'!$A:$E,5,0)</f>
        <v>次</v>
      </c>
      <c r="AE5758" s="39">
        <f t="shared" si="1276"/>
        <v>0</v>
      </c>
      <c r="AF5758" s="39">
        <f>VLOOKUP(A5758,'[1]2019.30'!$A:$F,6,0)</f>
        <v>80</v>
      </c>
      <c r="AG5758" s="39">
        <f t="shared" si="1277"/>
        <v>1</v>
      </c>
      <c r="AH5758" s="39">
        <v>0</v>
      </c>
      <c r="AI5758" s="39">
        <f t="shared" si="1278"/>
        <v>0</v>
      </c>
      <c r="AJ5758" s="39" t="e">
        <f>VLOOKUP(A5758,[2]修订!$B:$C,2,0)</f>
        <v>#N/A</v>
      </c>
    </row>
    <row r="5759" s="39" customFormat="1" ht="27" spans="1:36">
      <c r="A5759" s="55">
        <v>450000007</v>
      </c>
      <c r="B5759" s="52" t="s">
        <v>9451</v>
      </c>
      <c r="C5759" s="52"/>
      <c r="D5759" s="52"/>
      <c r="E5759" s="56" t="s">
        <v>28</v>
      </c>
      <c r="F5759" s="56">
        <v>45</v>
      </c>
      <c r="G5759" s="52"/>
      <c r="H5759" s="47" t="s">
        <v>40</v>
      </c>
      <c r="I5759" s="44"/>
      <c r="J5759" s="39" t="str">
        <f>VLOOKUP(A5759,'[1]2019.11'!$A:$B,2,0)</f>
        <v>膝关节骨性关节炎推拿治疗</v>
      </c>
      <c r="K5759" s="39">
        <f t="shared" si="1279"/>
        <v>0</v>
      </c>
      <c r="L5759" s="39">
        <v>0</v>
      </c>
      <c r="M5759" s="39">
        <f t="shared" si="1280"/>
        <v>0</v>
      </c>
      <c r="N5759" s="39" t="e">
        <f>VLOOKUP(A5759,'[1]2019.11'!$A:$D,4,0)</f>
        <v>#REF!</v>
      </c>
      <c r="O5759" s="39" t="e">
        <f t="shared" si="1281"/>
        <v>#REF!</v>
      </c>
      <c r="P5759" s="39" t="str">
        <f>VLOOKUP(A5759:A5760,'[1]2019.11'!$A:$E,5,0)</f>
        <v>次</v>
      </c>
      <c r="Q5759" s="39">
        <f t="shared" si="1282"/>
        <v>0</v>
      </c>
      <c r="R5759" s="39">
        <f>VLOOKUP(A5759,'[1]2019.11'!$A:$F,6,0)</f>
        <v>39</v>
      </c>
      <c r="S5759" s="39">
        <f t="shared" si="1283"/>
        <v>1</v>
      </c>
      <c r="T5759" s="39">
        <f>VLOOKUP(A5759,'[1]2019.30'!$A:$F,6,0)</f>
        <v>45</v>
      </c>
      <c r="U5759" s="39">
        <f t="shared" si="1284"/>
        <v>0</v>
      </c>
      <c r="V5759" s="39">
        <v>0</v>
      </c>
      <c r="W5759" s="39">
        <f t="shared" si="1285"/>
        <v>0</v>
      </c>
      <c r="X5759" s="39" t="str">
        <f>VLOOKUP(A5759,'[1]2019.30'!$A:$B,2,0)</f>
        <v>膝关节骨性关节炎推拿治疗</v>
      </c>
      <c r="Y5759" s="39">
        <f t="shared" si="1273"/>
        <v>0</v>
      </c>
      <c r="Z5759" s="39">
        <v>0</v>
      </c>
      <c r="AA5759" s="39">
        <f t="shared" si="1274"/>
        <v>0</v>
      </c>
      <c r="AB5759" s="39" t="e">
        <f>VLOOKUP(A5759,'[1]2019.30'!$A:$D,4,0)</f>
        <v>#REF!</v>
      </c>
      <c r="AC5759" s="39" t="e">
        <f t="shared" si="1275"/>
        <v>#REF!</v>
      </c>
      <c r="AD5759" s="39" t="str">
        <f>VLOOKUP(A5759,'[1]2019.30'!$A:$E,5,0)</f>
        <v>次</v>
      </c>
      <c r="AE5759" s="39">
        <f t="shared" si="1276"/>
        <v>0</v>
      </c>
      <c r="AF5759" s="39">
        <f>VLOOKUP(A5759,'[1]2019.30'!$A:$F,6,0)</f>
        <v>45</v>
      </c>
      <c r="AG5759" s="39">
        <f t="shared" si="1277"/>
        <v>0</v>
      </c>
      <c r="AH5759" s="39">
        <v>0</v>
      </c>
      <c r="AI5759" s="39">
        <f t="shared" si="1278"/>
        <v>0</v>
      </c>
      <c r="AJ5759" s="39" t="e">
        <f>VLOOKUP(A5759,[2]修订!$B:$C,2,0)</f>
        <v>#N/A</v>
      </c>
    </row>
    <row r="5760" s="39" customFormat="1" ht="36" spans="1:36">
      <c r="A5760" s="55">
        <v>450000008</v>
      </c>
      <c r="B5760" s="52" t="s">
        <v>9452</v>
      </c>
      <c r="C5760" s="52" t="s">
        <v>9453</v>
      </c>
      <c r="D5760" s="52"/>
      <c r="E5760" s="56" t="s">
        <v>9454</v>
      </c>
      <c r="F5760" s="56">
        <v>65</v>
      </c>
      <c r="G5760" s="52"/>
      <c r="H5760" s="47" t="s">
        <v>40</v>
      </c>
      <c r="I5760" s="44"/>
      <c r="J5760" s="39" t="str">
        <f>VLOOKUP(A5760,'[1]2019.11'!$A:$B,2,0)</f>
        <v>内科妇科疾病推拿治疗</v>
      </c>
      <c r="K5760" s="39">
        <f t="shared" si="1279"/>
        <v>0</v>
      </c>
      <c r="L5760" s="39" t="s">
        <v>9455</v>
      </c>
      <c r="M5760" s="39">
        <f t="shared" si="1280"/>
        <v>1</v>
      </c>
      <c r="N5760" s="39" t="e">
        <f>VLOOKUP(A5760,'[1]2019.11'!$A:$D,4,0)</f>
        <v>#REF!</v>
      </c>
      <c r="O5760" s="39" t="e">
        <f t="shared" si="1281"/>
        <v>#REF!</v>
      </c>
      <c r="P5760" s="39" t="str">
        <f>VLOOKUP(A5760:A5761,'[1]2019.11'!$A:$E,5,0)</f>
        <v>部位/次</v>
      </c>
      <c r="Q5760" s="39">
        <f t="shared" si="1282"/>
        <v>0</v>
      </c>
      <c r="R5760" s="39">
        <f>VLOOKUP(A5760,'[1]2019.11'!$A:$F,6,0)</f>
        <v>52</v>
      </c>
      <c r="S5760" s="39">
        <f t="shared" si="1283"/>
        <v>1</v>
      </c>
      <c r="T5760" s="39">
        <f>VLOOKUP(A5760,'[1]2019.30'!$A:$F,6,0)</f>
        <v>65</v>
      </c>
      <c r="U5760" s="39">
        <f t="shared" si="1284"/>
        <v>0</v>
      </c>
      <c r="V5760" s="39">
        <v>0</v>
      </c>
      <c r="W5760" s="39">
        <f t="shared" si="1285"/>
        <v>0</v>
      </c>
      <c r="X5760" s="39" t="str">
        <f>VLOOKUP(A5760,'[1]2019.30'!$A:$B,2,0)</f>
        <v>内科妇科疾病推拿治疗</v>
      </c>
      <c r="Y5760" s="39">
        <f t="shared" si="1273"/>
        <v>0</v>
      </c>
      <c r="Z5760" s="39" t="s">
        <v>9455</v>
      </c>
      <c r="AA5760" s="39">
        <f t="shared" si="1274"/>
        <v>1</v>
      </c>
      <c r="AB5760" s="39" t="e">
        <f>VLOOKUP(A5760,'[1]2019.30'!$A:$D,4,0)</f>
        <v>#REF!</v>
      </c>
      <c r="AC5760" s="39" t="e">
        <f t="shared" si="1275"/>
        <v>#REF!</v>
      </c>
      <c r="AD5760" s="39" t="str">
        <f>VLOOKUP(A5760,'[1]2019.30'!$A:$E,5,0)</f>
        <v>部位/次</v>
      </c>
      <c r="AE5760" s="39">
        <f t="shared" si="1276"/>
        <v>0</v>
      </c>
      <c r="AF5760" s="39">
        <f>VLOOKUP(A5760,'[1]2019.30'!$A:$F,6,0)</f>
        <v>65</v>
      </c>
      <c r="AG5760" s="39">
        <f t="shared" si="1277"/>
        <v>0</v>
      </c>
      <c r="AH5760" s="39">
        <v>0</v>
      </c>
      <c r="AI5760" s="39">
        <f t="shared" si="1278"/>
        <v>0</v>
      </c>
      <c r="AJ5760" s="39" t="e">
        <f>VLOOKUP(A5760,[2]修订!$B:$C,2,0)</f>
        <v>#N/A</v>
      </c>
    </row>
    <row r="5761" s="39" customFormat="1" ht="27" spans="1:36">
      <c r="A5761" s="55" t="s">
        <v>9456</v>
      </c>
      <c r="B5761" s="52" t="s">
        <v>9457</v>
      </c>
      <c r="C5761" s="52" t="s">
        <v>9455</v>
      </c>
      <c r="D5761" s="52"/>
      <c r="E5761" s="56" t="s">
        <v>9454</v>
      </c>
      <c r="F5761" s="56">
        <v>95</v>
      </c>
      <c r="G5761" s="52"/>
      <c r="H5761" s="47" t="s">
        <v>40</v>
      </c>
      <c r="I5761" s="44"/>
      <c r="J5761" s="39" t="str">
        <f>VLOOKUP(A5761,'[1]2019.11'!$A:$B,2,0)</f>
        <v>内科妇科疾病推拿治疗延长治疗</v>
      </c>
      <c r="K5761" s="39">
        <f t="shared" si="1279"/>
        <v>0</v>
      </c>
      <c r="L5761" s="39" t="s">
        <v>9455</v>
      </c>
      <c r="M5761" s="39">
        <f t="shared" si="1280"/>
        <v>0</v>
      </c>
      <c r="N5761" s="39" t="e">
        <f>VLOOKUP(A5761,'[1]2019.11'!$A:$D,4,0)</f>
        <v>#REF!</v>
      </c>
      <c r="O5761" s="39" t="e">
        <f t="shared" si="1281"/>
        <v>#REF!</v>
      </c>
      <c r="P5761" s="39" t="str">
        <f>VLOOKUP(A5761:A5762,'[1]2019.11'!$A:$E,5,0)</f>
        <v>部位/次</v>
      </c>
      <c r="Q5761" s="39">
        <f t="shared" si="1282"/>
        <v>0</v>
      </c>
      <c r="R5761" s="39">
        <f>VLOOKUP(A5761,'[1]2019.11'!$A:$F,6,0)</f>
        <v>78</v>
      </c>
      <c r="S5761" s="39">
        <f t="shared" si="1283"/>
        <v>1</v>
      </c>
      <c r="T5761" s="39">
        <f>VLOOKUP(A5761,'[1]2019.30'!$A:$F,6,0)</f>
        <v>95</v>
      </c>
      <c r="U5761" s="39">
        <f t="shared" si="1284"/>
        <v>0</v>
      </c>
      <c r="V5761" s="39">
        <v>0</v>
      </c>
      <c r="W5761" s="39">
        <f t="shared" si="1285"/>
        <v>0</v>
      </c>
      <c r="X5761" s="39" t="str">
        <f>VLOOKUP(A5761,'[1]2019.30'!$A:$B,2,0)</f>
        <v>内科妇科疾病推拿治疗延长治疗</v>
      </c>
      <c r="Y5761" s="39">
        <f t="shared" si="1273"/>
        <v>0</v>
      </c>
      <c r="Z5761" s="39" t="s">
        <v>9455</v>
      </c>
      <c r="AA5761" s="39">
        <f t="shared" si="1274"/>
        <v>0</v>
      </c>
      <c r="AB5761" s="39" t="e">
        <f>VLOOKUP(A5761,'[1]2019.30'!$A:$D,4,0)</f>
        <v>#REF!</v>
      </c>
      <c r="AC5761" s="39" t="e">
        <f t="shared" si="1275"/>
        <v>#REF!</v>
      </c>
      <c r="AD5761" s="39" t="str">
        <f>VLOOKUP(A5761,'[1]2019.30'!$A:$E,5,0)</f>
        <v>部位/次</v>
      </c>
      <c r="AE5761" s="39">
        <f t="shared" si="1276"/>
        <v>0</v>
      </c>
      <c r="AF5761" s="39">
        <f>VLOOKUP(A5761,'[1]2019.30'!$A:$F,6,0)</f>
        <v>95</v>
      </c>
      <c r="AG5761" s="39">
        <f t="shared" si="1277"/>
        <v>0</v>
      </c>
      <c r="AH5761" s="39">
        <v>0</v>
      </c>
      <c r="AI5761" s="39">
        <f t="shared" si="1278"/>
        <v>0</v>
      </c>
      <c r="AJ5761" s="39" t="e">
        <f>VLOOKUP(A5761,[2]修订!$B:$C,2,0)</f>
        <v>#N/A</v>
      </c>
    </row>
    <row r="5762" s="39" customFormat="1" ht="40.5" spans="1:36">
      <c r="A5762" s="55">
        <v>450000009</v>
      </c>
      <c r="B5762" s="52" t="s">
        <v>9458</v>
      </c>
      <c r="C5762" s="52"/>
      <c r="D5762" s="52"/>
      <c r="E5762" s="56" t="s">
        <v>9454</v>
      </c>
      <c r="F5762" s="56">
        <v>48</v>
      </c>
      <c r="G5762" s="52"/>
      <c r="H5762" s="47" t="s">
        <v>593</v>
      </c>
      <c r="I5762" s="44"/>
      <c r="J5762" s="39" t="str">
        <f>VLOOKUP(A5762,'[1]2019.11'!$A:$B,2,0)</f>
        <v>其他推拿治疗</v>
      </c>
      <c r="K5762" s="39">
        <f t="shared" si="1279"/>
        <v>0</v>
      </c>
      <c r="L5762" s="39">
        <v>0</v>
      </c>
      <c r="M5762" s="39">
        <f t="shared" si="1280"/>
        <v>0</v>
      </c>
      <c r="N5762" s="39" t="e">
        <f>VLOOKUP(A5762,'[1]2019.11'!$A:$D,4,0)</f>
        <v>#REF!</v>
      </c>
      <c r="O5762" s="39" t="e">
        <f t="shared" si="1281"/>
        <v>#REF!</v>
      </c>
      <c r="P5762" s="39" t="str">
        <f>VLOOKUP(A5762:A5763,'[1]2019.11'!$A:$E,5,0)</f>
        <v>部位/次</v>
      </c>
      <c r="Q5762" s="39">
        <f t="shared" si="1282"/>
        <v>0</v>
      </c>
      <c r="R5762" s="39">
        <f>VLOOKUP(A5762,'[1]2019.11'!$A:$F,6,0)</f>
        <v>39</v>
      </c>
      <c r="S5762" s="39">
        <f t="shared" si="1283"/>
        <v>1</v>
      </c>
      <c r="T5762" s="39">
        <f>VLOOKUP(A5762,'[1]2019.30'!$A:$F,6,0)</f>
        <v>45</v>
      </c>
      <c r="U5762" s="39">
        <f t="shared" si="1284"/>
        <v>1</v>
      </c>
      <c r="V5762" s="39">
        <v>0</v>
      </c>
      <c r="W5762" s="39">
        <f t="shared" si="1285"/>
        <v>0</v>
      </c>
      <c r="X5762" s="39" t="str">
        <f>VLOOKUP(A5762,'[1]2019.30'!$A:$B,2,0)</f>
        <v>其他推拿治疗</v>
      </c>
      <c r="Y5762" s="39">
        <f t="shared" si="1273"/>
        <v>0</v>
      </c>
      <c r="Z5762" s="39">
        <v>0</v>
      </c>
      <c r="AA5762" s="39">
        <f t="shared" si="1274"/>
        <v>0</v>
      </c>
      <c r="AB5762" s="39" t="e">
        <f>VLOOKUP(A5762,'[1]2019.30'!$A:$D,4,0)</f>
        <v>#REF!</v>
      </c>
      <c r="AC5762" s="39" t="e">
        <f t="shared" si="1275"/>
        <v>#REF!</v>
      </c>
      <c r="AD5762" s="39" t="str">
        <f>VLOOKUP(A5762,'[1]2019.30'!$A:$E,5,0)</f>
        <v>部位/次</v>
      </c>
      <c r="AE5762" s="39">
        <f t="shared" si="1276"/>
        <v>0</v>
      </c>
      <c r="AF5762" s="39">
        <f>VLOOKUP(A5762,'[1]2019.30'!$A:$F,6,0)</f>
        <v>45</v>
      </c>
      <c r="AG5762" s="39">
        <f t="shared" si="1277"/>
        <v>1</v>
      </c>
      <c r="AH5762" s="39">
        <v>0</v>
      </c>
      <c r="AI5762" s="39">
        <f t="shared" si="1278"/>
        <v>0</v>
      </c>
      <c r="AJ5762" s="39" t="e">
        <f>VLOOKUP(A5762,[2]修订!$B:$C,2,0)</f>
        <v>#N/A</v>
      </c>
    </row>
    <row r="5763" s="39" customFormat="1" ht="27" spans="1:36">
      <c r="A5763" s="55" t="s">
        <v>9459</v>
      </c>
      <c r="B5763" s="52" t="s">
        <v>9460</v>
      </c>
      <c r="C5763" s="52"/>
      <c r="D5763" s="52"/>
      <c r="E5763" s="56" t="s">
        <v>9454</v>
      </c>
      <c r="F5763" s="56">
        <v>75</v>
      </c>
      <c r="G5763" s="52"/>
      <c r="H5763" s="47" t="s">
        <v>40</v>
      </c>
      <c r="I5763" s="44"/>
      <c r="J5763" s="39" t="str">
        <f>VLOOKUP(A5763,'[1]2019.11'!$A:$B,2,0)</f>
        <v>其他推拿治疗延长治疗</v>
      </c>
      <c r="K5763" s="39">
        <f t="shared" si="1279"/>
        <v>0</v>
      </c>
      <c r="L5763" s="39">
        <v>0</v>
      </c>
      <c r="M5763" s="39">
        <f t="shared" si="1280"/>
        <v>0</v>
      </c>
      <c r="N5763" s="39" t="e">
        <f>VLOOKUP(A5763,'[1]2019.11'!$A:$D,4,0)</f>
        <v>#REF!</v>
      </c>
      <c r="O5763" s="39" t="e">
        <f t="shared" si="1281"/>
        <v>#REF!</v>
      </c>
      <c r="P5763" s="39" t="str">
        <f>VLOOKUP(A5763:A5764,'[1]2019.11'!$A:$E,5,0)</f>
        <v>部位/次</v>
      </c>
      <c r="Q5763" s="39">
        <f t="shared" si="1282"/>
        <v>0</v>
      </c>
      <c r="R5763" s="39">
        <f>VLOOKUP(A5763,'[1]2019.11'!$A:$F,6,0)</f>
        <v>65</v>
      </c>
      <c r="S5763" s="39">
        <f t="shared" si="1283"/>
        <v>1</v>
      </c>
      <c r="T5763" s="39">
        <f>VLOOKUP(A5763,'[1]2019.30'!$A:$F,6,0)</f>
        <v>75</v>
      </c>
      <c r="U5763" s="39">
        <f t="shared" si="1284"/>
        <v>0</v>
      </c>
      <c r="V5763" s="39">
        <v>0</v>
      </c>
      <c r="W5763" s="39">
        <f t="shared" si="1285"/>
        <v>0</v>
      </c>
      <c r="X5763" s="39" t="str">
        <f>VLOOKUP(A5763,'[1]2019.30'!$A:$B,2,0)</f>
        <v>其他推拿治疗延长治疗</v>
      </c>
      <c r="Y5763" s="39">
        <f t="shared" si="1273"/>
        <v>0</v>
      </c>
      <c r="Z5763" s="39">
        <v>0</v>
      </c>
      <c r="AA5763" s="39">
        <f t="shared" si="1274"/>
        <v>0</v>
      </c>
      <c r="AB5763" s="39" t="e">
        <f>VLOOKUP(A5763,'[1]2019.30'!$A:$D,4,0)</f>
        <v>#REF!</v>
      </c>
      <c r="AC5763" s="39" t="e">
        <f t="shared" si="1275"/>
        <v>#REF!</v>
      </c>
      <c r="AD5763" s="39" t="str">
        <f>VLOOKUP(A5763,'[1]2019.30'!$A:$E,5,0)</f>
        <v>部位/次</v>
      </c>
      <c r="AE5763" s="39">
        <f t="shared" si="1276"/>
        <v>0</v>
      </c>
      <c r="AF5763" s="39">
        <f>VLOOKUP(A5763,'[1]2019.30'!$A:$F,6,0)</f>
        <v>75</v>
      </c>
      <c r="AG5763" s="39">
        <f t="shared" si="1277"/>
        <v>0</v>
      </c>
      <c r="AH5763" s="39">
        <v>0</v>
      </c>
      <c r="AI5763" s="39">
        <f t="shared" si="1278"/>
        <v>0</v>
      </c>
      <c r="AJ5763" s="39" t="e">
        <f>VLOOKUP(A5763,[2]修订!$B:$C,2,0)</f>
        <v>#N/A</v>
      </c>
    </row>
    <row r="5764" s="39" customFormat="1" ht="27" spans="1:36">
      <c r="A5764" s="55">
        <v>450000010</v>
      </c>
      <c r="B5764" s="52" t="s">
        <v>9461</v>
      </c>
      <c r="C5764" s="52" t="s">
        <v>9462</v>
      </c>
      <c r="D5764" s="52"/>
      <c r="E5764" s="56" t="s">
        <v>28</v>
      </c>
      <c r="F5764" s="56" t="s">
        <v>48</v>
      </c>
      <c r="G5764" s="52" t="s">
        <v>9462</v>
      </c>
      <c r="H5764" s="47" t="s">
        <v>3406</v>
      </c>
      <c r="I5764" s="44">
        <v>38</v>
      </c>
      <c r="J5764" s="39" t="e">
        <f>VLOOKUP(A5764,'[1]2019.11'!$A:$B,2,0)</f>
        <v>#N/A</v>
      </c>
      <c r="X5764" s="39" t="e">
        <f>VLOOKUP(A5764,'[1]2019.30'!$A:$B,2,0)</f>
        <v>#N/A</v>
      </c>
      <c r="AJ5764" s="39" t="e">
        <f>VLOOKUP(A5764,[2]修订!$B:$C,2,0)</f>
        <v>#N/A</v>
      </c>
    </row>
    <row r="5765" s="39" customFormat="1" ht="27" spans="1:36">
      <c r="A5765" s="55">
        <v>450000011</v>
      </c>
      <c r="B5765" s="52" t="s">
        <v>9463</v>
      </c>
      <c r="C5765" s="52"/>
      <c r="D5765" s="52"/>
      <c r="E5765" s="56" t="s">
        <v>9375</v>
      </c>
      <c r="F5765" s="56" t="s">
        <v>48</v>
      </c>
      <c r="G5765" s="52"/>
      <c r="H5765" s="47" t="s">
        <v>3406</v>
      </c>
      <c r="I5765" s="44">
        <v>38</v>
      </c>
      <c r="J5765" s="39" t="e">
        <f>VLOOKUP(A5765,'[1]2019.11'!$A:$B,2,0)</f>
        <v>#N/A</v>
      </c>
      <c r="X5765" s="39" t="e">
        <f>VLOOKUP(A5765,'[1]2019.30'!$A:$B,2,0)</f>
        <v>#N/A</v>
      </c>
      <c r="AJ5765" s="39" t="e">
        <f>VLOOKUP(A5765,[2]修订!$B:$C,2,0)</f>
        <v>#N/A</v>
      </c>
    </row>
    <row r="5766" s="39" customFormat="1" ht="27" spans="1:36">
      <c r="A5766" s="55">
        <v>450000012</v>
      </c>
      <c r="B5766" s="52" t="s">
        <v>9464</v>
      </c>
      <c r="C5766" s="52" t="s">
        <v>9465</v>
      </c>
      <c r="D5766" s="52"/>
      <c r="E5766" s="56" t="s">
        <v>617</v>
      </c>
      <c r="F5766" s="56">
        <v>100</v>
      </c>
      <c r="G5766" s="52"/>
      <c r="H5766" s="47" t="s">
        <v>40</v>
      </c>
      <c r="I5766" s="44"/>
      <c r="J5766" s="39" t="str">
        <f>VLOOKUP(A5766,'[1]2019.11'!$A:$B,2,0)</f>
        <v>脊柱小关节紊乱推拿治疗</v>
      </c>
      <c r="K5766" s="39">
        <f>IF(B5766=J5766,0,1)</f>
        <v>0</v>
      </c>
      <c r="L5766" s="39" t="s">
        <v>9465</v>
      </c>
      <c r="M5766" s="39">
        <f>IF(C5766=L5766,0,1)</f>
        <v>0</v>
      </c>
      <c r="N5766" s="39" t="e">
        <f>VLOOKUP(A5766,'[1]2019.11'!$A:$D,4,0)</f>
        <v>#REF!</v>
      </c>
      <c r="O5766" s="39" t="e">
        <f>IF(D5766=N5766,0,1)</f>
        <v>#REF!</v>
      </c>
      <c r="P5766" s="39" t="str">
        <f>VLOOKUP(A5766:A5767,'[1]2019.11'!$A:$E,5,0)</f>
        <v>部位</v>
      </c>
      <c r="Q5766" s="39">
        <f>IF(E5766=P5766,0,1)</f>
        <v>0</v>
      </c>
      <c r="R5766" s="39">
        <f>VLOOKUP(A5766,'[1]2019.11'!$A:$F,6,0)</f>
        <v>60</v>
      </c>
      <c r="S5766" s="39">
        <f>IF(F5766=R5766,0,1)</f>
        <v>1</v>
      </c>
      <c r="T5766" s="39">
        <f>VLOOKUP(A5766,'[1]2019.30'!$A:$F,6,0)</f>
        <v>100</v>
      </c>
      <c r="U5766" s="39">
        <f>IF(F5766=T5766,0,1)</f>
        <v>0</v>
      </c>
      <c r="V5766" s="39">
        <v>0</v>
      </c>
      <c r="W5766" s="39">
        <f>IF(G5766=V5766,0,1)</f>
        <v>0</v>
      </c>
      <c r="X5766" s="39" t="str">
        <f>VLOOKUP(A5766,'[1]2019.30'!$A:$B,2,0)</f>
        <v>脊柱小关节紊乱推拿治疗</v>
      </c>
      <c r="Y5766" s="39">
        <f t="shared" ref="Y5766:Y5769" si="1286">IF(B5766=X5766,0,1)</f>
        <v>0</v>
      </c>
      <c r="Z5766" s="39" t="s">
        <v>9465</v>
      </c>
      <c r="AA5766" s="39">
        <f t="shared" ref="AA5766:AA5769" si="1287">IF(C5766=Z5766,0,1)</f>
        <v>0</v>
      </c>
      <c r="AB5766" s="39" t="e">
        <f>VLOOKUP(A5766,'[1]2019.30'!$A:$D,4,0)</f>
        <v>#REF!</v>
      </c>
      <c r="AC5766" s="39" t="e">
        <f t="shared" ref="AC5766:AC5769" si="1288">IF(D5766=AB5766,0,1)</f>
        <v>#REF!</v>
      </c>
      <c r="AD5766" s="39" t="str">
        <f>VLOOKUP(A5766,'[1]2019.30'!$A:$E,5,0)</f>
        <v>部位</v>
      </c>
      <c r="AE5766" s="39">
        <f t="shared" ref="AE5766:AE5769" si="1289">IF(E5766=AD5766,0,1)</f>
        <v>0</v>
      </c>
      <c r="AF5766" s="39">
        <f>VLOOKUP(A5766,'[1]2019.30'!$A:$F,6,0)</f>
        <v>100</v>
      </c>
      <c r="AG5766" s="39">
        <f t="shared" ref="AG5766:AG5769" si="1290">IF(F5766=AF5766,0,1)</f>
        <v>0</v>
      </c>
      <c r="AH5766" s="39">
        <v>0</v>
      </c>
      <c r="AI5766" s="39">
        <f>IF(G5766=AH5766,0,1)</f>
        <v>0</v>
      </c>
      <c r="AJ5766" s="39" t="e">
        <f>VLOOKUP(A5766,[2]修订!$B:$C,2,0)</f>
        <v>#N/A</v>
      </c>
    </row>
    <row r="5767" s="39" customFormat="1" spans="1:36">
      <c r="A5767" s="55" t="s">
        <v>9466</v>
      </c>
      <c r="B5767" s="52" t="s">
        <v>9467</v>
      </c>
      <c r="C5767" s="52"/>
      <c r="D5767" s="52"/>
      <c r="E5767" s="56" t="s">
        <v>617</v>
      </c>
      <c r="F5767" s="56">
        <v>80</v>
      </c>
      <c r="G5767" s="52"/>
      <c r="H5767" s="47" t="s">
        <v>68</v>
      </c>
      <c r="I5767" s="44"/>
      <c r="J5767" s="39" t="e">
        <f>VLOOKUP(A5767,'[1]2019.11'!$A:$B,2,0)</f>
        <v>#N/A</v>
      </c>
      <c r="X5767" s="39" t="str">
        <f>VLOOKUP(A5767,'[1]2019.30'!$A:$B,2,0)</f>
        <v>颈椎小关节紊乱推拿治疗</v>
      </c>
      <c r="Y5767" s="39">
        <f t="shared" si="1286"/>
        <v>0</v>
      </c>
      <c r="Z5767" s="39">
        <v>0</v>
      </c>
      <c r="AA5767" s="39">
        <f t="shared" si="1287"/>
        <v>0</v>
      </c>
      <c r="AB5767" s="39" t="e">
        <f>VLOOKUP(A5767,'[1]2019.30'!$A:$D,4,0)</f>
        <v>#REF!</v>
      </c>
      <c r="AC5767" s="39" t="e">
        <f t="shared" si="1288"/>
        <v>#REF!</v>
      </c>
      <c r="AD5767" s="39" t="str">
        <f>VLOOKUP(A5767,'[1]2019.30'!$A:$E,5,0)</f>
        <v>部位</v>
      </c>
      <c r="AE5767" s="39">
        <f t="shared" si="1289"/>
        <v>0</v>
      </c>
      <c r="AF5767" s="39">
        <f>VLOOKUP(A5767,'[1]2019.30'!$A:$F,6,0)</f>
        <v>80</v>
      </c>
      <c r="AG5767" s="39">
        <f t="shared" si="1290"/>
        <v>0</v>
      </c>
      <c r="AH5767" s="39">
        <v>0</v>
      </c>
      <c r="AI5767" s="39">
        <f>IF(G5767=AH5767,0,1)</f>
        <v>0</v>
      </c>
      <c r="AJ5767" s="39" t="e">
        <f>VLOOKUP(A5767,[2]修订!$B:$C,2,0)</f>
        <v>#N/A</v>
      </c>
    </row>
    <row r="5768" s="39" customFormat="1" spans="1:36">
      <c r="A5768" s="55" t="s">
        <v>9468</v>
      </c>
      <c r="B5768" s="52" t="s">
        <v>9469</v>
      </c>
      <c r="C5768" s="52"/>
      <c r="D5768" s="52"/>
      <c r="E5768" s="56" t="s">
        <v>617</v>
      </c>
      <c r="F5768" s="56">
        <v>90</v>
      </c>
      <c r="G5768" s="52"/>
      <c r="H5768" s="47" t="s">
        <v>68</v>
      </c>
      <c r="I5768" s="44"/>
      <c r="J5768" s="39" t="e">
        <f>VLOOKUP(A5768,'[1]2019.11'!$A:$B,2,0)</f>
        <v>#N/A</v>
      </c>
      <c r="X5768" s="39" t="str">
        <f>VLOOKUP(A5768,'[1]2019.30'!$A:$B,2,0)</f>
        <v>胸椎小关节紊乱推拿治疗</v>
      </c>
      <c r="Y5768" s="39">
        <f t="shared" si="1286"/>
        <v>0</v>
      </c>
      <c r="Z5768" s="39">
        <v>0</v>
      </c>
      <c r="AA5768" s="39">
        <f t="shared" si="1287"/>
        <v>0</v>
      </c>
      <c r="AB5768" s="39" t="e">
        <f>VLOOKUP(A5768,'[1]2019.30'!$A:$D,4,0)</f>
        <v>#REF!</v>
      </c>
      <c r="AC5768" s="39" t="e">
        <f t="shared" si="1288"/>
        <v>#REF!</v>
      </c>
      <c r="AD5768" s="39" t="str">
        <f>VLOOKUP(A5768,'[1]2019.30'!$A:$E,5,0)</f>
        <v>部位</v>
      </c>
      <c r="AE5768" s="39">
        <f t="shared" si="1289"/>
        <v>0</v>
      </c>
      <c r="AF5768" s="39">
        <f>VLOOKUP(A5768,'[1]2019.30'!$A:$F,6,0)</f>
        <v>90</v>
      </c>
      <c r="AG5768" s="39">
        <f t="shared" si="1290"/>
        <v>0</v>
      </c>
      <c r="AH5768" s="39">
        <v>0</v>
      </c>
      <c r="AI5768" s="39">
        <f>IF(G5768=AH5768,0,1)</f>
        <v>0</v>
      </c>
      <c r="AJ5768" s="39" t="e">
        <f>VLOOKUP(A5768,[2]修订!$B:$C,2,0)</f>
        <v>#N/A</v>
      </c>
    </row>
    <row r="5769" s="39" customFormat="1" spans="1:36">
      <c r="A5769" s="55" t="s">
        <v>9470</v>
      </c>
      <c r="B5769" s="52" t="s">
        <v>9471</v>
      </c>
      <c r="C5769" s="52"/>
      <c r="D5769" s="52"/>
      <c r="E5769" s="56" t="s">
        <v>617</v>
      </c>
      <c r="F5769" s="56">
        <v>90</v>
      </c>
      <c r="G5769" s="52"/>
      <c r="H5769" s="47" t="s">
        <v>68</v>
      </c>
      <c r="I5769" s="44"/>
      <c r="J5769" s="39" t="e">
        <f>VLOOKUP(A5769,'[1]2019.11'!$A:$B,2,0)</f>
        <v>#N/A</v>
      </c>
      <c r="X5769" s="39" t="str">
        <f>VLOOKUP(A5769,'[1]2019.30'!$A:$B,2,0)</f>
        <v>腰椎小关节紊乱推拿治疗</v>
      </c>
      <c r="Y5769" s="39">
        <f t="shared" si="1286"/>
        <v>0</v>
      </c>
      <c r="Z5769" s="39">
        <v>0</v>
      </c>
      <c r="AA5769" s="39">
        <f t="shared" si="1287"/>
        <v>0</v>
      </c>
      <c r="AB5769" s="39" t="e">
        <f>VLOOKUP(A5769,'[1]2019.30'!$A:$D,4,0)</f>
        <v>#REF!</v>
      </c>
      <c r="AC5769" s="39" t="e">
        <f t="shared" si="1288"/>
        <v>#REF!</v>
      </c>
      <c r="AD5769" s="39" t="str">
        <f>VLOOKUP(A5769,'[1]2019.30'!$A:$E,5,0)</f>
        <v>部位</v>
      </c>
      <c r="AE5769" s="39">
        <f t="shared" si="1289"/>
        <v>0</v>
      </c>
      <c r="AF5769" s="39">
        <f>VLOOKUP(A5769,'[1]2019.30'!$A:$F,6,0)</f>
        <v>90</v>
      </c>
      <c r="AG5769" s="39">
        <f t="shared" si="1290"/>
        <v>0</v>
      </c>
      <c r="AH5769" s="39">
        <v>0</v>
      </c>
      <c r="AI5769" s="39">
        <f>IF(G5769=AH5769,0,1)</f>
        <v>0</v>
      </c>
      <c r="AJ5769" s="39" t="e">
        <f>VLOOKUP(A5769,[2]修订!$B:$C,2,0)</f>
        <v>#N/A</v>
      </c>
    </row>
    <row r="5770" s="39" customFormat="1" ht="27" spans="1:36">
      <c r="A5770" s="55">
        <v>450000013</v>
      </c>
      <c r="B5770" s="52" t="s">
        <v>9472</v>
      </c>
      <c r="C5770" s="52" t="s">
        <v>9465</v>
      </c>
      <c r="D5770" s="52"/>
      <c r="E5770" s="56" t="s">
        <v>28</v>
      </c>
      <c r="F5770" s="56" t="s">
        <v>48</v>
      </c>
      <c r="G5770" s="52"/>
      <c r="H5770" s="47" t="s">
        <v>3406</v>
      </c>
      <c r="I5770" s="44">
        <v>63</v>
      </c>
      <c r="J5770" s="39" t="e">
        <f>VLOOKUP(A5770,'[1]2019.11'!$A:$B,2,0)</f>
        <v>#N/A</v>
      </c>
      <c r="X5770" s="39" t="e">
        <f>VLOOKUP(A5770,'[1]2019.30'!$A:$B,2,0)</f>
        <v>#N/A</v>
      </c>
      <c r="AJ5770" s="39" t="e">
        <f>VLOOKUP(A5770,[2]修订!$B:$C,2,0)</f>
        <v>#N/A</v>
      </c>
    </row>
    <row r="5771" s="39" customFormat="1" spans="1:36">
      <c r="A5771" s="55">
        <v>450000014</v>
      </c>
      <c r="B5771" s="52" t="s">
        <v>9473</v>
      </c>
      <c r="C5771" s="52" t="s">
        <v>9465</v>
      </c>
      <c r="D5771" s="52"/>
      <c r="E5771" s="56" t="s">
        <v>28</v>
      </c>
      <c r="F5771" s="56">
        <v>100</v>
      </c>
      <c r="G5771" s="52"/>
      <c r="H5771" s="47" t="s">
        <v>68</v>
      </c>
      <c r="I5771" s="44"/>
      <c r="J5771" s="39" t="e">
        <f>VLOOKUP(A5771,'[1]2019.11'!$A:$B,2,0)</f>
        <v>#N/A</v>
      </c>
      <c r="X5771" s="39" t="str">
        <f>VLOOKUP(A5771,'[1]2019.30'!$A:$B,2,0)</f>
        <v>环枢关节半脱位推拿治疗</v>
      </c>
      <c r="Y5771" s="39">
        <f>IF(B5771=X5771,0,1)</f>
        <v>0</v>
      </c>
      <c r="Z5771" s="39" t="s">
        <v>9465</v>
      </c>
      <c r="AA5771" s="39">
        <f>IF(C5771=Z5771,0,1)</f>
        <v>0</v>
      </c>
      <c r="AB5771" s="39" t="e">
        <f>VLOOKUP(A5771,'[1]2019.30'!$A:$D,4,0)</f>
        <v>#REF!</v>
      </c>
      <c r="AC5771" s="39" t="e">
        <f>IF(D5771=AB5771,0,1)</f>
        <v>#REF!</v>
      </c>
      <c r="AD5771" s="39" t="str">
        <f>VLOOKUP(A5771,'[1]2019.30'!$A:$E,5,0)</f>
        <v>次</v>
      </c>
      <c r="AE5771" s="39">
        <f>IF(E5771=AD5771,0,1)</f>
        <v>0</v>
      </c>
      <c r="AF5771" s="39">
        <f>VLOOKUP(A5771,'[1]2019.30'!$A:$F,6,0)</f>
        <v>100</v>
      </c>
      <c r="AG5771" s="39">
        <f>IF(F5771=AF5771,0,1)</f>
        <v>0</v>
      </c>
      <c r="AH5771" s="39">
        <v>0</v>
      </c>
      <c r="AI5771" s="39">
        <f>IF(G5771=AH5771,0,1)</f>
        <v>0</v>
      </c>
      <c r="AJ5771" s="39" t="e">
        <f>VLOOKUP(A5771,[2]修订!$B:$C,2,0)</f>
        <v>#N/A</v>
      </c>
    </row>
    <row r="5772" s="39" customFormat="1" ht="84" spans="1:36">
      <c r="A5772" s="55">
        <v>450000015</v>
      </c>
      <c r="B5772" s="52" t="s">
        <v>9474</v>
      </c>
      <c r="C5772" s="52" t="s">
        <v>9475</v>
      </c>
      <c r="D5772" s="52"/>
      <c r="E5772" s="56" t="s">
        <v>28</v>
      </c>
      <c r="F5772" s="56" t="s">
        <v>48</v>
      </c>
      <c r="G5772" s="52"/>
      <c r="H5772" s="57" t="s">
        <v>159</v>
      </c>
      <c r="I5772" s="39">
        <v>278</v>
      </c>
      <c r="J5772" s="39" t="e">
        <f>VLOOKUP(A5772,'[1]2019.11'!$A:$B,2,0)</f>
        <v>#N/A</v>
      </c>
      <c r="X5772" s="39" t="e">
        <f>VLOOKUP(A5772,'[1]2019.30'!$A:$B,2,0)</f>
        <v>#N/A</v>
      </c>
      <c r="AJ5772" s="39" t="e">
        <f>VLOOKUP(A5772,[2]修订!$B:$C,2,0)</f>
        <v>#N/A</v>
      </c>
    </row>
    <row r="5773" s="39" customFormat="1" ht="60" spans="1:36">
      <c r="A5773" s="55">
        <v>450000016</v>
      </c>
      <c r="B5773" s="52" t="s">
        <v>9476</v>
      </c>
      <c r="C5773" s="52" t="s">
        <v>9477</v>
      </c>
      <c r="D5773" s="52"/>
      <c r="E5773" s="56" t="s">
        <v>28</v>
      </c>
      <c r="F5773" s="56" t="s">
        <v>48</v>
      </c>
      <c r="G5773" s="52"/>
      <c r="H5773" s="57" t="s">
        <v>62</v>
      </c>
      <c r="I5773" s="39">
        <v>45</v>
      </c>
      <c r="J5773" s="39" t="e">
        <f>VLOOKUP(A5773,'[1]2019.11'!$A:$B,2,0)</f>
        <v>#N/A</v>
      </c>
      <c r="X5773" s="39" t="e">
        <f>VLOOKUP(A5773,'[1]2019.30'!$A:$B,2,0)</f>
        <v>#N/A</v>
      </c>
      <c r="AJ5773" s="39" t="e">
        <f>VLOOKUP(A5773,[2]修订!$B:$C,2,0)</f>
        <v>#N/A</v>
      </c>
    </row>
    <row r="5774" s="39" customFormat="1" ht="72" spans="1:36">
      <c r="A5774" s="55">
        <v>450000017</v>
      </c>
      <c r="B5774" s="52" t="s">
        <v>9478</v>
      </c>
      <c r="C5774" s="52" t="s">
        <v>9479</v>
      </c>
      <c r="D5774" s="52"/>
      <c r="E5774" s="56" t="s">
        <v>28</v>
      </c>
      <c r="F5774" s="56" t="s">
        <v>48</v>
      </c>
      <c r="G5774" s="52"/>
      <c r="H5774" s="57" t="s">
        <v>62</v>
      </c>
      <c r="I5774" s="39">
        <v>45</v>
      </c>
      <c r="J5774" s="39" t="e">
        <f>VLOOKUP(A5774,'[1]2019.11'!$A:$B,2,0)</f>
        <v>#N/A</v>
      </c>
      <c r="X5774" s="39" t="e">
        <f>VLOOKUP(A5774,'[1]2019.30'!$A:$B,2,0)</f>
        <v>#N/A</v>
      </c>
      <c r="AJ5774" s="39" t="e">
        <f>VLOOKUP(A5774,[2]修订!$B:$C,2,0)</f>
        <v>#N/A</v>
      </c>
    </row>
    <row r="5775" s="39" customFormat="1" spans="1:36">
      <c r="A5775" s="55">
        <v>46</v>
      </c>
      <c r="B5775" s="52" t="s">
        <v>9480</v>
      </c>
      <c r="C5775" s="52"/>
      <c r="D5775" s="52"/>
      <c r="E5775" s="56"/>
      <c r="F5775" s="56"/>
      <c r="G5775" s="52"/>
      <c r="H5775" s="47"/>
      <c r="I5775" s="44"/>
      <c r="J5775" s="39" t="str">
        <f>VLOOKUP(A5775,'[1]2019.11'!$A:$B,2,0)</f>
        <v>(六)中医肛肠</v>
      </c>
      <c r="K5775" s="39">
        <f>IF(B5775=J5775,0,1)</f>
        <v>0</v>
      </c>
      <c r="L5775" s="39">
        <v>0</v>
      </c>
      <c r="M5775" s="39">
        <f>IF(C5775=L5775,0,1)</f>
        <v>0</v>
      </c>
      <c r="N5775" s="39" t="e">
        <f>VLOOKUP(A5775,'[1]2019.11'!$A:$D,4,0)</f>
        <v>#REF!</v>
      </c>
      <c r="O5775" s="39" t="e">
        <f>IF(D5775=N5775,0,1)</f>
        <v>#REF!</v>
      </c>
      <c r="P5775" s="39" t="e">
        <f>VLOOKUP(A5775:A5776,'[1]2019.11'!$A:$E,5,0)</f>
        <v>#REF!</v>
      </c>
      <c r="Q5775" s="39" t="e">
        <f>IF(E5775=P5775,0,1)</f>
        <v>#REF!</v>
      </c>
      <c r="R5775" s="39" t="e">
        <f>VLOOKUP(A5775,'[1]2019.11'!$A:$F,6,0)</f>
        <v>#REF!</v>
      </c>
      <c r="S5775" s="39" t="e">
        <f>IF(F5775=R5775,0,1)</f>
        <v>#REF!</v>
      </c>
      <c r="V5775" s="39">
        <v>0</v>
      </c>
      <c r="W5775" s="39">
        <f>IF(G5775=V5775,0,1)</f>
        <v>0</v>
      </c>
      <c r="X5775" s="39" t="e">
        <f>VLOOKUP(A5775,'[1]2019.30'!$A:$B,2,0)</f>
        <v>#N/A</v>
      </c>
      <c r="AJ5775" s="39" t="e">
        <f>VLOOKUP(A5775,[2]修订!$B:$C,2,0)</f>
        <v>#N/A</v>
      </c>
    </row>
    <row r="5776" s="39" customFormat="1" spans="1:36">
      <c r="A5776" s="55">
        <v>460000001</v>
      </c>
      <c r="B5776" s="52" t="s">
        <v>9481</v>
      </c>
      <c r="C5776" s="52"/>
      <c r="D5776" s="52"/>
      <c r="E5776" s="56" t="s">
        <v>28</v>
      </c>
      <c r="F5776" s="56">
        <v>50</v>
      </c>
      <c r="G5776" s="52"/>
      <c r="H5776" s="47"/>
      <c r="I5776" s="44"/>
      <c r="J5776" s="39" t="e">
        <f>VLOOKUP(A5776,'[1]2019.11'!$A:$B,2,0)</f>
        <v>#N/A</v>
      </c>
      <c r="X5776" s="39" t="e">
        <f>VLOOKUP(A5776,'[1]2019.30'!$A:$B,2,0)</f>
        <v>#N/A</v>
      </c>
      <c r="AJ5776" s="39" t="e">
        <f>VLOOKUP(A5776,[2]修订!$B:$C,2,0)</f>
        <v>#N/A</v>
      </c>
    </row>
    <row r="5777" s="39" customFormat="1" spans="1:36">
      <c r="A5777" s="55" t="s">
        <v>9482</v>
      </c>
      <c r="B5777" s="52" t="s">
        <v>9483</v>
      </c>
      <c r="C5777" s="52"/>
      <c r="D5777" s="52"/>
      <c r="E5777" s="56" t="s">
        <v>28</v>
      </c>
      <c r="F5777" s="56">
        <v>75</v>
      </c>
      <c r="G5777" s="52"/>
      <c r="H5777" s="47"/>
      <c r="I5777" s="44"/>
      <c r="J5777" s="39" t="e">
        <f>VLOOKUP(A5777,'[1]2019.11'!$A:$B,2,0)</f>
        <v>#N/A</v>
      </c>
      <c r="X5777" s="39" t="e">
        <f>VLOOKUP(A5777,'[1]2019.30'!$A:$B,2,0)</f>
        <v>#N/A</v>
      </c>
      <c r="AJ5777" s="39" t="e">
        <f>VLOOKUP(A5777,[2]修订!$B:$C,2,0)</f>
        <v>#N/A</v>
      </c>
    </row>
    <row r="5778" s="39" customFormat="1" spans="1:36">
      <c r="A5778" s="55">
        <v>460000002</v>
      </c>
      <c r="B5778" s="52" t="s">
        <v>9484</v>
      </c>
      <c r="C5778" s="52"/>
      <c r="D5778" s="52" t="s">
        <v>336</v>
      </c>
      <c r="E5778" s="56" t="s">
        <v>28</v>
      </c>
      <c r="F5778" s="56"/>
      <c r="G5778" s="52"/>
      <c r="H5778" s="47"/>
      <c r="I5778" s="44"/>
      <c r="J5778" s="39" t="e">
        <f>VLOOKUP(A5778,'[1]2019.11'!$A:$B,2,0)</f>
        <v>#N/A</v>
      </c>
      <c r="X5778" s="39" t="e">
        <f>VLOOKUP(A5778,'[1]2019.30'!$A:$B,2,0)</f>
        <v>#N/A</v>
      </c>
      <c r="AJ5778" s="39" t="e">
        <f>VLOOKUP(A5778,[2]修订!$B:$C,2,0)</f>
        <v>#N/A</v>
      </c>
    </row>
    <row r="5779" s="39" customFormat="1" spans="1:36">
      <c r="A5779" s="55" t="s">
        <v>9485</v>
      </c>
      <c r="B5779" s="52" t="s">
        <v>9486</v>
      </c>
      <c r="C5779" s="52"/>
      <c r="D5779" s="52"/>
      <c r="E5779" s="56" t="s">
        <v>28</v>
      </c>
      <c r="F5779" s="56">
        <v>1200</v>
      </c>
      <c r="G5779" s="52"/>
      <c r="H5779" s="47"/>
      <c r="I5779" s="44"/>
      <c r="J5779" s="39" t="e">
        <f>VLOOKUP(A5779,'[1]2019.11'!$A:$B,2,0)</f>
        <v>#N/A</v>
      </c>
      <c r="X5779" s="39" t="e">
        <f>VLOOKUP(A5779,'[1]2019.30'!$A:$B,2,0)</f>
        <v>#N/A</v>
      </c>
      <c r="AJ5779" s="39" t="e">
        <f>VLOOKUP(A5779,[2]修订!$B:$C,2,0)</f>
        <v>#N/A</v>
      </c>
    </row>
    <row r="5780" s="39" customFormat="1" spans="1:36">
      <c r="A5780" s="55" t="s">
        <v>9487</v>
      </c>
      <c r="B5780" s="52" t="s">
        <v>9488</v>
      </c>
      <c r="C5780" s="52"/>
      <c r="D5780" s="52"/>
      <c r="E5780" s="56" t="s">
        <v>28</v>
      </c>
      <c r="F5780" s="56">
        <v>800</v>
      </c>
      <c r="G5780" s="52"/>
      <c r="H5780" s="47"/>
      <c r="I5780" s="44"/>
      <c r="J5780" s="39" t="e">
        <f>VLOOKUP(A5780,'[1]2019.11'!$A:$B,2,0)</f>
        <v>#N/A</v>
      </c>
      <c r="X5780" s="39" t="e">
        <f>VLOOKUP(A5780,'[1]2019.30'!$A:$B,2,0)</f>
        <v>#N/A</v>
      </c>
      <c r="AJ5780" s="39" t="e">
        <f>VLOOKUP(A5780,[2]修订!$B:$C,2,0)</f>
        <v>#N/A</v>
      </c>
    </row>
    <row r="5781" s="39" customFormat="1" ht="24" spans="1:36">
      <c r="A5781" s="55">
        <v>460000003</v>
      </c>
      <c r="B5781" s="52" t="s">
        <v>9489</v>
      </c>
      <c r="C5781" s="52"/>
      <c r="D5781" s="52" t="s">
        <v>336</v>
      </c>
      <c r="E5781" s="56" t="s">
        <v>9490</v>
      </c>
      <c r="F5781" s="56">
        <v>500</v>
      </c>
      <c r="G5781" s="52"/>
      <c r="H5781" s="47"/>
      <c r="I5781" s="44"/>
      <c r="J5781" s="39" t="e">
        <f>VLOOKUP(A5781,'[1]2019.11'!$A:$B,2,0)</f>
        <v>#N/A</v>
      </c>
      <c r="X5781" s="39" t="e">
        <f>VLOOKUP(A5781,'[1]2019.30'!$A:$B,2,0)</f>
        <v>#N/A</v>
      </c>
      <c r="AJ5781" s="39" t="e">
        <f>VLOOKUP(A5781,[2]修订!$B:$C,2,0)</f>
        <v>#N/A</v>
      </c>
    </row>
    <row r="5782" s="39" customFormat="1" spans="1:36">
      <c r="A5782" s="55">
        <v>460000004</v>
      </c>
      <c r="B5782" s="52" t="s">
        <v>9491</v>
      </c>
      <c r="C5782" s="52" t="s">
        <v>9274</v>
      </c>
      <c r="D5782" s="52" t="s">
        <v>336</v>
      </c>
      <c r="E5782" s="56" t="s">
        <v>9492</v>
      </c>
      <c r="F5782" s="56">
        <v>1375</v>
      </c>
      <c r="G5782" s="52" t="s">
        <v>9493</v>
      </c>
      <c r="H5782" s="47" t="s">
        <v>35</v>
      </c>
      <c r="I5782" s="44"/>
      <c r="J5782" s="39" t="str">
        <f>VLOOKUP(A5782,'[1]2019.11'!$A:$B,2,0)</f>
        <v>高位复杂肛瘘挂线治疗</v>
      </c>
      <c r="K5782" s="39">
        <f t="shared" ref="K5782:K5789" si="1291">IF(B5782=J5782,0,1)</f>
        <v>0</v>
      </c>
      <c r="L5782" s="39" t="s">
        <v>9274</v>
      </c>
      <c r="M5782" s="39">
        <f t="shared" ref="M5782:M5789" si="1292">IF(C5782=L5782,0,1)</f>
        <v>0</v>
      </c>
      <c r="N5782" s="39" t="str">
        <f>VLOOKUP(A5782,'[1]2019.11'!$A:$D,4,0)</f>
        <v>药物</v>
      </c>
      <c r="O5782" s="39">
        <f t="shared" ref="O5782:O5789" si="1293">IF(D5782=N5782,0,1)</f>
        <v>0</v>
      </c>
      <c r="P5782" s="39" t="str">
        <f>VLOOKUP(A5782:A5783,'[1]2019.11'!$A:$E,5,0)</f>
        <v>3公分</v>
      </c>
      <c r="Q5782" s="39">
        <f t="shared" ref="Q5782:Q5789" si="1294">IF(E5782=P5782,0,1)</f>
        <v>0</v>
      </c>
      <c r="R5782" s="39">
        <f>VLOOKUP(A5782,'[1]2019.11'!$A:$F,6,0)</f>
        <v>1375</v>
      </c>
      <c r="S5782" s="39">
        <f t="shared" ref="S5782:S5789" si="1295">IF(F5782=R5782,0,1)</f>
        <v>0</v>
      </c>
      <c r="V5782" s="39" t="s">
        <v>9493</v>
      </c>
      <c r="W5782" s="39">
        <f t="shared" ref="W5782:W5789" si="1296">IF(G5782=V5782,0,1)</f>
        <v>0</v>
      </c>
      <c r="X5782" s="39" t="e">
        <f>VLOOKUP(A5782,'[1]2019.30'!$A:$B,2,0)</f>
        <v>#N/A</v>
      </c>
      <c r="AJ5782" s="39" t="e">
        <f>VLOOKUP(A5782,[2]修订!$B:$C,2,0)</f>
        <v>#N/A</v>
      </c>
    </row>
    <row r="5783" s="39" customFormat="1" spans="1:36">
      <c r="A5783" s="55">
        <v>460000005</v>
      </c>
      <c r="B5783" s="52" t="s">
        <v>9494</v>
      </c>
      <c r="C5783" s="52"/>
      <c r="D5783" s="52"/>
      <c r="E5783" s="56" t="s">
        <v>28</v>
      </c>
      <c r="F5783" s="56">
        <v>460</v>
      </c>
      <c r="G5783" s="52"/>
      <c r="H5783" s="47" t="s">
        <v>35</v>
      </c>
      <c r="I5783" s="44"/>
      <c r="J5783" s="39" t="str">
        <f>VLOOKUP(A5783,'[1]2019.11'!$A:$B,2,0)</f>
        <v>血栓性外痔切除术</v>
      </c>
      <c r="K5783" s="39">
        <f t="shared" si="1291"/>
        <v>0</v>
      </c>
      <c r="L5783" s="39">
        <v>0</v>
      </c>
      <c r="M5783" s="39">
        <f t="shared" si="1292"/>
        <v>0</v>
      </c>
      <c r="N5783" s="39" t="e">
        <f>VLOOKUP(A5783,'[1]2019.11'!$A:$D,4,0)</f>
        <v>#REF!</v>
      </c>
      <c r="O5783" s="39" t="e">
        <f t="shared" si="1293"/>
        <v>#REF!</v>
      </c>
      <c r="P5783" s="39" t="str">
        <f>VLOOKUP(A5783:A5784,'[1]2019.11'!$A:$E,5,0)</f>
        <v>次</v>
      </c>
      <c r="Q5783" s="39">
        <f t="shared" si="1294"/>
        <v>0</v>
      </c>
      <c r="R5783" s="39">
        <f>VLOOKUP(A5783,'[1]2019.11'!$A:$F,6,0)</f>
        <v>460</v>
      </c>
      <c r="S5783" s="39">
        <f t="shared" si="1295"/>
        <v>0</v>
      </c>
      <c r="V5783" s="39">
        <v>0</v>
      </c>
      <c r="W5783" s="39">
        <f t="shared" si="1296"/>
        <v>0</v>
      </c>
      <c r="X5783" s="39" t="e">
        <f>VLOOKUP(A5783,'[1]2019.30'!$A:$B,2,0)</f>
        <v>#N/A</v>
      </c>
      <c r="AJ5783" s="39" t="e">
        <f>VLOOKUP(A5783,[2]修订!$B:$C,2,0)</f>
        <v>#N/A</v>
      </c>
    </row>
    <row r="5784" s="39" customFormat="1" spans="1:36">
      <c r="A5784" s="55" t="s">
        <v>9495</v>
      </c>
      <c r="B5784" s="52" t="s">
        <v>9496</v>
      </c>
      <c r="C5784" s="52"/>
      <c r="D5784" s="52"/>
      <c r="E5784" s="56" t="s">
        <v>28</v>
      </c>
      <c r="F5784" s="56">
        <v>575</v>
      </c>
      <c r="G5784" s="52"/>
      <c r="H5784" s="47" t="s">
        <v>35</v>
      </c>
      <c r="I5784" s="44"/>
      <c r="J5784" s="39" t="str">
        <f>VLOOKUP(A5784,'[1]2019.11'!$A:$B,2,0)</f>
        <v>复杂性血栓性外痔切除术</v>
      </c>
      <c r="K5784" s="39">
        <f t="shared" si="1291"/>
        <v>0</v>
      </c>
      <c r="L5784" s="39">
        <v>0</v>
      </c>
      <c r="M5784" s="39">
        <f t="shared" si="1292"/>
        <v>0</v>
      </c>
      <c r="N5784" s="39" t="e">
        <f>VLOOKUP(A5784,'[1]2019.11'!$A:$D,4,0)</f>
        <v>#REF!</v>
      </c>
      <c r="O5784" s="39" t="e">
        <f t="shared" si="1293"/>
        <v>#REF!</v>
      </c>
      <c r="P5784" s="39" t="str">
        <f>VLOOKUP(A5784:A5785,'[1]2019.11'!$A:$E,5,0)</f>
        <v>次</v>
      </c>
      <c r="Q5784" s="39">
        <f t="shared" si="1294"/>
        <v>0</v>
      </c>
      <c r="R5784" s="39">
        <f>VLOOKUP(A5784,'[1]2019.11'!$A:$F,6,0)</f>
        <v>575</v>
      </c>
      <c r="S5784" s="39">
        <f t="shared" si="1295"/>
        <v>0</v>
      </c>
      <c r="V5784" s="39">
        <v>0</v>
      </c>
      <c r="W5784" s="39">
        <f t="shared" si="1296"/>
        <v>0</v>
      </c>
      <c r="X5784" s="39" t="e">
        <f>VLOOKUP(A5784,'[1]2019.30'!$A:$B,2,0)</f>
        <v>#N/A</v>
      </c>
      <c r="AJ5784" s="39" t="e">
        <f>VLOOKUP(A5784,[2]修订!$B:$C,2,0)</f>
        <v>#N/A</v>
      </c>
    </row>
    <row r="5785" s="39" customFormat="1" spans="1:36">
      <c r="A5785" s="55">
        <v>460000006</v>
      </c>
      <c r="B5785" s="52" t="s">
        <v>9497</v>
      </c>
      <c r="C5785" s="52" t="s">
        <v>9498</v>
      </c>
      <c r="D5785" s="52"/>
      <c r="E5785" s="56" t="s">
        <v>28</v>
      </c>
      <c r="F5785" s="56">
        <v>1320</v>
      </c>
      <c r="G5785" s="52"/>
      <c r="H5785" s="47" t="s">
        <v>35</v>
      </c>
      <c r="I5785" s="44"/>
      <c r="J5785" s="39" t="str">
        <f>VLOOKUP(A5785,'[1]2019.11'!$A:$B,2,0)</f>
        <v>环状混合痔切除术</v>
      </c>
      <c r="K5785" s="39">
        <f t="shared" si="1291"/>
        <v>0</v>
      </c>
      <c r="L5785" s="39" t="s">
        <v>9498</v>
      </c>
      <c r="M5785" s="39">
        <f t="shared" si="1292"/>
        <v>0</v>
      </c>
      <c r="N5785" s="39" t="e">
        <f>VLOOKUP(A5785,'[1]2019.11'!$A:$D,4,0)</f>
        <v>#REF!</v>
      </c>
      <c r="O5785" s="39" t="e">
        <f t="shared" si="1293"/>
        <v>#REF!</v>
      </c>
      <c r="P5785" s="39" t="str">
        <f>VLOOKUP(A5785:A5786,'[1]2019.11'!$A:$E,5,0)</f>
        <v>次</v>
      </c>
      <c r="Q5785" s="39">
        <f t="shared" si="1294"/>
        <v>0</v>
      </c>
      <c r="R5785" s="39">
        <f>VLOOKUP(A5785,'[1]2019.11'!$A:$F,6,0)</f>
        <v>1320</v>
      </c>
      <c r="S5785" s="39">
        <f t="shared" si="1295"/>
        <v>0</v>
      </c>
      <c r="V5785" s="39">
        <v>0</v>
      </c>
      <c r="W5785" s="39">
        <f t="shared" si="1296"/>
        <v>0</v>
      </c>
      <c r="X5785" s="39" t="e">
        <f>VLOOKUP(A5785,'[1]2019.30'!$A:$B,2,0)</f>
        <v>#N/A</v>
      </c>
      <c r="AJ5785" s="39" t="e">
        <f>VLOOKUP(A5785,[2]修订!$B:$C,2,0)</f>
        <v>#N/A</v>
      </c>
    </row>
    <row r="5786" s="39" customFormat="1" spans="1:36">
      <c r="A5786" s="55">
        <v>460000007</v>
      </c>
      <c r="B5786" s="52" t="s">
        <v>9499</v>
      </c>
      <c r="C5786" s="52"/>
      <c r="D5786" s="52"/>
      <c r="E5786" s="56" t="s">
        <v>28</v>
      </c>
      <c r="F5786" s="56">
        <v>720</v>
      </c>
      <c r="G5786" s="52"/>
      <c r="H5786" s="47" t="s">
        <v>35</v>
      </c>
      <c r="I5786" s="44"/>
      <c r="J5786" s="39" t="str">
        <f>VLOOKUP(A5786,'[1]2019.11'!$A:$B,2,0)</f>
        <v>混合痔外剥内扎术</v>
      </c>
      <c r="K5786" s="39">
        <f t="shared" si="1291"/>
        <v>0</v>
      </c>
      <c r="L5786" s="39">
        <v>0</v>
      </c>
      <c r="M5786" s="39">
        <f t="shared" si="1292"/>
        <v>0</v>
      </c>
      <c r="N5786" s="39" t="e">
        <f>VLOOKUP(A5786,'[1]2019.11'!$A:$D,4,0)</f>
        <v>#REF!</v>
      </c>
      <c r="O5786" s="39" t="e">
        <f t="shared" si="1293"/>
        <v>#REF!</v>
      </c>
      <c r="P5786" s="39" t="str">
        <f>VLOOKUP(A5786:A5787,'[1]2019.11'!$A:$E,5,0)</f>
        <v>次</v>
      </c>
      <c r="Q5786" s="39">
        <f t="shared" si="1294"/>
        <v>0</v>
      </c>
      <c r="R5786" s="39">
        <f>VLOOKUP(A5786,'[1]2019.11'!$A:$F,6,0)</f>
        <v>720</v>
      </c>
      <c r="S5786" s="39">
        <f t="shared" si="1295"/>
        <v>0</v>
      </c>
      <c r="V5786" s="39">
        <v>0</v>
      </c>
      <c r="W5786" s="39">
        <f t="shared" si="1296"/>
        <v>0</v>
      </c>
      <c r="X5786" s="39" t="e">
        <f>VLOOKUP(A5786,'[1]2019.30'!$A:$B,2,0)</f>
        <v>#N/A</v>
      </c>
      <c r="AJ5786" s="39" t="e">
        <f>VLOOKUP(A5786,[2]修订!$B:$C,2,0)</f>
        <v>#N/A</v>
      </c>
    </row>
    <row r="5787" s="39" customFormat="1" spans="1:36">
      <c r="A5787" s="55" t="s">
        <v>9500</v>
      </c>
      <c r="B5787" s="52" t="s">
        <v>9501</v>
      </c>
      <c r="C5787" s="52"/>
      <c r="D5787" s="52"/>
      <c r="E5787" s="56" t="s">
        <v>28</v>
      </c>
      <c r="F5787" s="56">
        <v>875</v>
      </c>
      <c r="G5787" s="52"/>
      <c r="H5787" s="47" t="s">
        <v>35</v>
      </c>
      <c r="I5787" s="44"/>
      <c r="J5787" s="39" t="str">
        <f>VLOOKUP(A5787,'[1]2019.11'!$A:$B,2,0)</f>
        <v>复杂性混合痔外剥内扎术</v>
      </c>
      <c r="K5787" s="39">
        <f t="shared" si="1291"/>
        <v>0</v>
      </c>
      <c r="L5787" s="39">
        <v>0</v>
      </c>
      <c r="M5787" s="39">
        <f t="shared" si="1292"/>
        <v>0</v>
      </c>
      <c r="N5787" s="39" t="e">
        <f>VLOOKUP(A5787,'[1]2019.11'!$A:$D,4,0)</f>
        <v>#REF!</v>
      </c>
      <c r="O5787" s="39" t="e">
        <f t="shared" si="1293"/>
        <v>#REF!</v>
      </c>
      <c r="P5787" s="39" t="str">
        <f>VLOOKUP(A5787:A5788,'[1]2019.11'!$A:$E,5,0)</f>
        <v>次</v>
      </c>
      <c r="Q5787" s="39">
        <f t="shared" si="1294"/>
        <v>0</v>
      </c>
      <c r="R5787" s="39">
        <f>VLOOKUP(A5787,'[1]2019.11'!$A:$F,6,0)</f>
        <v>875</v>
      </c>
      <c r="S5787" s="39">
        <f t="shared" si="1295"/>
        <v>0</v>
      </c>
      <c r="V5787" s="39">
        <v>0</v>
      </c>
      <c r="W5787" s="39">
        <f t="shared" si="1296"/>
        <v>0</v>
      </c>
      <c r="X5787" s="39" t="e">
        <f>VLOOKUP(A5787,'[1]2019.30'!$A:$B,2,0)</f>
        <v>#N/A</v>
      </c>
      <c r="AJ5787" s="39" t="e">
        <f>VLOOKUP(A5787,[2]修订!$B:$C,2,0)</f>
        <v>#N/A</v>
      </c>
    </row>
    <row r="5788" s="39" customFormat="1" spans="1:36">
      <c r="A5788" s="55">
        <v>460000008</v>
      </c>
      <c r="B5788" s="52" t="s">
        <v>9502</v>
      </c>
      <c r="C5788" s="52"/>
      <c r="D5788" s="52"/>
      <c r="E5788" s="56" t="s">
        <v>28</v>
      </c>
      <c r="F5788" s="56">
        <v>960</v>
      </c>
      <c r="G5788" s="52"/>
      <c r="H5788" s="47" t="s">
        <v>35</v>
      </c>
      <c r="I5788" s="44"/>
      <c r="J5788" s="39" t="str">
        <f>VLOOKUP(A5788,'[1]2019.11'!$A:$B,2,0)</f>
        <v>肛周脓肿一次性根治术</v>
      </c>
      <c r="K5788" s="39">
        <f t="shared" si="1291"/>
        <v>0</v>
      </c>
      <c r="L5788" s="39">
        <v>0</v>
      </c>
      <c r="M5788" s="39">
        <f t="shared" si="1292"/>
        <v>0</v>
      </c>
      <c r="N5788" s="39" t="e">
        <f>VLOOKUP(A5788,'[1]2019.11'!$A:$D,4,0)</f>
        <v>#REF!</v>
      </c>
      <c r="O5788" s="39" t="e">
        <f t="shared" si="1293"/>
        <v>#REF!</v>
      </c>
      <c r="P5788" s="39" t="str">
        <f>VLOOKUP(A5788:A5789,'[1]2019.11'!$A:$E,5,0)</f>
        <v>次</v>
      </c>
      <c r="Q5788" s="39">
        <f t="shared" si="1294"/>
        <v>0</v>
      </c>
      <c r="R5788" s="39">
        <f>VLOOKUP(A5788,'[1]2019.11'!$A:$F,6,0)</f>
        <v>960</v>
      </c>
      <c r="S5788" s="39">
        <f t="shared" si="1295"/>
        <v>0</v>
      </c>
      <c r="V5788" s="39">
        <v>0</v>
      </c>
      <c r="W5788" s="39">
        <f t="shared" si="1296"/>
        <v>0</v>
      </c>
      <c r="X5788" s="39" t="e">
        <f>VLOOKUP(A5788,'[1]2019.30'!$A:$B,2,0)</f>
        <v>#N/A</v>
      </c>
      <c r="AJ5788" s="39" t="e">
        <f>VLOOKUP(A5788,[2]修订!$B:$C,2,0)</f>
        <v>#N/A</v>
      </c>
    </row>
    <row r="5789" s="39" customFormat="1" ht="24" spans="1:36">
      <c r="A5789" s="55" t="s">
        <v>9503</v>
      </c>
      <c r="B5789" s="52" t="s">
        <v>9504</v>
      </c>
      <c r="C5789" s="52"/>
      <c r="D5789" s="52"/>
      <c r="E5789" s="56" t="s">
        <v>28</v>
      </c>
      <c r="F5789" s="56">
        <v>1238</v>
      </c>
      <c r="G5789" s="52"/>
      <c r="H5789" s="47" t="s">
        <v>35</v>
      </c>
      <c r="I5789" s="44"/>
      <c r="J5789" s="39" t="str">
        <f>VLOOKUP(A5789,'[1]2019.11'!$A:$B,2,0)</f>
        <v>复杂性肛周脓肿一次性根治术</v>
      </c>
      <c r="K5789" s="39">
        <f t="shared" si="1291"/>
        <v>0</v>
      </c>
      <c r="L5789" s="39">
        <v>0</v>
      </c>
      <c r="M5789" s="39">
        <f t="shared" si="1292"/>
        <v>0</v>
      </c>
      <c r="N5789" s="39" t="e">
        <f>VLOOKUP(A5789,'[1]2019.11'!$A:$D,4,0)</f>
        <v>#REF!</v>
      </c>
      <c r="O5789" s="39" t="e">
        <f t="shared" si="1293"/>
        <v>#REF!</v>
      </c>
      <c r="P5789" s="39" t="str">
        <f>VLOOKUP(A5789:A5790,'[1]2019.11'!$A:$E,5,0)</f>
        <v>次</v>
      </c>
      <c r="Q5789" s="39">
        <f t="shared" si="1294"/>
        <v>0</v>
      </c>
      <c r="R5789" s="39">
        <f>VLOOKUP(A5789,'[1]2019.11'!$A:$F,6,0)</f>
        <v>1238</v>
      </c>
      <c r="S5789" s="39">
        <f t="shared" si="1295"/>
        <v>0</v>
      </c>
      <c r="V5789" s="39">
        <v>0</v>
      </c>
      <c r="W5789" s="39">
        <f t="shared" si="1296"/>
        <v>0</v>
      </c>
      <c r="X5789" s="39" t="e">
        <f>VLOOKUP(A5789,'[1]2019.30'!$A:$B,2,0)</f>
        <v>#N/A</v>
      </c>
      <c r="AJ5789" s="39" t="e">
        <f>VLOOKUP(A5789,[2]修订!$B:$C,2,0)</f>
        <v>#N/A</v>
      </c>
    </row>
    <row r="5790" s="39" customFormat="1" spans="1:36">
      <c r="A5790" s="55">
        <v>460000009</v>
      </c>
      <c r="B5790" s="52" t="s">
        <v>9505</v>
      </c>
      <c r="C5790" s="52"/>
      <c r="D5790" s="52"/>
      <c r="E5790" s="56" t="s">
        <v>28</v>
      </c>
      <c r="F5790" s="56">
        <v>400</v>
      </c>
      <c r="G5790" s="52"/>
      <c r="H5790" s="47"/>
      <c r="I5790" s="44"/>
      <c r="J5790" s="39" t="e">
        <f>VLOOKUP(A5790,'[1]2019.11'!$A:$B,2,0)</f>
        <v>#N/A</v>
      </c>
      <c r="X5790" s="39" t="e">
        <f>VLOOKUP(A5790,'[1]2019.30'!$A:$B,2,0)</f>
        <v>#N/A</v>
      </c>
      <c r="AJ5790" s="39" t="e">
        <f>VLOOKUP(A5790,[2]修订!$B:$C,2,0)</f>
        <v>#N/A</v>
      </c>
    </row>
    <row r="5791" s="39" customFormat="1" spans="1:36">
      <c r="A5791" s="55">
        <v>460000010</v>
      </c>
      <c r="B5791" s="52" t="s">
        <v>9506</v>
      </c>
      <c r="C5791" s="52"/>
      <c r="D5791" s="52"/>
      <c r="E5791" s="56" t="s">
        <v>28</v>
      </c>
      <c r="F5791" s="56">
        <v>1000</v>
      </c>
      <c r="G5791" s="52"/>
      <c r="H5791" s="47" t="s">
        <v>35</v>
      </c>
      <c r="I5791" s="44"/>
      <c r="J5791" s="39" t="str">
        <f>VLOOKUP(A5791,'[1]2019.11'!$A:$B,2,0)</f>
        <v>直肠前突修补术</v>
      </c>
      <c r="K5791" s="39">
        <f>IF(B5791=J5791,0,1)</f>
        <v>0</v>
      </c>
      <c r="L5791" s="39">
        <v>0</v>
      </c>
      <c r="M5791" s="39">
        <f>IF(C5791=L5791,0,1)</f>
        <v>0</v>
      </c>
      <c r="N5791" s="39" t="e">
        <f>VLOOKUP(A5791,'[1]2019.11'!$A:$D,4,0)</f>
        <v>#REF!</v>
      </c>
      <c r="O5791" s="39" t="e">
        <f>IF(D5791=N5791,0,1)</f>
        <v>#REF!</v>
      </c>
      <c r="P5791" s="39" t="str">
        <f>VLOOKUP(A5791:A5792,'[1]2019.11'!$A:$E,5,0)</f>
        <v>次</v>
      </c>
      <c r="Q5791" s="39">
        <f>IF(E5791=P5791,0,1)</f>
        <v>0</v>
      </c>
      <c r="R5791" s="39">
        <f>VLOOKUP(A5791,'[1]2019.11'!$A:$F,6,0)</f>
        <v>1000</v>
      </c>
      <c r="S5791" s="39">
        <f>IF(F5791=R5791,0,1)</f>
        <v>0</v>
      </c>
      <c r="V5791" s="39">
        <v>0</v>
      </c>
      <c r="W5791" s="39">
        <f>IF(G5791=V5791,0,1)</f>
        <v>0</v>
      </c>
      <c r="X5791" s="39" t="e">
        <f>VLOOKUP(A5791,'[1]2019.30'!$A:$B,2,0)</f>
        <v>#N/A</v>
      </c>
      <c r="AJ5791" s="39" t="e">
        <f>VLOOKUP(A5791,[2]修订!$B:$C,2,0)</f>
        <v>#N/A</v>
      </c>
    </row>
    <row r="5792" s="39" customFormat="1" spans="1:36">
      <c r="A5792" s="55">
        <v>460000011</v>
      </c>
      <c r="B5792" s="52" t="s">
        <v>9507</v>
      </c>
      <c r="C5792" s="52"/>
      <c r="D5792" s="52"/>
      <c r="E5792" s="56" t="s">
        <v>28</v>
      </c>
      <c r="F5792" s="56">
        <v>400</v>
      </c>
      <c r="G5792" s="52"/>
      <c r="H5792" s="47"/>
      <c r="I5792" s="44"/>
      <c r="J5792" s="39" t="e">
        <f>VLOOKUP(A5792,'[1]2019.11'!$A:$B,2,0)</f>
        <v>#N/A</v>
      </c>
      <c r="X5792" s="39" t="e">
        <f>VLOOKUP(A5792,'[1]2019.30'!$A:$B,2,0)</f>
        <v>#N/A</v>
      </c>
      <c r="AJ5792" s="39" t="e">
        <f>VLOOKUP(A5792,[2]修订!$B:$C,2,0)</f>
        <v>#N/A</v>
      </c>
    </row>
    <row r="5793" s="39" customFormat="1" ht="27" spans="1:36">
      <c r="A5793" s="55">
        <v>460000012</v>
      </c>
      <c r="B5793" s="52" t="s">
        <v>9508</v>
      </c>
      <c r="C5793" s="52"/>
      <c r="D5793" s="52" t="s">
        <v>9509</v>
      </c>
      <c r="E5793" s="56" t="s">
        <v>28</v>
      </c>
      <c r="F5793" s="56" t="s">
        <v>48</v>
      </c>
      <c r="G5793" s="52"/>
      <c r="H5793" s="47" t="s">
        <v>3406</v>
      </c>
      <c r="I5793" s="44">
        <v>328</v>
      </c>
      <c r="J5793" s="39" t="e">
        <f>VLOOKUP(A5793,'[1]2019.11'!$A:$B,2,0)</f>
        <v>#N/A</v>
      </c>
      <c r="X5793" s="39" t="e">
        <f>VLOOKUP(A5793,'[1]2019.30'!$A:$B,2,0)</f>
        <v>#N/A</v>
      </c>
      <c r="AJ5793" s="39" t="e">
        <f>VLOOKUP(A5793,[2]修订!$B:$C,2,0)</f>
        <v>#N/A</v>
      </c>
    </row>
    <row r="5794" s="39" customFormat="1" spans="1:36">
      <c r="A5794" s="55">
        <v>460000013</v>
      </c>
      <c r="B5794" s="52" t="s">
        <v>9510</v>
      </c>
      <c r="C5794" s="52" t="s">
        <v>9511</v>
      </c>
      <c r="D5794" s="52" t="s">
        <v>336</v>
      </c>
      <c r="E5794" s="56" t="s">
        <v>28</v>
      </c>
      <c r="F5794" s="56">
        <v>260</v>
      </c>
      <c r="G5794" s="52"/>
      <c r="H5794" s="47"/>
      <c r="I5794" s="44"/>
      <c r="J5794" s="39" t="e">
        <f>VLOOKUP(A5794,'[1]2019.11'!$A:$B,2,0)</f>
        <v>#N/A</v>
      </c>
      <c r="X5794" s="39" t="e">
        <f>VLOOKUP(A5794,'[1]2019.30'!$A:$B,2,0)</f>
        <v>#N/A</v>
      </c>
      <c r="AJ5794" s="39" t="e">
        <f>VLOOKUP(A5794,[2]修订!$B:$C,2,0)</f>
        <v>#N/A</v>
      </c>
    </row>
    <row r="5795" s="39" customFormat="1" spans="1:36">
      <c r="A5795" s="55">
        <v>460000014</v>
      </c>
      <c r="B5795" s="52" t="s">
        <v>9512</v>
      </c>
      <c r="C5795" s="52" t="s">
        <v>9513</v>
      </c>
      <c r="D5795" s="52"/>
      <c r="E5795" s="56" t="s">
        <v>28</v>
      </c>
      <c r="F5795" s="56">
        <v>575</v>
      </c>
      <c r="G5795" s="52"/>
      <c r="H5795" s="47" t="s">
        <v>35</v>
      </c>
      <c r="I5795" s="44"/>
      <c r="J5795" s="39" t="str">
        <f>VLOOKUP(A5795,'[1]2019.11'!$A:$B,2,0)</f>
        <v>手术扩肛治疗</v>
      </c>
      <c r="K5795" s="39">
        <f>IF(B5795=J5795,0,1)</f>
        <v>0</v>
      </c>
      <c r="L5795" s="39" t="s">
        <v>9513</v>
      </c>
      <c r="M5795" s="39">
        <f>IF(C5795=L5795,0,1)</f>
        <v>0</v>
      </c>
      <c r="N5795" s="39" t="e">
        <f>VLOOKUP(A5795,'[1]2019.11'!$A:$D,4,0)</f>
        <v>#REF!</v>
      </c>
      <c r="O5795" s="39" t="e">
        <f>IF(D5795=N5795,0,1)</f>
        <v>#REF!</v>
      </c>
      <c r="P5795" s="39" t="str">
        <f>VLOOKUP(A5795:A5796,'[1]2019.11'!$A:$E,5,0)</f>
        <v>次</v>
      </c>
      <c r="Q5795" s="39">
        <f>IF(E5795=P5795,0,1)</f>
        <v>0</v>
      </c>
      <c r="R5795" s="39">
        <f>VLOOKUP(A5795,'[1]2019.11'!$A:$F,6,0)</f>
        <v>575</v>
      </c>
      <c r="S5795" s="39">
        <f>IF(F5795=R5795,0,1)</f>
        <v>0</v>
      </c>
      <c r="V5795" s="39">
        <v>0</v>
      </c>
      <c r="W5795" s="39">
        <f>IF(G5795=V5795,0,1)</f>
        <v>0</v>
      </c>
      <c r="X5795" s="39" t="e">
        <f>VLOOKUP(A5795,'[1]2019.30'!$A:$B,2,0)</f>
        <v>#N/A</v>
      </c>
      <c r="AJ5795" s="39" t="e">
        <f>VLOOKUP(A5795,[2]修订!$B:$C,2,0)</f>
        <v>#N/A</v>
      </c>
    </row>
    <row r="5796" s="39" customFormat="1" spans="1:36">
      <c r="A5796" s="55">
        <v>460000015</v>
      </c>
      <c r="B5796" s="52" t="s">
        <v>9514</v>
      </c>
      <c r="C5796" s="52" t="s">
        <v>9515</v>
      </c>
      <c r="D5796" s="52"/>
      <c r="E5796" s="56" t="s">
        <v>28</v>
      </c>
      <c r="F5796" s="56">
        <v>210</v>
      </c>
      <c r="G5796" s="52"/>
      <c r="H5796" s="47" t="s">
        <v>35</v>
      </c>
      <c r="I5796" s="44"/>
      <c r="J5796" s="39" t="str">
        <f>VLOOKUP(A5796,'[1]2019.11'!$A:$B,2,0)</f>
        <v>人工扩肛治疗</v>
      </c>
      <c r="K5796" s="39">
        <f>IF(B5796=J5796,0,1)</f>
        <v>0</v>
      </c>
      <c r="L5796" s="39" t="s">
        <v>9515</v>
      </c>
      <c r="M5796" s="39">
        <f>IF(C5796=L5796,0,1)</f>
        <v>0</v>
      </c>
      <c r="N5796" s="39" t="e">
        <f>VLOOKUP(A5796,'[1]2019.11'!$A:$D,4,0)</f>
        <v>#REF!</v>
      </c>
      <c r="O5796" s="39" t="e">
        <f>IF(D5796=N5796,0,1)</f>
        <v>#REF!</v>
      </c>
      <c r="P5796" s="39" t="str">
        <f>VLOOKUP(A5796:A5797,'[1]2019.11'!$A:$E,5,0)</f>
        <v>次</v>
      </c>
      <c r="Q5796" s="39">
        <f>IF(E5796=P5796,0,1)</f>
        <v>0</v>
      </c>
      <c r="R5796" s="39">
        <f>VLOOKUP(A5796,'[1]2019.11'!$A:$F,6,0)</f>
        <v>210</v>
      </c>
      <c r="S5796" s="39">
        <f>IF(F5796=R5796,0,1)</f>
        <v>0</v>
      </c>
      <c r="V5796" s="39">
        <v>0</v>
      </c>
      <c r="W5796" s="39">
        <f>IF(G5796=V5796,0,1)</f>
        <v>0</v>
      </c>
      <c r="X5796" s="39" t="e">
        <f>VLOOKUP(A5796,'[1]2019.30'!$A:$B,2,0)</f>
        <v>#N/A</v>
      </c>
      <c r="AJ5796" s="39" t="e">
        <f>VLOOKUP(A5796,[2]修订!$B:$C,2,0)</f>
        <v>#N/A</v>
      </c>
    </row>
    <row r="5797" s="39" customFormat="1" ht="27" spans="1:36">
      <c r="A5797" s="55">
        <v>460000016</v>
      </c>
      <c r="B5797" s="52" t="s">
        <v>9516</v>
      </c>
      <c r="C5797" s="52" t="s">
        <v>9517</v>
      </c>
      <c r="D5797" s="52"/>
      <c r="E5797" s="56" t="s">
        <v>28</v>
      </c>
      <c r="F5797" s="56">
        <v>720</v>
      </c>
      <c r="G5797" s="52"/>
      <c r="H5797" s="47" t="s">
        <v>30</v>
      </c>
      <c r="I5797" s="44"/>
      <c r="J5797" s="39" t="str">
        <f>VLOOKUP(A5797,'[1]2019.11'!$A:$B,2,0)</f>
        <v>化脓性肛周大汗腺炎切开清创引流术</v>
      </c>
      <c r="K5797" s="39">
        <f>IF(B5797=J5797,0,1)</f>
        <v>0</v>
      </c>
      <c r="L5797" s="39" t="s">
        <v>9517</v>
      </c>
      <c r="M5797" s="39">
        <f>IF(C5797=L5797,0,1)</f>
        <v>0</v>
      </c>
      <c r="N5797" s="39" t="e">
        <f>VLOOKUP(A5797,'[1]2019.11'!$A:$D,4,0)</f>
        <v>#REF!</v>
      </c>
      <c r="O5797" s="39" t="e">
        <f>IF(D5797=N5797,0,1)</f>
        <v>#REF!</v>
      </c>
      <c r="P5797" s="39" t="str">
        <f>VLOOKUP(A5797:A5798,'[1]2019.11'!$A:$E,5,0)</f>
        <v>次</v>
      </c>
      <c r="Q5797" s="39">
        <f>IF(E5797=P5797,0,1)</f>
        <v>0</v>
      </c>
      <c r="R5797" s="39">
        <f>VLOOKUP(A5797,'[1]2019.11'!$A:$F,6,0)</f>
        <v>720</v>
      </c>
      <c r="S5797" s="39">
        <f>IF(F5797=R5797,0,1)</f>
        <v>0</v>
      </c>
      <c r="V5797" s="39" t="s">
        <v>9518</v>
      </c>
      <c r="W5797" s="39">
        <f>IF(G5797=V5797,0,1)</f>
        <v>1</v>
      </c>
      <c r="X5797" s="39" t="e">
        <f>VLOOKUP(A5797,'[1]2019.30'!$A:$B,2,0)</f>
        <v>#N/A</v>
      </c>
      <c r="AJ5797" s="39" t="e">
        <f>VLOOKUP(A5797,[2]修订!$B:$C,2,0)</f>
        <v>#N/A</v>
      </c>
    </row>
    <row r="5798" s="39" customFormat="1" ht="24" spans="1:36">
      <c r="A5798" s="55" t="s">
        <v>9519</v>
      </c>
      <c r="B5798" s="52" t="s">
        <v>9520</v>
      </c>
      <c r="C5798" s="52" t="s">
        <v>9517</v>
      </c>
      <c r="D5798" s="52"/>
      <c r="E5798" s="56" t="s">
        <v>28</v>
      </c>
      <c r="F5798" s="56">
        <v>800</v>
      </c>
      <c r="G5798" s="52" t="s">
        <v>9521</v>
      </c>
      <c r="H5798" s="47" t="s">
        <v>5</v>
      </c>
      <c r="I5798" s="44"/>
      <c r="J5798" s="39" t="e">
        <f>VLOOKUP(A5798,'[1]2019.11'!$A:$B,2,0)</f>
        <v>#N/A</v>
      </c>
      <c r="X5798" s="39" t="e">
        <f>VLOOKUP(A5798,'[1]2019.30'!$A:$B,2,0)</f>
        <v>#N/A</v>
      </c>
      <c r="AJ5798" s="39" t="e">
        <f>VLOOKUP(A5798,[2]修订!$B:$C,2,0)</f>
        <v>#N/A</v>
      </c>
    </row>
    <row r="5799" s="39" customFormat="1" spans="1:36">
      <c r="A5799" s="55">
        <v>460000017</v>
      </c>
      <c r="B5799" s="52" t="s">
        <v>9522</v>
      </c>
      <c r="C5799" s="52" t="s">
        <v>9523</v>
      </c>
      <c r="D5799" s="52"/>
      <c r="E5799" s="56" t="s">
        <v>28</v>
      </c>
      <c r="F5799" s="56">
        <v>600</v>
      </c>
      <c r="G5799" s="52"/>
      <c r="H5799" s="47" t="s">
        <v>5</v>
      </c>
      <c r="I5799" s="44"/>
      <c r="J5799" s="39" t="e">
        <f>VLOOKUP(A5799,'[1]2019.11'!$A:$B,2,0)</f>
        <v>#N/A</v>
      </c>
      <c r="X5799" s="39" t="e">
        <f>VLOOKUP(A5799,'[1]2019.30'!$A:$B,2,0)</f>
        <v>#N/A</v>
      </c>
      <c r="AJ5799" s="39" t="e">
        <f>VLOOKUP(A5799,[2]修订!$B:$C,2,0)</f>
        <v>#N/A</v>
      </c>
    </row>
    <row r="5800" s="39" customFormat="1" ht="24" spans="1:36">
      <c r="A5800" s="55" t="s">
        <v>9524</v>
      </c>
      <c r="B5800" s="52" t="s">
        <v>9525</v>
      </c>
      <c r="C5800" s="52" t="s">
        <v>9523</v>
      </c>
      <c r="D5800" s="52"/>
      <c r="E5800" s="56" t="s">
        <v>28</v>
      </c>
      <c r="F5800" s="56">
        <v>800</v>
      </c>
      <c r="G5800" s="52" t="s">
        <v>9526</v>
      </c>
      <c r="H5800" s="47" t="s">
        <v>5</v>
      </c>
      <c r="I5800" s="44"/>
      <c r="J5800" s="39" t="e">
        <f>VLOOKUP(A5800,'[1]2019.11'!$A:$B,2,0)</f>
        <v>#N/A</v>
      </c>
      <c r="X5800" s="39" t="e">
        <f>VLOOKUP(A5800,'[1]2019.30'!$A:$B,2,0)</f>
        <v>#N/A</v>
      </c>
      <c r="AJ5800" s="39" t="e">
        <f>VLOOKUP(A5800,[2]修订!$B:$C,2,0)</f>
        <v>#N/A</v>
      </c>
    </row>
    <row r="5801" s="39" customFormat="1" ht="27" spans="1:36">
      <c r="A5801" s="55">
        <v>460000018</v>
      </c>
      <c r="B5801" s="52" t="s">
        <v>9527</v>
      </c>
      <c r="C5801" s="52" t="s">
        <v>9528</v>
      </c>
      <c r="D5801" s="52"/>
      <c r="E5801" s="56" t="s">
        <v>28</v>
      </c>
      <c r="F5801" s="56">
        <v>690</v>
      </c>
      <c r="G5801" s="52" t="s">
        <v>9529</v>
      </c>
      <c r="H5801" s="47" t="s">
        <v>30</v>
      </c>
      <c r="I5801" s="44"/>
      <c r="J5801" s="39" t="str">
        <f>VLOOKUP(A5801,'[1]2019.11'!$A:$B,2,0)</f>
        <v>肛门直肠周围脓腔搔刮术</v>
      </c>
      <c r="K5801" s="39">
        <f>IF(B5801=J5801,0,1)</f>
        <v>0</v>
      </c>
      <c r="L5801" s="39" t="s">
        <v>9528</v>
      </c>
      <c r="M5801" s="39">
        <f>IF(C5801=L5801,0,1)</f>
        <v>0</v>
      </c>
      <c r="N5801" s="39" t="e">
        <f>VLOOKUP(A5801,'[1]2019.11'!$A:$D,4,0)</f>
        <v>#REF!</v>
      </c>
      <c r="O5801" s="39" t="e">
        <f>IF(D5801=N5801,0,1)</f>
        <v>#REF!</v>
      </c>
      <c r="P5801" s="39" t="str">
        <f>VLOOKUP(A5801:A5802,'[1]2019.11'!$A:$E,5,0)</f>
        <v>次</v>
      </c>
      <c r="Q5801" s="39">
        <f>IF(E5801=P5801,0,1)</f>
        <v>0</v>
      </c>
      <c r="R5801" s="39">
        <f>VLOOKUP(A5801,'[1]2019.11'!$A:$F,6,0)</f>
        <v>690</v>
      </c>
      <c r="S5801" s="39">
        <f>IF(F5801=R5801,0,1)</f>
        <v>0</v>
      </c>
      <c r="V5801" s="39" t="s">
        <v>9530</v>
      </c>
      <c r="W5801" s="39">
        <f>IF(G5801=V5801,0,1)</f>
        <v>1</v>
      </c>
      <c r="X5801" s="39" t="e">
        <f>VLOOKUP(A5801,'[1]2019.30'!$A:$B,2,0)</f>
        <v>#N/A</v>
      </c>
      <c r="AJ5801" s="39" t="e">
        <f>VLOOKUP(A5801,[2]修订!$B:$C,2,0)</f>
        <v>#N/A</v>
      </c>
    </row>
    <row r="5802" s="39" customFormat="1" spans="1:36">
      <c r="A5802" s="55" t="s">
        <v>9531</v>
      </c>
      <c r="B5802" s="52"/>
      <c r="C5802" s="52"/>
      <c r="D5802" s="52"/>
      <c r="E5802" s="56" t="s">
        <v>9532</v>
      </c>
      <c r="F5802" s="56">
        <v>200</v>
      </c>
      <c r="G5802" s="52"/>
      <c r="H5802" s="47"/>
      <c r="I5802" s="44"/>
      <c r="J5802" s="39" t="e">
        <f>VLOOKUP(A5802,'[1]2019.11'!$A:$B,2,0)</f>
        <v>#N/A</v>
      </c>
      <c r="X5802" s="39" t="e">
        <f>VLOOKUP(A5802,'[1]2019.30'!$A:$B,2,0)</f>
        <v>#N/A</v>
      </c>
      <c r="AJ5802" s="39" t="e">
        <f>VLOOKUP(A5802,[2]修订!$B:$C,2,0)</f>
        <v>#N/A</v>
      </c>
    </row>
    <row r="5803" s="39" customFormat="1" spans="1:36">
      <c r="A5803" s="55">
        <v>460000019</v>
      </c>
      <c r="B5803" s="52" t="s">
        <v>9533</v>
      </c>
      <c r="C5803" s="52" t="s">
        <v>9534</v>
      </c>
      <c r="D5803" s="52"/>
      <c r="E5803" s="56" t="s">
        <v>28</v>
      </c>
      <c r="F5803" s="56">
        <v>230</v>
      </c>
      <c r="G5803" s="52"/>
      <c r="H5803" s="47" t="s">
        <v>35</v>
      </c>
      <c r="I5803" s="44"/>
      <c r="J5803" s="39" t="str">
        <f>VLOOKUP(A5803,'[1]2019.11'!$A:$B,2,0)</f>
        <v>中医肛肠术后紧线术</v>
      </c>
      <c r="K5803" s="39">
        <f>IF(B5803=J5803,0,1)</f>
        <v>0</v>
      </c>
      <c r="L5803" s="39" t="s">
        <v>9534</v>
      </c>
      <c r="M5803" s="39">
        <f>IF(C5803=L5803,0,1)</f>
        <v>0</v>
      </c>
      <c r="N5803" s="39" t="e">
        <f>VLOOKUP(A5803,'[1]2019.11'!$A:$D,4,0)</f>
        <v>#REF!</v>
      </c>
      <c r="O5803" s="39" t="e">
        <f>IF(D5803=N5803,0,1)</f>
        <v>#REF!</v>
      </c>
      <c r="P5803" s="39" t="str">
        <f>VLOOKUP(A5803:A5804,'[1]2019.11'!$A:$E,5,0)</f>
        <v>次</v>
      </c>
      <c r="Q5803" s="39">
        <f>IF(E5803=P5803,0,1)</f>
        <v>0</v>
      </c>
      <c r="R5803" s="39">
        <f>VLOOKUP(A5803,'[1]2019.11'!$A:$F,6,0)</f>
        <v>230</v>
      </c>
      <c r="S5803" s="39">
        <f>IF(F5803=R5803,0,1)</f>
        <v>0</v>
      </c>
      <c r="V5803" s="39">
        <v>0</v>
      </c>
      <c r="W5803" s="39">
        <f>IF(G5803=V5803,0,1)</f>
        <v>0</v>
      </c>
      <c r="X5803" s="39" t="e">
        <f>VLOOKUP(A5803,'[1]2019.30'!$A:$B,2,0)</f>
        <v>#N/A</v>
      </c>
      <c r="AJ5803" s="39" t="e">
        <f>VLOOKUP(A5803,[2]修订!$B:$C,2,0)</f>
        <v>#N/A</v>
      </c>
    </row>
    <row r="5804" s="39" customFormat="1" ht="24" spans="1:36">
      <c r="A5804" s="55">
        <v>460000020</v>
      </c>
      <c r="B5804" s="52" t="s">
        <v>9535</v>
      </c>
      <c r="C5804" s="52" t="s">
        <v>9536</v>
      </c>
      <c r="D5804" s="52" t="s">
        <v>9537</v>
      </c>
      <c r="E5804" s="56" t="s">
        <v>28</v>
      </c>
      <c r="F5804" s="56">
        <v>450</v>
      </c>
      <c r="G5804" s="52"/>
      <c r="H5804" s="47"/>
      <c r="I5804" s="44"/>
      <c r="J5804" s="39" t="e">
        <f>VLOOKUP(A5804,'[1]2019.11'!$A:$B,2,0)</f>
        <v>#N/A</v>
      </c>
      <c r="X5804" s="39" t="e">
        <f>VLOOKUP(A5804,'[1]2019.30'!$A:$B,2,0)</f>
        <v>#N/A</v>
      </c>
      <c r="AJ5804" s="39" t="e">
        <f>VLOOKUP(A5804,[2]修订!$B:$C,2,0)</f>
        <v>#N/A</v>
      </c>
    </row>
    <row r="5805" s="39" customFormat="1" spans="1:36">
      <c r="A5805" s="55">
        <v>460000021</v>
      </c>
      <c r="B5805" s="52" t="s">
        <v>9538</v>
      </c>
      <c r="C5805" s="52" t="s">
        <v>9539</v>
      </c>
      <c r="D5805" s="52" t="s">
        <v>336</v>
      </c>
      <c r="E5805" s="56" t="s">
        <v>28</v>
      </c>
      <c r="F5805" s="56">
        <v>550</v>
      </c>
      <c r="G5805" s="52"/>
      <c r="H5805" s="47"/>
      <c r="I5805" s="44"/>
      <c r="J5805" s="39" t="e">
        <f>VLOOKUP(A5805,'[1]2019.11'!$A:$B,2,0)</f>
        <v>#N/A</v>
      </c>
      <c r="X5805" s="39" t="e">
        <f>VLOOKUP(A5805,'[1]2019.30'!$A:$B,2,0)</f>
        <v>#N/A</v>
      </c>
      <c r="AJ5805" s="39" t="e">
        <f>VLOOKUP(A5805,[2]修订!$B:$C,2,0)</f>
        <v>#N/A</v>
      </c>
    </row>
    <row r="5806" s="39" customFormat="1" spans="1:36">
      <c r="A5806" s="55">
        <v>460000022</v>
      </c>
      <c r="B5806" s="52" t="s">
        <v>9540</v>
      </c>
      <c r="C5806" s="52" t="s">
        <v>9541</v>
      </c>
      <c r="D5806" s="52" t="s">
        <v>336</v>
      </c>
      <c r="E5806" s="56" t="s">
        <v>28</v>
      </c>
      <c r="F5806" s="56">
        <v>600</v>
      </c>
      <c r="G5806" s="52"/>
      <c r="H5806" s="47"/>
      <c r="I5806" s="44"/>
      <c r="J5806" s="39" t="e">
        <f>VLOOKUP(A5806,'[1]2019.11'!$A:$B,2,0)</f>
        <v>#N/A</v>
      </c>
      <c r="X5806" s="39" t="e">
        <f>VLOOKUP(A5806,'[1]2019.30'!$A:$B,2,0)</f>
        <v>#N/A</v>
      </c>
      <c r="AJ5806" s="39" t="e">
        <f>VLOOKUP(A5806,[2]修订!$B:$C,2,0)</f>
        <v>#N/A</v>
      </c>
    </row>
    <row r="5807" s="39" customFormat="1" ht="24" spans="1:36">
      <c r="A5807" s="55">
        <v>460000023</v>
      </c>
      <c r="B5807" s="52" t="s">
        <v>9542</v>
      </c>
      <c r="C5807" s="52" t="s">
        <v>9543</v>
      </c>
      <c r="D5807" s="52"/>
      <c r="E5807" s="56" t="s">
        <v>28</v>
      </c>
      <c r="F5807" s="56" t="s">
        <v>48</v>
      </c>
      <c r="G5807" s="52"/>
      <c r="H5807" s="57" t="s">
        <v>159</v>
      </c>
      <c r="J5807" s="39" t="e">
        <f>VLOOKUP(A5807,'[1]2019.11'!$A:$B,2,0)</f>
        <v>#N/A</v>
      </c>
      <c r="X5807" s="39" t="e">
        <f>VLOOKUP(A5807,'[1]2019.30'!$A:$B,2,0)</f>
        <v>#N/A</v>
      </c>
      <c r="AJ5807" s="39" t="e">
        <f>VLOOKUP(A5807,[2]修订!$B:$C,2,0)</f>
        <v>#N/A</v>
      </c>
    </row>
    <row r="5808" s="39" customFormat="1" spans="1:36">
      <c r="A5808" s="55">
        <v>47</v>
      </c>
      <c r="B5808" s="52" t="s">
        <v>9544</v>
      </c>
      <c r="C5808" s="52"/>
      <c r="D5808" s="52"/>
      <c r="E5808" s="56"/>
      <c r="F5808" s="56"/>
      <c r="G5808" s="52"/>
      <c r="H5808" s="47"/>
      <c r="I5808" s="44"/>
      <c r="J5808" s="39" t="str">
        <f>VLOOKUP(A5808,'[1]2019.11'!$A:$B,2,0)</f>
        <v>(七)中医特殊疗法</v>
      </c>
      <c r="K5808" s="39">
        <f>IF(B5808=J5808,0,1)</f>
        <v>0</v>
      </c>
      <c r="L5808" s="39">
        <v>0</v>
      </c>
      <c r="M5808" s="39">
        <f>IF(C5808=L5808,0,1)</f>
        <v>0</v>
      </c>
      <c r="N5808" s="39" t="e">
        <f>VLOOKUP(A5808,'[1]2019.11'!$A:$D,4,0)</f>
        <v>#REF!</v>
      </c>
      <c r="O5808" s="39" t="e">
        <f>IF(D5808=N5808,0,1)</f>
        <v>#REF!</v>
      </c>
      <c r="P5808" s="39" t="e">
        <f>VLOOKUP(A5808:A5809,'[1]2019.11'!$A:$E,5,0)</f>
        <v>#REF!</v>
      </c>
      <c r="Q5808" s="39" t="e">
        <f>IF(E5808=P5808,0,1)</f>
        <v>#REF!</v>
      </c>
      <c r="R5808" s="39" t="e">
        <f>VLOOKUP(A5808,'[1]2019.11'!$A:$F,6,0)</f>
        <v>#REF!</v>
      </c>
      <c r="S5808" s="39" t="e">
        <f>IF(F5808=R5808,0,1)</f>
        <v>#REF!</v>
      </c>
      <c r="V5808" s="39">
        <v>0</v>
      </c>
      <c r="W5808" s="39">
        <f>IF(G5808=V5808,0,1)</f>
        <v>0</v>
      </c>
      <c r="X5808" s="39" t="str">
        <f>VLOOKUP(A5808,'[1]2019.30'!$A:$B,2,0)</f>
        <v>(七)中医特殊疗法</v>
      </c>
      <c r="Y5808" s="39">
        <f>IF(B5808=X5808,0,1)</f>
        <v>0</v>
      </c>
      <c r="Z5808" s="39">
        <v>0</v>
      </c>
      <c r="AA5808" s="39">
        <f>IF(C5808=Z5808,0,1)</f>
        <v>0</v>
      </c>
      <c r="AB5808" s="39" t="e">
        <f>VLOOKUP(A5808,'[1]2019.30'!$A:$D,4,0)</f>
        <v>#REF!</v>
      </c>
      <c r="AC5808" s="39" t="e">
        <f>IF(D5808=AB5808,0,1)</f>
        <v>#REF!</v>
      </c>
      <c r="AD5808" s="39" t="e">
        <f>VLOOKUP(A5808,'[1]2019.30'!$A:$E,5,0)</f>
        <v>#REF!</v>
      </c>
      <c r="AE5808" s="39" t="e">
        <f>IF(E5808=AD5808,0,1)</f>
        <v>#REF!</v>
      </c>
      <c r="AF5808" s="39" t="e">
        <f>VLOOKUP(A5808,'[1]2019.30'!$A:$F,6,0)</f>
        <v>#REF!</v>
      </c>
      <c r="AG5808" s="39" t="e">
        <f>IF(F5808=AF5808,0,1)</f>
        <v>#REF!</v>
      </c>
      <c r="AH5808" s="39">
        <v>0</v>
      </c>
      <c r="AI5808" s="39">
        <f>IF(G5808=AH5808,0,1)</f>
        <v>0</v>
      </c>
      <c r="AJ5808" s="39" t="e">
        <f>VLOOKUP(A5808,[2]修订!$B:$C,2,0)</f>
        <v>#N/A</v>
      </c>
    </row>
    <row r="5809" s="39" customFormat="1" spans="1:36">
      <c r="A5809" s="55">
        <v>470000001</v>
      </c>
      <c r="B5809" s="52" t="s">
        <v>9545</v>
      </c>
      <c r="C5809" s="52"/>
      <c r="D5809" s="52" t="s">
        <v>6112</v>
      </c>
      <c r="E5809" s="56" t="s">
        <v>3281</v>
      </c>
      <c r="F5809" s="56">
        <v>300</v>
      </c>
      <c r="G5809" s="52"/>
      <c r="H5809" s="47"/>
      <c r="I5809" s="44"/>
      <c r="J5809" s="39" t="e">
        <f>VLOOKUP(A5809,'[1]2019.11'!$A:$B,2,0)</f>
        <v>#N/A</v>
      </c>
      <c r="X5809" s="39" t="e">
        <f>VLOOKUP(A5809,'[1]2019.30'!$A:$B,2,0)</f>
        <v>#N/A</v>
      </c>
      <c r="AJ5809" s="39" t="e">
        <f>VLOOKUP(A5809,[2]修订!$B:$C,2,0)</f>
        <v>#N/A</v>
      </c>
    </row>
    <row r="5810" s="39" customFormat="1" spans="1:36">
      <c r="A5810" s="55">
        <v>470000002</v>
      </c>
      <c r="B5810" s="52" t="s">
        <v>9546</v>
      </c>
      <c r="C5810" s="52"/>
      <c r="D5810" s="52" t="s">
        <v>6112</v>
      </c>
      <c r="E5810" s="56" t="s">
        <v>3281</v>
      </c>
      <c r="F5810" s="56">
        <v>500</v>
      </c>
      <c r="G5810" s="52"/>
      <c r="H5810" s="47"/>
      <c r="I5810" s="44"/>
      <c r="J5810" s="39" t="e">
        <f>VLOOKUP(A5810,'[1]2019.11'!$A:$B,2,0)</f>
        <v>#N/A</v>
      </c>
      <c r="X5810" s="39" t="e">
        <f>VLOOKUP(A5810,'[1]2019.30'!$A:$B,2,0)</f>
        <v>#N/A</v>
      </c>
      <c r="AJ5810" s="39" t="e">
        <f>VLOOKUP(A5810,[2]修订!$B:$C,2,0)</f>
        <v>#N/A</v>
      </c>
    </row>
    <row r="5811" s="39" customFormat="1" spans="1:36">
      <c r="A5811" s="55">
        <v>470000003</v>
      </c>
      <c r="B5811" s="52" t="s">
        <v>9547</v>
      </c>
      <c r="C5811" s="52"/>
      <c r="D5811" s="52" t="s">
        <v>6112</v>
      </c>
      <c r="E5811" s="56" t="s">
        <v>3281</v>
      </c>
      <c r="F5811" s="56">
        <v>500</v>
      </c>
      <c r="G5811" s="52"/>
      <c r="H5811" s="47"/>
      <c r="I5811" s="44"/>
      <c r="J5811" s="39" t="e">
        <f>VLOOKUP(A5811,'[1]2019.11'!$A:$B,2,0)</f>
        <v>#N/A</v>
      </c>
      <c r="X5811" s="39" t="e">
        <f>VLOOKUP(A5811,'[1]2019.30'!$A:$B,2,0)</f>
        <v>#N/A</v>
      </c>
      <c r="AJ5811" s="39" t="e">
        <f>VLOOKUP(A5811,[2]修订!$B:$C,2,0)</f>
        <v>#N/A</v>
      </c>
    </row>
    <row r="5812" s="39" customFormat="1" spans="1:36">
      <c r="A5812" s="55">
        <v>470000004</v>
      </c>
      <c r="B5812" s="52" t="s">
        <v>9548</v>
      </c>
      <c r="C5812" s="52" t="s">
        <v>9549</v>
      </c>
      <c r="D5812" s="52"/>
      <c r="E5812" s="56" t="s">
        <v>3281</v>
      </c>
      <c r="F5812" s="56">
        <v>35</v>
      </c>
      <c r="G5812" s="52"/>
      <c r="H5812" s="47"/>
      <c r="I5812" s="44"/>
      <c r="J5812" s="39" t="e">
        <f>VLOOKUP(A5812,'[1]2019.11'!$A:$B,2,0)</f>
        <v>#N/A</v>
      </c>
      <c r="X5812" s="39" t="e">
        <f>VLOOKUP(A5812,'[1]2019.30'!$A:$B,2,0)</f>
        <v>#N/A</v>
      </c>
      <c r="AJ5812" s="39" t="e">
        <f>VLOOKUP(A5812,[2]修订!$B:$C,2,0)</f>
        <v>#N/A</v>
      </c>
    </row>
    <row r="5813" s="39" customFormat="1" ht="27" spans="1:36">
      <c r="A5813" s="55">
        <v>470000005</v>
      </c>
      <c r="B5813" s="52" t="s">
        <v>9550</v>
      </c>
      <c r="C5813" s="52" t="s">
        <v>9551</v>
      </c>
      <c r="D5813" s="52"/>
      <c r="E5813" s="56" t="s">
        <v>447</v>
      </c>
      <c r="F5813" s="56">
        <v>80</v>
      </c>
      <c r="G5813" s="52"/>
      <c r="H5813" s="47" t="s">
        <v>40</v>
      </c>
      <c r="I5813" s="44"/>
      <c r="J5813" s="39" t="str">
        <f>VLOOKUP(A5813,'[1]2019.11'!$A:$B,2,0)</f>
        <v>小针刀治疗</v>
      </c>
      <c r="K5813" s="39">
        <f>IF(B5813=J5813,0,1)</f>
        <v>0</v>
      </c>
      <c r="L5813" s="39" t="s">
        <v>9551</v>
      </c>
      <c r="M5813" s="39">
        <f>IF(C5813=L5813,0,1)</f>
        <v>0</v>
      </c>
      <c r="N5813" s="39" t="e">
        <f>VLOOKUP(A5813,'[1]2019.11'!$A:$D,4,0)</f>
        <v>#REF!</v>
      </c>
      <c r="O5813" s="39" t="e">
        <f>IF(D5813=N5813,0,1)</f>
        <v>#REF!</v>
      </c>
      <c r="P5813" s="39" t="str">
        <f>VLOOKUP(A5813:A5814,'[1]2019.11'!$A:$E,5,0)</f>
        <v>每个部位</v>
      </c>
      <c r="Q5813" s="39">
        <f>IF(E5813=P5813,0,1)</f>
        <v>0</v>
      </c>
      <c r="R5813" s="39">
        <f>VLOOKUP(A5813,'[1]2019.11'!$A:$F,6,0)</f>
        <v>60</v>
      </c>
      <c r="S5813" s="39">
        <f>IF(F5813=R5813,0,1)</f>
        <v>1</v>
      </c>
      <c r="T5813" s="39">
        <f>VLOOKUP(A5813,'[1]2019.30'!$A:$F,6,0)</f>
        <v>80</v>
      </c>
      <c r="U5813" s="39">
        <f>IF(F5813=T5813,0,1)</f>
        <v>0</v>
      </c>
      <c r="V5813" s="39">
        <v>0</v>
      </c>
      <c r="W5813" s="39">
        <f>IF(G5813=V5813,0,1)</f>
        <v>0</v>
      </c>
      <c r="X5813" s="39" t="str">
        <f>VLOOKUP(A5813,'[1]2019.30'!$A:$B,2,0)</f>
        <v>小针刀治疗</v>
      </c>
      <c r="Y5813" s="39">
        <f>IF(B5813=X5813,0,1)</f>
        <v>0</v>
      </c>
      <c r="Z5813" s="39" t="s">
        <v>9551</v>
      </c>
      <c r="AA5813" s="39">
        <f>IF(C5813=Z5813,0,1)</f>
        <v>0</v>
      </c>
      <c r="AB5813" s="39" t="e">
        <f>VLOOKUP(A5813,'[1]2019.30'!$A:$D,4,0)</f>
        <v>#REF!</v>
      </c>
      <c r="AC5813" s="39" t="e">
        <f>IF(D5813=AB5813,0,1)</f>
        <v>#REF!</v>
      </c>
      <c r="AD5813" s="39" t="str">
        <f>VLOOKUP(A5813,'[1]2019.30'!$A:$E,5,0)</f>
        <v>每个部位</v>
      </c>
      <c r="AE5813" s="39">
        <f>IF(E5813=AD5813,0,1)</f>
        <v>0</v>
      </c>
      <c r="AF5813" s="39">
        <f>VLOOKUP(A5813,'[1]2019.30'!$A:$F,6,0)</f>
        <v>80</v>
      </c>
      <c r="AG5813" s="39">
        <f>IF(F5813=AF5813,0,1)</f>
        <v>0</v>
      </c>
      <c r="AH5813" s="39">
        <v>0</v>
      </c>
      <c r="AI5813" s="39">
        <f>IF(G5813=AH5813,0,1)</f>
        <v>0</v>
      </c>
      <c r="AJ5813" s="39" t="e">
        <f>VLOOKUP(A5813,[2]修订!$B:$C,2,0)</f>
        <v>#N/A</v>
      </c>
    </row>
    <row r="5814" s="39" customFormat="1" spans="1:36">
      <c r="A5814" s="55" t="s">
        <v>9552</v>
      </c>
      <c r="B5814" s="52" t="s">
        <v>9553</v>
      </c>
      <c r="C5814" s="52"/>
      <c r="D5814" s="52"/>
      <c r="E5814" s="56" t="s">
        <v>447</v>
      </c>
      <c r="F5814" s="56">
        <v>90</v>
      </c>
      <c r="G5814" s="52"/>
      <c r="H5814" s="47" t="s">
        <v>68</v>
      </c>
      <c r="I5814" s="44"/>
      <c r="J5814" s="39" t="e">
        <f>VLOOKUP(A5814,'[1]2019.11'!$A:$B,2,0)</f>
        <v>#N/A</v>
      </c>
      <c r="X5814" s="39" t="str">
        <f>VLOOKUP(A5814,'[1]2019.30'!$A:$B,2,0)</f>
        <v>复杂性小针刀治疗</v>
      </c>
      <c r="Y5814" s="39">
        <f>IF(B5814=X5814,0,1)</f>
        <v>0</v>
      </c>
      <c r="Z5814" s="39">
        <v>0</v>
      </c>
      <c r="AA5814" s="39">
        <f>IF(C5814=Z5814,0,1)</f>
        <v>0</v>
      </c>
      <c r="AB5814" s="39" t="e">
        <f>VLOOKUP(A5814,'[1]2019.30'!$A:$D,4,0)</f>
        <v>#REF!</v>
      </c>
      <c r="AC5814" s="39" t="e">
        <f>IF(D5814=AB5814,0,1)</f>
        <v>#REF!</v>
      </c>
      <c r="AD5814" s="39" t="str">
        <f>VLOOKUP(A5814,'[1]2019.30'!$A:$E,5,0)</f>
        <v>每个部位</v>
      </c>
      <c r="AE5814" s="39">
        <f>IF(E5814=AD5814,0,1)</f>
        <v>0</v>
      </c>
      <c r="AF5814" s="39">
        <f>VLOOKUP(A5814,'[1]2019.30'!$A:$F,6,0)</f>
        <v>90</v>
      </c>
      <c r="AG5814" s="39">
        <f>IF(F5814=AF5814,0,1)</f>
        <v>0</v>
      </c>
      <c r="AH5814" s="39">
        <v>0</v>
      </c>
      <c r="AI5814" s="39">
        <f>IF(G5814=AH5814,0,1)</f>
        <v>0</v>
      </c>
      <c r="AJ5814" s="39" t="e">
        <f>VLOOKUP(A5814,[2]修订!$B:$C,2,0)</f>
        <v>#N/A</v>
      </c>
    </row>
    <row r="5815" s="39" customFormat="1" spans="1:36">
      <c r="A5815" s="55">
        <v>470000006</v>
      </c>
      <c r="B5815" s="52" t="s">
        <v>9554</v>
      </c>
      <c r="C5815" s="52" t="s">
        <v>9274</v>
      </c>
      <c r="D5815" s="52" t="s">
        <v>336</v>
      </c>
      <c r="E5815" s="56" t="s">
        <v>28</v>
      </c>
      <c r="F5815" s="56">
        <v>100</v>
      </c>
      <c r="G5815" s="52"/>
      <c r="H5815" s="47"/>
      <c r="I5815" s="44"/>
      <c r="J5815" s="39" t="e">
        <f>VLOOKUP(A5815,'[1]2019.11'!$A:$B,2,0)</f>
        <v>#N/A</v>
      </c>
      <c r="X5815" s="39" t="e">
        <f>VLOOKUP(A5815,'[1]2019.30'!$A:$B,2,0)</f>
        <v>#N/A</v>
      </c>
      <c r="AJ5815" s="39" t="e">
        <f>VLOOKUP(A5815,[2]修订!$B:$C,2,0)</f>
        <v>#N/A</v>
      </c>
    </row>
    <row r="5816" s="39" customFormat="1" ht="27" spans="1:36">
      <c r="A5816" s="55">
        <v>470000007</v>
      </c>
      <c r="B5816" s="52" t="s">
        <v>9555</v>
      </c>
      <c r="C5816" s="52"/>
      <c r="D5816" s="52"/>
      <c r="E5816" s="56" t="s">
        <v>28</v>
      </c>
      <c r="F5816" s="56" t="s">
        <v>48</v>
      </c>
      <c r="G5816" s="52" t="s">
        <v>9556</v>
      </c>
      <c r="H5816" s="47" t="s">
        <v>3406</v>
      </c>
      <c r="I5816" s="44">
        <v>100</v>
      </c>
      <c r="J5816" s="39" t="e">
        <f>VLOOKUP(A5816,'[1]2019.11'!$A:$B,2,0)</f>
        <v>#N/A</v>
      </c>
      <c r="X5816" s="39" t="e">
        <f>VLOOKUP(A5816,'[1]2019.30'!$A:$B,2,0)</f>
        <v>#N/A</v>
      </c>
      <c r="AJ5816" s="39" t="e">
        <f>VLOOKUP(A5816,[2]修订!$B:$C,2,0)</f>
        <v>#N/A</v>
      </c>
    </row>
    <row r="5817" s="39" customFormat="1" spans="1:36">
      <c r="A5817" s="55">
        <v>470000008</v>
      </c>
      <c r="B5817" s="52" t="s">
        <v>9557</v>
      </c>
      <c r="C5817" s="52" t="s">
        <v>9274</v>
      </c>
      <c r="D5817" s="52" t="s">
        <v>336</v>
      </c>
      <c r="E5817" s="56" t="s">
        <v>9492</v>
      </c>
      <c r="F5817" s="56">
        <v>40</v>
      </c>
      <c r="G5817" s="52"/>
      <c r="H5817" s="47"/>
      <c r="I5817" s="44"/>
      <c r="J5817" s="39" t="e">
        <f>VLOOKUP(A5817,'[1]2019.11'!$A:$B,2,0)</f>
        <v>#N/A</v>
      </c>
      <c r="X5817" s="39" t="e">
        <f>VLOOKUP(A5817,'[1]2019.30'!$A:$B,2,0)</f>
        <v>#N/A</v>
      </c>
      <c r="AJ5817" s="39" t="e">
        <f>VLOOKUP(A5817,[2]修订!$B:$C,2,0)</f>
        <v>#N/A</v>
      </c>
    </row>
    <row r="5818" s="39" customFormat="1" spans="1:36">
      <c r="A5818" s="55">
        <v>470000009</v>
      </c>
      <c r="B5818" s="52" t="s">
        <v>9558</v>
      </c>
      <c r="C5818" s="52" t="s">
        <v>9274</v>
      </c>
      <c r="D5818" s="52" t="s">
        <v>336</v>
      </c>
      <c r="E5818" s="56" t="s">
        <v>28</v>
      </c>
      <c r="F5818" s="56">
        <v>20</v>
      </c>
      <c r="G5818" s="52"/>
      <c r="H5818" s="47"/>
      <c r="I5818" s="44"/>
      <c r="J5818" s="39" t="e">
        <f>VLOOKUP(A5818,'[1]2019.11'!$A:$B,2,0)</f>
        <v>#N/A</v>
      </c>
      <c r="X5818" s="39" t="e">
        <f>VLOOKUP(A5818,'[1]2019.30'!$A:$B,2,0)</f>
        <v>#N/A</v>
      </c>
      <c r="AJ5818" s="39" t="e">
        <f>VLOOKUP(A5818,[2]修订!$B:$C,2,0)</f>
        <v>#N/A</v>
      </c>
    </row>
    <row r="5819" s="39" customFormat="1" spans="1:36">
      <c r="A5819" s="55">
        <v>470000010</v>
      </c>
      <c r="B5819" s="52" t="s">
        <v>9559</v>
      </c>
      <c r="C5819" s="52"/>
      <c r="D5819" s="52" t="s">
        <v>336</v>
      </c>
      <c r="E5819" s="56" t="s">
        <v>28</v>
      </c>
      <c r="F5819" s="56">
        <v>36</v>
      </c>
      <c r="G5819" s="52"/>
      <c r="H5819" s="47" t="s">
        <v>35</v>
      </c>
      <c r="I5819" s="44"/>
      <c r="J5819" s="39" t="str">
        <f>VLOOKUP(A5819,'[1]2019.11'!$A:$B,2,0)</f>
        <v>中药硬膏热贴敷治疗</v>
      </c>
      <c r="K5819" s="39">
        <f>IF(B5819=J5819,0,1)</f>
        <v>0</v>
      </c>
      <c r="L5819" s="39">
        <v>0</v>
      </c>
      <c r="M5819" s="39">
        <f>IF(C5819=L5819,0,1)</f>
        <v>0</v>
      </c>
      <c r="N5819" s="39" t="str">
        <f>VLOOKUP(A5819,'[1]2019.11'!$A:$D,4,0)</f>
        <v>药物</v>
      </c>
      <c r="O5819" s="39">
        <f>IF(D5819=N5819,0,1)</f>
        <v>0</v>
      </c>
      <c r="P5819" s="39" t="str">
        <f>VLOOKUP(A5819:A5820,'[1]2019.11'!$A:$E,5,0)</f>
        <v>次</v>
      </c>
      <c r="Q5819" s="39">
        <f>IF(E5819=P5819,0,1)</f>
        <v>0</v>
      </c>
      <c r="R5819" s="39">
        <f>VLOOKUP(A5819,'[1]2019.11'!$A:$F,6,0)</f>
        <v>36</v>
      </c>
      <c r="S5819" s="39">
        <f>IF(F5819=R5819,0,1)</f>
        <v>0</v>
      </c>
      <c r="V5819" s="39">
        <v>0</v>
      </c>
      <c r="W5819" s="39">
        <f>IF(G5819=V5819,0,1)</f>
        <v>0</v>
      </c>
      <c r="X5819" s="39" t="e">
        <f>VLOOKUP(A5819,'[1]2019.30'!$A:$B,2,0)</f>
        <v>#N/A</v>
      </c>
      <c r="AJ5819" s="39" t="e">
        <f>VLOOKUP(A5819,[2]修订!$B:$C,2,0)</f>
        <v>#N/A</v>
      </c>
    </row>
    <row r="5820" s="39" customFormat="1" spans="1:36">
      <c r="A5820" s="55">
        <v>470000011</v>
      </c>
      <c r="B5820" s="52" t="s">
        <v>9560</v>
      </c>
      <c r="C5820" s="52" t="s">
        <v>9274</v>
      </c>
      <c r="D5820" s="52" t="s">
        <v>336</v>
      </c>
      <c r="E5820" s="56" t="s">
        <v>28</v>
      </c>
      <c r="F5820" s="56">
        <v>24</v>
      </c>
      <c r="G5820" s="52"/>
      <c r="H5820" s="47" t="s">
        <v>35</v>
      </c>
      <c r="I5820" s="44"/>
      <c r="J5820" s="39" t="str">
        <f>VLOOKUP(A5820,'[1]2019.11'!$A:$B,2,0)</f>
        <v>中药直肠滴入治疗</v>
      </c>
      <c r="K5820" s="39">
        <f>IF(B5820=J5820,0,1)</f>
        <v>0</v>
      </c>
      <c r="L5820" s="39" t="s">
        <v>9274</v>
      </c>
      <c r="M5820" s="39">
        <f>IF(C5820=L5820,0,1)</f>
        <v>0</v>
      </c>
      <c r="N5820" s="39" t="str">
        <f>VLOOKUP(A5820,'[1]2019.11'!$A:$D,4,0)</f>
        <v>药物</v>
      </c>
      <c r="O5820" s="39">
        <f>IF(D5820=N5820,0,1)</f>
        <v>0</v>
      </c>
      <c r="P5820" s="39" t="str">
        <f>VLOOKUP(A5820:A5821,'[1]2019.11'!$A:$E,5,0)</f>
        <v>次</v>
      </c>
      <c r="Q5820" s="39">
        <f>IF(E5820=P5820,0,1)</f>
        <v>0</v>
      </c>
      <c r="R5820" s="39">
        <f>VLOOKUP(A5820,'[1]2019.11'!$A:$F,6,0)</f>
        <v>24</v>
      </c>
      <c r="S5820" s="39">
        <f>IF(F5820=R5820,0,1)</f>
        <v>0</v>
      </c>
      <c r="V5820" s="39">
        <v>0</v>
      </c>
      <c r="W5820" s="39">
        <f>IF(G5820=V5820,0,1)</f>
        <v>0</v>
      </c>
      <c r="X5820" s="39" t="e">
        <f>VLOOKUP(A5820,'[1]2019.30'!$A:$B,2,0)</f>
        <v>#N/A</v>
      </c>
      <c r="AJ5820" s="39" t="e">
        <f>VLOOKUP(A5820,[2]修订!$B:$C,2,0)</f>
        <v>#N/A</v>
      </c>
    </row>
    <row r="5821" s="39" customFormat="1" spans="1:36">
      <c r="A5821" s="55">
        <v>470000012</v>
      </c>
      <c r="B5821" s="52" t="s">
        <v>9561</v>
      </c>
      <c r="C5821" s="52"/>
      <c r="D5821" s="52"/>
      <c r="E5821" s="56" t="s">
        <v>447</v>
      </c>
      <c r="F5821" s="56">
        <v>33</v>
      </c>
      <c r="G5821" s="52"/>
      <c r="H5821" s="47" t="s">
        <v>96</v>
      </c>
      <c r="I5821" s="44"/>
      <c r="J5821" s="39" t="e">
        <f>VLOOKUP(A5821,'[1]2019.11'!$A:$B,2,0)</f>
        <v>#N/A</v>
      </c>
      <c r="X5821" s="39" t="e">
        <f>VLOOKUP(A5821,'[1]2019.30'!$A:$B,2,0)</f>
        <v>#N/A</v>
      </c>
      <c r="AJ5821" s="39" t="e">
        <f>VLOOKUP(A5821,[2]修订!$B:$C,2,0)</f>
        <v>#N/A</v>
      </c>
    </row>
    <row r="5822" s="39" customFormat="1" spans="1:36">
      <c r="A5822" s="55">
        <v>470000013</v>
      </c>
      <c r="B5822" s="52" t="s">
        <v>9562</v>
      </c>
      <c r="C5822" s="52"/>
      <c r="D5822" s="52"/>
      <c r="E5822" s="56" t="s">
        <v>447</v>
      </c>
      <c r="F5822" s="56">
        <v>12</v>
      </c>
      <c r="G5822" s="52"/>
      <c r="H5822" s="47" t="s">
        <v>96</v>
      </c>
      <c r="I5822" s="44"/>
      <c r="J5822" s="39" t="e">
        <f>VLOOKUP(A5822,'[1]2019.11'!$A:$B,2,0)</f>
        <v>#N/A</v>
      </c>
      <c r="X5822" s="39" t="e">
        <f>VLOOKUP(A5822,'[1]2019.30'!$A:$B,2,0)</f>
        <v>#N/A</v>
      </c>
      <c r="AJ5822" s="39" t="e">
        <f>VLOOKUP(A5822,[2]修订!$B:$C,2,0)</f>
        <v>#N/A</v>
      </c>
    </row>
    <row r="5823" s="39" customFormat="1" ht="27" spans="1:36">
      <c r="A5823" s="55">
        <v>470000014</v>
      </c>
      <c r="B5823" s="52" t="s">
        <v>9563</v>
      </c>
      <c r="C5823" s="52"/>
      <c r="D5823" s="52"/>
      <c r="E5823" s="56" t="s">
        <v>28</v>
      </c>
      <c r="F5823" s="56" t="s">
        <v>48</v>
      </c>
      <c r="G5823" s="52"/>
      <c r="H5823" s="47" t="s">
        <v>3406</v>
      </c>
      <c r="I5823" s="44">
        <v>37</v>
      </c>
      <c r="J5823" s="39" t="e">
        <f>VLOOKUP(A5823,'[1]2019.11'!$A:$B,2,0)</f>
        <v>#N/A</v>
      </c>
      <c r="X5823" s="39" t="e">
        <f>VLOOKUP(A5823,'[1]2019.30'!$A:$B,2,0)</f>
        <v>#N/A</v>
      </c>
      <c r="AJ5823" s="39" t="e">
        <f>VLOOKUP(A5823,[2]修订!$B:$C,2,0)</f>
        <v>#N/A</v>
      </c>
    </row>
    <row r="5824" s="39" customFormat="1" ht="24" spans="1:36">
      <c r="A5824" s="55">
        <v>470000015</v>
      </c>
      <c r="B5824" s="52" t="s">
        <v>9564</v>
      </c>
      <c r="C5824" s="52" t="s">
        <v>9565</v>
      </c>
      <c r="D5824" s="52"/>
      <c r="E5824" s="56" t="s">
        <v>9566</v>
      </c>
      <c r="F5824" s="56">
        <v>200</v>
      </c>
      <c r="G5824" s="52" t="s">
        <v>9567</v>
      </c>
      <c r="H5824" s="47" t="s">
        <v>5</v>
      </c>
      <c r="I5824" s="44"/>
      <c r="J5824" s="39" t="e">
        <f>VLOOKUP(A5824,'[1]2019.11'!$A:$B,2,0)</f>
        <v>#N/A</v>
      </c>
      <c r="X5824" s="39" t="e">
        <f>VLOOKUP(A5824,'[1]2019.30'!$A:$B,2,0)</f>
        <v>#N/A</v>
      </c>
      <c r="AJ5824" s="39" t="e">
        <f>VLOOKUP(A5824,[2]修订!$B:$C,2,0)</f>
        <v>#N/A</v>
      </c>
    </row>
    <row r="5825" s="39" customFormat="1" ht="27" spans="1:36">
      <c r="A5825" s="55">
        <v>470000016</v>
      </c>
      <c r="B5825" s="52" t="s">
        <v>9568</v>
      </c>
      <c r="C5825" s="52"/>
      <c r="D5825" s="52"/>
      <c r="E5825" s="56" t="s">
        <v>28</v>
      </c>
      <c r="F5825" s="56" t="s">
        <v>48</v>
      </c>
      <c r="G5825" s="52"/>
      <c r="H5825" s="47" t="s">
        <v>3406</v>
      </c>
      <c r="I5825" s="44">
        <v>37</v>
      </c>
      <c r="J5825" s="39" t="e">
        <f>VLOOKUP(A5825,'[1]2019.11'!$A:$B,2,0)</f>
        <v>#N/A</v>
      </c>
      <c r="X5825" s="39" t="e">
        <f>VLOOKUP(A5825,'[1]2019.30'!$A:$B,2,0)</f>
        <v>#N/A</v>
      </c>
      <c r="AJ5825" s="39" t="e">
        <f>VLOOKUP(A5825,[2]修订!$B:$C,2,0)</f>
        <v>#N/A</v>
      </c>
    </row>
    <row r="5826" s="39" customFormat="1" ht="54" spans="1:36">
      <c r="A5826" s="55">
        <v>470000017</v>
      </c>
      <c r="B5826" s="52" t="s">
        <v>9569</v>
      </c>
      <c r="C5826" s="52"/>
      <c r="D5826" s="52"/>
      <c r="E5826" s="56" t="s">
        <v>28</v>
      </c>
      <c r="F5826" s="56">
        <v>180</v>
      </c>
      <c r="G5826" s="52"/>
      <c r="H5826" s="47" t="s">
        <v>208</v>
      </c>
      <c r="I5826" s="44"/>
      <c r="J5826" s="39" t="e">
        <f>VLOOKUP(A5826,'[1]2019.11'!$A:$B,2,0)</f>
        <v>#N/A</v>
      </c>
      <c r="X5826" s="39" t="e">
        <f>VLOOKUP(A5826,'[1]2019.30'!$A:$B,2,0)</f>
        <v>#N/A</v>
      </c>
      <c r="AJ5826" s="39" t="e">
        <f>VLOOKUP(A5826,[2]修订!$B:$C,2,0)</f>
        <v>#N/A</v>
      </c>
    </row>
    <row r="5827" s="39" customFormat="1" ht="27" spans="1:36">
      <c r="A5827" s="55">
        <v>470000018</v>
      </c>
      <c r="B5827" s="52" t="s">
        <v>9570</v>
      </c>
      <c r="C5827" s="52"/>
      <c r="D5827" s="52"/>
      <c r="E5827" s="56" t="s">
        <v>28</v>
      </c>
      <c r="F5827" s="56" t="s">
        <v>48</v>
      </c>
      <c r="G5827" s="52"/>
      <c r="H5827" s="47" t="s">
        <v>81</v>
      </c>
      <c r="I5827" s="44"/>
      <c r="J5827" s="39" t="e">
        <f>VLOOKUP(A5827,'[1]2019.11'!$A:$B,2,0)</f>
        <v>#N/A</v>
      </c>
      <c r="X5827" s="39" t="e">
        <f>VLOOKUP(A5827,'[1]2019.30'!$A:$B,2,0)</f>
        <v>#N/A</v>
      </c>
      <c r="AJ5827" s="39" t="e">
        <f>VLOOKUP(A5827,[2]修订!$B:$C,2,0)</f>
        <v>#N/A</v>
      </c>
    </row>
    <row r="5828" s="39" customFormat="1" spans="1:36">
      <c r="A5828" s="55">
        <v>48</v>
      </c>
      <c r="B5828" s="52" t="s">
        <v>9571</v>
      </c>
      <c r="C5828" s="52"/>
      <c r="D5828" s="52"/>
      <c r="E5828" s="56"/>
      <c r="F5828" s="56"/>
      <c r="G5828" s="52"/>
      <c r="H5828" s="47"/>
      <c r="I5828" s="44"/>
      <c r="J5828" s="39" t="str">
        <f>VLOOKUP(A5828,'[1]2019.11'!$A:$B,2,0)</f>
        <v>(八)中医综合</v>
      </c>
      <c r="K5828" s="39">
        <f>IF(B5828=J5828,0,1)</f>
        <v>0</v>
      </c>
      <c r="L5828" s="39">
        <v>0</v>
      </c>
      <c r="M5828" s="39">
        <f>IF(C5828=L5828,0,1)</f>
        <v>0</v>
      </c>
      <c r="N5828" s="39" t="e">
        <f>VLOOKUP(A5828,'[1]2019.11'!$A:$D,4,0)</f>
        <v>#REF!</v>
      </c>
      <c r="O5828" s="39" t="e">
        <f>IF(D5828=N5828,0,1)</f>
        <v>#REF!</v>
      </c>
      <c r="P5828" s="39" t="e">
        <f>VLOOKUP(A5828:A5829,'[1]2019.11'!$A:$E,5,0)</f>
        <v>#REF!</v>
      </c>
      <c r="Q5828" s="39" t="e">
        <f>IF(E5828=P5828,0,1)</f>
        <v>#REF!</v>
      </c>
      <c r="R5828" s="39" t="e">
        <f>VLOOKUP(A5828,'[1]2019.11'!$A:$F,6,0)</f>
        <v>#REF!</v>
      </c>
      <c r="S5828" s="39" t="e">
        <f>IF(F5828=R5828,0,1)</f>
        <v>#REF!</v>
      </c>
      <c r="V5828" s="39">
        <v>0</v>
      </c>
      <c r="W5828" s="39">
        <f>IF(G5828=V5828,0,1)</f>
        <v>0</v>
      </c>
      <c r="X5828" s="39" t="str">
        <f>VLOOKUP(A5828,'[1]2019.30'!$A:$B,2,0)</f>
        <v>(八)中医综合</v>
      </c>
      <c r="Y5828" s="39">
        <f>IF(B5828=X5828,0,1)</f>
        <v>0</v>
      </c>
      <c r="Z5828" s="39">
        <v>0</v>
      </c>
      <c r="AA5828" s="39">
        <f>IF(C5828=Z5828,0,1)</f>
        <v>0</v>
      </c>
      <c r="AB5828" s="39" t="e">
        <f>VLOOKUP(A5828,'[1]2019.30'!$A:$D,4,0)</f>
        <v>#REF!</v>
      </c>
      <c r="AC5828" s="39" t="e">
        <f>IF(D5828=AB5828,0,1)</f>
        <v>#REF!</v>
      </c>
      <c r="AD5828" s="39" t="e">
        <f>VLOOKUP(A5828,'[1]2019.30'!$A:$E,5,0)</f>
        <v>#REF!</v>
      </c>
      <c r="AE5828" s="39" t="e">
        <f>IF(E5828=AD5828,0,1)</f>
        <v>#REF!</v>
      </c>
      <c r="AF5828" s="39" t="e">
        <f>VLOOKUP(A5828,'[1]2019.30'!$A:$F,6,0)</f>
        <v>#REF!</v>
      </c>
      <c r="AG5828" s="39" t="e">
        <f>IF(F5828=AF5828,0,1)</f>
        <v>#REF!</v>
      </c>
      <c r="AH5828" s="39">
        <v>0</v>
      </c>
      <c r="AI5828" s="39">
        <f>IF(G5828=AH5828,0,1)</f>
        <v>0</v>
      </c>
      <c r="AJ5828" s="39" t="e">
        <f>VLOOKUP(A5828,[2]修订!$B:$C,2,0)</f>
        <v>#N/A</v>
      </c>
    </row>
    <row r="5829" s="39" customFormat="1" ht="27" spans="1:36">
      <c r="A5829" s="55">
        <v>480000001</v>
      </c>
      <c r="B5829" s="52" t="s">
        <v>9572</v>
      </c>
      <c r="C5829" s="52"/>
      <c r="D5829" s="52"/>
      <c r="E5829" s="56" t="s">
        <v>28</v>
      </c>
      <c r="F5829" s="56" t="s">
        <v>48</v>
      </c>
      <c r="G5829" s="52"/>
      <c r="H5829" s="47" t="s">
        <v>3406</v>
      </c>
      <c r="I5829" s="44">
        <v>12</v>
      </c>
      <c r="J5829" s="39" t="e">
        <f>VLOOKUP(A5829,'[1]2019.11'!$A:$B,2,0)</f>
        <v>#N/A</v>
      </c>
      <c r="X5829" s="39" t="e">
        <f>VLOOKUP(A5829,'[1]2019.30'!$A:$B,2,0)</f>
        <v>#N/A</v>
      </c>
      <c r="AJ5829" s="39" t="e">
        <f>VLOOKUP(A5829,[2]修订!$B:$C,2,0)</f>
        <v>#N/A</v>
      </c>
    </row>
    <row r="5830" s="39" customFormat="1" ht="40.5" spans="1:46">
      <c r="A5830" s="55">
        <v>480000002</v>
      </c>
      <c r="B5830" s="52" t="s">
        <v>9573</v>
      </c>
      <c r="C5830" s="52"/>
      <c r="D5830" s="52"/>
      <c r="E5830" s="56" t="s">
        <v>28</v>
      </c>
      <c r="F5830" s="56">
        <v>18</v>
      </c>
      <c r="G5830" s="52"/>
      <c r="H5830" s="47" t="s">
        <v>1368</v>
      </c>
      <c r="I5830" s="44"/>
      <c r="J5830" s="39" t="e">
        <f>VLOOKUP(A5830,'[1]2019.11'!$A:$B,2,0)</f>
        <v>#N/A</v>
      </c>
      <c r="X5830" s="39" t="e">
        <f>VLOOKUP(A5830,'[1]2019.30'!$A:$B,2,0)</f>
        <v>#N/A</v>
      </c>
      <c r="AJ5830" s="39" t="str">
        <f>VLOOKUP(A5830,[2]修订!$B:$C,2,0)</f>
        <v>脉图诊断</v>
      </c>
      <c r="AK5830" s="39">
        <f>IF(B5830=AJ5830,0,1)</f>
        <v>0</v>
      </c>
      <c r="AL5830" s="39">
        <v>0</v>
      </c>
      <c r="AM5830" s="39">
        <f>IF(C5830=AL5830,0,1)</f>
        <v>0</v>
      </c>
      <c r="AN5830" s="39">
        <v>0</v>
      </c>
      <c r="AO5830" s="39">
        <f>IF(D5830=AN5830,0,1)</f>
        <v>0</v>
      </c>
      <c r="AP5830" s="39" t="str">
        <f>VLOOKUP(A5830,[2]修订!$B:$F,5,0)</f>
        <v>次</v>
      </c>
      <c r="AQ5830" s="39">
        <f>IF(E5830=AP5830,0,1)</f>
        <v>0</v>
      </c>
      <c r="AR5830" s="39" t="s">
        <v>1629</v>
      </c>
      <c r="AS5830" s="39">
        <f>IF(F5830=AR5830,0,1)</f>
        <v>1</v>
      </c>
      <c r="AT5830" s="39" t="s">
        <v>1630</v>
      </c>
    </row>
    <row r="5831" s="39" customFormat="1" ht="24" spans="1:36">
      <c r="A5831" s="55">
        <v>480000003</v>
      </c>
      <c r="B5831" s="52" t="s">
        <v>9574</v>
      </c>
      <c r="C5831" s="52"/>
      <c r="D5831" s="52"/>
      <c r="E5831" s="56" t="s">
        <v>28</v>
      </c>
      <c r="F5831" s="56" t="s">
        <v>48</v>
      </c>
      <c r="G5831" s="52"/>
      <c r="H5831" s="47" t="s">
        <v>78</v>
      </c>
      <c r="I5831" s="44">
        <v>3</v>
      </c>
      <c r="J5831" s="39" t="e">
        <f>VLOOKUP(A5831,'[1]2019.11'!$A:$B,2,0)</f>
        <v>#N/A</v>
      </c>
      <c r="X5831" s="39" t="e">
        <f>VLOOKUP(A5831,'[1]2019.30'!$A:$B,2,0)</f>
        <v>#N/A</v>
      </c>
      <c r="AJ5831" s="39" t="e">
        <f>VLOOKUP(A5831,[2]修订!$B:$C,2,0)</f>
        <v>#N/A</v>
      </c>
    </row>
    <row r="5832" s="39" customFormat="1" ht="24" spans="1:36">
      <c r="A5832" s="55">
        <v>480000004</v>
      </c>
      <c r="B5832" s="52" t="s">
        <v>9575</v>
      </c>
      <c r="C5832" s="52"/>
      <c r="D5832" s="52"/>
      <c r="E5832" s="56" t="s">
        <v>9576</v>
      </c>
      <c r="F5832" s="56" t="s">
        <v>48</v>
      </c>
      <c r="G5832" s="52"/>
      <c r="H5832" s="47" t="s">
        <v>78</v>
      </c>
      <c r="I5832" s="44">
        <v>3</v>
      </c>
      <c r="J5832" s="39" t="e">
        <f>VLOOKUP(A5832,'[1]2019.11'!$A:$B,2,0)</f>
        <v>#N/A</v>
      </c>
      <c r="X5832" s="39" t="e">
        <f>VLOOKUP(A5832,'[1]2019.30'!$A:$B,2,0)</f>
        <v>#N/A</v>
      </c>
      <c r="AJ5832" s="39" t="e">
        <f>VLOOKUP(A5832,[2]修订!$B:$C,2,0)</f>
        <v>#N/A</v>
      </c>
    </row>
    <row r="5833" s="39" customFormat="1" ht="24" spans="1:36">
      <c r="A5833" s="55" t="s">
        <v>9577</v>
      </c>
      <c r="B5833" s="52" t="s">
        <v>9578</v>
      </c>
      <c r="C5833" s="52"/>
      <c r="D5833" s="52"/>
      <c r="E5833" s="56" t="s">
        <v>9576</v>
      </c>
      <c r="F5833" s="56" t="s">
        <v>48</v>
      </c>
      <c r="G5833" s="52"/>
      <c r="H5833" s="47" t="s">
        <v>1233</v>
      </c>
      <c r="I5833" s="44"/>
      <c r="J5833" s="39" t="e">
        <f>VLOOKUP(A5833,'[1]2019.11'!$A:$B,2,0)</f>
        <v>#N/A</v>
      </c>
      <c r="X5833" s="39" t="e">
        <f>VLOOKUP(A5833,'[1]2019.30'!$A:$B,2,0)</f>
        <v>#N/A</v>
      </c>
      <c r="AJ5833" s="39" t="e">
        <f>VLOOKUP(A5833,[2]修订!$B:$C,2,0)</f>
        <v>#N/A</v>
      </c>
    </row>
    <row r="5834" s="39" customFormat="1" ht="24" spans="1:36">
      <c r="A5834" s="55" t="s">
        <v>9579</v>
      </c>
      <c r="B5834" s="52" t="s">
        <v>9580</v>
      </c>
      <c r="C5834" s="52"/>
      <c r="D5834" s="52"/>
      <c r="E5834" s="56" t="s">
        <v>9576</v>
      </c>
      <c r="F5834" s="56" t="s">
        <v>48</v>
      </c>
      <c r="G5834" s="52"/>
      <c r="H5834" s="47" t="s">
        <v>1233</v>
      </c>
      <c r="I5834" s="44"/>
      <c r="J5834" s="39" t="e">
        <f>VLOOKUP(A5834,'[1]2019.11'!$A:$B,2,0)</f>
        <v>#N/A</v>
      </c>
      <c r="X5834" s="39" t="e">
        <f>VLOOKUP(A5834,'[1]2019.30'!$A:$B,2,0)</f>
        <v>#N/A</v>
      </c>
      <c r="AJ5834" s="39" t="e">
        <f>VLOOKUP(A5834,[2]修订!$B:$C,2,0)</f>
        <v>#N/A</v>
      </c>
    </row>
    <row r="5835" s="39" customFormat="1" ht="51" customHeight="1" spans="1:36">
      <c r="A5835" s="104">
        <v>480000005</v>
      </c>
      <c r="B5835" s="105" t="s">
        <v>9581</v>
      </c>
      <c r="C5835" s="52"/>
      <c r="D5835" s="52"/>
      <c r="E5835" s="56" t="s">
        <v>9576</v>
      </c>
      <c r="F5835" s="106" t="s">
        <v>48</v>
      </c>
      <c r="G5835" s="105"/>
      <c r="H5835" s="107" t="s">
        <v>9582</v>
      </c>
      <c r="I5835" s="108">
        <v>8.5</v>
      </c>
      <c r="J5835" s="39" t="str">
        <f>VLOOKUP(A5835,'[1]2019.11'!$A:$B,2,0)</f>
        <v>煎药机煎药</v>
      </c>
      <c r="K5835" s="39">
        <f>IF(B5835=J5835,0,1)</f>
        <v>0</v>
      </c>
      <c r="L5835" s="39">
        <v>0</v>
      </c>
      <c r="M5835" s="39">
        <f>IF(C5835=L5835,0,1)</f>
        <v>0</v>
      </c>
      <c r="N5835" s="39" t="e">
        <f>VLOOKUP(A5835,'[1]2019.11'!$A:$D,4,0)</f>
        <v>#REF!</v>
      </c>
      <c r="O5835" s="39" t="e">
        <f>IF(D5835=N5835,0,1)</f>
        <v>#REF!</v>
      </c>
      <c r="P5835" s="39" t="str">
        <f>VLOOKUP(A5835:A5836,'[1]2019.11'!$A:$E,5,0)</f>
        <v>付</v>
      </c>
      <c r="Q5835" s="39">
        <f>IF(E5835=P5835,0,1)</f>
        <v>0</v>
      </c>
      <c r="R5835" s="39">
        <f>VLOOKUP(A5835,'[1]2019.11'!$A:$F,6,0)</f>
        <v>3.5</v>
      </c>
      <c r="S5835" s="39">
        <f>IF(F5835=R5835,0,1)</f>
        <v>1</v>
      </c>
      <c r="T5835" s="39" t="e">
        <f>VLOOKUP(A5835,'[1]2019.30'!$A:$F,6,0)</f>
        <v>#N/A</v>
      </c>
      <c r="U5835" s="39" t="e">
        <f>IF(F5835=T5835,0,1)</f>
        <v>#N/A</v>
      </c>
      <c r="V5835" s="39">
        <v>0</v>
      </c>
      <c r="W5835" s="39">
        <f>IF(G5835=V5835,0,1)</f>
        <v>0</v>
      </c>
      <c r="X5835" s="39" t="e">
        <f>VLOOKUP(A5835,'[1]2019.30'!$A:$B,2,0)</f>
        <v>#N/A</v>
      </c>
      <c r="AJ5835" s="39" t="e">
        <f>VLOOKUP(A5835,[2]修订!$B:$C,2,0)</f>
        <v>#N/A</v>
      </c>
    </row>
    <row r="5836" s="39" customFormat="1" spans="1:36">
      <c r="A5836" s="55" t="s">
        <v>9583</v>
      </c>
      <c r="B5836" s="52" t="s">
        <v>9584</v>
      </c>
      <c r="C5836" s="52"/>
      <c r="D5836" s="52"/>
      <c r="E5836" s="56" t="s">
        <v>9576</v>
      </c>
      <c r="F5836" s="56">
        <v>6</v>
      </c>
      <c r="G5836" s="52"/>
      <c r="H5836" s="47"/>
      <c r="I5836" s="44"/>
      <c r="J5836" s="39" t="e">
        <f>VLOOKUP(A5836,'[1]2019.11'!$A:$B,2,0)</f>
        <v>#N/A</v>
      </c>
      <c r="X5836" s="39" t="e">
        <f>VLOOKUP(A5836,'[1]2019.30'!$A:$B,2,0)</f>
        <v>#N/A</v>
      </c>
      <c r="AJ5836" s="39" t="e">
        <f>VLOOKUP(A5836,[2]修订!$B:$C,2,0)</f>
        <v>#N/A</v>
      </c>
    </row>
    <row r="5837" s="39" customFormat="1" ht="27" spans="1:36">
      <c r="A5837" s="55">
        <v>480000006</v>
      </c>
      <c r="B5837" s="52" t="s">
        <v>9585</v>
      </c>
      <c r="C5837" s="52" t="s">
        <v>9586</v>
      </c>
      <c r="D5837" s="52" t="s">
        <v>336</v>
      </c>
      <c r="E5837" s="56" t="s">
        <v>28</v>
      </c>
      <c r="F5837" s="56"/>
      <c r="G5837" s="52"/>
      <c r="H5837" s="47" t="s">
        <v>40</v>
      </c>
      <c r="I5837" s="44"/>
      <c r="J5837" s="39" t="str">
        <f>VLOOKUP(A5837,'[1]2019.11'!$A:$B,2,0)</f>
        <v>中医辩证论治</v>
      </c>
      <c r="K5837" s="39">
        <f>IF(B5837=J5837,0,1)</f>
        <v>0</v>
      </c>
      <c r="L5837" s="39" t="s">
        <v>9586</v>
      </c>
      <c r="M5837" s="39">
        <f>IF(C5837=L5837,0,1)</f>
        <v>0</v>
      </c>
      <c r="N5837" s="39" t="str">
        <f>VLOOKUP(A5837,'[1]2019.11'!$A:$D,4,0)</f>
        <v>药物</v>
      </c>
      <c r="O5837" s="39">
        <f>IF(D5837=N5837,0,1)</f>
        <v>0</v>
      </c>
      <c r="P5837" s="39" t="str">
        <f>VLOOKUP(A5837:A5838,'[1]2019.11'!$A:$E,5,0)</f>
        <v>次</v>
      </c>
      <c r="Q5837" s="39">
        <f>IF(E5837=P5837,0,1)</f>
        <v>0</v>
      </c>
      <c r="R5837" s="39" t="e">
        <f>VLOOKUP(A5837,'[1]2019.11'!$A:$F,6,0)</f>
        <v>#REF!</v>
      </c>
      <c r="S5837" s="39" t="e">
        <f>IF(F5837=R5837,0,1)</f>
        <v>#REF!</v>
      </c>
      <c r="V5837" s="39">
        <v>0</v>
      </c>
      <c r="W5837" s="39">
        <f>IF(G5837=V5837,0,1)</f>
        <v>0</v>
      </c>
      <c r="X5837" s="39" t="str">
        <f>VLOOKUP(A5837,'[1]2019.30'!$A:$B,2,0)</f>
        <v>中医辩证论治</v>
      </c>
      <c r="Y5837" s="39">
        <f t="shared" ref="Y5837:Y5840" si="1297">IF(B5837=X5837,0,1)</f>
        <v>0</v>
      </c>
      <c r="Z5837" s="39" t="s">
        <v>9586</v>
      </c>
      <c r="AA5837" s="39">
        <f t="shared" ref="AA5837:AA5840" si="1298">IF(C5837=Z5837,0,1)</f>
        <v>0</v>
      </c>
      <c r="AB5837" s="39" t="str">
        <f>VLOOKUP(A5837,'[1]2019.30'!$A:$D,4,0)</f>
        <v>药物</v>
      </c>
      <c r="AC5837" s="39">
        <f t="shared" ref="AC5837:AC5840" si="1299">IF(D5837=AB5837,0,1)</f>
        <v>0</v>
      </c>
      <c r="AD5837" s="39" t="str">
        <f>VLOOKUP(A5837,'[1]2019.30'!$A:$E,5,0)</f>
        <v>次</v>
      </c>
      <c r="AE5837" s="39">
        <f t="shared" ref="AE5837:AE5840" si="1300">IF(E5837=AD5837,0,1)</f>
        <v>0</v>
      </c>
      <c r="AF5837" s="39" t="e">
        <f>VLOOKUP(A5837,'[1]2019.30'!$A:$F,6,0)</f>
        <v>#REF!</v>
      </c>
      <c r="AG5837" s="39" t="e">
        <f t="shared" ref="AG5837:AG5840" si="1301">IF(F5837=AF5837,0,1)</f>
        <v>#REF!</v>
      </c>
      <c r="AH5837" s="39">
        <v>0</v>
      </c>
      <c r="AI5837" s="39">
        <f>IF(G5837=AH5837,0,1)</f>
        <v>0</v>
      </c>
      <c r="AJ5837" s="39" t="e">
        <f>VLOOKUP(A5837,[2]修订!$B:$C,2,0)</f>
        <v>#N/A</v>
      </c>
    </row>
    <row r="5838" s="39" customFormat="1" ht="27" spans="1:36">
      <c r="A5838" s="55" t="s">
        <v>9587</v>
      </c>
      <c r="B5838" s="52" t="s">
        <v>9588</v>
      </c>
      <c r="C5838" s="52"/>
      <c r="D5838" s="52"/>
      <c r="E5838" s="56" t="s">
        <v>28</v>
      </c>
      <c r="F5838" s="56">
        <v>9</v>
      </c>
      <c r="G5838" s="52"/>
      <c r="H5838" s="47" t="s">
        <v>40</v>
      </c>
      <c r="I5838" s="44"/>
      <c r="J5838" s="39" t="str">
        <f>VLOOKUP(A5838,'[1]2019.11'!$A:$B,2,0)</f>
        <v>普通医师</v>
      </c>
      <c r="K5838" s="39">
        <f>IF(B5838=J5838,0,1)</f>
        <v>0</v>
      </c>
      <c r="L5838" s="39">
        <v>0</v>
      </c>
      <c r="M5838" s="39">
        <f>IF(C5838=L5838,0,1)</f>
        <v>0</v>
      </c>
      <c r="N5838" s="39" t="e">
        <f>VLOOKUP(A5838,'[1]2019.11'!$A:$D,4,0)</f>
        <v>#REF!</v>
      </c>
      <c r="O5838" s="39" t="e">
        <f>IF(D5838=N5838,0,1)</f>
        <v>#REF!</v>
      </c>
      <c r="P5838" s="39" t="str">
        <f>VLOOKUP(A5838:A5839,'[1]2019.11'!$A:$E,5,0)</f>
        <v>次</v>
      </c>
      <c r="Q5838" s="39">
        <f>IF(E5838=P5838,0,1)</f>
        <v>0</v>
      </c>
      <c r="R5838" s="39">
        <f>VLOOKUP(A5838,'[1]2019.11'!$A:$F,6,0)</f>
        <v>8</v>
      </c>
      <c r="S5838" s="39">
        <f>IF(F5838=R5838,0,1)</f>
        <v>1</v>
      </c>
      <c r="T5838" s="39">
        <f>VLOOKUP(A5838,'[1]2019.30'!$A:$F,6,0)</f>
        <v>9</v>
      </c>
      <c r="U5838" s="39">
        <f>IF(F5838=T5838,0,1)</f>
        <v>0</v>
      </c>
      <c r="V5838" s="39">
        <v>0</v>
      </c>
      <c r="W5838" s="39">
        <f>IF(G5838=V5838,0,1)</f>
        <v>0</v>
      </c>
      <c r="X5838" s="39" t="str">
        <f>VLOOKUP(A5838,'[1]2019.30'!$A:$B,2,0)</f>
        <v>普通医师</v>
      </c>
      <c r="Y5838" s="39">
        <f t="shared" si="1297"/>
        <v>0</v>
      </c>
      <c r="Z5838" s="39">
        <v>0</v>
      </c>
      <c r="AA5838" s="39">
        <f t="shared" si="1298"/>
        <v>0</v>
      </c>
      <c r="AB5838" s="39" t="e">
        <f>VLOOKUP(A5838,'[1]2019.30'!$A:$D,4,0)</f>
        <v>#REF!</v>
      </c>
      <c r="AC5838" s="39" t="e">
        <f t="shared" si="1299"/>
        <v>#REF!</v>
      </c>
      <c r="AD5838" s="39" t="str">
        <f>VLOOKUP(A5838,'[1]2019.30'!$A:$E,5,0)</f>
        <v>次</v>
      </c>
      <c r="AE5838" s="39">
        <f t="shared" si="1300"/>
        <v>0</v>
      </c>
      <c r="AF5838" s="39">
        <f>VLOOKUP(A5838,'[1]2019.30'!$A:$F,6,0)</f>
        <v>9</v>
      </c>
      <c r="AG5838" s="39">
        <f t="shared" si="1301"/>
        <v>0</v>
      </c>
      <c r="AH5838" s="39">
        <v>0</v>
      </c>
      <c r="AI5838" s="39">
        <f>IF(G5838=AH5838,0,1)</f>
        <v>0</v>
      </c>
      <c r="AJ5838" s="39" t="e">
        <f>VLOOKUP(A5838,[2]修订!$B:$C,2,0)</f>
        <v>#N/A</v>
      </c>
    </row>
    <row r="5839" s="39" customFormat="1" ht="27" spans="1:36">
      <c r="A5839" s="55" t="s">
        <v>9589</v>
      </c>
      <c r="B5839" s="52" t="s">
        <v>42</v>
      </c>
      <c r="C5839" s="52"/>
      <c r="D5839" s="52"/>
      <c r="E5839" s="56" t="s">
        <v>28</v>
      </c>
      <c r="F5839" s="56">
        <v>20</v>
      </c>
      <c r="G5839" s="52"/>
      <c r="H5839" s="47" t="s">
        <v>40</v>
      </c>
      <c r="I5839" s="44"/>
      <c r="J5839" s="39" t="str">
        <f>VLOOKUP(A5839,'[1]2019.11'!$A:$B,2,0)</f>
        <v>副主任医师</v>
      </c>
      <c r="K5839" s="39">
        <f>IF(B5839=J5839,0,1)</f>
        <v>0</v>
      </c>
      <c r="L5839" s="39">
        <v>0</v>
      </c>
      <c r="M5839" s="39">
        <f>IF(C5839=L5839,0,1)</f>
        <v>0</v>
      </c>
      <c r="N5839" s="39" t="e">
        <f>VLOOKUP(A5839,'[1]2019.11'!$A:$D,4,0)</f>
        <v>#REF!</v>
      </c>
      <c r="O5839" s="39" t="e">
        <f>IF(D5839=N5839,0,1)</f>
        <v>#REF!</v>
      </c>
      <c r="P5839" s="39" t="str">
        <f>VLOOKUP(A5839:A5840,'[1]2019.11'!$A:$E,5,0)</f>
        <v>次</v>
      </c>
      <c r="Q5839" s="39">
        <f>IF(E5839=P5839,0,1)</f>
        <v>0</v>
      </c>
      <c r="R5839" s="39">
        <f>VLOOKUP(A5839,'[1]2019.11'!$A:$F,6,0)</f>
        <v>18</v>
      </c>
      <c r="S5839" s="39">
        <f>IF(F5839=R5839,0,1)</f>
        <v>1</v>
      </c>
      <c r="T5839" s="39">
        <f>VLOOKUP(A5839,'[1]2019.30'!$A:$F,6,0)</f>
        <v>20</v>
      </c>
      <c r="U5839" s="39">
        <f>IF(F5839=T5839,0,1)</f>
        <v>0</v>
      </c>
      <c r="V5839" s="39">
        <v>0</v>
      </c>
      <c r="W5839" s="39">
        <f>IF(G5839=V5839,0,1)</f>
        <v>0</v>
      </c>
      <c r="X5839" s="39" t="str">
        <f>VLOOKUP(A5839,'[1]2019.30'!$A:$B,2,0)</f>
        <v>副主任医师</v>
      </c>
      <c r="Y5839" s="39">
        <f t="shared" si="1297"/>
        <v>0</v>
      </c>
      <c r="Z5839" s="39">
        <v>0</v>
      </c>
      <c r="AA5839" s="39">
        <f t="shared" si="1298"/>
        <v>0</v>
      </c>
      <c r="AB5839" s="39" t="e">
        <f>VLOOKUP(A5839,'[1]2019.30'!$A:$D,4,0)</f>
        <v>#REF!</v>
      </c>
      <c r="AC5839" s="39" t="e">
        <f t="shared" si="1299"/>
        <v>#REF!</v>
      </c>
      <c r="AD5839" s="39" t="str">
        <f>VLOOKUP(A5839,'[1]2019.30'!$A:$E,5,0)</f>
        <v>次</v>
      </c>
      <c r="AE5839" s="39">
        <f t="shared" si="1300"/>
        <v>0</v>
      </c>
      <c r="AF5839" s="39">
        <f>VLOOKUP(A5839,'[1]2019.30'!$A:$F,6,0)</f>
        <v>20</v>
      </c>
      <c r="AG5839" s="39">
        <f t="shared" si="1301"/>
        <v>0</v>
      </c>
      <c r="AH5839" s="39">
        <v>0</v>
      </c>
      <c r="AI5839" s="39">
        <f>IF(G5839=AH5839,0,1)</f>
        <v>0</v>
      </c>
      <c r="AJ5839" s="39" t="e">
        <f>VLOOKUP(A5839,[2]修订!$B:$C,2,0)</f>
        <v>#N/A</v>
      </c>
    </row>
    <row r="5840" s="39" customFormat="1" ht="27" spans="1:36">
      <c r="A5840" s="55" t="s">
        <v>9590</v>
      </c>
      <c r="B5840" s="52" t="s">
        <v>44</v>
      </c>
      <c r="C5840" s="52"/>
      <c r="D5840" s="52"/>
      <c r="E5840" s="56" t="s">
        <v>28</v>
      </c>
      <c r="F5840" s="56">
        <v>25</v>
      </c>
      <c r="G5840" s="52"/>
      <c r="H5840" s="47" t="s">
        <v>40</v>
      </c>
      <c r="I5840" s="44"/>
      <c r="J5840" s="39" t="str">
        <f>VLOOKUP(A5840,'[1]2019.11'!$A:$B,2,0)</f>
        <v>主任医师</v>
      </c>
      <c r="K5840" s="39">
        <f>IF(B5840=J5840,0,1)</f>
        <v>0</v>
      </c>
      <c r="L5840" s="39">
        <v>0</v>
      </c>
      <c r="M5840" s="39">
        <f>IF(C5840=L5840,0,1)</f>
        <v>0</v>
      </c>
      <c r="N5840" s="39" t="e">
        <f>VLOOKUP(A5840,'[1]2019.11'!$A:$D,4,0)</f>
        <v>#REF!</v>
      </c>
      <c r="O5840" s="39" t="e">
        <f>IF(D5840=N5840,0,1)</f>
        <v>#REF!</v>
      </c>
      <c r="P5840" s="39" t="str">
        <f>VLOOKUP(A5840:A5841,'[1]2019.11'!$A:$E,5,0)</f>
        <v>次</v>
      </c>
      <c r="Q5840" s="39">
        <f>IF(E5840=P5840,0,1)</f>
        <v>0</v>
      </c>
      <c r="R5840" s="39">
        <f>VLOOKUP(A5840,'[1]2019.11'!$A:$F,6,0)</f>
        <v>23</v>
      </c>
      <c r="S5840" s="39">
        <f>IF(F5840=R5840,0,1)</f>
        <v>1</v>
      </c>
      <c r="T5840" s="39">
        <f>VLOOKUP(A5840,'[1]2019.30'!$A:$F,6,0)</f>
        <v>25</v>
      </c>
      <c r="U5840" s="39">
        <f>IF(F5840=T5840,0,1)</f>
        <v>0</v>
      </c>
      <c r="V5840" s="39">
        <v>0</v>
      </c>
      <c r="W5840" s="39">
        <f>IF(G5840=V5840,0,1)</f>
        <v>0</v>
      </c>
      <c r="X5840" s="39" t="str">
        <f>VLOOKUP(A5840,'[1]2019.30'!$A:$B,2,0)</f>
        <v>主任医师</v>
      </c>
      <c r="Y5840" s="39">
        <f t="shared" si="1297"/>
        <v>0</v>
      </c>
      <c r="Z5840" s="39">
        <v>0</v>
      </c>
      <c r="AA5840" s="39">
        <f t="shared" si="1298"/>
        <v>0</v>
      </c>
      <c r="AB5840" s="39" t="e">
        <f>VLOOKUP(A5840,'[1]2019.30'!$A:$D,4,0)</f>
        <v>#REF!</v>
      </c>
      <c r="AC5840" s="39" t="e">
        <f t="shared" si="1299"/>
        <v>#REF!</v>
      </c>
      <c r="AD5840" s="39" t="str">
        <f>VLOOKUP(A5840,'[1]2019.30'!$A:$E,5,0)</f>
        <v>次</v>
      </c>
      <c r="AE5840" s="39">
        <f t="shared" si="1300"/>
        <v>0</v>
      </c>
      <c r="AF5840" s="39">
        <f>VLOOKUP(A5840,'[1]2019.30'!$A:$F,6,0)</f>
        <v>25</v>
      </c>
      <c r="AG5840" s="39">
        <f t="shared" si="1301"/>
        <v>0</v>
      </c>
      <c r="AH5840" s="39">
        <v>0</v>
      </c>
      <c r="AI5840" s="39">
        <f>IF(G5840=AH5840,0,1)</f>
        <v>0</v>
      </c>
      <c r="AJ5840" s="39" t="e">
        <f>VLOOKUP(A5840,[2]修订!$B:$C,2,0)</f>
        <v>#N/A</v>
      </c>
    </row>
    <row r="5841" s="39" customFormat="1" ht="54" spans="1:36">
      <c r="A5841" s="55">
        <v>480000007</v>
      </c>
      <c r="B5841" s="52" t="s">
        <v>9591</v>
      </c>
      <c r="C5841" s="52"/>
      <c r="D5841" s="52"/>
      <c r="E5841" s="56" t="s">
        <v>28</v>
      </c>
      <c r="F5841" s="56">
        <v>50</v>
      </c>
      <c r="G5841" s="52"/>
      <c r="H5841" s="47" t="s">
        <v>208</v>
      </c>
      <c r="I5841" s="44"/>
      <c r="J5841" s="39" t="e">
        <f>VLOOKUP(A5841,'[1]2019.11'!$A:$B,2,0)</f>
        <v>#N/A</v>
      </c>
      <c r="X5841" s="39" t="e">
        <f>VLOOKUP(A5841,'[1]2019.30'!$A:$B,2,0)</f>
        <v>#N/A</v>
      </c>
      <c r="AJ5841" s="39" t="e">
        <f>VLOOKUP(A5841,[2]修订!$B:$C,2,0)</f>
        <v>#N/A</v>
      </c>
    </row>
    <row r="5842" s="39" customFormat="1" ht="48" spans="1:36">
      <c r="A5842" s="55">
        <v>480000008</v>
      </c>
      <c r="B5842" s="52" t="s">
        <v>9592</v>
      </c>
      <c r="C5842" s="52" t="s">
        <v>9593</v>
      </c>
      <c r="D5842" s="52"/>
      <c r="E5842" s="56" t="s">
        <v>28</v>
      </c>
      <c r="F5842" s="56" t="s">
        <v>48</v>
      </c>
      <c r="G5842" s="52"/>
      <c r="H5842" s="57" t="s">
        <v>159</v>
      </c>
      <c r="J5842" s="39" t="e">
        <f>VLOOKUP(A5842,'[1]2019.11'!$A:$B,2,0)</f>
        <v>#N/A</v>
      </c>
      <c r="X5842" s="39" t="e">
        <f>VLOOKUP(A5842,'[1]2019.30'!$A:$B,2,0)</f>
        <v>#N/A</v>
      </c>
      <c r="AJ5842" s="39" t="e">
        <f>VLOOKUP(A5842,[2]修订!$B:$C,2,0)</f>
        <v>#N/A</v>
      </c>
    </row>
    <row r="5843" s="39" customFormat="1" ht="96" spans="1:36">
      <c r="A5843" s="55" t="s">
        <v>9594</v>
      </c>
      <c r="B5843" s="52" t="s">
        <v>9595</v>
      </c>
      <c r="C5843" s="52" t="s">
        <v>9596</v>
      </c>
      <c r="D5843" s="52"/>
      <c r="E5843" s="56" t="s">
        <v>9597</v>
      </c>
      <c r="F5843" s="56">
        <v>0.8</v>
      </c>
      <c r="G5843" s="52" t="s">
        <v>9598</v>
      </c>
      <c r="H5843" s="47" t="s">
        <v>35</v>
      </c>
      <c r="I5843" s="44"/>
      <c r="J5843" s="39" t="str">
        <f>VLOOKUP(A5843,'[1]2019.11'!$A:$B,2,0)</f>
        <v>中药普通饮片调配</v>
      </c>
      <c r="K5843" s="39">
        <f>IF(B5843=J5843,0,1)</f>
        <v>0</v>
      </c>
      <c r="L5843" s="39" t="s">
        <v>9596</v>
      </c>
      <c r="M5843" s="39">
        <f>IF(C5843=L5843,0,1)</f>
        <v>0</v>
      </c>
      <c r="N5843" s="39" t="e">
        <f>VLOOKUP(A5843,'[1]2019.11'!$A:$D,4,0)</f>
        <v>#REF!</v>
      </c>
      <c r="O5843" s="39" t="e">
        <f>IF(D5843=N5843,0,1)</f>
        <v>#REF!</v>
      </c>
      <c r="P5843" s="39" t="str">
        <f>VLOOKUP(A5843:A5844,'[1]2019.11'!$A:$E,5,0)</f>
        <v>剂</v>
      </c>
      <c r="Q5843" s="39">
        <f>IF(E5843=P5843,0,1)</f>
        <v>0</v>
      </c>
      <c r="R5843" s="39">
        <f>VLOOKUP(A5843,'[1]2019.11'!$A:$F,6,0)</f>
        <v>0.8</v>
      </c>
      <c r="S5843" s="39">
        <f>IF(F5843=R5843,0,1)</f>
        <v>0</v>
      </c>
      <c r="V5843" s="39" t="s">
        <v>9598</v>
      </c>
      <c r="W5843" s="39">
        <f>IF(G5843=V5843,0,1)</f>
        <v>0</v>
      </c>
      <c r="X5843" s="39" t="e">
        <f>VLOOKUP(A5843,'[1]2019.30'!$A:$B,2,0)</f>
        <v>#N/A</v>
      </c>
      <c r="AJ5843" s="39" t="e">
        <f>VLOOKUP(A5843,[2]修订!$B:$C,2,0)</f>
        <v>#N/A</v>
      </c>
    </row>
    <row r="5844" s="39" customFormat="1" ht="24" spans="1:36">
      <c r="A5844" s="55" t="s">
        <v>9599</v>
      </c>
      <c r="B5844" s="52" t="s">
        <v>9600</v>
      </c>
      <c r="C5844" s="52"/>
      <c r="D5844" s="52"/>
      <c r="E5844" s="56" t="s">
        <v>3000</v>
      </c>
      <c r="F5844" s="56">
        <v>80</v>
      </c>
      <c r="G5844" s="52"/>
      <c r="H5844" s="47" t="s">
        <v>9601</v>
      </c>
      <c r="I5844" s="44"/>
      <c r="J5844" s="39" t="e">
        <f>VLOOKUP(A5844,'[1]2019.11'!$A:$B,2,0)</f>
        <v>#N/A</v>
      </c>
      <c r="X5844" s="39" t="e">
        <f>VLOOKUP(A5844,'[1]2019.30'!$A:$B,2,0)</f>
        <v>#N/A</v>
      </c>
      <c r="AJ5844" s="39" t="e">
        <f>VLOOKUP(A5844,[2]修订!$B:$C,2,0)</f>
        <v>#N/A</v>
      </c>
    </row>
    <row r="5845" s="39" customFormat="1" spans="1:36">
      <c r="A5845" s="55" t="s">
        <v>9602</v>
      </c>
      <c r="B5845" s="52" t="s">
        <v>9603</v>
      </c>
      <c r="C5845" s="52"/>
      <c r="D5845" s="52"/>
      <c r="E5845" s="56" t="s">
        <v>28</v>
      </c>
      <c r="F5845" s="56">
        <v>270</v>
      </c>
      <c r="G5845" s="52"/>
      <c r="H5845" s="47" t="s">
        <v>9601</v>
      </c>
      <c r="I5845" s="44"/>
      <c r="J5845" s="39" t="e">
        <f>VLOOKUP(A5845,'[1]2019.11'!$A:$B,2,0)</f>
        <v>#N/A</v>
      </c>
      <c r="X5845" s="39" t="e">
        <f>VLOOKUP(A5845,'[1]2019.30'!$A:$B,2,0)</f>
        <v>#N/A</v>
      </c>
      <c r="AJ5845" s="39" t="e">
        <f>VLOOKUP(A5845,[2]修订!$B:$C,2,0)</f>
        <v>#N/A</v>
      </c>
    </row>
    <row r="5846" s="39" customFormat="1" spans="1:36">
      <c r="A5846" s="55" t="s">
        <v>9604</v>
      </c>
      <c r="B5846" s="52" t="s">
        <v>1432</v>
      </c>
      <c r="C5846" s="52"/>
      <c r="D5846" s="52"/>
      <c r="E5846" s="56" t="s">
        <v>1063</v>
      </c>
      <c r="F5846" s="56">
        <v>36</v>
      </c>
      <c r="G5846" s="52"/>
      <c r="H5846" s="47" t="s">
        <v>9601</v>
      </c>
      <c r="I5846" s="44"/>
      <c r="J5846" s="39" t="e">
        <f>VLOOKUP(A5846,'[1]2019.11'!$A:$B,2,0)</f>
        <v>#N/A</v>
      </c>
      <c r="X5846" s="39" t="e">
        <f>VLOOKUP(A5846,'[1]2019.30'!$A:$B,2,0)</f>
        <v>#N/A</v>
      </c>
      <c r="AJ5846" s="39" t="e">
        <f>VLOOKUP(A5846,[2]修订!$B:$C,2,0)</f>
        <v>#N/A</v>
      </c>
    </row>
    <row r="5847" s="39" customFormat="1" spans="1:36">
      <c r="A5847" s="55" t="s">
        <v>9605</v>
      </c>
      <c r="B5847" s="52" t="s">
        <v>9606</v>
      </c>
      <c r="C5847" s="52"/>
      <c r="D5847" s="52"/>
      <c r="E5847" s="56" t="s">
        <v>1063</v>
      </c>
      <c r="F5847" s="56">
        <v>36</v>
      </c>
      <c r="G5847" s="52"/>
      <c r="H5847" s="47" t="s">
        <v>9601</v>
      </c>
      <c r="I5847" s="44"/>
      <c r="J5847" s="39" t="e">
        <f>VLOOKUP(A5847,'[1]2019.11'!$A:$B,2,0)</f>
        <v>#N/A</v>
      </c>
      <c r="X5847" s="39" t="e">
        <f>VLOOKUP(A5847,'[1]2019.30'!$A:$B,2,0)</f>
        <v>#N/A</v>
      </c>
      <c r="AJ5847" s="39" t="e">
        <f>VLOOKUP(A5847,[2]修订!$B:$C,2,0)</f>
        <v>#N/A</v>
      </c>
    </row>
    <row r="5848" s="39" customFormat="1" spans="1:36">
      <c r="A5848" s="55" t="s">
        <v>9607</v>
      </c>
      <c r="B5848" s="52" t="s">
        <v>9608</v>
      </c>
      <c r="C5848" s="52"/>
      <c r="D5848" s="52"/>
      <c r="E5848" s="56" t="s">
        <v>1063</v>
      </c>
      <c r="F5848" s="56">
        <v>45</v>
      </c>
      <c r="G5848" s="52"/>
      <c r="H5848" s="47" t="s">
        <v>9601</v>
      </c>
      <c r="I5848" s="44"/>
      <c r="J5848" s="39" t="e">
        <f>VLOOKUP(A5848,'[1]2019.11'!$A:$B,2,0)</f>
        <v>#N/A</v>
      </c>
      <c r="X5848" s="39" t="e">
        <f>VLOOKUP(A5848,'[1]2019.30'!$A:$B,2,0)</f>
        <v>#N/A</v>
      </c>
      <c r="AJ5848" s="39" t="e">
        <f>VLOOKUP(A5848,[2]修订!$B:$C,2,0)</f>
        <v>#N/A</v>
      </c>
    </row>
    <row r="5849" s="39" customFormat="1" spans="1:36">
      <c r="A5849" s="55" t="s">
        <v>9609</v>
      </c>
      <c r="B5849" s="52" t="s">
        <v>9610</v>
      </c>
      <c r="C5849" s="52"/>
      <c r="D5849" s="52"/>
      <c r="E5849" s="56" t="s">
        <v>1063</v>
      </c>
      <c r="F5849" s="56">
        <v>14</v>
      </c>
      <c r="G5849" s="52"/>
      <c r="H5849" s="47" t="s">
        <v>9601</v>
      </c>
      <c r="I5849" s="44"/>
      <c r="J5849" s="39" t="e">
        <f>VLOOKUP(A5849,'[1]2019.11'!$A:$B,2,0)</f>
        <v>#N/A</v>
      </c>
      <c r="X5849" s="39" t="e">
        <f>VLOOKUP(A5849,'[1]2019.30'!$A:$B,2,0)</f>
        <v>#N/A</v>
      </c>
      <c r="AJ5849" s="39" t="e">
        <f>VLOOKUP(A5849,[2]修订!$B:$C,2,0)</f>
        <v>#N/A</v>
      </c>
    </row>
    <row r="5850" s="39" customFormat="1" spans="1:36">
      <c r="A5850" s="55" t="s">
        <v>9611</v>
      </c>
      <c r="B5850" s="52" t="s">
        <v>9612</v>
      </c>
      <c r="C5850" s="52"/>
      <c r="D5850" s="52"/>
      <c r="E5850" s="56" t="s">
        <v>1063</v>
      </c>
      <c r="F5850" s="56">
        <v>9</v>
      </c>
      <c r="G5850" s="52"/>
      <c r="H5850" s="47" t="s">
        <v>9601</v>
      </c>
      <c r="I5850" s="44"/>
      <c r="J5850" s="39" t="e">
        <f>VLOOKUP(A5850,'[1]2019.11'!$A:$B,2,0)</f>
        <v>#N/A</v>
      </c>
      <c r="X5850" s="39" t="e">
        <f>VLOOKUP(A5850,'[1]2019.30'!$A:$B,2,0)</f>
        <v>#N/A</v>
      </c>
      <c r="AJ5850" s="39" t="e">
        <f>VLOOKUP(A5850,[2]修订!$B:$C,2,0)</f>
        <v>#N/A</v>
      </c>
    </row>
    <row r="5851" s="39" customFormat="1" spans="1:36">
      <c r="A5851" s="55" t="s">
        <v>9613</v>
      </c>
      <c r="B5851" s="52" t="s">
        <v>9614</v>
      </c>
      <c r="C5851" s="52"/>
      <c r="D5851" s="52"/>
      <c r="E5851" s="56" t="s">
        <v>1063</v>
      </c>
      <c r="F5851" s="56">
        <v>27</v>
      </c>
      <c r="G5851" s="52"/>
      <c r="H5851" s="47" t="s">
        <v>9601</v>
      </c>
      <c r="I5851" s="44"/>
      <c r="J5851" s="39" t="e">
        <f>VLOOKUP(A5851,'[1]2019.11'!$A:$B,2,0)</f>
        <v>#N/A</v>
      </c>
      <c r="X5851" s="39" t="e">
        <f>VLOOKUP(A5851,'[1]2019.30'!$A:$B,2,0)</f>
        <v>#N/A</v>
      </c>
      <c r="AJ5851" s="39" t="e">
        <f>VLOOKUP(A5851,[2]修订!$B:$C,2,0)</f>
        <v>#N/A</v>
      </c>
    </row>
    <row r="5852" s="39" customFormat="1" spans="1:36">
      <c r="A5852" s="55" t="s">
        <v>9615</v>
      </c>
      <c r="B5852" s="52" t="s">
        <v>9616</v>
      </c>
      <c r="C5852" s="52"/>
      <c r="D5852" s="52"/>
      <c r="E5852" s="56" t="s">
        <v>1063</v>
      </c>
      <c r="F5852" s="56">
        <v>378</v>
      </c>
      <c r="G5852" s="52"/>
      <c r="H5852" s="47" t="s">
        <v>9601</v>
      </c>
      <c r="I5852" s="44"/>
      <c r="J5852" s="39" t="e">
        <f>VLOOKUP(A5852,'[1]2019.11'!$A:$B,2,0)</f>
        <v>#N/A</v>
      </c>
      <c r="X5852" s="39" t="e">
        <f>VLOOKUP(A5852,'[1]2019.30'!$A:$B,2,0)</f>
        <v>#N/A</v>
      </c>
      <c r="AJ5852" s="39" t="e">
        <f>VLOOKUP(A5852,[2]修订!$B:$C,2,0)</f>
        <v>#N/A</v>
      </c>
    </row>
    <row r="5853" s="39" customFormat="1" spans="1:36">
      <c r="A5853" s="55" t="s">
        <v>9617</v>
      </c>
      <c r="B5853" s="52" t="s">
        <v>9618</v>
      </c>
      <c r="C5853" s="52"/>
      <c r="D5853" s="52"/>
      <c r="E5853" s="56" t="s">
        <v>1063</v>
      </c>
      <c r="F5853" s="56">
        <v>216</v>
      </c>
      <c r="G5853" s="52"/>
      <c r="H5853" s="47" t="s">
        <v>9601</v>
      </c>
      <c r="I5853" s="44"/>
      <c r="J5853" s="39" t="e">
        <f>VLOOKUP(A5853,'[1]2019.11'!$A:$B,2,0)</f>
        <v>#N/A</v>
      </c>
      <c r="X5853" s="39" t="e">
        <f>VLOOKUP(A5853,'[1]2019.30'!$A:$B,2,0)</f>
        <v>#N/A</v>
      </c>
      <c r="AJ5853" s="39" t="e">
        <f>VLOOKUP(A5853,[2]修订!$B:$C,2,0)</f>
        <v>#N/A</v>
      </c>
    </row>
    <row r="5854" s="39" customFormat="1" spans="1:36">
      <c r="A5854" s="55" t="s">
        <v>9619</v>
      </c>
      <c r="B5854" s="52" t="s">
        <v>2081</v>
      </c>
      <c r="C5854" s="57"/>
      <c r="D5854" s="52"/>
      <c r="E5854" s="56" t="s">
        <v>28</v>
      </c>
      <c r="F5854" s="56">
        <v>90</v>
      </c>
      <c r="G5854" s="52" t="s">
        <v>9620</v>
      </c>
      <c r="H5854" s="47" t="s">
        <v>9601</v>
      </c>
      <c r="I5854" s="44"/>
      <c r="J5854" s="39" t="e">
        <f>VLOOKUP(A5854,'[1]2019.11'!$A:$B,2,0)</f>
        <v>#N/A</v>
      </c>
      <c r="X5854" s="39" t="e">
        <f>VLOOKUP(A5854,'[1]2019.30'!$A:$B,2,0)</f>
        <v>#N/A</v>
      </c>
      <c r="AJ5854" s="39" t="e">
        <f>VLOOKUP(A5854,[2]修订!$B:$C,2,0)</f>
        <v>#N/A</v>
      </c>
    </row>
    <row r="5855" s="39" customFormat="1" spans="1:36">
      <c r="A5855" s="55" t="s">
        <v>9621</v>
      </c>
      <c r="B5855" s="52" t="s">
        <v>9622</v>
      </c>
      <c r="C5855" s="52"/>
      <c r="D5855" s="52"/>
      <c r="E5855" s="56" t="s">
        <v>1063</v>
      </c>
      <c r="F5855" s="56">
        <v>180</v>
      </c>
      <c r="G5855" s="52"/>
      <c r="H5855" s="47" t="s">
        <v>9601</v>
      </c>
      <c r="I5855" s="44"/>
      <c r="J5855" s="39" t="e">
        <f>VLOOKUP(A5855,'[1]2019.11'!$A:$B,2,0)</f>
        <v>#N/A</v>
      </c>
      <c r="X5855" s="39" t="e">
        <f>VLOOKUP(A5855,'[1]2019.30'!$A:$B,2,0)</f>
        <v>#N/A</v>
      </c>
      <c r="AJ5855" s="39" t="e">
        <f>VLOOKUP(A5855,[2]修订!$B:$C,2,0)</f>
        <v>#N/A</v>
      </c>
    </row>
    <row r="5856" s="39" customFormat="1" ht="24" spans="1:36">
      <c r="A5856" s="55" t="s">
        <v>9623</v>
      </c>
      <c r="B5856" s="52" t="s">
        <v>9624</v>
      </c>
      <c r="C5856" s="52"/>
      <c r="D5856" s="52"/>
      <c r="E5856" s="56" t="s">
        <v>28</v>
      </c>
      <c r="F5856" s="56">
        <v>72</v>
      </c>
      <c r="G5856" s="52"/>
      <c r="H5856" s="47" t="s">
        <v>9601</v>
      </c>
      <c r="I5856" s="44"/>
      <c r="J5856" s="39" t="e">
        <f>VLOOKUP(A5856,'[1]2019.11'!$A:$B,2,0)</f>
        <v>#N/A</v>
      </c>
      <c r="X5856" s="39" t="e">
        <f>VLOOKUP(A5856,'[1]2019.30'!$A:$B,2,0)</f>
        <v>#N/A</v>
      </c>
      <c r="AJ5856" s="39" t="e">
        <f>VLOOKUP(A5856,[2]修订!$B:$C,2,0)</f>
        <v>#N/A</v>
      </c>
    </row>
    <row r="5857" s="39" customFormat="1" spans="1:36">
      <c r="A5857" s="55" t="s">
        <v>9625</v>
      </c>
      <c r="B5857" s="52" t="s">
        <v>9626</v>
      </c>
      <c r="C5857" s="52"/>
      <c r="D5857" s="52"/>
      <c r="E5857" s="56" t="s">
        <v>28</v>
      </c>
      <c r="F5857" s="56">
        <v>135</v>
      </c>
      <c r="G5857" s="52"/>
      <c r="H5857" s="47" t="s">
        <v>9601</v>
      </c>
      <c r="I5857" s="44"/>
      <c r="J5857" s="39" t="e">
        <f>VLOOKUP(A5857,'[1]2019.11'!$A:$B,2,0)</f>
        <v>#N/A</v>
      </c>
      <c r="X5857" s="39" t="e">
        <f>VLOOKUP(A5857,'[1]2019.30'!$A:$B,2,0)</f>
        <v>#N/A</v>
      </c>
      <c r="AJ5857" s="39" t="e">
        <f>VLOOKUP(A5857,[2]修订!$B:$C,2,0)</f>
        <v>#N/A</v>
      </c>
    </row>
    <row r="5858" s="39" customFormat="1" spans="1:36">
      <c r="A5858" s="55" t="s">
        <v>9627</v>
      </c>
      <c r="B5858" s="52" t="s">
        <v>9628</v>
      </c>
      <c r="C5858" s="52"/>
      <c r="D5858" s="52"/>
      <c r="E5858" s="56" t="s">
        <v>28</v>
      </c>
      <c r="F5858" s="56">
        <v>72</v>
      </c>
      <c r="G5858" s="52"/>
      <c r="H5858" s="47" t="s">
        <v>9601</v>
      </c>
      <c r="I5858" s="44"/>
      <c r="J5858" s="39" t="e">
        <f>VLOOKUP(A5858,'[1]2019.11'!$A:$B,2,0)</f>
        <v>#N/A</v>
      </c>
      <c r="X5858" s="39" t="e">
        <f>VLOOKUP(A5858,'[1]2019.30'!$A:$B,2,0)</f>
        <v>#N/A</v>
      </c>
      <c r="AJ5858" s="39" t="e">
        <f>VLOOKUP(A5858,[2]修订!$B:$C,2,0)</f>
        <v>#N/A</v>
      </c>
    </row>
    <row r="5859" s="39" customFormat="1" spans="1:36">
      <c r="A5859" s="55" t="s">
        <v>9629</v>
      </c>
      <c r="B5859" s="52" t="s">
        <v>9630</v>
      </c>
      <c r="C5859" s="52"/>
      <c r="D5859" s="52"/>
      <c r="E5859" s="56" t="s">
        <v>28</v>
      </c>
      <c r="F5859" s="56">
        <v>72</v>
      </c>
      <c r="G5859" s="52"/>
      <c r="H5859" s="47" t="s">
        <v>9601</v>
      </c>
      <c r="I5859" s="44"/>
      <c r="J5859" s="39" t="e">
        <f>VLOOKUP(A5859,'[1]2019.11'!$A:$B,2,0)</f>
        <v>#N/A</v>
      </c>
      <c r="X5859" s="39" t="e">
        <f>VLOOKUP(A5859,'[1]2019.30'!$A:$B,2,0)</f>
        <v>#N/A</v>
      </c>
      <c r="AJ5859" s="39" t="e">
        <f>VLOOKUP(A5859,[2]修订!$B:$C,2,0)</f>
        <v>#N/A</v>
      </c>
    </row>
    <row r="5860" s="39" customFormat="1" spans="1:36">
      <c r="A5860" s="55" t="s">
        <v>9631</v>
      </c>
      <c r="B5860" s="52" t="s">
        <v>9632</v>
      </c>
      <c r="C5860" s="52"/>
      <c r="D5860" s="52"/>
      <c r="E5860" s="56" t="s">
        <v>28</v>
      </c>
      <c r="F5860" s="56">
        <v>72</v>
      </c>
      <c r="G5860" s="52"/>
      <c r="H5860" s="47" t="s">
        <v>9601</v>
      </c>
      <c r="I5860" s="44"/>
      <c r="J5860" s="39" t="e">
        <f>VLOOKUP(A5860,'[1]2019.11'!$A:$B,2,0)</f>
        <v>#N/A</v>
      </c>
      <c r="X5860" s="39" t="e">
        <f>VLOOKUP(A5860,'[1]2019.30'!$A:$B,2,0)</f>
        <v>#N/A</v>
      </c>
      <c r="AJ5860" s="39" t="e">
        <f>VLOOKUP(A5860,[2]修订!$B:$C,2,0)</f>
        <v>#N/A</v>
      </c>
    </row>
    <row r="5861" s="39" customFormat="1" spans="1:36">
      <c r="A5861" s="55" t="s">
        <v>9633</v>
      </c>
      <c r="B5861" s="52" t="s">
        <v>9634</v>
      </c>
      <c r="C5861" s="52"/>
      <c r="D5861" s="52"/>
      <c r="E5861" s="56" t="s">
        <v>28</v>
      </c>
      <c r="F5861" s="56">
        <v>72</v>
      </c>
      <c r="G5861" s="52"/>
      <c r="H5861" s="47" t="s">
        <v>9601</v>
      </c>
      <c r="I5861" s="44"/>
      <c r="J5861" s="39" t="e">
        <f>VLOOKUP(A5861,'[1]2019.11'!$A:$B,2,0)</f>
        <v>#N/A</v>
      </c>
      <c r="X5861" s="39" t="e">
        <f>VLOOKUP(A5861,'[1]2019.30'!$A:$B,2,0)</f>
        <v>#N/A</v>
      </c>
      <c r="AJ5861" s="39" t="e">
        <f>VLOOKUP(A5861,[2]修订!$B:$C,2,0)</f>
        <v>#N/A</v>
      </c>
    </row>
    <row r="5862" s="39" customFormat="1" ht="24" spans="1:36">
      <c r="A5862" s="55" t="s">
        <v>9635</v>
      </c>
      <c r="B5862" s="52" t="s">
        <v>9636</v>
      </c>
      <c r="C5862" s="52"/>
      <c r="D5862" s="52"/>
      <c r="E5862" s="56" t="s">
        <v>1063</v>
      </c>
      <c r="F5862" s="56">
        <v>72</v>
      </c>
      <c r="G5862" s="52"/>
      <c r="H5862" s="47" t="s">
        <v>9601</v>
      </c>
      <c r="I5862" s="44"/>
      <c r="J5862" s="39" t="e">
        <f>VLOOKUP(A5862,'[1]2019.11'!$A:$B,2,0)</f>
        <v>#N/A</v>
      </c>
      <c r="X5862" s="39" t="e">
        <f>VLOOKUP(A5862,'[1]2019.30'!$A:$B,2,0)</f>
        <v>#N/A</v>
      </c>
      <c r="AJ5862" s="39" t="e">
        <f>VLOOKUP(A5862,[2]修订!$B:$C,2,0)</f>
        <v>#N/A</v>
      </c>
    </row>
    <row r="5863" s="39" customFormat="1" ht="27" spans="1:36">
      <c r="A5863" s="55" t="s">
        <v>9637</v>
      </c>
      <c r="B5863" s="52" t="s">
        <v>9638</v>
      </c>
      <c r="C5863" s="52" t="s">
        <v>9639</v>
      </c>
      <c r="D5863" s="52"/>
      <c r="E5863" s="56" t="s">
        <v>28</v>
      </c>
      <c r="F5863" s="56">
        <v>72</v>
      </c>
      <c r="G5863" s="52"/>
      <c r="H5863" s="47" t="s">
        <v>9640</v>
      </c>
      <c r="I5863" s="44"/>
      <c r="J5863" s="39" t="e">
        <f>VLOOKUP(A5863,'[1]2019.11'!$A:$B,2,0)</f>
        <v>#N/A</v>
      </c>
      <c r="X5863" s="39" t="e">
        <f>VLOOKUP(A5863,'[1]2019.30'!$A:$B,2,0)</f>
        <v>#N/A</v>
      </c>
      <c r="AJ5863" s="39" t="e">
        <f>VLOOKUP(A5863,[2]修订!$B:$C,2,0)</f>
        <v>#N/A</v>
      </c>
    </row>
    <row r="5864" s="39" customFormat="1" spans="1:36">
      <c r="A5864" s="55" t="s">
        <v>9641</v>
      </c>
      <c r="B5864" s="52" t="s">
        <v>9642</v>
      </c>
      <c r="C5864" s="52"/>
      <c r="D5864" s="52"/>
      <c r="E5864" s="56" t="s">
        <v>1063</v>
      </c>
      <c r="F5864" s="56">
        <v>90</v>
      </c>
      <c r="G5864" s="52"/>
      <c r="H5864" s="47" t="s">
        <v>9601</v>
      </c>
      <c r="I5864" s="44"/>
      <c r="J5864" s="39" t="e">
        <f>VLOOKUP(A5864,'[1]2019.11'!$A:$B,2,0)</f>
        <v>#N/A</v>
      </c>
      <c r="X5864" s="39" t="e">
        <f>VLOOKUP(A5864,'[1]2019.30'!$A:$B,2,0)</f>
        <v>#N/A</v>
      </c>
      <c r="AJ5864" s="39" t="e">
        <f>VLOOKUP(A5864,[2]修订!$B:$C,2,0)</f>
        <v>#N/A</v>
      </c>
    </row>
    <row r="5865" s="39" customFormat="1" ht="24" spans="1:36">
      <c r="A5865" s="55" t="s">
        <v>9643</v>
      </c>
      <c r="B5865" s="52" t="s">
        <v>9644</v>
      </c>
      <c r="C5865" s="52"/>
      <c r="D5865" s="52"/>
      <c r="E5865" s="56" t="s">
        <v>1063</v>
      </c>
      <c r="F5865" s="56">
        <v>180</v>
      </c>
      <c r="G5865" s="52"/>
      <c r="H5865" s="47" t="s">
        <v>9601</v>
      </c>
      <c r="I5865" s="44"/>
      <c r="J5865" s="39" t="e">
        <f>VLOOKUP(A5865,'[1]2019.11'!$A:$B,2,0)</f>
        <v>#N/A</v>
      </c>
      <c r="X5865" s="39" t="e">
        <f>VLOOKUP(A5865,'[1]2019.30'!$A:$B,2,0)</f>
        <v>#N/A</v>
      </c>
      <c r="AJ5865" s="39" t="e">
        <f>VLOOKUP(A5865,[2]修订!$B:$C,2,0)</f>
        <v>#N/A</v>
      </c>
    </row>
    <row r="5866" s="39" customFormat="1" ht="24" spans="1:36">
      <c r="A5866" s="55" t="s">
        <v>9645</v>
      </c>
      <c r="B5866" s="52" t="s">
        <v>9646</v>
      </c>
      <c r="C5866" s="52"/>
      <c r="D5866" s="52"/>
      <c r="E5866" s="56" t="s">
        <v>3719</v>
      </c>
      <c r="F5866" s="56">
        <v>180</v>
      </c>
      <c r="G5866" s="52"/>
      <c r="H5866" s="47" t="s">
        <v>9601</v>
      </c>
      <c r="I5866" s="44"/>
      <c r="J5866" s="39" t="e">
        <f>VLOOKUP(A5866,'[1]2019.11'!$A:$B,2,0)</f>
        <v>#N/A</v>
      </c>
      <c r="X5866" s="39" t="e">
        <f>VLOOKUP(A5866,'[1]2019.30'!$A:$B,2,0)</f>
        <v>#N/A</v>
      </c>
      <c r="AJ5866" s="39" t="e">
        <f>VLOOKUP(A5866,[2]修订!$B:$C,2,0)</f>
        <v>#N/A</v>
      </c>
    </row>
    <row r="5867" s="39" customFormat="1" ht="24" spans="1:36">
      <c r="A5867" s="55" t="s">
        <v>9647</v>
      </c>
      <c r="B5867" s="52" t="s">
        <v>9648</v>
      </c>
      <c r="C5867" s="52"/>
      <c r="D5867" s="52"/>
      <c r="E5867" s="56" t="s">
        <v>1063</v>
      </c>
      <c r="F5867" s="56">
        <v>90</v>
      </c>
      <c r="G5867" s="52"/>
      <c r="H5867" s="47" t="s">
        <v>9601</v>
      </c>
      <c r="I5867" s="44"/>
      <c r="J5867" s="39" t="e">
        <f>VLOOKUP(A5867,'[1]2019.11'!$A:$B,2,0)</f>
        <v>#N/A</v>
      </c>
      <c r="X5867" s="39" t="e">
        <f>VLOOKUP(A5867,'[1]2019.30'!$A:$B,2,0)</f>
        <v>#N/A</v>
      </c>
      <c r="AJ5867" s="39" t="e">
        <f>VLOOKUP(A5867,[2]修订!$B:$C,2,0)</f>
        <v>#N/A</v>
      </c>
    </row>
    <row r="5868" s="39" customFormat="1" spans="1:36">
      <c r="A5868" s="55" t="s">
        <v>9649</v>
      </c>
      <c r="B5868" s="52" t="s">
        <v>9650</v>
      </c>
      <c r="C5868" s="52"/>
      <c r="D5868" s="52"/>
      <c r="E5868" s="56" t="s">
        <v>28</v>
      </c>
      <c r="F5868" s="56">
        <v>144</v>
      </c>
      <c r="G5868" s="52"/>
      <c r="H5868" s="47" t="s">
        <v>9601</v>
      </c>
      <c r="I5868" s="44"/>
      <c r="J5868" s="39" t="e">
        <f>VLOOKUP(A5868,'[1]2019.11'!$A:$B,2,0)</f>
        <v>#N/A</v>
      </c>
      <c r="X5868" s="39" t="e">
        <f>VLOOKUP(A5868,'[1]2019.30'!$A:$B,2,0)</f>
        <v>#N/A</v>
      </c>
      <c r="AJ5868" s="39" t="e">
        <f>VLOOKUP(A5868,[2]修订!$B:$C,2,0)</f>
        <v>#N/A</v>
      </c>
    </row>
    <row r="5869" s="39" customFormat="1" spans="1:36">
      <c r="A5869" s="55" t="s">
        <v>9651</v>
      </c>
      <c r="B5869" s="52" t="s">
        <v>9652</v>
      </c>
      <c r="C5869" s="52"/>
      <c r="D5869" s="52"/>
      <c r="E5869" s="56" t="s">
        <v>9653</v>
      </c>
      <c r="F5869" s="56">
        <v>207</v>
      </c>
      <c r="G5869" s="52"/>
      <c r="H5869" s="47" t="s">
        <v>9601</v>
      </c>
      <c r="I5869" s="44"/>
      <c r="J5869" s="39" t="e">
        <f>VLOOKUP(A5869,'[1]2019.11'!$A:$B,2,0)</f>
        <v>#N/A</v>
      </c>
      <c r="X5869" s="39" t="e">
        <f>VLOOKUP(A5869,'[1]2019.30'!$A:$B,2,0)</f>
        <v>#N/A</v>
      </c>
      <c r="AJ5869" s="39" t="e">
        <f>VLOOKUP(A5869,[2]修订!$B:$C,2,0)</f>
        <v>#N/A</v>
      </c>
    </row>
    <row r="5870" s="39" customFormat="1" ht="24" spans="1:36">
      <c r="A5870" s="55" t="s">
        <v>9654</v>
      </c>
      <c r="B5870" s="52" t="s">
        <v>9655</v>
      </c>
      <c r="C5870" s="52"/>
      <c r="D5870" s="52"/>
      <c r="E5870" s="56" t="s">
        <v>28</v>
      </c>
      <c r="F5870" s="56">
        <v>162</v>
      </c>
      <c r="G5870" s="52"/>
      <c r="H5870" s="47" t="s">
        <v>9601</v>
      </c>
      <c r="I5870" s="44"/>
      <c r="J5870" s="39" t="e">
        <f>VLOOKUP(A5870,'[1]2019.11'!$A:$B,2,0)</f>
        <v>#N/A</v>
      </c>
      <c r="X5870" s="39" t="e">
        <f>VLOOKUP(A5870,'[1]2019.30'!$A:$B,2,0)</f>
        <v>#N/A</v>
      </c>
      <c r="AJ5870" s="39" t="e">
        <f>VLOOKUP(A5870,[2]修订!$B:$C,2,0)</f>
        <v>#N/A</v>
      </c>
    </row>
    <row r="5871" s="39" customFormat="1" ht="24" spans="1:36">
      <c r="A5871" s="55" t="s">
        <v>9656</v>
      </c>
      <c r="B5871" s="52" t="s">
        <v>9657</v>
      </c>
      <c r="C5871" s="52"/>
      <c r="D5871" s="52"/>
      <c r="E5871" s="56" t="s">
        <v>1063</v>
      </c>
      <c r="F5871" s="56">
        <v>180</v>
      </c>
      <c r="G5871" s="52"/>
      <c r="H5871" s="47" t="s">
        <v>9601</v>
      </c>
      <c r="I5871" s="44"/>
      <c r="J5871" s="39" t="e">
        <f>VLOOKUP(A5871,'[1]2019.11'!$A:$B,2,0)</f>
        <v>#N/A</v>
      </c>
      <c r="X5871" s="39" t="e">
        <f>VLOOKUP(A5871,'[1]2019.30'!$A:$B,2,0)</f>
        <v>#N/A</v>
      </c>
      <c r="AJ5871" s="39" t="e">
        <f>VLOOKUP(A5871,[2]修订!$B:$C,2,0)</f>
        <v>#N/A</v>
      </c>
    </row>
    <row r="5872" s="39" customFormat="1" ht="24" spans="1:36">
      <c r="A5872" s="55" t="s">
        <v>9658</v>
      </c>
      <c r="B5872" s="52" t="s">
        <v>9659</v>
      </c>
      <c r="C5872" s="52"/>
      <c r="D5872" s="52"/>
      <c r="E5872" s="56" t="s">
        <v>28</v>
      </c>
      <c r="F5872" s="56">
        <v>72</v>
      </c>
      <c r="G5872" s="52"/>
      <c r="H5872" s="47" t="s">
        <v>9601</v>
      </c>
      <c r="I5872" s="44"/>
      <c r="J5872" s="39" t="e">
        <f>VLOOKUP(A5872,'[1]2019.11'!$A:$B,2,0)</f>
        <v>#N/A</v>
      </c>
      <c r="X5872" s="39" t="e">
        <f>VLOOKUP(A5872,'[1]2019.30'!$A:$B,2,0)</f>
        <v>#N/A</v>
      </c>
      <c r="AJ5872" s="39" t="e">
        <f>VLOOKUP(A5872,[2]修订!$B:$C,2,0)</f>
        <v>#N/A</v>
      </c>
    </row>
    <row r="5873" s="39" customFormat="1" ht="24" spans="1:36">
      <c r="A5873" s="55" t="s">
        <v>9660</v>
      </c>
      <c r="B5873" s="52" t="s">
        <v>9661</v>
      </c>
      <c r="C5873" s="52"/>
      <c r="D5873" s="52"/>
      <c r="E5873" s="56" t="s">
        <v>28</v>
      </c>
      <c r="F5873" s="56">
        <v>36</v>
      </c>
      <c r="G5873" s="52"/>
      <c r="H5873" s="47" t="s">
        <v>9601</v>
      </c>
      <c r="I5873" s="44"/>
      <c r="J5873" s="39" t="e">
        <f>VLOOKUP(A5873,'[1]2019.11'!$A:$B,2,0)</f>
        <v>#N/A</v>
      </c>
      <c r="X5873" s="39" t="e">
        <f>VLOOKUP(A5873,'[1]2019.30'!$A:$B,2,0)</f>
        <v>#N/A</v>
      </c>
      <c r="AJ5873" s="39" t="e">
        <f>VLOOKUP(A5873,[2]修订!$B:$C,2,0)</f>
        <v>#N/A</v>
      </c>
    </row>
    <row r="5874" s="39" customFormat="1" spans="1:36">
      <c r="A5874" s="55" t="s">
        <v>9662</v>
      </c>
      <c r="B5874" s="52" t="s">
        <v>9663</v>
      </c>
      <c r="C5874" s="52"/>
      <c r="D5874" s="52"/>
      <c r="E5874" s="56" t="s">
        <v>28</v>
      </c>
      <c r="F5874" s="56">
        <v>1800</v>
      </c>
      <c r="G5874" s="52"/>
      <c r="H5874" s="47" t="s">
        <v>9601</v>
      </c>
      <c r="I5874" s="44"/>
      <c r="J5874" s="39" t="e">
        <f>VLOOKUP(A5874,'[1]2019.11'!$A:$B,2,0)</f>
        <v>#N/A</v>
      </c>
      <c r="X5874" s="39" t="e">
        <f>VLOOKUP(A5874,'[1]2019.30'!$A:$B,2,0)</f>
        <v>#N/A</v>
      </c>
      <c r="AJ5874" s="39" t="e">
        <f>VLOOKUP(A5874,[2]修订!$B:$C,2,0)</f>
        <v>#N/A</v>
      </c>
    </row>
    <row r="5875" s="39" customFormat="1" spans="1:36">
      <c r="A5875" s="55" t="s">
        <v>9664</v>
      </c>
      <c r="B5875" s="52" t="s">
        <v>9665</v>
      </c>
      <c r="C5875" s="52"/>
      <c r="D5875" s="52"/>
      <c r="E5875" s="56" t="s">
        <v>28</v>
      </c>
      <c r="F5875" s="56">
        <v>72</v>
      </c>
      <c r="G5875" s="52"/>
      <c r="H5875" s="47" t="s">
        <v>9601</v>
      </c>
      <c r="I5875" s="44"/>
      <c r="J5875" s="39" t="e">
        <f>VLOOKUP(A5875,'[1]2019.11'!$A:$B,2,0)</f>
        <v>#N/A</v>
      </c>
      <c r="X5875" s="39" t="e">
        <f>VLOOKUP(A5875,'[1]2019.30'!$A:$B,2,0)</f>
        <v>#N/A</v>
      </c>
      <c r="AJ5875" s="39" t="e">
        <f>VLOOKUP(A5875,[2]修订!$B:$C,2,0)</f>
        <v>#N/A</v>
      </c>
    </row>
    <row r="5876" s="39" customFormat="1" ht="24" spans="1:36">
      <c r="A5876" s="55" t="s">
        <v>9666</v>
      </c>
      <c r="B5876" s="52" t="s">
        <v>9667</v>
      </c>
      <c r="C5876" s="52"/>
      <c r="D5876" s="52"/>
      <c r="E5876" s="56" t="s">
        <v>28</v>
      </c>
      <c r="F5876" s="56">
        <v>90</v>
      </c>
      <c r="G5876" s="52"/>
      <c r="H5876" s="47" t="s">
        <v>9601</v>
      </c>
      <c r="I5876" s="44"/>
      <c r="J5876" s="39" t="e">
        <f>VLOOKUP(A5876,'[1]2019.11'!$A:$B,2,0)</f>
        <v>#N/A</v>
      </c>
      <c r="X5876" s="39" t="e">
        <f>VLOOKUP(A5876,'[1]2019.30'!$A:$B,2,0)</f>
        <v>#N/A</v>
      </c>
      <c r="AJ5876" s="39" t="e">
        <f>VLOOKUP(A5876,[2]修订!$B:$C,2,0)</f>
        <v>#N/A</v>
      </c>
    </row>
    <row r="5877" s="39" customFormat="1" spans="1:36">
      <c r="A5877" s="55" t="s">
        <v>9668</v>
      </c>
      <c r="B5877" s="52" t="s">
        <v>9669</v>
      </c>
      <c r="C5877" s="52"/>
      <c r="D5877" s="52"/>
      <c r="E5877" s="56" t="s">
        <v>28</v>
      </c>
      <c r="F5877" s="56">
        <v>90</v>
      </c>
      <c r="G5877" s="52"/>
      <c r="H5877" s="47" t="s">
        <v>9601</v>
      </c>
      <c r="I5877" s="44"/>
      <c r="J5877" s="39" t="e">
        <f>VLOOKUP(A5877,'[1]2019.11'!$A:$B,2,0)</f>
        <v>#N/A</v>
      </c>
      <c r="X5877" s="39" t="e">
        <f>VLOOKUP(A5877,'[1]2019.30'!$A:$B,2,0)</f>
        <v>#N/A</v>
      </c>
      <c r="AJ5877" s="39" t="e">
        <f>VLOOKUP(A5877,[2]修订!$B:$C,2,0)</f>
        <v>#N/A</v>
      </c>
    </row>
    <row r="5878" s="39" customFormat="1" spans="1:36">
      <c r="A5878" s="55" t="s">
        <v>9670</v>
      </c>
      <c r="B5878" s="52" t="s">
        <v>9671</v>
      </c>
      <c r="C5878" s="52"/>
      <c r="D5878" s="52"/>
      <c r="E5878" s="56" t="s">
        <v>1063</v>
      </c>
      <c r="F5878" s="56">
        <v>72</v>
      </c>
      <c r="G5878" s="52"/>
      <c r="H5878" s="47" t="s">
        <v>9601</v>
      </c>
      <c r="I5878" s="44"/>
      <c r="J5878" s="39" t="e">
        <f>VLOOKUP(A5878,'[1]2019.11'!$A:$B,2,0)</f>
        <v>#N/A</v>
      </c>
      <c r="X5878" s="39" t="e">
        <f>VLOOKUP(A5878,'[1]2019.30'!$A:$B,2,0)</f>
        <v>#N/A</v>
      </c>
      <c r="AJ5878" s="39" t="e">
        <f>VLOOKUP(A5878,[2]修订!$B:$C,2,0)</f>
        <v>#N/A</v>
      </c>
    </row>
    <row r="5879" s="39" customFormat="1" spans="1:36">
      <c r="A5879" s="55" t="s">
        <v>9672</v>
      </c>
      <c r="B5879" s="52" t="s">
        <v>9673</v>
      </c>
      <c r="C5879" s="52"/>
      <c r="D5879" s="52"/>
      <c r="E5879" s="56" t="s">
        <v>28</v>
      </c>
      <c r="F5879" s="56">
        <v>108</v>
      </c>
      <c r="G5879" s="52"/>
      <c r="H5879" s="47" t="s">
        <v>9601</v>
      </c>
      <c r="I5879" s="44"/>
      <c r="J5879" s="39" t="e">
        <f>VLOOKUP(A5879,'[1]2019.11'!$A:$B,2,0)</f>
        <v>#N/A</v>
      </c>
      <c r="X5879" s="39" t="e">
        <f>VLOOKUP(A5879,'[1]2019.30'!$A:$B,2,0)</f>
        <v>#N/A</v>
      </c>
      <c r="AJ5879" s="39" t="e">
        <f>VLOOKUP(A5879,[2]修订!$B:$C,2,0)</f>
        <v>#N/A</v>
      </c>
    </row>
    <row r="5880" s="39" customFormat="1" spans="1:36">
      <c r="A5880" s="55" t="s">
        <v>9674</v>
      </c>
      <c r="B5880" s="52" t="s">
        <v>9675</v>
      </c>
      <c r="C5880" s="52"/>
      <c r="D5880" s="52"/>
      <c r="E5880" s="56" t="s">
        <v>28</v>
      </c>
      <c r="F5880" s="56">
        <v>207</v>
      </c>
      <c r="G5880" s="52" t="s">
        <v>9676</v>
      </c>
      <c r="H5880" s="47" t="s">
        <v>9601</v>
      </c>
      <c r="I5880" s="44"/>
      <c r="J5880" s="39" t="e">
        <f>VLOOKUP(A5880,'[1]2019.11'!$A:$B,2,0)</f>
        <v>#N/A</v>
      </c>
      <c r="X5880" s="39" t="e">
        <f>VLOOKUP(A5880,'[1]2019.30'!$A:$B,2,0)</f>
        <v>#N/A</v>
      </c>
      <c r="AJ5880" s="39" t="e">
        <f>VLOOKUP(A5880,[2]修订!$B:$C,2,0)</f>
        <v>#N/A</v>
      </c>
    </row>
    <row r="5881" s="39" customFormat="1" ht="54" spans="1:36">
      <c r="A5881" s="55" t="s">
        <v>9677</v>
      </c>
      <c r="B5881" s="52" t="s">
        <v>9678</v>
      </c>
      <c r="C5881" s="52" t="s">
        <v>9679</v>
      </c>
      <c r="D5881" s="52"/>
      <c r="E5881" s="56" t="s">
        <v>28</v>
      </c>
      <c r="F5881" s="56">
        <v>3500</v>
      </c>
      <c r="G5881" s="52"/>
      <c r="H5881" s="47" t="s">
        <v>9680</v>
      </c>
      <c r="I5881" s="44"/>
      <c r="J5881" s="39" t="e">
        <f>VLOOKUP(A5881,'[1]2019.11'!$A:$B,2,0)</f>
        <v>#N/A</v>
      </c>
      <c r="X5881" s="39" t="e">
        <f>VLOOKUP(A5881,'[1]2019.30'!$A:$B,2,0)</f>
        <v>#N/A</v>
      </c>
      <c r="AJ5881" s="39" t="e">
        <f>VLOOKUP(A5881,[2]修订!$B:$C,2,0)</f>
        <v>#N/A</v>
      </c>
    </row>
    <row r="5882" s="39" customFormat="1" ht="54" spans="1:36">
      <c r="A5882" s="55" t="s">
        <v>9681</v>
      </c>
      <c r="B5882" s="52" t="s">
        <v>9682</v>
      </c>
      <c r="C5882" s="52" t="s">
        <v>9683</v>
      </c>
      <c r="D5882" s="52" t="s">
        <v>9684</v>
      </c>
      <c r="E5882" s="56" t="s">
        <v>28</v>
      </c>
      <c r="F5882" s="56">
        <v>1800</v>
      </c>
      <c r="G5882" s="52" t="s">
        <v>9685</v>
      </c>
      <c r="H5882" s="47" t="s">
        <v>9686</v>
      </c>
      <c r="I5882" s="44"/>
      <c r="J5882" s="39" t="e">
        <f>VLOOKUP(A5882,'[1]2019.11'!$A:$B,2,0)</f>
        <v>#N/A</v>
      </c>
      <c r="X5882" s="39" t="e">
        <f>VLOOKUP(A5882,'[1]2019.30'!$A:$B,2,0)</f>
        <v>#N/A</v>
      </c>
      <c r="AJ5882" s="39" t="e">
        <f>VLOOKUP(A5882,[2]修订!$B:$C,2,0)</f>
        <v>#N/A</v>
      </c>
    </row>
    <row r="5883" s="39" customFormat="1" spans="1:36">
      <c r="A5883" s="55" t="s">
        <v>9687</v>
      </c>
      <c r="B5883" s="52" t="s">
        <v>9688</v>
      </c>
      <c r="C5883" s="52"/>
      <c r="D5883" s="52"/>
      <c r="E5883" s="56" t="s">
        <v>28</v>
      </c>
      <c r="F5883" s="56">
        <v>45</v>
      </c>
      <c r="G5883" s="52"/>
      <c r="H5883" s="47" t="s">
        <v>9601</v>
      </c>
      <c r="I5883" s="44"/>
      <c r="J5883" s="39" t="e">
        <f>VLOOKUP(A5883,'[1]2019.11'!$A:$B,2,0)</f>
        <v>#N/A</v>
      </c>
      <c r="X5883" s="39" t="e">
        <f>VLOOKUP(A5883,'[1]2019.30'!$A:$B,2,0)</f>
        <v>#N/A</v>
      </c>
      <c r="AJ5883" s="39" t="e">
        <f>VLOOKUP(A5883,[2]修订!$B:$C,2,0)</f>
        <v>#N/A</v>
      </c>
    </row>
    <row r="5884" s="39" customFormat="1" spans="1:36">
      <c r="A5884" s="55" t="s">
        <v>9689</v>
      </c>
      <c r="B5884" s="52" t="s">
        <v>9690</v>
      </c>
      <c r="C5884" s="52"/>
      <c r="D5884" s="52"/>
      <c r="E5884" s="56" t="s">
        <v>28</v>
      </c>
      <c r="F5884" s="56">
        <v>90</v>
      </c>
      <c r="G5884" s="52"/>
      <c r="H5884" s="47" t="s">
        <v>9601</v>
      </c>
      <c r="I5884" s="44"/>
      <c r="J5884" s="39" t="e">
        <f>VLOOKUP(A5884,'[1]2019.11'!$A:$B,2,0)</f>
        <v>#N/A</v>
      </c>
      <c r="X5884" s="39" t="e">
        <f>VLOOKUP(A5884,'[1]2019.30'!$A:$B,2,0)</f>
        <v>#N/A</v>
      </c>
      <c r="AJ5884" s="39" t="e">
        <f>VLOOKUP(A5884,[2]修订!$B:$C,2,0)</f>
        <v>#N/A</v>
      </c>
    </row>
    <row r="5885" s="39" customFormat="1" ht="24" spans="1:36">
      <c r="A5885" s="55" t="s">
        <v>9691</v>
      </c>
      <c r="B5885" s="52" t="s">
        <v>9692</v>
      </c>
      <c r="C5885" s="52"/>
      <c r="D5885" s="52"/>
      <c r="E5885" s="56" t="s">
        <v>5627</v>
      </c>
      <c r="F5885" s="56">
        <v>54</v>
      </c>
      <c r="G5885" s="52" t="s">
        <v>9693</v>
      </c>
      <c r="H5885" s="47" t="s">
        <v>9601</v>
      </c>
      <c r="I5885" s="44"/>
      <c r="J5885" s="39" t="e">
        <f>VLOOKUP(A5885,'[1]2019.11'!$A:$B,2,0)</f>
        <v>#N/A</v>
      </c>
      <c r="X5885" s="39" t="e">
        <f>VLOOKUP(A5885,'[1]2019.30'!$A:$B,2,0)</f>
        <v>#N/A</v>
      </c>
      <c r="AJ5885" s="39" t="e">
        <f>VLOOKUP(A5885,[2]修订!$B:$C,2,0)</f>
        <v>#N/A</v>
      </c>
    </row>
    <row r="5886" s="39" customFormat="1" spans="1:36">
      <c r="A5886" s="55" t="s">
        <v>9694</v>
      </c>
      <c r="B5886" s="52" t="s">
        <v>9695</v>
      </c>
      <c r="C5886" s="52"/>
      <c r="D5886" s="52"/>
      <c r="E5886" s="56" t="s">
        <v>155</v>
      </c>
      <c r="F5886" s="56">
        <v>41</v>
      </c>
      <c r="G5886" s="52"/>
      <c r="H5886" s="47" t="s">
        <v>9601</v>
      </c>
      <c r="I5886" s="44"/>
      <c r="J5886" s="39" t="e">
        <f>VLOOKUP(A5886,'[1]2019.11'!$A:$B,2,0)</f>
        <v>#N/A</v>
      </c>
      <c r="X5886" s="39" t="e">
        <f>VLOOKUP(A5886,'[1]2019.30'!$A:$B,2,0)</f>
        <v>#N/A</v>
      </c>
      <c r="AJ5886" s="39" t="e">
        <f>VLOOKUP(A5886,[2]修订!$B:$C,2,0)</f>
        <v>#N/A</v>
      </c>
    </row>
    <row r="5887" s="39" customFormat="1" spans="1:36">
      <c r="A5887" s="55" t="s">
        <v>9696</v>
      </c>
      <c r="B5887" s="52" t="s">
        <v>9697</v>
      </c>
      <c r="C5887" s="52"/>
      <c r="D5887" s="52"/>
      <c r="E5887" s="56" t="s">
        <v>28</v>
      </c>
      <c r="F5887" s="56">
        <v>900</v>
      </c>
      <c r="G5887" s="52"/>
      <c r="H5887" s="47" t="s">
        <v>9601</v>
      </c>
      <c r="I5887" s="44"/>
      <c r="J5887" s="39" t="e">
        <f>VLOOKUP(A5887,'[1]2019.11'!$A:$B,2,0)</f>
        <v>#N/A</v>
      </c>
      <c r="X5887" s="39" t="e">
        <f>VLOOKUP(A5887,'[1]2019.30'!$A:$B,2,0)</f>
        <v>#N/A</v>
      </c>
      <c r="AJ5887" s="39" t="e">
        <f>VLOOKUP(A5887,[2]修订!$B:$C,2,0)</f>
        <v>#N/A</v>
      </c>
    </row>
    <row r="5888" s="39" customFormat="1" spans="1:36">
      <c r="A5888" s="55" t="s">
        <v>9698</v>
      </c>
      <c r="B5888" s="52" t="s">
        <v>9699</v>
      </c>
      <c r="C5888" s="52"/>
      <c r="D5888" s="52"/>
      <c r="E5888" s="56" t="s">
        <v>28</v>
      </c>
      <c r="F5888" s="56">
        <v>36</v>
      </c>
      <c r="G5888" s="52"/>
      <c r="H5888" s="47" t="s">
        <v>9601</v>
      </c>
      <c r="I5888" s="44"/>
      <c r="J5888" s="39" t="e">
        <f>VLOOKUP(A5888,'[1]2019.11'!$A:$B,2,0)</f>
        <v>#N/A</v>
      </c>
      <c r="X5888" s="39" t="e">
        <f>VLOOKUP(A5888,'[1]2019.30'!$A:$B,2,0)</f>
        <v>#N/A</v>
      </c>
      <c r="AJ5888" s="39" t="e">
        <f>VLOOKUP(A5888,[2]修订!$B:$C,2,0)</f>
        <v>#N/A</v>
      </c>
    </row>
    <row r="5889" s="39" customFormat="1" spans="1:36">
      <c r="A5889" s="55" t="s">
        <v>9700</v>
      </c>
      <c r="B5889" s="52" t="s">
        <v>9701</v>
      </c>
      <c r="C5889" s="52"/>
      <c r="D5889" s="52"/>
      <c r="E5889" s="56" t="s">
        <v>28</v>
      </c>
      <c r="F5889" s="56">
        <v>2232</v>
      </c>
      <c r="G5889" s="52"/>
      <c r="H5889" s="47" t="s">
        <v>9601</v>
      </c>
      <c r="I5889" s="44"/>
      <c r="J5889" s="39" t="e">
        <f>VLOOKUP(A5889,'[1]2019.11'!$A:$B,2,0)</f>
        <v>#N/A</v>
      </c>
      <c r="X5889" s="39" t="e">
        <f>VLOOKUP(A5889,'[1]2019.30'!$A:$B,2,0)</f>
        <v>#N/A</v>
      </c>
      <c r="AJ5889" s="39" t="e">
        <f>VLOOKUP(A5889,[2]修订!$B:$C,2,0)</f>
        <v>#N/A</v>
      </c>
    </row>
    <row r="5890" s="39" customFormat="1" spans="1:36">
      <c r="A5890" s="55" t="s">
        <v>9702</v>
      </c>
      <c r="B5890" s="52" t="s">
        <v>6246</v>
      </c>
      <c r="C5890" s="52"/>
      <c r="D5890" s="52"/>
      <c r="E5890" s="56" t="s">
        <v>28</v>
      </c>
      <c r="F5890" s="56">
        <v>27</v>
      </c>
      <c r="G5890" s="52"/>
      <c r="H5890" s="47" t="s">
        <v>9601</v>
      </c>
      <c r="I5890" s="44"/>
      <c r="J5890" s="39" t="e">
        <f>VLOOKUP(A5890,'[1]2019.11'!$A:$B,2,0)</f>
        <v>#N/A</v>
      </c>
      <c r="X5890" s="39" t="e">
        <f>VLOOKUP(A5890,'[1]2019.30'!$A:$B,2,0)</f>
        <v>#N/A</v>
      </c>
      <c r="AJ5890" s="39" t="e">
        <f>VLOOKUP(A5890,[2]修订!$B:$C,2,0)</f>
        <v>#N/A</v>
      </c>
    </row>
    <row r="5891" s="39" customFormat="1" ht="24" spans="1:36">
      <c r="A5891" s="55" t="s">
        <v>9703</v>
      </c>
      <c r="B5891" s="52" t="s">
        <v>9704</v>
      </c>
      <c r="C5891" s="52"/>
      <c r="D5891" s="52"/>
      <c r="E5891" s="56" t="s">
        <v>155</v>
      </c>
      <c r="F5891" s="56">
        <v>9</v>
      </c>
      <c r="G5891" s="52"/>
      <c r="H5891" s="47" t="s">
        <v>9601</v>
      </c>
      <c r="I5891" s="44"/>
      <c r="J5891" s="39" t="e">
        <f>VLOOKUP(A5891,'[1]2019.11'!$A:$B,2,0)</f>
        <v>#N/A</v>
      </c>
      <c r="X5891" s="39" t="e">
        <f>VLOOKUP(A5891,'[1]2019.30'!$A:$B,2,0)</f>
        <v>#N/A</v>
      </c>
      <c r="AJ5891" s="39" t="e">
        <f>VLOOKUP(A5891,[2]修订!$B:$C,2,0)</f>
        <v>#N/A</v>
      </c>
    </row>
    <row r="5892" s="39" customFormat="1" spans="1:36">
      <c r="A5892" s="55" t="s">
        <v>9705</v>
      </c>
      <c r="B5892" s="52" t="s">
        <v>9706</v>
      </c>
      <c r="C5892" s="52"/>
      <c r="D5892" s="52"/>
      <c r="E5892" s="56" t="s">
        <v>28</v>
      </c>
      <c r="F5892" s="56">
        <v>450</v>
      </c>
      <c r="G5892" s="52" t="s">
        <v>4734</v>
      </c>
      <c r="H5892" s="47" t="s">
        <v>9601</v>
      </c>
      <c r="I5892" s="44"/>
      <c r="J5892" s="39" t="e">
        <f>VLOOKUP(A5892,'[1]2019.11'!$A:$B,2,0)</f>
        <v>#N/A</v>
      </c>
      <c r="X5892" s="39" t="e">
        <f>VLOOKUP(A5892,'[1]2019.30'!$A:$B,2,0)</f>
        <v>#N/A</v>
      </c>
      <c r="AJ5892" s="39" t="e">
        <f>VLOOKUP(A5892,[2]修订!$B:$C,2,0)</f>
        <v>#N/A</v>
      </c>
    </row>
    <row r="5893" s="39" customFormat="1" ht="24" spans="1:36">
      <c r="A5893" s="55" t="s">
        <v>9707</v>
      </c>
      <c r="B5893" s="52" t="s">
        <v>9708</v>
      </c>
      <c r="C5893" s="52"/>
      <c r="D5893" s="52"/>
      <c r="E5893" s="56" t="s">
        <v>28</v>
      </c>
      <c r="F5893" s="56">
        <v>180</v>
      </c>
      <c r="G5893" s="52"/>
      <c r="H5893" s="47" t="s">
        <v>9601</v>
      </c>
      <c r="I5893" s="44"/>
      <c r="J5893" s="39" t="e">
        <f>VLOOKUP(A5893,'[1]2019.11'!$A:$B,2,0)</f>
        <v>#N/A</v>
      </c>
      <c r="X5893" s="39" t="e">
        <f>VLOOKUP(A5893,'[1]2019.30'!$A:$B,2,0)</f>
        <v>#N/A</v>
      </c>
      <c r="AJ5893" s="39" t="e">
        <f>VLOOKUP(A5893,[2]修订!$B:$C,2,0)</f>
        <v>#N/A</v>
      </c>
    </row>
    <row r="5894" s="39" customFormat="1" spans="1:36">
      <c r="A5894" s="55" t="s">
        <v>9709</v>
      </c>
      <c r="B5894" s="52" t="s">
        <v>9710</v>
      </c>
      <c r="C5894" s="52"/>
      <c r="D5894" s="52"/>
      <c r="E5894" s="56" t="s">
        <v>28</v>
      </c>
      <c r="F5894" s="56">
        <v>1350</v>
      </c>
      <c r="G5894" s="52"/>
      <c r="H5894" s="47" t="s">
        <v>9601</v>
      </c>
      <c r="I5894" s="44"/>
      <c r="J5894" s="39" t="e">
        <f>VLOOKUP(A5894,'[1]2019.11'!$A:$B,2,0)</f>
        <v>#N/A</v>
      </c>
      <c r="X5894" s="39" t="e">
        <f>VLOOKUP(A5894,'[1]2019.30'!$A:$B,2,0)</f>
        <v>#N/A</v>
      </c>
      <c r="AJ5894" s="39" t="e">
        <f>VLOOKUP(A5894,[2]修订!$B:$C,2,0)</f>
        <v>#N/A</v>
      </c>
    </row>
    <row r="5895" s="39" customFormat="1" spans="1:36">
      <c r="A5895" s="55" t="s">
        <v>9711</v>
      </c>
      <c r="B5895" s="52" t="s">
        <v>9712</v>
      </c>
      <c r="C5895" s="52"/>
      <c r="D5895" s="52"/>
      <c r="E5895" s="56" t="s">
        <v>28</v>
      </c>
      <c r="F5895" s="56">
        <v>216</v>
      </c>
      <c r="G5895" s="52"/>
      <c r="H5895" s="47" t="s">
        <v>9601</v>
      </c>
      <c r="I5895" s="44"/>
      <c r="J5895" s="39" t="e">
        <f>VLOOKUP(A5895,'[1]2019.11'!$A:$B,2,0)</f>
        <v>#N/A</v>
      </c>
      <c r="X5895" s="39" t="e">
        <f>VLOOKUP(A5895,'[1]2019.30'!$A:$B,2,0)</f>
        <v>#N/A</v>
      </c>
      <c r="AJ5895" s="39" t="e">
        <f>VLOOKUP(A5895,[2]修订!$B:$C,2,0)</f>
        <v>#N/A</v>
      </c>
    </row>
    <row r="5896" s="39" customFormat="1" ht="24" spans="1:36">
      <c r="A5896" s="55" t="s">
        <v>9713</v>
      </c>
      <c r="B5896" s="52" t="s">
        <v>9714</v>
      </c>
      <c r="C5896" s="52"/>
      <c r="D5896" s="52"/>
      <c r="E5896" s="56" t="s">
        <v>507</v>
      </c>
      <c r="F5896" s="56">
        <v>972</v>
      </c>
      <c r="G5896" s="52"/>
      <c r="H5896" s="47" t="s">
        <v>9601</v>
      </c>
      <c r="I5896" s="44"/>
      <c r="J5896" s="39" t="e">
        <f>VLOOKUP(A5896,'[1]2019.11'!$A:$B,2,0)</f>
        <v>#N/A</v>
      </c>
      <c r="X5896" s="39" t="e">
        <f>VLOOKUP(A5896,'[1]2019.30'!$A:$B,2,0)</f>
        <v>#N/A</v>
      </c>
      <c r="AJ5896" s="39" t="e">
        <f>VLOOKUP(A5896,[2]修订!$B:$C,2,0)</f>
        <v>#N/A</v>
      </c>
    </row>
    <row r="5897" s="39" customFormat="1" ht="24" spans="1:36">
      <c r="A5897" s="55" t="s">
        <v>9715</v>
      </c>
      <c r="B5897" s="52" t="s">
        <v>9716</v>
      </c>
      <c r="C5897" s="52"/>
      <c r="D5897" s="52"/>
      <c r="E5897" s="56" t="s">
        <v>28</v>
      </c>
      <c r="F5897" s="56">
        <v>1080</v>
      </c>
      <c r="G5897" s="52"/>
      <c r="H5897" s="47" t="s">
        <v>9601</v>
      </c>
      <c r="I5897" s="44"/>
      <c r="J5897" s="39" t="e">
        <f>VLOOKUP(A5897,'[1]2019.11'!$A:$B,2,0)</f>
        <v>#N/A</v>
      </c>
      <c r="X5897" s="39" t="e">
        <f>VLOOKUP(A5897,'[1]2019.30'!$A:$B,2,0)</f>
        <v>#N/A</v>
      </c>
      <c r="AJ5897" s="39" t="e">
        <f>VLOOKUP(A5897,[2]修订!$B:$C,2,0)</f>
        <v>#N/A</v>
      </c>
    </row>
    <row r="5898" s="39" customFormat="1" ht="40.5" spans="1:36">
      <c r="A5898" s="55" t="s">
        <v>9717</v>
      </c>
      <c r="B5898" s="52" t="s">
        <v>3515</v>
      </c>
      <c r="C5898" s="52"/>
      <c r="D5898" s="52"/>
      <c r="E5898" s="56" t="s">
        <v>507</v>
      </c>
      <c r="F5898" s="56">
        <v>30</v>
      </c>
      <c r="G5898" s="52"/>
      <c r="H5898" s="47" t="s">
        <v>9718</v>
      </c>
      <c r="I5898" s="44"/>
      <c r="J5898" s="39" t="e">
        <f>VLOOKUP(A5898,'[1]2019.11'!$A:$B,2,0)</f>
        <v>#N/A</v>
      </c>
      <c r="X5898" s="39" t="e">
        <f>VLOOKUP(A5898,'[1]2019.30'!$A:$B,2,0)</f>
        <v>#N/A</v>
      </c>
      <c r="AJ5898" s="39" t="e">
        <f>VLOOKUP(A5898,[2]修订!$B:$C,2,0)</f>
        <v>#N/A</v>
      </c>
    </row>
    <row r="5899" s="39" customFormat="1" spans="1:36">
      <c r="A5899" s="55" t="s">
        <v>9719</v>
      </c>
      <c r="B5899" s="52" t="s">
        <v>9720</v>
      </c>
      <c r="C5899" s="52"/>
      <c r="D5899" s="52"/>
      <c r="E5899" s="56" t="s">
        <v>155</v>
      </c>
      <c r="F5899" s="56">
        <v>45</v>
      </c>
      <c r="G5899" s="52"/>
      <c r="H5899" s="47" t="s">
        <v>9601</v>
      </c>
      <c r="I5899" s="44"/>
      <c r="J5899" s="39" t="e">
        <f>VLOOKUP(A5899,'[1]2019.11'!$A:$B,2,0)</f>
        <v>#N/A</v>
      </c>
      <c r="X5899" s="39" t="e">
        <f>VLOOKUP(A5899,'[1]2019.30'!$A:$B,2,0)</f>
        <v>#N/A</v>
      </c>
      <c r="AJ5899" s="39" t="e">
        <f>VLOOKUP(A5899,[2]修订!$B:$C,2,0)</f>
        <v>#N/A</v>
      </c>
    </row>
    <row r="5900" s="39" customFormat="1" spans="1:36">
      <c r="A5900" s="55" t="s">
        <v>9721</v>
      </c>
      <c r="B5900" s="52" t="s">
        <v>9722</v>
      </c>
      <c r="C5900" s="52"/>
      <c r="D5900" s="52"/>
      <c r="E5900" s="56" t="s">
        <v>5019</v>
      </c>
      <c r="F5900" s="56">
        <v>270</v>
      </c>
      <c r="G5900" s="52"/>
      <c r="H5900" s="47" t="s">
        <v>9601</v>
      </c>
      <c r="I5900" s="44"/>
      <c r="J5900" s="39" t="e">
        <f>VLOOKUP(A5900,'[1]2019.11'!$A:$B,2,0)</f>
        <v>#N/A</v>
      </c>
      <c r="X5900" s="39" t="e">
        <f>VLOOKUP(A5900,'[1]2019.30'!$A:$B,2,0)</f>
        <v>#N/A</v>
      </c>
      <c r="AJ5900" s="39" t="e">
        <f>VLOOKUP(A5900,[2]修订!$B:$C,2,0)</f>
        <v>#N/A</v>
      </c>
    </row>
    <row r="5901" s="39" customFormat="1" spans="1:36">
      <c r="A5901" s="55" t="s">
        <v>9723</v>
      </c>
      <c r="B5901" s="52" t="s">
        <v>9724</v>
      </c>
      <c r="C5901" s="52"/>
      <c r="D5901" s="52"/>
      <c r="E5901" s="56" t="s">
        <v>28</v>
      </c>
      <c r="F5901" s="56">
        <v>180</v>
      </c>
      <c r="G5901" s="52"/>
      <c r="H5901" s="47" t="s">
        <v>9601</v>
      </c>
      <c r="I5901" s="44"/>
      <c r="J5901" s="39" t="e">
        <f>VLOOKUP(A5901,'[1]2019.11'!$A:$B,2,0)</f>
        <v>#N/A</v>
      </c>
      <c r="X5901" s="39" t="e">
        <f>VLOOKUP(A5901,'[1]2019.30'!$A:$B,2,0)</f>
        <v>#N/A</v>
      </c>
      <c r="AJ5901" s="39" t="e">
        <f>VLOOKUP(A5901,[2]修订!$B:$C,2,0)</f>
        <v>#N/A</v>
      </c>
    </row>
    <row r="5902" s="39" customFormat="1" ht="24" spans="1:36">
      <c r="A5902" s="55" t="s">
        <v>9725</v>
      </c>
      <c r="B5902" s="52" t="s">
        <v>9726</v>
      </c>
      <c r="C5902" s="57"/>
      <c r="D5902" s="52"/>
      <c r="E5902" s="56" t="s">
        <v>28</v>
      </c>
      <c r="F5902" s="56">
        <v>81</v>
      </c>
      <c r="G5902" s="52" t="s">
        <v>9727</v>
      </c>
      <c r="H5902" s="47" t="s">
        <v>9601</v>
      </c>
      <c r="I5902" s="44"/>
      <c r="J5902" s="39" t="e">
        <f>VLOOKUP(A5902,'[1]2019.11'!$A:$B,2,0)</f>
        <v>#N/A</v>
      </c>
      <c r="X5902" s="39" t="e">
        <f>VLOOKUP(A5902,'[1]2019.30'!$A:$B,2,0)</f>
        <v>#N/A</v>
      </c>
      <c r="AJ5902" s="39" t="e">
        <f>VLOOKUP(A5902,[2]修订!$B:$C,2,0)</f>
        <v>#N/A</v>
      </c>
    </row>
    <row r="5903" s="39" customFormat="1" spans="1:36">
      <c r="A5903" s="55" t="s">
        <v>9728</v>
      </c>
      <c r="B5903" s="52" t="s">
        <v>9729</v>
      </c>
      <c r="C5903" s="52"/>
      <c r="D5903" s="52"/>
      <c r="E5903" s="56" t="s">
        <v>28</v>
      </c>
      <c r="F5903" s="56">
        <v>9</v>
      </c>
      <c r="G5903" s="52"/>
      <c r="H5903" s="47" t="s">
        <v>9601</v>
      </c>
      <c r="I5903" s="44"/>
      <c r="J5903" s="39" t="e">
        <f>VLOOKUP(A5903,'[1]2019.11'!$A:$B,2,0)</f>
        <v>#N/A</v>
      </c>
      <c r="X5903" s="39" t="e">
        <f>VLOOKUP(A5903,'[1]2019.30'!$A:$B,2,0)</f>
        <v>#N/A</v>
      </c>
      <c r="AJ5903" s="39" t="e">
        <f>VLOOKUP(A5903,[2]修订!$B:$C,2,0)</f>
        <v>#N/A</v>
      </c>
    </row>
    <row r="5904" s="39" customFormat="1" spans="1:36">
      <c r="A5904" s="55" t="s">
        <v>9730</v>
      </c>
      <c r="B5904" s="52" t="s">
        <v>9731</v>
      </c>
      <c r="C5904" s="52"/>
      <c r="D5904" s="52"/>
      <c r="E5904" s="56" t="s">
        <v>28</v>
      </c>
      <c r="F5904" s="56">
        <v>10</v>
      </c>
      <c r="G5904" s="52"/>
      <c r="H5904" s="47" t="s">
        <v>9601</v>
      </c>
      <c r="I5904" s="44"/>
      <c r="J5904" s="39" t="e">
        <f>VLOOKUP(A5904,'[1]2019.11'!$A:$B,2,0)</f>
        <v>#N/A</v>
      </c>
      <c r="X5904" s="39" t="e">
        <f>VLOOKUP(A5904,'[1]2019.30'!$A:$B,2,0)</f>
        <v>#N/A</v>
      </c>
      <c r="AJ5904" s="39" t="e">
        <f>VLOOKUP(A5904,[2]修订!$B:$C,2,0)</f>
        <v>#N/A</v>
      </c>
    </row>
    <row r="5905" s="39" customFormat="1" ht="36" spans="1:36">
      <c r="A5905" s="55" t="s">
        <v>9732</v>
      </c>
      <c r="B5905" s="52" t="s">
        <v>9733</v>
      </c>
      <c r="C5905" s="52"/>
      <c r="D5905" s="52"/>
      <c r="E5905" s="56" t="s">
        <v>9734</v>
      </c>
      <c r="F5905" s="56">
        <v>300</v>
      </c>
      <c r="G5905" s="52" t="s">
        <v>9735</v>
      </c>
      <c r="H5905" s="47" t="s">
        <v>9601</v>
      </c>
      <c r="I5905" s="44"/>
      <c r="J5905" s="39" t="e">
        <f>VLOOKUP(A5905,'[1]2019.11'!$A:$B,2,0)</f>
        <v>#N/A</v>
      </c>
      <c r="X5905" s="39" t="e">
        <f>VLOOKUP(A5905,'[1]2019.30'!$A:$B,2,0)</f>
        <v>#N/A</v>
      </c>
      <c r="AJ5905" s="39" t="e">
        <f>VLOOKUP(A5905,[2]修订!$B:$C,2,0)</f>
        <v>#N/A</v>
      </c>
    </row>
    <row r="5906" s="39" customFormat="1" ht="36" spans="1:36">
      <c r="A5906" s="55" t="s">
        <v>9736</v>
      </c>
      <c r="B5906" s="52" t="s">
        <v>9737</v>
      </c>
      <c r="C5906" s="52"/>
      <c r="D5906" s="52"/>
      <c r="E5906" s="56" t="s">
        <v>9738</v>
      </c>
      <c r="F5906" s="56">
        <v>60</v>
      </c>
      <c r="G5906" s="52" t="s">
        <v>9739</v>
      </c>
      <c r="H5906" s="47" t="s">
        <v>9601</v>
      </c>
      <c r="I5906" s="44"/>
      <c r="J5906" s="39" t="e">
        <f>VLOOKUP(A5906,'[1]2019.11'!$A:$B,2,0)</f>
        <v>#N/A</v>
      </c>
      <c r="X5906" s="39" t="e">
        <f>VLOOKUP(A5906,'[1]2019.30'!$A:$B,2,0)</f>
        <v>#N/A</v>
      </c>
      <c r="AJ5906" s="39" t="e">
        <f>VLOOKUP(A5906,[2]修订!$B:$C,2,0)</f>
        <v>#N/A</v>
      </c>
    </row>
    <row r="5907" s="39" customFormat="1" ht="36" spans="1:36">
      <c r="A5907" s="55" t="s">
        <v>9740</v>
      </c>
      <c r="B5907" s="52" t="s">
        <v>9741</v>
      </c>
      <c r="C5907" s="52"/>
      <c r="D5907" s="52"/>
      <c r="E5907" s="56" t="s">
        <v>9738</v>
      </c>
      <c r="F5907" s="56">
        <v>120</v>
      </c>
      <c r="G5907" s="52" t="s">
        <v>9742</v>
      </c>
      <c r="H5907" s="47" t="s">
        <v>9601</v>
      </c>
      <c r="I5907" s="44"/>
      <c r="J5907" s="39" t="e">
        <f>VLOOKUP(A5907,'[1]2019.11'!$A:$B,2,0)</f>
        <v>#N/A</v>
      </c>
      <c r="X5907" s="39" t="e">
        <f>VLOOKUP(A5907,'[1]2019.30'!$A:$B,2,0)</f>
        <v>#N/A</v>
      </c>
      <c r="AJ5907" s="39" t="e">
        <f>VLOOKUP(A5907,[2]修订!$B:$C,2,0)</f>
        <v>#N/A</v>
      </c>
    </row>
    <row r="5908" s="39" customFormat="1" ht="36" spans="1:36">
      <c r="A5908" s="55" t="s">
        <v>9743</v>
      </c>
      <c r="B5908" s="52" t="s">
        <v>9744</v>
      </c>
      <c r="C5908" s="52"/>
      <c r="D5908" s="52"/>
      <c r="E5908" s="56" t="s">
        <v>9738</v>
      </c>
      <c r="F5908" s="56">
        <v>160</v>
      </c>
      <c r="G5908" s="52" t="s">
        <v>9742</v>
      </c>
      <c r="H5908" s="47" t="s">
        <v>9601</v>
      </c>
      <c r="I5908" s="44"/>
      <c r="J5908" s="39" t="e">
        <f>VLOOKUP(A5908,'[1]2019.11'!$A:$B,2,0)</f>
        <v>#N/A</v>
      </c>
      <c r="X5908" s="39" t="e">
        <f>VLOOKUP(A5908,'[1]2019.30'!$A:$B,2,0)</f>
        <v>#N/A</v>
      </c>
      <c r="AJ5908" s="39" t="e">
        <f>VLOOKUP(A5908,[2]修订!$B:$C,2,0)</f>
        <v>#N/A</v>
      </c>
    </row>
    <row r="5909" s="39" customFormat="1" ht="132" spans="1:36">
      <c r="A5909" s="55" t="s">
        <v>9745</v>
      </c>
      <c r="B5909" s="52" t="s">
        <v>9746</v>
      </c>
      <c r="C5909" s="52" t="str">
        <f>VLOOKUP(A5909,[3]Sheet1!$A:$C,3,0)</f>
        <v>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v>
      </c>
      <c r="D5909" s="52" t="s">
        <v>223</v>
      </c>
      <c r="E5909" s="56" t="s">
        <v>155</v>
      </c>
      <c r="F5909" s="56">
        <v>6</v>
      </c>
      <c r="G5909" s="52"/>
      <c r="H5909" s="57" t="s">
        <v>5</v>
      </c>
      <c r="J5909" s="39" t="e">
        <f>VLOOKUP(A5909,'[1]2019.11'!$A:$B,2,0)</f>
        <v>#N/A</v>
      </c>
      <c r="X5909" s="39" t="e">
        <f>VLOOKUP(A5909,'[1]2019.30'!$A:$B,2,0)</f>
        <v>#N/A</v>
      </c>
      <c r="AJ5909" s="39" t="e">
        <f>VLOOKUP(A5909,[2]修订!$B:$C,2,0)</f>
        <v>#N/A</v>
      </c>
    </row>
    <row r="5910" s="39" customFormat="1" ht="60" spans="1:36">
      <c r="A5910" s="55" t="s">
        <v>9747</v>
      </c>
      <c r="B5910" s="52" t="s">
        <v>9748</v>
      </c>
      <c r="C5910" s="52" t="str">
        <f>VLOOKUP(A5910,[3]Sheet1!$A:$C,3,0)</f>
        <v>样本类型：血液、骨髓、脑脊液。样本采集，抗凝，稀释，染色，分析，审核结果，录入实验室信息系统或人工登记，发送报告；按规定处理废弃物；接受临床相关咨询。</v>
      </c>
      <c r="D5910" s="52"/>
      <c r="E5910" s="56" t="s">
        <v>1063</v>
      </c>
      <c r="F5910" s="56">
        <v>70</v>
      </c>
      <c r="G5910" s="52"/>
      <c r="H5910" s="57" t="s">
        <v>5</v>
      </c>
      <c r="J5910" s="39" t="e">
        <f>VLOOKUP(A5910,'[1]2019.11'!$A:$B,2,0)</f>
        <v>#N/A</v>
      </c>
      <c r="X5910" s="39" t="e">
        <f>VLOOKUP(A5910,'[1]2019.30'!$A:$B,2,0)</f>
        <v>#N/A</v>
      </c>
      <c r="AJ5910" s="39" t="e">
        <f>VLOOKUP(A5910,[2]修订!$B:$C,2,0)</f>
        <v>#N/A</v>
      </c>
    </row>
    <row r="5911" s="39" customFormat="1" ht="60" spans="1:36">
      <c r="A5911" s="55" t="s">
        <v>9749</v>
      </c>
      <c r="B5911" s="52" t="s">
        <v>9750</v>
      </c>
      <c r="C5911" s="52" t="str">
        <f>VLOOKUP(A5911,[3]Sheet1!$A:$C,3,0)</f>
        <v>样本类型：血液。样本采集、签收、处理，定标和质控，检测样本，审核结果，录入实验室信息系统或人工登记，发送报告；按规定处理废弃物；接受临床相关咨询。</v>
      </c>
      <c r="D5911" s="52"/>
      <c r="E5911" s="56" t="s">
        <v>1063</v>
      </c>
      <c r="F5911" s="56">
        <v>80</v>
      </c>
      <c r="G5911" s="52"/>
      <c r="H5911" s="57" t="s">
        <v>5</v>
      </c>
      <c r="J5911" s="39" t="e">
        <f>VLOOKUP(A5911,'[1]2019.11'!$A:$B,2,0)</f>
        <v>#N/A</v>
      </c>
      <c r="X5911" s="39" t="e">
        <f>VLOOKUP(A5911,'[1]2019.30'!$A:$B,2,0)</f>
        <v>#N/A</v>
      </c>
      <c r="AJ5911" s="39" t="e">
        <f>VLOOKUP(A5911,[2]修订!$B:$C,2,0)</f>
        <v>#N/A</v>
      </c>
    </row>
    <row r="5912" s="39" customFormat="1" ht="60" spans="1:36">
      <c r="A5912" s="55" t="s">
        <v>9751</v>
      </c>
      <c r="B5912" s="52" t="s">
        <v>9752</v>
      </c>
      <c r="C5912" s="52" t="str">
        <f>VLOOKUP(A5912,[3]Sheet1!$A:$C,3,0)</f>
        <v>样本类型：血液。样本采集、签收、处理，定标和质控，检测样本，审核结果，录入实验室信息系统或人工登记，发送报告；按规定处理废弃物；接受临床相关咨询。</v>
      </c>
      <c r="D5912" s="52"/>
      <c r="E5912" s="56" t="s">
        <v>1063</v>
      </c>
      <c r="F5912" s="56">
        <v>25</v>
      </c>
      <c r="G5912" s="52"/>
      <c r="H5912" s="57" t="s">
        <v>5</v>
      </c>
      <c r="J5912" s="39" t="e">
        <f>VLOOKUP(A5912,'[1]2019.11'!$A:$B,2,0)</f>
        <v>#N/A</v>
      </c>
      <c r="X5912" s="39" t="e">
        <f>VLOOKUP(A5912,'[1]2019.30'!$A:$B,2,0)</f>
        <v>#N/A</v>
      </c>
      <c r="AJ5912" s="39" t="e">
        <f>VLOOKUP(A5912,[2]修订!$B:$C,2,0)</f>
        <v>#N/A</v>
      </c>
    </row>
    <row r="5913" s="39" customFormat="1" ht="60" spans="1:36">
      <c r="A5913" s="55" t="s">
        <v>9753</v>
      </c>
      <c r="B5913" s="52" t="s">
        <v>9754</v>
      </c>
      <c r="C5913" s="52" t="str">
        <f>VLOOKUP(A5913,[3]Sheet1!$A:$C,3,0)</f>
        <v>样本类型：血液。样本采集、签收、处理，定标和质控，检测样本，审核结果，录入实验室信息系统或人工登记，发送报告；按规定处理废弃物；接受临床相关咨询。</v>
      </c>
      <c r="D5913" s="52"/>
      <c r="E5913" s="56" t="s">
        <v>1063</v>
      </c>
      <c r="F5913" s="56">
        <v>45</v>
      </c>
      <c r="G5913" s="52"/>
      <c r="H5913" s="57" t="s">
        <v>5</v>
      </c>
      <c r="J5913" s="39" t="e">
        <f>VLOOKUP(A5913,'[1]2019.11'!$A:$B,2,0)</f>
        <v>#N/A</v>
      </c>
      <c r="X5913" s="39" t="e">
        <f>VLOOKUP(A5913,'[1]2019.30'!$A:$B,2,0)</f>
        <v>#N/A</v>
      </c>
      <c r="AJ5913" s="39" t="e">
        <f>VLOOKUP(A5913,[2]修订!$B:$C,2,0)</f>
        <v>#N/A</v>
      </c>
    </row>
    <row r="5914" s="39" customFormat="1" ht="60" spans="1:36">
      <c r="A5914" s="55" t="s">
        <v>9755</v>
      </c>
      <c r="B5914" s="52" t="s">
        <v>9756</v>
      </c>
      <c r="C5914" s="52" t="str">
        <f>VLOOKUP(A5914,[3]Sheet1!$A:$C,3,0)</f>
        <v>样本类型：血液。样本采集、签收、处理，定标和质控，检测样本，审核结果，录入实验室信息系统或人工登记，发送报告；按规定处理废弃物；接受临床相关咨询。</v>
      </c>
      <c r="D5914" s="52"/>
      <c r="E5914" s="56" t="s">
        <v>1063</v>
      </c>
      <c r="F5914" s="56">
        <v>55</v>
      </c>
      <c r="G5914" s="52"/>
      <c r="H5914" s="57" t="s">
        <v>5</v>
      </c>
      <c r="J5914" s="39" t="e">
        <f>VLOOKUP(A5914,'[1]2019.11'!$A:$B,2,0)</f>
        <v>#N/A</v>
      </c>
      <c r="X5914" s="39" t="e">
        <f>VLOOKUP(A5914,'[1]2019.30'!$A:$B,2,0)</f>
        <v>#N/A</v>
      </c>
      <c r="AJ5914" s="39" t="e">
        <f>VLOOKUP(A5914,[2]修订!$B:$C,2,0)</f>
        <v>#N/A</v>
      </c>
    </row>
    <row r="5915" s="39" customFormat="1" ht="72" spans="1:36">
      <c r="A5915" s="55" t="s">
        <v>9757</v>
      </c>
      <c r="B5915" s="52" t="s">
        <v>9758</v>
      </c>
      <c r="C5915" s="52" t="str">
        <f>VLOOKUP(A5915,[3]Sheet1!$A:$C,3,0)</f>
        <v>指判断心脏卵园孔未闭的诱发试验。在经颅多普勒超声检查(TCD)和动脉栓子监测基础上，为病人建立静脉通道，将2毫升空气和葡萄糖盐水充分混合后静脉推入，观测大脑中动脉栓子信号。根据结果记录，专业医师审核。</v>
      </c>
      <c r="D5915" s="52"/>
      <c r="E5915" s="56" t="s">
        <v>28</v>
      </c>
      <c r="F5915" s="56">
        <v>100</v>
      </c>
      <c r="G5915" s="52"/>
      <c r="H5915" s="57" t="s">
        <v>5</v>
      </c>
      <c r="J5915" s="39" t="e">
        <f>VLOOKUP(A5915,'[1]2019.11'!$A:$B,2,0)</f>
        <v>#N/A</v>
      </c>
      <c r="X5915" s="39" t="e">
        <f>VLOOKUP(A5915,'[1]2019.30'!$A:$B,2,0)</f>
        <v>#N/A</v>
      </c>
      <c r="AJ5915" s="39" t="e">
        <f>VLOOKUP(A5915,[2]修订!$B:$C,2,0)</f>
        <v>#N/A</v>
      </c>
    </row>
    <row r="5916" s="39" customFormat="1" ht="60" spans="1:36">
      <c r="A5916" s="55" t="s">
        <v>9759</v>
      </c>
      <c r="B5916" s="52" t="s">
        <v>9760</v>
      </c>
      <c r="C5916" s="52" t="str">
        <f>VLOOKUP(A5916,[3]Sheet1!$A:$C,3,0)</f>
        <v>向受检者说明检查注意事项。受检眼表面麻醉，应用眼用共聚焦显微镜的探头触及角膜，调整焦距，扫描不同部位和不同深度的病变，结束时滴用抗菌药物滴眼液。人工分析结果、图文报告。</v>
      </c>
      <c r="D5916" s="52"/>
      <c r="E5916" s="56" t="s">
        <v>28</v>
      </c>
      <c r="F5916" s="56">
        <v>140</v>
      </c>
      <c r="G5916" s="52"/>
      <c r="H5916" s="57" t="s">
        <v>5</v>
      </c>
      <c r="J5916" s="39" t="e">
        <f>VLOOKUP(A5916,'[1]2019.11'!$A:$B,2,0)</f>
        <v>#N/A</v>
      </c>
      <c r="X5916" s="39" t="e">
        <f>VLOOKUP(A5916,'[1]2019.30'!$A:$B,2,0)</f>
        <v>#N/A</v>
      </c>
      <c r="AJ5916" s="39" t="e">
        <f>VLOOKUP(A5916,[2]修订!$B:$C,2,0)</f>
        <v>#N/A</v>
      </c>
    </row>
    <row r="5917" s="39" customFormat="1" ht="180" spans="1:36">
      <c r="A5917" s="55" t="s">
        <v>9761</v>
      </c>
      <c r="B5917" s="52" t="s">
        <v>9762</v>
      </c>
      <c r="C5917" s="52" t="str">
        <f>VLOOKUP(A5917,[3]Sheet1!$A:$C,3,0)</f>
        <v>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v>
      </c>
      <c r="D5917" s="52"/>
      <c r="E5917" s="56" t="s">
        <v>28</v>
      </c>
      <c r="F5917" s="56">
        <v>60</v>
      </c>
      <c r="G5917" s="52"/>
      <c r="H5917" s="57" t="s">
        <v>5</v>
      </c>
      <c r="J5917" s="39" t="e">
        <f>VLOOKUP(A5917,'[1]2019.11'!$A:$B,2,0)</f>
        <v>#N/A</v>
      </c>
      <c r="X5917" s="39" t="e">
        <f>VLOOKUP(A5917,'[1]2019.30'!$A:$B,2,0)</f>
        <v>#N/A</v>
      </c>
      <c r="AJ5917" s="39" t="e">
        <f>VLOOKUP(A5917,[2]修订!$B:$C,2,0)</f>
        <v>#N/A</v>
      </c>
    </row>
    <row r="5918" s="39" customFormat="1" ht="132" spans="1:36">
      <c r="A5918" s="55" t="s">
        <v>9763</v>
      </c>
      <c r="B5918" s="52" t="s">
        <v>9764</v>
      </c>
      <c r="C5918" s="52" t="str">
        <f>VLOOKUP(A5918,[3]Sheet1!$A:$C,3,0)</f>
        <v>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v>
      </c>
      <c r="D5918" s="52"/>
      <c r="E5918" s="56" t="s">
        <v>28</v>
      </c>
      <c r="F5918" s="56">
        <v>30</v>
      </c>
      <c r="G5918" s="52"/>
      <c r="H5918" s="57" t="s">
        <v>5</v>
      </c>
      <c r="J5918" s="39" t="e">
        <f>VLOOKUP(A5918,'[1]2019.11'!$A:$B,2,0)</f>
        <v>#N/A</v>
      </c>
      <c r="X5918" s="39" t="e">
        <f>VLOOKUP(A5918,'[1]2019.30'!$A:$B,2,0)</f>
        <v>#N/A</v>
      </c>
      <c r="AJ5918" s="39" t="e">
        <f>VLOOKUP(A5918,[2]修订!$B:$C,2,0)</f>
        <v>#N/A</v>
      </c>
    </row>
    <row r="5919" s="39" customFormat="1" ht="48" spans="1:36">
      <c r="A5919" s="55" t="s">
        <v>9765</v>
      </c>
      <c r="B5919" s="52" t="s">
        <v>9766</v>
      </c>
      <c r="C5919" s="52" t="str">
        <f>VLOOKUP(A5919,[3]Sheet1!$A:$C,3,0)</f>
        <v>应用纯音测听仪器，隔声室，骨导耳机佩戴于前额正中，给予患者骨导听阈上不同频率声音刺激，确定声音方向，需测试5个频率。</v>
      </c>
      <c r="D5919" s="52"/>
      <c r="E5919" s="56" t="s">
        <v>28</v>
      </c>
      <c r="F5919" s="56">
        <v>20</v>
      </c>
      <c r="G5919" s="52"/>
      <c r="H5919" s="57" t="s">
        <v>5</v>
      </c>
      <c r="J5919" s="39" t="e">
        <f>VLOOKUP(A5919,'[1]2019.11'!$A:$B,2,0)</f>
        <v>#N/A</v>
      </c>
      <c r="X5919" s="39" t="e">
        <f>VLOOKUP(A5919,'[1]2019.30'!$A:$B,2,0)</f>
        <v>#N/A</v>
      </c>
      <c r="AJ5919" s="39" t="e">
        <f>VLOOKUP(A5919,[2]修订!$B:$C,2,0)</f>
        <v>#N/A</v>
      </c>
    </row>
    <row r="5920" s="39" customFormat="1" ht="96" spans="1:36">
      <c r="A5920" s="55" t="s">
        <v>9767</v>
      </c>
      <c r="B5920" s="52" t="s">
        <v>9768</v>
      </c>
      <c r="C5920" s="52" t="str">
        <f>VLOOKUP(A5920,[3]Sheet1!$A:$C,3,0)</f>
        <v>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v>
      </c>
      <c r="D5920" s="52"/>
      <c r="E5920" s="56" t="s">
        <v>28</v>
      </c>
      <c r="F5920" s="56">
        <v>70</v>
      </c>
      <c r="G5920" s="52"/>
      <c r="H5920" s="57" t="s">
        <v>5</v>
      </c>
      <c r="J5920" s="39" t="e">
        <f>VLOOKUP(A5920,'[1]2019.11'!$A:$B,2,0)</f>
        <v>#N/A</v>
      </c>
      <c r="X5920" s="39" t="e">
        <f>VLOOKUP(A5920,'[1]2019.30'!$A:$B,2,0)</f>
        <v>#N/A</v>
      </c>
      <c r="AJ5920" s="39" t="e">
        <f>VLOOKUP(A5920,[2]修订!$B:$C,2,0)</f>
        <v>#N/A</v>
      </c>
    </row>
    <row r="5921" s="39" customFormat="1" ht="48" spans="1:36">
      <c r="A5921" s="55" t="s">
        <v>9769</v>
      </c>
      <c r="B5921" s="52" t="s">
        <v>9770</v>
      </c>
      <c r="C5921" s="52" t="str">
        <f>VLOOKUP(A5921,[3]Sheet1!$A:$C,3,0)</f>
        <v>消毒，动脉和中心静脉穿刺，连接监测仪，记录各项血流动力学指标、心脏每搏量变异(SVV)、肺水等监测数据。不含中心动脉导管置入。</v>
      </c>
      <c r="D5921" s="52" t="s">
        <v>4484</v>
      </c>
      <c r="E5921" s="56" t="s">
        <v>5627</v>
      </c>
      <c r="F5921" s="56">
        <v>65</v>
      </c>
      <c r="G5921" s="52" t="s">
        <v>9771</v>
      </c>
      <c r="H5921" s="57" t="s">
        <v>5</v>
      </c>
      <c r="J5921" s="39" t="e">
        <f>VLOOKUP(A5921,'[1]2019.11'!$A:$B,2,0)</f>
        <v>#N/A</v>
      </c>
      <c r="X5921" s="39" t="e">
        <f>VLOOKUP(A5921,'[1]2019.30'!$A:$B,2,0)</f>
        <v>#N/A</v>
      </c>
      <c r="AJ5921" s="39" t="e">
        <f>VLOOKUP(A5921,[2]修订!$B:$C,2,0)</f>
        <v>#N/A</v>
      </c>
    </row>
    <row r="5922" s="39" customFormat="1" ht="24" spans="1:36">
      <c r="A5922" s="55" t="s">
        <v>9772</v>
      </c>
      <c r="B5922" s="52" t="s">
        <v>9773</v>
      </c>
      <c r="C5922" s="52" t="str">
        <f>VLOOKUP(A5922,[3]Sheet1!$A:$C,3,0)</f>
        <v>经鼻或经肛门放置鼻温、肛温管，连接监测仪，记录体温变化。</v>
      </c>
      <c r="D5922" s="52" t="s">
        <v>9774</v>
      </c>
      <c r="E5922" s="56" t="s">
        <v>5627</v>
      </c>
      <c r="F5922" s="56">
        <v>18</v>
      </c>
      <c r="G5922" s="52" t="s">
        <v>9771</v>
      </c>
      <c r="H5922" s="57" t="s">
        <v>5</v>
      </c>
      <c r="J5922" s="39" t="e">
        <f>VLOOKUP(A5922,'[1]2019.11'!$A:$B,2,0)</f>
        <v>#N/A</v>
      </c>
      <c r="X5922" s="39" t="e">
        <f>VLOOKUP(A5922,'[1]2019.30'!$A:$B,2,0)</f>
        <v>#N/A</v>
      </c>
      <c r="AJ5922" s="39" t="e">
        <f>VLOOKUP(A5922,[2]修订!$B:$C,2,0)</f>
        <v>#N/A</v>
      </c>
    </row>
    <row r="5923" s="39" customFormat="1" ht="36" spans="1:36">
      <c r="A5923" s="55" t="s">
        <v>9775</v>
      </c>
      <c r="B5923" s="52" t="s">
        <v>9776</v>
      </c>
      <c r="C5923" s="52" t="str">
        <f>VLOOKUP(A5923,[3]Sheet1!$A:$C,3,0)</f>
        <v>通过放置于颅骨上的发光电极，感应脑氧饱合度的变化，监测仪自动记录分析数据变化。</v>
      </c>
      <c r="D5923" s="52" t="s">
        <v>9062</v>
      </c>
      <c r="E5923" s="56" t="s">
        <v>5627</v>
      </c>
      <c r="F5923" s="56">
        <v>45</v>
      </c>
      <c r="G5923" s="52" t="s">
        <v>9777</v>
      </c>
      <c r="H5923" s="57" t="s">
        <v>5</v>
      </c>
      <c r="J5923" s="39" t="e">
        <f>VLOOKUP(A5923,'[1]2019.11'!$A:$B,2,0)</f>
        <v>#N/A</v>
      </c>
      <c r="X5923" s="39" t="e">
        <f>VLOOKUP(A5923,'[1]2019.30'!$A:$B,2,0)</f>
        <v>#N/A</v>
      </c>
      <c r="AJ5923" s="39" t="e">
        <f>VLOOKUP(A5923,[2]修订!$B:$C,2,0)</f>
        <v>#N/A</v>
      </c>
    </row>
    <row r="5924" s="39" customFormat="1" ht="48" spans="1:36">
      <c r="A5924" s="55" t="s">
        <v>9778</v>
      </c>
      <c r="B5924" s="52" t="s">
        <v>9779</v>
      </c>
      <c r="C5924" s="52" t="str">
        <f>VLOOKUP(A5924,[3]Sheet1!$A:$C,3,0)</f>
        <v>消毒，采血，放置到特殊血样管中，使用专用凝血功能监测仪，根据图形和数值分析凝血功能的变化和血小板功能的变化。</v>
      </c>
      <c r="D5924" s="52"/>
      <c r="E5924" s="56" t="s">
        <v>28</v>
      </c>
      <c r="F5924" s="56">
        <v>350</v>
      </c>
      <c r="G5924" s="52"/>
      <c r="H5924" s="57" t="s">
        <v>5</v>
      </c>
      <c r="J5924" s="39" t="e">
        <f>VLOOKUP(A5924,'[1]2019.11'!$A:$B,2,0)</f>
        <v>#N/A</v>
      </c>
      <c r="X5924" s="39" t="e">
        <f>VLOOKUP(A5924,'[1]2019.30'!$A:$B,2,0)</f>
        <v>#N/A</v>
      </c>
      <c r="AJ5924" s="39" t="e">
        <f>VLOOKUP(A5924,[2]修订!$B:$C,2,0)</f>
        <v>#N/A</v>
      </c>
    </row>
    <row r="5925" s="39" customFormat="1" ht="48" spans="1:36">
      <c r="A5925" s="55" t="s">
        <v>9780</v>
      </c>
      <c r="B5925" s="52" t="s">
        <v>9781</v>
      </c>
      <c r="C5925" s="52" t="str">
        <f>VLOOKUP(A5925,[3]Sheet1!$A:$C,3,0)</f>
        <v>麻醉后，消毒铺巾，收缩鼻腔后，经内镜探查，暴露肿瘤，手术中应用鼻内镜手术钳，可以应用鼻窦电动切割器切除肿瘤，术后术腔填塞。</v>
      </c>
      <c r="D5925" s="52" t="s">
        <v>9782</v>
      </c>
      <c r="E5925" s="56" t="s">
        <v>28</v>
      </c>
      <c r="F5925" s="56">
        <v>2200</v>
      </c>
      <c r="G5925" s="52"/>
      <c r="H5925" s="57" t="s">
        <v>5</v>
      </c>
      <c r="J5925" s="39" t="e">
        <f>VLOOKUP(A5925,'[1]2019.11'!$A:$B,2,0)</f>
        <v>#N/A</v>
      </c>
      <c r="X5925" s="39" t="e">
        <f>VLOOKUP(A5925,'[1]2019.30'!$A:$B,2,0)</f>
        <v>#N/A</v>
      </c>
      <c r="AJ5925" s="39" t="e">
        <f>VLOOKUP(A5925,[2]修订!$B:$C,2,0)</f>
        <v>#N/A</v>
      </c>
    </row>
    <row r="5926" s="39" customFormat="1" ht="84" spans="1:36">
      <c r="A5926" s="55" t="s">
        <v>9783</v>
      </c>
      <c r="B5926" s="52" t="s">
        <v>9784</v>
      </c>
      <c r="C5926" s="52" t="str">
        <f>VLOOKUP(A5926,[3]Sheet1!$A:$C,3,0)</f>
        <v>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v>
      </c>
      <c r="D5926" s="52" t="s">
        <v>9785</v>
      </c>
      <c r="E5926" s="56" t="s">
        <v>28</v>
      </c>
      <c r="F5926" s="56">
        <v>600</v>
      </c>
      <c r="G5926" s="52" t="s">
        <v>4516</v>
      </c>
      <c r="H5926" s="57" t="s">
        <v>5</v>
      </c>
      <c r="J5926" s="39" t="e">
        <f>VLOOKUP(A5926,'[1]2019.11'!$A:$B,2,0)</f>
        <v>#N/A</v>
      </c>
      <c r="X5926" s="39" t="e">
        <f>VLOOKUP(A5926,'[1]2019.30'!$A:$B,2,0)</f>
        <v>#N/A</v>
      </c>
      <c r="AJ5926" s="39" t="e">
        <f>VLOOKUP(A5926,[2]修订!$B:$C,2,0)</f>
        <v>#N/A</v>
      </c>
    </row>
    <row r="5927" s="39" customFormat="1" ht="48" spans="1:36">
      <c r="A5927" s="55" t="s">
        <v>9786</v>
      </c>
      <c r="B5927" s="52" t="s">
        <v>9787</v>
      </c>
      <c r="C5927" s="52" t="s">
        <v>9788</v>
      </c>
      <c r="D5927" s="52" t="s">
        <v>9789</v>
      </c>
      <c r="E5927" s="56" t="s">
        <v>28</v>
      </c>
      <c r="F5927" s="56">
        <v>4000</v>
      </c>
      <c r="G5927" s="52"/>
      <c r="H5927" s="57" t="s">
        <v>5</v>
      </c>
      <c r="J5927" s="39" t="e">
        <f>VLOOKUP(A5927,'[1]2019.11'!$A:$B,2,0)</f>
        <v>#N/A</v>
      </c>
      <c r="X5927" s="39" t="e">
        <f>VLOOKUP(A5927,'[1]2019.30'!$A:$B,2,0)</f>
        <v>#N/A</v>
      </c>
      <c r="AJ5927" s="39" t="e">
        <f>VLOOKUP(A5927,[2]修订!$B:$C,2,0)</f>
        <v>#N/A</v>
      </c>
    </row>
    <row r="5928" s="39" customFormat="1" ht="36" spans="1:36">
      <c r="A5928" s="55" t="s">
        <v>9790</v>
      </c>
      <c r="B5928" s="52" t="s">
        <v>9791</v>
      </c>
      <c r="C5928" s="52" t="str">
        <f>VLOOKUP(A5928,[3]Sheet1!$A:$C,3,0)</f>
        <v>预充管道，腹股沟切口经股动静脉，或经右心房和升主动脉，或颈部穿刺经颈动静脉，置入管道。</v>
      </c>
      <c r="D5928" s="52" t="s">
        <v>9792</v>
      </c>
      <c r="E5928" s="56" t="s">
        <v>28</v>
      </c>
      <c r="F5928" s="56">
        <v>1100</v>
      </c>
      <c r="G5928" s="52"/>
      <c r="H5928" s="57" t="s">
        <v>5</v>
      </c>
      <c r="J5928" s="39" t="e">
        <f>VLOOKUP(A5928,'[1]2019.11'!$A:$B,2,0)</f>
        <v>#N/A</v>
      </c>
      <c r="X5928" s="39" t="e">
        <f>VLOOKUP(A5928,'[1]2019.30'!$A:$B,2,0)</f>
        <v>#N/A</v>
      </c>
      <c r="AJ5928" s="39" t="e">
        <f>VLOOKUP(A5928,[2]修订!$B:$C,2,0)</f>
        <v>#N/A</v>
      </c>
    </row>
    <row r="5929" s="39" customFormat="1" ht="48" spans="1:36">
      <c r="A5929" s="55" t="s">
        <v>9793</v>
      </c>
      <c r="B5929" s="52" t="s">
        <v>9794</v>
      </c>
      <c r="C5929" s="52" t="str">
        <f>VLOOKUP(A5929,[3]Sheet1!$A:$C,3,0)</f>
        <v>消毒，局麻或全麻，游离阻断股静动脉，撤除股动静脉管道，收紧股静脉荷包线，缝合股动脉切口，皮肤切口缝合。</v>
      </c>
      <c r="D5929" s="52" t="s">
        <v>9792</v>
      </c>
      <c r="E5929" s="56" t="s">
        <v>28</v>
      </c>
      <c r="F5929" s="56">
        <v>700</v>
      </c>
      <c r="G5929" s="52"/>
      <c r="H5929" s="57" t="s">
        <v>5</v>
      </c>
      <c r="J5929" s="39" t="e">
        <f>VLOOKUP(A5929,'[1]2019.11'!$A:$B,2,0)</f>
        <v>#N/A</v>
      </c>
      <c r="X5929" s="39" t="e">
        <f>VLOOKUP(A5929,'[1]2019.30'!$A:$B,2,0)</f>
        <v>#N/A</v>
      </c>
      <c r="AJ5929" s="39" t="e">
        <f>VLOOKUP(A5929,[2]修订!$B:$C,2,0)</f>
        <v>#N/A</v>
      </c>
    </row>
    <row r="5930" s="39" customFormat="1" ht="48" spans="1:36">
      <c r="A5930" s="55" t="s">
        <v>9795</v>
      </c>
      <c r="B5930" s="52" t="s">
        <v>9796</v>
      </c>
      <c r="C5930" s="52" t="str">
        <f>VLOOKUP(A5930,[3]Sheet1!$A:$C,3,0)</f>
        <v>消毒麻醉，股静脉或颈静脉穿刺插管，选择肾上腺静脉，注射对比剂并摄片取血，拔管压迫止血，冲洗胶片。人工报告。不含监护、实验室检查。</v>
      </c>
      <c r="D5930" s="52" t="s">
        <v>9797</v>
      </c>
      <c r="E5930" s="56" t="s">
        <v>28</v>
      </c>
      <c r="F5930" s="56">
        <v>1000</v>
      </c>
      <c r="G5930" s="52"/>
      <c r="H5930" s="57" t="s">
        <v>5</v>
      </c>
      <c r="J5930" s="39" t="e">
        <f>VLOOKUP(A5930,'[1]2019.11'!$A:$B,2,0)</f>
        <v>#N/A</v>
      </c>
      <c r="X5930" s="39" t="e">
        <f>VLOOKUP(A5930,'[1]2019.30'!$A:$B,2,0)</f>
        <v>#N/A</v>
      </c>
      <c r="AJ5930" s="39" t="e">
        <f>VLOOKUP(A5930,[2]修订!$B:$C,2,0)</f>
        <v>#N/A</v>
      </c>
    </row>
    <row r="5931" s="39" customFormat="1" ht="36" spans="1:36">
      <c r="A5931" s="55" t="s">
        <v>9798</v>
      </c>
      <c r="B5931" s="52" t="s">
        <v>9799</v>
      </c>
      <c r="C5931" s="52" t="str">
        <f>VLOOKUP(A5931,[3]Sheet1!$A:$C,3,0)</f>
        <v>鼻腔、口咽麻醉，润滑，在影像设备导引下，经导丝导引置入空肠营养管。不含监护、影像学引导。</v>
      </c>
      <c r="D5931" s="52" t="s">
        <v>9800</v>
      </c>
      <c r="E5931" s="56" t="s">
        <v>28</v>
      </c>
      <c r="F5931" s="56">
        <v>400</v>
      </c>
      <c r="G5931" s="52"/>
      <c r="H5931" s="57" t="s">
        <v>5</v>
      </c>
      <c r="J5931" s="39" t="e">
        <f>VLOOKUP(A5931,'[1]2019.11'!$A:$B,2,0)</f>
        <v>#N/A</v>
      </c>
      <c r="X5931" s="39" t="e">
        <f>VLOOKUP(A5931,'[1]2019.30'!$A:$B,2,0)</f>
        <v>#N/A</v>
      </c>
      <c r="AJ5931" s="39" t="e">
        <f>VLOOKUP(A5931,[2]修订!$B:$C,2,0)</f>
        <v>#N/A</v>
      </c>
    </row>
    <row r="5932" s="39" customFormat="1" ht="60" spans="1:36">
      <c r="A5932" s="55" t="s">
        <v>9801</v>
      </c>
      <c r="B5932" s="52" t="s">
        <v>9802</v>
      </c>
      <c r="C5932" s="52" t="str">
        <f>VLOOKUP(A5932,[3]Sheet1!$A:$C,3,0)</f>
        <v>咽部麻醉，镇静，润滑，消泡，电子十二指肠镜经口插至十二指肠乳头部位，胆管造影，经乏特氏壶腹插入导丝，应用支架回收器取出胆管内支架。图文报告。</v>
      </c>
      <c r="D5932" s="52" t="s">
        <v>9803</v>
      </c>
      <c r="E5932" s="56" t="s">
        <v>28</v>
      </c>
      <c r="F5932" s="56">
        <v>650</v>
      </c>
      <c r="G5932" s="52"/>
      <c r="H5932" s="57" t="s">
        <v>5</v>
      </c>
      <c r="J5932" s="39" t="e">
        <f>VLOOKUP(A5932,'[1]2019.11'!$A:$B,2,0)</f>
        <v>#N/A</v>
      </c>
      <c r="X5932" s="39" t="e">
        <f>VLOOKUP(A5932,'[1]2019.30'!$A:$B,2,0)</f>
        <v>#N/A</v>
      </c>
      <c r="AJ5932" s="39" t="e">
        <f>VLOOKUP(A5932,[2]修订!$B:$C,2,0)</f>
        <v>#N/A</v>
      </c>
    </row>
    <row r="5933" s="39" customFormat="1" ht="96" spans="1:36">
      <c r="A5933" s="55" t="s">
        <v>9804</v>
      </c>
      <c r="B5933" s="52" t="s">
        <v>9805</v>
      </c>
      <c r="C5933" s="52" t="str">
        <f>VLOOKUP(A5933,[3]Sheet1!$A:$C,3,0)</f>
        <v>咽部麻醉，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v>
      </c>
      <c r="D5933" s="52" t="s">
        <v>9806</v>
      </c>
      <c r="E5933" s="56" t="s">
        <v>28</v>
      </c>
      <c r="F5933" s="56">
        <v>700</v>
      </c>
      <c r="G5933" s="52"/>
      <c r="H5933" s="57" t="s">
        <v>5</v>
      </c>
      <c r="J5933" s="39" t="e">
        <f>VLOOKUP(A5933,'[1]2019.11'!$A:$B,2,0)</f>
        <v>#N/A</v>
      </c>
      <c r="X5933" s="39" t="e">
        <f>VLOOKUP(A5933,'[1]2019.30'!$A:$B,2,0)</f>
        <v>#N/A</v>
      </c>
      <c r="AJ5933" s="39" t="e">
        <f>VLOOKUP(A5933,[2]修订!$B:$C,2,0)</f>
        <v>#N/A</v>
      </c>
    </row>
    <row r="5934" s="39" customFormat="1" ht="72" spans="1:36">
      <c r="A5934" s="55" t="s">
        <v>9807</v>
      </c>
      <c r="B5934" s="52" t="s">
        <v>9808</v>
      </c>
      <c r="C5934" s="52" t="str">
        <f>VLOOKUP(A5934,[3]Sheet1!$A:$C,3,0)</f>
        <v>咽部麻醉，镇静，润滑，消泡，电子十二指肠镜经口插至十二指肠乳头部位，胰管造影，经活检通道插入导丝，应用支架回收器取出胰管支架。图文报告。不含监护、十二指肠乳头括约肌切开术、X线检查。</v>
      </c>
      <c r="D5934" s="52" t="s">
        <v>9806</v>
      </c>
      <c r="E5934" s="56" t="s">
        <v>28</v>
      </c>
      <c r="F5934" s="56">
        <v>650</v>
      </c>
      <c r="G5934" s="52"/>
      <c r="H5934" s="57" t="s">
        <v>5</v>
      </c>
      <c r="J5934" s="39" t="e">
        <f>VLOOKUP(A5934,'[1]2019.11'!$A:$B,2,0)</f>
        <v>#N/A</v>
      </c>
      <c r="X5934" s="39" t="e">
        <f>VLOOKUP(A5934,'[1]2019.30'!$A:$B,2,0)</f>
        <v>#N/A</v>
      </c>
      <c r="AJ5934" s="39" t="e">
        <f>VLOOKUP(A5934,[2]修订!$B:$C,2,0)</f>
        <v>#N/A</v>
      </c>
    </row>
    <row r="5935" s="39" customFormat="1" ht="96" spans="1:36">
      <c r="A5935" s="55" t="s">
        <v>9809</v>
      </c>
      <c r="B5935" s="52" t="s">
        <v>9810</v>
      </c>
      <c r="C5935" s="52" t="str">
        <f>VLOOKUP(A5935,[3]Sheet1!$A:$C,3,0)</f>
        <v>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v>
      </c>
      <c r="D5935" s="52" t="s">
        <v>9811</v>
      </c>
      <c r="E5935" s="56" t="s">
        <v>28</v>
      </c>
      <c r="F5935" s="56">
        <v>1900</v>
      </c>
      <c r="G5935" s="52"/>
      <c r="H5935" s="57" t="s">
        <v>5</v>
      </c>
      <c r="J5935" s="39" t="e">
        <f>VLOOKUP(A5935,'[1]2019.11'!$A:$B,2,0)</f>
        <v>#N/A</v>
      </c>
      <c r="X5935" s="39" t="e">
        <f>VLOOKUP(A5935,'[1]2019.30'!$A:$B,2,0)</f>
        <v>#N/A</v>
      </c>
      <c r="AJ5935" s="39" t="e">
        <f>VLOOKUP(A5935,[2]修订!$B:$C,2,0)</f>
        <v>#N/A</v>
      </c>
    </row>
    <row r="5936" s="39" customFormat="1" ht="60" spans="1:36">
      <c r="A5936" s="55" t="s">
        <v>9812</v>
      </c>
      <c r="B5936" s="52" t="s">
        <v>9813</v>
      </c>
      <c r="C5936" s="52" t="str">
        <f>VLOOKUP(A5936,[3]Sheet1!$A:$C,3,0)</f>
        <v>消毒铺巾，取肌腱，缝线编织肌腱移植物，内侧髌股韧带髌骨端与股骨端分别钻取骨道，引入移植物，分别固定髌骨与股骨端，止血，加压包扎，支具固定。</v>
      </c>
      <c r="D5936" s="52" t="s">
        <v>9814</v>
      </c>
      <c r="E5936" s="56" t="s">
        <v>28</v>
      </c>
      <c r="F5936" s="56">
        <v>2500</v>
      </c>
      <c r="G5936" s="52"/>
      <c r="H5936" s="57" t="s">
        <v>5</v>
      </c>
      <c r="J5936" s="39" t="e">
        <f>VLOOKUP(A5936,'[1]2019.11'!$A:$B,2,0)</f>
        <v>#N/A</v>
      </c>
      <c r="X5936" s="39" t="e">
        <f>VLOOKUP(A5936,'[1]2019.30'!$A:$B,2,0)</f>
        <v>#N/A</v>
      </c>
      <c r="AJ5936" s="39" t="e">
        <f>VLOOKUP(A5936,[2]修订!$B:$C,2,0)</f>
        <v>#N/A</v>
      </c>
    </row>
    <row r="5937" s="39" customFormat="1" ht="60" spans="1:36">
      <c r="A5937" s="55" t="s">
        <v>9815</v>
      </c>
      <c r="B5937" s="52" t="s">
        <v>9816</v>
      </c>
      <c r="C5937" s="52" t="str">
        <f>VLOOKUP(A5937,[3]Sheet1!$A:$C,3,0)</f>
        <v>消毒铺巾，铺防水材料，膝关节前方入路，关节镜探查髌上囊、关节软骨、半月板及交叉韧带，半月板缝合，充分止血，24000毫升生理盐水冲洗关节腔，加压包扎。不含软骨修复、髁间窝成形。</v>
      </c>
      <c r="D5937" s="52" t="s">
        <v>9814</v>
      </c>
      <c r="E5937" s="56" t="s">
        <v>28</v>
      </c>
      <c r="F5937" s="56">
        <v>2500</v>
      </c>
      <c r="G5937" s="52"/>
      <c r="H5937" s="57" t="s">
        <v>5</v>
      </c>
      <c r="J5937" s="39" t="e">
        <f>VLOOKUP(A5937,'[1]2019.11'!$A:$B,2,0)</f>
        <v>#N/A</v>
      </c>
      <c r="X5937" s="39" t="e">
        <f>VLOOKUP(A5937,'[1]2019.30'!$A:$B,2,0)</f>
        <v>#N/A</v>
      </c>
      <c r="AJ5937" s="39" t="e">
        <f>VLOOKUP(A5937,[2]修订!$B:$C,2,0)</f>
        <v>#N/A</v>
      </c>
    </row>
    <row r="5938" s="39" customFormat="1" ht="36" spans="1:36">
      <c r="A5938" s="55" t="s">
        <v>9817</v>
      </c>
      <c r="B5938" s="52" t="s">
        <v>9818</v>
      </c>
      <c r="C5938" s="52" t="str">
        <f>VLOOKUP(A5938,[3]Sheet1!$A:$C,3,0)</f>
        <v>消毒铺巾，清除血肿、撕脱骨片切除，探查关节腔，用缝线缝合撕裂的关节囊及韧带，止血，放置引流，负压吸引。</v>
      </c>
      <c r="D5938" s="52" t="s">
        <v>5958</v>
      </c>
      <c r="E5938" s="56" t="s">
        <v>507</v>
      </c>
      <c r="F5938" s="56">
        <v>1350</v>
      </c>
      <c r="G5938" s="52"/>
      <c r="H5938" s="57" t="s">
        <v>5</v>
      </c>
      <c r="J5938" s="39" t="e">
        <f>VLOOKUP(A5938,'[1]2019.11'!$A:$B,2,0)</f>
        <v>#N/A</v>
      </c>
      <c r="X5938" s="39" t="e">
        <f>VLOOKUP(A5938,'[1]2019.30'!$A:$B,2,0)</f>
        <v>#N/A</v>
      </c>
      <c r="AJ5938" s="39" t="e">
        <f>VLOOKUP(A5938,[2]修订!$B:$C,2,0)</f>
        <v>#N/A</v>
      </c>
    </row>
    <row r="5939" s="39" customFormat="1" ht="48" spans="1:36">
      <c r="A5939" s="55" t="s">
        <v>9819</v>
      </c>
      <c r="B5939" s="52" t="s">
        <v>9820</v>
      </c>
      <c r="C5939" s="52" t="str">
        <f>VLOOKUP(A5939,[3]Sheet1!$A:$C,3,0)</f>
        <v>消毒铺巾，清除血肿、撕脱骨片切除，探查关节腔，用缝线缝合撕裂的关节囊，在内或外踝钻孔，韧带重建，止血，放置引流，负压吸引。</v>
      </c>
      <c r="D5939" s="52" t="s">
        <v>5958</v>
      </c>
      <c r="E5939" s="56" t="s">
        <v>507</v>
      </c>
      <c r="F5939" s="56">
        <v>1550</v>
      </c>
      <c r="G5939" s="52"/>
      <c r="H5939" s="57" t="s">
        <v>5</v>
      </c>
      <c r="J5939" s="39" t="e">
        <f>VLOOKUP(A5939,'[1]2019.11'!$A:$B,2,0)</f>
        <v>#N/A</v>
      </c>
      <c r="X5939" s="39" t="e">
        <f>VLOOKUP(A5939,'[1]2019.30'!$A:$B,2,0)</f>
        <v>#N/A</v>
      </c>
      <c r="AJ5939" s="39" t="e">
        <f>VLOOKUP(A5939,[2]修订!$B:$C,2,0)</f>
        <v>#N/A</v>
      </c>
    </row>
    <row r="5940" s="39" customFormat="1" ht="60" spans="1:36">
      <c r="A5940" s="55" t="s">
        <v>9821</v>
      </c>
      <c r="B5940" s="52" t="s">
        <v>9822</v>
      </c>
      <c r="C5940" s="52" t="str">
        <f>VLOOKUP(A5940,[3]Sheet1!$A:$C,3,0)</f>
        <v>麻醉，开腹，取出卵巢组织，放入4℃培养液中迅速转移到实验室，切成小块，使用程序冷冻仪应用快速冷冻或慢速程序化冷冻(置于冷冻仪中)方法冷冻，放入液氮罐中保存。</v>
      </c>
      <c r="D5940" s="52"/>
      <c r="E5940" s="56" t="s">
        <v>28</v>
      </c>
      <c r="F5940" s="56" t="s">
        <v>48</v>
      </c>
      <c r="G5940" s="52"/>
      <c r="H5940" s="57" t="s">
        <v>5</v>
      </c>
      <c r="J5940" s="39" t="e">
        <f>VLOOKUP(A5940,'[1]2019.11'!$A:$B,2,0)</f>
        <v>#N/A</v>
      </c>
      <c r="X5940" s="39" t="e">
        <f>VLOOKUP(A5940,'[1]2019.30'!$A:$B,2,0)</f>
        <v>#N/A</v>
      </c>
      <c r="AJ5940" s="39" t="e">
        <f>VLOOKUP(A5940,[2]修订!$B:$C,2,0)</f>
        <v>#N/A</v>
      </c>
    </row>
    <row r="5941" s="39" customFormat="1" ht="252" spans="1:36">
      <c r="A5941" s="55" t="s">
        <v>9823</v>
      </c>
      <c r="B5941" s="52" t="s">
        <v>9824</v>
      </c>
      <c r="C5941" s="52" t="s">
        <v>9825</v>
      </c>
      <c r="D5941" s="52"/>
      <c r="E5941" s="56" t="s">
        <v>28</v>
      </c>
      <c r="F5941" s="56">
        <v>100</v>
      </c>
      <c r="G5941" s="52"/>
      <c r="H5941" s="57" t="s">
        <v>5</v>
      </c>
      <c r="J5941" s="39" t="e">
        <f>VLOOKUP(A5941,'[1]2019.11'!$A:$B,2,0)</f>
        <v>#N/A</v>
      </c>
      <c r="X5941" s="39" t="e">
        <f>VLOOKUP(A5941,'[1]2019.30'!$A:$B,2,0)</f>
        <v>#N/A</v>
      </c>
      <c r="AJ5941" s="39" t="e">
        <f>VLOOKUP(A5941,[2]修订!$B:$C,2,0)</f>
        <v>#N/A</v>
      </c>
    </row>
    <row r="5942" s="39" customFormat="1" ht="72" spans="1:36">
      <c r="A5942" s="55" t="s">
        <v>9826</v>
      </c>
      <c r="B5942" s="52" t="s">
        <v>9827</v>
      </c>
      <c r="C5942" s="52" t="str">
        <f>VLOOKUP(A5942,[3]Sheet1!$A:$C,3,0)</f>
        <v>指利用药物可控性破坏皮肤一定层次，促进皮肤再生。清洁皮肤表面，用有机溶剂去除油脂，表面麻醉，保护伤口和皮肤凹陷部位，外敷换肤液，判断换肤终点，用特殊的中和液进行中和，冷湿敷，涂特殊的药膏或使用敷料。</v>
      </c>
      <c r="D5942" s="52"/>
      <c r="E5942" s="56" t="s">
        <v>28</v>
      </c>
      <c r="F5942" s="56" t="s">
        <v>48</v>
      </c>
      <c r="G5942" s="52"/>
      <c r="H5942" s="57" t="s">
        <v>5</v>
      </c>
      <c r="J5942" s="39" t="e">
        <f>VLOOKUP(A5942,'[1]2019.11'!$A:$B,2,0)</f>
        <v>#N/A</v>
      </c>
      <c r="X5942" s="39" t="e">
        <f>VLOOKUP(A5942,'[1]2019.30'!$A:$B,2,0)</f>
        <v>#N/A</v>
      </c>
      <c r="AJ5942" s="39" t="e">
        <f>VLOOKUP(A5942,[2]修订!$B:$C,2,0)</f>
        <v>#N/A</v>
      </c>
    </row>
    <row r="5943" s="39" customFormat="1" ht="72" spans="1:36">
      <c r="A5943" s="55" t="s">
        <v>9828</v>
      </c>
      <c r="B5943" s="52" t="s">
        <v>9829</v>
      </c>
      <c r="C5943" s="52" t="str">
        <f>VLOOKUP(A5943,[3]Sheet1!$A:$C,3,0)</f>
        <v>利用各种上肢综合运动训练设备，为患者进行被动的、辅助主动的、主动的、抗阻的关节活动范围训练、肌力训练、局部缓解肌肉痉挛训练、局部肌肉牵拉训练、协调性训练、功能活动能力训练及器械训练。</v>
      </c>
      <c r="D5943" s="52"/>
      <c r="E5943" s="56" t="s">
        <v>28</v>
      </c>
      <c r="F5943" s="56">
        <v>50</v>
      </c>
      <c r="G5943" s="52"/>
      <c r="H5943" s="57" t="s">
        <v>5</v>
      </c>
      <c r="J5943" s="39" t="e">
        <f>VLOOKUP(A5943,'[1]2019.11'!$A:$B,2,0)</f>
        <v>#N/A</v>
      </c>
      <c r="X5943" s="39" t="e">
        <f>VLOOKUP(A5943,'[1]2019.30'!$A:$B,2,0)</f>
        <v>#N/A</v>
      </c>
      <c r="AJ5943" s="39" t="e">
        <f>VLOOKUP(A5943,[2]修订!$B:$C,2,0)</f>
        <v>#N/A</v>
      </c>
    </row>
    <row r="5944" s="39" customFormat="1" ht="60" spans="1:36">
      <c r="A5944" s="55" t="s">
        <v>9830</v>
      </c>
      <c r="B5944" s="52" t="s">
        <v>9831</v>
      </c>
      <c r="C5944" s="52" t="str">
        <f>VLOOKUP(A5944,[3]Sheet1!$A:$C,3,0)</f>
        <v>根据患者下肢功能障碍状况，通过评定、制样、取材、塑型、调试，进行下肢的矫形器的制作，达到改善或维持下肢功能，使患者最大程度的提高或代偿部分丧失的下肢功能。</v>
      </c>
      <c r="D5944" s="52"/>
      <c r="E5944" s="56" t="s">
        <v>28</v>
      </c>
      <c r="F5944" s="56" t="s">
        <v>48</v>
      </c>
      <c r="G5944" s="52"/>
      <c r="H5944" s="57" t="s">
        <v>5</v>
      </c>
      <c r="I5944" s="39">
        <v>800</v>
      </c>
      <c r="J5944" s="39" t="e">
        <f>VLOOKUP(A5944,'[1]2019.11'!$A:$B,2,0)</f>
        <v>#N/A</v>
      </c>
      <c r="X5944" s="39" t="e">
        <f>VLOOKUP(A5944,'[1]2019.30'!$A:$B,2,0)</f>
        <v>#N/A</v>
      </c>
      <c r="AJ5944" s="39" t="e">
        <f>VLOOKUP(A5944,[2]修订!$B:$C,2,0)</f>
        <v>#N/A</v>
      </c>
    </row>
    <row r="5945" s="39" customFormat="1" ht="48" spans="1:36">
      <c r="A5945" s="55" t="s">
        <v>9832</v>
      </c>
      <c r="B5945" s="52" t="s">
        <v>9833</v>
      </c>
      <c r="C5945" s="52" t="s">
        <v>9834</v>
      </c>
      <c r="D5945" s="52"/>
      <c r="E5945" s="56" t="s">
        <v>28</v>
      </c>
      <c r="F5945" s="56">
        <v>1350</v>
      </c>
      <c r="G5945" s="52"/>
      <c r="H5945" s="57" t="s">
        <v>5</v>
      </c>
      <c r="J5945" s="39" t="e">
        <f>VLOOKUP(A5945,'[1]2019.11'!$A:$B,2,0)</f>
        <v>#N/A</v>
      </c>
      <c r="X5945" s="39" t="e">
        <f>VLOOKUP(A5945,'[1]2019.30'!$A:$B,2,0)</f>
        <v>#N/A</v>
      </c>
      <c r="AJ5945" s="39" t="e">
        <f>VLOOKUP(A5945,[2]修订!$B:$C,2,0)</f>
        <v>#N/A</v>
      </c>
    </row>
    <row r="5946" s="39" customFormat="1" ht="48" spans="1:36">
      <c r="A5946" s="55" t="s">
        <v>9835</v>
      </c>
      <c r="B5946" s="52" t="s">
        <v>9836</v>
      </c>
      <c r="C5946" s="52" t="s">
        <v>9837</v>
      </c>
      <c r="D5946" s="52"/>
      <c r="E5946" s="56" t="s">
        <v>28</v>
      </c>
      <c r="F5946" s="56">
        <v>1350</v>
      </c>
      <c r="G5946" s="52"/>
      <c r="H5946" s="57" t="s">
        <v>5</v>
      </c>
      <c r="J5946" s="39" t="e">
        <f>VLOOKUP(A5946,'[1]2019.11'!$A:$B,2,0)</f>
        <v>#N/A</v>
      </c>
      <c r="X5946" s="39" t="e">
        <f>VLOOKUP(A5946,'[1]2019.30'!$A:$B,2,0)</f>
        <v>#N/A</v>
      </c>
      <c r="AJ5946" s="39" t="e">
        <f>VLOOKUP(A5946,[2]修订!$B:$C,2,0)</f>
        <v>#N/A</v>
      </c>
    </row>
    <row r="5947" s="39" customFormat="1" ht="48" spans="1:36">
      <c r="A5947" s="55" t="s">
        <v>9838</v>
      </c>
      <c r="B5947" s="52" t="s">
        <v>9839</v>
      </c>
      <c r="C5947" s="52" t="s">
        <v>9840</v>
      </c>
      <c r="D5947" s="52"/>
      <c r="E5947" s="56" t="s">
        <v>28</v>
      </c>
      <c r="F5947" s="56">
        <v>250</v>
      </c>
      <c r="G5947" s="52"/>
      <c r="H5947" s="57" t="s">
        <v>5</v>
      </c>
      <c r="J5947" s="39" t="e">
        <f>VLOOKUP(A5947,'[1]2019.11'!$A:$B,2,0)</f>
        <v>#N/A</v>
      </c>
      <c r="X5947" s="39" t="e">
        <f>VLOOKUP(A5947,'[1]2019.30'!$A:$B,2,0)</f>
        <v>#N/A</v>
      </c>
      <c r="AJ5947" s="39" t="e">
        <f>VLOOKUP(A5947,[2]修订!$B:$C,2,0)</f>
        <v>#N/A</v>
      </c>
    </row>
    <row r="5948" s="39" customFormat="1" spans="1:36">
      <c r="A5948" s="109" t="s">
        <v>9841</v>
      </c>
      <c r="B5948" s="52" t="s">
        <v>9842</v>
      </c>
      <c r="C5948" s="52" t="s">
        <v>9843</v>
      </c>
      <c r="D5948" s="52"/>
      <c r="E5948" s="56" t="s">
        <v>9844</v>
      </c>
      <c r="F5948" s="56">
        <v>90</v>
      </c>
      <c r="G5948" s="52"/>
      <c r="H5948" s="57" t="s">
        <v>5</v>
      </c>
      <c r="J5948" s="39" t="e">
        <f>VLOOKUP(A5948,'[1]2019.11'!$A:$B,2,0)</f>
        <v>#N/A</v>
      </c>
      <c r="X5948" s="39" t="e">
        <f>VLOOKUP(A5948,'[1]2019.30'!$A:$B,2,0)</f>
        <v>#N/A</v>
      </c>
      <c r="AJ5948" s="39" t="e">
        <f>VLOOKUP(A5948,[2]修订!$B:$C,2,0)</f>
        <v>#N/A</v>
      </c>
    </row>
    <row r="5949" s="39" customFormat="1" ht="36" spans="1:36">
      <c r="A5949" s="109" t="s">
        <v>9845</v>
      </c>
      <c r="B5949" s="52" t="s">
        <v>9846</v>
      </c>
      <c r="C5949" s="52" t="s">
        <v>9847</v>
      </c>
      <c r="D5949" s="52"/>
      <c r="E5949" s="56" t="s">
        <v>5994</v>
      </c>
      <c r="F5949" s="56">
        <v>550</v>
      </c>
      <c r="G5949" s="52"/>
      <c r="H5949" s="57" t="s">
        <v>5</v>
      </c>
      <c r="J5949" s="39" t="e">
        <f>VLOOKUP(A5949,'[1]2019.11'!$A:$B,2,0)</f>
        <v>#N/A</v>
      </c>
      <c r="X5949" s="39" t="e">
        <f>VLOOKUP(A5949,'[1]2019.30'!$A:$B,2,0)</f>
        <v>#N/A</v>
      </c>
      <c r="AJ5949" s="39" t="e">
        <f>VLOOKUP(A5949,[2]修订!$B:$C,2,0)</f>
        <v>#N/A</v>
      </c>
    </row>
    <row r="5950" ht="24" spans="1:16013">
      <c r="A5950" s="110" t="s">
        <v>9848</v>
      </c>
      <c r="B5950" s="111" t="s">
        <v>9849</v>
      </c>
      <c r="C5950" s="112" t="s">
        <v>9850</v>
      </c>
      <c r="D5950" s="113"/>
      <c r="E5950" s="114" t="s">
        <v>987</v>
      </c>
      <c r="F5950" s="115" t="s">
        <v>48</v>
      </c>
      <c r="G5950" s="111"/>
      <c r="H5950" s="111" t="s">
        <v>81</v>
      </c>
      <c r="I5950" s="116"/>
      <c r="J5950" s="39" t="e">
        <f>VLOOKUP(A5950,'[1]2019.11'!$A:$B,2,0)</f>
        <v>#N/A</v>
      </c>
      <c r="X5950" s="39" t="e">
        <f>VLOOKUP(A5950,'[1]2019.30'!$A:$B,2,0)</f>
        <v>#N/A</v>
      </c>
      <c r="AJ5950" s="39" t="e">
        <f>VLOOKUP(A5950,[2]修订!$B:$C,2,0)</f>
        <v>#N/A</v>
      </c>
      <c r="WQU5950" s="45"/>
      <c r="WQV5950" s="45"/>
      <c r="WQW5950" s="45"/>
    </row>
  </sheetData>
  <mergeCells count="60">
    <mergeCell ref="A1:G1"/>
    <mergeCell ref="A2:E2"/>
    <mergeCell ref="A3:G3"/>
    <mergeCell ref="A4:G4"/>
    <mergeCell ref="A5:E5"/>
    <mergeCell ref="A7:E7"/>
    <mergeCell ref="A8:G8"/>
    <mergeCell ref="A9:E9"/>
    <mergeCell ref="A10:G10"/>
    <mergeCell ref="A12:E12"/>
    <mergeCell ref="A13:E13"/>
    <mergeCell ref="A14:E14"/>
    <mergeCell ref="A15:G15"/>
    <mergeCell ref="A16:G16"/>
    <mergeCell ref="A189:G189"/>
    <mergeCell ref="A190:E190"/>
    <mergeCell ref="A191:G191"/>
    <mergeCell ref="A192:E192"/>
    <mergeCell ref="A193:G193"/>
    <mergeCell ref="A194:G194"/>
    <mergeCell ref="A195:G195"/>
    <mergeCell ref="A196:G196"/>
    <mergeCell ref="A197:G197"/>
    <mergeCell ref="A198:G198"/>
    <mergeCell ref="A199:E199"/>
    <mergeCell ref="A2101:G2101"/>
    <mergeCell ref="A2103:G2103"/>
    <mergeCell ref="A2105:G2105"/>
    <mergeCell ref="A2106:E2106"/>
    <mergeCell ref="A2107:G2107"/>
    <mergeCell ref="A2108:E2108"/>
    <mergeCell ref="B2112:G2112"/>
    <mergeCell ref="B3383:G3383"/>
    <mergeCell ref="B3384:G3384"/>
    <mergeCell ref="B3385:G3385"/>
    <mergeCell ref="B3386:G3386"/>
    <mergeCell ref="B3387:G3387"/>
    <mergeCell ref="B3388:G3388"/>
    <mergeCell ref="B3460:G3460"/>
    <mergeCell ref="B3461:G3461"/>
    <mergeCell ref="B3462:G3462"/>
    <mergeCell ref="B3463:G3463"/>
    <mergeCell ref="B3464:G3464"/>
    <mergeCell ref="B3465:G3465"/>
    <mergeCell ref="B3466:G3466"/>
    <mergeCell ref="B3467:G3467"/>
    <mergeCell ref="B3468:G3468"/>
    <mergeCell ref="B3469:G3469"/>
    <mergeCell ref="B3470:G3470"/>
    <mergeCell ref="B3471:G3471"/>
    <mergeCell ref="B3472:G3472"/>
    <mergeCell ref="B3473:G3473"/>
    <mergeCell ref="B3474:G3474"/>
    <mergeCell ref="B3475:G3475"/>
    <mergeCell ref="B3476:G3476"/>
    <mergeCell ref="B3477:G3477"/>
    <mergeCell ref="B5577:G5577"/>
    <mergeCell ref="A5657:G5657"/>
    <mergeCell ref="A5659:G5659"/>
    <mergeCell ref="A5660:E5660"/>
  </mergeCells>
  <pageMargins left="0.699305555555556" right="0.699305555555556" top="0.75" bottom="0.75" header="0.3" footer="0.3"/>
  <pageSetup paperSize="9"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102"/>
  <sheetViews>
    <sheetView tabSelected="1" workbookViewId="0">
      <selection activeCell="B14" sqref="B14:G14"/>
    </sheetView>
  </sheetViews>
  <sheetFormatPr defaultColWidth="8.875" defaultRowHeight="30" customHeight="1"/>
  <cols>
    <col min="1" max="1" width="8.875" style="3"/>
    <col min="2" max="6" width="8.875" style="4"/>
    <col min="7" max="7" width="99.125" style="4" customWidth="1"/>
    <col min="8" max="8" width="31" style="5" customWidth="1"/>
    <col min="9" max="16384" width="8.875" style="4"/>
  </cols>
  <sheetData>
    <row r="1" s="1" customFormat="1" customHeight="1" spans="1:23">
      <c r="A1" s="6" t="s">
        <v>9851</v>
      </c>
      <c r="B1" s="7"/>
      <c r="C1" s="7"/>
      <c r="D1" s="7"/>
      <c r="E1" s="7"/>
      <c r="F1" s="7"/>
      <c r="G1" s="8"/>
      <c r="H1" s="9"/>
      <c r="I1" s="3"/>
      <c r="J1" s="3"/>
      <c r="K1" s="3"/>
      <c r="L1" s="3"/>
      <c r="M1" s="3"/>
      <c r="N1" s="3"/>
      <c r="O1" s="3"/>
      <c r="P1" s="3"/>
      <c r="Q1" s="3"/>
      <c r="R1" s="3"/>
      <c r="S1" s="3"/>
      <c r="T1" s="3"/>
      <c r="U1" s="3"/>
      <c r="V1" s="3"/>
      <c r="W1" s="3"/>
    </row>
    <row r="2" s="2" customFormat="1" customHeight="1" spans="1:23">
      <c r="A2" s="10" t="s">
        <v>17</v>
      </c>
      <c r="B2" s="11" t="s">
        <v>9852</v>
      </c>
      <c r="C2" s="11"/>
      <c r="D2" s="11"/>
      <c r="E2" s="11"/>
      <c r="F2" s="11"/>
      <c r="G2" s="11"/>
      <c r="H2" s="12"/>
      <c r="I2" s="28"/>
      <c r="J2" s="28"/>
      <c r="K2" s="28"/>
      <c r="L2" s="28"/>
      <c r="M2" s="28"/>
      <c r="N2" s="28"/>
      <c r="O2" s="28"/>
      <c r="P2" s="28"/>
      <c r="Q2" s="28"/>
      <c r="R2" s="28"/>
      <c r="S2" s="28"/>
      <c r="T2" s="28"/>
      <c r="U2" s="28"/>
      <c r="V2" s="28"/>
      <c r="W2" s="28"/>
    </row>
    <row r="3" s="1" customFormat="1" customHeight="1" spans="1:23">
      <c r="A3" s="13" t="s">
        <v>9853</v>
      </c>
      <c r="B3" s="14"/>
      <c r="C3" s="14"/>
      <c r="D3" s="14"/>
      <c r="E3" s="14"/>
      <c r="F3" s="14"/>
      <c r="G3" s="14"/>
      <c r="H3" s="9"/>
      <c r="I3" s="3"/>
      <c r="J3" s="3"/>
      <c r="K3" s="3"/>
      <c r="L3" s="3"/>
      <c r="M3" s="3"/>
      <c r="N3" s="3"/>
      <c r="O3" s="3"/>
      <c r="P3" s="3"/>
      <c r="Q3" s="3"/>
      <c r="R3" s="3"/>
      <c r="S3" s="3"/>
      <c r="T3" s="3"/>
      <c r="U3" s="3"/>
      <c r="V3" s="3"/>
      <c r="W3" s="3"/>
    </row>
    <row r="4" s="1" customFormat="1" customHeight="1" spans="1:23">
      <c r="A4" s="15">
        <v>12</v>
      </c>
      <c r="B4" s="15" t="s">
        <v>162</v>
      </c>
      <c r="C4" s="15"/>
      <c r="D4" s="15"/>
      <c r="E4" s="15"/>
      <c r="F4" s="15"/>
      <c r="G4" s="15"/>
      <c r="H4" s="9"/>
      <c r="I4" s="3"/>
      <c r="J4" s="3"/>
      <c r="K4" s="3"/>
      <c r="L4" s="3"/>
      <c r="M4" s="3"/>
      <c r="N4" s="3"/>
      <c r="O4" s="3"/>
      <c r="P4" s="3"/>
      <c r="Q4" s="3"/>
      <c r="R4" s="3"/>
      <c r="S4" s="3"/>
      <c r="T4" s="3"/>
      <c r="U4" s="3"/>
      <c r="V4" s="3"/>
      <c r="W4" s="3"/>
    </row>
    <row r="5" s="1" customFormat="1" customHeight="1" spans="1:23">
      <c r="A5" s="16"/>
      <c r="B5" s="17" t="s">
        <v>9854</v>
      </c>
      <c r="C5" s="18"/>
      <c r="D5" s="18"/>
      <c r="E5" s="18"/>
      <c r="F5" s="18"/>
      <c r="G5" s="19"/>
      <c r="H5" s="9"/>
      <c r="I5" s="3"/>
      <c r="J5" s="3"/>
      <c r="K5" s="3"/>
      <c r="L5" s="3"/>
      <c r="M5" s="3"/>
      <c r="N5" s="3"/>
      <c r="O5" s="3"/>
      <c r="P5" s="3"/>
      <c r="Q5" s="3"/>
      <c r="R5" s="3"/>
      <c r="S5" s="3"/>
      <c r="T5" s="3"/>
      <c r="U5" s="3"/>
      <c r="V5" s="3"/>
      <c r="W5" s="3"/>
    </row>
    <row r="6" s="1" customFormat="1" customHeight="1" spans="1:23">
      <c r="A6" s="20"/>
      <c r="B6" s="15" t="s">
        <v>9855</v>
      </c>
      <c r="C6" s="15"/>
      <c r="D6" s="15"/>
      <c r="E6" s="15"/>
      <c r="F6" s="15"/>
      <c r="G6" s="15"/>
      <c r="H6" s="9" t="s">
        <v>9856</v>
      </c>
      <c r="I6" s="3"/>
      <c r="J6" s="3"/>
      <c r="K6" s="3"/>
      <c r="L6" s="3"/>
      <c r="M6" s="3"/>
      <c r="N6" s="3"/>
      <c r="O6" s="3"/>
      <c r="P6" s="3"/>
      <c r="Q6" s="3"/>
      <c r="R6" s="3"/>
      <c r="S6" s="3"/>
      <c r="T6" s="3"/>
      <c r="U6" s="3"/>
      <c r="V6" s="3"/>
      <c r="W6" s="3"/>
    </row>
    <row r="7" s="1" customFormat="1" customHeight="1" spans="1:23">
      <c r="A7" s="20"/>
      <c r="B7" s="15" t="s">
        <v>9857</v>
      </c>
      <c r="C7" s="15"/>
      <c r="D7" s="15"/>
      <c r="E7" s="15"/>
      <c r="F7" s="15"/>
      <c r="G7" s="15"/>
      <c r="H7" s="9" t="s">
        <v>9858</v>
      </c>
      <c r="I7" s="3"/>
      <c r="J7" s="3"/>
      <c r="K7" s="3"/>
      <c r="L7" s="3"/>
      <c r="M7" s="3"/>
      <c r="N7" s="3"/>
      <c r="O7" s="3"/>
      <c r="P7" s="3"/>
      <c r="Q7" s="3"/>
      <c r="R7" s="3"/>
      <c r="S7" s="3"/>
      <c r="T7" s="3"/>
      <c r="U7" s="3"/>
      <c r="V7" s="3"/>
      <c r="W7" s="3"/>
    </row>
    <row r="8" s="1" customFormat="1" customHeight="1" spans="1:23">
      <c r="A8" s="20"/>
      <c r="B8" s="15" t="s">
        <v>9859</v>
      </c>
      <c r="C8" s="15"/>
      <c r="D8" s="15"/>
      <c r="E8" s="15"/>
      <c r="F8" s="15"/>
      <c r="G8" s="15"/>
      <c r="H8" s="9"/>
      <c r="I8" s="3"/>
      <c r="J8" s="3"/>
      <c r="K8" s="3"/>
      <c r="L8" s="3"/>
      <c r="M8" s="3"/>
      <c r="N8" s="3"/>
      <c r="O8" s="3"/>
      <c r="P8" s="3"/>
      <c r="Q8" s="3"/>
      <c r="R8" s="3"/>
      <c r="S8" s="3"/>
      <c r="T8" s="3"/>
      <c r="U8" s="3"/>
      <c r="V8" s="3"/>
      <c r="W8" s="3"/>
    </row>
    <row r="9" s="1" customFormat="1" customHeight="1" spans="1:23">
      <c r="A9" s="20"/>
      <c r="B9" s="15" t="s">
        <v>9860</v>
      </c>
      <c r="C9" s="15"/>
      <c r="D9" s="15"/>
      <c r="E9" s="15"/>
      <c r="F9" s="15"/>
      <c r="G9" s="15"/>
      <c r="H9" s="9" t="s">
        <v>9858</v>
      </c>
      <c r="I9" s="3"/>
      <c r="J9" s="3"/>
      <c r="K9" s="3"/>
      <c r="L9" s="3"/>
      <c r="M9" s="3"/>
      <c r="N9" s="3"/>
      <c r="O9" s="3"/>
      <c r="P9" s="3"/>
      <c r="Q9" s="3"/>
      <c r="R9" s="3"/>
      <c r="S9" s="3"/>
      <c r="T9" s="3"/>
      <c r="U9" s="3"/>
      <c r="V9" s="3"/>
      <c r="W9" s="3"/>
    </row>
    <row r="10" s="1" customFormat="1" customHeight="1" spans="1:23">
      <c r="A10" s="20"/>
      <c r="B10" s="15" t="s">
        <v>9861</v>
      </c>
      <c r="C10" s="15"/>
      <c r="D10" s="15"/>
      <c r="E10" s="15"/>
      <c r="F10" s="15"/>
      <c r="G10" s="15"/>
      <c r="H10" s="9" t="s">
        <v>9862</v>
      </c>
      <c r="I10" s="3"/>
      <c r="J10" s="3"/>
      <c r="K10" s="3"/>
      <c r="L10" s="3"/>
      <c r="M10" s="3"/>
      <c r="N10" s="3"/>
      <c r="O10" s="3"/>
      <c r="P10" s="3"/>
      <c r="Q10" s="3"/>
      <c r="R10" s="3"/>
      <c r="S10" s="3"/>
      <c r="T10" s="3"/>
      <c r="U10" s="3"/>
      <c r="V10" s="3"/>
      <c r="W10" s="3"/>
    </row>
    <row r="11" s="1" customFormat="1" customHeight="1" spans="1:23">
      <c r="A11" s="20"/>
      <c r="B11" s="15" t="s">
        <v>9863</v>
      </c>
      <c r="C11" s="15"/>
      <c r="D11" s="15"/>
      <c r="E11" s="15"/>
      <c r="F11" s="15"/>
      <c r="G11" s="15"/>
      <c r="H11" s="9" t="s">
        <v>9856</v>
      </c>
      <c r="I11" s="3"/>
      <c r="J11" s="3"/>
      <c r="K11" s="3"/>
      <c r="L11" s="3"/>
      <c r="M11" s="3"/>
      <c r="N11" s="3"/>
      <c r="O11" s="3"/>
      <c r="P11" s="3"/>
      <c r="Q11" s="3"/>
      <c r="R11" s="3"/>
      <c r="S11" s="3"/>
      <c r="T11" s="3"/>
      <c r="U11" s="3"/>
      <c r="V11" s="3"/>
      <c r="W11" s="3"/>
    </row>
    <row r="12" s="1" customFormat="1" customHeight="1" spans="1:23">
      <c r="A12" s="20"/>
      <c r="B12" s="15" t="s">
        <v>9864</v>
      </c>
      <c r="C12" s="15"/>
      <c r="D12" s="15"/>
      <c r="E12" s="15"/>
      <c r="F12" s="15"/>
      <c r="G12" s="15"/>
      <c r="H12" s="9"/>
      <c r="I12" s="3"/>
      <c r="J12" s="3"/>
      <c r="K12" s="3"/>
      <c r="L12" s="3"/>
      <c r="M12" s="3"/>
      <c r="N12" s="3"/>
      <c r="O12" s="3"/>
      <c r="P12" s="3"/>
      <c r="Q12" s="3"/>
      <c r="R12" s="3"/>
      <c r="S12" s="3"/>
      <c r="T12" s="3"/>
      <c r="U12" s="3"/>
      <c r="V12" s="3"/>
      <c r="W12" s="3"/>
    </row>
    <row r="13" s="1" customFormat="1" customHeight="1" spans="1:23">
      <c r="A13" s="20"/>
      <c r="B13" s="15" t="s">
        <v>9865</v>
      </c>
      <c r="C13" s="15"/>
      <c r="D13" s="15"/>
      <c r="E13" s="15"/>
      <c r="F13" s="15"/>
      <c r="G13" s="15"/>
      <c r="H13" s="9"/>
      <c r="I13" s="3"/>
      <c r="J13" s="3"/>
      <c r="K13" s="3"/>
      <c r="L13" s="3"/>
      <c r="M13" s="3"/>
      <c r="N13" s="3"/>
      <c r="O13" s="3"/>
      <c r="P13" s="3"/>
      <c r="Q13" s="3"/>
      <c r="R13" s="3"/>
      <c r="S13" s="3"/>
      <c r="T13" s="3"/>
      <c r="U13" s="3"/>
      <c r="V13" s="3"/>
      <c r="W13" s="3"/>
    </row>
    <row r="14" s="1" customFormat="1" customHeight="1" spans="1:23">
      <c r="A14" s="20"/>
      <c r="B14" s="15" t="s">
        <v>9866</v>
      </c>
      <c r="C14" s="21"/>
      <c r="D14" s="21"/>
      <c r="E14" s="21"/>
      <c r="F14" s="21"/>
      <c r="G14" s="21"/>
      <c r="H14" s="9" t="s">
        <v>9858</v>
      </c>
      <c r="I14" s="3"/>
      <c r="J14" s="15"/>
      <c r="K14" s="15"/>
      <c r="L14" s="15"/>
      <c r="M14" s="15"/>
      <c r="N14" s="15"/>
      <c r="O14" s="15"/>
      <c r="P14" s="3"/>
      <c r="Q14" s="3"/>
      <c r="R14" s="3"/>
      <c r="S14" s="3"/>
      <c r="T14" s="3"/>
      <c r="U14" s="3"/>
      <c r="V14" s="3"/>
      <c r="W14" s="3"/>
    </row>
    <row r="15" s="1" customFormat="1" customHeight="1" spans="1:23">
      <c r="A15" s="20"/>
      <c r="B15" s="15" t="s">
        <v>9867</v>
      </c>
      <c r="C15" s="15"/>
      <c r="D15" s="15"/>
      <c r="E15" s="15"/>
      <c r="F15" s="15"/>
      <c r="G15" s="15"/>
      <c r="H15" s="9"/>
      <c r="I15" s="3"/>
      <c r="J15" s="3"/>
      <c r="K15" s="3"/>
      <c r="L15" s="3"/>
      <c r="M15" s="3"/>
      <c r="N15" s="3"/>
      <c r="O15" s="3"/>
      <c r="P15" s="3"/>
      <c r="Q15" s="3"/>
      <c r="R15" s="3"/>
      <c r="S15" s="3"/>
      <c r="T15" s="3"/>
      <c r="U15" s="3"/>
      <c r="V15" s="3"/>
      <c r="W15" s="3"/>
    </row>
    <row r="16" s="1" customFormat="1" customHeight="1" spans="1:23">
      <c r="A16" s="22"/>
      <c r="B16" s="15" t="s">
        <v>9868</v>
      </c>
      <c r="C16" s="15"/>
      <c r="D16" s="15"/>
      <c r="E16" s="15"/>
      <c r="F16" s="15"/>
      <c r="G16" s="15"/>
      <c r="H16" s="9" t="s">
        <v>9862</v>
      </c>
      <c r="I16" s="3"/>
      <c r="J16" s="3"/>
      <c r="K16" s="3"/>
      <c r="L16" s="3"/>
      <c r="M16" s="3"/>
      <c r="N16" s="3"/>
      <c r="O16" s="3"/>
      <c r="P16" s="3"/>
      <c r="Q16" s="3"/>
      <c r="R16" s="3"/>
      <c r="S16" s="3"/>
      <c r="T16" s="3"/>
      <c r="U16" s="3"/>
      <c r="V16" s="3"/>
      <c r="W16" s="3"/>
    </row>
    <row r="17" s="1" customFormat="1" customHeight="1" spans="1:23">
      <c r="A17" s="22">
        <v>1204</v>
      </c>
      <c r="B17" s="17" t="s">
        <v>9869</v>
      </c>
      <c r="C17" s="18"/>
      <c r="D17" s="18"/>
      <c r="E17" s="18"/>
      <c r="F17" s="18"/>
      <c r="G17" s="19"/>
      <c r="H17" s="9"/>
      <c r="I17" s="3"/>
      <c r="J17" s="3"/>
      <c r="K17" s="3"/>
      <c r="L17" s="3"/>
      <c r="M17" s="3"/>
      <c r="N17" s="3"/>
      <c r="O17" s="3"/>
      <c r="P17" s="3"/>
      <c r="Q17" s="3"/>
      <c r="R17" s="3"/>
      <c r="S17" s="3"/>
      <c r="T17" s="3"/>
      <c r="U17" s="3"/>
      <c r="V17" s="3"/>
      <c r="W17" s="3"/>
    </row>
    <row r="18" s="1" customFormat="1" customHeight="1" spans="1:19">
      <c r="A18" s="15" t="s">
        <v>9870</v>
      </c>
      <c r="B18" s="15"/>
      <c r="C18" s="15"/>
      <c r="D18" s="15"/>
      <c r="E18" s="15"/>
      <c r="F18" s="15"/>
      <c r="G18" s="15"/>
      <c r="H18" s="9"/>
      <c r="I18" s="3"/>
      <c r="J18" s="3"/>
      <c r="K18" s="3"/>
      <c r="L18" s="3"/>
      <c r="M18" s="3"/>
      <c r="N18" s="3"/>
      <c r="O18" s="3"/>
      <c r="P18" s="3"/>
      <c r="Q18" s="3"/>
      <c r="R18" s="3"/>
      <c r="S18" s="3"/>
    </row>
    <row r="19" s="1" customFormat="1" customHeight="1" spans="1:19">
      <c r="A19" s="23">
        <v>20</v>
      </c>
      <c r="B19" s="21" t="s">
        <v>9871</v>
      </c>
      <c r="C19" s="21"/>
      <c r="D19" s="21"/>
      <c r="E19" s="21"/>
      <c r="F19" s="21"/>
      <c r="G19" s="21"/>
      <c r="H19" s="9" t="s">
        <v>9872</v>
      </c>
      <c r="I19" s="3"/>
      <c r="J19" s="3"/>
      <c r="K19" s="3"/>
      <c r="L19" s="3"/>
      <c r="M19" s="3"/>
      <c r="N19" s="3"/>
      <c r="O19" s="3"/>
      <c r="P19" s="3"/>
      <c r="Q19" s="3"/>
      <c r="R19" s="3"/>
      <c r="S19" s="3"/>
    </row>
    <row r="20" s="1" customFormat="1" customHeight="1" spans="1:19">
      <c r="A20" s="23"/>
      <c r="B20" s="21"/>
      <c r="C20" s="21"/>
      <c r="D20" s="21"/>
      <c r="E20" s="21"/>
      <c r="F20" s="21"/>
      <c r="G20" s="21"/>
      <c r="H20" s="9" t="s">
        <v>9858</v>
      </c>
      <c r="I20" s="3"/>
      <c r="J20" s="3"/>
      <c r="K20" s="3"/>
      <c r="L20" s="3"/>
      <c r="M20" s="3"/>
      <c r="N20" s="3"/>
      <c r="O20" s="3"/>
      <c r="P20" s="3"/>
      <c r="Q20" s="3"/>
      <c r="R20" s="3"/>
      <c r="S20" s="3"/>
    </row>
    <row r="21" s="1" customFormat="1" customHeight="1" spans="1:23">
      <c r="A21" s="24" t="s">
        <v>9873</v>
      </c>
      <c r="B21" s="24"/>
      <c r="C21" s="24"/>
      <c r="D21" s="24"/>
      <c r="E21" s="24"/>
      <c r="F21" s="24"/>
      <c r="G21" s="24"/>
      <c r="H21" s="9"/>
      <c r="I21" s="3"/>
      <c r="J21" s="3"/>
      <c r="K21" s="3"/>
      <c r="L21" s="3"/>
      <c r="M21" s="3"/>
      <c r="N21" s="3"/>
      <c r="O21" s="3"/>
      <c r="P21" s="3"/>
      <c r="Q21" s="3"/>
      <c r="R21" s="3"/>
      <c r="S21" s="3"/>
      <c r="T21" s="3"/>
      <c r="U21" s="3"/>
      <c r="V21" s="3"/>
      <c r="W21" s="3"/>
    </row>
    <row r="22" s="1" customFormat="1" customHeight="1" spans="1:23">
      <c r="A22" s="24">
        <v>30</v>
      </c>
      <c r="B22" s="25" t="s">
        <v>9874</v>
      </c>
      <c r="C22" s="25"/>
      <c r="D22" s="25"/>
      <c r="E22" s="25"/>
      <c r="F22" s="25"/>
      <c r="G22" s="25"/>
      <c r="H22" s="9"/>
      <c r="I22" s="3"/>
      <c r="J22" s="3"/>
      <c r="K22" s="3"/>
      <c r="L22" s="3"/>
      <c r="M22" s="3"/>
      <c r="N22" s="3"/>
      <c r="O22" s="3"/>
      <c r="P22" s="3"/>
      <c r="Q22" s="3"/>
      <c r="R22" s="3"/>
      <c r="S22" s="3"/>
      <c r="T22" s="3"/>
      <c r="U22" s="3"/>
      <c r="V22" s="3"/>
      <c r="W22" s="3"/>
    </row>
    <row r="23" s="1" customFormat="1" customHeight="1" spans="1:23">
      <c r="A23" s="24"/>
      <c r="B23" s="25"/>
      <c r="C23" s="25"/>
      <c r="D23" s="25"/>
      <c r="E23" s="25"/>
      <c r="F23" s="25"/>
      <c r="G23" s="25"/>
      <c r="H23" s="9" t="s">
        <v>9875</v>
      </c>
      <c r="I23" s="3"/>
      <c r="J23" s="3"/>
      <c r="K23" s="3"/>
      <c r="L23" s="3"/>
      <c r="M23" s="3"/>
      <c r="N23" s="3"/>
      <c r="O23" s="3"/>
      <c r="P23" s="3"/>
      <c r="Q23" s="3"/>
      <c r="R23" s="3"/>
      <c r="S23" s="3"/>
      <c r="T23" s="3"/>
      <c r="U23" s="3"/>
      <c r="V23" s="3"/>
      <c r="W23" s="3"/>
    </row>
    <row r="24" s="1" customFormat="1" customHeight="1" spans="1:23">
      <c r="A24" s="24"/>
      <c r="B24" s="25" t="s">
        <v>9876</v>
      </c>
      <c r="C24" s="25"/>
      <c r="D24" s="25"/>
      <c r="E24" s="25"/>
      <c r="F24" s="25"/>
      <c r="G24" s="25"/>
      <c r="H24" s="9" t="s">
        <v>9875</v>
      </c>
      <c r="I24" s="3"/>
      <c r="J24" s="3"/>
      <c r="K24" s="3"/>
      <c r="L24" s="3"/>
      <c r="M24" s="3"/>
      <c r="N24" s="3"/>
      <c r="O24" s="3"/>
      <c r="P24" s="3"/>
      <c r="Q24" s="3"/>
      <c r="R24" s="3"/>
      <c r="S24" s="3"/>
      <c r="T24" s="3"/>
      <c r="U24" s="3"/>
      <c r="V24" s="3"/>
      <c r="W24" s="3"/>
    </row>
    <row r="25" s="1" customFormat="1" customHeight="1" spans="1:23">
      <c r="A25" s="24"/>
      <c r="B25" s="25" t="s">
        <v>9877</v>
      </c>
      <c r="C25" s="25"/>
      <c r="D25" s="25"/>
      <c r="E25" s="25"/>
      <c r="F25" s="25"/>
      <c r="G25" s="25"/>
      <c r="H25" s="9"/>
      <c r="I25" s="3"/>
      <c r="J25" s="3"/>
      <c r="K25" s="3"/>
      <c r="L25" s="3"/>
      <c r="M25" s="3"/>
      <c r="N25" s="3"/>
      <c r="O25" s="3"/>
      <c r="P25" s="3"/>
      <c r="Q25" s="3"/>
      <c r="R25" s="3"/>
      <c r="S25" s="3"/>
      <c r="T25" s="3"/>
      <c r="U25" s="3"/>
      <c r="V25" s="3"/>
      <c r="W25" s="3"/>
    </row>
    <row r="26" s="1" customFormat="1" customHeight="1" spans="1:23">
      <c r="A26" s="24"/>
      <c r="B26" s="25" t="s">
        <v>9878</v>
      </c>
      <c r="C26" s="25"/>
      <c r="D26" s="25"/>
      <c r="E26" s="25"/>
      <c r="F26" s="25"/>
      <c r="G26" s="25"/>
      <c r="H26" s="9" t="s">
        <v>9858</v>
      </c>
      <c r="I26" s="3"/>
      <c r="J26" s="3"/>
      <c r="K26" s="3"/>
      <c r="L26" s="3"/>
      <c r="M26" s="3"/>
      <c r="N26" s="3"/>
      <c r="O26" s="3"/>
      <c r="P26" s="3"/>
      <c r="Q26" s="3"/>
      <c r="R26" s="3"/>
      <c r="S26" s="3"/>
      <c r="T26" s="3"/>
      <c r="U26" s="3"/>
      <c r="V26" s="3"/>
      <c r="W26" s="3"/>
    </row>
    <row r="27" s="1" customFormat="1" customHeight="1" spans="1:23">
      <c r="A27" s="24"/>
      <c r="B27" s="25" t="s">
        <v>9879</v>
      </c>
      <c r="C27" s="25"/>
      <c r="D27" s="25"/>
      <c r="E27" s="25"/>
      <c r="F27" s="25"/>
      <c r="G27" s="25"/>
      <c r="H27" s="9"/>
      <c r="I27" s="3"/>
      <c r="J27" s="3"/>
      <c r="K27" s="3"/>
      <c r="L27" s="3"/>
      <c r="M27" s="3"/>
      <c r="N27" s="3"/>
      <c r="O27" s="3"/>
      <c r="P27" s="3"/>
      <c r="Q27" s="3"/>
      <c r="R27" s="3"/>
      <c r="S27" s="3"/>
      <c r="T27" s="3"/>
      <c r="U27" s="3"/>
      <c r="V27" s="3"/>
      <c r="W27" s="3"/>
    </row>
    <row r="28" s="1" customFormat="1" customHeight="1" spans="1:23">
      <c r="A28" s="24">
        <v>31</v>
      </c>
      <c r="B28" s="24" t="s">
        <v>3062</v>
      </c>
      <c r="C28" s="24"/>
      <c r="D28" s="24"/>
      <c r="E28" s="24"/>
      <c r="F28" s="24"/>
      <c r="G28" s="24"/>
      <c r="H28" s="9"/>
      <c r="I28" s="3"/>
      <c r="J28" s="3"/>
      <c r="K28" s="3"/>
      <c r="L28" s="3"/>
      <c r="M28" s="3"/>
      <c r="N28" s="3"/>
      <c r="O28" s="3"/>
      <c r="P28" s="3"/>
      <c r="Q28" s="3"/>
      <c r="R28" s="3"/>
      <c r="S28" s="3"/>
      <c r="T28" s="3"/>
      <c r="U28" s="3"/>
      <c r="V28" s="3"/>
      <c r="W28" s="3"/>
    </row>
    <row r="29" s="1" customFormat="1" customHeight="1" spans="1:23">
      <c r="A29" s="24"/>
      <c r="B29" s="25" t="s">
        <v>9880</v>
      </c>
      <c r="C29" s="25"/>
      <c r="D29" s="25"/>
      <c r="E29" s="25"/>
      <c r="F29" s="25"/>
      <c r="G29" s="25"/>
      <c r="H29" s="9" t="s">
        <v>9858</v>
      </c>
      <c r="I29" s="3"/>
      <c r="J29" s="3"/>
      <c r="K29" s="3"/>
      <c r="L29" s="3"/>
      <c r="M29" s="3"/>
      <c r="N29" s="3"/>
      <c r="O29" s="3"/>
      <c r="P29" s="3"/>
      <c r="Q29" s="3"/>
      <c r="R29" s="3"/>
      <c r="S29" s="3"/>
      <c r="T29" s="3"/>
      <c r="U29" s="3"/>
      <c r="V29" s="3"/>
      <c r="W29" s="3"/>
    </row>
    <row r="30" s="1" customFormat="1" customHeight="1" spans="1:23">
      <c r="A30" s="24">
        <v>3101</v>
      </c>
      <c r="B30" s="24" t="s">
        <v>3066</v>
      </c>
      <c r="C30" s="24"/>
      <c r="D30" s="24"/>
      <c r="E30" s="24"/>
      <c r="F30" s="24"/>
      <c r="G30" s="24"/>
      <c r="H30" s="9"/>
      <c r="I30" s="3"/>
      <c r="J30" s="3"/>
      <c r="K30" s="3"/>
      <c r="L30" s="3"/>
      <c r="M30" s="3"/>
      <c r="N30" s="3"/>
      <c r="O30" s="3"/>
      <c r="P30" s="3"/>
      <c r="Q30" s="3"/>
      <c r="R30" s="3"/>
      <c r="S30" s="3"/>
      <c r="T30" s="3"/>
      <c r="U30" s="3"/>
      <c r="V30" s="3"/>
      <c r="W30" s="3"/>
    </row>
    <row r="31" s="1" customFormat="1" customHeight="1" spans="1:23">
      <c r="A31" s="24"/>
      <c r="B31" s="25" t="s">
        <v>9881</v>
      </c>
      <c r="C31" s="25"/>
      <c r="D31" s="25"/>
      <c r="E31" s="25"/>
      <c r="F31" s="25"/>
      <c r="G31" s="25"/>
      <c r="H31" s="9" t="s">
        <v>9856</v>
      </c>
      <c r="I31" s="3"/>
      <c r="J31" s="3"/>
      <c r="K31" s="3"/>
      <c r="L31" s="3"/>
      <c r="M31" s="3"/>
      <c r="N31" s="3"/>
      <c r="O31" s="3"/>
      <c r="P31" s="3"/>
      <c r="Q31" s="3"/>
      <c r="R31" s="3"/>
      <c r="S31" s="3"/>
      <c r="T31" s="3"/>
      <c r="U31" s="3"/>
      <c r="V31" s="3"/>
      <c r="W31" s="3"/>
    </row>
    <row r="32" s="1" customFormat="1" customHeight="1" spans="1:23">
      <c r="A32" s="24">
        <v>3104</v>
      </c>
      <c r="B32" s="24" t="s">
        <v>3469</v>
      </c>
      <c r="C32" s="24"/>
      <c r="D32" s="24"/>
      <c r="E32" s="24"/>
      <c r="F32" s="24"/>
      <c r="G32" s="24"/>
      <c r="H32" s="9"/>
      <c r="I32" s="3"/>
      <c r="J32" s="3"/>
      <c r="K32" s="3"/>
      <c r="L32" s="3"/>
      <c r="M32" s="3"/>
      <c r="N32" s="3"/>
      <c r="O32" s="3"/>
      <c r="P32" s="3"/>
      <c r="Q32" s="3"/>
      <c r="R32" s="3"/>
      <c r="S32" s="3"/>
      <c r="T32" s="3"/>
      <c r="U32" s="3"/>
      <c r="V32" s="3"/>
      <c r="W32" s="3"/>
    </row>
    <row r="33" s="1" customFormat="1" customHeight="1" spans="1:23">
      <c r="A33" s="24"/>
      <c r="B33" s="25" t="s">
        <v>9882</v>
      </c>
      <c r="C33" s="25"/>
      <c r="D33" s="25"/>
      <c r="E33" s="25"/>
      <c r="F33" s="25"/>
      <c r="G33" s="25"/>
      <c r="H33" s="9"/>
      <c r="I33" s="3"/>
      <c r="J33" s="3"/>
      <c r="K33" s="3"/>
      <c r="L33" s="3"/>
      <c r="M33" s="3"/>
      <c r="N33" s="3"/>
      <c r="O33" s="3"/>
      <c r="P33" s="3"/>
      <c r="Q33" s="3"/>
      <c r="R33" s="3"/>
      <c r="S33" s="3"/>
      <c r="T33" s="3"/>
      <c r="U33" s="3"/>
      <c r="V33" s="3"/>
      <c r="W33" s="3"/>
    </row>
    <row r="34" s="1" customFormat="1" customHeight="1" spans="1:23">
      <c r="A34" s="24">
        <v>3105</v>
      </c>
      <c r="B34" s="24" t="s">
        <v>3625</v>
      </c>
      <c r="C34" s="24"/>
      <c r="D34" s="24"/>
      <c r="E34" s="24"/>
      <c r="F34" s="24"/>
      <c r="G34" s="24"/>
      <c r="H34" s="9"/>
      <c r="I34" s="3"/>
      <c r="J34" s="3"/>
      <c r="K34" s="3"/>
      <c r="L34" s="3"/>
      <c r="M34" s="3"/>
      <c r="N34" s="3"/>
      <c r="O34" s="3"/>
      <c r="P34" s="3"/>
      <c r="Q34" s="3"/>
      <c r="R34" s="3"/>
      <c r="S34" s="3"/>
      <c r="T34" s="3"/>
      <c r="U34" s="3"/>
      <c r="V34" s="3"/>
      <c r="W34" s="3"/>
    </row>
    <row r="35" s="1" customFormat="1" customHeight="1" spans="1:23">
      <c r="A35" s="25"/>
      <c r="B35" s="24" t="s">
        <v>9883</v>
      </c>
      <c r="C35" s="24"/>
      <c r="D35" s="24"/>
      <c r="E35" s="24"/>
      <c r="F35" s="24"/>
      <c r="G35" s="24"/>
      <c r="H35" s="9"/>
      <c r="I35" s="3"/>
      <c r="J35" s="3"/>
      <c r="K35" s="3"/>
      <c r="L35" s="3"/>
      <c r="M35" s="3"/>
      <c r="N35" s="3"/>
      <c r="O35" s="3"/>
      <c r="P35" s="3"/>
      <c r="Q35" s="3"/>
      <c r="R35" s="3"/>
      <c r="S35" s="3"/>
      <c r="T35" s="3"/>
      <c r="U35" s="3"/>
      <c r="V35" s="3"/>
      <c r="W35" s="3"/>
    </row>
    <row r="36" s="1" customFormat="1" customHeight="1" spans="1:23">
      <c r="A36" s="25"/>
      <c r="B36" s="24" t="s">
        <v>9884</v>
      </c>
      <c r="C36" s="24"/>
      <c r="D36" s="24"/>
      <c r="E36" s="24"/>
      <c r="F36" s="24"/>
      <c r="G36" s="24"/>
      <c r="H36" s="9"/>
      <c r="I36" s="3"/>
      <c r="J36" s="3"/>
      <c r="K36" s="3"/>
      <c r="L36" s="3"/>
      <c r="M36" s="3"/>
      <c r="N36" s="3"/>
      <c r="O36" s="3"/>
      <c r="P36" s="3"/>
      <c r="Q36" s="3"/>
      <c r="R36" s="3"/>
      <c r="S36" s="3"/>
      <c r="T36" s="3"/>
      <c r="U36" s="3"/>
      <c r="V36" s="3"/>
      <c r="W36" s="3"/>
    </row>
    <row r="37" s="1" customFormat="1" customHeight="1" spans="1:23">
      <c r="A37" s="25"/>
      <c r="B37" s="24" t="s">
        <v>9885</v>
      </c>
      <c r="C37" s="24"/>
      <c r="D37" s="24"/>
      <c r="E37" s="24"/>
      <c r="F37" s="24"/>
      <c r="G37" s="24"/>
      <c r="H37" s="9"/>
      <c r="I37" s="3"/>
      <c r="J37" s="3"/>
      <c r="K37" s="3"/>
      <c r="L37" s="3"/>
      <c r="M37" s="3"/>
      <c r="N37" s="3"/>
      <c r="O37" s="3"/>
      <c r="P37" s="3"/>
      <c r="Q37" s="3"/>
      <c r="R37" s="3"/>
      <c r="S37" s="3"/>
      <c r="T37" s="3"/>
      <c r="U37" s="3"/>
      <c r="V37" s="3"/>
      <c r="W37" s="3"/>
    </row>
    <row r="38" s="1" customFormat="1" customHeight="1" spans="1:23">
      <c r="A38" s="25"/>
      <c r="B38" s="24" t="s">
        <v>9886</v>
      </c>
      <c r="C38" s="24"/>
      <c r="D38" s="24"/>
      <c r="E38" s="24"/>
      <c r="F38" s="24"/>
      <c r="G38" s="24"/>
      <c r="H38" s="9"/>
      <c r="I38" s="3"/>
      <c r="J38" s="3"/>
      <c r="K38" s="3"/>
      <c r="L38" s="3"/>
      <c r="M38" s="3"/>
      <c r="N38" s="3"/>
      <c r="O38" s="3"/>
      <c r="P38" s="3"/>
      <c r="Q38" s="3"/>
      <c r="R38" s="3"/>
      <c r="S38" s="3"/>
      <c r="T38" s="3"/>
      <c r="U38" s="3"/>
      <c r="V38" s="3"/>
      <c r="W38" s="3"/>
    </row>
    <row r="39" s="1" customFormat="1" customHeight="1" spans="1:23">
      <c r="A39" s="25"/>
      <c r="B39" s="24" t="s">
        <v>9887</v>
      </c>
      <c r="C39" s="24"/>
      <c r="D39" s="24"/>
      <c r="E39" s="24"/>
      <c r="F39" s="24"/>
      <c r="G39" s="24"/>
      <c r="H39" s="9"/>
      <c r="I39" s="3"/>
      <c r="J39" s="3"/>
      <c r="K39" s="3"/>
      <c r="L39" s="3"/>
      <c r="M39" s="3"/>
      <c r="N39" s="3"/>
      <c r="O39" s="3"/>
      <c r="P39" s="3"/>
      <c r="Q39" s="3"/>
      <c r="R39" s="3"/>
      <c r="S39" s="3"/>
      <c r="T39" s="3"/>
      <c r="U39" s="3"/>
      <c r="V39" s="3"/>
      <c r="W39" s="3"/>
    </row>
    <row r="40" s="1" customFormat="1" customHeight="1" spans="1:23">
      <c r="A40" s="25"/>
      <c r="B40" s="24" t="s">
        <v>9888</v>
      </c>
      <c r="C40" s="24"/>
      <c r="D40" s="24"/>
      <c r="E40" s="24"/>
      <c r="F40" s="24"/>
      <c r="G40" s="24"/>
      <c r="H40" s="9"/>
      <c r="I40" s="3"/>
      <c r="J40" s="3"/>
      <c r="K40" s="3"/>
      <c r="L40" s="3"/>
      <c r="M40" s="3"/>
      <c r="N40" s="3"/>
      <c r="O40" s="3"/>
      <c r="P40" s="3"/>
      <c r="Q40" s="3"/>
      <c r="R40" s="3"/>
      <c r="S40" s="3"/>
      <c r="T40" s="3"/>
      <c r="U40" s="3"/>
      <c r="V40" s="3"/>
      <c r="W40" s="3"/>
    </row>
    <row r="41" s="1" customFormat="1" customHeight="1" spans="1:23">
      <c r="A41" s="24">
        <v>3107</v>
      </c>
      <c r="B41" s="24" t="s">
        <v>4403</v>
      </c>
      <c r="C41" s="24"/>
      <c r="D41" s="24"/>
      <c r="E41" s="24"/>
      <c r="F41" s="24"/>
      <c r="G41" s="24"/>
      <c r="H41" s="9"/>
      <c r="I41" s="3"/>
      <c r="J41" s="3"/>
      <c r="K41" s="3"/>
      <c r="L41" s="3"/>
      <c r="M41" s="3"/>
      <c r="N41" s="3"/>
      <c r="O41" s="3"/>
      <c r="P41" s="3"/>
      <c r="Q41" s="3"/>
      <c r="R41" s="3"/>
      <c r="S41" s="3"/>
      <c r="T41" s="3"/>
      <c r="U41" s="3"/>
      <c r="V41" s="3"/>
      <c r="W41" s="3"/>
    </row>
    <row r="42" s="1" customFormat="1" customHeight="1" spans="1:23">
      <c r="A42" s="25"/>
      <c r="B42" s="25" t="s">
        <v>9889</v>
      </c>
      <c r="C42" s="25"/>
      <c r="D42" s="25"/>
      <c r="E42" s="25"/>
      <c r="F42" s="25"/>
      <c r="G42" s="25"/>
      <c r="H42" s="9"/>
      <c r="I42" s="3"/>
      <c r="J42" s="3"/>
      <c r="K42" s="3"/>
      <c r="L42" s="3"/>
      <c r="M42" s="3"/>
      <c r="N42" s="3"/>
      <c r="O42" s="3"/>
      <c r="P42" s="3"/>
      <c r="Q42" s="3"/>
      <c r="R42" s="3"/>
      <c r="S42" s="3"/>
      <c r="T42" s="3"/>
      <c r="U42" s="3"/>
      <c r="V42" s="3"/>
      <c r="W42" s="3"/>
    </row>
    <row r="43" s="1" customFormat="1" customHeight="1" spans="1:23">
      <c r="A43" s="24">
        <v>3108</v>
      </c>
      <c r="B43" s="24" t="s">
        <v>4544</v>
      </c>
      <c r="C43" s="24"/>
      <c r="D43" s="24"/>
      <c r="E43" s="24"/>
      <c r="F43" s="24"/>
      <c r="G43" s="24"/>
      <c r="H43" s="9"/>
      <c r="I43" s="3"/>
      <c r="J43" s="3"/>
      <c r="K43" s="3"/>
      <c r="L43" s="3"/>
      <c r="M43" s="3"/>
      <c r="N43" s="3"/>
      <c r="O43" s="3"/>
      <c r="P43" s="3"/>
      <c r="Q43" s="3"/>
      <c r="R43" s="3"/>
      <c r="S43" s="3"/>
      <c r="T43" s="3"/>
      <c r="U43" s="3"/>
      <c r="V43" s="3"/>
      <c r="W43" s="3"/>
    </row>
    <row r="44" s="1" customFormat="1" customHeight="1" spans="1:23">
      <c r="A44" s="25"/>
      <c r="B44" s="25" t="s">
        <v>4560</v>
      </c>
      <c r="C44" s="25"/>
      <c r="D44" s="25"/>
      <c r="E44" s="25"/>
      <c r="F44" s="25"/>
      <c r="G44" s="25"/>
      <c r="H44" s="9"/>
      <c r="I44" s="3"/>
      <c r="J44" s="3"/>
      <c r="K44" s="3"/>
      <c r="L44" s="3"/>
      <c r="M44" s="3"/>
      <c r="N44" s="3"/>
      <c r="O44" s="3"/>
      <c r="P44" s="3"/>
      <c r="Q44" s="3"/>
      <c r="R44" s="3"/>
      <c r="S44" s="3"/>
      <c r="T44" s="3"/>
      <c r="U44" s="3"/>
      <c r="V44" s="3"/>
      <c r="W44" s="3"/>
    </row>
    <row r="45" s="1" customFormat="1" customHeight="1" spans="1:23">
      <c r="A45" s="24">
        <v>3109</v>
      </c>
      <c r="B45" s="24" t="s">
        <v>4612</v>
      </c>
      <c r="C45" s="24"/>
      <c r="D45" s="24"/>
      <c r="E45" s="24"/>
      <c r="F45" s="24"/>
      <c r="G45" s="24"/>
      <c r="H45" s="9"/>
      <c r="I45" s="3"/>
      <c r="J45" s="3"/>
      <c r="K45" s="3"/>
      <c r="L45" s="3"/>
      <c r="M45" s="3"/>
      <c r="N45" s="3"/>
      <c r="O45" s="3"/>
      <c r="P45" s="3"/>
      <c r="Q45" s="3"/>
      <c r="R45" s="3"/>
      <c r="S45" s="3"/>
      <c r="T45" s="3"/>
      <c r="U45" s="3"/>
      <c r="V45" s="3"/>
      <c r="W45" s="3"/>
    </row>
    <row r="46" s="1" customFormat="1" customHeight="1" spans="1:23">
      <c r="A46" s="25"/>
      <c r="B46" s="25" t="s">
        <v>9890</v>
      </c>
      <c r="C46" s="25"/>
      <c r="D46" s="25"/>
      <c r="E46" s="25"/>
      <c r="F46" s="25"/>
      <c r="G46" s="25"/>
      <c r="H46" s="9"/>
      <c r="I46" s="3"/>
      <c r="J46" s="3"/>
      <c r="K46" s="3"/>
      <c r="L46" s="3"/>
      <c r="M46" s="3"/>
      <c r="N46" s="3"/>
      <c r="O46" s="3"/>
      <c r="P46" s="3"/>
      <c r="Q46" s="3"/>
      <c r="R46" s="3"/>
      <c r="S46" s="3"/>
      <c r="T46" s="3"/>
      <c r="U46" s="3"/>
      <c r="V46" s="3"/>
      <c r="W46" s="3"/>
    </row>
    <row r="47" s="1" customFormat="1" customHeight="1" spans="1:23">
      <c r="A47" s="24">
        <v>3110</v>
      </c>
      <c r="B47" s="24" t="s">
        <v>4776</v>
      </c>
      <c r="C47" s="24"/>
      <c r="D47" s="24"/>
      <c r="E47" s="24"/>
      <c r="F47" s="24"/>
      <c r="G47" s="24"/>
      <c r="H47" s="9"/>
      <c r="I47" s="3"/>
      <c r="J47" s="3"/>
      <c r="K47" s="3"/>
      <c r="L47" s="3"/>
      <c r="M47" s="3"/>
      <c r="N47" s="3"/>
      <c r="O47" s="3"/>
      <c r="P47" s="3"/>
      <c r="Q47" s="3"/>
      <c r="R47" s="3"/>
      <c r="S47" s="3"/>
      <c r="T47" s="3"/>
      <c r="U47" s="3"/>
      <c r="V47" s="3"/>
      <c r="W47" s="3"/>
    </row>
    <row r="48" s="1" customFormat="1" customHeight="1" spans="1:23">
      <c r="A48" s="25"/>
      <c r="B48" s="25" t="s">
        <v>9891</v>
      </c>
      <c r="C48" s="25"/>
      <c r="D48" s="25"/>
      <c r="E48" s="25"/>
      <c r="F48" s="25"/>
      <c r="G48" s="25"/>
      <c r="H48" s="9"/>
      <c r="I48" s="3"/>
      <c r="J48" s="3"/>
      <c r="K48" s="3"/>
      <c r="L48" s="3"/>
      <c r="M48" s="3"/>
      <c r="N48" s="3"/>
      <c r="O48" s="3"/>
      <c r="P48" s="3"/>
      <c r="Q48" s="3"/>
      <c r="R48" s="3"/>
      <c r="S48" s="3"/>
      <c r="T48" s="3"/>
      <c r="U48" s="3"/>
      <c r="V48" s="3"/>
      <c r="W48" s="3"/>
    </row>
    <row r="49" s="1" customFormat="1" customHeight="1" spans="1:23">
      <c r="A49" s="24">
        <v>3111</v>
      </c>
      <c r="B49" s="24" t="s">
        <v>4865</v>
      </c>
      <c r="C49" s="24"/>
      <c r="D49" s="24"/>
      <c r="E49" s="24"/>
      <c r="F49" s="24"/>
      <c r="G49" s="24"/>
      <c r="H49" s="9"/>
      <c r="I49" s="3"/>
      <c r="J49" s="3"/>
      <c r="K49" s="3"/>
      <c r="L49" s="3"/>
      <c r="M49" s="3"/>
      <c r="N49" s="3"/>
      <c r="O49" s="3"/>
      <c r="P49" s="3"/>
      <c r="Q49" s="3"/>
      <c r="R49" s="3"/>
      <c r="S49" s="3"/>
      <c r="T49" s="3"/>
      <c r="U49" s="3"/>
      <c r="V49" s="3"/>
      <c r="W49" s="3"/>
    </row>
    <row r="50" s="1" customFormat="1" customHeight="1" spans="1:23">
      <c r="A50" s="25"/>
      <c r="B50" s="25" t="s">
        <v>9892</v>
      </c>
      <c r="C50" s="25"/>
      <c r="D50" s="25"/>
      <c r="E50" s="25"/>
      <c r="F50" s="25"/>
      <c r="G50" s="25"/>
      <c r="H50" s="9"/>
      <c r="I50" s="3"/>
      <c r="J50" s="3"/>
      <c r="K50" s="3"/>
      <c r="L50" s="3"/>
      <c r="M50" s="3"/>
      <c r="N50" s="3"/>
      <c r="O50" s="3"/>
      <c r="P50" s="3"/>
      <c r="Q50" s="3"/>
      <c r="R50" s="3"/>
      <c r="S50" s="3"/>
      <c r="T50" s="3"/>
      <c r="U50" s="3"/>
      <c r="V50" s="3"/>
      <c r="W50" s="3"/>
    </row>
    <row r="51" s="1" customFormat="1" customHeight="1" spans="1:23">
      <c r="A51" s="24">
        <v>3112</v>
      </c>
      <c r="B51" s="24" t="s">
        <v>4899</v>
      </c>
      <c r="C51" s="24"/>
      <c r="D51" s="24"/>
      <c r="E51" s="24"/>
      <c r="F51" s="24"/>
      <c r="G51" s="24"/>
      <c r="H51" s="9"/>
      <c r="I51" s="3"/>
      <c r="J51" s="3"/>
      <c r="K51" s="3"/>
      <c r="L51" s="3"/>
      <c r="M51" s="3"/>
      <c r="N51" s="3"/>
      <c r="O51" s="3"/>
      <c r="P51" s="3"/>
      <c r="Q51" s="3"/>
      <c r="R51" s="3"/>
      <c r="S51" s="3"/>
      <c r="T51" s="3"/>
      <c r="U51" s="3"/>
      <c r="V51" s="3"/>
      <c r="W51" s="3"/>
    </row>
    <row r="52" s="1" customFormat="1" ht="39.95" customHeight="1" spans="1:23">
      <c r="A52" s="25"/>
      <c r="B52" s="25" t="s">
        <v>9893</v>
      </c>
      <c r="C52" s="25"/>
      <c r="D52" s="25"/>
      <c r="E52" s="25"/>
      <c r="F52" s="25"/>
      <c r="G52" s="25"/>
      <c r="H52" s="9" t="s">
        <v>9875</v>
      </c>
      <c r="I52" s="3"/>
      <c r="J52" s="3"/>
      <c r="K52" s="3"/>
      <c r="L52" s="3"/>
      <c r="M52" s="3"/>
      <c r="N52" s="3"/>
      <c r="O52" s="3"/>
      <c r="P52" s="3"/>
      <c r="Q52" s="3"/>
      <c r="R52" s="3"/>
      <c r="S52" s="3"/>
      <c r="T52" s="3"/>
      <c r="U52" s="3"/>
      <c r="V52" s="3"/>
      <c r="W52" s="3"/>
    </row>
    <row r="53" s="1" customFormat="1" customHeight="1" spans="1:23">
      <c r="A53" s="24">
        <v>32</v>
      </c>
      <c r="B53" s="24" t="s">
        <v>5441</v>
      </c>
      <c r="C53" s="24"/>
      <c r="D53" s="24"/>
      <c r="E53" s="24"/>
      <c r="F53" s="24"/>
      <c r="G53" s="24"/>
      <c r="H53" s="9"/>
      <c r="I53" s="3"/>
      <c r="J53" s="3"/>
      <c r="K53" s="3"/>
      <c r="L53" s="3"/>
      <c r="M53" s="3"/>
      <c r="N53" s="3"/>
      <c r="O53" s="3"/>
      <c r="P53" s="3"/>
      <c r="Q53" s="3"/>
      <c r="R53" s="3"/>
      <c r="S53" s="3"/>
      <c r="T53" s="3"/>
      <c r="U53" s="3"/>
      <c r="V53" s="3"/>
      <c r="W53" s="3"/>
    </row>
    <row r="54" s="1" customFormat="1" ht="42.75" customHeight="1" spans="1:23">
      <c r="A54" s="25"/>
      <c r="B54" s="25" t="s">
        <v>9894</v>
      </c>
      <c r="C54" s="25"/>
      <c r="D54" s="25"/>
      <c r="E54" s="25"/>
      <c r="F54" s="25"/>
      <c r="G54" s="25"/>
      <c r="H54" s="9" t="s">
        <v>9858</v>
      </c>
      <c r="I54" s="3"/>
      <c r="J54" s="3"/>
      <c r="K54" s="3"/>
      <c r="L54" s="3"/>
      <c r="M54" s="3"/>
      <c r="N54" s="3"/>
      <c r="O54" s="3"/>
      <c r="P54" s="3"/>
      <c r="Q54" s="3"/>
      <c r="R54" s="3"/>
      <c r="S54" s="3"/>
      <c r="T54" s="3"/>
      <c r="U54" s="3"/>
      <c r="V54" s="3"/>
      <c r="W54" s="3"/>
    </row>
    <row r="55" s="1" customFormat="1" customHeight="1" spans="1:23">
      <c r="A55" s="24">
        <v>33</v>
      </c>
      <c r="B55" s="24" t="s">
        <v>9895</v>
      </c>
      <c r="C55" s="24"/>
      <c r="D55" s="24"/>
      <c r="E55" s="24"/>
      <c r="F55" s="24"/>
      <c r="G55" s="24"/>
      <c r="H55" s="9"/>
      <c r="I55" s="3"/>
      <c r="J55" s="3"/>
      <c r="K55" s="3"/>
      <c r="L55" s="3"/>
      <c r="M55" s="3"/>
      <c r="N55" s="3"/>
      <c r="O55" s="3"/>
      <c r="P55" s="3"/>
      <c r="Q55" s="3"/>
      <c r="R55" s="3"/>
      <c r="S55" s="3"/>
      <c r="T55" s="3"/>
      <c r="U55" s="3"/>
      <c r="V55" s="3"/>
      <c r="W55" s="3"/>
    </row>
    <row r="56" s="1" customFormat="1" customHeight="1" spans="1:23">
      <c r="A56" s="26" t="s">
        <v>643</v>
      </c>
      <c r="B56" s="25" t="s">
        <v>9896</v>
      </c>
      <c r="C56" s="25"/>
      <c r="D56" s="25"/>
      <c r="E56" s="25"/>
      <c r="F56" s="25"/>
      <c r="G56" s="25"/>
      <c r="H56" s="9"/>
      <c r="I56" s="3"/>
      <c r="J56" s="3"/>
      <c r="K56" s="3"/>
      <c r="L56" s="3"/>
      <c r="M56" s="3"/>
      <c r="N56" s="3"/>
      <c r="O56" s="3"/>
      <c r="P56" s="3"/>
      <c r="Q56" s="3"/>
      <c r="R56" s="3"/>
      <c r="S56" s="3"/>
      <c r="T56" s="3"/>
      <c r="U56" s="3"/>
      <c r="V56" s="3"/>
      <c r="W56" s="3"/>
    </row>
    <row r="57" s="1" customFormat="1" customHeight="1" spans="1:23">
      <c r="A57" s="26"/>
      <c r="B57" s="25" t="s">
        <v>9897</v>
      </c>
      <c r="C57" s="25"/>
      <c r="D57" s="25"/>
      <c r="E57" s="25"/>
      <c r="F57" s="25"/>
      <c r="G57" s="25"/>
      <c r="H57" s="9"/>
      <c r="I57" s="3"/>
      <c r="J57" s="3"/>
      <c r="K57" s="3"/>
      <c r="L57" s="3"/>
      <c r="M57" s="3"/>
      <c r="N57" s="3"/>
      <c r="O57" s="3"/>
      <c r="P57" s="3"/>
      <c r="Q57" s="3"/>
      <c r="R57" s="3"/>
      <c r="S57" s="3"/>
      <c r="T57" s="3"/>
      <c r="U57" s="3"/>
      <c r="V57" s="3"/>
      <c r="W57" s="3"/>
    </row>
    <row r="58" s="1" customFormat="1" customHeight="1" spans="1:23">
      <c r="A58" s="26"/>
      <c r="B58" s="25" t="s">
        <v>9898</v>
      </c>
      <c r="C58" s="25"/>
      <c r="D58" s="25"/>
      <c r="E58" s="25"/>
      <c r="F58" s="25"/>
      <c r="G58" s="25"/>
      <c r="H58" s="9" t="s">
        <v>9858</v>
      </c>
      <c r="I58" s="3"/>
      <c r="J58" s="3"/>
      <c r="K58" s="3"/>
      <c r="L58" s="3"/>
      <c r="M58" s="3"/>
      <c r="N58" s="3"/>
      <c r="O58" s="3"/>
      <c r="P58" s="3"/>
      <c r="Q58" s="3"/>
      <c r="R58" s="3"/>
      <c r="S58" s="3"/>
      <c r="T58" s="3"/>
      <c r="U58" s="3"/>
      <c r="V58" s="3"/>
      <c r="W58" s="3"/>
    </row>
    <row r="59" s="1" customFormat="1" customHeight="1" spans="1:23">
      <c r="A59" s="26"/>
      <c r="B59" s="25" t="s">
        <v>9899</v>
      </c>
      <c r="C59" s="25"/>
      <c r="D59" s="25"/>
      <c r="E59" s="25"/>
      <c r="F59" s="25"/>
      <c r="G59" s="25"/>
      <c r="H59" s="9" t="s">
        <v>9858</v>
      </c>
      <c r="I59" s="3"/>
      <c r="J59" s="3"/>
      <c r="K59" s="3"/>
      <c r="L59" s="3"/>
      <c r="M59" s="3"/>
      <c r="N59" s="3"/>
      <c r="O59" s="3"/>
      <c r="P59" s="3"/>
      <c r="Q59" s="3"/>
      <c r="R59" s="3"/>
      <c r="S59" s="3"/>
      <c r="T59" s="3"/>
      <c r="U59" s="3"/>
      <c r="V59" s="3"/>
      <c r="W59" s="3"/>
    </row>
    <row r="60" s="1" customFormat="1" customHeight="1" spans="1:23">
      <c r="A60" s="26"/>
      <c r="B60" s="25" t="s">
        <v>9900</v>
      </c>
      <c r="C60" s="25"/>
      <c r="D60" s="25"/>
      <c r="E60" s="25"/>
      <c r="F60" s="25"/>
      <c r="G60" s="25"/>
      <c r="H60" s="9"/>
      <c r="I60" s="3"/>
      <c r="J60" s="3"/>
      <c r="K60" s="3"/>
      <c r="L60" s="3"/>
      <c r="M60" s="3"/>
      <c r="N60" s="3"/>
      <c r="O60" s="3"/>
      <c r="P60" s="3"/>
      <c r="Q60" s="3"/>
      <c r="R60" s="3"/>
      <c r="S60" s="3"/>
      <c r="T60" s="3"/>
      <c r="U60" s="3"/>
      <c r="V60" s="3"/>
      <c r="W60" s="3"/>
    </row>
    <row r="61" s="1" customFormat="1" ht="42" customHeight="1" spans="1:23">
      <c r="A61" s="26"/>
      <c r="B61" s="25" t="s">
        <v>9901</v>
      </c>
      <c r="C61" s="25"/>
      <c r="D61" s="25"/>
      <c r="E61" s="25"/>
      <c r="F61" s="25"/>
      <c r="G61" s="25"/>
      <c r="H61" s="9" t="s">
        <v>9902</v>
      </c>
      <c r="I61" s="3"/>
      <c r="J61" s="3"/>
      <c r="K61" s="3"/>
      <c r="L61" s="3"/>
      <c r="M61" s="3"/>
      <c r="N61" s="3"/>
      <c r="O61" s="3"/>
      <c r="P61" s="3"/>
      <c r="Q61" s="3"/>
      <c r="R61" s="3"/>
      <c r="S61" s="3"/>
      <c r="T61" s="3"/>
      <c r="U61" s="3"/>
      <c r="V61" s="3"/>
      <c r="W61" s="3"/>
    </row>
    <row r="62" s="1" customFormat="1" customHeight="1" spans="1:23">
      <c r="A62" s="26"/>
      <c r="B62" s="25" t="s">
        <v>9903</v>
      </c>
      <c r="C62" s="25"/>
      <c r="D62" s="25"/>
      <c r="E62" s="25"/>
      <c r="F62" s="25"/>
      <c r="G62" s="25"/>
      <c r="H62" s="9" t="s">
        <v>9858</v>
      </c>
      <c r="I62" s="3"/>
      <c r="J62" s="3"/>
      <c r="K62" s="3"/>
      <c r="L62" s="3"/>
      <c r="M62" s="3"/>
      <c r="N62" s="3"/>
      <c r="O62" s="3"/>
      <c r="P62" s="3"/>
      <c r="Q62" s="3"/>
      <c r="R62" s="3"/>
      <c r="S62" s="3"/>
      <c r="T62" s="3"/>
      <c r="U62" s="3"/>
      <c r="V62" s="3"/>
      <c r="W62" s="3"/>
    </row>
    <row r="63" s="1" customFormat="1" customHeight="1" spans="1:23">
      <c r="A63" s="26"/>
      <c r="B63" s="25" t="s">
        <v>9904</v>
      </c>
      <c r="C63" s="25"/>
      <c r="D63" s="25"/>
      <c r="E63" s="25"/>
      <c r="F63" s="25"/>
      <c r="G63" s="25"/>
      <c r="H63" s="9"/>
      <c r="I63" s="3"/>
      <c r="J63" s="3"/>
      <c r="K63" s="3"/>
      <c r="L63" s="3"/>
      <c r="M63" s="3"/>
      <c r="N63" s="3"/>
      <c r="O63" s="3"/>
      <c r="P63" s="3"/>
      <c r="Q63" s="3"/>
      <c r="R63" s="3"/>
      <c r="S63" s="3"/>
      <c r="T63" s="3"/>
      <c r="U63" s="3"/>
      <c r="V63" s="3"/>
      <c r="W63" s="3"/>
    </row>
    <row r="64" s="1" customFormat="1" customHeight="1" spans="1:23">
      <c r="A64" s="26"/>
      <c r="B64" s="27" t="s">
        <v>9905</v>
      </c>
      <c r="C64" s="27"/>
      <c r="D64" s="27"/>
      <c r="E64" s="27"/>
      <c r="F64" s="27"/>
      <c r="G64" s="27"/>
      <c r="H64" s="9" t="s">
        <v>9872</v>
      </c>
      <c r="I64" s="3"/>
      <c r="J64" s="3"/>
      <c r="K64" s="3"/>
      <c r="L64" s="3"/>
      <c r="M64" s="3"/>
      <c r="N64" s="3"/>
      <c r="O64" s="3"/>
      <c r="P64" s="3"/>
      <c r="Q64" s="3"/>
      <c r="R64" s="3"/>
      <c r="S64" s="3"/>
      <c r="T64" s="3"/>
      <c r="U64" s="3"/>
      <c r="V64" s="3"/>
      <c r="W64" s="3"/>
    </row>
    <row r="65" s="1" customFormat="1" customHeight="1" spans="1:23">
      <c r="A65" s="26"/>
      <c r="B65" s="27" t="s">
        <v>9906</v>
      </c>
      <c r="C65" s="27"/>
      <c r="D65" s="27"/>
      <c r="E65" s="27"/>
      <c r="F65" s="27"/>
      <c r="G65" s="27"/>
      <c r="H65" s="9"/>
      <c r="I65" s="3"/>
      <c r="J65" s="3"/>
      <c r="K65" s="3"/>
      <c r="L65" s="3"/>
      <c r="M65" s="3"/>
      <c r="N65" s="3"/>
      <c r="O65" s="3"/>
      <c r="P65" s="3"/>
      <c r="Q65" s="3"/>
      <c r="R65" s="3"/>
      <c r="S65" s="3"/>
      <c r="T65" s="3"/>
      <c r="U65" s="3"/>
      <c r="V65" s="3"/>
      <c r="W65" s="3"/>
    </row>
    <row r="66" s="1" customFormat="1" customHeight="1" spans="1:23">
      <c r="A66" s="24">
        <v>3301</v>
      </c>
      <c r="B66" s="24" t="s">
        <v>5622</v>
      </c>
      <c r="C66" s="24"/>
      <c r="D66" s="24"/>
      <c r="E66" s="24"/>
      <c r="F66" s="24"/>
      <c r="G66" s="24"/>
      <c r="H66" s="9"/>
      <c r="I66" s="3"/>
      <c r="J66" s="3"/>
      <c r="K66" s="3"/>
      <c r="L66" s="3"/>
      <c r="M66" s="3"/>
      <c r="N66" s="3"/>
      <c r="O66" s="3"/>
      <c r="P66" s="3"/>
      <c r="Q66" s="3"/>
      <c r="R66" s="3"/>
      <c r="S66" s="3"/>
      <c r="T66" s="3"/>
      <c r="U66" s="3"/>
      <c r="V66" s="3"/>
      <c r="W66" s="3"/>
    </row>
    <row r="67" s="1" customFormat="1" customHeight="1" spans="1:23">
      <c r="A67" s="25"/>
      <c r="B67" s="25" t="s">
        <v>9907</v>
      </c>
      <c r="C67" s="25"/>
      <c r="D67" s="25"/>
      <c r="E67" s="25"/>
      <c r="F67" s="25"/>
      <c r="G67" s="25"/>
      <c r="H67" s="9" t="s">
        <v>9875</v>
      </c>
      <c r="I67" s="3"/>
      <c r="J67" s="3"/>
      <c r="K67" s="3"/>
      <c r="L67" s="3"/>
      <c r="M67" s="3"/>
      <c r="N67" s="3"/>
      <c r="O67" s="3"/>
      <c r="P67" s="3"/>
      <c r="Q67" s="3"/>
      <c r="R67" s="3"/>
      <c r="S67" s="3"/>
      <c r="T67" s="3"/>
      <c r="U67" s="3"/>
      <c r="V67" s="3"/>
      <c r="W67" s="3"/>
    </row>
    <row r="68" s="1" customFormat="1" customHeight="1" spans="1:23">
      <c r="A68" s="24">
        <v>3302</v>
      </c>
      <c r="B68" s="24" t="s">
        <v>9908</v>
      </c>
      <c r="C68" s="24"/>
      <c r="D68" s="24"/>
      <c r="E68" s="24"/>
      <c r="F68" s="24"/>
      <c r="G68" s="24"/>
      <c r="H68" s="9"/>
      <c r="I68" s="3"/>
      <c r="J68" s="3"/>
      <c r="K68" s="3"/>
      <c r="L68" s="3"/>
      <c r="M68" s="3"/>
      <c r="N68" s="3"/>
      <c r="O68" s="3"/>
      <c r="P68" s="3"/>
      <c r="Q68" s="3"/>
      <c r="R68" s="3"/>
      <c r="S68" s="3"/>
      <c r="T68" s="3"/>
      <c r="U68" s="3"/>
      <c r="V68" s="3"/>
      <c r="W68" s="3"/>
    </row>
    <row r="69" s="1" customFormat="1" customHeight="1" spans="1:23">
      <c r="A69" s="25"/>
      <c r="B69" s="25" t="s">
        <v>9909</v>
      </c>
      <c r="C69" s="25"/>
      <c r="D69" s="25"/>
      <c r="E69" s="25"/>
      <c r="F69" s="25"/>
      <c r="G69" s="25"/>
      <c r="H69" s="9" t="s">
        <v>9875</v>
      </c>
      <c r="I69" s="3"/>
      <c r="J69" s="3"/>
      <c r="K69" s="3"/>
      <c r="L69" s="3"/>
      <c r="M69" s="3"/>
      <c r="N69" s="3"/>
      <c r="O69" s="3"/>
      <c r="P69" s="3"/>
      <c r="Q69" s="3"/>
      <c r="R69" s="3"/>
      <c r="S69" s="3"/>
      <c r="T69" s="3"/>
      <c r="U69" s="3"/>
      <c r="V69" s="3"/>
      <c r="W69" s="3"/>
    </row>
    <row r="70" s="1" customFormat="1" customHeight="1" spans="1:23">
      <c r="A70" s="24">
        <v>3304</v>
      </c>
      <c r="B70" s="24" t="s">
        <v>9910</v>
      </c>
      <c r="C70" s="24"/>
      <c r="D70" s="24"/>
      <c r="E70" s="24"/>
      <c r="F70" s="24"/>
      <c r="G70" s="24"/>
      <c r="H70" s="9"/>
      <c r="I70" s="3"/>
      <c r="J70" s="3"/>
      <c r="K70" s="3"/>
      <c r="L70" s="3"/>
      <c r="M70" s="3"/>
      <c r="N70" s="3"/>
      <c r="O70" s="3"/>
      <c r="P70" s="3"/>
      <c r="Q70" s="3"/>
      <c r="R70" s="3"/>
      <c r="S70" s="3"/>
      <c r="T70" s="3"/>
      <c r="U70" s="3"/>
      <c r="V70" s="3"/>
      <c r="W70" s="3"/>
    </row>
    <row r="71" s="1" customFormat="1" ht="42" customHeight="1" spans="1:23">
      <c r="A71" s="25"/>
      <c r="B71" s="25" t="s">
        <v>9911</v>
      </c>
      <c r="C71" s="25"/>
      <c r="D71" s="25"/>
      <c r="E71" s="25"/>
      <c r="F71" s="25"/>
      <c r="G71" s="25"/>
      <c r="H71" s="9" t="s">
        <v>9902</v>
      </c>
      <c r="I71" s="3"/>
      <c r="J71" s="3"/>
      <c r="K71" s="3"/>
      <c r="L71" s="3"/>
      <c r="M71" s="3"/>
      <c r="N71" s="3"/>
      <c r="O71" s="3"/>
      <c r="P71" s="3"/>
      <c r="Q71" s="3"/>
      <c r="R71" s="3"/>
      <c r="S71" s="3"/>
      <c r="T71" s="3"/>
      <c r="U71" s="3"/>
      <c r="V71" s="3"/>
      <c r="W71" s="3"/>
    </row>
    <row r="72" s="1" customFormat="1" customHeight="1" spans="1:23">
      <c r="A72" s="24">
        <v>3306</v>
      </c>
      <c r="B72" s="24" t="s">
        <v>6349</v>
      </c>
      <c r="C72" s="24"/>
      <c r="D72" s="24"/>
      <c r="E72" s="24"/>
      <c r="F72" s="24"/>
      <c r="G72" s="24"/>
      <c r="H72" s="9"/>
      <c r="I72" s="3"/>
      <c r="J72" s="3"/>
      <c r="K72" s="3"/>
      <c r="L72" s="3"/>
      <c r="M72" s="3"/>
      <c r="N72" s="3"/>
      <c r="O72" s="3"/>
      <c r="P72" s="3"/>
      <c r="Q72" s="3"/>
      <c r="R72" s="3"/>
      <c r="S72" s="3"/>
      <c r="T72" s="3"/>
      <c r="U72" s="3"/>
      <c r="V72" s="3"/>
      <c r="W72" s="3"/>
    </row>
    <row r="73" s="1" customFormat="1" customHeight="1" spans="1:23">
      <c r="A73" s="25"/>
      <c r="B73" s="25" t="s">
        <v>9912</v>
      </c>
      <c r="C73" s="25"/>
      <c r="D73" s="25"/>
      <c r="E73" s="25"/>
      <c r="F73" s="25"/>
      <c r="G73" s="25"/>
      <c r="H73" s="9" t="s">
        <v>9856</v>
      </c>
      <c r="I73" s="3"/>
      <c r="J73" s="3"/>
      <c r="K73" s="3"/>
      <c r="L73" s="3"/>
      <c r="M73" s="3"/>
      <c r="N73" s="3"/>
      <c r="O73" s="3"/>
      <c r="P73" s="3"/>
      <c r="Q73" s="3"/>
      <c r="R73" s="3"/>
      <c r="S73" s="3"/>
      <c r="T73" s="3"/>
      <c r="U73" s="3"/>
      <c r="V73" s="3"/>
      <c r="W73" s="3"/>
    </row>
    <row r="74" s="1" customFormat="1" customHeight="1" spans="1:23">
      <c r="A74" s="24">
        <v>3307</v>
      </c>
      <c r="B74" s="24" t="s">
        <v>6831</v>
      </c>
      <c r="C74" s="24"/>
      <c r="D74" s="24"/>
      <c r="E74" s="24"/>
      <c r="F74" s="24"/>
      <c r="G74" s="24"/>
      <c r="H74" s="9"/>
      <c r="I74" s="3"/>
      <c r="J74" s="3"/>
      <c r="K74" s="3"/>
      <c r="L74" s="3"/>
      <c r="M74" s="3"/>
      <c r="N74" s="3"/>
      <c r="O74" s="3"/>
      <c r="P74" s="3"/>
      <c r="Q74" s="3"/>
      <c r="R74" s="3"/>
      <c r="S74" s="3"/>
      <c r="T74" s="3"/>
      <c r="U74" s="3"/>
      <c r="V74" s="3"/>
      <c r="W74" s="3"/>
    </row>
    <row r="75" s="1" customFormat="1" customHeight="1" spans="1:23">
      <c r="A75" s="25"/>
      <c r="B75" s="25" t="s">
        <v>9913</v>
      </c>
      <c r="C75" s="25"/>
      <c r="D75" s="25"/>
      <c r="E75" s="25"/>
      <c r="F75" s="25"/>
      <c r="G75" s="25"/>
      <c r="H75" s="9"/>
      <c r="I75" s="3"/>
      <c r="J75" s="3"/>
      <c r="K75" s="3"/>
      <c r="L75" s="3"/>
      <c r="M75" s="3"/>
      <c r="N75" s="3"/>
      <c r="O75" s="3"/>
      <c r="P75" s="3"/>
      <c r="Q75" s="3"/>
      <c r="R75" s="3"/>
      <c r="S75" s="3"/>
      <c r="T75" s="3"/>
      <c r="U75" s="3"/>
      <c r="V75" s="3"/>
      <c r="W75" s="3"/>
    </row>
    <row r="76" s="1" customFormat="1" customHeight="1" spans="1:23">
      <c r="A76" s="24">
        <v>3308</v>
      </c>
      <c r="B76" s="24" t="s">
        <v>6994</v>
      </c>
      <c r="C76" s="24"/>
      <c r="D76" s="24"/>
      <c r="E76" s="24"/>
      <c r="F76" s="24"/>
      <c r="G76" s="24"/>
      <c r="H76" s="9"/>
      <c r="I76" s="3"/>
      <c r="J76" s="3"/>
      <c r="K76" s="3"/>
      <c r="L76" s="3"/>
      <c r="M76" s="3"/>
      <c r="N76" s="3"/>
      <c r="O76" s="3"/>
      <c r="P76" s="3"/>
      <c r="Q76" s="3"/>
      <c r="R76" s="3"/>
      <c r="S76" s="3"/>
      <c r="T76" s="3"/>
      <c r="U76" s="3"/>
      <c r="V76" s="3"/>
      <c r="W76" s="3"/>
    </row>
    <row r="77" s="1" customFormat="1" ht="39.75" customHeight="1" spans="1:8">
      <c r="A77" s="25"/>
      <c r="B77" s="25" t="s">
        <v>9914</v>
      </c>
      <c r="C77" s="25"/>
      <c r="D77" s="25"/>
      <c r="E77" s="25"/>
      <c r="F77" s="25"/>
      <c r="G77" s="25"/>
      <c r="H77" s="5" t="s">
        <v>9856</v>
      </c>
    </row>
    <row r="78" s="1" customFormat="1" customHeight="1" spans="1:8">
      <c r="A78" s="24">
        <v>3310</v>
      </c>
      <c r="B78" s="24" t="s">
        <v>7371</v>
      </c>
      <c r="C78" s="24"/>
      <c r="D78" s="24"/>
      <c r="E78" s="24"/>
      <c r="F78" s="24"/>
      <c r="G78" s="24"/>
      <c r="H78" s="5"/>
    </row>
    <row r="79" s="1" customFormat="1" customHeight="1" spans="1:8">
      <c r="A79" s="25" t="s">
        <v>643</v>
      </c>
      <c r="B79" s="25" t="s">
        <v>9915</v>
      </c>
      <c r="C79" s="25"/>
      <c r="D79" s="25"/>
      <c r="E79" s="25"/>
      <c r="F79" s="25"/>
      <c r="G79" s="25"/>
      <c r="H79" s="5"/>
    </row>
    <row r="80" s="1" customFormat="1" customHeight="1" spans="1:8">
      <c r="A80" s="24">
        <v>3311</v>
      </c>
      <c r="B80" s="24" t="s">
        <v>7730</v>
      </c>
      <c r="C80" s="24"/>
      <c r="D80" s="24"/>
      <c r="E80" s="24"/>
      <c r="F80" s="24"/>
      <c r="G80" s="24"/>
      <c r="H80" s="5"/>
    </row>
    <row r="81" s="1" customFormat="1" customHeight="1" spans="1:8">
      <c r="A81" s="25"/>
      <c r="B81" s="25" t="s">
        <v>9916</v>
      </c>
      <c r="C81" s="25"/>
      <c r="D81" s="25"/>
      <c r="E81" s="25"/>
      <c r="F81" s="25"/>
      <c r="G81" s="25"/>
      <c r="H81" s="5"/>
    </row>
    <row r="82" s="1" customFormat="1" customHeight="1" spans="1:8">
      <c r="A82" s="24">
        <v>3313</v>
      </c>
      <c r="B82" s="24" t="s">
        <v>7965</v>
      </c>
      <c r="C82" s="24"/>
      <c r="D82" s="24"/>
      <c r="E82" s="24"/>
      <c r="F82" s="24"/>
      <c r="G82" s="24"/>
      <c r="H82" s="5"/>
    </row>
    <row r="83" s="1" customFormat="1" customHeight="1" spans="1:8">
      <c r="A83" s="25"/>
      <c r="B83" s="25" t="s">
        <v>9917</v>
      </c>
      <c r="C83" s="25"/>
      <c r="D83" s="25"/>
      <c r="E83" s="25"/>
      <c r="F83" s="25"/>
      <c r="G83" s="25"/>
      <c r="H83" s="5"/>
    </row>
    <row r="84" s="1" customFormat="1" customHeight="1" spans="1:8">
      <c r="A84" s="24">
        <v>3314</v>
      </c>
      <c r="B84" s="24" t="s">
        <v>8126</v>
      </c>
      <c r="C84" s="24"/>
      <c r="D84" s="24"/>
      <c r="E84" s="24"/>
      <c r="F84" s="24"/>
      <c r="G84" s="24"/>
      <c r="H84" s="5"/>
    </row>
    <row r="85" s="1" customFormat="1" customHeight="1" spans="1:8">
      <c r="A85" s="25"/>
      <c r="B85" s="25" t="s">
        <v>9918</v>
      </c>
      <c r="C85" s="25"/>
      <c r="D85" s="25"/>
      <c r="E85" s="25"/>
      <c r="F85" s="25"/>
      <c r="G85" s="25"/>
      <c r="H85" s="9" t="s">
        <v>9858</v>
      </c>
    </row>
    <row r="86" s="1" customFormat="1" customHeight="1" spans="1:8">
      <c r="A86" s="24">
        <v>3315</v>
      </c>
      <c r="B86" s="24" t="s">
        <v>8170</v>
      </c>
      <c r="C86" s="24"/>
      <c r="D86" s="24"/>
      <c r="E86" s="24"/>
      <c r="F86" s="24"/>
      <c r="G86" s="24"/>
      <c r="H86" s="5"/>
    </row>
    <row r="87" s="1" customFormat="1" customHeight="1" spans="1:8">
      <c r="A87" s="25"/>
      <c r="B87" s="25" t="s">
        <v>9919</v>
      </c>
      <c r="C87" s="25"/>
      <c r="D87" s="25"/>
      <c r="E87" s="25"/>
      <c r="F87" s="25"/>
      <c r="G87" s="25"/>
      <c r="H87" s="5" t="s">
        <v>9856</v>
      </c>
    </row>
    <row r="88" s="1" customFormat="1" customHeight="1" spans="1:8">
      <c r="A88" s="24">
        <v>3316</v>
      </c>
      <c r="B88" s="24" t="s">
        <v>8805</v>
      </c>
      <c r="C88" s="24"/>
      <c r="D88" s="24"/>
      <c r="E88" s="24"/>
      <c r="F88" s="24"/>
      <c r="G88" s="24"/>
      <c r="H88" s="5"/>
    </row>
    <row r="89" s="1" customFormat="1" customHeight="1" spans="1:8">
      <c r="A89" s="25"/>
      <c r="B89" s="25" t="s">
        <v>9920</v>
      </c>
      <c r="C89" s="25"/>
      <c r="D89" s="25"/>
      <c r="E89" s="25"/>
      <c r="F89" s="25"/>
      <c r="G89" s="25"/>
      <c r="H89" s="5"/>
    </row>
    <row r="90" s="1" customFormat="1" customHeight="1" spans="1:8">
      <c r="A90" s="24">
        <v>34</v>
      </c>
      <c r="B90" s="24" t="s">
        <v>9128</v>
      </c>
      <c r="C90" s="24"/>
      <c r="D90" s="24"/>
      <c r="E90" s="24"/>
      <c r="F90" s="24"/>
      <c r="G90" s="24"/>
      <c r="H90" s="5"/>
    </row>
    <row r="91" s="1" customFormat="1" customHeight="1" spans="1:8">
      <c r="A91" s="25"/>
      <c r="B91" s="25" t="s">
        <v>9921</v>
      </c>
      <c r="C91" s="25"/>
      <c r="D91" s="25"/>
      <c r="E91" s="25"/>
      <c r="F91" s="25"/>
      <c r="G91" s="25"/>
      <c r="H91" s="5"/>
    </row>
    <row r="92" s="1" customFormat="1" customHeight="1" spans="1:23">
      <c r="A92" s="29" t="s">
        <v>9922</v>
      </c>
      <c r="B92" s="30"/>
      <c r="C92" s="30"/>
      <c r="D92" s="30"/>
      <c r="E92" s="30"/>
      <c r="F92" s="30"/>
      <c r="G92" s="31"/>
      <c r="H92" s="32"/>
      <c r="I92" s="3"/>
      <c r="J92" s="3"/>
      <c r="K92" s="3"/>
      <c r="L92" s="3"/>
      <c r="M92" s="3"/>
      <c r="N92" s="3"/>
      <c r="O92" s="3"/>
      <c r="P92" s="3"/>
      <c r="Q92" s="3"/>
      <c r="R92" s="3"/>
      <c r="S92" s="3"/>
      <c r="T92" s="3"/>
      <c r="U92" s="3"/>
      <c r="V92" s="3"/>
      <c r="W92" s="3"/>
    </row>
    <row r="93" s="1" customFormat="1" customHeight="1" spans="1:23">
      <c r="A93" s="15">
        <v>40</v>
      </c>
      <c r="B93" s="21" t="s">
        <v>9923</v>
      </c>
      <c r="C93" s="21"/>
      <c r="D93" s="21"/>
      <c r="E93" s="21"/>
      <c r="F93" s="21"/>
      <c r="G93" s="21"/>
      <c r="H93" s="9" t="s">
        <v>9858</v>
      </c>
      <c r="I93" s="3"/>
      <c r="J93" s="3"/>
      <c r="K93" s="3"/>
      <c r="L93" s="3"/>
      <c r="M93" s="3"/>
      <c r="N93" s="3"/>
      <c r="O93" s="3"/>
      <c r="P93" s="3"/>
      <c r="Q93" s="3"/>
      <c r="R93" s="3"/>
      <c r="S93" s="3"/>
      <c r="T93" s="3"/>
      <c r="U93" s="3"/>
      <c r="V93" s="3"/>
      <c r="W93" s="3"/>
    </row>
    <row r="94" s="1" customFormat="1" customHeight="1" spans="1:8">
      <c r="A94" s="29"/>
      <c r="B94" s="33"/>
      <c r="C94" s="33"/>
      <c r="D94" s="33"/>
      <c r="E94" s="33"/>
      <c r="F94" s="33"/>
      <c r="G94" s="34"/>
      <c r="H94" s="5"/>
    </row>
    <row r="95" s="1" customFormat="1" ht="12" spans="1:8">
      <c r="A95" s="29" t="s">
        <v>9924</v>
      </c>
      <c r="B95" s="30"/>
      <c r="C95" s="30"/>
      <c r="D95" s="30"/>
      <c r="E95" s="30"/>
      <c r="F95" s="30"/>
      <c r="G95" s="31"/>
      <c r="H95" s="5"/>
    </row>
    <row r="96" s="1" customFormat="1" ht="12" spans="1:8">
      <c r="A96" s="35"/>
      <c r="B96" s="36" t="s">
        <v>9925</v>
      </c>
      <c r="C96" s="36"/>
      <c r="D96" s="36"/>
      <c r="E96" s="36"/>
      <c r="F96" s="36"/>
      <c r="G96" s="36"/>
      <c r="H96" s="5"/>
    </row>
    <row r="97" s="1" customFormat="1" ht="12" spans="1:8">
      <c r="A97" s="29" t="s">
        <v>9926</v>
      </c>
      <c r="B97" s="30"/>
      <c r="C97" s="30"/>
      <c r="D97" s="30"/>
      <c r="E97" s="30"/>
      <c r="F97" s="30"/>
      <c r="G97" s="31"/>
      <c r="H97" s="5" t="s">
        <v>9856</v>
      </c>
    </row>
    <row r="98" s="1" customFormat="1" ht="12" spans="1:8">
      <c r="A98" s="37"/>
      <c r="B98" s="38"/>
      <c r="C98" s="38"/>
      <c r="D98" s="38"/>
      <c r="E98" s="38"/>
      <c r="F98" s="38"/>
      <c r="G98" s="38"/>
      <c r="H98" s="5"/>
    </row>
    <row r="99" s="1" customFormat="1" ht="12" spans="1:8">
      <c r="A99" s="37"/>
      <c r="B99" s="38"/>
      <c r="C99" s="38"/>
      <c r="D99" s="38"/>
      <c r="E99" s="38"/>
      <c r="F99" s="38"/>
      <c r="G99" s="38"/>
      <c r="H99" s="5"/>
    </row>
    <row r="100" s="1" customFormat="1" ht="12" spans="1:8">
      <c r="A100" s="37"/>
      <c r="B100" s="38"/>
      <c r="C100" s="38"/>
      <c r="D100" s="38"/>
      <c r="E100" s="38"/>
      <c r="F100" s="38"/>
      <c r="G100" s="38"/>
      <c r="H100" s="5"/>
    </row>
    <row r="101" s="1" customFormat="1" ht="12" spans="1:8">
      <c r="A101" s="37"/>
      <c r="B101" s="38"/>
      <c r="C101" s="38"/>
      <c r="D101" s="38"/>
      <c r="E101" s="38"/>
      <c r="F101" s="38"/>
      <c r="G101" s="38"/>
      <c r="H101" s="5"/>
    </row>
    <row r="102" s="1" customFormat="1" ht="12" spans="1:8">
      <c r="A102" s="37"/>
      <c r="B102" s="38"/>
      <c r="C102" s="38"/>
      <c r="D102" s="38"/>
      <c r="E102" s="38"/>
      <c r="F102" s="38"/>
      <c r="G102" s="38"/>
      <c r="H102" s="5"/>
    </row>
  </sheetData>
  <mergeCells count="100">
    <mergeCell ref="A1:G1"/>
    <mergeCell ref="B2:G2"/>
    <mergeCell ref="A3:G3"/>
    <mergeCell ref="B4:G4"/>
    <mergeCell ref="B5:G5"/>
    <mergeCell ref="B6:G6"/>
    <mergeCell ref="B7:G7"/>
    <mergeCell ref="B8:G8"/>
    <mergeCell ref="B9:G9"/>
    <mergeCell ref="B10:G10"/>
    <mergeCell ref="B11:G11"/>
    <mergeCell ref="B12:G12"/>
    <mergeCell ref="B13:G13"/>
    <mergeCell ref="B14:G14"/>
    <mergeCell ref="J14:O14"/>
    <mergeCell ref="B15:G15"/>
    <mergeCell ref="B16:G16"/>
    <mergeCell ref="B17:G17"/>
    <mergeCell ref="A18:G18"/>
    <mergeCell ref="A21:G21"/>
    <mergeCell ref="B24:G24"/>
    <mergeCell ref="B25:G25"/>
    <mergeCell ref="B26:G26"/>
    <mergeCell ref="B27:G27"/>
    <mergeCell ref="B28:G28"/>
    <mergeCell ref="B29:G29"/>
    <mergeCell ref="B30:G30"/>
    <mergeCell ref="B31:G31"/>
    <mergeCell ref="B32:G32"/>
    <mergeCell ref="B33:G33"/>
    <mergeCell ref="B34:G34"/>
    <mergeCell ref="B35:G35"/>
    <mergeCell ref="B36:G36"/>
    <mergeCell ref="B37:G37"/>
    <mergeCell ref="B38:G38"/>
    <mergeCell ref="B39:G39"/>
    <mergeCell ref="B40:G40"/>
    <mergeCell ref="B41:G41"/>
    <mergeCell ref="B42:G42"/>
    <mergeCell ref="B43:G43"/>
    <mergeCell ref="B44:G44"/>
    <mergeCell ref="B45:G45"/>
    <mergeCell ref="B46:G46"/>
    <mergeCell ref="B47:G47"/>
    <mergeCell ref="B48:G48"/>
    <mergeCell ref="B49:G49"/>
    <mergeCell ref="B50:G50"/>
    <mergeCell ref="B51:G51"/>
    <mergeCell ref="B52:G52"/>
    <mergeCell ref="B53:G53"/>
    <mergeCell ref="B54:G54"/>
    <mergeCell ref="B55:G55"/>
    <mergeCell ref="B56:G56"/>
    <mergeCell ref="B57:G57"/>
    <mergeCell ref="B58:G58"/>
    <mergeCell ref="B59:G59"/>
    <mergeCell ref="B60:G60"/>
    <mergeCell ref="B61:G61"/>
    <mergeCell ref="B62:G62"/>
    <mergeCell ref="B63:G63"/>
    <mergeCell ref="B64:G64"/>
    <mergeCell ref="B65:G65"/>
    <mergeCell ref="B66:G66"/>
    <mergeCell ref="B67:G67"/>
    <mergeCell ref="B68:G68"/>
    <mergeCell ref="B69:G69"/>
    <mergeCell ref="B70:G70"/>
    <mergeCell ref="B71:G71"/>
    <mergeCell ref="B72:G72"/>
    <mergeCell ref="B73:G73"/>
    <mergeCell ref="B74:G74"/>
    <mergeCell ref="B75:G75"/>
    <mergeCell ref="B76:G76"/>
    <mergeCell ref="B77:G77"/>
    <mergeCell ref="B78:G78"/>
    <mergeCell ref="B79:G79"/>
    <mergeCell ref="B80:G80"/>
    <mergeCell ref="B81:G81"/>
    <mergeCell ref="B82:G82"/>
    <mergeCell ref="B83:G83"/>
    <mergeCell ref="B84:G84"/>
    <mergeCell ref="B85:G85"/>
    <mergeCell ref="B86:G86"/>
    <mergeCell ref="B87:G87"/>
    <mergeCell ref="B88:G88"/>
    <mergeCell ref="B89:G89"/>
    <mergeCell ref="B90:G90"/>
    <mergeCell ref="B91:G91"/>
    <mergeCell ref="A92:G92"/>
    <mergeCell ref="B93:G93"/>
    <mergeCell ref="A95:G95"/>
    <mergeCell ref="B96:G96"/>
    <mergeCell ref="A97:G97"/>
    <mergeCell ref="A5:A16"/>
    <mergeCell ref="A19:A20"/>
    <mergeCell ref="A22:A27"/>
    <mergeCell ref="A35:A40"/>
    <mergeCell ref="A56:A65"/>
    <mergeCell ref="B19:G20"/>
    <mergeCell ref="B22:G23"/>
  </mergeCells>
  <pageMargins left="0.699305555555556" right="0.699305555555556" top="0.75" bottom="0.75" header="0.3" footer="0.3"/>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诊疗项目收费</vt:lpstr>
      <vt:lpstr>可另收费的一次性医用耗材</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2021-04-07T09:12:00Z</dcterms:created>
  <dcterms:modified xsi:type="dcterms:W3CDTF">2022-08-22T07:38:06Z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2052-10.1.0.6747</vt:lpwstr>
  </property>
  <property fmtid="{D5CDD505-2E9C-101B-9397-08002B2CF9AE}" pid="3" name="ICV">
    <vt:lpwstr>E49D0822722C4832AA41E676B4316008</vt:lpwstr>
  </property>
</Properties>
</file>